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
    </mc:Choice>
  </mc:AlternateContent>
  <bookViews>
    <workbookView xWindow="0" yWindow="0" windowWidth="21870" windowHeight="13170"/>
  </bookViews>
  <sheets>
    <sheet name="CARTAGENA" sheetId="16" r:id="rId1"/>
    <sheet name="TASAS DE COBERTURAS" sheetId="17" r:id="rId2"/>
    <sheet name="MATR_GENERO 2018-2021" sheetId="14" r:id="rId3"/>
    <sheet name="MATR_GENERO" sheetId="22" r:id="rId4"/>
    <sheet name="GEDCO02-F010- Seguimiento" sheetId="2" r:id="rId5"/>
    <sheet name="GEDCO01-F007 DetalladoMatrícula" sheetId="3" r:id="rId6"/>
    <sheet name="MatrículaXComuna" sheetId="4" r:id="rId7"/>
    <sheet name="planta" sheetId="5" r:id="rId8"/>
    <sheet name="APROBACION&amp;REPROBACION" sheetId="7" r:id="rId9"/>
    <sheet name="DESERCION INTRANUAL" sheetId="8" r:id="rId10"/>
    <sheet name="SIT COL_IEO" sheetId="9" r:id="rId11"/>
    <sheet name="SIT ACA X COL 2018-2020" sheetId="10" r:id="rId12"/>
    <sheet name="Reprobados 2012-2021" sheetId="11" r:id="rId13"/>
    <sheet name="SUPERVIVENCIA_2021" sheetId="12" r:id="rId14"/>
    <sheet name="EXTRAEDAD 2018-2021" sheetId="13" r:id="rId15"/>
    <sheet name="Edades" sheetId="15" r:id="rId16"/>
    <sheet name="Edades_1" sheetId="18" r:id="rId17"/>
    <sheet name="PROY. POBL DANE" sheetId="21"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5" hidden="1">'GEDCO01-F007 DetalladoMatrícula'!$A$6:$O$5121</definedName>
    <definedName name="_xlchart.v2.0" hidden="1">MatrículaXComuna!$N$26:$N$30</definedName>
    <definedName name="_xlchart.v2.1" hidden="1">MatrículaXComuna!$O$26:$O$30</definedName>
    <definedName name="a" localSheetId="8">[1]ref2!$A$2:$B$465</definedName>
    <definedName name="a" localSheetId="9">[2]ref2!$A$2:$B$465</definedName>
    <definedName name="a" localSheetId="2">[2]ref2!$A$2:$B$465</definedName>
    <definedName name="a">[1]ref2!$A$2:$B$465</definedName>
    <definedName name="Alemán" localSheetId="8">'[3]ICFES COMPE'!$B$52</definedName>
    <definedName name="Alemán" localSheetId="9">'[4]ICFES COMPE'!$B$52</definedName>
    <definedName name="Alemán" localSheetId="2">'[5]ICFES COMPE'!$B$52</definedName>
    <definedName name="Alemán" localSheetId="13">'[3]ICFES COMPE'!$B$52</definedName>
    <definedName name="Alemán" localSheetId="1">'[3]ICFES COMPE'!$B$52</definedName>
    <definedName name="Alemán">'[6]ICFES COMPE'!$B$52</definedName>
    <definedName name="ANGEL_2016">[7]ANGEL!$A$2:$AF$394</definedName>
    <definedName name="_xlnm.Database" localSheetId="8">#REF!</definedName>
    <definedName name="_xlnm.Database" localSheetId="9">#REF!</definedName>
    <definedName name="_xlnm.Database" localSheetId="2">#REF!</definedName>
    <definedName name="_xlnm.Database" localSheetId="12">#REF!</definedName>
    <definedName name="_xlnm.Database" localSheetId="13">#REF!</definedName>
    <definedName name="_xlnm.Database" localSheetId="1">#REF!</definedName>
    <definedName name="_xlnm.Database">#REF!</definedName>
    <definedName name="Biología" localSheetId="8">'[3]ICFES COMPE'!$B$10</definedName>
    <definedName name="Biología" localSheetId="9">'[4]ICFES COMPE'!$B$10</definedName>
    <definedName name="Biología" localSheetId="2">'[5]ICFES COMPE'!$B$10</definedName>
    <definedName name="Biología" localSheetId="13">'[3]ICFES COMPE'!$B$10</definedName>
    <definedName name="Biología" localSheetId="1">'[3]ICFES COMPE'!$B$10</definedName>
    <definedName name="Biología">'[6]ICFES COMPE'!$B$10</definedName>
    <definedName name="BuiltIn_Print_Area" localSheetId="8">#REF!</definedName>
    <definedName name="BuiltIn_Print_Area" localSheetId="9">#REF!</definedName>
    <definedName name="BuiltIn_Print_Area" localSheetId="2">#REF!</definedName>
    <definedName name="BuiltIn_Print_Area" localSheetId="13">#REF!</definedName>
    <definedName name="BuiltIn_Print_Area" localSheetId="1">#REF!</definedName>
    <definedName name="BuiltIn_Print_Area">#REF!</definedName>
    <definedName name="BuiltIn_Print_Area___0" localSheetId="8">#REF!</definedName>
    <definedName name="BuiltIn_Print_Area___0" localSheetId="9">#REF!</definedName>
    <definedName name="BuiltIn_Print_Area___0" localSheetId="2">#REF!</definedName>
    <definedName name="BuiltIn_Print_Area___0" localSheetId="13">#REF!</definedName>
    <definedName name="BuiltIn_Print_Area___0" localSheetId="1">#REF!</definedName>
    <definedName name="BuiltIn_Print_Area___0">#REF!</definedName>
    <definedName name="BuiltIn_Print_Titles" localSheetId="8">#REF!</definedName>
    <definedName name="BuiltIn_Print_Titles" localSheetId="9">#REF!</definedName>
    <definedName name="BuiltIn_Print_Titles" localSheetId="2">#REF!</definedName>
    <definedName name="BuiltIn_Print_Titles" localSheetId="13">#REF!</definedName>
    <definedName name="BuiltIn_Print_Titles" localSheetId="1">#REF!</definedName>
    <definedName name="BuiltIn_Print_Titles">#REF!</definedName>
    <definedName name="categorias_2013" localSheetId="8">'[8]saber 11_2005-2013'!#REF!</definedName>
    <definedName name="categorias_2013" localSheetId="9">'[9]saber 11_2005-2013'!#REF!</definedName>
    <definedName name="categorias_2013" localSheetId="2">'[9]saber 11_2005-2013'!#REF!</definedName>
    <definedName name="categorias_2013" localSheetId="13">'[8]saber 11_2005-2013'!#REF!</definedName>
    <definedName name="categorias_2013" localSheetId="1">'[8]saber 11_2005-2013'!#REF!</definedName>
    <definedName name="categorias_2013">'[8]saber 11_2005-2013'!#REF!</definedName>
    <definedName name="categorias_2014" localSheetId="8">'[8]saber 11_2005-2013'!#REF!</definedName>
    <definedName name="categorias_2014" localSheetId="9">'[9]saber 11_2005-2013'!#REF!</definedName>
    <definedName name="categorias_2014" localSheetId="2">'[9]saber 11_2005-2013'!#REF!</definedName>
    <definedName name="categorias_2014" localSheetId="13">'[8]saber 11_2005-2013'!#REF!</definedName>
    <definedName name="categorias_2014" localSheetId="1">'[8]saber 11_2005-2013'!#REF!</definedName>
    <definedName name="categorias_2014">'[8]saber 11_2005-2013'!#REF!</definedName>
    <definedName name="clas_2019">'[10]2019'!$A$3:$N$201</definedName>
    <definedName name="cod_dane_idsede" localSheetId="8">[11]Hoja6!$A$1:$C$458</definedName>
    <definedName name="cod_dane_idsede" localSheetId="9">[12]Hoja6!$A$1:$C$458</definedName>
    <definedName name="cod_dane_idsede" localSheetId="2">[13]Hoja6!$A$1:$C$458</definedName>
    <definedName name="cod_dane_idsede" localSheetId="12">[13]Hoja6!$A$1:$C$458</definedName>
    <definedName name="cod_dane_idsede">[11]Hoja6!$A$1:$C$458</definedName>
    <definedName name="COD_DANE2020">[14]Hoja1!$A$1:$E$462</definedName>
    <definedName name="CODI_ALMUEZO_2017">[15]Hoja1!$A$2:$A$87</definedName>
    <definedName name="col_2015">[7]COL2015!$A$2:$P$458</definedName>
    <definedName name="col_2016" localSheetId="8">#REF!</definedName>
    <definedName name="col_2016" localSheetId="9">#REF!</definedName>
    <definedName name="col_2016" localSheetId="2">#REF!</definedName>
    <definedName name="col_2016" localSheetId="13">#REF!</definedName>
    <definedName name="col_2016" localSheetId="1">#REF!</definedName>
    <definedName name="col_2016">#REF!</definedName>
    <definedName name="COL_30.06" localSheetId="8">#REF!</definedName>
    <definedName name="COL_30.06" localSheetId="9">#REF!</definedName>
    <definedName name="COL_30.06" localSheetId="2">#REF!</definedName>
    <definedName name="COL_30.06" localSheetId="13">#REF!</definedName>
    <definedName name="COL_30.06" localSheetId="1">#REF!</definedName>
    <definedName name="COL_30.06">#REF!</definedName>
    <definedName name="COL_DA_2017">[16]Hoja6!$A$2:$L$504</definedName>
    <definedName name="col24.06_1">[17]Hoja2!$A$2:$L$646</definedName>
    <definedName name="col30.06.2018">[18]Hoja1!$A$3:$Y$453</definedName>
    <definedName name="COLDANE_2017" localSheetId="8">#REF!</definedName>
    <definedName name="COLDANE_2017" localSheetId="9">#REF!</definedName>
    <definedName name="COLDANE_2017" localSheetId="2">#REF!</definedName>
    <definedName name="COLDANE_2017" localSheetId="13">#REF!</definedName>
    <definedName name="COLDANE_2017" localSheetId="1">#REF!</definedName>
    <definedName name="COLDANE_2017">#REF!</definedName>
    <definedName name="COLEGIOS" localSheetId="8">#REF!</definedName>
    <definedName name="COLEGIOS" localSheetId="9">#REF!</definedName>
    <definedName name="COLEGIOS" localSheetId="2">#REF!</definedName>
    <definedName name="COLEGIOS" localSheetId="13">#REF!</definedName>
    <definedName name="COLEGIOS" localSheetId="1">#REF!</definedName>
    <definedName name="COLEGIOS">#REF!</definedName>
    <definedName name="COLEGIOS2" localSheetId="8">#REF!</definedName>
    <definedName name="COLEGIOS2" localSheetId="9">#REF!</definedName>
    <definedName name="COLEGIOS2" localSheetId="2">#REF!</definedName>
    <definedName name="COLEGIOS2" localSheetId="13">#REF!</definedName>
    <definedName name="COLEGIOS2" localSheetId="1">#REF!</definedName>
    <definedName name="COLEGIOS2">#REF!</definedName>
    <definedName name="COLIGIO_2016" localSheetId="8">#REF!</definedName>
    <definedName name="COLIGIO_2016" localSheetId="9">#REF!</definedName>
    <definedName name="COLIGIO_2016" localSheetId="2">#REF!</definedName>
    <definedName name="COLIGIO_2016" localSheetId="13">#REF!</definedName>
    <definedName name="COLIGIO_2016" localSheetId="1">#REF!</definedName>
    <definedName name="COLIGIO_2016">#REF!</definedName>
    <definedName name="COLIGIO2016_A" localSheetId="8">#REF!</definedName>
    <definedName name="COLIGIO2016_A" localSheetId="9">#REF!</definedName>
    <definedName name="COLIGIO2016_A" localSheetId="2">#REF!</definedName>
    <definedName name="COLIGIO2016_A" localSheetId="13">#REF!</definedName>
    <definedName name="COLIGIO2016_A" localSheetId="1">#REF!</definedName>
    <definedName name="COLIGIO2016_A">#REF!</definedName>
    <definedName name="COLOGO_2018" localSheetId="8">#REF!</definedName>
    <definedName name="COLOGO_2018" localSheetId="9">#REF!</definedName>
    <definedName name="COLOGO_2018" localSheetId="2">#REF!</definedName>
    <definedName name="COLOGO_2018" localSheetId="13">#REF!</definedName>
    <definedName name="COLOGO_2018" localSheetId="1">#REF!</definedName>
    <definedName name="COLOGO_2018">#REF!</definedName>
    <definedName name="DATOS" localSheetId="8">#REF!</definedName>
    <definedName name="DATOS" localSheetId="9">#REF!</definedName>
    <definedName name="DATOS" localSheetId="2">#REF!</definedName>
    <definedName name="DATOS" localSheetId="13">#REF!</definedName>
    <definedName name="DATOS" localSheetId="1">#REF!</definedName>
    <definedName name="DATOS">#REF!</definedName>
    <definedName name="desercion2013" localSheetId="8">#REF!</definedName>
    <definedName name="desercion2013" localSheetId="9">#REF!</definedName>
    <definedName name="desercion2013" localSheetId="2">#REF!</definedName>
    <definedName name="desercion2013" localSheetId="13">#REF!</definedName>
    <definedName name="desercion2013" localSheetId="1">#REF!</definedName>
    <definedName name="desercion2013">#REF!</definedName>
    <definedName name="desercion2014" localSheetId="8">#REF!</definedName>
    <definedName name="desercion2014" localSheetId="9">#REF!</definedName>
    <definedName name="desercion2014" localSheetId="2">#REF!</definedName>
    <definedName name="desercion2014" localSheetId="13">#REF!</definedName>
    <definedName name="desercion2014" localSheetId="1">#REF!</definedName>
    <definedName name="desercion2014">#REF!</definedName>
    <definedName name="desercion2015" localSheetId="8">#REF!</definedName>
    <definedName name="desercion2015" localSheetId="9">#REF!</definedName>
    <definedName name="desercion2015" localSheetId="2">#REF!</definedName>
    <definedName name="desercion2015" localSheetId="13">#REF!</definedName>
    <definedName name="desercion2015" localSheetId="1">#REF!</definedName>
    <definedName name="desercion2015">#REF!</definedName>
    <definedName name="DESERT_2020A">'[19]2020'!$A$2:$D$106</definedName>
    <definedName name="DET1_2016">[7]Hoja1!$A$2:$H$604</definedName>
    <definedName name="DIR_2015">[20]matricula!$A$2:$K$465</definedName>
    <definedName name="DIR_DOC_2015" localSheetId="8">#REF!</definedName>
    <definedName name="DIR_DOC_2015" localSheetId="9">#REF!</definedName>
    <definedName name="DIR_DOC_2015" localSheetId="2">#REF!</definedName>
    <definedName name="DIR_DOC_2015" localSheetId="12">#REF!</definedName>
    <definedName name="DIR_DOC_2015" localSheetId="13">#REF!</definedName>
    <definedName name="DIR_DOC_2015" localSheetId="1">#REF!</definedName>
    <definedName name="DIR_DOC_2015">#REF!</definedName>
    <definedName name="DIR_OPE_24.04" localSheetId="8">#REF!</definedName>
    <definedName name="DIR_OPE_24.04" localSheetId="9">#REF!</definedName>
    <definedName name="DIR_OPE_24.04" localSheetId="2">#REF!</definedName>
    <definedName name="DIR_OPE_24.04" localSheetId="13">#REF!</definedName>
    <definedName name="DIR_OPE_24.04" localSheetId="1">#REF!</definedName>
    <definedName name="DIR_OPE_24.04">#REF!</definedName>
    <definedName name="dir2019_ok">[21]dir2019!$A$2:$S$448</definedName>
    <definedName name="DIRECTORIO2015" localSheetId="8">[22]Hoja6!$A$2:$G$191</definedName>
    <definedName name="DIRECTORIO2015" localSheetId="9">[23]Hoja6!$A$2:$G$191</definedName>
    <definedName name="DIRECTORIO2015" localSheetId="2">[24]Hoja6!$A$2:$G$191</definedName>
    <definedName name="DIRECTORIO2015" localSheetId="12">[24]Hoja6!$A$2:$G$191</definedName>
    <definedName name="DIRECTORIO2015">[22]Hoja6!$A$2:$G$191</definedName>
    <definedName name="DIRECTORIO31.10.2014" localSheetId="8">[25]Hoja1!$A$2:$K$466</definedName>
    <definedName name="DIRECTORIO31.10.2014" localSheetId="9">[26]Hoja1!$A$2:$K$466</definedName>
    <definedName name="DIRECTORIO31.10.2014" localSheetId="2">[27]Hoja1!$A$2:$K$466</definedName>
    <definedName name="DIRECTORIO31.10.2014" localSheetId="12">[27]Hoja1!$A$2:$K$466</definedName>
    <definedName name="DIRECTORIO31.10.2014">[25]Hoja1!$A$2:$K$466</definedName>
    <definedName name="discapacidad" localSheetId="8">[28]Anexo_4_DISC!#REF!</definedName>
    <definedName name="discapacidad" localSheetId="9">[29]Anexo_4_DISC!#REF!</definedName>
    <definedName name="discapacidad" localSheetId="2">[30]Anexo_4_DISC!#REF!</definedName>
    <definedName name="discapacidad" localSheetId="13">[28]Anexo_4_DISC!#REF!</definedName>
    <definedName name="discapacidad" localSheetId="1">[28]Anexo_4_DISC!#REF!</definedName>
    <definedName name="discapacidad">[28]Anexo_4_DISC!#REF!</definedName>
    <definedName name="DOCAULA2015" localSheetId="8">#REF!</definedName>
    <definedName name="DOCAULA2015" localSheetId="9">#REF!</definedName>
    <definedName name="DOCAULA2015" localSheetId="2">#REF!</definedName>
    <definedName name="DOCAULA2015" localSheetId="12">#REF!</definedName>
    <definedName name="DOCAULA2015" localSheetId="13">#REF!</definedName>
    <definedName name="DOCAULA2015" localSheetId="1">#REF!</definedName>
    <definedName name="DOCAULA2015">#REF!</definedName>
    <definedName name="DOCEN_IE" localSheetId="2">#REF!</definedName>
    <definedName name="DOCEN_IE" localSheetId="1">#REF!</definedName>
    <definedName name="DOCEN_IE">#REF!</definedName>
    <definedName name="DOCENTES" localSheetId="8">#REF!</definedName>
    <definedName name="DOCENTES" localSheetId="9">#REF!</definedName>
    <definedName name="DOCENTES" localSheetId="2">#REF!</definedName>
    <definedName name="DOCENTES" localSheetId="12">#REF!</definedName>
    <definedName name="DOCENTES" localSheetId="13">#REF!</definedName>
    <definedName name="DOCENTES" localSheetId="1">#REF!</definedName>
    <definedName name="DOCENTES">#REF!</definedName>
    <definedName name="DOCENTES2015" localSheetId="8">#REF!</definedName>
    <definedName name="DOCENTES2015" localSheetId="9">#REF!</definedName>
    <definedName name="DOCENTES2015" localSheetId="2">#REF!</definedName>
    <definedName name="DOCENTES2015" localSheetId="12">#REF!</definedName>
    <definedName name="DOCENTES2015" localSheetId="13">#REF!</definedName>
    <definedName name="DOCENTES2015" localSheetId="1">#REF!</definedName>
    <definedName name="DOCENTES2015">#REF!</definedName>
    <definedName name="e" localSheetId="8">#REF!</definedName>
    <definedName name="e" localSheetId="9">#REF!</definedName>
    <definedName name="e" localSheetId="2">#REF!</definedName>
    <definedName name="e" localSheetId="13">#REF!</definedName>
    <definedName name="e" localSheetId="1">#REF!</definedName>
    <definedName name="e">#REF!</definedName>
    <definedName name="ETNIAS_2018" localSheetId="2">[31]Etnias_Edades_Grado!$XEX$2:$XEY$103</definedName>
    <definedName name="ETNIAS_2018">[32]Etnias_Edades_Grado!$XEX$2:$XEY$103</definedName>
    <definedName name="faltanteUnalde" localSheetId="8">#REF!</definedName>
    <definedName name="faltanteUnalde" localSheetId="9">#REF!</definedName>
    <definedName name="faltanteUnalde" localSheetId="2">#REF!</definedName>
    <definedName name="faltanteUnalde" localSheetId="13">#REF!</definedName>
    <definedName name="faltanteUnalde" localSheetId="1">#REF!</definedName>
    <definedName name="faltanteUnalde">#REF!</definedName>
    <definedName name="faltanUNALDES" localSheetId="8">#REF!</definedName>
    <definedName name="faltanUNALDES" localSheetId="9">#REF!</definedName>
    <definedName name="faltanUNALDES" localSheetId="2">#REF!</definedName>
    <definedName name="faltanUNALDES" localSheetId="13">#REF!</definedName>
    <definedName name="faltanUNALDES" localSheetId="1">#REF!</definedName>
    <definedName name="faltanUNALDES">#REF!</definedName>
    <definedName name="FALTAUNALDE" localSheetId="8">#REF!</definedName>
    <definedName name="FALTAUNALDE" localSheetId="9">#REF!</definedName>
    <definedName name="FALTAUNALDE" localSheetId="2">#REF!</definedName>
    <definedName name="FALTAUNALDE" localSheetId="13">#REF!</definedName>
    <definedName name="FALTAUNALDE" localSheetId="1">#REF!</definedName>
    <definedName name="FALTAUNALDE">#REF!</definedName>
    <definedName name="fff" localSheetId="8">'[33]ICFES COMPE'!$B$10</definedName>
    <definedName name="fff" localSheetId="9">'[34]ICFES COMPE'!$B$10</definedName>
    <definedName name="fff" localSheetId="2">'[35]ICFES COMPE'!$B$10</definedName>
    <definedName name="fff" localSheetId="13">'[33]ICFES COMPE'!$B$10</definedName>
    <definedName name="fff" localSheetId="1">'[33]ICFES COMPE'!$B$10</definedName>
    <definedName name="fff">'[36]ICFES COMPE'!$B$10</definedName>
    <definedName name="fffff" localSheetId="8">#REF!</definedName>
    <definedName name="fffff" localSheetId="9">#REF!</definedName>
    <definedName name="fffff" localSheetId="2">#REF!</definedName>
    <definedName name="fffff" localSheetId="13">#REF!</definedName>
    <definedName name="fffff" localSheetId="1">#REF!</definedName>
    <definedName name="fffff">#REF!</definedName>
    <definedName name="Filosofía" localSheetId="8">'[3]ICFES COMPE'!$B$19</definedName>
    <definedName name="Filosofía" localSheetId="9">'[4]ICFES COMPE'!$B$19</definedName>
    <definedName name="Filosofía" localSheetId="2">'[5]ICFES COMPE'!$B$19</definedName>
    <definedName name="Filosofía" localSheetId="13">'[3]ICFES COMPE'!$B$19</definedName>
    <definedName name="Filosofía" localSheetId="1">'[3]ICFES COMPE'!$B$19</definedName>
    <definedName name="Filosofía">'[6]ICFES COMPE'!$B$19</definedName>
    <definedName name="Física" localSheetId="8">'[3]ICFES COMPE'!$E$19</definedName>
    <definedName name="Física" localSheetId="9">'[4]ICFES COMPE'!$E$19</definedName>
    <definedName name="Física" localSheetId="2">'[5]ICFES COMPE'!$E$19</definedName>
    <definedName name="Física" localSheetId="13">'[3]ICFES COMPE'!$E$19</definedName>
    <definedName name="Física" localSheetId="1">'[3]ICFES COMPE'!$E$19</definedName>
    <definedName name="Física">'[6]ICFES COMPE'!$E$19</definedName>
    <definedName name="formato" localSheetId="8">#REF!</definedName>
    <definedName name="formato" localSheetId="9">#REF!</definedName>
    <definedName name="formato" localSheetId="2">#REF!</definedName>
    <definedName name="formato" localSheetId="13">#REF!</definedName>
    <definedName name="formato" localSheetId="1">#REF!</definedName>
    <definedName name="formato">#REF!</definedName>
    <definedName name="Francés" localSheetId="8">'[3]ICFES COMPE'!$E$45</definedName>
    <definedName name="Francés" localSheetId="9">'[4]ICFES COMPE'!$E$45</definedName>
    <definedName name="Francés" localSheetId="2">'[5]ICFES COMPE'!$E$45</definedName>
    <definedName name="Francés" localSheetId="13">'[3]ICFES COMPE'!$E$45</definedName>
    <definedName name="Francés" localSheetId="1">'[3]ICFES COMPE'!$E$45</definedName>
    <definedName name="Francés">'[6]ICFES COMPE'!$E$45</definedName>
    <definedName name="Geografía" localSheetId="8">'[3]ICFES COMPE'!$E$38</definedName>
    <definedName name="Geografía" localSheetId="9">'[4]ICFES COMPE'!$E$38</definedName>
    <definedName name="Geografía" localSheetId="2">'[5]ICFES COMPE'!$E$38</definedName>
    <definedName name="Geografía" localSheetId="13">'[3]ICFES COMPE'!$E$38</definedName>
    <definedName name="Geografía" localSheetId="1">'[3]ICFES COMPE'!$E$38</definedName>
    <definedName name="Geografía">'[6]ICFES COMPE'!$E$38</definedName>
    <definedName name="GRADOS11_2017">[37]Hoja4!$A$2:$D$365</definedName>
    <definedName name="hhh" localSheetId="8">'[33]ICFES COMPE'!$B$52</definedName>
    <definedName name="hhh" localSheetId="9">'[34]ICFES COMPE'!$B$52</definedName>
    <definedName name="hhh" localSheetId="2">'[35]ICFES COMPE'!$B$52</definedName>
    <definedName name="hhh" localSheetId="13">'[33]ICFES COMPE'!$B$52</definedName>
    <definedName name="hhh" localSheetId="1">'[33]ICFES COMPE'!$B$52</definedName>
    <definedName name="hhh">'[36]ICFES COMPE'!$B$52</definedName>
    <definedName name="Historia" localSheetId="8">'[3]ICFES COMPE'!$B$31</definedName>
    <definedName name="Historia" localSheetId="9">'[4]ICFES COMPE'!$B$31</definedName>
    <definedName name="Historia" localSheetId="2">'[5]ICFES COMPE'!$B$31</definedName>
    <definedName name="Historia" localSheetId="13">'[3]ICFES COMPE'!$B$31</definedName>
    <definedName name="Historia" localSheetId="1">'[3]ICFES COMPE'!$B$31</definedName>
    <definedName name="Historia">'[6]ICFES COMPE'!$B$31</definedName>
    <definedName name="ID_SEDE" localSheetId="8">[11]Hoja5!$A$1:$E$458</definedName>
    <definedName name="ID_SEDE" localSheetId="9">[12]Hoja5!$A$1:$E$458</definedName>
    <definedName name="ID_SEDE" localSheetId="2">[13]Hoja5!$A$1:$E$458</definedName>
    <definedName name="ID_SEDE" localSheetId="12">[13]Hoja5!$A$1:$E$458</definedName>
    <definedName name="ID_SEDE">[11]Hoja5!$A$1:$E$458</definedName>
    <definedName name="Inglés" localSheetId="8">'[3]ICFES COMPE'!$B$45</definedName>
    <definedName name="Inglés" localSheetId="9">'[4]ICFES COMPE'!$B$45</definedName>
    <definedName name="Inglés" localSheetId="2">'[5]ICFES COMPE'!$B$45</definedName>
    <definedName name="Inglés" localSheetId="13">'[3]ICFES COMPE'!$B$45</definedName>
    <definedName name="Inglés" localSheetId="1">'[3]ICFES COMPE'!$B$45</definedName>
    <definedName name="Inglés">'[6]ICFES COMPE'!$B$45</definedName>
    <definedName name="ISCE2015" localSheetId="8">'[1]2015ISCE'!$A$2:$E$334</definedName>
    <definedName name="ISCE2015" localSheetId="9">'[2]2015ISCE'!$A$2:$E$334</definedName>
    <definedName name="ISCE2015" localSheetId="2">'[2]2015ISCE'!$A$2:$E$334</definedName>
    <definedName name="ISCE2015">'[1]2015ISCE'!$A$2:$E$334</definedName>
    <definedName name="jjjjjjjj" localSheetId="8">#REF!</definedName>
    <definedName name="jjjjjjjj" localSheetId="9">#REF!</definedName>
    <definedName name="jjjjjjjj" localSheetId="2">#REF!</definedName>
    <definedName name="jjjjjjjj" localSheetId="13">#REF!</definedName>
    <definedName name="jjjjjjjj" localSheetId="1">#REF!</definedName>
    <definedName name="jjjjjjjj">#REF!</definedName>
    <definedName name="Lenguaje" localSheetId="8">'[3]ICFES COMPE'!$B$38</definedName>
    <definedName name="Lenguaje" localSheetId="9">'[4]ICFES COMPE'!$B$38</definedName>
    <definedName name="Lenguaje" localSheetId="2">'[5]ICFES COMPE'!$B$38</definedName>
    <definedName name="Lenguaje" localSheetId="13">'[3]ICFES COMPE'!$B$38</definedName>
    <definedName name="Lenguaje" localSheetId="1">'[3]ICFES COMPE'!$B$38</definedName>
    <definedName name="Lenguaje">'[6]ICFES COMPE'!$B$38</definedName>
    <definedName name="LIVISAMOR" localSheetId="8">#REF!</definedName>
    <definedName name="LIVISAMOR" localSheetId="9">#REF!</definedName>
    <definedName name="LIVISAMOR" localSheetId="2">#REF!</definedName>
    <definedName name="LIVISAMOR" localSheetId="13">#REF!</definedName>
    <definedName name="LIVISAMOR" localSheetId="1">#REF!</definedName>
    <definedName name="LIVISAMOR">#REF!</definedName>
    <definedName name="MAT_2006" localSheetId="8">#REF!</definedName>
    <definedName name="MAT_2006" localSheetId="9">#REF!</definedName>
    <definedName name="MAT_2006" localSheetId="2">#REF!</definedName>
    <definedName name="MAT_2006" localSheetId="13">#REF!</definedName>
    <definedName name="MAT_2006" localSheetId="1">#REF!</definedName>
    <definedName name="MAT_2006">#REF!</definedName>
    <definedName name="Matemáticas" localSheetId="8">'[3]ICFES COMPE'!$E$10</definedName>
    <definedName name="Matemáticas" localSheetId="9">'[4]ICFES COMPE'!$E$10</definedName>
    <definedName name="Matemáticas" localSheetId="2">'[5]ICFES COMPE'!$E$10</definedName>
    <definedName name="Matemáticas" localSheetId="13">'[3]ICFES COMPE'!$E$10</definedName>
    <definedName name="Matemáticas" localSheetId="1">'[3]ICFES COMPE'!$E$10</definedName>
    <definedName name="Matemáticas">'[6]ICFES COMPE'!$E$10</definedName>
    <definedName name="matr_30.09.2020">'[38]MATRI_30,09,2020'!$A$2:$X$465</definedName>
    <definedName name="matr_31.10.2019">[39]sedes!$A$3:$Z$461</definedName>
    <definedName name="matr2018_31.03">[40]Hoja6!$A$2:$X$444</definedName>
    <definedName name="matricula2015" localSheetId="8">#REF!</definedName>
    <definedName name="matricula2015" localSheetId="9">#REF!</definedName>
    <definedName name="matricula2015" localSheetId="2">#REF!</definedName>
    <definedName name="matricula2015" localSheetId="12">#REF!</definedName>
    <definedName name="matricula2015" localSheetId="13">#REF!</definedName>
    <definedName name="matricula2015" localSheetId="1">#REF!</definedName>
    <definedName name="matricula2015">#REF!</definedName>
    <definedName name="NUCLEO" localSheetId="8">#REF!</definedName>
    <definedName name="NUCLEO" localSheetId="9">#REF!</definedName>
    <definedName name="NUCLEO" localSheetId="2">#REF!</definedName>
    <definedName name="NUCLEO" localSheetId="13">#REF!</definedName>
    <definedName name="NUCLEO" localSheetId="1">#REF!</definedName>
    <definedName name="NUCLEO">#REF!</definedName>
    <definedName name="nucleo_2017">[16]Hoja4!$A$2:$H$885</definedName>
    <definedName name="Química" localSheetId="8">'[3]ICFES COMPE'!$E$31</definedName>
    <definedName name="Química" localSheetId="9">'[4]ICFES COMPE'!$E$31</definedName>
    <definedName name="Química" localSheetId="2">'[5]ICFES COMPE'!$E$31</definedName>
    <definedName name="Química" localSheetId="13">'[3]ICFES COMPE'!$E$31</definedName>
    <definedName name="Química" localSheetId="1">'[3]ICFES COMPE'!$E$31</definedName>
    <definedName name="Química">'[6]ICFES COMPE'!$E$31</definedName>
    <definedName name="RECTDANE_2020" localSheetId="2">#REF!</definedName>
    <definedName name="RECTDANE_2020" localSheetId="1">#REF!</definedName>
    <definedName name="RECTDANE_2020">#REF!</definedName>
    <definedName name="rep_2" localSheetId="8">#REF!</definedName>
    <definedName name="rep_2" localSheetId="9">#REF!</definedName>
    <definedName name="rep_2" localSheetId="2">#REF!</definedName>
    <definedName name="rep_2" localSheetId="13">#REF!</definedName>
    <definedName name="rep_2" localSheetId="1">#REF!</definedName>
    <definedName name="rep_2">#REF!</definedName>
    <definedName name="repitentes" localSheetId="8">#REF!</definedName>
    <definedName name="repitentes" localSheetId="9">#REF!</definedName>
    <definedName name="repitentes" localSheetId="2">#REF!</definedName>
    <definedName name="repitentes" localSheetId="13">#REF!</definedName>
    <definedName name="repitentes" localSheetId="1">#REF!</definedName>
    <definedName name="repitentes">#REF!</definedName>
    <definedName name="REPITENTES2016_A" localSheetId="8">#REF!</definedName>
    <definedName name="REPITENTES2016_A" localSheetId="9">#REF!</definedName>
    <definedName name="REPITENTES2016_A" localSheetId="2">#REF!</definedName>
    <definedName name="REPITENTES2016_A" localSheetId="13">#REF!</definedName>
    <definedName name="REPITENTES2016_A" localSheetId="1">#REF!</definedName>
    <definedName name="REPITENTES2016_A">#REF!</definedName>
    <definedName name="SABER11_2020">'[41]resultados 2020'!$A$2:$N$208</definedName>
    <definedName name="saber2015">'[20]RESULTADOS SABER 2015'!$B$1:$C$173</definedName>
    <definedName name="SECTOR" localSheetId="8">#REF!</definedName>
    <definedName name="SECTOR" localSheetId="9">#REF!</definedName>
    <definedName name="SECTOR" localSheetId="2">#REF!</definedName>
    <definedName name="SECTOR" localSheetId="13">#REF!</definedName>
    <definedName name="SECTOR" localSheetId="1">#REF!</definedName>
    <definedName name="SECTOR">#REF!</definedName>
    <definedName name="sede_2018" localSheetId="8">#REF!</definedName>
    <definedName name="sede_2018" localSheetId="9">#REF!</definedName>
    <definedName name="sede_2018" localSheetId="2">#REF!</definedName>
    <definedName name="sede_2018" localSheetId="13">#REF!</definedName>
    <definedName name="sede_2018" localSheetId="1">#REF!</definedName>
    <definedName name="sede_2018">#REF!</definedName>
    <definedName name="SELECCION">[42]Hoja7!$A$2:$C$21</definedName>
    <definedName name="sit_2015" localSheetId="8">#REF!</definedName>
    <definedName name="sit_2015" localSheetId="9">#REF!</definedName>
    <definedName name="sit_2015" localSheetId="2">#REF!</definedName>
    <definedName name="sit_2015" localSheetId="13">#REF!</definedName>
    <definedName name="sit_2015" localSheetId="1">#REF!</definedName>
    <definedName name="sit_2015">#REF!</definedName>
    <definedName name="sit_2020">[43]sit_2020!$A$2:$D$106</definedName>
    <definedName name="SIT_ACA_2014" localSheetId="8">[44]Hoja4!$A$2:$F$382</definedName>
    <definedName name="SIT_ACA_2014" localSheetId="9">[45]Hoja4!$A$2:$F$382</definedName>
    <definedName name="SIT_ACA_2014" localSheetId="2">[46]Hoja4!$A$2:$F$382</definedName>
    <definedName name="SIT_ACA_2014" localSheetId="12">[46]Hoja4!$A$2:$F$382</definedName>
    <definedName name="SIT_ACA_2014">[44]Hoja4!$A$2:$F$382</definedName>
    <definedName name="SIT_ACA_20142" localSheetId="8">[44]Hoja4!$A$2:$J$382</definedName>
    <definedName name="SIT_ACA_20142" localSheetId="9">[45]Hoja4!$A$2:$J$382</definedName>
    <definedName name="SIT_ACA_20142" localSheetId="2">[46]Hoja4!$A$2:$J$382</definedName>
    <definedName name="SIT_ACA_20142" localSheetId="12">[46]Hoja4!$A$2:$J$382</definedName>
    <definedName name="SIT_ACA_20142">[44]Hoja4!$A$2:$J$382</definedName>
    <definedName name="SIT_ACA_2016" localSheetId="8">[47]Hoja7!$A$2:$E$367</definedName>
    <definedName name="SIT_ACA_2016" localSheetId="9">[48]Hoja7!$A$2:$E$367</definedName>
    <definedName name="SIT_ACA_2016" localSheetId="2">[49]Hoja7!$A$2:$E$367</definedName>
    <definedName name="SIT_ACA_2016">[47]Hoja7!$A$2:$E$367</definedName>
    <definedName name="sit_aca_2019" localSheetId="8">#REF!</definedName>
    <definedName name="sit_aca_2019" localSheetId="9">#REF!</definedName>
    <definedName name="sit_aca_2019" localSheetId="1">#REF!</definedName>
    <definedName name="sit_aca_2019">#REF!</definedName>
    <definedName name="situa_2018" localSheetId="8">[50]Hoja2!$A$2:$E$107</definedName>
    <definedName name="situa_2018" localSheetId="9">[50]Hoja2!$A$2:$E$107</definedName>
    <definedName name="situa_2018">[43]Hoja2!$A$2:$E$107</definedName>
    <definedName name="TITULO1" localSheetId="8">'[3]ICFES NC'!$A$5</definedName>
    <definedName name="TITULO1" localSheetId="9">'[4]ICFES NC'!$A$5</definedName>
    <definedName name="TITULO1" localSheetId="2">'[5]ICFES NC'!$A$5</definedName>
    <definedName name="TITULO1" localSheetId="13">'[3]ICFES NC'!$A$5</definedName>
    <definedName name="TITULO1" localSheetId="1">'[3]ICFES NC'!$A$5</definedName>
    <definedName name="TITULO1">'[6]ICFES NC'!$A$5</definedName>
    <definedName name="TITULO2" localSheetId="8">'[3]ICFES COMPE'!$A$3</definedName>
    <definedName name="TITULO2" localSheetId="9">'[4]ICFES COMPE'!$A$3</definedName>
    <definedName name="TITULO2" localSheetId="2">'[5]ICFES COMPE'!$A$3</definedName>
    <definedName name="TITULO2" localSheetId="13">'[3]ICFES COMPE'!$A$3</definedName>
    <definedName name="TITULO2" localSheetId="1">'[3]ICFES COMPE'!$A$3</definedName>
    <definedName name="TITULO2">'[6]ICFES COMPE'!$A$3</definedName>
    <definedName name="TITULO3" localSheetId="8">#REF!</definedName>
    <definedName name="TITULO3" localSheetId="9">#REF!</definedName>
    <definedName name="TITULO3" localSheetId="2">#REF!</definedName>
    <definedName name="TITULO3" localSheetId="13">#REF!</definedName>
    <definedName name="TITULO3" localSheetId="1">#REF!</definedName>
    <definedName name="TITULO3">#REF!</definedName>
    <definedName name="Titulo4" localSheetId="8">#REF!</definedName>
    <definedName name="Titulo4" localSheetId="9">#REF!</definedName>
    <definedName name="Titulo4" localSheetId="2">#REF!</definedName>
    <definedName name="Titulo4" localSheetId="13">#REF!</definedName>
    <definedName name="Titulo4" localSheetId="1">#REF!</definedName>
    <definedName name="Titulo4">#REF!</definedName>
    <definedName name="_xlnm.Print_Titles" localSheetId="5">'GEDCO01-F007 DetalladoMatrícula'!$1:$6</definedName>
    <definedName name="unalde" localSheetId="8">#REF!</definedName>
    <definedName name="unalde" localSheetId="9">#REF!</definedName>
    <definedName name="unalde" localSheetId="2">#REF!</definedName>
    <definedName name="unalde" localSheetId="13">#REF!</definedName>
    <definedName name="unalde" localSheetId="1">#REF!</definedName>
    <definedName name="unalde">#REF!</definedName>
    <definedName name="UNALDE_2020">[51]UNALDE!$A$2:$B$350</definedName>
    <definedName name="UNALDES" localSheetId="8">#REF!</definedName>
    <definedName name="UNALDES" localSheetId="9">#REF!</definedName>
    <definedName name="UNALDES" localSheetId="2">#REF!</definedName>
    <definedName name="UNALDES" localSheetId="13">#REF!</definedName>
    <definedName name="UNALDES" localSheetId="1">#REF!</definedName>
    <definedName name="UNALDES">#REF!</definedName>
    <definedName name="VICT_2018" localSheetId="2">[31]Vict_Edades_Grado!$XEV$4:$XEW$8</definedName>
    <definedName name="VICT_2018">[32]Vict_Edades_Grado!$XEV$4:$XEW$8</definedName>
    <definedName name="VICT_GRADOS_2020">[52]XXX!$A$4:$AW$467</definedName>
    <definedName name="w" localSheetId="8">#REF!</definedName>
    <definedName name="w" localSheetId="9">#REF!</definedName>
    <definedName name="w" localSheetId="2">#REF!</definedName>
    <definedName name="w" localSheetId="13">#REF!</definedName>
    <definedName name="w" localSheetId="1">#REF!</definedName>
    <definedName name="w">#REF!</definedName>
    <definedName name="we" localSheetId="13">#REF!</definedName>
    <definedName name="we" localSheetId="1">#REF!</definedName>
    <definedName name="w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7" i="22" l="1"/>
  <c r="D27" i="22"/>
  <c r="C27" i="22"/>
  <c r="C26" i="22"/>
  <c r="C25" i="22"/>
  <c r="C24" i="22"/>
  <c r="C23" i="22"/>
  <c r="C20" i="22"/>
  <c r="C19" i="22"/>
  <c r="C18" i="22"/>
  <c r="C17" i="22"/>
  <c r="C16" i="22"/>
  <c r="C13" i="22"/>
  <c r="C12" i="22"/>
  <c r="C11" i="22"/>
  <c r="C10" i="22"/>
  <c r="C9" i="22"/>
  <c r="E6" i="22"/>
  <c r="D6" i="22"/>
  <c r="C6" i="22"/>
  <c r="C5" i="22"/>
  <c r="C4" i="22"/>
  <c r="C3" i="22"/>
  <c r="C2" i="22"/>
  <c r="C80" i="14"/>
  <c r="C79" i="14"/>
  <c r="C78" i="14"/>
  <c r="C77" i="14"/>
  <c r="C76" i="14"/>
  <c r="C73" i="14"/>
  <c r="C72" i="14"/>
  <c r="C71" i="14"/>
  <c r="C70" i="14"/>
  <c r="C69" i="14"/>
  <c r="C66" i="14"/>
  <c r="C65" i="14"/>
  <c r="C64" i="14"/>
  <c r="C63" i="14"/>
  <c r="C62" i="14"/>
  <c r="C59" i="14"/>
  <c r="C58" i="14"/>
  <c r="C57" i="14"/>
  <c r="C56" i="14"/>
  <c r="C55" i="14"/>
  <c r="C13" i="14"/>
  <c r="D59" i="14"/>
  <c r="E80" i="14"/>
  <c r="E59" i="14"/>
  <c r="D80" i="14"/>
  <c r="I20" i="21" l="1"/>
  <c r="I19" i="21"/>
  <c r="I18" i="21"/>
  <c r="I17" i="21"/>
  <c r="I16" i="21"/>
  <c r="I15" i="21"/>
  <c r="I14" i="21"/>
  <c r="I13" i="21"/>
  <c r="I12" i="21"/>
  <c r="I11" i="21"/>
  <c r="I10" i="21"/>
  <c r="I9" i="21"/>
  <c r="I8" i="21"/>
  <c r="I7" i="21"/>
  <c r="I6" i="21"/>
  <c r="BJ11" i="14" l="1"/>
  <c r="BJ12" i="14"/>
  <c r="BJ13" i="14"/>
  <c r="BJ10" i="14"/>
  <c r="BI13" i="14"/>
  <c r="BH13" i="14"/>
  <c r="BI12" i="14"/>
  <c r="BH12" i="14"/>
  <c r="BI11" i="14"/>
  <c r="BH11" i="14"/>
  <c r="BI10" i="14"/>
  <c r="BH10" i="14"/>
  <c r="C12" i="14" l="1"/>
  <c r="C11" i="14"/>
  <c r="C10" i="14"/>
  <c r="C9"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D13" i="14"/>
  <c r="E12" i="16" l="1"/>
  <c r="E10" i="16"/>
  <c r="E8" i="16"/>
  <c r="Z15" i="18"/>
  <c r="Z14" i="18"/>
  <c r="Z13" i="18"/>
  <c r="Z12" i="18"/>
  <c r="W12" i="18"/>
  <c r="W16" i="18" s="1"/>
  <c r="W7" i="18"/>
  <c r="Z24" i="18"/>
  <c r="W24" i="18"/>
  <c r="Z23" i="18"/>
  <c r="W23" i="18"/>
  <c r="Z22" i="18"/>
  <c r="W22" i="18"/>
  <c r="Z21" i="18"/>
  <c r="Z25" i="18" s="1"/>
  <c r="W21" i="18"/>
  <c r="W25" i="18" s="1"/>
  <c r="W15" i="18"/>
  <c r="W14" i="18"/>
  <c r="W13" i="18"/>
  <c r="Z16" i="18"/>
  <c r="Z6" i="18"/>
  <c r="W6" i="18"/>
  <c r="Z5" i="18"/>
  <c r="W5" i="18"/>
  <c r="Z4" i="18"/>
  <c r="W4" i="18"/>
  <c r="Z3" i="18"/>
  <c r="Z7" i="18" s="1"/>
  <c r="W3" i="18"/>
  <c r="CH110" i="15" l="1"/>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C110"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C109"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C108" i="15"/>
  <c r="CH107" i="15"/>
  <c r="CG107" i="15"/>
  <c r="CF107" i="15"/>
  <c r="CE107" i="15"/>
  <c r="CD107" i="15"/>
  <c r="CC107" i="15"/>
  <c r="CB107" i="15"/>
  <c r="CA107" i="15"/>
  <c r="BZ107" i="15"/>
  <c r="BY107" i="15"/>
  <c r="BX107" i="15"/>
  <c r="BW107" i="15"/>
  <c r="BV107" i="15"/>
  <c r="BU107" i="15"/>
  <c r="BT107" i="15"/>
  <c r="BS107" i="15"/>
  <c r="BR107" i="15"/>
  <c r="BQ107" i="15"/>
  <c r="BP107" i="15"/>
  <c r="BO107" i="15"/>
  <c r="BN107" i="15"/>
  <c r="BM107" i="15"/>
  <c r="BL107" i="15"/>
  <c r="BK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C107"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C106"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C104"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C103"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C102"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C101"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C99"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C98"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C97"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C96"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C95"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C94"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D93" i="15"/>
  <c r="C93"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D92" i="15"/>
  <c r="C92"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D91" i="15"/>
  <c r="C91" i="15"/>
  <c r="CH90" i="15"/>
  <c r="CG90" i="15"/>
  <c r="CF90" i="15"/>
  <c r="CE90" i="15"/>
  <c r="CD90" i="15"/>
  <c r="CC90" i="15"/>
  <c r="CB90" i="15"/>
  <c r="CA90" i="15"/>
  <c r="BZ90" i="15"/>
  <c r="BY90" i="15"/>
  <c r="BX90" i="15"/>
  <c r="BW90" i="15"/>
  <c r="BV90" i="15"/>
  <c r="BU90" i="15"/>
  <c r="BT90" i="15"/>
  <c r="BS90" i="15"/>
  <c r="BR90" i="15"/>
  <c r="BQ90" i="15"/>
  <c r="BP90" i="15"/>
  <c r="BO90" i="15"/>
  <c r="BN90" i="15"/>
  <c r="BM90" i="15"/>
  <c r="BL90" i="15"/>
  <c r="BK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D90" i="15"/>
  <c r="C90" i="15"/>
  <c r="CH89" i="15"/>
  <c r="CG89" i="15"/>
  <c r="CF89" i="15"/>
  <c r="CE89" i="15"/>
  <c r="CD89" i="15"/>
  <c r="CC89" i="15"/>
  <c r="CB89" i="15"/>
  <c r="CA89" i="15"/>
  <c r="BZ89" i="15"/>
  <c r="BY89" i="15"/>
  <c r="BX89" i="15"/>
  <c r="BW89" i="15"/>
  <c r="BV89" i="15"/>
  <c r="BU89" i="15"/>
  <c r="BT89" i="15"/>
  <c r="BS89" i="15"/>
  <c r="BR89" i="15"/>
  <c r="BQ89" i="15"/>
  <c r="BP89" i="15"/>
  <c r="BO89" i="15"/>
  <c r="BN89" i="15"/>
  <c r="BM89" i="15"/>
  <c r="BL89" i="15"/>
  <c r="BK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L89" i="15"/>
  <c r="K89" i="15"/>
  <c r="J89" i="15"/>
  <c r="I89" i="15"/>
  <c r="H89" i="15"/>
  <c r="G89" i="15"/>
  <c r="F89" i="15"/>
  <c r="E89" i="15"/>
  <c r="D89" i="15"/>
  <c r="C89"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C88" i="15"/>
  <c r="CH1" i="15"/>
  <c r="CG1" i="15"/>
  <c r="CF1" i="15"/>
  <c r="CE1" i="15"/>
  <c r="CD1" i="15"/>
  <c r="CC1" i="15"/>
  <c r="CB1" i="15"/>
  <c r="CA1" i="15"/>
  <c r="BZ1" i="15"/>
  <c r="BY1" i="15"/>
  <c r="BX1" i="15"/>
  <c r="BW1" i="15"/>
  <c r="BV1" i="15"/>
  <c r="BU1" i="15"/>
  <c r="BT1" i="15"/>
  <c r="BS1" i="15"/>
  <c r="BR1" i="15"/>
  <c r="BQ1" i="15"/>
  <c r="BP1" i="15"/>
  <c r="BO1" i="15"/>
  <c r="BN1" i="15"/>
  <c r="BM1" i="15"/>
  <c r="BL1" i="15"/>
  <c r="BK1" i="15"/>
  <c r="BJ1" i="15"/>
  <c r="BI1" i="15"/>
  <c r="BH1" i="15"/>
  <c r="BG1" i="15"/>
  <c r="BF1" i="15"/>
  <c r="BE1" i="15"/>
  <c r="BD1" i="15"/>
  <c r="BC1" i="15"/>
  <c r="BB1" i="15"/>
  <c r="BA1" i="15"/>
  <c r="AZ1" i="15"/>
  <c r="AY1" i="15"/>
  <c r="AX1" i="15"/>
  <c r="AW1" i="15"/>
  <c r="AV1" i="15"/>
  <c r="AU1" i="15"/>
  <c r="AT1" i="15"/>
  <c r="AS1" i="15"/>
  <c r="AR1" i="15"/>
  <c r="AQ1" i="15"/>
  <c r="AP1" i="15"/>
  <c r="AO1" i="15"/>
  <c r="AN1" i="15"/>
  <c r="AM1" i="15"/>
  <c r="AL1" i="15"/>
  <c r="AK1" i="15"/>
  <c r="AJ1" i="15"/>
  <c r="AI1" i="15"/>
  <c r="AH1" i="15"/>
  <c r="AG1" i="15"/>
  <c r="AF1" i="15"/>
  <c r="AE1" i="15"/>
  <c r="AD1" i="15"/>
  <c r="AC1" i="15"/>
  <c r="AB1" i="15"/>
  <c r="AA1" i="15"/>
  <c r="Z1" i="15"/>
  <c r="Y1" i="15"/>
  <c r="X1" i="15"/>
  <c r="W1" i="15"/>
  <c r="V1" i="15"/>
  <c r="U1" i="15"/>
  <c r="T1" i="15"/>
  <c r="S1" i="15"/>
  <c r="R1" i="15"/>
  <c r="Q1" i="15"/>
  <c r="P1" i="15"/>
  <c r="O1" i="15"/>
  <c r="N1" i="15"/>
  <c r="M1" i="15"/>
  <c r="L1" i="15"/>
  <c r="K1" i="15"/>
  <c r="J1" i="15"/>
  <c r="I1" i="15"/>
  <c r="H1" i="15"/>
  <c r="G1" i="15"/>
  <c r="F1" i="15"/>
  <c r="E1" i="15"/>
  <c r="D1" i="15"/>
  <c r="W23" i="13"/>
  <c r="V23" i="13"/>
  <c r="V22" i="13"/>
  <c r="W22" i="13" s="1"/>
  <c r="V21" i="13"/>
  <c r="V20" i="13"/>
  <c r="W20" i="13" s="1"/>
  <c r="V19" i="13"/>
  <c r="W19" i="13" s="1"/>
  <c r="V18" i="13"/>
  <c r="V17" i="13"/>
  <c r="V16" i="13"/>
  <c r="V15" i="13"/>
  <c r="W15" i="13" s="1"/>
  <c r="V14" i="13"/>
  <c r="W14" i="13" s="1"/>
  <c r="V13" i="13"/>
  <c r="V12" i="13"/>
  <c r="W12" i="13" s="1"/>
  <c r="V11" i="13"/>
  <c r="W11" i="13" s="1"/>
  <c r="W13" i="13"/>
  <c r="W16" i="13"/>
  <c r="W17" i="13"/>
  <c r="W18" i="13"/>
  <c r="W21" i="13"/>
  <c r="B9" i="12"/>
  <c r="B8" i="12" l="1"/>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E47" i="14"/>
  <c r="D47" i="14"/>
  <c r="C47" i="14"/>
  <c r="Z38" i="11" l="1"/>
  <c r="Y38" i="11"/>
  <c r="X38" i="11"/>
  <c r="U38" i="11"/>
  <c r="T38" i="11"/>
  <c r="S38" i="11"/>
  <c r="O38" i="11"/>
  <c r="N38" i="11"/>
  <c r="M38" i="11"/>
  <c r="J38" i="11"/>
  <c r="I38" i="11"/>
  <c r="H38" i="11"/>
  <c r="E38" i="11"/>
  <c r="D38" i="11"/>
  <c r="C38" i="11"/>
  <c r="Z37" i="11"/>
  <c r="Y37" i="11"/>
  <c r="X37" i="11"/>
  <c r="U37" i="11"/>
  <c r="T37" i="11"/>
  <c r="S37" i="11"/>
  <c r="O37" i="11"/>
  <c r="N37" i="11"/>
  <c r="M37" i="11"/>
  <c r="J37" i="11"/>
  <c r="I37" i="11"/>
  <c r="H37" i="11"/>
  <c r="E37" i="11"/>
  <c r="D37" i="11"/>
  <c r="C37" i="11"/>
  <c r="Z36" i="11"/>
  <c r="Y36" i="11"/>
  <c r="X36" i="11"/>
  <c r="U36" i="11"/>
  <c r="T36" i="11"/>
  <c r="S36" i="11"/>
  <c r="O36" i="11"/>
  <c r="N36" i="11"/>
  <c r="M36" i="11"/>
  <c r="J36" i="11"/>
  <c r="I36" i="11"/>
  <c r="H36" i="11"/>
  <c r="E36" i="11"/>
  <c r="D36" i="11"/>
  <c r="C36" i="11"/>
  <c r="Z35" i="11"/>
  <c r="Y35" i="11"/>
  <c r="X35" i="11"/>
  <c r="U35" i="11"/>
  <c r="T35" i="11"/>
  <c r="S35" i="11"/>
  <c r="O35" i="11"/>
  <c r="N35" i="11"/>
  <c r="M35" i="11"/>
  <c r="J35" i="11"/>
  <c r="I35" i="11"/>
  <c r="H35" i="11"/>
  <c r="E35" i="11"/>
  <c r="D35" i="11"/>
  <c r="C35" i="11"/>
  <c r="AL17" i="11"/>
  <c r="Z17" i="11"/>
  <c r="Y17" i="11"/>
  <c r="X17" i="11"/>
  <c r="U17" i="11"/>
  <c r="T17" i="11"/>
  <c r="S17" i="11"/>
  <c r="O17" i="11"/>
  <c r="N17" i="11"/>
  <c r="M17" i="11"/>
  <c r="J17" i="11"/>
  <c r="I17" i="11"/>
  <c r="H17" i="11"/>
  <c r="E17" i="11"/>
  <c r="D17" i="11"/>
  <c r="C17" i="11"/>
  <c r="AL16" i="11"/>
  <c r="Z16" i="11"/>
  <c r="U16" i="11"/>
  <c r="O16" i="11"/>
  <c r="J16" i="11"/>
  <c r="E16" i="11"/>
  <c r="AL15" i="11"/>
  <c r="Z15" i="11"/>
  <c r="U15" i="11"/>
  <c r="O15" i="11"/>
  <c r="J15" i="11"/>
  <c r="E15" i="11"/>
  <c r="AL14" i="11"/>
  <c r="Z14" i="11"/>
  <c r="U14" i="11"/>
  <c r="O14" i="11"/>
  <c r="J14" i="11"/>
  <c r="E14" i="11"/>
  <c r="AL13" i="11"/>
  <c r="Z13" i="11"/>
  <c r="U13" i="11"/>
  <c r="O13" i="11"/>
  <c r="J13" i="11"/>
  <c r="E13" i="11"/>
  <c r="AL12" i="11"/>
  <c r="Z12" i="11"/>
  <c r="U12" i="11"/>
  <c r="O12" i="11"/>
  <c r="J12" i="11"/>
  <c r="E12" i="11"/>
  <c r="AL11" i="11"/>
  <c r="Z11" i="11"/>
  <c r="U11" i="11"/>
  <c r="O11" i="11"/>
  <c r="J11" i="11"/>
  <c r="E11" i="11"/>
  <c r="AL10" i="11"/>
  <c r="Z10" i="11"/>
  <c r="U10" i="11"/>
  <c r="O10" i="11"/>
  <c r="J10" i="11"/>
  <c r="E10" i="11"/>
  <c r="AL9" i="11"/>
  <c r="Z9" i="11"/>
  <c r="U9" i="11"/>
  <c r="O9" i="11"/>
  <c r="J9" i="11"/>
  <c r="E9" i="11"/>
  <c r="AL8" i="11"/>
  <c r="Z8" i="11"/>
  <c r="U8" i="11"/>
  <c r="O8" i="11"/>
  <c r="J8" i="11"/>
  <c r="E8" i="11"/>
  <c r="AL7" i="11"/>
  <c r="Z7" i="11"/>
  <c r="U7" i="11"/>
  <c r="O7" i="11"/>
  <c r="J7" i="11"/>
  <c r="E7" i="11"/>
  <c r="AL6" i="11"/>
  <c r="Z6" i="11"/>
  <c r="U6" i="11"/>
  <c r="O6" i="11"/>
  <c r="J6" i="11"/>
  <c r="E6" i="11"/>
  <c r="AL5" i="11"/>
  <c r="Z5" i="11"/>
  <c r="U5" i="11"/>
  <c r="O5" i="11"/>
  <c r="J5" i="11"/>
  <c r="E5" i="11"/>
  <c r="P30" i="4" l="1"/>
  <c r="N30" i="4"/>
  <c r="P29" i="4"/>
  <c r="N29" i="4"/>
  <c r="P28" i="4"/>
  <c r="N28" i="4"/>
  <c r="P27" i="4"/>
  <c r="N27" i="4"/>
  <c r="P26" i="4"/>
  <c r="N26" i="4"/>
  <c r="T22" i="4"/>
  <c r="S22" i="4"/>
  <c r="R22" i="4"/>
  <c r="Q22" i="4"/>
  <c r="P22" i="4"/>
  <c r="O22" i="4"/>
  <c r="N22" i="4"/>
  <c r="M22" i="4"/>
  <c r="L22" i="4"/>
  <c r="K22" i="4"/>
  <c r="J22" i="4"/>
  <c r="I22" i="4"/>
  <c r="H22" i="4"/>
  <c r="G22" i="4"/>
  <c r="F22" i="4"/>
  <c r="E22" i="4"/>
  <c r="D22" i="4"/>
  <c r="C22" i="4"/>
  <c r="T21" i="4"/>
  <c r="S21" i="4"/>
  <c r="R21" i="4"/>
  <c r="Q21" i="4"/>
  <c r="P21" i="4"/>
  <c r="O21" i="4"/>
  <c r="N21" i="4"/>
  <c r="M21" i="4"/>
  <c r="L21" i="4"/>
  <c r="K21" i="4"/>
  <c r="J21" i="4"/>
  <c r="I21" i="4"/>
  <c r="H21" i="4"/>
  <c r="G21" i="4"/>
  <c r="F21" i="4"/>
  <c r="E21" i="4"/>
  <c r="D21" i="4"/>
  <c r="C21" i="4"/>
  <c r="T19" i="4"/>
  <c r="S19" i="4"/>
  <c r="P19" i="4"/>
  <c r="O19" i="4"/>
  <c r="L19" i="4"/>
  <c r="K19" i="4"/>
  <c r="H19" i="4"/>
  <c r="G19" i="4"/>
  <c r="D19" i="4"/>
  <c r="C19" i="4"/>
  <c r="T18" i="4"/>
  <c r="S18" i="4"/>
  <c r="R18" i="4"/>
  <c r="Q18" i="4"/>
  <c r="P18" i="4"/>
  <c r="O18" i="4"/>
  <c r="N18" i="4"/>
  <c r="M18" i="4"/>
  <c r="L18" i="4"/>
  <c r="K18" i="4"/>
  <c r="J18" i="4"/>
  <c r="I18" i="4"/>
  <c r="H18" i="4"/>
  <c r="G18" i="4"/>
  <c r="F18" i="4"/>
  <c r="E18" i="4"/>
  <c r="D18" i="4"/>
  <c r="C18" i="4"/>
  <c r="R15" i="4"/>
  <c r="O26" i="4" s="1"/>
  <c r="T14" i="4"/>
  <c r="S14" i="4"/>
  <c r="R14" i="4"/>
  <c r="R19" i="4" s="1"/>
  <c r="Q14" i="4"/>
  <c r="Q19" i="4" s="1"/>
  <c r="P14" i="4"/>
  <c r="O14" i="4"/>
  <c r="N14" i="4"/>
  <c r="N19" i="4" s="1"/>
  <c r="M14" i="4"/>
  <c r="M15" i="4" s="1"/>
  <c r="O30" i="4" s="1"/>
  <c r="L14" i="4"/>
  <c r="K14" i="4"/>
  <c r="J14" i="4"/>
  <c r="J19" i="4" s="1"/>
  <c r="I14" i="4"/>
  <c r="I19" i="4" s="1"/>
  <c r="H14" i="4"/>
  <c r="G14" i="4"/>
  <c r="F14" i="4"/>
  <c r="F19" i="4" s="1"/>
  <c r="E14" i="4"/>
  <c r="E19" i="4" s="1"/>
  <c r="D14" i="4"/>
  <c r="C14" i="4"/>
  <c r="L5" i="3"/>
  <c r="K46" i="2"/>
  <c r="Q7" i="2" s="1"/>
  <c r="T7" i="2" s="1"/>
  <c r="R43" i="2"/>
  <c r="N43" i="2"/>
  <c r="R42" i="2"/>
  <c r="N42" i="2"/>
  <c r="R41" i="2"/>
  <c r="P35" i="2"/>
  <c r="R33" i="2"/>
  <c r="R32" i="2"/>
  <c r="R31" i="2"/>
  <c r="R30" i="2"/>
  <c r="R29" i="2"/>
  <c r="L29" i="2"/>
  <c r="K29" i="2"/>
  <c r="J29" i="2"/>
  <c r="I29" i="2"/>
  <c r="H29" i="2"/>
  <c r="AC24" i="2"/>
  <c r="M24" i="2"/>
  <c r="I24" i="2"/>
  <c r="AA23" i="2"/>
  <c r="AN22" i="2"/>
  <c r="AO22" i="2" s="1"/>
  <c r="AI22" i="2"/>
  <c r="AJ22" i="2" s="1"/>
  <c r="AD22" i="2"/>
  <c r="AE22" i="2" s="1"/>
  <c r="Y22" i="2"/>
  <c r="Q22" i="2"/>
  <c r="T22" i="2" s="1"/>
  <c r="AA21" i="2"/>
  <c r="AA19" i="2"/>
  <c r="AM18" i="2"/>
  <c r="AL18" i="2"/>
  <c r="AH18" i="2"/>
  <c r="AG18" i="2"/>
  <c r="AC18" i="2"/>
  <c r="AB18" i="2"/>
  <c r="X18" i="2"/>
  <c r="Y18" i="2" s="1"/>
  <c r="W18" i="2"/>
  <c r="O18" i="2"/>
  <c r="N18" i="2"/>
  <c r="M18" i="2"/>
  <c r="L18" i="2"/>
  <c r="K18" i="2"/>
  <c r="J18" i="2"/>
  <c r="I18" i="2"/>
  <c r="H18" i="2"/>
  <c r="G18" i="2"/>
  <c r="F18" i="2"/>
  <c r="E18" i="2"/>
  <c r="D18" i="2"/>
  <c r="AN17" i="2"/>
  <c r="AD17" i="2"/>
  <c r="Z17" i="2"/>
  <c r="Y17" i="2"/>
  <c r="Q17" i="2"/>
  <c r="AA17" i="2" s="1"/>
  <c r="Y16" i="2"/>
  <c r="AA16" i="2" s="1"/>
  <c r="AN15" i="2"/>
  <c r="AO15" i="2" s="1"/>
  <c r="AI15" i="2"/>
  <c r="AD15" i="2"/>
  <c r="AE15" i="2" s="1"/>
  <c r="Z15" i="2"/>
  <c r="Y15" i="2"/>
  <c r="Q15" i="2"/>
  <c r="X14" i="2"/>
  <c r="X20" i="2" s="1"/>
  <c r="X24" i="2" s="1"/>
  <c r="D14" i="2"/>
  <c r="D20" i="2" s="1"/>
  <c r="D24" i="2" s="1"/>
  <c r="AN13" i="2"/>
  <c r="AO13" i="2" s="1"/>
  <c r="AI13" i="2"/>
  <c r="AJ13" i="2" s="1"/>
  <c r="AD13" i="2"/>
  <c r="AE13" i="2" s="1"/>
  <c r="Z13" i="2"/>
  <c r="Y13" i="2"/>
  <c r="Q13" i="2"/>
  <c r="AM12" i="2"/>
  <c r="AM14" i="2" s="1"/>
  <c r="AM20" i="2" s="1"/>
  <c r="AM24" i="2" s="1"/>
  <c r="AL12" i="2"/>
  <c r="AH12" i="2"/>
  <c r="AH14" i="2" s="1"/>
  <c r="AH20" i="2" s="1"/>
  <c r="AH24" i="2" s="1"/>
  <c r="AG12" i="2"/>
  <c r="AC12" i="2"/>
  <c r="AC14" i="2" s="1"/>
  <c r="AC20" i="2" s="1"/>
  <c r="AB12" i="2"/>
  <c r="X12" i="2"/>
  <c r="W12" i="2"/>
  <c r="W14" i="2" s="1"/>
  <c r="O12" i="2"/>
  <c r="O14" i="2" s="1"/>
  <c r="O20" i="2" s="1"/>
  <c r="O24" i="2" s="1"/>
  <c r="N12" i="2"/>
  <c r="N14" i="2" s="1"/>
  <c r="N20" i="2" s="1"/>
  <c r="N24" i="2" s="1"/>
  <c r="M12" i="2"/>
  <c r="M14" i="2" s="1"/>
  <c r="M20" i="2" s="1"/>
  <c r="L12" i="2"/>
  <c r="L14" i="2" s="1"/>
  <c r="L20" i="2" s="1"/>
  <c r="L24" i="2" s="1"/>
  <c r="K12" i="2"/>
  <c r="K14" i="2" s="1"/>
  <c r="K20" i="2" s="1"/>
  <c r="K24" i="2" s="1"/>
  <c r="J12" i="2"/>
  <c r="J14" i="2" s="1"/>
  <c r="J20" i="2" s="1"/>
  <c r="J24" i="2" s="1"/>
  <c r="I12" i="2"/>
  <c r="I14" i="2" s="1"/>
  <c r="I20" i="2" s="1"/>
  <c r="H12" i="2"/>
  <c r="H14" i="2" s="1"/>
  <c r="H20" i="2" s="1"/>
  <c r="H24" i="2" s="1"/>
  <c r="G12" i="2"/>
  <c r="G14" i="2" s="1"/>
  <c r="G20" i="2" s="1"/>
  <c r="G24" i="2" s="1"/>
  <c r="F12" i="2"/>
  <c r="F14" i="2" s="1"/>
  <c r="F20" i="2" s="1"/>
  <c r="F24" i="2" s="1"/>
  <c r="E12" i="2"/>
  <c r="E14" i="2" s="1"/>
  <c r="E20" i="2" s="1"/>
  <c r="E24" i="2" s="1"/>
  <c r="D12" i="2"/>
  <c r="AN11" i="2"/>
  <c r="AI11" i="2"/>
  <c r="AD11" i="2"/>
  <c r="Y11" i="2"/>
  <c r="Z11" i="2" s="1"/>
  <c r="AN10" i="2"/>
  <c r="AI10" i="2"/>
  <c r="AD10" i="2"/>
  <c r="Y10" i="2"/>
  <c r="Q10" i="2"/>
  <c r="T10" i="2" s="1"/>
  <c r="AN9" i="2"/>
  <c r="AO9" i="2" s="1"/>
  <c r="AI9" i="2"/>
  <c r="AJ9" i="2" s="1"/>
  <c r="AD9" i="2"/>
  <c r="AE9" i="2" s="1"/>
  <c r="Y9" i="2"/>
  <c r="Q9" i="2"/>
  <c r="T9" i="2" s="1"/>
  <c r="AN8" i="2"/>
  <c r="AO8" i="2" s="1"/>
  <c r="AI8" i="2"/>
  <c r="AJ8" i="2" s="1"/>
  <c r="AD8" i="2"/>
  <c r="AE8" i="2" s="1"/>
  <c r="Y8" i="2"/>
  <c r="Q8" i="2"/>
  <c r="T8" i="2" s="1"/>
  <c r="AN7" i="2"/>
  <c r="AI7" i="2"/>
  <c r="AJ7" i="2" s="1"/>
  <c r="AD7" i="2"/>
  <c r="Y7" i="2"/>
  <c r="Q11" i="2" l="1"/>
  <c r="U11" i="2" s="1"/>
  <c r="AA10" i="2"/>
  <c r="AA8" i="2"/>
  <c r="U9" i="2"/>
  <c r="U22" i="2"/>
  <c r="AA9" i="2"/>
  <c r="C35" i="2"/>
  <c r="U7" i="2"/>
  <c r="AA7" i="2"/>
  <c r="AA22" i="2"/>
  <c r="U8" i="2"/>
  <c r="U10" i="2"/>
  <c r="B42" i="2"/>
  <c r="M19" i="4"/>
  <c r="F15" i="4"/>
  <c r="O29" i="4" s="1"/>
  <c r="J15" i="4"/>
  <c r="O28" i="4" s="1"/>
  <c r="C15" i="4"/>
  <c r="O27" i="4" s="1"/>
  <c r="AE7" i="2"/>
  <c r="AD12" i="2"/>
  <c r="AD14" i="2" s="1"/>
  <c r="AE12" i="2"/>
  <c r="T15" i="2"/>
  <c r="U15" i="2"/>
  <c r="AA15" i="2"/>
  <c r="AI18" i="2"/>
  <c r="AJ15" i="2"/>
  <c r="AB14" i="2"/>
  <c r="Q18" i="2"/>
  <c r="AN12" i="2"/>
  <c r="AN14" i="2" s="1"/>
  <c r="AN20" i="2" s="1"/>
  <c r="AN24" i="2" s="1"/>
  <c r="AO7" i="2"/>
  <c r="AJ12" i="2"/>
  <c r="U13" i="2"/>
  <c r="AA13" i="2"/>
  <c r="T13" i="2"/>
  <c r="AG14" i="2"/>
  <c r="AJ18" i="2"/>
  <c r="W20" i="2"/>
  <c r="AL14" i="2"/>
  <c r="Z18" i="2"/>
  <c r="Y12" i="2"/>
  <c r="Z7" i="2"/>
  <c r="Z8" i="2"/>
  <c r="Z9" i="2"/>
  <c r="Z10" i="2"/>
  <c r="AI12" i="2"/>
  <c r="AI14" i="2" s="1"/>
  <c r="AD18" i="2"/>
  <c r="AE18" i="2" s="1"/>
  <c r="AN18" i="2"/>
  <c r="AO18" i="2" s="1"/>
  <c r="Z22" i="2"/>
  <c r="I35" i="2"/>
  <c r="Q12" i="2" l="1"/>
  <c r="U12" i="2" s="1"/>
  <c r="AA11" i="2"/>
  <c r="T11" i="2"/>
  <c r="Q14" i="2"/>
  <c r="T14" i="2" s="1"/>
  <c r="C42" i="2"/>
  <c r="B43" i="2"/>
  <c r="AO14" i="2"/>
  <c r="AL20" i="2"/>
  <c r="AJ14" i="2"/>
  <c r="AG20" i="2"/>
  <c r="U18" i="2"/>
  <c r="T18" i="2"/>
  <c r="AE14" i="2"/>
  <c r="AB20" i="2"/>
  <c r="AD20" i="2"/>
  <c r="AD24" i="2" s="1"/>
  <c r="AO12" i="2"/>
  <c r="AA12" i="2"/>
  <c r="Z12" i="2"/>
  <c r="Y14" i="2"/>
  <c r="AI20" i="2"/>
  <c r="AI24" i="2" s="1"/>
  <c r="AA18" i="2"/>
  <c r="Z20" i="2"/>
  <c r="W24" i="2"/>
  <c r="Y20" i="2"/>
  <c r="T12" i="2" l="1"/>
  <c r="Q20" i="2"/>
  <c r="Q24" i="2" s="1"/>
  <c r="U14" i="2"/>
  <c r="C43" i="2"/>
  <c r="C44" i="2" s="1"/>
  <c r="B44" i="2"/>
  <c r="AA14" i="2"/>
  <c r="Z14" i="2"/>
  <c r="T20" i="2"/>
  <c r="AB24" i="2"/>
  <c r="AE24" i="2" s="1"/>
  <c r="AE20" i="2"/>
  <c r="AG24" i="2"/>
  <c r="AJ24" i="2" s="1"/>
  <c r="AJ20" i="2"/>
  <c r="AL24" i="2"/>
  <c r="AO24" i="2" s="1"/>
  <c r="AO20" i="2"/>
  <c r="Y24" i="2"/>
  <c r="AA20" i="2"/>
  <c r="U20" i="2" l="1"/>
  <c r="AA24" i="2"/>
  <c r="Z24" i="2"/>
  <c r="U24" i="2"/>
  <c r="T24" i="2"/>
</calcChain>
</file>

<file path=xl/comments1.xml><?xml version="1.0" encoding="utf-8"?>
<comments xmlns="http://schemas.openxmlformats.org/spreadsheetml/2006/main">
  <authors>
    <author>APEREZ</author>
    <author>SED</author>
  </authors>
  <commentList>
    <comment ref="B34" authorId="0" shapeId="0">
      <text>
        <r>
          <rPr>
            <b/>
            <sz val="9"/>
            <color indexed="81"/>
            <rFont val="Tahoma"/>
            <family val="2"/>
          </rPr>
          <t>APEREZ:</t>
        </r>
        <r>
          <rPr>
            <sz val="9"/>
            <color indexed="81"/>
            <rFont val="Tahoma"/>
            <family val="2"/>
          </rPr>
          <t xml:space="preserve">
El MEN Generó el anexo 6A el 4 de junio y el 5A el 8 de junio</t>
        </r>
      </text>
    </comment>
    <comment ref="H35" authorId="1" shapeId="0">
      <text>
        <r>
          <rPr>
            <b/>
            <sz val="9"/>
            <color indexed="81"/>
            <rFont val="Tahoma"/>
            <family val="2"/>
          </rPr>
          <t>SED:</t>
        </r>
        <r>
          <rPr>
            <sz val="9"/>
            <color indexed="81"/>
            <rFont val="Tahoma"/>
            <family val="2"/>
          </rPr>
          <t xml:space="preserve">
Minima ESTUDIO PLANTA 2020
</t>
        </r>
      </text>
    </comment>
  </commentList>
</comments>
</file>

<file path=xl/sharedStrings.xml><?xml version="1.0" encoding="utf-8"?>
<sst xmlns="http://schemas.openxmlformats.org/spreadsheetml/2006/main" count="28310" uniqueCount="814">
  <si>
    <t>GRADO</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</si>
  <si>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</si>
  <si>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</si>
  <si>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</si>
  <si>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</si>
  <si>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</si>
  <si>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</si>
  <si>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</si>
  <si>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</si>
  <si>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</si>
  <si>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</si>
  <si>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</si>
  <si>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</si>
  <si>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</si>
  <si>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</si>
  <si>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</si>
  <si>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</si>
  <si>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</si>
  <si>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</si>
  <si>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</si>
  <si>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</si>
  <si>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</si>
  <si>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</si>
  <si>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</si>
  <si>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</si>
  <si>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</si>
  <si>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</si>
  <si>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</si>
  <si>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</si>
  <si>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</si>
  <si>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</si>
  <si>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</si>
  <si>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</si>
  <si>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</si>
  <si>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</si>
  <si>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</si>
  <si>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</si>
  <si>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</si>
  <si>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</si>
  <si>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</si>
  <si>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</si>
  <si>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</si>
  <si>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</si>
  <si>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</si>
  <si>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</si>
  <si>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</si>
  <si>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</si>
  <si>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</si>
  <si>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</si>
  <si>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</si>
  <si>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</si>
  <si>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</si>
  <si>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</si>
  <si>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</si>
  <si>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</si>
  <si>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</si>
  <si>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</si>
  <si>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</si>
  <si>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</si>
  <si>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</si>
  <si>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</si>
  <si>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</si>
  <si>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</si>
  <si>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</si>
  <si>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</si>
  <si>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</si>
  <si>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</si>
  <si>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</si>
  <si>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</si>
  <si>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</si>
  <si>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</si>
  <si>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</si>
  <si>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</si>
  <si>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</si>
  <si>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</si>
  <si>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</si>
  <si>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</si>
  <si>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</si>
  <si>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</si>
  <si>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</si>
  <si>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82</t>
  </si>
  <si>
    <t>83</t>
  </si>
  <si>
    <t>88</t>
  </si>
  <si>
    <t>SECRETARÍA DE EDUCACIÓN DISTRITAL CARTAGENA DE INDIAS</t>
  </si>
  <si>
    <t>GEDCO02. EJECUCION DE ESTRATEGIAS DE COBERTURA EDUCATIVA</t>
  </si>
  <si>
    <t>SEGUIMIENTO A LA MATRICULA</t>
  </si>
  <si>
    <t>Código: GEDCO02-F010</t>
  </si>
  <si>
    <t>Vigencia: 23/02/2012</t>
  </si>
  <si>
    <t>Matricula por Genero</t>
  </si>
  <si>
    <t>Población Migrante por Genero</t>
  </si>
  <si>
    <t>Población Victima por Genero</t>
  </si>
  <si>
    <t>Necesidades Educativas Especiales por Genero</t>
  </si>
  <si>
    <t>Forma de Prestación del Servicio</t>
  </si>
  <si>
    <t>2012*</t>
  </si>
  <si>
    <t>2013*</t>
  </si>
  <si>
    <t>2014*</t>
  </si>
  <si>
    <t>2015*</t>
  </si>
  <si>
    <t>2016*</t>
  </si>
  <si>
    <t>2017*</t>
  </si>
  <si>
    <t>2018*</t>
  </si>
  <si>
    <t>2019*</t>
  </si>
  <si>
    <t>2020*</t>
  </si>
  <si>
    <t>2021**</t>
  </si>
  <si>
    <t>Observaciòn</t>
  </si>
  <si>
    <t>ALERTAS
2021 Vs 2020</t>
  </si>
  <si>
    <t>Femenino</t>
  </si>
  <si>
    <t>Masculino</t>
  </si>
  <si>
    <t>Total</t>
  </si>
  <si>
    <t>% Femenino</t>
  </si>
  <si>
    <t>Instituciones educativas Oficiales: Regular</t>
  </si>
  <si>
    <t>Se ingresó Clemente Manuel Zabala y Jorge Artel en la lista de oficiales con planta docente</t>
  </si>
  <si>
    <t>Instituciones educativas: Administrada por Confesiones religiosas</t>
  </si>
  <si>
    <t>Instituciones educativas: Concesionada</t>
  </si>
  <si>
    <t>Instituciones Educativas: Régimen Especial</t>
  </si>
  <si>
    <t>Instituciones educativas Oficiales: Estrategias Flexibles</t>
  </si>
  <si>
    <t>Matrícula I.E. Oficiales - Operadores</t>
  </si>
  <si>
    <t>Instituciones Educativas: Banco Oferente</t>
  </si>
  <si>
    <t>Matrícula Oficial dirigida a Población en Edad Escolar (PEE)</t>
  </si>
  <si>
    <t>Instituciones Educativas Oficiales: Nocturna (CLEI2-6)</t>
  </si>
  <si>
    <t>Educación para jóvenes y adultos *** Educación a Distancia Convenio</t>
  </si>
  <si>
    <t>NA</t>
  </si>
  <si>
    <t>Educacion para Jóvenes y Adultos - Modelos ***</t>
  </si>
  <si>
    <t>Total Matricula de Adultos</t>
  </si>
  <si>
    <t>Matrícula Servicio Educativo Público</t>
  </si>
  <si>
    <t>Matrícula Servicio Educativo Privado</t>
  </si>
  <si>
    <t>Total Matrícula distrito de Cartagena</t>
  </si>
  <si>
    <t xml:space="preserve">*Fuente SIMAT Corte Oct 31 </t>
  </si>
  <si>
    <t>No incluye Matriculados Retirados</t>
  </si>
  <si>
    <t>Venezuela</t>
  </si>
  <si>
    <t>Caracterizados en SIMAT</t>
  </si>
  <si>
    <t xml:space="preserve">**Fuente.  -Simat </t>
  </si>
  <si>
    <t>junio 30 2021</t>
  </si>
  <si>
    <t>*** Modelos</t>
  </si>
  <si>
    <t>Ciclo1</t>
  </si>
  <si>
    <t>Ciclo2</t>
  </si>
  <si>
    <t>Ciclo3</t>
  </si>
  <si>
    <t>Ciclo4</t>
  </si>
  <si>
    <t>Ciclo5</t>
  </si>
  <si>
    <t>Ciclo6</t>
  </si>
  <si>
    <t>Nocturna 3011</t>
  </si>
  <si>
    <t>Transformemos</t>
  </si>
  <si>
    <t>Grupo Juveniles Col Mayor</t>
  </si>
  <si>
    <t>Acrecer</t>
  </si>
  <si>
    <t>Pacicultor</t>
  </si>
  <si>
    <t xml:space="preserve">Porcentaje </t>
  </si>
  <si>
    <t>generado junio 4-6</t>
  </si>
  <si>
    <t>Minimo</t>
  </si>
  <si>
    <t>Frente a la Matricula Minima</t>
  </si>
  <si>
    <t>* Estas cifras corresponden a la matricula registrada en simat a corte indicado. (Estudiantes con Estado Matriculado..no incluye retirados)</t>
  </si>
  <si>
    <t>Documento de trabajo</t>
  </si>
  <si>
    <t>Cupos</t>
  </si>
  <si>
    <t>Oficial</t>
  </si>
  <si>
    <t>Contratado</t>
  </si>
  <si>
    <t>TOTAL</t>
  </si>
  <si>
    <t>Real</t>
  </si>
  <si>
    <t>En gráfico</t>
  </si>
  <si>
    <t>Circulo de Aprendizaje</t>
  </si>
  <si>
    <t>Porcentaje alcanzado:</t>
  </si>
  <si>
    <t>Post Primaria</t>
  </si>
  <si>
    <t>Porcentaje restante:</t>
  </si>
  <si>
    <t>Aceleracion del Aprendizaje</t>
  </si>
  <si>
    <t>Porcentaje Total:</t>
  </si>
  <si>
    <t>Ciclo Normal</t>
  </si>
  <si>
    <t>Confesiones:  I.E Seminario , I.E 14 De Febrero, I.E Jorge García Usta, C.E Colombiaton Gustavo Pulecio Gómez, I.E  Gabriel García Márquez , I.E Nuestra  Señora  De La Consolata, I.E Ciudadela 2000, Col. Sueños Y Oportunidades Jesus Maestro, I.E Luis Felipe Cabrera De Baru , I.E El Salvador, I.E Bernardo Foegen, I.E Bertha Suttner, Col. Juan Bautista Scalabrini, Escuelas Profesionales Salesianas</t>
  </si>
  <si>
    <t>Concesiones: I. E Nelson Mandela,  I.E Rosedal</t>
  </si>
  <si>
    <t>Regimen Especial:  Col. Ntra. Sra. De Fatima De La Pol Nal, Col. Naval Del Socorro, Col. Naval De Crespo, Col Naval de Manzanillo</t>
  </si>
  <si>
    <t>GEDCO01.PLANEACION DE LA COBERTURA EDUCATIVA</t>
  </si>
  <si>
    <t>CONSOLIDADO DE MATRICULA POR GRUPO POR UNALDE, SEDE, MODELO, JORNADA Y GRADO</t>
  </si>
  <si>
    <t>Código: GEDCO01-F007</t>
  </si>
  <si>
    <t>Versión: 1</t>
  </si>
  <si>
    <t>Vigencia: 15/02/2013</t>
  </si>
  <si>
    <t>Generado Oficina de Cobertura P.U Estrategias de Acceso</t>
  </si>
  <si>
    <t xml:space="preserve">Fuente y Fecha de Corte: </t>
  </si>
  <si>
    <t xml:space="preserve">***Fuente.  -Simat </t>
  </si>
  <si>
    <t>ID_COL</t>
  </si>
  <si>
    <t>ID_2</t>
  </si>
  <si>
    <t>COD_PROG</t>
  </si>
  <si>
    <t>UNALDE</t>
  </si>
  <si>
    <t>Comuna</t>
  </si>
  <si>
    <t>INSTITUCION</t>
  </si>
  <si>
    <t>SEDE</t>
  </si>
  <si>
    <t>MODELO</t>
  </si>
  <si>
    <t>JORNADA</t>
  </si>
  <si>
    <t>Nivel</t>
  </si>
  <si>
    <t>GRADO_COD</t>
  </si>
  <si>
    <t>GRUPO</t>
  </si>
  <si>
    <t>DE LA VIRGEN</t>
  </si>
  <si>
    <t>INSTITUCION EDUCATIVA CIUDAD DE TUNJA</t>
  </si>
  <si>
    <t>EDUCACIÓN TRADICIONAL</t>
  </si>
  <si>
    <t>MAÑANA</t>
  </si>
  <si>
    <t>TARDE</t>
  </si>
  <si>
    <t>PROGRAMA PARA JÓVENES EN EXTRAEDAD Y ADULTOS</t>
  </si>
  <si>
    <t>NOCTURNA</t>
  </si>
  <si>
    <t>SEDE ESCILDA MEDINA PACHECO</t>
  </si>
  <si>
    <t>ETNOEDUCACIÓN</t>
  </si>
  <si>
    <t>RURAL</t>
  </si>
  <si>
    <t>Conti</t>
  </si>
  <si>
    <t>INSTITUCION EDUCATIVA ARROYO DE PIEDRA</t>
  </si>
  <si>
    <t>SEDE DE PUNTA CANOA</t>
  </si>
  <si>
    <t>SEDE ARROYO DE LAS CANOAS</t>
  </si>
  <si>
    <t>SEDE PUA</t>
  </si>
  <si>
    <t>ESCUELA NUEVA</t>
  </si>
  <si>
    <t>SANTA RITA</t>
  </si>
  <si>
    <t>INSTITUCION EDUCATIVA CORAZON DE MARIA</t>
  </si>
  <si>
    <t>SEDE SAN JOSE CLAVERIANO</t>
  </si>
  <si>
    <t>ACELERACIÓN DEL APRENDIZAJE</t>
  </si>
  <si>
    <t>SEDE LAZARO MARTINEZ OLIER</t>
  </si>
  <si>
    <t>INSTITUCION EDUCATIVA NUESTRO ESFUERZO</t>
  </si>
  <si>
    <t>INDUSTRIAL Y DE LA BAHIA</t>
  </si>
  <si>
    <t>INSTITUCION EDUCATIVA AMBIENTALISTA DE CARTAGENA DE INDIAS</t>
  </si>
  <si>
    <t>INSTITUCION EDUCATIVA AMBIENTALISTA DE CARTAGENA</t>
  </si>
  <si>
    <t>A CRECER</t>
  </si>
  <si>
    <t>INSTITUCION EDUCATIVA SALIM BECHARA</t>
  </si>
  <si>
    <t>SEDE  DE ALBORNOZ</t>
  </si>
  <si>
    <t>INSTITUCION EDUCATIVA REPUBLICA DE ARGENTINA</t>
  </si>
  <si>
    <t>I.E. REPUBLICA DE ARGENTINA - SEDE PRINCIPAL</t>
  </si>
  <si>
    <t>INSTITUCION EDUCATIVA LUIS CARLOS LOPEZ</t>
  </si>
  <si>
    <t>INSTITUCION EDUCATIVA ANA MARIA VELEZ DE TRUJILLO</t>
  </si>
  <si>
    <t>SEDE ACCION COMUNAL SAN PEDRO Y LIBERTAD</t>
  </si>
  <si>
    <t>SEDE DISTRITAL DE LOMA FRESCA</t>
  </si>
  <si>
    <t>SEDE DISTRITAL  REPUBLICA DEL CARIBE</t>
  </si>
  <si>
    <t>INSTITUCION EDUCATIVA CAMILO TORRES DEL POZON</t>
  </si>
  <si>
    <t>SEDE NUEVO HORIZONTE (ESC. DISTRITAL LOS CHULIANES</t>
  </si>
  <si>
    <t>INSTITUCION EDUCATIVA NUESTRA SEÑORA DEL CARMEN</t>
  </si>
  <si>
    <t>SEDE SOCIEDAD AMOR A C/GENA. # 4</t>
  </si>
  <si>
    <t>SEDE CIUDAD DE SINCELEJO</t>
  </si>
  <si>
    <t>INSTITUCION EDUCATIVA NUESTRA SRA DEL CARMEN</t>
  </si>
  <si>
    <t>SEDE MIGUEL ANTONIO LENGUA</t>
  </si>
  <si>
    <t>INSTITUCION EDUCATIVA SANTA MARIA</t>
  </si>
  <si>
    <t>SEDE SAGRADO CORAZON DE JESUS</t>
  </si>
  <si>
    <t>SEDE MARCO FIDEL SUAREZ</t>
  </si>
  <si>
    <t>SEDE NTRA. SRA. DE FATIMA</t>
  </si>
  <si>
    <t>INSTITUCION EDUCATIVA JOHN F KENNEDY</t>
  </si>
  <si>
    <t>INSTITUCION ETNOEDUCATIVA PEDRO ROMERO</t>
  </si>
  <si>
    <t>SEDE NTRA. SRA. LA VICTORIA</t>
  </si>
  <si>
    <t>INSTITUCION EDUCATIVA MERCEDES ABREGO</t>
  </si>
  <si>
    <t>SEDE CIUDAD MEDELLIN</t>
  </si>
  <si>
    <t>SEDE  CAMILO TORRES RESTREPO</t>
  </si>
  <si>
    <t>SEDE SECTORES UNIDOS</t>
  </si>
  <si>
    <t>INSTITUCION EDUCATIVA LICEO DE BOLIVAR</t>
  </si>
  <si>
    <t>SEDE  SIETE DE AGOSTO</t>
  </si>
  <si>
    <t>SEDE  ONCE DE NOVIEMBRE</t>
  </si>
  <si>
    <t>SEDE DISTRITAL LA PAZ</t>
  </si>
  <si>
    <t>INSTITUCION EDUCATIVA DE FREDONIA</t>
  </si>
  <si>
    <t>I.E. DE FREDONIA - SEDE PRINCIPAL</t>
  </si>
  <si>
    <t>COUNTRY</t>
  </si>
  <si>
    <t>INSTITUCION EDUCATIVA MANUELA BELTRAN</t>
  </si>
  <si>
    <t>SEDE HIJOS DEL CHOFER</t>
  </si>
  <si>
    <t>INSTITUCION EDUCATIVA PROMOCION SOCIAL DE CARTAGENA</t>
  </si>
  <si>
    <t>INSTITUCION EDUCATIVA PROMOCION SOCIAL DE C/GENA.</t>
  </si>
  <si>
    <t>SEDE LA CONSOLATA</t>
  </si>
  <si>
    <t>SEDE  JORGE ELIECER GAITAN</t>
  </si>
  <si>
    <t>INSTITUCION EDUCATIVA REPUBLICA DEL LIBANO</t>
  </si>
  <si>
    <t>SEDE PRIMERO DE MAYO</t>
  </si>
  <si>
    <t>INSTITUCION EDUCATIVA JOSE DE LA VEGA</t>
  </si>
  <si>
    <t>SEDE  ANTONIO JOSE IRIZARRI</t>
  </si>
  <si>
    <t>SEDE NTRA. SRA. DEL CARMEN</t>
  </si>
  <si>
    <t>SEDE SIMON BOLIVAR</t>
  </si>
  <si>
    <t>INSTITUCION EDUCATIVA SEMINARIO</t>
  </si>
  <si>
    <t>COL. SEMINARIO DE C/GENA</t>
  </si>
  <si>
    <t>INSTITUCION EDUCATIVA SOLEDAD ROMAN DE NUÑEZ</t>
  </si>
  <si>
    <t>SEDE SOCIEDAD AMOR A C/GENA. # 10</t>
  </si>
  <si>
    <t>SEDE DE ZARAGOCILLA</t>
  </si>
  <si>
    <t>INSTITUCION EDUCATIVA SOLEDAD ROMAN DE NU?EZ</t>
  </si>
  <si>
    <t>SEDE VICTORIA PAUTT LEON</t>
  </si>
  <si>
    <t>SEDE PROGRESO Y LIBERTAD</t>
  </si>
  <si>
    <t>INSTITUCION EDUCATIVA HIJOS DE MARIA</t>
  </si>
  <si>
    <t>SEDE REPUBLICA DE MEXICO</t>
  </si>
  <si>
    <t>SEDE RAFAEL TONO</t>
  </si>
  <si>
    <t>SEDE DISTRITAL LUIS CARLOS GALAN SARMIENTO</t>
  </si>
  <si>
    <t>INSTITUCION EDUCATIVA NUESTRA SEÑORA DEL PERPETUO SOCORRO</t>
  </si>
  <si>
    <t>INSTITUCION EDUCATIVA NUESTRA SRA DEL PERPETUO SOCORRO</t>
  </si>
  <si>
    <t>INSTITUCION EDUCATIVA MADRE LAURA</t>
  </si>
  <si>
    <t>SEDE JOSE MARIA  DEL CASTILLO Y RADA</t>
  </si>
  <si>
    <t>SEDE ANDALUCIA</t>
  </si>
  <si>
    <t>INSTITUCION EDUCATIVA OLGA GONZALEZ ARRAUT</t>
  </si>
  <si>
    <t>INSTITUCION EDUCATIVA MARIA REINA</t>
  </si>
  <si>
    <t>SEDE SOCIEDAD AMOR A CARTAGENA. # 7</t>
  </si>
  <si>
    <t>SEDE  ACCION COMUNAL LA QUINTA</t>
  </si>
  <si>
    <t>SEDE LAS DELICIAS</t>
  </si>
  <si>
    <t>INSTITUCION EDUCATIVA DE TERNERA</t>
  </si>
  <si>
    <t>INSTITUCION EDUCATIVA FRANCISCO DE PAULA SANTANDER</t>
  </si>
  <si>
    <t>INSTITUCION EDUCATIVA LA MILAGROSA</t>
  </si>
  <si>
    <t>INSTITUCION EDUCATIVA SOLEDAD ACOSTA DE SAMPER</t>
  </si>
  <si>
    <t>SEDE EMILIANO ALCALA ROMERO</t>
  </si>
  <si>
    <t>SEDE  ANA MARIA PEREZ DE OTERO</t>
  </si>
  <si>
    <t>SEDE DE SAN FERNANDO</t>
  </si>
  <si>
    <t>INSTITUCION EDUCATIVA HERMANO ANTONIO RAMOS DE LA SALLE</t>
  </si>
  <si>
    <t>ÚNICA</t>
  </si>
  <si>
    <t>INSTITUCION EDUCATIVA FERNANDO DE LA VEGA</t>
  </si>
  <si>
    <t>SEDE ALMIRANTE PADILLA</t>
  </si>
  <si>
    <t>INSTITUCION EDUCATIVA JOSE MANUEL RODRIGUEZ TORICES</t>
  </si>
  <si>
    <t>JARDIN INFANTIL LOS CARACOLES</t>
  </si>
  <si>
    <t>SEDE  ISABEL LA CATOLICA</t>
  </si>
  <si>
    <t>INSTITUCION EDUCATIVA LAS GAVIOTAS</t>
  </si>
  <si>
    <t>INSTITUCION EDUCATIVA LAS GAVIOTAS - SEDE PRINCIPAL</t>
  </si>
  <si>
    <t>SEDE MOISES GOSSAIN LAJUD</t>
  </si>
  <si>
    <t>JARDIN INFANTIL NI?O JESUS</t>
  </si>
  <si>
    <t>INSTITUCION EDUCATIVA JUAN JOSE NIETO</t>
  </si>
  <si>
    <t>SEDE  EL EDUCADOR</t>
  </si>
  <si>
    <t>SEDE BARANOA</t>
  </si>
  <si>
    <t>INSTITUCION EDUCATIVA SAN FELIPE NERI</t>
  </si>
  <si>
    <t>INSTITUCION EDUCATIVA FULGENCIO LEQUERICA  VELEZ</t>
  </si>
  <si>
    <t>SEDE REPUBLICA DEL ECUADOR</t>
  </si>
  <si>
    <t>SEDE  LA PUNTILLA</t>
  </si>
  <si>
    <t>INSTITUCION EDUCATIVA SAN LUCAS</t>
  </si>
  <si>
    <t>SEDE SAN PEDRO MARTIR</t>
  </si>
  <si>
    <t>INSTITUCION EDUCATIVA ALBERTO ELIAS FERNANDEZ BAENA.</t>
  </si>
  <si>
    <t>INSTITUCION EDUCATIVA ALBERTO E. FERNANDEZ BAENA</t>
  </si>
  <si>
    <t>INSTITUCION EDUCATIVA ANTONIA SANTOS</t>
  </si>
  <si>
    <t>SEDE ALFONSO ARAUJO</t>
  </si>
  <si>
    <t>SEDE SAN LUIS GONZAGA</t>
  </si>
  <si>
    <t>SEDE JUAN SALVADOR GAVIOTA</t>
  </si>
  <si>
    <t>INSTITUCION EDUCATIVA ANTONIO NARIÑO</t>
  </si>
  <si>
    <t>SEDE EDUARDO SANTOS MONTEJO</t>
  </si>
  <si>
    <t>INSTITUCION EDUCATIVA ANTONIO NARI?O</t>
  </si>
  <si>
    <t>INSTITUCION EDUCATIVA OMAIRA SANCHEZ GARZON</t>
  </si>
  <si>
    <t>INSTITUCION EDUCATIVA 20 DE JULIO</t>
  </si>
  <si>
    <t>SEDE YIRA CASTRO</t>
  </si>
  <si>
    <t>INSTITUCION EDUCATIVA FE Y ALEGRIA LAS AMERICAS</t>
  </si>
  <si>
    <t>SEDE LA FRATERNITE</t>
  </si>
  <si>
    <t>INSTITUCION EDUCATIVA LA LIBERTAD</t>
  </si>
  <si>
    <t>INSTITUCION EDUCATIVA MARIA CANO</t>
  </si>
  <si>
    <t>INSTITUCION EDUCATIVA PLAYAS DE ACAPULCO</t>
  </si>
  <si>
    <t>INSTITUCIÓN EDUCATIVA VALORES UNIDOS</t>
  </si>
  <si>
    <t>INSTITUCIÓN EDUCATIVA VALORES UNIDOS - SEDE PRINCIPAL</t>
  </si>
  <si>
    <t>INSTITUCION EDUCATIVA VILLA ESTRELLA</t>
  </si>
  <si>
    <t>I.E. VILLA ESTRELLA - SEDE PRINCIPAL</t>
  </si>
  <si>
    <t>INSTITUCION EDUCATIVA MANUELA VERGARA DE CURI</t>
  </si>
  <si>
    <t>ESCUELA NORMAL SUPERIOR DE CARTAGENA DE INDIAS</t>
  </si>
  <si>
    <t>SEDE EMMA VILLA DE ESCALLON</t>
  </si>
  <si>
    <t>INSTITUCION EDUCATIVA PUERTO REY</t>
  </si>
  <si>
    <t>I.E. PUERTO REY - SEDE PRINCIPAL</t>
  </si>
  <si>
    <t>Insu</t>
  </si>
  <si>
    <t>INSTITUCION EDUCATIVA DE ISLA FUERTE</t>
  </si>
  <si>
    <t>INSTITUCION EDUCATIVA ISLAS DEL ROSARIO</t>
  </si>
  <si>
    <t>I.E. ISLAS DEL ROSARIO - SEDE PRNCIPAL</t>
  </si>
  <si>
    <t>INSTITUCION EDUCATIVA TIERRA BAJA</t>
  </si>
  <si>
    <t>I.E. TIERRA BAJA - SEDE PRINCIPAL</t>
  </si>
  <si>
    <t>INSTITUCION EDUCATIVA DE TIERRA BOMBA</t>
  </si>
  <si>
    <t>SEDE DE PUNTA ARENA</t>
  </si>
  <si>
    <t>INSTITUCION EDUCATIVA DE SANTA ANA</t>
  </si>
  <si>
    <t>INSTITUCION EDUCATIVA DE PONTEZUELA</t>
  </si>
  <si>
    <t>I.E. DE PONTEZUELA - SEDE PRINCIPAL</t>
  </si>
  <si>
    <t>Rive</t>
  </si>
  <si>
    <t>INSTITUCION EDUCATIVA DE LETICIA</t>
  </si>
  <si>
    <t>SEDE EL RECREO</t>
  </si>
  <si>
    <t>INSTITUCION EDUCATIVA DE ARARCA</t>
  </si>
  <si>
    <t>I.E. DE ARARCA - SEDE PRINCIPAL</t>
  </si>
  <si>
    <t>INSTITUCION EDUCATIVA MANZANILLO DEL MAR</t>
  </si>
  <si>
    <t>I.E. MANZANILLO DEL MAR - SEDE PRINCIPAL</t>
  </si>
  <si>
    <t>INSTITUCION EDUCATIVA DE BAYUNCA</t>
  </si>
  <si>
    <t>SEDE DIVINO NI?O JESUS DEL ZAPATERO</t>
  </si>
  <si>
    <t>BAYUNCA SEDE EL CEIBAL</t>
  </si>
  <si>
    <t>BAYUNCA SEDE LAS LATAS</t>
  </si>
  <si>
    <t>BAYUNCA SEDE LA GRANJA-UMATA</t>
  </si>
  <si>
    <t>INSTITUCION EDUCATIVA SAN JOSE CAÑO DEL ORO</t>
  </si>
  <si>
    <t>INSTITUCION EDUCATIVA SAN JOSE CA?O DEL ORO</t>
  </si>
  <si>
    <t>INSTITUCION EDUCATIVA LUIS FELIPE CABRERA DE BARU.</t>
  </si>
  <si>
    <t>INSTITUCION EDUCATIVA LUIS FELIPE CABRERA DE BARU</t>
  </si>
  <si>
    <t>INSTITUCION EDUCATIVA DOMINGO BENKOS BIOHO</t>
  </si>
  <si>
    <t>INSTITUCION EDUCATIVA SAN FRANCISCO DE ASIS</t>
  </si>
  <si>
    <t>SEDE  POLICARPA SALAVARRIETA</t>
  </si>
  <si>
    <t>SEDE DE MEMBRILLAL</t>
  </si>
  <si>
    <t>SEDE HIJOS DEL AGRICULTOR</t>
  </si>
  <si>
    <t>SEDE PEDRO  PASCASIO MARTINEZ</t>
  </si>
  <si>
    <t>INSTITUCION EDUCATIVA SANTA CRUZ DEL ISLOTE</t>
  </si>
  <si>
    <t>INSTITUCION EDUCATIVA JOSE MARIA CORDOBA DE PASACABALLOS</t>
  </si>
  <si>
    <t>SEDE BAJO DEL TIGRE</t>
  </si>
  <si>
    <t>INSTITUCION EDUCATIVA NUEVA ESPERANZA ARROYO GRANDE</t>
  </si>
  <si>
    <t>SEDE ARROYO GRANDE</t>
  </si>
  <si>
    <t>SEDE ANA UTRIA</t>
  </si>
  <si>
    <t>INSTITUCION EDUCATIVA SAN JUAN DE DAMASCO</t>
  </si>
  <si>
    <t>SEDE DISTRITAL JOSE ANTONIO GALAN</t>
  </si>
  <si>
    <t>COLEGIO NUESTRA SENORA DEL ROSARIO</t>
  </si>
  <si>
    <t>INSTITUCION EDUCATIVA LUIS CARLOS GALAN SARMIENTO</t>
  </si>
  <si>
    <t>INSTITUCION EDUCATIVA LUIS C GALAN SARMIENTO</t>
  </si>
  <si>
    <t>INSTITUCION EDUCATIVA TECNICA DE PASACABALLOS</t>
  </si>
  <si>
    <t>INSTITUCION EDUCATIVA NUESTRA SEÑORA DEL BUEN AIRE</t>
  </si>
  <si>
    <t>I.E. NUESTRA SEÑORA DEL BUEN AIRE - SEDE PRINCIPAL</t>
  </si>
  <si>
    <t>ESCUELAS PROFESIONALES SALESIANAS</t>
  </si>
  <si>
    <t>PROVINCIA SALESIANA MEDELLIN</t>
  </si>
  <si>
    <t>COMPLETA</t>
  </si>
  <si>
    <t>COLEGIO NUESTRA SEÑORA DE LA CONSOLATA</t>
  </si>
  <si>
    <t>COL. NTRA. SRA. DE LA CONSOLATA</t>
  </si>
  <si>
    <t>COLEGIO NUESTRA SEÑORA DE FATIMA DE LA POLICIA NACIONAL</t>
  </si>
  <si>
    <t>COL. NTRA. SRA. DE FATIMA DE LA POL NAL</t>
  </si>
  <si>
    <t>COLEGIO NAVAL DE MANZANILLO</t>
  </si>
  <si>
    <t>COL. NAVAL DE MANZANILLO</t>
  </si>
  <si>
    <t>PJ01</t>
  </si>
  <si>
    <t>COLEGIO NAVAL DE CRESPO</t>
  </si>
  <si>
    <t>COL. NAVAL DE CRESPO</t>
  </si>
  <si>
    <t>INSTITUCION EDUCATIVA MARIA AUXILIADORA</t>
  </si>
  <si>
    <t>INSTITUCION EDUCATIVA MADRE GABRIELA DE SAN MARTIN</t>
  </si>
  <si>
    <t>SEDE LA MAGDALENA</t>
  </si>
  <si>
    <t>SEDE DIEZ DE MAYO</t>
  </si>
  <si>
    <t>SEDE SAN JOSE OBRERO</t>
  </si>
  <si>
    <t>COLEGIO NAVAL DEL SOCORRO</t>
  </si>
  <si>
    <t>COL. NAVAL DEL SOCORRO</t>
  </si>
  <si>
    <t>INSTITUCION EDUCATIVA FE Y ALEGRIA EL PROGRESO</t>
  </si>
  <si>
    <t>SEDE  JOSE GONZALEZ VERGARA</t>
  </si>
  <si>
    <t>SEDE DISTRITAL EL REPOSO</t>
  </si>
  <si>
    <t>INSTITUCION EDUCATIVA DE LA BOQUILLA</t>
  </si>
  <si>
    <t>SEDE SAN JUAN BAUTISTA DE LA BOQUILLA</t>
  </si>
  <si>
    <t>SEDE SAN FELIPE DE LA BOQUILLA</t>
  </si>
  <si>
    <t>ESC. MADRE BERNARDA</t>
  </si>
  <si>
    <t>INSTITUCION EDUCATIVA BERTHA GEDEON DE BALADI</t>
  </si>
  <si>
    <t>CONC. ESCOLAR BERNARDO FOERGEN</t>
  </si>
  <si>
    <t>CONC. ESCOLAR BERTHA SUTTNER</t>
  </si>
  <si>
    <t>COLEGIO JESUS MAESTRO SUEÑOS Y OPORTUNIDADES</t>
  </si>
  <si>
    <t>COL. SUE?OS Y OPORTUNIDADES JESUS MAESTRO</t>
  </si>
  <si>
    <t>INSTITUCION EDUCATIVA CASD MANUELA BELTRAN</t>
  </si>
  <si>
    <t>INSTITUCION EDUCATIVA RAFAEL NUÑEZ</t>
  </si>
  <si>
    <t>SEDE CIUDAD DE SANTA MARTA</t>
  </si>
  <si>
    <t>SEDE SIMON J. VELEZ</t>
  </si>
  <si>
    <t>INSTITUCION EDUCATIVA RAFAEL NU?EZ</t>
  </si>
  <si>
    <t>INSTITUCION EDUCATIVA NUEVO BOSQUE</t>
  </si>
  <si>
    <t>SEDE JOSE MARIA CORDOBA</t>
  </si>
  <si>
    <t>SEDE LUIS CARLOS GALAN LA CAMPI?A</t>
  </si>
  <si>
    <t>INSTITUCION EDUCATIVA 14 DE FEBRERO</t>
  </si>
  <si>
    <t>INSTITUCION EDUCATIVA CIUDADELA 2000</t>
  </si>
  <si>
    <t>INSTITUCION EDUCATIVA FOCO ROJO</t>
  </si>
  <si>
    <t>INSTITUCION EDUCATIVA FOCO ROJO - SEDE PRINCIPAL</t>
  </si>
  <si>
    <t>INSTITUCION EDUCATIVA CLEMENTE MANUEL ZABALA</t>
  </si>
  <si>
    <t>INST.EDUCATIVA CLEMENTE MANUEL ZABALA</t>
  </si>
  <si>
    <t>CENTRO EDUCATIVO COLOMBIATON GUSTAVO PULECIO GOMEZ</t>
  </si>
  <si>
    <t>CENTRO EDUCATIVO COLOMBIATON GUSTAVO PULECIO GOMEZ - SEDE PRINCIPAL</t>
  </si>
  <si>
    <t>INSTITUCION EDUCATIVA JORGE ARTEL</t>
  </si>
  <si>
    <t>I. E. JORGE ARTEL - SEDE PRINCIPAL</t>
  </si>
  <si>
    <t>POST PRIMARIA</t>
  </si>
  <si>
    <t>I.E. ROSEDAL</t>
  </si>
  <si>
    <t>I.E. ROSEDAL - SEDE PRINCIPAL</t>
  </si>
  <si>
    <t>INSTITUCION EDUCATIVA FUNDACION PIES DESCALZOS</t>
  </si>
  <si>
    <t>INSTITUCION EDUCATIVA FUNDACION PIES DESCALZOS - SEDE PRINCIPAL</t>
  </si>
  <si>
    <t>INSTITUCION EDUCATIVA MANDELA</t>
  </si>
  <si>
    <t>INSTITUCION EDUCATIVA MANDELA - SEDE PRINCIPAL</t>
  </si>
  <si>
    <t>INSTITUCION EDUCATIVA JORGE GARCÍA USTA</t>
  </si>
  <si>
    <t>INSTITUCION EDUCATIVA BICENTENARIO - SEDE PRINCIPAL</t>
  </si>
  <si>
    <t>INSTITUCION EDUCATIVA GABRIEL GARCIA MARQUEZ</t>
  </si>
  <si>
    <t>INSTITUCION EDUCATIVA GABRIEL GARCIA MARQUEZ - SEDE PRINCIPAL</t>
  </si>
  <si>
    <t>INSTITUCION EDUCATIVA EL SALVADOR</t>
  </si>
  <si>
    <t>INSTITUCION EDUCATIVA EL SALVADOR - SEDE PRINCIPAL</t>
  </si>
  <si>
    <t>SEDE EL POZON</t>
  </si>
  <si>
    <t>SEDE LA PRIMAVERA</t>
  </si>
  <si>
    <t>SEDE SAN JOSE</t>
  </si>
  <si>
    <t>SEDE HENEQUEN</t>
  </si>
  <si>
    <t>SEDE LAS COLINAS</t>
  </si>
  <si>
    <t>SEDE 20 DE ENERO</t>
  </si>
  <si>
    <t>SEDE SAN NICOLAS</t>
  </si>
  <si>
    <t>SEDE NAVAS MEISEL</t>
  </si>
  <si>
    <t>SEDE LOS ROBLES</t>
  </si>
  <si>
    <t>INSTITUCION EDUCATIVA JUAN BAUTISTA SCALABRINI</t>
  </si>
  <si>
    <t>INSTITUCION EDUCATIVA JUAN BAUTISTA SCALABRINI - SEDE PRINCIPAL</t>
  </si>
  <si>
    <t>SEDE FRANCISCO DE PAULA</t>
  </si>
  <si>
    <t>FORMA_PRESTACION</t>
  </si>
  <si>
    <t>Unaldes y Comunas</t>
  </si>
  <si>
    <t>Santa Rita</t>
  </si>
  <si>
    <t>Virgen</t>
  </si>
  <si>
    <t>Country</t>
  </si>
  <si>
    <t>Industrial</t>
  </si>
  <si>
    <t>Rural</t>
  </si>
  <si>
    <t>1</t>
  </si>
  <si>
    <t>mayo 26 2020</t>
  </si>
  <si>
    <t>Matricula por Unidad Comunera de Gobierno</t>
  </si>
  <si>
    <t>Matricula por Unalde</t>
  </si>
  <si>
    <t>Administrativo</t>
  </si>
  <si>
    <t>Directivo Docente</t>
  </si>
  <si>
    <t>Docente</t>
  </si>
  <si>
    <t>Total Funcionarios</t>
  </si>
  <si>
    <t>Numero de Funcionarios</t>
  </si>
  <si>
    <t xml:space="preserve">TASA DE APROBACIÓN POR ZONAS CARTAGENA </t>
  </si>
  <si>
    <t>TASA DE APROBACIÓN POR NIVELES CARTAGENA</t>
  </si>
  <si>
    <t>AÑO</t>
  </si>
  <si>
    <t>URBANA</t>
  </si>
  <si>
    <t>PREESCOLAR</t>
  </si>
  <si>
    <t>B. PRIMARIA</t>
  </si>
  <si>
    <t>SECUNDARIA</t>
  </si>
  <si>
    <t>MEDIA</t>
  </si>
  <si>
    <t>FUENTE: CRUCE DE BASE DE DATOS, CONCILIACION SIMAT 2017</t>
  </si>
  <si>
    <t>FUENTE: CRUCE DE BASE DE DATOS, CONCILIACION SIMAT 2018</t>
  </si>
  <si>
    <t>FUENTE: CRUCE DE BASE DE DATOS, CONCILIACION SIMAT 2019</t>
  </si>
  <si>
    <t>FUENTE: CRUCE DE BASE DE DATOS, CONCILIACION SIMAT 2020</t>
  </si>
  <si>
    <t xml:space="preserve">TASA DE REPROBACIÓN POR ZONAS CARTAGENA </t>
  </si>
  <si>
    <t>TASA DE REPROBACIÓN POR NIVELES CARTAGENA 2020</t>
  </si>
  <si>
    <t>TASA DE DESERCION OFICIAL</t>
  </si>
  <si>
    <t>Nivel educativo</t>
  </si>
  <si>
    <t>Preescolar</t>
  </si>
  <si>
    <t>Básica Primaria</t>
  </si>
  <si>
    <t>Básica secundaria</t>
  </si>
  <si>
    <t>Media</t>
  </si>
  <si>
    <t xml:space="preserve">Observación: </t>
  </si>
  <si>
    <t>Sin incluir los ciclos Nocturnos. - Fuente de Información: Análisis de la Matricula Simat..</t>
  </si>
  <si>
    <t>Para el año 2020: Revisión a 7 de Marzo de 2021.</t>
  </si>
  <si>
    <t>TASA DE DESERCION IE OFICIALES</t>
  </si>
  <si>
    <t>POR TIPO DE ZONAS</t>
  </si>
  <si>
    <t>CARTAGENA</t>
  </si>
  <si>
    <t>Observacion: Incluye la Matricula en sus diferentes formas de Prestacion del Servicio (Regimen Especial, Concesion, Implementacion de Estratategias Pedagogicas), No incluye la Matricula Privada ni Contratada.</t>
  </si>
  <si>
    <t>SITUACION ACADEMICA DE LAS INSTITUCIONES EDUCATIVAS OFICIALES DEL DISTRITO DE CARTAGENA DE INDIAS.</t>
  </si>
  <si>
    <t>SECRETARIA DE EDUCACION DISTRITAL DE CARTAGENA .</t>
  </si>
  <si>
    <t>2017-2020</t>
  </si>
  <si>
    <t>Indicadores de Situacion Academica son calculados anual vencidos.</t>
  </si>
  <si>
    <t>ITEM ID</t>
  </si>
  <si>
    <t>ID</t>
  </si>
  <si>
    <t>NUC</t>
  </si>
  <si>
    <t>CODIGO_DANE</t>
  </si>
  <si>
    <t>NOMBRE</t>
  </si>
  <si>
    <t>SECTOR</t>
  </si>
  <si>
    <t>% APROBADOS_2017</t>
  </si>
  <si>
    <t>% REPROBADOS_2017</t>
  </si>
  <si>
    <t>% DESERTORES_2017</t>
  </si>
  <si>
    <t>% APROBADOS_2020</t>
  </si>
  <si>
    <t>% APROBADOS_2019</t>
  </si>
  <si>
    <t>% APROBADOS_2018</t>
  </si>
  <si>
    <t>% REPROBADOS_2020</t>
  </si>
  <si>
    <t>% REPROBADOS_2019</t>
  </si>
  <si>
    <t>% REPROBADOS_2018</t>
  </si>
  <si>
    <t>% DESERTORES_2020</t>
  </si>
  <si>
    <t>% DESERTORES_2019</t>
  </si>
  <si>
    <t>% DESERTORES_2018</t>
  </si>
  <si>
    <t>I.E CORAZON DE MARIA</t>
  </si>
  <si>
    <t>OFICIAL</t>
  </si>
  <si>
    <t>I.E ANA MARIA VELEZ DE TRUJILLO</t>
  </si>
  <si>
    <t>I.E SANTA MARIA</t>
  </si>
  <si>
    <t>I.E LICEO DE BOLIVAR</t>
  </si>
  <si>
    <t>I.E JOSE DE LA VEGA</t>
  </si>
  <si>
    <t>I.E LA MILAGROSA</t>
  </si>
  <si>
    <t>I.E HERMANO ANTONIO RAMOS DE LA SALLE</t>
  </si>
  <si>
    <t>I.E ANTONIA SANTOS</t>
  </si>
  <si>
    <t>PIA SOCIEDAD SALESIANA ESCUELAS PROFESIONALES SALESIANAS</t>
  </si>
  <si>
    <t>I.E FUNDACION PIES DESCALZOS</t>
  </si>
  <si>
    <t>I.E MANUELA BELTRAN</t>
  </si>
  <si>
    <t>I.E SEMINARIO DE C/GENA</t>
  </si>
  <si>
    <t>I.E SOLEDAD ROMAN DE NUÑEZ</t>
  </si>
  <si>
    <t>C.E MADRE LAURA</t>
  </si>
  <si>
    <t>I.E OLGA GONZALEZ ARRAUT</t>
  </si>
  <si>
    <t>I.E FERNANDO DE LA VEGA</t>
  </si>
  <si>
    <t>I.E ALBERTO E. FERNANDEZ BAENA</t>
  </si>
  <si>
    <t>ESC. NORMAL SUPERIOR DE CARTAGENA DE INDIAS</t>
  </si>
  <si>
    <t>I.E SAN JUAN DE DAMASCO</t>
  </si>
  <si>
    <t>I.E MARIA AUXILIADORA</t>
  </si>
  <si>
    <t>I.E CASD MANUELA BELTRAN</t>
  </si>
  <si>
    <t>I.E RAFAEL NUÑEZ</t>
  </si>
  <si>
    <t>I.E NUEVO BOSQUE</t>
  </si>
  <si>
    <t>I.E ARROYO DE PIEDRA</t>
  </si>
  <si>
    <t>I.E PUERTO REY</t>
  </si>
  <si>
    <t>I.E ISLA FUERTE</t>
  </si>
  <si>
    <t>C.E ISLAS DEL ROSARIO</t>
  </si>
  <si>
    <t>C.E DE TIERRA BAJA</t>
  </si>
  <si>
    <t>I.E DE TIERRA BOMBA</t>
  </si>
  <si>
    <t>I.E DE SANTA ANA</t>
  </si>
  <si>
    <t>I.E DE PONTEZUELA</t>
  </si>
  <si>
    <t>C.E DE ARARCA</t>
  </si>
  <si>
    <t>I.E MANZANILLO DEL MAR</t>
  </si>
  <si>
    <t>I.E DE BAYUNCA</t>
  </si>
  <si>
    <t>I.E SAN JOSE CAÑO DEL ORO</t>
  </si>
  <si>
    <t>I.E LUIS FELIPE CABRERA DE BARU</t>
  </si>
  <si>
    <t>I.E DOMINGO BENKOS BIOHO</t>
  </si>
  <si>
    <t>C.E SANTA CRUZ DEL ISLOTE</t>
  </si>
  <si>
    <t>I.E JOSE MARIA CORDOBA DE PASACABALLOS</t>
  </si>
  <si>
    <t>I.E NUEVA ESPERANZA ARROYO GRANDE</t>
  </si>
  <si>
    <t>I.E TECNICA DE PASACABALLOS</t>
  </si>
  <si>
    <t>C.E NUESTRA SEÑORA DEL BUEN AIRE</t>
  </si>
  <si>
    <t>I.E TECNICA DE LA BOQUILLA</t>
  </si>
  <si>
    <t>I.E DE LETICIA</t>
  </si>
  <si>
    <t>I.E AMBIENTALISTA DE CARTAGENA</t>
  </si>
  <si>
    <t>I.E SALIM BECHARA</t>
  </si>
  <si>
    <t>I.E REPUBLICA DE ARGENTINA</t>
  </si>
  <si>
    <t>I.E LUIS CARLOS LOPEZ</t>
  </si>
  <si>
    <t>I.E JOHN F KENNEDY</t>
  </si>
  <si>
    <t>I.E MERCEDES ABREGO</t>
  </si>
  <si>
    <t>I.E PROMOCION SOCIAL DE C/GENA</t>
  </si>
  <si>
    <t>I.E DE TERNERA</t>
  </si>
  <si>
    <t>I.E SOLEDAD ACOSTA DE SAMPER</t>
  </si>
  <si>
    <t>I.E JOSE MANUEL RODRIGUEZ TORICES</t>
  </si>
  <si>
    <t>I.E JUAN JOSE NIETO</t>
  </si>
  <si>
    <t>I.E SAN LUCAS</t>
  </si>
  <si>
    <t>I.E 20 DE JULIO</t>
  </si>
  <si>
    <t>I.E MARIA CANO</t>
  </si>
  <si>
    <t>I.E MANUELA VERGARA DE CURI</t>
  </si>
  <si>
    <t>I.E SAN FRANCISCO DE ASIS</t>
  </si>
  <si>
    <t>I.E NUESTRA  SEÑORA  DE LA CONSOLATA</t>
  </si>
  <si>
    <t>I.E FE Y ALEGRIA EL PROGRESO</t>
  </si>
  <si>
    <t>I.E BERTHA GEDEON DE BALADI</t>
  </si>
  <si>
    <t>I.E BERNARDO FOEGEN</t>
  </si>
  <si>
    <t>I.E BERTHA SUTTNER</t>
  </si>
  <si>
    <t>892(558)</t>
  </si>
  <si>
    <t>I.E EL SALVADOR</t>
  </si>
  <si>
    <t>COL. SUEÑOS Y OPORTUNIDADES JESUS MAESTRO</t>
  </si>
  <si>
    <t>907(577)</t>
  </si>
  <si>
    <t>COL. JUAN BAUTISTA SCALABRINI</t>
  </si>
  <si>
    <t>I.E CIUDADELA 2000</t>
  </si>
  <si>
    <t>I.E ROSEDAL</t>
  </si>
  <si>
    <t>I.E MANDELA</t>
  </si>
  <si>
    <t>DE LA VIRGEN Y TURISTICA</t>
  </si>
  <si>
    <t>I.E CIUDAD DE TUNJA</t>
  </si>
  <si>
    <t>I.E NUESTRO ESFUERZO</t>
  </si>
  <si>
    <t>I.E CAMILO TORRES DEL POZON</t>
  </si>
  <si>
    <t>I.E NUESTRA SRA DEL CARMEN</t>
  </si>
  <si>
    <t>I.E PEDRO DE HEREDIA</t>
  </si>
  <si>
    <t>C.E DE FREDONIA</t>
  </si>
  <si>
    <t>I.E REPUBLICA DEL LIBANO</t>
  </si>
  <si>
    <t>I.E HIJOS DE MARIA</t>
  </si>
  <si>
    <t>I.E NUESTRA SRA DEL PERPETUO SOCORRO</t>
  </si>
  <si>
    <t>I.E MARIA REINA</t>
  </si>
  <si>
    <t>I.E FRANCISCO DE PAULA SANTANDER</t>
  </si>
  <si>
    <t>I.E FE Y ALEGRIA LAS GAVIOTAS</t>
  </si>
  <si>
    <t>I.E SAN FELIPE NERI</t>
  </si>
  <si>
    <t>I.E FULGENCIO LEQUERICA VELEZ</t>
  </si>
  <si>
    <t>I.E ANTONIO NARIÑO</t>
  </si>
  <si>
    <t>I.E OMAIRA SANCHEZ GARZON</t>
  </si>
  <si>
    <t>I.E FE Y ALEGRIA LAS AMERICAS</t>
  </si>
  <si>
    <t>I.E LA LIBERTAD</t>
  </si>
  <si>
    <t>I.E PLAYAS DE ACAPULCO</t>
  </si>
  <si>
    <t>I.E LUIS C GALAN SARMIENTO</t>
  </si>
  <si>
    <t>I.E MADRE GABRIELA DE SAN MARTIN</t>
  </si>
  <si>
    <t>I.E 14 DE FEBRERO</t>
  </si>
  <si>
    <t>I.E FOCO ROJO</t>
  </si>
  <si>
    <t>C.E COLOMBIATON GUSTAVO PULECIO GOMEZ</t>
  </si>
  <si>
    <t>I.E JORGE ARTEL</t>
  </si>
  <si>
    <t>I.E VILLA ESTRELLA</t>
  </si>
  <si>
    <t>I.E VALORES UNIDOS</t>
  </si>
  <si>
    <t>INSTITUCIÓN EDUCATIVA JORGE GARCIA USTA (BICENTENARIO)</t>
  </si>
  <si>
    <t>INSTITUCIONE EDUCATIVA GABRIEL GARCIA MARQUEZ</t>
  </si>
  <si>
    <t>Observacion:  las I.E EL SALVADOR (892); COL. JUAN BAUTISTA SCALABRINI(907). Cambiaron de IDCOL para el año 2018</t>
  </si>
  <si>
    <t>No se incluye la Matricula de los ciclos Nocturnos ni fines de semana.</t>
  </si>
  <si>
    <t>EL Ministerio de Educacion Nacional ha solicitado a las entidades territoriales, revisar la información de eficiencia interna del sector oficial para las vigencias 2019 y 2020. Estamos en proceso de revisión de la información para enviar a las instituciones.</t>
  </si>
  <si>
    <t xml:space="preserve"> </t>
  </si>
  <si>
    <t>REPROBADOS</t>
  </si>
  <si>
    <t>Reprobados 2020</t>
  </si>
  <si>
    <t>No regresó 2021</t>
  </si>
  <si>
    <t>%</t>
  </si>
  <si>
    <t>Reprobados 2019</t>
  </si>
  <si>
    <t>No regresó 2020</t>
  </si>
  <si>
    <t>Reprobados 2018</t>
  </si>
  <si>
    <t>No regresó 2019</t>
  </si>
  <si>
    <t>Reprobados 2016</t>
  </si>
  <si>
    <t>No regresó 2017</t>
  </si>
  <si>
    <t>Reprobados 2015</t>
  </si>
  <si>
    <t>No regresó 2016</t>
  </si>
  <si>
    <t>Reprobados 2014</t>
  </si>
  <si>
    <t>No regresó 2015</t>
  </si>
  <si>
    <t>Reprobados 2013</t>
  </si>
  <si>
    <t>Reprobados que No han regresado
2014</t>
  </si>
  <si>
    <t>REPROBADOS 2012</t>
  </si>
  <si>
    <t>REPROBADOS QUE NO HAN REGRESADO 2013</t>
  </si>
  <si>
    <t>Corte Mayo 30</t>
  </si>
  <si>
    <t>Preliminar - aun falta matricula privada u contratada por reportar</t>
  </si>
  <si>
    <t>falta col gabriel garcia</t>
  </si>
  <si>
    <t>Reprobados 2017</t>
  </si>
  <si>
    <t>No regresó 2018</t>
  </si>
  <si>
    <t>BASICA PRIMARIA</t>
  </si>
  <si>
    <t>BASICA SECUNDARIA</t>
  </si>
  <si>
    <r>
      <t>TASA DE SUPERVIVENCIA O GRADUACION</t>
    </r>
    <r>
      <rPr>
        <b/>
        <sz val="9"/>
        <color rgb="FF222222"/>
        <rFont val="Arial Narrow"/>
        <family val="2"/>
      </rPr>
      <t>:</t>
    </r>
  </si>
  <si>
    <t>SUPERVIVENCIA</t>
  </si>
  <si>
    <t xml:space="preserve">MATRICULA </t>
  </si>
  <si>
    <t>Periodo</t>
  </si>
  <si>
    <t>Periodo comprendido entre 2010-2020</t>
  </si>
  <si>
    <t xml:space="preserve">Periodo comprendido entre 2009-2019 </t>
  </si>
  <si>
    <t xml:space="preserve"> Periodo comprendido entre 2008-2018 </t>
  </si>
  <si>
    <t>Periodo comprendido entre 2007-2017</t>
  </si>
  <si>
    <t>Periodo comprendido entre 2006-2016</t>
  </si>
  <si>
    <t>Periodo comprendido entre 2005-2015</t>
  </si>
  <si>
    <t>Años</t>
  </si>
  <si>
    <t>Tasa de Supervivencia</t>
  </si>
  <si>
    <t>% DISMINUCION ALUMNOS</t>
  </si>
  <si>
    <t>  </t>
  </si>
  <si>
    <t>Periodo comprendido entre 2004-2014</t>
  </si>
  <si>
    <t>Periodo comprendido entre 2003-2013</t>
  </si>
  <si>
    <t>Periodo comprendido entre 2002-2012</t>
  </si>
  <si>
    <t xml:space="preserve"> Periodo comprendido entre 2001-2011 </t>
  </si>
  <si>
    <t>Periodo comprendido entre 2000-2010</t>
  </si>
  <si>
    <t>Indicador / Años</t>
  </si>
  <si>
    <t>2009-2019</t>
  </si>
  <si>
    <t>2008-2018</t>
  </si>
  <si>
    <t>2007-2017</t>
  </si>
  <si>
    <t>2006-2016</t>
  </si>
  <si>
    <t>2005-2015</t>
  </si>
  <si>
    <t>2004-2014</t>
  </si>
  <si>
    <t>2003-2013</t>
  </si>
  <si>
    <t>2002-2012</t>
  </si>
  <si>
    <t>2001-2011</t>
  </si>
  <si>
    <t>2000-2010</t>
  </si>
  <si>
    <t>EXTRAEDAD.</t>
  </si>
  <si>
    <t>2020 - Indice de Extraedad 2 o mas Años I.E Oficiales, Concesiones,  Regimen Especial, Implementacion de Estrategias Pedagogicas.</t>
  </si>
  <si>
    <t>Dos año o mas, Año 2020</t>
  </si>
  <si>
    <t>Grado/Edad</t>
  </si>
  <si>
    <t>20 y +</t>
  </si>
  <si>
    <t>Extraedad</t>
  </si>
  <si>
    <t>% Extraedad</t>
  </si>
  <si>
    <t xml:space="preserve">  0°</t>
  </si>
  <si>
    <t>1º</t>
  </si>
  <si>
    <t>2º</t>
  </si>
  <si>
    <t>3º</t>
  </si>
  <si>
    <t>4º</t>
  </si>
  <si>
    <t>5º</t>
  </si>
  <si>
    <t>6º</t>
  </si>
  <si>
    <t>7º</t>
  </si>
  <si>
    <t>8º</t>
  </si>
  <si>
    <t>9º</t>
  </si>
  <si>
    <t>10º</t>
  </si>
  <si>
    <t>11º</t>
  </si>
  <si>
    <t>Fuente Simat -Octubre 31 de 2020- Edad calculada a 30/03/2020</t>
  </si>
  <si>
    <t>2019 - Indice de Extraedad 2 o mas Años I.E Oficiales, Concesiones,  Regimen Especial, Confesiones Religiosas.</t>
  </si>
  <si>
    <t>Dos año o mas, Año 2019</t>
  </si>
  <si>
    <t>Fuente Simat -Octubre 31 de 2019- Edad calculada a 30/03/2019</t>
  </si>
  <si>
    <t>2018 - Indice de Extraedad 2 o mas Años I.E Oficiales, Concesiones,  Regimen Especial, Confesiones Religiosas.</t>
  </si>
  <si>
    <t>Dos año o mas, Año 2018</t>
  </si>
  <si>
    <t>0°</t>
  </si>
  <si>
    <t>Fuente Simat -Octubre 31 de 2018- Edad calculada a 30/03/2018</t>
  </si>
  <si>
    <t>.</t>
  </si>
  <si>
    <t>Total Matricula - Instituciones Educativas y Establecimientos Educativos de la ciudad de Cartagena de Indias D. T y C.</t>
  </si>
  <si>
    <t>Fuente:Simat. - operador.cartagena</t>
  </si>
  <si>
    <t>MASCULINOS</t>
  </si>
  <si>
    <t>FEMENINO</t>
  </si>
  <si>
    <t>CICLOS CLEI</t>
  </si>
  <si>
    <t>TIPO DE ZONA</t>
  </si>
  <si>
    <t>TOTAL ESTUDIANTES</t>
  </si>
  <si>
    <t>Total Estudiantes Masculinos</t>
  </si>
  <si>
    <t>-2</t>
  </si>
  <si>
    <t>-1</t>
  </si>
  <si>
    <t>0</t>
  </si>
  <si>
    <t>99</t>
  </si>
  <si>
    <t>Total Estudiantes femeninos</t>
  </si>
  <si>
    <t>URBANO</t>
  </si>
  <si>
    <t>PRIVADOS</t>
  </si>
  <si>
    <t>TOTAL MATRICULA 2020</t>
  </si>
  <si>
    <t>=</t>
  </si>
  <si>
    <t>Observación: La Matrícula de las IE Oficiales incluye las diferentes formas de Prestación del Servicio Educativo (Implementación de Estrategias Pedagógicas, Concesión, Régimen Especial). La Matrícula de los Establecimientos Educativos Privados Incluye la Matricula Contratada En IE Privadas (Banco Oferente).</t>
  </si>
  <si>
    <t>TOTAL MATRICULA 2019</t>
  </si>
  <si>
    <t>TOTAL MATRICULA 2018</t>
  </si>
  <si>
    <t>TOTAL MATRICULA 2021</t>
  </si>
  <si>
    <t>MATRICULA POR GENERO, SECTOR, TIPO DE ZONA y GRADO 2018-2021</t>
  </si>
  <si>
    <t>2010-2020</t>
  </si>
  <si>
    <t>2011-2021</t>
  </si>
  <si>
    <t>Periodo comprendido entre 2011-2021</t>
  </si>
  <si>
    <t>MATRICULA AÑO 2002-2021</t>
  </si>
  <si>
    <t>CORTES DE MATRICULA 2018-2020: 31 DE OCTUBRE; 2021: 30 DE JUNIO</t>
  </si>
  <si>
    <t>CORTES DE MATRICULA 2010-2020: 31 DE OCTUBRE; 2021: 30 DE JUNIO</t>
  </si>
  <si>
    <t>2021 - Indice de Extraedad 2 o mas Años I.E Oficiales, Concesiones,  Regimen Especial, Implementacion de Estrategias Pedagogicas.</t>
  </si>
  <si>
    <t>Dos año o mas, Año 2021</t>
  </si>
  <si>
    <t>MATRICULA GENERAL CARTAGENA</t>
  </si>
  <si>
    <t>Total de APELLIDO1</t>
  </si>
  <si>
    <t>MATRICULA SUBSIDIADA</t>
  </si>
  <si>
    <t>FORM_PREST</t>
  </si>
  <si>
    <t>MATRICULA PRIVADA</t>
  </si>
  <si>
    <t>MATRICULA OFICIAL, REGIMEN ESPÉCIAL, CONCESION, IMPLEMENTACION DE ESTRATEGIAS PEDAGOGICAS.</t>
  </si>
  <si>
    <t>3,6,7,8,9,10,11,22,31,99</t>
  </si>
  <si>
    <t>TASAS DE COBERTURA (5-16Años)</t>
  </si>
  <si>
    <t>CENSO 2018</t>
  </si>
  <si>
    <t>Tasas de Cobertura</t>
  </si>
  <si>
    <t>*Población Demográfica Cartagena</t>
  </si>
  <si>
    <t>*Población en edad Escolar - P.E.E (5-16 años)</t>
  </si>
  <si>
    <t>Población Matriculada - P.M</t>
  </si>
  <si>
    <t>Tasa de Cobertura Bruta</t>
  </si>
  <si>
    <t xml:space="preserve">Matricula de 5 a 16 años </t>
  </si>
  <si>
    <t>**Tasa de Cobertura Neta Global</t>
  </si>
  <si>
    <r>
      <t xml:space="preserve">Matricula de 5 a 16 años SIN  </t>
    </r>
    <r>
      <rPr>
        <b/>
        <i/>
        <sz val="10"/>
        <color theme="1"/>
        <rFont val="Arial"/>
        <family val="2"/>
      </rPr>
      <t>extraedad</t>
    </r>
  </si>
  <si>
    <t>***Tasa de Escolarizacion Neta sin extraedad por niveles</t>
  </si>
  <si>
    <t>Fuente de Información Población: DANE, PROYECCION CENSO 2018</t>
  </si>
  <si>
    <t xml:space="preserve">  Resolucion 2022 de 2010 MEN</t>
  </si>
  <si>
    <t>BRUTO</t>
  </si>
  <si>
    <t>Resolucion 2022 de 2010 MEN</t>
  </si>
  <si>
    <t>NETO SIN EXTRAEDAD</t>
  </si>
  <si>
    <t>PREESCOLAR 5</t>
  </si>
  <si>
    <t>PRIMARIA  6-10</t>
  </si>
  <si>
    <t>SECUNDARIA 11-14</t>
  </si>
  <si>
    <t>MEDIA 15-16</t>
  </si>
  <si>
    <t>NETO CON EXTRAEDAD 5-16</t>
  </si>
  <si>
    <t xml:space="preserve">PREESCOLAR </t>
  </si>
  <si>
    <t xml:space="preserve">PRIMARIA </t>
  </si>
  <si>
    <t xml:space="preserve">SECUNDARIA </t>
  </si>
  <si>
    <t xml:space="preserve">MEDIA </t>
  </si>
  <si>
    <t>POBLACION CENSO DANE</t>
  </si>
  <si>
    <t>PRIMARIA 6-10</t>
  </si>
  <si>
    <t>TOTAL 5-16 AÑOS</t>
  </si>
  <si>
    <t>Fuente de Población: Proyecciones de Población a partir del Censo 2018.</t>
  </si>
  <si>
    <t>TASAS CALCULADAS</t>
  </si>
  <si>
    <t>GENERAL</t>
  </si>
  <si>
    <t>GENERAL 5-16</t>
  </si>
  <si>
    <t>NETO CON EXTRAEDAD</t>
  </si>
  <si>
    <t>PRIMARIA</t>
  </si>
  <si>
    <t>CALCULO DE LA POBLACION POR FUERA DEL SISTEMA EDUCATIVO</t>
  </si>
  <si>
    <t>TOTAL POBLACION DANE EDAD ENTRE 5-16 AÑOS</t>
  </si>
  <si>
    <t>TOTAL POBLACION SIMAT, EDAD ENTRE 5-16 AÑOS</t>
  </si>
  <si>
    <t>Población fuera del Sistema Educativo (Estimación)</t>
  </si>
  <si>
    <t>MATRICULA       2018  -  2021</t>
  </si>
  <si>
    <t xml:space="preserve">CORTE DE MATRICULA:  2018-2020_31 DE OCTUBRE;  2021_30 DE JUNIO </t>
  </si>
  <si>
    <t>POBLACION    CENSO DANE   2018    -    2021</t>
  </si>
  <si>
    <t>3 O -</t>
  </si>
  <si>
    <t>20 O +</t>
  </si>
  <si>
    <t>PREESCOLAR 5-6</t>
  </si>
  <si>
    <t>PRIMARIA 7-11</t>
  </si>
  <si>
    <t>SECUNDARIA 12-15</t>
  </si>
  <si>
    <t>MEDIA 16-17</t>
  </si>
  <si>
    <t>NETO CON EXTRAEDAD 5-17</t>
  </si>
  <si>
    <t>RANGO DE EDAD DE 5-17 AÑOS</t>
  </si>
  <si>
    <t>RANGO DE EDAD DE 5 A 16 AÑOS</t>
  </si>
  <si>
    <t>Fuente de Información MATRICULA: SIMAT CORTE 2018-2020, 31/10; 2021, 30/06</t>
  </si>
  <si>
    <t>FUENTE: SIMAT Junio 30 de 2021 información preliminar</t>
  </si>
  <si>
    <t>PROYECCIÓN DE POBLACIÓN DANE 5 A 16 AÑOS</t>
  </si>
  <si>
    <t>Censo 2018</t>
  </si>
  <si>
    <t>ENTIDAD</t>
  </si>
  <si>
    <t>Año</t>
  </si>
  <si>
    <t>5_años</t>
  </si>
  <si>
    <t>6 a 10_años</t>
  </si>
  <si>
    <t>11 A 14_años</t>
  </si>
  <si>
    <t>15 A 16_ años</t>
  </si>
  <si>
    <t>5 A16 años</t>
  </si>
  <si>
    <t>% 5 a 16</t>
  </si>
  <si>
    <t>FUENTE: PROYECCIONES DE POBLACIÓN DANE CENSO 2018</t>
  </si>
  <si>
    <t>PRIVADO</t>
  </si>
  <si>
    <t>AÑO/ SECTOR / TIPO DE ZONA</t>
  </si>
  <si>
    <t xml:space="preserve">TOTAL </t>
  </si>
  <si>
    <t>Total Estudiantes Femeninos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</si>
</sst>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 #,##0_ ;_ * \-#,##0_ ;_ * &quot;-&quot;??_ ;_ @_ "/>
    <numFmt numFmtId="165" formatCode="0.0%"/>
    <numFmt numFmtId="166" formatCode="_-* #,##0.00\ _€_-;\-* #,##0.00\ _€_-;_-* &quot;-&quot;??\ _€_-;_-@_-"/>
    <numFmt numFmtId="167" formatCode="_-* #,##0\ _€_-;\-* #,##0\ _€_-;_-* &quot;-&quot;??\ _€_-;_-@_-"/>
    <numFmt numFmtId="168" formatCode="_(* #,##0.00_);_(* \(#,##0.00\);_(* &quot;-&quot;??_);_(@_)"/>
    <numFmt numFmtId="169" formatCode="_(* #,##0_);_(* \(#,##0\);_(* &quot;-&quot;??_);_(@_)"/>
    <numFmt numFmtId="170" formatCode="#,##0_ ;\-#,##0\ "/>
    <numFmt numFmtId="171" formatCode="_ * #,##0.00_ ;_ * \-#,##0.00_ ;_ * &quot;-&quot;??_ ;_ @_ "/>
  </numFmts>
  <fonts count="88"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ont>
    <font>
      <sz val="11"/>
      <color indexed="8"/>
      <name val="Calibri"/>
      <charset val="204"/>
    </font>
    <font>
      <sz val="12"/>
      <name val="Arial"/>
      <family val="2"/>
    </font>
    <font>
      <b/>
      <sz val="11"/>
      <name val="Arial"/>
      <family val="2"/>
    </font>
    <font>
      <b/>
      <sz val="10"/>
      <color theme="0"/>
      <name val="Calibri"/>
      <family val="2"/>
      <scheme val="minor"/>
    </font>
    <font>
      <b/>
      <sz val="10"/>
      <color indexed="17"/>
      <name val="Calibri"/>
      <family val="2"/>
      <scheme val="minor"/>
    </font>
    <font>
      <b/>
      <sz val="10"/>
      <color rgb="FFFF0000"/>
      <name val="Calibri"/>
      <family val="2"/>
      <scheme val="minor"/>
    </font>
    <font>
      <i/>
      <sz val="10"/>
      <name val="Calibri"/>
      <family val="2"/>
      <scheme val="minor"/>
    </font>
    <font>
      <sz val="10"/>
      <name val="Arial"/>
      <family val="2"/>
    </font>
    <font>
      <sz val="10"/>
      <name val="Calibri"/>
      <family val="2"/>
      <scheme val="minor"/>
    </font>
    <font>
      <sz val="10"/>
      <color theme="1"/>
      <name val="Calibri"/>
      <family val="2"/>
      <scheme val="minor"/>
    </font>
    <font>
      <sz val="8"/>
      <color rgb="FFFF0000"/>
      <name val="Calibri"/>
      <family val="2"/>
      <scheme val="minor"/>
    </font>
    <font>
      <b/>
      <sz val="10"/>
      <color theme="1"/>
      <name val="Calibri"/>
      <family val="2"/>
      <scheme val="minor"/>
    </font>
    <font>
      <sz val="11"/>
      <color indexed="8"/>
      <name val="Calibri"/>
      <family val="2"/>
    </font>
    <font>
      <b/>
      <sz val="10"/>
      <name val="Calibri"/>
      <family val="2"/>
      <scheme val="minor"/>
    </font>
    <font>
      <b/>
      <sz val="8"/>
      <color rgb="FFFF0000"/>
      <name val="Calibri"/>
      <family val="2"/>
      <scheme val="minor"/>
    </font>
    <font>
      <sz val="8"/>
      <name val="Calibri"/>
      <family val="2"/>
      <scheme val="minor"/>
    </font>
    <font>
      <sz val="10"/>
      <color indexed="8"/>
      <name val="Arial"/>
      <family val="2"/>
    </font>
    <font>
      <b/>
      <sz val="9"/>
      <name val="Arial"/>
      <family val="2"/>
    </font>
    <font>
      <sz val="8"/>
      <name val="Arial"/>
      <family val="2"/>
    </font>
    <font>
      <sz val="8"/>
      <color rgb="FFFF0000"/>
      <name val="Arial"/>
      <family val="2"/>
    </font>
    <font>
      <sz val="8"/>
      <color theme="1"/>
      <name val="Calibri"/>
      <family val="2"/>
      <scheme val="minor"/>
    </font>
    <font>
      <b/>
      <sz val="8"/>
      <color rgb="FFFF0000"/>
      <name val="Arial"/>
      <family val="2"/>
    </font>
    <font>
      <sz val="11"/>
      <name val="Arial"/>
      <family val="2"/>
    </font>
    <font>
      <sz val="10"/>
      <color rgb="FFFF0000"/>
      <name val="Arial"/>
      <family val="2"/>
    </font>
    <font>
      <b/>
      <sz val="12"/>
      <name val="Arial"/>
      <family val="2"/>
    </font>
    <font>
      <sz val="9"/>
      <name val="Arial"/>
      <family val="2"/>
    </font>
    <font>
      <sz val="10"/>
      <color theme="3"/>
      <name val="Arial"/>
      <family val="2"/>
    </font>
    <font>
      <sz val="11"/>
      <color indexed="8"/>
      <name val="Calibri"/>
    </font>
    <font>
      <b/>
      <sz val="9"/>
      <color indexed="81"/>
      <name val="Tahoma"/>
      <family val="2"/>
    </font>
    <font>
      <sz val="9"/>
      <color indexed="81"/>
      <name val="Tahoma"/>
      <family val="2"/>
    </font>
    <font>
      <sz val="8"/>
      <color theme="1"/>
      <name val="Calibri"/>
      <family val="2"/>
    </font>
    <font>
      <sz val="8"/>
      <name val="Calibri"/>
      <family val="2"/>
    </font>
    <font>
      <b/>
      <sz val="8"/>
      <color theme="1"/>
      <name val="Calibri"/>
      <family val="2"/>
    </font>
    <font>
      <b/>
      <sz val="8"/>
      <name val="Calibri"/>
      <family val="2"/>
    </font>
    <font>
      <sz val="8"/>
      <color indexed="8"/>
      <name val="Calibri"/>
      <family val="2"/>
    </font>
    <font>
      <sz val="9"/>
      <name val="Calibri"/>
      <family val="2"/>
      <scheme val="minor"/>
    </font>
    <font>
      <sz val="9"/>
      <color theme="1"/>
      <name val="Calibri"/>
      <family val="2"/>
      <scheme val="minor"/>
    </font>
    <font>
      <sz val="9"/>
      <color indexed="8"/>
      <name val="Calibri"/>
      <family val="2"/>
    </font>
    <font>
      <sz val="9"/>
      <color indexed="8"/>
      <name val="Arial"/>
      <family val="2"/>
    </font>
    <font>
      <sz val="9"/>
      <color indexed="8"/>
      <name val="Calibri"/>
      <family val="2"/>
      <scheme val="minor"/>
    </font>
    <font>
      <b/>
      <sz val="11"/>
      <color rgb="FF000000"/>
      <name val="Calibri"/>
      <family val="2"/>
      <scheme val="minor"/>
    </font>
    <font>
      <sz val="11"/>
      <color rgb="FF000000"/>
      <name val="Calibri"/>
      <family val="2"/>
      <scheme val="minor"/>
    </font>
    <font>
      <sz val="10"/>
      <color rgb="FF000000"/>
      <name val="Calibri"/>
      <family val="2"/>
      <scheme val="minor"/>
    </font>
    <font>
      <sz val="11"/>
      <color rgb="FF000000"/>
      <name val="Arial"/>
      <family val="2"/>
    </font>
    <font>
      <sz val="12"/>
      <color rgb="FF000000"/>
      <name val="Arial"/>
      <family val="2"/>
    </font>
    <font>
      <b/>
      <sz val="11"/>
      <color rgb="FFFFFFFF"/>
      <name val="Arial"/>
      <family val="2"/>
    </font>
    <font>
      <sz val="8"/>
      <color rgb="FF000000"/>
      <name val="Arial"/>
      <family val="2"/>
    </font>
    <font>
      <b/>
      <sz val="12"/>
      <color rgb="FF222222"/>
      <name val="Arial Narrow"/>
      <family val="2"/>
    </font>
    <font>
      <sz val="8"/>
      <color rgb="FF000000"/>
      <name val="Calibri"/>
      <family val="2"/>
      <scheme val="minor"/>
    </font>
    <font>
      <sz val="9"/>
      <color rgb="FF222222"/>
      <name val="Arial Narrow"/>
      <family val="2"/>
    </font>
    <font>
      <b/>
      <sz val="9"/>
      <color rgb="FF222222"/>
      <name val="Arial Narrow"/>
      <family val="2"/>
    </font>
    <font>
      <b/>
      <sz val="12"/>
      <color rgb="FF000000"/>
      <name val="Calibri"/>
      <family val="2"/>
      <scheme val="minor"/>
    </font>
    <font>
      <b/>
      <sz val="10"/>
      <color rgb="FF000000"/>
      <name val="Calibri"/>
      <family val="2"/>
      <scheme val="minor"/>
    </font>
    <font>
      <sz val="12"/>
      <color rgb="FF000000"/>
      <name val="Calibri"/>
      <family val="2"/>
      <scheme val="minor"/>
    </font>
    <font>
      <b/>
      <sz val="12"/>
      <color theme="1"/>
      <name val="Calibri"/>
      <family val="2"/>
      <scheme val="minor"/>
    </font>
    <font>
      <b/>
      <sz val="8"/>
      <color rgb="FF000000"/>
      <name val="Calibri"/>
      <family val="2"/>
      <scheme val="minor"/>
    </font>
    <font>
      <b/>
      <sz val="12"/>
      <color rgb="FF000000"/>
      <name val="Arial"/>
      <family val="2"/>
    </font>
    <font>
      <b/>
      <sz val="7"/>
      <color rgb="FF000000"/>
      <name val="Arial"/>
      <family val="2"/>
    </font>
    <font>
      <b/>
      <sz val="10"/>
      <color rgb="FF000000"/>
      <name val="Arial"/>
      <family val="2"/>
    </font>
    <font>
      <b/>
      <sz val="7"/>
      <color rgb="FF000000"/>
      <name val="Arial Narrow"/>
      <family val="2"/>
    </font>
    <font>
      <b/>
      <sz val="10"/>
      <color rgb="FF000000"/>
      <name val="Arial Narrow"/>
      <family val="2"/>
    </font>
    <font>
      <b/>
      <sz val="10"/>
      <color rgb="FF000000"/>
      <name val="Century Gothic"/>
      <family val="2"/>
    </font>
    <font>
      <sz val="7"/>
      <color rgb="FF000000"/>
      <name val="Arial Narrow"/>
      <family val="2"/>
    </font>
    <font>
      <sz val="7"/>
      <color rgb="FF000000"/>
      <name val="Calibri"/>
      <family val="2"/>
      <scheme val="minor"/>
    </font>
    <font>
      <b/>
      <sz val="8"/>
      <color rgb="FF222222"/>
      <name val="Arial Narrow"/>
      <family val="2"/>
    </font>
    <font>
      <b/>
      <sz val="8"/>
      <color rgb="FF000000"/>
      <name val="Arial"/>
      <family val="2"/>
    </font>
    <font>
      <b/>
      <sz val="11"/>
      <color rgb="FF000000"/>
      <name val="Arial"/>
      <family val="2"/>
    </font>
    <font>
      <b/>
      <sz val="8"/>
      <color rgb="FF000000"/>
      <name val="Arial Narrow"/>
      <family val="2"/>
    </font>
    <font>
      <b/>
      <sz val="8"/>
      <color rgb="FF000000"/>
      <name val="Century Gothic"/>
      <family val="2"/>
    </font>
    <font>
      <sz val="8"/>
      <color rgb="FF000000"/>
      <name val="Arial Narrow"/>
      <family val="2"/>
    </font>
    <font>
      <b/>
      <sz val="14"/>
      <color theme="1"/>
      <name val="Calibri"/>
      <family val="2"/>
      <scheme val="minor"/>
    </font>
    <font>
      <b/>
      <sz val="11"/>
      <color indexed="8"/>
      <name val="Calibri"/>
      <family val="2"/>
    </font>
    <font>
      <b/>
      <sz val="12"/>
      <color theme="1"/>
      <name val="Arial"/>
      <family val="2"/>
    </font>
    <font>
      <b/>
      <sz val="10"/>
      <color rgb="FF000080"/>
      <name val="Arial"/>
      <family val="2"/>
    </font>
    <font>
      <b/>
      <sz val="10"/>
      <color rgb="FF008000"/>
      <name val="Arial"/>
      <family val="2"/>
    </font>
    <font>
      <b/>
      <sz val="10"/>
      <color theme="1"/>
      <name val="Arial"/>
      <family val="2"/>
    </font>
    <font>
      <sz val="10"/>
      <color theme="1"/>
      <name val="Arial"/>
      <family val="2"/>
    </font>
    <font>
      <sz val="10"/>
      <color rgb="FF000000"/>
      <name val="Arial"/>
      <family val="2"/>
    </font>
    <font>
      <i/>
      <sz val="10"/>
      <color rgb="FF000080"/>
      <name val="Arial"/>
      <family val="2"/>
    </font>
    <font>
      <b/>
      <i/>
      <sz val="10"/>
      <color theme="1"/>
      <name val="Arial"/>
      <family val="2"/>
    </font>
    <font>
      <b/>
      <sz val="11"/>
      <color theme="1"/>
      <name val="Arial"/>
      <family val="2"/>
    </font>
    <font>
      <b/>
      <sz val="14"/>
      <color theme="1"/>
      <name val="Arial"/>
      <family val="2"/>
    </font>
    <font>
      <sz val="11"/>
      <color theme="1"/>
      <name val="Arial"/>
      <family val="2"/>
    </font>
    <font>
      <b/>
      <sz val="11"/>
      <color indexed="8"/>
      <name val="Arial"/>
      <family val="2"/>
    </font>
  </fonts>
  <fills count="44">
    <fill>
      <patternFill patternType="none"/>
    </fill>
    <fill>
      <patternFill patternType="gray125"/>
    </fill>
    <fill>
      <patternFill patternType="solid">
        <fgColor indexed="22"/>
        <bgColor indexed="0"/>
      </patternFill>
    </fill>
    <fill>
      <patternFill patternType="solid">
        <fgColor theme="8" tint="-0.249977111117893"/>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CF37"/>
        <bgColor indexed="64"/>
      </patternFill>
    </fill>
    <fill>
      <patternFill patternType="solid">
        <fgColor theme="6" tint="0.59999389629810485"/>
        <bgColor indexed="0"/>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C0504D"/>
        <bgColor indexed="64"/>
      </patternFill>
    </fill>
    <fill>
      <patternFill patternType="solid">
        <fgColor rgb="FFE6B9B8"/>
        <bgColor indexed="64"/>
      </patternFill>
    </fill>
    <fill>
      <patternFill patternType="solid">
        <fgColor rgb="FFF2DDDC"/>
        <bgColor indexed="64"/>
      </patternFill>
    </fill>
    <fill>
      <patternFill patternType="solid">
        <fgColor theme="0" tint="-0.14999847407452621"/>
        <bgColor indexed="0"/>
      </patternFill>
    </fill>
    <fill>
      <patternFill patternType="solid">
        <fgColor theme="0" tint="-0.14999847407452621"/>
        <bgColor indexed="64"/>
      </patternFill>
    </fill>
    <fill>
      <patternFill patternType="solid">
        <fgColor rgb="FFD9D9D9"/>
        <bgColor indexed="64"/>
      </patternFill>
    </fill>
    <fill>
      <patternFill patternType="solid">
        <fgColor rgb="FFC0C0C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7CAAC"/>
        <bgColor indexed="64"/>
      </patternFill>
    </fill>
    <fill>
      <patternFill patternType="solid">
        <fgColor rgb="FFC9C9C9"/>
        <bgColor indexed="64"/>
      </patternFill>
    </fill>
    <fill>
      <patternFill patternType="solid">
        <fgColor rgb="FF8DB4E3"/>
        <bgColor indexed="64"/>
      </patternFill>
    </fill>
    <fill>
      <patternFill patternType="solid">
        <fgColor rgb="FFE46D0A"/>
        <bgColor indexed="64"/>
      </patternFill>
    </fill>
    <fill>
      <patternFill patternType="solid">
        <fgColor rgb="FFB2A1C7"/>
        <bgColor indexed="64"/>
      </patternFill>
    </fill>
    <fill>
      <patternFill patternType="solid">
        <fgColor rgb="FF93CDDD"/>
        <bgColor indexed="64"/>
      </patternFill>
    </fill>
    <fill>
      <patternFill patternType="solid">
        <fgColor rgb="FFC5BE97"/>
        <bgColor indexed="64"/>
      </patternFill>
    </fill>
    <fill>
      <patternFill patternType="solid">
        <fgColor rgb="FFFFFF99"/>
        <bgColor indexed="64"/>
      </patternFill>
    </fill>
    <fill>
      <patternFill patternType="solid">
        <fgColor rgb="FFFFCC00"/>
        <bgColor indexed="64"/>
      </patternFill>
    </fill>
    <fill>
      <patternFill patternType="solid">
        <fgColor rgb="FFFF6600"/>
        <bgColor indexed="64"/>
      </patternFill>
    </fill>
    <fill>
      <patternFill patternType="lightUp">
        <fgColor rgb="FF000000"/>
        <bgColor rgb="FFA5A5A5"/>
      </patternFill>
    </fill>
    <fill>
      <patternFill patternType="lightUp">
        <fgColor rgb="FF000000"/>
        <bgColor rgb="FFBFBFBF"/>
      </patternFill>
    </fill>
    <fill>
      <patternFill patternType="solid">
        <fgColor theme="4" tint="0.39997558519241921"/>
        <bgColor indexed="0"/>
      </patternFill>
    </fill>
    <fill>
      <patternFill patternType="solid">
        <fgColor theme="4" tint="0.79998168889431442"/>
        <bgColor indexed="0"/>
      </patternFill>
    </fill>
    <fill>
      <patternFill patternType="solid">
        <fgColor theme="4" tint="0.59999389629810485"/>
        <bgColor indexed="64"/>
      </patternFill>
    </fill>
  </fills>
  <borders count="59">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medium">
        <color rgb="FF000000"/>
      </right>
      <top style="medium">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ck">
        <color theme="9" tint="0.39994506668294322"/>
      </right>
      <top style="thick">
        <color theme="9" tint="0.39994506668294322"/>
      </top>
      <bottom style="thick">
        <color theme="9" tint="0.39994506668294322"/>
      </bottom>
      <diagonal/>
    </border>
    <border>
      <left/>
      <right style="thick">
        <color theme="9" tint="0.39994506668294322"/>
      </right>
      <top/>
      <bottom style="thick">
        <color theme="9" tint="0.39994506668294322"/>
      </bottom>
      <diagonal/>
    </border>
    <border>
      <left style="thin">
        <color indexed="8"/>
      </left>
      <right style="thin">
        <color indexed="8"/>
      </right>
      <top/>
      <bottom/>
      <diagonal/>
    </border>
  </borders>
  <cellStyleXfs count="30">
    <xf numFmtId="0" fontId="0" fillId="0" borderId="0"/>
    <xf numFmtId="41" fontId="1" fillId="0" borderId="0" applyFont="0" applyFill="0" applyBorder="0" applyAlignment="0" applyProtection="0"/>
    <xf numFmtId="9" fontId="1" fillId="0" borderId="0" applyFont="0" applyFill="0" applyBorder="0" applyAlignment="0" applyProtection="0"/>
    <xf numFmtId="0" fontId="11" fillId="0" borderId="0" applyFont="0" applyFill="0" applyBorder="0" applyAlignment="0" applyProtection="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166" fontId="1" fillId="0" borderId="0" applyFont="0" applyFill="0" applyBorder="0" applyAlignment="0" applyProtection="0"/>
    <xf numFmtId="0" fontId="1" fillId="0" borderId="0"/>
    <xf numFmtId="0" fontId="20" fillId="0" borderId="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8" fontId="1" fillId="0" borderId="0" applyFont="0" applyFill="0" applyBorder="0" applyAlignment="0" applyProtection="0"/>
    <xf numFmtId="0" fontId="1" fillId="0" borderId="0"/>
    <xf numFmtId="0" fontId="20" fillId="0" borderId="0"/>
    <xf numFmtId="0" fontId="20" fillId="0" borderId="0"/>
    <xf numFmtId="0" fontId="3" fillId="0" borderId="0"/>
    <xf numFmtId="0" fontId="11" fillId="0" borderId="0"/>
    <xf numFmtId="0" fontId="11" fillId="0" borderId="0"/>
    <xf numFmtId="0" fontId="3" fillId="0" borderId="0"/>
    <xf numFmtId="0" fontId="11" fillId="0" borderId="0"/>
  </cellStyleXfs>
  <cellXfs count="557">
    <xf numFmtId="0" fontId="0" fillId="0" borderId="0" xfId="0"/>
    <xf numFmtId="0" fontId="6" fillId="0" borderId="5" xfId="0" applyFont="1" applyBorder="1" applyAlignment="1">
      <alignment horizont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8" fillId="4" borderId="15" xfId="0" applyFont="1" applyFill="1" applyBorder="1" applyAlignment="1">
      <alignment horizontal="center" wrapText="1"/>
    </xf>
    <xf numFmtId="0" fontId="0" fillId="0" borderId="0" xfId="0" applyFont="1"/>
    <xf numFmtId="0" fontId="7" fillId="3" borderId="16" xfId="0" applyFont="1" applyFill="1" applyBorder="1" applyAlignment="1">
      <alignment horizontal="center" vertical="center" wrapText="1"/>
    </xf>
    <xf numFmtId="0" fontId="7" fillId="3" borderId="16" xfId="0" applyFont="1" applyFill="1" applyBorder="1" applyAlignment="1">
      <alignment vertical="center" wrapText="1"/>
    </xf>
    <xf numFmtId="0" fontId="10" fillId="0" borderId="19" xfId="0" applyFont="1" applyFill="1" applyBorder="1" applyAlignment="1">
      <alignment horizontal="left" wrapText="1"/>
    </xf>
    <xf numFmtId="164" fontId="12" fillId="0" borderId="16" xfId="3" applyNumberFormat="1" applyFont="1" applyFill="1" applyBorder="1" applyAlignment="1">
      <alignment wrapText="1"/>
    </xf>
    <xf numFmtId="164" fontId="13" fillId="0" borderId="16" xfId="0" applyNumberFormat="1" applyFont="1" applyFill="1" applyBorder="1"/>
    <xf numFmtId="164" fontId="12" fillId="0" borderId="21" xfId="3" applyNumberFormat="1" applyFont="1" applyFill="1" applyBorder="1" applyAlignment="1">
      <alignment wrapText="1"/>
    </xf>
    <xf numFmtId="38" fontId="13" fillId="0" borderId="16" xfId="0" applyNumberFormat="1" applyFont="1" applyBorder="1" applyAlignment="1">
      <alignment horizontal="center" vertical="center"/>
    </xf>
    <xf numFmtId="9" fontId="15" fillId="6" borderId="16" xfId="2" applyFont="1" applyFill="1" applyBorder="1" applyAlignment="1">
      <alignment horizontal="center" vertical="center"/>
    </xf>
    <xf numFmtId="41" fontId="16" fillId="0" borderId="16" xfId="1" applyFont="1" applyFill="1" applyBorder="1" applyAlignment="1">
      <alignment horizontal="right" wrapText="1"/>
    </xf>
    <xf numFmtId="41" fontId="0" fillId="0" borderId="16" xfId="1" applyFont="1" applyBorder="1"/>
    <xf numFmtId="9" fontId="0" fillId="0" borderId="16" xfId="2" applyFont="1" applyBorder="1" applyAlignment="1"/>
    <xf numFmtId="41" fontId="0" fillId="0" borderId="0" xfId="0" applyNumberFormat="1"/>
    <xf numFmtId="9" fontId="12" fillId="0" borderId="21" xfId="2" applyFont="1" applyFill="1" applyBorder="1" applyAlignment="1">
      <alignment wrapText="1"/>
    </xf>
    <xf numFmtId="9" fontId="13" fillId="7" borderId="16" xfId="2" applyFont="1" applyFill="1" applyBorder="1" applyAlignment="1">
      <alignment horizontal="center" vertical="center"/>
    </xf>
    <xf numFmtId="9" fontId="13" fillId="8" borderId="16" xfId="2" applyFont="1" applyFill="1" applyBorder="1" applyAlignment="1">
      <alignment horizontal="center" vertical="center"/>
    </xf>
    <xf numFmtId="164" fontId="13" fillId="0" borderId="16" xfId="0" applyNumberFormat="1" applyFont="1" applyBorder="1"/>
    <xf numFmtId="164" fontId="0" fillId="0" borderId="21" xfId="0" applyNumberFormat="1" applyFont="1" applyFill="1" applyBorder="1"/>
    <xf numFmtId="164" fontId="17" fillId="9" borderId="16" xfId="0" applyNumberFormat="1" applyFont="1" applyFill="1" applyBorder="1" applyAlignment="1">
      <alignment vertical="center"/>
    </xf>
    <xf numFmtId="164" fontId="17" fillId="10" borderId="25" xfId="0" applyNumberFormat="1" applyFont="1" applyFill="1" applyBorder="1"/>
    <xf numFmtId="9" fontId="13" fillId="6" borderId="16" xfId="2" applyFont="1" applyFill="1" applyBorder="1" applyAlignment="1">
      <alignment horizontal="center" vertical="center"/>
    </xf>
    <xf numFmtId="41" fontId="17" fillId="9" borderId="16" xfId="1" applyFont="1" applyFill="1" applyBorder="1" applyAlignment="1">
      <alignment vertical="center"/>
    </xf>
    <xf numFmtId="9" fontId="17" fillId="9" borderId="16" xfId="2" applyFont="1" applyFill="1" applyBorder="1" applyAlignment="1">
      <alignment vertical="center"/>
    </xf>
    <xf numFmtId="0" fontId="10" fillId="0" borderId="28" xfId="0" applyFont="1" applyFill="1" applyBorder="1" applyAlignment="1">
      <alignment horizontal="left" wrapText="1"/>
    </xf>
    <xf numFmtId="164" fontId="12" fillId="0" borderId="29" xfId="3" applyNumberFormat="1" applyFont="1" applyFill="1" applyBorder="1" applyAlignment="1">
      <alignment wrapText="1"/>
    </xf>
    <xf numFmtId="164" fontId="13" fillId="0" borderId="29" xfId="0" applyNumberFormat="1" applyFont="1" applyFill="1" applyBorder="1"/>
    <xf numFmtId="164" fontId="18" fillId="0" borderId="30" xfId="0" applyNumberFormat="1" applyFont="1" applyBorder="1" applyAlignment="1">
      <alignment horizontal="left" wrapText="1"/>
    </xf>
    <xf numFmtId="164" fontId="0" fillId="0" borderId="0" xfId="0" applyNumberFormat="1"/>
    <xf numFmtId="164" fontId="14" fillId="0" borderId="20" xfId="0" applyNumberFormat="1" applyFont="1" applyBorder="1" applyAlignment="1">
      <alignment horizontal="left" wrapText="1"/>
    </xf>
    <xf numFmtId="164" fontId="19" fillId="0" borderId="25" xfId="0" applyNumberFormat="1" applyFont="1" applyBorder="1" applyAlignment="1">
      <alignment horizontal="left" wrapText="1"/>
    </xf>
    <xf numFmtId="164" fontId="16" fillId="0" borderId="31" xfId="4" applyNumberFormat="1" applyFont="1" applyFill="1" applyBorder="1" applyAlignment="1">
      <alignment horizontal="right" wrapText="1"/>
    </xf>
    <xf numFmtId="164" fontId="13" fillId="11" borderId="16" xfId="0" applyNumberFormat="1" applyFont="1" applyFill="1" applyBorder="1"/>
    <xf numFmtId="9" fontId="13" fillId="0" borderId="16" xfId="2" applyFont="1" applyBorder="1" applyAlignment="1">
      <alignment horizontal="center" vertical="center"/>
    </xf>
    <xf numFmtId="0" fontId="16" fillId="0" borderId="31" xfId="4" applyFont="1" applyFill="1" applyBorder="1" applyAlignment="1">
      <alignment horizontal="right" wrapText="1"/>
    </xf>
    <xf numFmtId="41" fontId="16" fillId="0" borderId="16" xfId="1" applyFont="1" applyFill="1" applyBorder="1" applyAlignment="1">
      <alignment horizontal="left"/>
    </xf>
    <xf numFmtId="164" fontId="12" fillId="0" borderId="25" xfId="0" applyNumberFormat="1" applyFont="1" applyBorder="1"/>
    <xf numFmtId="41" fontId="0" fillId="0" borderId="16" xfId="1" applyFont="1" applyBorder="1" applyAlignment="1">
      <alignment horizontal="left"/>
    </xf>
    <xf numFmtId="164" fontId="17" fillId="10" borderId="30" xfId="3" applyNumberFormat="1" applyFont="1" applyFill="1" applyBorder="1" applyAlignment="1">
      <alignment horizontal="center" wrapText="1"/>
    </xf>
    <xf numFmtId="164" fontId="13" fillId="0" borderId="0" xfId="0" applyNumberFormat="1" applyFont="1" applyBorder="1"/>
    <xf numFmtId="164" fontId="0" fillId="0" borderId="0" xfId="0" applyNumberFormat="1" applyFont="1" applyBorder="1"/>
    <xf numFmtId="164" fontId="21" fillId="12" borderId="16" xfId="3" applyNumberFormat="1" applyFont="1" applyFill="1" applyBorder="1" applyAlignment="1">
      <alignment horizontal="center" vertical="center" wrapText="1"/>
    </xf>
    <xf numFmtId="164" fontId="9" fillId="10" borderId="19" xfId="3" applyNumberFormat="1" applyFont="1" applyFill="1" applyBorder="1" applyAlignment="1">
      <alignment horizontal="center" wrapText="1"/>
    </xf>
    <xf numFmtId="41" fontId="21" fillId="12" borderId="16" xfId="1" applyFont="1" applyFill="1" applyBorder="1" applyAlignment="1">
      <alignment horizontal="center" vertical="center" wrapText="1"/>
    </xf>
    <xf numFmtId="9" fontId="21" fillId="12" borderId="16" xfId="2" applyFont="1" applyFill="1" applyBorder="1" applyAlignment="1">
      <alignment vertical="center" wrapText="1"/>
    </xf>
    <xf numFmtId="164" fontId="13" fillId="0" borderId="0" xfId="0" applyNumberFormat="1" applyFont="1" applyBorder="1" applyAlignment="1">
      <alignment horizontal="left"/>
    </xf>
    <xf numFmtId="164" fontId="18" fillId="10" borderId="16" xfId="0" applyNumberFormat="1" applyFont="1" applyFill="1" applyBorder="1"/>
    <xf numFmtId="9" fontId="0" fillId="0" borderId="0" xfId="0" applyNumberFormat="1"/>
    <xf numFmtId="0" fontId="12" fillId="0" borderId="0" xfId="0" applyFont="1"/>
    <xf numFmtId="164" fontId="13" fillId="0" borderId="0" xfId="0" applyNumberFormat="1" applyFont="1"/>
    <xf numFmtId="164" fontId="12" fillId="0" borderId="32" xfId="0" applyNumberFormat="1" applyFont="1" applyBorder="1"/>
    <xf numFmtId="41" fontId="12" fillId="0" borderId="16" xfId="1" applyFont="1" applyBorder="1"/>
    <xf numFmtId="9" fontId="12" fillId="0" borderId="16" xfId="2" applyFont="1" applyBorder="1" applyAlignment="1"/>
    <xf numFmtId="0" fontId="22" fillId="0" borderId="0" xfId="0" applyFont="1"/>
    <xf numFmtId="0" fontId="23" fillId="0" borderId="0" xfId="0" applyFont="1"/>
    <xf numFmtId="165" fontId="0" fillId="0" borderId="0" xfId="2" applyNumberFormat="1" applyFont="1"/>
    <xf numFmtId="0" fontId="24" fillId="0" borderId="0" xfId="0" applyFont="1"/>
    <xf numFmtId="0" fontId="25" fillId="0" borderId="0" xfId="0" applyFont="1"/>
    <xf numFmtId="17" fontId="22" fillId="0" borderId="0" xfId="0" applyNumberFormat="1" applyFont="1"/>
    <xf numFmtId="0" fontId="5" fillId="0" borderId="16" xfId="0" applyFont="1" applyBorder="1"/>
    <xf numFmtId="164" fontId="0" fillId="4" borderId="16" xfId="0" applyNumberFormat="1" applyFill="1" applyBorder="1" applyAlignment="1">
      <alignment horizontal="center"/>
    </xf>
    <xf numFmtId="0" fontId="5" fillId="0" borderId="0" xfId="0" applyFont="1"/>
    <xf numFmtId="0" fontId="26" fillId="0" borderId="16" xfId="0" applyFont="1" applyBorder="1" applyAlignment="1">
      <alignment horizontal="left"/>
    </xf>
    <xf numFmtId="164" fontId="27" fillId="11" borderId="16" xfId="0" applyNumberFormat="1" applyFont="1" applyFill="1" applyBorder="1" applyAlignment="1">
      <alignment horizontal="center"/>
    </xf>
    <xf numFmtId="164" fontId="0" fillId="11" borderId="16" xfId="0" applyNumberFormat="1" applyFill="1" applyBorder="1" applyAlignment="1">
      <alignment horizontal="center"/>
    </xf>
    <xf numFmtId="0" fontId="0" fillId="11" borderId="16" xfId="0" applyFill="1" applyBorder="1"/>
    <xf numFmtId="164" fontId="0" fillId="0" borderId="16" xfId="0" applyNumberFormat="1" applyBorder="1"/>
    <xf numFmtId="0" fontId="16" fillId="0" borderId="16" xfId="5" applyFont="1" applyFill="1" applyBorder="1" applyAlignment="1">
      <alignment horizontal="right" wrapText="1"/>
    </xf>
    <xf numFmtId="0" fontId="22" fillId="0" borderId="33" xfId="0" applyFont="1" applyFill="1" applyBorder="1" applyAlignment="1">
      <alignment horizontal="left"/>
    </xf>
    <xf numFmtId="164" fontId="22" fillId="0" borderId="0" xfId="0" applyNumberFormat="1" applyFont="1" applyAlignment="1">
      <alignment horizontal="right"/>
    </xf>
    <xf numFmtId="164" fontId="28" fillId="0" borderId="0" xfId="0" applyNumberFormat="1" applyFont="1" applyAlignment="1">
      <alignment horizontal="right"/>
    </xf>
    <xf numFmtId="0" fontId="11" fillId="0" borderId="0" xfId="0" applyFont="1"/>
    <xf numFmtId="165" fontId="6" fillId="0" borderId="0" xfId="2" applyNumberFormat="1" applyFont="1" applyAlignment="1">
      <alignment horizontal="right"/>
    </xf>
    <xf numFmtId="164" fontId="21" fillId="0" borderId="0" xfId="0" applyNumberFormat="1" applyFont="1" applyAlignment="1">
      <alignment horizontal="right"/>
    </xf>
    <xf numFmtId="164" fontId="5" fillId="0" borderId="0" xfId="0" applyNumberFormat="1" applyFont="1" applyAlignment="1">
      <alignment horizontal="right"/>
    </xf>
    <xf numFmtId="164" fontId="11" fillId="0" borderId="0" xfId="0" applyNumberFormat="1" applyFont="1"/>
    <xf numFmtId="164" fontId="0" fillId="0" borderId="0" xfId="0" applyNumberFormat="1" applyAlignment="1">
      <alignment horizontal="left"/>
    </xf>
    <xf numFmtId="0" fontId="16" fillId="0" borderId="2" xfId="6" applyFont="1" applyFill="1" applyBorder="1" applyAlignment="1">
      <alignment horizontal="right" wrapText="1"/>
    </xf>
    <xf numFmtId="165" fontId="28" fillId="0" borderId="0" xfId="0" applyNumberFormat="1" applyFont="1"/>
    <xf numFmtId="164" fontId="11" fillId="0" borderId="0" xfId="0" applyNumberFormat="1" applyFont="1" applyAlignment="1">
      <alignment horizontal="right"/>
    </xf>
    <xf numFmtId="164" fontId="29" fillId="0" borderId="0" xfId="0" applyNumberFormat="1" applyFont="1" applyAlignment="1">
      <alignment horizontal="left"/>
    </xf>
    <xf numFmtId="165" fontId="29" fillId="0" borderId="0" xfId="2" applyNumberFormat="1" applyFont="1" applyAlignment="1">
      <alignment horizontal="right"/>
    </xf>
    <xf numFmtId="0" fontId="0" fillId="4" borderId="18" xfId="0" applyFill="1" applyBorder="1"/>
    <xf numFmtId="0" fontId="0" fillId="4" borderId="19" xfId="0" applyFill="1" applyBorder="1"/>
    <xf numFmtId="0" fontId="11" fillId="4" borderId="19" xfId="0" applyFont="1" applyFill="1" applyBorder="1" applyAlignment="1">
      <alignment horizontal="center"/>
    </xf>
    <xf numFmtId="0" fontId="2" fillId="0" borderId="0" xfId="0" applyFont="1" applyAlignment="1">
      <alignment horizontal="center"/>
    </xf>
    <xf numFmtId="0" fontId="0" fillId="0" borderId="18" xfId="0" applyBorder="1"/>
    <xf numFmtId="0" fontId="0" fillId="0" borderId="19" xfId="0" applyBorder="1"/>
    <xf numFmtId="0" fontId="27" fillId="0" borderId="19" xfId="0" applyFont="1" applyBorder="1"/>
    <xf numFmtId="0" fontId="2" fillId="0" borderId="0" xfId="0" applyFont="1" applyAlignment="1">
      <alignment horizontal="right"/>
    </xf>
    <xf numFmtId="10" fontId="0" fillId="0" borderId="0" xfId="2" applyNumberFormat="1" applyFont="1"/>
    <xf numFmtId="9" fontId="0" fillId="0" borderId="0" xfId="2" applyFont="1"/>
    <xf numFmtId="10" fontId="0" fillId="0" borderId="0" xfId="0" applyNumberFormat="1"/>
    <xf numFmtId="0" fontId="0" fillId="0" borderId="19" xfId="0" applyFill="1" applyBorder="1"/>
    <xf numFmtId="0" fontId="16" fillId="0" borderId="2" xfId="7" applyFont="1" applyFill="1" applyBorder="1" applyAlignment="1">
      <alignment horizontal="right" wrapText="1"/>
    </xf>
    <xf numFmtId="0" fontId="0" fillId="0" borderId="0" xfId="0" applyAlignment="1">
      <alignment horizontal="center"/>
    </xf>
    <xf numFmtId="0" fontId="30" fillId="0" borderId="0" xfId="0" applyFont="1" applyAlignment="1">
      <alignment horizontal="left"/>
    </xf>
    <xf numFmtId="0" fontId="31" fillId="0" borderId="2" xfId="8" applyFont="1" applyFill="1" applyBorder="1" applyAlignment="1"/>
    <xf numFmtId="0" fontId="31" fillId="0" borderId="2" xfId="8" applyFont="1" applyFill="1" applyBorder="1" applyAlignment="1">
      <alignment horizontal="right"/>
    </xf>
    <xf numFmtId="0" fontId="16" fillId="0" borderId="34" xfId="7" applyFont="1" applyFill="1" applyBorder="1" applyAlignment="1">
      <alignment horizontal="right"/>
    </xf>
    <xf numFmtId="0" fontId="16" fillId="0" borderId="34" xfId="7" applyFont="1" applyFill="1" applyBorder="1" applyAlignment="1"/>
    <xf numFmtId="0" fontId="16" fillId="0" borderId="0" xfId="7" applyFont="1" applyFill="1" applyBorder="1" applyAlignment="1">
      <alignment horizontal="right"/>
    </xf>
    <xf numFmtId="0" fontId="22" fillId="0" borderId="0" xfId="0" applyFont="1" applyAlignment="1">
      <alignment wrapText="1"/>
    </xf>
    <xf numFmtId="0" fontId="0" fillId="0" borderId="0" xfId="0" applyAlignment="1">
      <alignment wrapText="1"/>
    </xf>
    <xf numFmtId="0" fontId="34" fillId="0" borderId="0" xfId="0" applyFont="1" applyBorder="1" applyAlignment="1">
      <alignment horizontal="left"/>
    </xf>
    <xf numFmtId="0" fontId="35" fillId="0" borderId="0" xfId="0" applyFont="1" applyBorder="1" applyAlignment="1">
      <alignment horizontal="center" wrapText="1"/>
    </xf>
    <xf numFmtId="0" fontId="36" fillId="0" borderId="0" xfId="0" applyFont="1" applyBorder="1" applyAlignment="1">
      <alignment horizontal="left"/>
    </xf>
    <xf numFmtId="0" fontId="35" fillId="0" borderId="0" xfId="0" applyFont="1"/>
    <xf numFmtId="0" fontId="36" fillId="0" borderId="0" xfId="0" applyFont="1" applyBorder="1" applyAlignment="1">
      <alignment horizontal="center"/>
    </xf>
    <xf numFmtId="0" fontId="35" fillId="0" borderId="0" xfId="0" applyFont="1" applyBorder="1" applyAlignment="1">
      <alignment horizontal="right"/>
    </xf>
    <xf numFmtId="0" fontId="37" fillId="0" borderId="0" xfId="0" applyFont="1" applyBorder="1" applyAlignment="1">
      <alignment horizontal="left"/>
    </xf>
    <xf numFmtId="0" fontId="37" fillId="0" borderId="0" xfId="0" applyFont="1" applyBorder="1" applyAlignment="1">
      <alignment horizontal="center"/>
    </xf>
    <xf numFmtId="0" fontId="38" fillId="13" borderId="16" xfId="9" applyFont="1" applyFill="1" applyBorder="1" applyAlignment="1">
      <alignment horizontal="left"/>
    </xf>
    <xf numFmtId="0" fontId="38" fillId="13" borderId="16" xfId="9" applyFont="1" applyFill="1" applyBorder="1" applyAlignment="1">
      <alignment horizontal="center"/>
    </xf>
    <xf numFmtId="0" fontId="0" fillId="0" borderId="0" xfId="0" applyAlignment="1"/>
    <xf numFmtId="0" fontId="39" fillId="0" borderId="16" xfId="0" applyFont="1" applyFill="1" applyBorder="1"/>
    <xf numFmtId="0" fontId="39" fillId="0" borderId="33" xfId="0" applyFont="1" applyFill="1" applyBorder="1"/>
    <xf numFmtId="0" fontId="39" fillId="0" borderId="21" xfId="0" applyFont="1" applyFill="1" applyBorder="1"/>
    <xf numFmtId="0" fontId="39" fillId="0" borderId="0" xfId="0" applyFont="1" applyFill="1" applyBorder="1"/>
    <xf numFmtId="0" fontId="40" fillId="0" borderId="16" xfId="0" applyFont="1" applyBorder="1"/>
    <xf numFmtId="0" fontId="41" fillId="2" borderId="16" xfId="10" applyFont="1" applyFill="1" applyBorder="1" applyAlignment="1">
      <alignment horizontal="center"/>
    </xf>
    <xf numFmtId="0" fontId="41" fillId="0" borderId="16" xfId="11" applyFont="1" applyFill="1" applyBorder="1" applyAlignment="1">
      <alignment wrapText="1"/>
    </xf>
    <xf numFmtId="0" fontId="41" fillId="0" borderId="16" xfId="11" applyFont="1" applyFill="1" applyBorder="1" applyAlignment="1">
      <alignment horizontal="right" wrapText="1"/>
    </xf>
    <xf numFmtId="0" fontId="42" fillId="0" borderId="16" xfId="11" applyFont="1" applyBorder="1"/>
    <xf numFmtId="0" fontId="43" fillId="0" borderId="16" xfId="10" applyFont="1" applyFill="1" applyBorder="1" applyAlignment="1"/>
    <xf numFmtId="0" fontId="43" fillId="0" borderId="16" xfId="10" applyFont="1" applyFill="1" applyBorder="1" applyAlignment="1">
      <alignment horizontal="right"/>
    </xf>
    <xf numFmtId="0" fontId="41" fillId="0" borderId="16" xfId="10" applyFont="1" applyFill="1" applyBorder="1" applyAlignment="1"/>
    <xf numFmtId="167" fontId="24" fillId="0" borderId="16" xfId="12" applyNumberFormat="1" applyFont="1" applyBorder="1"/>
    <xf numFmtId="0" fontId="41" fillId="0" borderId="0" xfId="10" applyFont="1" applyFill="1" applyBorder="1" applyAlignment="1"/>
    <xf numFmtId="167" fontId="24" fillId="0" borderId="0" xfId="0" applyNumberFormat="1" applyFont="1"/>
    <xf numFmtId="167" fontId="0" fillId="0" borderId="0" xfId="0" applyNumberFormat="1"/>
    <xf numFmtId="0" fontId="2" fillId="19" borderId="16" xfId="0" applyFont="1" applyFill="1" applyBorder="1"/>
    <xf numFmtId="41" fontId="2" fillId="19" borderId="16" xfId="1" applyFont="1" applyFill="1" applyBorder="1"/>
    <xf numFmtId="0" fontId="13" fillId="0" borderId="16" xfId="0" applyFont="1" applyBorder="1"/>
    <xf numFmtId="0" fontId="44" fillId="0" borderId="16" xfId="0" applyFont="1" applyBorder="1" applyAlignment="1">
      <alignment horizontal="center" wrapText="1"/>
    </xf>
    <xf numFmtId="0" fontId="45" fillId="0" borderId="16" xfId="0" applyFont="1" applyBorder="1" applyAlignment="1">
      <alignment horizontal="center" wrapText="1"/>
    </xf>
    <xf numFmtId="10" fontId="45" fillId="0" borderId="16" xfId="0" applyNumberFormat="1" applyFont="1" applyBorder="1" applyAlignment="1">
      <alignment horizontal="center" wrapText="1"/>
    </xf>
    <xf numFmtId="10" fontId="45" fillId="0" borderId="16" xfId="2" applyNumberFormat="1" applyFont="1" applyBorder="1" applyAlignment="1">
      <alignment horizontal="center" wrapText="1"/>
    </xf>
    <xf numFmtId="0" fontId="45" fillId="0" borderId="16" xfId="0" applyFont="1" applyFill="1" applyBorder="1" applyAlignment="1">
      <alignment horizontal="center" wrapText="1"/>
    </xf>
    <xf numFmtId="10" fontId="0" fillId="0" borderId="16" xfId="2" applyNumberFormat="1" applyFont="1" applyBorder="1" applyAlignment="1">
      <alignment horizontal="center" vertical="center"/>
    </xf>
    <xf numFmtId="10" fontId="0" fillId="0" borderId="43" xfId="2" applyNumberFormat="1" applyFont="1" applyBorder="1" applyAlignment="1">
      <alignment horizontal="center" vertical="center"/>
    </xf>
    <xf numFmtId="0" fontId="44" fillId="0" borderId="16" xfId="0" applyFont="1" applyFill="1" applyBorder="1" applyAlignment="1">
      <alignment horizontal="center" wrapText="1"/>
    </xf>
    <xf numFmtId="10" fontId="2" fillId="0" borderId="16" xfId="2" applyNumberFormat="1" applyFont="1" applyBorder="1" applyAlignment="1">
      <alignment horizontal="center" vertical="center"/>
    </xf>
    <xf numFmtId="0" fontId="46" fillId="0" borderId="0" xfId="0" applyFont="1" applyBorder="1" applyAlignment="1">
      <alignment horizontal="center" vertical="center"/>
    </xf>
    <xf numFmtId="0" fontId="45" fillId="0" borderId="0" xfId="0" applyFont="1" applyFill="1" applyBorder="1" applyAlignment="1">
      <alignment horizontal="center" wrapText="1"/>
    </xf>
    <xf numFmtId="10" fontId="0" fillId="0" borderId="0" xfId="2" applyNumberFormat="1" applyFont="1" applyBorder="1" applyAlignment="1">
      <alignment horizontal="center" vertical="center"/>
    </xf>
    <xf numFmtId="10" fontId="1" fillId="0" borderId="16" xfId="2" applyNumberFormat="1" applyFont="1" applyFill="1" applyBorder="1" applyAlignment="1">
      <alignment horizontal="center" vertical="center"/>
    </xf>
    <xf numFmtId="0" fontId="46" fillId="0" borderId="0" xfId="0" applyFont="1" applyAlignment="1">
      <alignment horizontal="center" vertical="center"/>
    </xf>
    <xf numFmtId="0" fontId="46" fillId="0" borderId="16" xfId="0" applyFont="1" applyBorder="1" applyAlignment="1">
      <alignment horizontal="center" vertical="center" wrapText="1"/>
    </xf>
    <xf numFmtId="10" fontId="44" fillId="0" borderId="16" xfId="2" applyNumberFormat="1" applyFont="1" applyBorder="1" applyAlignment="1">
      <alignment horizontal="center" wrapText="1"/>
    </xf>
    <xf numFmtId="0" fontId="0" fillId="0" borderId="0" xfId="0" applyFill="1" applyBorder="1"/>
    <xf numFmtId="10" fontId="0" fillId="0" borderId="0" xfId="2" applyNumberFormat="1" applyFont="1" applyFill="1" applyBorder="1"/>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left"/>
    </xf>
    <xf numFmtId="0" fontId="0" fillId="0" borderId="0" xfId="0" applyAlignment="1">
      <alignment horizontal="left"/>
    </xf>
    <xf numFmtId="0" fontId="0" fillId="0" borderId="0" xfId="0" applyNumberFormat="1"/>
    <xf numFmtId="0" fontId="47" fillId="0" borderId="44" xfId="0" applyFont="1" applyBorder="1" applyAlignment="1">
      <alignment vertical="center"/>
    </xf>
    <xf numFmtId="0" fontId="47" fillId="0" borderId="45" xfId="0" applyFont="1" applyBorder="1" applyAlignment="1">
      <alignment vertical="center"/>
    </xf>
    <xf numFmtId="0" fontId="47" fillId="0" borderId="46" xfId="0" applyFont="1" applyBorder="1" applyAlignment="1">
      <alignment vertical="center"/>
    </xf>
    <xf numFmtId="0" fontId="48" fillId="0" borderId="46" xfId="0" applyFont="1" applyBorder="1" applyAlignment="1">
      <alignment horizontal="justify" vertical="center" wrapText="1"/>
    </xf>
    <xf numFmtId="0" fontId="0" fillId="0" borderId="47" xfId="0" applyBorder="1"/>
    <xf numFmtId="0" fontId="49" fillId="20" borderId="16" xfId="0" applyFont="1" applyFill="1" applyBorder="1" applyAlignment="1">
      <alignment horizontal="center" vertical="center"/>
    </xf>
    <xf numFmtId="0" fontId="49" fillId="20" borderId="16" xfId="0" applyFont="1" applyFill="1" applyBorder="1" applyAlignment="1">
      <alignment horizontal="center" vertical="center" wrapText="1"/>
    </xf>
    <xf numFmtId="0" fontId="47" fillId="21" borderId="16" xfId="0" applyFont="1" applyFill="1" applyBorder="1" applyAlignment="1">
      <alignment vertical="center"/>
    </xf>
    <xf numFmtId="10" fontId="47" fillId="21" borderId="16" xfId="0" applyNumberFormat="1" applyFont="1" applyFill="1" applyBorder="1" applyAlignment="1">
      <alignment horizontal="right" vertical="center" wrapText="1"/>
    </xf>
    <xf numFmtId="0" fontId="47" fillId="22" borderId="16" xfId="0" applyFont="1" applyFill="1" applyBorder="1" applyAlignment="1">
      <alignment vertical="center"/>
    </xf>
    <xf numFmtId="10" fontId="47" fillId="22" borderId="16" xfId="0" applyNumberFormat="1" applyFont="1" applyFill="1" applyBorder="1" applyAlignment="1">
      <alignment horizontal="right" vertical="center" wrapText="1"/>
    </xf>
    <xf numFmtId="0" fontId="50" fillId="0" borderId="0" xfId="0" applyFont="1" applyBorder="1" applyAlignment="1">
      <alignment vertical="center"/>
    </xf>
    <xf numFmtId="0" fontId="13" fillId="0" borderId="0" xfId="0" applyFont="1"/>
    <xf numFmtId="0" fontId="0" fillId="0" borderId="0" xfId="0" applyBorder="1" applyAlignment="1"/>
    <xf numFmtId="0" fontId="0" fillId="0" borderId="0" xfId="0" applyBorder="1"/>
    <xf numFmtId="0" fontId="49" fillId="20" borderId="51" xfId="0" applyFont="1" applyFill="1" applyBorder="1" applyAlignment="1">
      <alignment horizontal="center" vertical="center"/>
    </xf>
    <xf numFmtId="10" fontId="47" fillId="21" borderId="16" xfId="0" applyNumberFormat="1" applyFont="1" applyFill="1" applyBorder="1" applyAlignment="1">
      <alignment horizontal="right" vertical="center"/>
    </xf>
    <xf numFmtId="10" fontId="47" fillId="22" borderId="16" xfId="0" applyNumberFormat="1" applyFont="1" applyFill="1" applyBorder="1" applyAlignment="1">
      <alignment horizontal="right" vertical="center"/>
    </xf>
    <xf numFmtId="0" fontId="1" fillId="0" borderId="0" xfId="13"/>
    <xf numFmtId="0" fontId="16" fillId="23" borderId="16" xfId="14" applyFont="1" applyFill="1" applyBorder="1" applyAlignment="1">
      <alignment horizontal="center"/>
    </xf>
    <xf numFmtId="1" fontId="16" fillId="23" borderId="16" xfId="14" applyNumberFormat="1" applyFont="1" applyFill="1" applyBorder="1" applyAlignment="1">
      <alignment horizontal="center"/>
    </xf>
    <xf numFmtId="10" fontId="0" fillId="24" borderId="16" xfId="15" applyNumberFormat="1" applyFont="1" applyFill="1" applyBorder="1" applyAlignment="1">
      <alignment horizontal="center" vertical="center" textRotation="90" wrapText="1"/>
    </xf>
    <xf numFmtId="0" fontId="1" fillId="0" borderId="16" xfId="13" applyFill="1" applyBorder="1"/>
    <xf numFmtId="0" fontId="16" fillId="0" borderId="16" xfId="14" applyFont="1" applyFill="1" applyBorder="1" applyAlignment="1"/>
    <xf numFmtId="1" fontId="16" fillId="0" borderId="16" xfId="1" applyNumberFormat="1" applyFont="1" applyFill="1" applyBorder="1" applyAlignment="1">
      <alignment horizontal="center"/>
    </xf>
    <xf numFmtId="0" fontId="16" fillId="0" borderId="16" xfId="14" applyNumberFormat="1" applyFont="1" applyFill="1" applyBorder="1" applyAlignment="1">
      <alignment horizontal="center"/>
    </xf>
    <xf numFmtId="1" fontId="16" fillId="0" borderId="16" xfId="14" applyNumberFormat="1" applyFont="1" applyFill="1" applyBorder="1" applyAlignment="1">
      <alignment horizontal="right"/>
    </xf>
    <xf numFmtId="10" fontId="0" fillId="0" borderId="16" xfId="15" applyNumberFormat="1" applyFont="1" applyFill="1" applyBorder="1"/>
    <xf numFmtId="0" fontId="1" fillId="0" borderId="0" xfId="13" applyFill="1"/>
    <xf numFmtId="10" fontId="1" fillId="0" borderId="16" xfId="2" applyNumberFormat="1" applyFill="1" applyBorder="1"/>
    <xf numFmtId="0" fontId="16" fillId="0" borderId="16" xfId="16" applyFont="1" applyFill="1" applyBorder="1" applyAlignment="1">
      <alignment horizontal="left" vertical="center"/>
    </xf>
    <xf numFmtId="1" fontId="16" fillId="0" borderId="16" xfId="16" applyNumberFormat="1" applyFont="1" applyFill="1" applyBorder="1" applyAlignment="1">
      <alignment horizontal="center"/>
    </xf>
    <xf numFmtId="0" fontId="16" fillId="0" borderId="16" xfId="16" applyFont="1" applyFill="1" applyBorder="1" applyAlignment="1">
      <alignment horizontal="center"/>
    </xf>
    <xf numFmtId="1" fontId="16" fillId="0" borderId="16" xfId="16" applyNumberFormat="1" applyFont="1" applyFill="1" applyBorder="1" applyAlignment="1">
      <alignment horizontal="center" vertical="center"/>
    </xf>
    <xf numFmtId="10" fontId="0" fillId="0" borderId="16" xfId="2" applyNumberFormat="1" applyFont="1" applyFill="1" applyBorder="1"/>
    <xf numFmtId="0" fontId="1" fillId="0" borderId="0" xfId="13" applyFill="1" applyBorder="1"/>
    <xf numFmtId="10" fontId="0" fillId="0" borderId="16" xfId="2" applyNumberFormat="1" applyFont="1" applyBorder="1"/>
    <xf numFmtId="0" fontId="0" fillId="0" borderId="0" xfId="0" applyBorder="1" applyAlignment="1">
      <alignment horizontal="left"/>
    </xf>
    <xf numFmtId="0" fontId="16" fillId="0" borderId="16" xfId="14" applyFont="1" applyFill="1" applyBorder="1" applyAlignment="1">
      <alignment horizontal="center"/>
    </xf>
    <xf numFmtId="0" fontId="16" fillId="0" borderId="16" xfId="17" applyFont="1" applyFill="1" applyBorder="1" applyAlignment="1"/>
    <xf numFmtId="0" fontId="1" fillId="0" borderId="16" xfId="13" applyFill="1" applyBorder="1" applyAlignment="1">
      <alignment horizontal="center"/>
    </xf>
    <xf numFmtId="10" fontId="1" fillId="0" borderId="0" xfId="2" applyNumberFormat="1" applyFill="1" applyBorder="1"/>
    <xf numFmtId="0" fontId="16" fillId="0" borderId="43" xfId="14" applyFont="1" applyFill="1" applyBorder="1" applyAlignment="1"/>
    <xf numFmtId="1" fontId="16" fillId="0" borderId="43" xfId="1" applyNumberFormat="1" applyFont="1" applyFill="1" applyBorder="1" applyAlignment="1">
      <alignment horizontal="center"/>
    </xf>
    <xf numFmtId="0" fontId="16" fillId="0" borderId="43" xfId="14" applyNumberFormat="1" applyFont="1" applyFill="1" applyBorder="1" applyAlignment="1">
      <alignment horizontal="center"/>
    </xf>
    <xf numFmtId="1" fontId="16" fillId="0" borderId="43" xfId="14" applyNumberFormat="1" applyFont="1" applyFill="1" applyBorder="1" applyAlignment="1">
      <alignment horizontal="right"/>
    </xf>
    <xf numFmtId="0" fontId="1" fillId="0" borderId="43" xfId="13" applyFill="1" applyBorder="1"/>
    <xf numFmtId="10" fontId="0" fillId="0" borderId="43" xfId="15" applyNumberFormat="1" applyFont="1" applyFill="1" applyBorder="1"/>
    <xf numFmtId="10" fontId="1" fillId="0" borderId="43" xfId="2" applyNumberFormat="1" applyFill="1" applyBorder="1"/>
    <xf numFmtId="0" fontId="16" fillId="0" borderId="16" xfId="18" applyFont="1" applyFill="1" applyBorder="1" applyAlignment="1">
      <alignment horizontal="center"/>
    </xf>
    <xf numFmtId="0" fontId="16" fillId="0" borderId="16" xfId="19" applyFont="1" applyFill="1" applyBorder="1" applyAlignment="1"/>
    <xf numFmtId="0" fontId="0" fillId="0" borderId="16" xfId="0" applyBorder="1" applyAlignment="1">
      <alignment horizontal="left"/>
    </xf>
    <xf numFmtId="10" fontId="1" fillId="0" borderId="16" xfId="2" applyNumberFormat="1" applyBorder="1"/>
    <xf numFmtId="0" fontId="1" fillId="0" borderId="16" xfId="13" applyBorder="1"/>
    <xf numFmtId="0" fontId="0" fillId="0" borderId="0" xfId="13" applyFont="1"/>
    <xf numFmtId="0" fontId="51" fillId="25" borderId="16" xfId="0" applyFont="1" applyFill="1" applyBorder="1" applyAlignment="1">
      <alignment horizontal="center" vertical="center"/>
    </xf>
    <xf numFmtId="0" fontId="52" fillId="25" borderId="16" xfId="0" applyFont="1" applyFill="1" applyBorder="1" applyAlignment="1">
      <alignment horizontal="center" vertical="center"/>
    </xf>
    <xf numFmtId="0" fontId="52" fillId="0" borderId="16" xfId="0" applyFont="1" applyBorder="1" applyAlignment="1">
      <alignment horizontal="right" vertical="center"/>
    </xf>
    <xf numFmtId="0" fontId="52" fillId="0" borderId="16" xfId="0" applyFont="1" applyBorder="1" applyAlignment="1">
      <alignment vertical="center"/>
    </xf>
    <xf numFmtId="0" fontId="52" fillId="0" borderId="16" xfId="0" applyFont="1" applyBorder="1" applyAlignment="1">
      <alignment horizontal="center" vertical="center"/>
    </xf>
    <xf numFmtId="10" fontId="52" fillId="0" borderId="16" xfId="0" applyNumberFormat="1" applyFont="1" applyBorder="1" applyAlignment="1">
      <alignment horizontal="right" vertical="center"/>
    </xf>
    <xf numFmtId="0" fontId="53" fillId="0" borderId="0" xfId="0" applyFont="1" applyAlignment="1">
      <alignment horizontal="justify" vertical="center"/>
    </xf>
    <xf numFmtId="0" fontId="51" fillId="0" borderId="0" xfId="0" applyFont="1" applyAlignment="1">
      <alignment horizontal="justify" vertical="center"/>
    </xf>
    <xf numFmtId="0" fontId="45" fillId="26" borderId="16" xfId="0" applyFont="1" applyFill="1" applyBorder="1" applyAlignment="1">
      <alignment horizontal="center"/>
    </xf>
    <xf numFmtId="0" fontId="45" fillId="26" borderId="0" xfId="0" applyFont="1" applyFill="1" applyBorder="1" applyAlignment="1">
      <alignment horizontal="center"/>
    </xf>
    <xf numFmtId="0" fontId="0" fillId="0" borderId="0" xfId="0" applyAlignment="1">
      <alignment horizontal="center" vertical="center"/>
    </xf>
    <xf numFmtId="0" fontId="0" fillId="24" borderId="16" xfId="0" applyFill="1" applyBorder="1" applyAlignment="1">
      <alignment horizontal="center" vertical="center"/>
    </xf>
    <xf numFmtId="0" fontId="16" fillId="2" borderId="16" xfId="20" applyFont="1" applyFill="1" applyBorder="1" applyAlignment="1">
      <alignment horizontal="center" vertical="center" wrapText="1"/>
    </xf>
    <xf numFmtId="0" fontId="45" fillId="0" borderId="16" xfId="0" applyFont="1" applyBorder="1" applyAlignment="1">
      <alignment horizontal="right"/>
    </xf>
    <xf numFmtId="0" fontId="0" fillId="0" borderId="16" xfId="0" applyNumberFormat="1" applyBorder="1"/>
    <xf numFmtId="10" fontId="0" fillId="0" borderId="0" xfId="2" applyNumberFormat="1" applyFont="1" applyBorder="1"/>
    <xf numFmtId="0" fontId="0" fillId="0" borderId="16" xfId="0" applyBorder="1"/>
    <xf numFmtId="0" fontId="16" fillId="0" borderId="16" xfId="19" applyFont="1" applyFill="1" applyBorder="1" applyAlignment="1">
      <alignment horizontal="right"/>
    </xf>
    <xf numFmtId="0" fontId="16" fillId="0" borderId="16" xfId="18" applyFont="1" applyFill="1" applyBorder="1" applyAlignment="1">
      <alignment horizontal="right" wrapText="1"/>
    </xf>
    <xf numFmtId="10" fontId="45" fillId="0" borderId="16" xfId="0" applyNumberFormat="1" applyFont="1" applyBorder="1" applyAlignment="1">
      <alignment horizontal="right"/>
    </xf>
    <xf numFmtId="169" fontId="1" fillId="0" borderId="16" xfId="21" applyNumberFormat="1" applyFont="1" applyBorder="1"/>
    <xf numFmtId="0" fontId="16" fillId="0" borderId="16" xfId="20" applyFont="1" applyFill="1" applyBorder="1" applyAlignment="1">
      <alignment horizontal="right" wrapText="1"/>
    </xf>
    <xf numFmtId="0" fontId="0" fillId="0" borderId="24" xfId="0" applyBorder="1"/>
    <xf numFmtId="0" fontId="45" fillId="0" borderId="16" xfId="0" applyFont="1" applyBorder="1"/>
    <xf numFmtId="0" fontId="45" fillId="0" borderId="0" xfId="0" applyFont="1" applyFill="1" applyBorder="1" applyAlignment="1">
      <alignment horizontal="center"/>
    </xf>
    <xf numFmtId="0" fontId="45" fillId="26" borderId="43" xfId="0" applyFont="1" applyFill="1" applyBorder="1" applyAlignment="1">
      <alignment horizontal="center"/>
    </xf>
    <xf numFmtId="0" fontId="55" fillId="25" borderId="16" xfId="0" applyFont="1" applyFill="1" applyBorder="1" applyAlignment="1">
      <alignment horizontal="center" vertical="center" wrapText="1"/>
    </xf>
    <xf numFmtId="0" fontId="56" fillId="0" borderId="16" xfId="0" applyFont="1" applyBorder="1" applyAlignment="1">
      <alignment vertical="center"/>
    </xf>
    <xf numFmtId="0" fontId="56" fillId="0" borderId="16" xfId="0" applyFont="1" applyBorder="1" applyAlignment="1">
      <alignment horizontal="center" vertical="center"/>
    </xf>
    <xf numFmtId="0" fontId="57" fillId="25" borderId="16" xfId="0" applyFont="1" applyFill="1" applyBorder="1" applyAlignment="1">
      <alignment horizontal="center" vertical="center" wrapText="1"/>
    </xf>
    <xf numFmtId="0" fontId="57" fillId="25" borderId="16" xfId="0" applyFont="1" applyFill="1" applyBorder="1" applyAlignment="1">
      <alignment horizontal="center" vertical="center"/>
    </xf>
    <xf numFmtId="0" fontId="46" fillId="0" borderId="16" xfId="0" applyFont="1" applyBorder="1" applyAlignment="1">
      <alignment vertical="center"/>
    </xf>
    <xf numFmtId="0" fontId="46" fillId="0" borderId="16" xfId="0" applyFont="1" applyBorder="1" applyAlignment="1">
      <alignment horizontal="center" vertical="center"/>
    </xf>
    <xf numFmtId="0" fontId="57" fillId="0" borderId="16" xfId="0" applyFont="1" applyBorder="1" applyAlignment="1">
      <alignment horizontal="center" vertical="center" wrapText="1"/>
    </xf>
    <xf numFmtId="3" fontId="57" fillId="0" borderId="16" xfId="0" applyNumberFormat="1" applyFont="1" applyBorder="1" applyAlignment="1">
      <alignment horizontal="right" vertical="center"/>
    </xf>
    <xf numFmtId="3" fontId="57" fillId="0" borderId="16" xfId="0" applyNumberFormat="1" applyFont="1" applyBorder="1" applyAlignment="1">
      <alignment horizontal="center" vertical="center"/>
    </xf>
    <xf numFmtId="3" fontId="46" fillId="0" borderId="16" xfId="0" applyNumberFormat="1" applyFont="1" applyBorder="1" applyAlignment="1">
      <alignment horizontal="center" vertical="center"/>
    </xf>
    <xf numFmtId="0" fontId="51" fillId="0" borderId="0" xfId="0" applyFont="1" applyAlignment="1">
      <alignment vertical="center"/>
    </xf>
    <xf numFmtId="0" fontId="48" fillId="24" borderId="16" xfId="0" applyFont="1" applyFill="1" applyBorder="1" applyAlignment="1">
      <alignment horizontal="center" vertical="center" textRotation="90"/>
    </xf>
    <xf numFmtId="0" fontId="48" fillId="24" borderId="16" xfId="0" applyFont="1" applyFill="1" applyBorder="1" applyAlignment="1">
      <alignment horizontal="center" vertical="center" wrapText="1"/>
    </xf>
    <xf numFmtId="0" fontId="48" fillId="24" borderId="16" xfId="0" applyFont="1" applyFill="1" applyBorder="1" applyAlignment="1">
      <alignment horizontal="center" vertical="center"/>
    </xf>
    <xf numFmtId="0" fontId="48" fillId="24" borderId="43" xfId="0" applyFont="1" applyFill="1" applyBorder="1" applyAlignment="1">
      <alignment horizontal="center" vertical="center"/>
    </xf>
    <xf numFmtId="0" fontId="48" fillId="0" borderId="16" xfId="0" applyFont="1" applyBorder="1" applyAlignment="1">
      <alignment horizontal="center" vertical="center"/>
    </xf>
    <xf numFmtId="3" fontId="48" fillId="0" borderId="16" xfId="0" applyNumberFormat="1" applyFont="1" applyBorder="1" applyAlignment="1">
      <alignment horizontal="center" vertical="center" wrapText="1"/>
    </xf>
    <xf numFmtId="41" fontId="48" fillId="0" borderId="16" xfId="1" applyFont="1" applyBorder="1" applyAlignment="1">
      <alignment horizontal="center" vertical="center" wrapText="1"/>
    </xf>
    <xf numFmtId="41" fontId="48" fillId="0" borderId="16" xfId="1" applyFont="1" applyBorder="1" applyAlignment="1">
      <alignment horizontal="right" vertical="center"/>
    </xf>
    <xf numFmtId="41" fontId="48" fillId="28" borderId="19" xfId="1" applyFont="1" applyFill="1" applyBorder="1" applyAlignment="1">
      <alignment horizontal="right" vertical="center"/>
    </xf>
    <xf numFmtId="41" fontId="60" fillId="29" borderId="16" xfId="1" applyFont="1" applyFill="1" applyBorder="1" applyAlignment="1">
      <alignment horizontal="right" vertical="center"/>
    </xf>
    <xf numFmtId="41" fontId="48" fillId="30" borderId="16" xfId="1" applyFont="1" applyFill="1" applyBorder="1" applyAlignment="1">
      <alignment horizontal="right" vertical="center"/>
    </xf>
    <xf numFmtId="41" fontId="48" fillId="31" borderId="16" xfId="1" applyFont="1" applyFill="1" applyBorder="1" applyAlignment="1">
      <alignment horizontal="right" vertical="center" wrapText="1"/>
    </xf>
    <xf numFmtId="41" fontId="48" fillId="32" borderId="16" xfId="1" applyFont="1" applyFill="1" applyBorder="1" applyAlignment="1">
      <alignment horizontal="right" vertical="center" wrapText="1"/>
    </xf>
    <xf numFmtId="41" fontId="48" fillId="5" borderId="16" xfId="1" applyFont="1" applyFill="1" applyBorder="1" applyAlignment="1">
      <alignment horizontal="right" vertical="center" wrapText="1"/>
    </xf>
    <xf numFmtId="41" fontId="48" fillId="33" borderId="16" xfId="1" applyFont="1" applyFill="1" applyBorder="1" applyAlignment="1">
      <alignment horizontal="right" vertical="center"/>
    </xf>
    <xf numFmtId="41" fontId="48" fillId="34" borderId="16" xfId="1" applyFont="1" applyFill="1" applyBorder="1" applyAlignment="1">
      <alignment horizontal="right" vertical="center"/>
    </xf>
    <xf numFmtId="0" fontId="59" fillId="0" borderId="16" xfId="0" applyFont="1" applyBorder="1" applyAlignment="1">
      <alignment horizontal="center" vertical="center" wrapText="1"/>
    </xf>
    <xf numFmtId="10" fontId="52" fillId="0" borderId="16" xfId="0" applyNumberFormat="1" applyFont="1" applyBorder="1" applyAlignment="1">
      <alignment horizontal="center" vertical="center" wrapText="1"/>
    </xf>
    <xf numFmtId="41" fontId="48" fillId="28" borderId="53" xfId="1" applyFont="1" applyFill="1" applyBorder="1" applyAlignment="1">
      <alignment horizontal="right" vertical="center"/>
    </xf>
    <xf numFmtId="41" fontId="48" fillId="31" borderId="16" xfId="1" applyFont="1" applyFill="1" applyBorder="1" applyAlignment="1">
      <alignment horizontal="right" vertical="center"/>
    </xf>
    <xf numFmtId="41" fontId="48" fillId="33" borderId="16" xfId="1" applyFont="1" applyFill="1" applyBorder="1" applyAlignment="1">
      <alignment horizontal="right" vertical="center" wrapText="1"/>
    </xf>
    <xf numFmtId="41" fontId="48" fillId="21" borderId="16" xfId="1" applyFont="1" applyFill="1" applyBorder="1" applyAlignment="1">
      <alignment horizontal="right" vertical="center"/>
    </xf>
    <xf numFmtId="41" fontId="48" fillId="32" borderId="16" xfId="1" applyFont="1" applyFill="1" applyBorder="1" applyAlignment="1">
      <alignment horizontal="right" vertical="center"/>
    </xf>
    <xf numFmtId="41" fontId="48" fillId="34" borderId="16" xfId="1" applyFont="1" applyFill="1" applyBorder="1" applyAlignment="1">
      <alignment horizontal="right" vertical="center" wrapText="1"/>
    </xf>
    <xf numFmtId="41" fontId="48" fillId="35" borderId="16" xfId="1" applyFont="1" applyFill="1" applyBorder="1" applyAlignment="1">
      <alignment horizontal="right" vertical="center"/>
    </xf>
    <xf numFmtId="41" fontId="48" fillId="29" borderId="16" xfId="1" applyFont="1" applyFill="1" applyBorder="1" applyAlignment="1">
      <alignment horizontal="right" vertical="center"/>
    </xf>
    <xf numFmtId="41" fontId="48" fillId="5" borderId="16" xfId="1" applyFont="1" applyFill="1" applyBorder="1" applyAlignment="1">
      <alignment horizontal="right" vertical="center"/>
    </xf>
    <xf numFmtId="41" fontId="48" fillId="21" borderId="16" xfId="1" applyFont="1" applyFill="1" applyBorder="1" applyAlignment="1">
      <alignment horizontal="right" vertical="center" wrapText="1"/>
    </xf>
    <xf numFmtId="41" fontId="48" fillId="35" borderId="16" xfId="1" applyFont="1" applyFill="1" applyBorder="1" applyAlignment="1">
      <alignment horizontal="right" vertical="center" wrapText="1"/>
    </xf>
    <xf numFmtId="41" fontId="48" fillId="0" borderId="16" xfId="1" applyFont="1" applyBorder="1" applyAlignment="1">
      <alignment horizontal="right" vertical="center" wrapText="1"/>
    </xf>
    <xf numFmtId="41" fontId="48" fillId="28" borderId="53" xfId="1" applyFont="1" applyFill="1" applyBorder="1" applyAlignment="1">
      <alignment horizontal="center" vertical="center" wrapText="1"/>
    </xf>
    <xf numFmtId="41" fontId="60" fillId="29" borderId="16" xfId="1" applyFont="1" applyFill="1" applyBorder="1" applyAlignment="1">
      <alignment horizontal="center" vertical="center" wrapText="1"/>
    </xf>
    <xf numFmtId="0" fontId="48" fillId="0" borderId="24" xfId="0" applyFont="1" applyBorder="1" applyAlignment="1">
      <alignment horizontal="center" vertical="center"/>
    </xf>
    <xf numFmtId="41" fontId="48" fillId="29" borderId="16" xfId="1" applyFont="1" applyFill="1" applyBorder="1" applyAlignment="1">
      <alignment horizontal="center" vertical="center" wrapText="1"/>
    </xf>
    <xf numFmtId="41" fontId="48" fillId="30" borderId="16" xfId="1" applyFont="1" applyFill="1" applyBorder="1" applyAlignment="1">
      <alignment horizontal="center" vertical="center" wrapText="1"/>
    </xf>
    <xf numFmtId="0" fontId="63" fillId="8" borderId="8" xfId="0" applyFont="1" applyFill="1" applyBorder="1" applyAlignment="1">
      <alignment horizontal="center" vertical="center"/>
    </xf>
    <xf numFmtId="0" fontId="61" fillId="8" borderId="50" xfId="0" applyFont="1" applyFill="1" applyBorder="1" applyAlignment="1">
      <alignment horizontal="center" vertical="center"/>
    </xf>
    <xf numFmtId="0" fontId="64" fillId="8" borderId="8" xfId="0" applyFont="1" applyFill="1" applyBorder="1" applyAlignment="1">
      <alignment horizontal="center" vertical="center"/>
    </xf>
    <xf numFmtId="0" fontId="65" fillId="8" borderId="50" xfId="0" applyFont="1" applyFill="1" applyBorder="1" applyAlignment="1">
      <alignment horizontal="center" vertical="center"/>
    </xf>
    <xf numFmtId="0" fontId="63" fillId="0" borderId="8" xfId="0" applyFont="1" applyBorder="1" applyAlignment="1">
      <alignment horizontal="center" vertical="center"/>
    </xf>
    <xf numFmtId="3" fontId="66" fillId="36" borderId="50" xfId="0" applyNumberFormat="1" applyFont="1" applyFill="1" applyBorder="1" applyAlignment="1">
      <alignment horizontal="right" vertical="center"/>
    </xf>
    <xf numFmtId="3" fontId="66" fillId="0" borderId="50" xfId="0" applyNumberFormat="1" applyFont="1" applyBorder="1" applyAlignment="1">
      <alignment horizontal="right" vertical="center"/>
    </xf>
    <xf numFmtId="0" fontId="66" fillId="36" borderId="50" xfId="0" applyFont="1" applyFill="1" applyBorder="1" applyAlignment="1">
      <alignment horizontal="right" vertical="center"/>
    </xf>
    <xf numFmtId="0" fontId="66" fillId="37" borderId="50" xfId="0" applyFont="1" applyFill="1" applyBorder="1" applyAlignment="1">
      <alignment horizontal="right" vertical="center"/>
    </xf>
    <xf numFmtId="0" fontId="66" fillId="38" borderId="50" xfId="0" applyFont="1" applyFill="1" applyBorder="1" applyAlignment="1">
      <alignment horizontal="right" vertical="center"/>
    </xf>
    <xf numFmtId="0" fontId="66" fillId="39" borderId="50" xfId="0" applyFont="1" applyFill="1" applyBorder="1" applyAlignment="1">
      <alignment horizontal="right" vertical="center"/>
    </xf>
    <xf numFmtId="3" fontId="63" fillId="0" borderId="50" xfId="0" applyNumberFormat="1" applyFont="1" applyBorder="1" applyAlignment="1">
      <alignment horizontal="right" vertical="center"/>
    </xf>
    <xf numFmtId="0" fontId="64" fillId="0" borderId="8" xfId="0" applyFont="1" applyBorder="1" applyAlignment="1">
      <alignment horizontal="center" vertical="center"/>
    </xf>
    <xf numFmtId="0" fontId="62" fillId="0" borderId="50" xfId="0" applyFont="1" applyBorder="1" applyAlignment="1">
      <alignment horizontal="right" vertical="center"/>
    </xf>
    <xf numFmtId="10" fontId="62" fillId="0" borderId="50" xfId="0" applyNumberFormat="1" applyFont="1" applyBorder="1" applyAlignment="1">
      <alignment horizontal="right" vertical="center"/>
    </xf>
    <xf numFmtId="3" fontId="62" fillId="0" borderId="50" xfId="0" applyNumberFormat="1" applyFont="1" applyBorder="1" applyAlignment="1">
      <alignment horizontal="right" vertical="center"/>
    </xf>
    <xf numFmtId="3" fontId="66" fillId="37" borderId="50" xfId="0" applyNumberFormat="1" applyFont="1" applyFill="1" applyBorder="1" applyAlignment="1">
      <alignment horizontal="right" vertical="center"/>
    </xf>
    <xf numFmtId="0" fontId="66" fillId="8" borderId="8" xfId="0" applyFont="1" applyFill="1" applyBorder="1" applyAlignment="1">
      <alignment horizontal="center" vertical="center"/>
    </xf>
    <xf numFmtId="3" fontId="67" fillId="8" borderId="50" xfId="0" applyNumberFormat="1" applyFont="1" applyFill="1" applyBorder="1" applyAlignment="1">
      <alignment horizontal="right" vertical="center"/>
    </xf>
    <xf numFmtId="0" fontId="67" fillId="8" borderId="50" xfId="0" applyFont="1" applyFill="1" applyBorder="1" applyAlignment="1">
      <alignment horizontal="right" vertical="center"/>
    </xf>
    <xf numFmtId="0" fontId="71" fillId="8" borderId="8" xfId="0" applyFont="1" applyFill="1" applyBorder="1" applyAlignment="1">
      <alignment horizontal="center" vertical="center"/>
    </xf>
    <xf numFmtId="0" fontId="69" fillId="8" borderId="50" xfId="0" applyFont="1" applyFill="1" applyBorder="1" applyAlignment="1">
      <alignment horizontal="center" vertical="center"/>
    </xf>
    <xf numFmtId="0" fontId="72" fillId="8" borderId="50" xfId="0" applyFont="1" applyFill="1" applyBorder="1" applyAlignment="1">
      <alignment horizontal="center" vertical="center"/>
    </xf>
    <xf numFmtId="0" fontId="71" fillId="0" borderId="8" xfId="0" applyFont="1" applyBorder="1" applyAlignment="1">
      <alignment horizontal="center" vertical="center"/>
    </xf>
    <xf numFmtId="3" fontId="73" fillId="36" borderId="50" xfId="0" applyNumberFormat="1" applyFont="1" applyFill="1" applyBorder="1" applyAlignment="1">
      <alignment horizontal="right" vertical="center"/>
    </xf>
    <xf numFmtId="3" fontId="73" fillId="0" borderId="50" xfId="0" applyNumberFormat="1" applyFont="1" applyBorder="1" applyAlignment="1">
      <alignment horizontal="right" vertical="center"/>
    </xf>
    <xf numFmtId="0" fontId="73" fillId="36" borderId="50" xfId="0" applyFont="1" applyFill="1" applyBorder="1" applyAlignment="1">
      <alignment horizontal="right" vertical="center"/>
    </xf>
    <xf numFmtId="0" fontId="73" fillId="37" borderId="50" xfId="0" applyFont="1" applyFill="1" applyBorder="1" applyAlignment="1">
      <alignment horizontal="right" vertical="center"/>
    </xf>
    <xf numFmtId="0" fontId="73" fillId="38" borderId="50" xfId="0" applyFont="1" applyFill="1" applyBorder="1" applyAlignment="1">
      <alignment horizontal="right" vertical="center"/>
    </xf>
    <xf numFmtId="0" fontId="73" fillId="39" borderId="50" xfId="0" applyFont="1" applyFill="1" applyBorder="1" applyAlignment="1">
      <alignment horizontal="right" vertical="center"/>
    </xf>
    <xf numFmtId="3" fontId="71" fillId="0" borderId="50" xfId="0" applyNumberFormat="1" applyFont="1" applyBorder="1" applyAlignment="1">
      <alignment horizontal="right" vertical="center"/>
    </xf>
    <xf numFmtId="0" fontId="50" fillId="0" borderId="50" xfId="0" applyFont="1" applyBorder="1" applyAlignment="1">
      <alignment horizontal="right" vertical="center"/>
    </xf>
    <xf numFmtId="10" fontId="50" fillId="0" borderId="50" xfId="0" applyNumberFormat="1" applyFont="1" applyBorder="1" applyAlignment="1">
      <alignment horizontal="right" vertical="center"/>
    </xf>
    <xf numFmtId="3" fontId="50" fillId="0" borderId="50" xfId="0" applyNumberFormat="1" applyFont="1" applyBorder="1" applyAlignment="1">
      <alignment horizontal="right" vertical="center"/>
    </xf>
    <xf numFmtId="3" fontId="73" fillId="37" borderId="50" xfId="0" applyNumberFormat="1" applyFont="1" applyFill="1" applyBorder="1" applyAlignment="1">
      <alignment horizontal="right" vertical="center"/>
    </xf>
    <xf numFmtId="0" fontId="73" fillId="8" borderId="8" xfId="0" applyFont="1" applyFill="1" applyBorder="1" applyAlignment="1">
      <alignment horizontal="center" vertical="center"/>
    </xf>
    <xf numFmtId="3" fontId="52" fillId="8" borderId="50" xfId="0" applyNumberFormat="1" applyFont="1" applyFill="1" applyBorder="1" applyAlignment="1">
      <alignment horizontal="right" vertical="center"/>
    </xf>
    <xf numFmtId="0" fontId="52" fillId="8" borderId="50" xfId="0" applyFont="1" applyFill="1" applyBorder="1" applyAlignment="1">
      <alignment horizontal="right" vertical="center"/>
    </xf>
    <xf numFmtId="3" fontId="73" fillId="8" borderId="50" xfId="0" applyNumberFormat="1" applyFont="1" applyFill="1" applyBorder="1" applyAlignment="1">
      <alignment horizontal="right" vertical="center"/>
    </xf>
    <xf numFmtId="0" fontId="68" fillId="0" borderId="0" xfId="0" applyFont="1" applyBorder="1" applyAlignment="1">
      <alignment horizontal="center" vertical="center"/>
    </xf>
    <xf numFmtId="0" fontId="73" fillId="40" borderId="50" xfId="0" applyFont="1" applyFill="1" applyBorder="1" applyAlignment="1">
      <alignment horizontal="right" vertical="center"/>
    </xf>
    <xf numFmtId="0" fontId="0" fillId="28" borderId="0" xfId="22" applyFont="1" applyFill="1" applyAlignment="1"/>
    <xf numFmtId="0" fontId="0" fillId="28" borderId="0" xfId="0" applyFill="1" applyAlignment="1"/>
    <xf numFmtId="0" fontId="74" fillId="28" borderId="0" xfId="22" applyFont="1" applyFill="1" applyAlignment="1"/>
    <xf numFmtId="0" fontId="1" fillId="28" borderId="0" xfId="22" applyFill="1" applyAlignment="1"/>
    <xf numFmtId="0" fontId="1" fillId="28" borderId="16" xfId="22" applyFill="1" applyBorder="1" applyAlignment="1"/>
    <xf numFmtId="0" fontId="0" fillId="28" borderId="16" xfId="0" applyFill="1" applyBorder="1" applyAlignment="1"/>
    <xf numFmtId="0" fontId="0" fillId="28" borderId="16" xfId="0" applyFill="1" applyBorder="1" applyAlignment="1">
      <alignment horizontal="center"/>
    </xf>
    <xf numFmtId="0" fontId="75" fillId="41" borderId="16" xfId="23" applyFont="1" applyFill="1" applyBorder="1" applyAlignment="1">
      <alignment horizontal="center" vertical="center" wrapText="1"/>
    </xf>
    <xf numFmtId="0" fontId="0" fillId="0" borderId="16" xfId="0" applyBorder="1" applyAlignment="1">
      <alignment horizontal="center" vertical="center"/>
    </xf>
    <xf numFmtId="170" fontId="0" fillId="0" borderId="16" xfId="1" applyNumberFormat="1" applyFont="1" applyBorder="1" applyAlignment="1">
      <alignment horizontal="right" vertical="center"/>
    </xf>
    <xf numFmtId="0" fontId="0" fillId="0" borderId="0" xfId="0" applyAlignment="1">
      <alignment vertical="center"/>
    </xf>
    <xf numFmtId="0" fontId="0" fillId="0" borderId="0" xfId="0" applyBorder="1" applyAlignment="1">
      <alignment horizontal="center" vertical="center"/>
    </xf>
    <xf numFmtId="170" fontId="0" fillId="0" borderId="0" xfId="1" applyNumberFormat="1" applyFont="1" applyBorder="1" applyAlignment="1">
      <alignment horizontal="right" vertical="center"/>
    </xf>
    <xf numFmtId="0" fontId="58" fillId="25" borderId="16" xfId="0" applyFont="1" applyFill="1" applyBorder="1" applyAlignment="1">
      <alignment vertical="center" wrapText="1"/>
    </xf>
    <xf numFmtId="0" fontId="59" fillId="25" borderId="43" xfId="0" applyFont="1" applyFill="1" applyBorder="1" applyAlignment="1">
      <alignment vertical="center" wrapText="1"/>
    </xf>
    <xf numFmtId="0" fontId="59" fillId="25" borderId="16" xfId="0" applyFont="1" applyFill="1" applyBorder="1" applyAlignment="1">
      <alignment vertical="center" wrapText="1"/>
    </xf>
    <xf numFmtId="0" fontId="59" fillId="0" borderId="0" xfId="0" applyFont="1" applyFill="1" applyBorder="1" applyAlignment="1">
      <alignment vertical="center" wrapText="1"/>
    </xf>
    <xf numFmtId="10" fontId="52" fillId="0" borderId="0" xfId="0" applyNumberFormat="1" applyFont="1" applyFill="1" applyBorder="1" applyAlignment="1">
      <alignment horizontal="center" vertical="center" wrapText="1"/>
    </xf>
    <xf numFmtId="0" fontId="0" fillId="0" borderId="0" xfId="0" applyFill="1"/>
    <xf numFmtId="41" fontId="48" fillId="27" borderId="56" xfId="1" applyFont="1" applyFill="1" applyBorder="1" applyAlignment="1">
      <alignment horizontal="right" vertical="center"/>
    </xf>
    <xf numFmtId="3" fontId="48" fillId="0" borderId="43" xfId="0" applyNumberFormat="1" applyFont="1" applyBorder="1" applyAlignment="1">
      <alignment horizontal="center" vertical="center" wrapText="1"/>
    </xf>
    <xf numFmtId="41" fontId="48" fillId="0" borderId="43" xfId="1" applyFont="1" applyBorder="1" applyAlignment="1">
      <alignment horizontal="center" vertical="center" wrapText="1"/>
    </xf>
    <xf numFmtId="41" fontId="48" fillId="0" borderId="43" xfId="1" applyFont="1" applyBorder="1" applyAlignment="1">
      <alignment horizontal="right" vertical="center"/>
    </xf>
    <xf numFmtId="3" fontId="48" fillId="27" borderId="57" xfId="0" applyNumberFormat="1" applyFont="1" applyFill="1" applyBorder="1" applyAlignment="1">
      <alignment horizontal="center" vertical="center" wrapText="1"/>
    </xf>
    <xf numFmtId="41" fontId="48" fillId="27" borderId="57" xfId="1" applyFont="1" applyFill="1" applyBorder="1" applyAlignment="1">
      <alignment horizontal="center" vertical="center" wrapText="1"/>
    </xf>
    <xf numFmtId="41" fontId="48" fillId="27" borderId="57" xfId="1" applyFont="1" applyFill="1" applyBorder="1" applyAlignment="1">
      <alignment horizontal="right" vertical="center"/>
    </xf>
    <xf numFmtId="3" fontId="60" fillId="0" borderId="55" xfId="0" applyNumberFormat="1" applyFont="1" applyBorder="1" applyAlignment="1">
      <alignment horizontal="center" vertical="center" wrapText="1"/>
    </xf>
    <xf numFmtId="41" fontId="60" fillId="0" borderId="55" xfId="1" applyFont="1" applyBorder="1" applyAlignment="1">
      <alignment horizontal="center" vertical="center" wrapText="1"/>
    </xf>
    <xf numFmtId="41" fontId="60" fillId="0" borderId="55" xfId="1" applyFont="1" applyBorder="1" applyAlignment="1">
      <alignment horizontal="right" vertical="center"/>
    </xf>
    <xf numFmtId="0" fontId="16" fillId="0" borderId="2" xfId="24" applyFont="1" applyFill="1" applyBorder="1" applyAlignment="1">
      <alignment horizontal="right" wrapText="1"/>
    </xf>
    <xf numFmtId="41" fontId="48" fillId="0" borderId="16" xfId="1" applyFont="1" applyBorder="1" applyAlignment="1">
      <alignment horizontal="center" vertical="center"/>
    </xf>
    <xf numFmtId="41" fontId="48" fillId="0" borderId="52" xfId="1" applyFont="1" applyBorder="1" applyAlignment="1">
      <alignment horizontal="center" vertical="center"/>
    </xf>
    <xf numFmtId="41" fontId="60" fillId="0" borderId="55" xfId="1" applyFont="1" applyBorder="1" applyAlignment="1">
      <alignment horizontal="center" vertical="center"/>
    </xf>
    <xf numFmtId="0" fontId="0" fillId="0" borderId="0" xfId="0" applyAlignment="1">
      <alignment horizontal="center"/>
    </xf>
    <xf numFmtId="0" fontId="56" fillId="0" borderId="16" xfId="0" applyFont="1" applyBorder="1" applyAlignment="1">
      <alignment horizontal="center" vertical="center"/>
    </xf>
    <xf numFmtId="0" fontId="46" fillId="0" borderId="16" xfId="0" applyFont="1" applyBorder="1" applyAlignment="1">
      <alignment vertical="center"/>
    </xf>
    <xf numFmtId="0" fontId="4" fillId="2" borderId="16" xfId="25" applyFont="1" applyFill="1" applyBorder="1" applyAlignment="1">
      <alignment horizontal="center"/>
    </xf>
    <xf numFmtId="0" fontId="4" fillId="0" borderId="16" xfId="25" applyFont="1" applyFill="1" applyBorder="1" applyAlignment="1">
      <alignment horizontal="right" wrapText="1"/>
    </xf>
    <xf numFmtId="0" fontId="3" fillId="0" borderId="16" xfId="25" applyBorder="1"/>
    <xf numFmtId="0" fontId="4" fillId="0" borderId="0" xfId="25" applyFont="1" applyFill="1" applyBorder="1" applyAlignment="1">
      <alignment horizontal="right" wrapText="1"/>
    </xf>
    <xf numFmtId="0" fontId="3" fillId="0" borderId="0" xfId="25"/>
    <xf numFmtId="0" fontId="4" fillId="0" borderId="16" xfId="25" applyFont="1" applyFill="1" applyBorder="1" applyAlignment="1">
      <alignment horizontal="center" wrapText="1"/>
    </xf>
    <xf numFmtId="0" fontId="0" fillId="0" borderId="16" xfId="0" applyBorder="1" applyAlignment="1">
      <alignment horizontal="center"/>
    </xf>
    <xf numFmtId="0" fontId="4" fillId="2" borderId="1" xfId="25" applyFont="1" applyFill="1" applyBorder="1" applyAlignment="1">
      <alignment horizontal="center"/>
    </xf>
    <xf numFmtId="0" fontId="4" fillId="2" borderId="58" xfId="25" applyFont="1" applyFill="1" applyBorder="1" applyAlignment="1">
      <alignment horizontal="center"/>
    </xf>
    <xf numFmtId="0" fontId="4" fillId="0" borderId="2" xfId="25" applyFont="1" applyFill="1" applyBorder="1" applyAlignment="1">
      <alignment horizontal="right" wrapText="1"/>
    </xf>
    <xf numFmtId="0" fontId="76" fillId="0" borderId="16" xfId="0" applyFont="1" applyBorder="1" applyAlignment="1">
      <alignment vertical="center"/>
    </xf>
    <xf numFmtId="0" fontId="77" fillId="0" borderId="16" xfId="0" applyFont="1" applyBorder="1" applyAlignment="1">
      <alignment horizontal="center" vertical="center"/>
    </xf>
    <xf numFmtId="0" fontId="78" fillId="0" borderId="16" xfId="0" applyFont="1" applyBorder="1" applyAlignment="1">
      <alignment horizontal="center" vertical="center" wrapText="1"/>
    </xf>
    <xf numFmtId="0" fontId="79" fillId="0" borderId="16" xfId="0" applyFont="1" applyBorder="1" applyAlignment="1">
      <alignment vertical="center"/>
    </xf>
    <xf numFmtId="3" fontId="44" fillId="0" borderId="16" xfId="0" applyNumberFormat="1" applyFont="1" applyBorder="1" applyAlignment="1">
      <alignment horizontal="center" vertical="center"/>
    </xf>
    <xf numFmtId="3" fontId="44" fillId="0" borderId="16" xfId="0" applyNumberFormat="1" applyFont="1" applyBorder="1" applyAlignment="1">
      <alignment horizontal="right" vertical="center"/>
    </xf>
    <xf numFmtId="0" fontId="80" fillId="0" borderId="16" xfId="0" applyFont="1" applyBorder="1" applyAlignment="1">
      <alignment vertical="center"/>
    </xf>
    <xf numFmtId="3" fontId="80" fillId="0" borderId="16" xfId="0" applyNumberFormat="1" applyFont="1" applyBorder="1" applyAlignment="1">
      <alignment horizontal="center" vertical="center"/>
    </xf>
    <xf numFmtId="3" fontId="80" fillId="0" borderId="16" xfId="0" applyNumberFormat="1" applyFont="1" applyBorder="1" applyAlignment="1">
      <alignment vertical="center"/>
    </xf>
    <xf numFmtId="3" fontId="81" fillId="0" borderId="16" xfId="0" applyNumberFormat="1" applyFont="1" applyBorder="1" applyAlignment="1">
      <alignment horizontal="center" vertical="center"/>
    </xf>
    <xf numFmtId="3" fontId="81" fillId="0" borderId="16" xfId="0" applyNumberFormat="1" applyFont="1" applyBorder="1" applyAlignment="1">
      <alignment horizontal="right" vertical="center"/>
    </xf>
    <xf numFmtId="0" fontId="82" fillId="0" borderId="16" xfId="0" applyFont="1" applyBorder="1" applyAlignment="1">
      <alignment vertical="center"/>
    </xf>
    <xf numFmtId="10" fontId="79" fillId="0" borderId="16" xfId="0" applyNumberFormat="1" applyFont="1" applyBorder="1" applyAlignment="1">
      <alignment horizontal="center" vertical="center"/>
    </xf>
    <xf numFmtId="10" fontId="79" fillId="0" borderId="16" xfId="0" applyNumberFormat="1" applyFont="1" applyBorder="1" applyAlignment="1">
      <alignment horizontal="right" vertical="center"/>
    </xf>
    <xf numFmtId="3" fontId="45" fillId="0" borderId="16" xfId="0" applyNumberFormat="1" applyFont="1" applyBorder="1" applyAlignment="1">
      <alignment horizontal="center" vertical="center"/>
    </xf>
    <xf numFmtId="0" fontId="13" fillId="0" borderId="16" xfId="0" applyFont="1" applyBorder="1" applyAlignment="1">
      <alignment vertical="center"/>
    </xf>
    <xf numFmtId="17" fontId="56" fillId="0" borderId="16" xfId="0" applyNumberFormat="1" applyFont="1" applyBorder="1" applyAlignment="1">
      <alignment horizontal="center" vertical="center"/>
    </xf>
    <xf numFmtId="0" fontId="56" fillId="0" borderId="0" xfId="0" applyFont="1" applyBorder="1" applyAlignment="1">
      <alignment horizontal="center" vertical="center" textRotation="90"/>
    </xf>
    <xf numFmtId="0" fontId="46" fillId="0" borderId="0" xfId="0" applyFont="1" applyBorder="1" applyAlignment="1">
      <alignment vertical="center"/>
    </xf>
    <xf numFmtId="3" fontId="46" fillId="0" borderId="0" xfId="0" applyNumberFormat="1" applyFont="1" applyBorder="1" applyAlignment="1">
      <alignment horizontal="center" vertical="center"/>
    </xf>
    <xf numFmtId="0" fontId="13" fillId="0" borderId="0" xfId="0" applyFont="1" applyBorder="1"/>
    <xf numFmtId="0" fontId="46" fillId="0" borderId="16" xfId="0" applyFont="1" applyBorder="1" applyAlignment="1">
      <alignment vertical="center" wrapText="1"/>
    </xf>
    <xf numFmtId="3" fontId="80" fillId="0" borderId="16" xfId="0" applyNumberFormat="1" applyFont="1" applyBorder="1" applyAlignment="1">
      <alignment horizontal="center" vertical="center" wrapText="1"/>
    </xf>
    <xf numFmtId="0" fontId="13" fillId="0" borderId="16" xfId="0" applyFont="1" applyBorder="1" applyAlignment="1">
      <alignment wrapText="1"/>
    </xf>
    <xf numFmtId="3" fontId="81" fillId="0" borderId="16" xfId="0" applyNumberFormat="1" applyFont="1" applyBorder="1" applyAlignment="1">
      <alignment horizontal="center" vertical="center" wrapText="1"/>
    </xf>
    <xf numFmtId="10" fontId="46" fillId="0" borderId="16" xfId="0" applyNumberFormat="1" applyFont="1" applyBorder="1" applyAlignment="1">
      <alignment horizontal="right" vertical="center"/>
    </xf>
    <xf numFmtId="0" fontId="16" fillId="2" borderId="16" xfId="25" applyFont="1" applyFill="1" applyBorder="1" applyAlignment="1">
      <alignment horizontal="center"/>
    </xf>
    <xf numFmtId="0" fontId="11" fillId="0" borderId="16" xfId="26" applyFont="1" applyBorder="1"/>
    <xf numFmtId="0" fontId="1" fillId="0" borderId="16" xfId="26" applyFont="1" applyBorder="1"/>
    <xf numFmtId="0" fontId="11" fillId="0" borderId="0" xfId="27"/>
    <xf numFmtId="164" fontId="1" fillId="0" borderId="16" xfId="26" applyNumberFormat="1" applyFont="1" applyBorder="1"/>
    <xf numFmtId="0" fontId="1" fillId="0" borderId="0" xfId="26" applyFont="1"/>
    <xf numFmtId="0" fontId="11" fillId="8" borderId="16" xfId="27" applyFill="1" applyBorder="1"/>
    <xf numFmtId="0" fontId="0" fillId="0" borderId="16" xfId="26" applyFont="1" applyBorder="1"/>
    <xf numFmtId="0" fontId="11" fillId="5" borderId="16" xfId="26" applyFont="1" applyFill="1" applyBorder="1"/>
    <xf numFmtId="0" fontId="1" fillId="5" borderId="16" xfId="26" applyFont="1" applyFill="1" applyBorder="1"/>
    <xf numFmtId="164" fontId="1" fillId="5" borderId="16" xfId="26" applyNumberFormat="1" applyFont="1" applyFill="1" applyBorder="1"/>
    <xf numFmtId="0" fontId="0" fillId="28" borderId="0" xfId="0" applyFill="1" applyBorder="1" applyAlignment="1"/>
    <xf numFmtId="0" fontId="4" fillId="42" borderId="0" xfId="28" applyFont="1" applyFill="1" applyBorder="1" applyAlignment="1">
      <alignment horizontal="center"/>
    </xf>
    <xf numFmtId="0" fontId="85" fillId="0" borderId="0" xfId="0" applyFont="1" applyAlignment="1" applyProtection="1">
      <alignment vertical="center"/>
      <protection locked="0"/>
    </xf>
    <xf numFmtId="0" fontId="0" fillId="0" borderId="0" xfId="0" applyAlignment="1" applyProtection="1">
      <protection locked="0"/>
    </xf>
    <xf numFmtId="0" fontId="85" fillId="0" borderId="0" xfId="0" applyFont="1" applyBorder="1" applyAlignment="1" applyProtection="1">
      <alignment horizontal="left" vertical="center"/>
      <protection locked="0"/>
    </xf>
    <xf numFmtId="3" fontId="86" fillId="0" borderId="16" xfId="0" applyNumberFormat="1" applyFont="1" applyBorder="1" applyAlignment="1" applyProtection="1">
      <alignment horizontal="center" vertical="center"/>
      <protection hidden="1"/>
    </xf>
    <xf numFmtId="1" fontId="2" fillId="0" borderId="0" xfId="0" applyNumberFormat="1" applyFont="1" applyAlignment="1" applyProtection="1">
      <alignment horizontal="left"/>
    </xf>
    <xf numFmtId="41" fontId="0" fillId="0" borderId="16" xfId="1" applyFont="1" applyBorder="1" applyAlignment="1">
      <alignment horizontal="right" vertical="center"/>
    </xf>
    <xf numFmtId="0" fontId="0" fillId="43" borderId="0" xfId="0" applyFill="1" applyAlignment="1"/>
    <xf numFmtId="0" fontId="0" fillId="43" borderId="0" xfId="0" applyFill="1" applyAlignment="1">
      <alignment wrapText="1"/>
    </xf>
    <xf numFmtId="0" fontId="0" fillId="43" borderId="0" xfId="0" applyFill="1"/>
    <xf numFmtId="0" fontId="0" fillId="43" borderId="42" xfId="0" applyFill="1" applyBorder="1" applyAlignment="1"/>
    <xf numFmtId="0" fontId="2" fillId="0" borderId="16" xfId="0" applyFont="1" applyBorder="1" applyAlignment="1">
      <alignment horizontal="center" vertical="center"/>
    </xf>
    <xf numFmtId="1" fontId="84" fillId="9" borderId="16" xfId="0" applyNumberFormat="1" applyFont="1" applyFill="1" applyBorder="1" applyAlignment="1" applyProtection="1">
      <alignment horizontal="center" vertical="center"/>
    </xf>
    <xf numFmtId="0" fontId="87" fillId="9" borderId="16" xfId="29" applyFont="1" applyFill="1" applyBorder="1" applyAlignment="1" applyProtection="1">
      <alignment horizontal="center" vertical="center"/>
    </xf>
    <xf numFmtId="1" fontId="87" fillId="0" borderId="16" xfId="29" applyNumberFormat="1" applyFont="1" applyBorder="1" applyAlignment="1" applyProtection="1">
      <alignment horizontal="center" vertical="center"/>
    </xf>
    <xf numFmtId="0" fontId="0" fillId="0" borderId="16" xfId="0" applyBorder="1" applyAlignment="1" applyProtection="1">
      <protection locked="0"/>
    </xf>
    <xf numFmtId="10" fontId="84" fillId="0" borderId="16" xfId="2" applyNumberFormat="1" applyFont="1" applyBorder="1" applyAlignment="1" applyProtection="1">
      <alignment horizontal="center" vertical="center"/>
    </xf>
    <xf numFmtId="1" fontId="87" fillId="11" borderId="16" xfId="29" applyNumberFormat="1" applyFont="1" applyFill="1" applyBorder="1" applyAlignment="1" applyProtection="1">
      <alignment horizontal="center" vertical="center"/>
    </xf>
    <xf numFmtId="0" fontId="0" fillId="0" borderId="16" xfId="0" applyBorder="1" applyAlignment="1">
      <alignment horizontal="center" vertical="center"/>
    </xf>
    <xf numFmtId="171" fontId="5" fillId="0" borderId="0" xfId="0" applyNumberFormat="1" applyFont="1" applyAlignment="1">
      <alignment horizontal="right"/>
    </xf>
    <xf numFmtId="0" fontId="46" fillId="0" borderId="16" xfId="0" applyFont="1" applyBorder="1" applyAlignment="1">
      <alignment vertical="center"/>
    </xf>
    <xf numFmtId="0" fontId="76" fillId="0" borderId="16" xfId="0" applyFont="1" applyBorder="1" applyAlignment="1">
      <alignment horizontal="center" vertical="center"/>
    </xf>
    <xf numFmtId="0" fontId="56" fillId="0" borderId="43" xfId="0" applyFont="1" applyBorder="1" applyAlignment="1">
      <alignment horizontal="center" vertical="center" textRotation="90"/>
    </xf>
    <xf numFmtId="0" fontId="56" fillId="0" borderId="33" xfId="0" applyFont="1" applyBorder="1" applyAlignment="1">
      <alignment horizontal="center" vertical="center" textRotation="90"/>
    </xf>
    <xf numFmtId="0" fontId="56" fillId="0" borderId="51" xfId="0" applyFont="1" applyBorder="1" applyAlignment="1">
      <alignment horizontal="center" vertical="center" textRotation="90"/>
    </xf>
    <xf numFmtId="0" fontId="46" fillId="0" borderId="43" xfId="0" applyFont="1" applyBorder="1" applyAlignment="1">
      <alignment horizontal="center" vertical="center" textRotation="90" wrapText="1"/>
    </xf>
    <xf numFmtId="0" fontId="46" fillId="0" borderId="33" xfId="0" applyFont="1" applyBorder="1" applyAlignment="1">
      <alignment horizontal="center" vertical="center" textRotation="90" wrapText="1"/>
    </xf>
    <xf numFmtId="0" fontId="46" fillId="0" borderId="51" xfId="0" applyFont="1" applyBorder="1" applyAlignment="1">
      <alignment horizontal="center" vertical="center" textRotation="90" wrapText="1"/>
    </xf>
    <xf numFmtId="0" fontId="46" fillId="0" borderId="16" xfId="0" applyFont="1" applyBorder="1" applyAlignment="1">
      <alignment horizontal="center" vertical="center" wrapText="1"/>
    </xf>
    <xf numFmtId="0" fontId="46" fillId="0" borderId="43" xfId="0" applyFont="1" applyBorder="1" applyAlignment="1">
      <alignment horizontal="center" vertical="center" textRotation="90"/>
    </xf>
    <xf numFmtId="0" fontId="46" fillId="0" borderId="33" xfId="0" applyFont="1" applyBorder="1" applyAlignment="1">
      <alignment horizontal="center" vertical="center" textRotation="90"/>
    </xf>
    <xf numFmtId="0" fontId="46" fillId="0" borderId="51" xfId="0" applyFont="1" applyBorder="1" applyAlignment="1">
      <alignment horizontal="center" vertical="center" textRotation="90"/>
    </xf>
    <xf numFmtId="0" fontId="0" fillId="0" borderId="16" xfId="0" applyBorder="1" applyAlignment="1">
      <alignment horizontal="center" vertical="center"/>
    </xf>
    <xf numFmtId="0" fontId="0" fillId="0" borderId="43" xfId="0" applyBorder="1" applyAlignment="1">
      <alignment horizontal="center" vertical="center"/>
    </xf>
    <xf numFmtId="0" fontId="0" fillId="0" borderId="51" xfId="0" applyBorder="1" applyAlignment="1">
      <alignment horizontal="center" vertical="center"/>
    </xf>
    <xf numFmtId="0" fontId="0" fillId="28" borderId="16" xfId="0" applyFill="1" applyBorder="1" applyAlignment="1">
      <alignment horizontal="center"/>
    </xf>
    <xf numFmtId="0" fontId="0" fillId="28" borderId="24" xfId="0" applyFill="1" applyBorder="1" applyAlignment="1">
      <alignment horizontal="center"/>
    </xf>
    <xf numFmtId="0" fontId="0" fillId="28" borderId="18" xfId="0" applyFill="1" applyBorder="1" applyAlignment="1">
      <alignment horizontal="center"/>
    </xf>
    <xf numFmtId="0" fontId="0" fillId="28" borderId="19" xfId="0" applyFill="1" applyBorder="1" applyAlignment="1">
      <alignment horizontal="center"/>
    </xf>
    <xf numFmtId="0" fontId="2" fillId="0" borderId="24"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16" xfId="0" applyFont="1" applyBorder="1" applyAlignment="1">
      <alignment horizontal="center" vertical="center"/>
    </xf>
    <xf numFmtId="0" fontId="2" fillId="0" borderId="43" xfId="0" applyFont="1" applyBorder="1" applyAlignment="1">
      <alignment horizontal="center" vertical="center" wrapText="1"/>
    </xf>
    <xf numFmtId="0" fontId="2" fillId="0" borderId="51" xfId="0" applyFont="1" applyBorder="1" applyAlignment="1">
      <alignment horizontal="center" vertical="center" wrapText="1"/>
    </xf>
    <xf numFmtId="0" fontId="22" fillId="0" borderId="0" xfId="0" applyFont="1" applyAlignment="1">
      <alignment wrapText="1"/>
    </xf>
    <xf numFmtId="0" fontId="0" fillId="0" borderId="0" xfId="0" applyAlignment="1">
      <alignment wrapText="1"/>
    </xf>
    <xf numFmtId="164" fontId="17" fillId="9" borderId="24" xfId="0" applyNumberFormat="1" applyFont="1" applyFill="1" applyBorder="1" applyAlignment="1">
      <alignment horizontal="left" vertical="center"/>
    </xf>
    <xf numFmtId="164" fontId="17" fillId="9" borderId="18" xfId="0" applyNumberFormat="1" applyFont="1" applyFill="1" applyBorder="1" applyAlignment="1">
      <alignment horizontal="left" vertical="center"/>
    </xf>
    <xf numFmtId="164" fontId="17" fillId="9" borderId="19" xfId="0" applyNumberFormat="1" applyFont="1" applyFill="1" applyBorder="1" applyAlignment="1">
      <alignment horizontal="left" vertical="center"/>
    </xf>
    <xf numFmtId="0" fontId="10" fillId="0" borderId="26" xfId="0" applyFont="1" applyFill="1" applyBorder="1" applyAlignment="1">
      <alignment horizontal="left" wrapText="1"/>
    </xf>
    <xf numFmtId="0" fontId="10" fillId="0" borderId="27" xfId="0" applyFont="1" applyFill="1" applyBorder="1" applyAlignment="1">
      <alignment horizontal="left" wrapText="1"/>
    </xf>
    <xf numFmtId="0" fontId="10" fillId="0" borderId="28" xfId="0" applyFont="1" applyFill="1" applyBorder="1" applyAlignment="1">
      <alignment horizontal="left" wrapText="1"/>
    </xf>
    <xf numFmtId="0" fontId="10" fillId="0" borderId="17" xfId="0" applyFont="1" applyFill="1" applyBorder="1" applyAlignment="1">
      <alignment horizontal="left" wrapText="1"/>
    </xf>
    <xf numFmtId="0" fontId="10" fillId="0" borderId="18" xfId="0" applyFont="1" applyFill="1" applyBorder="1" applyAlignment="1">
      <alignment horizontal="left" wrapText="1"/>
    </xf>
    <xf numFmtId="0" fontId="10" fillId="0" borderId="19" xfId="0" applyFont="1" applyFill="1" applyBorder="1" applyAlignment="1">
      <alignment horizontal="left" wrapText="1"/>
    </xf>
    <xf numFmtId="164" fontId="21" fillId="12" borderId="16" xfId="3" applyNumberFormat="1" applyFont="1" applyFill="1" applyBorder="1" applyAlignment="1">
      <alignment horizontal="left" vertical="center" wrapText="1"/>
    </xf>
    <xf numFmtId="0" fontId="17" fillId="0" borderId="4" xfId="0" applyFont="1" applyBorder="1" applyAlignment="1">
      <alignment horizontal="left"/>
    </xf>
    <xf numFmtId="0" fontId="17" fillId="0" borderId="5" xfId="0" applyFont="1" applyBorder="1" applyAlignment="1">
      <alignment horizontal="left"/>
    </xf>
    <xf numFmtId="0" fontId="17" fillId="0" borderId="9" xfId="0" applyFont="1" applyBorder="1" applyAlignment="1">
      <alignment horizontal="left"/>
    </xf>
    <xf numFmtId="164" fontId="14" fillId="0" borderId="20" xfId="2" applyNumberFormat="1" applyFont="1" applyBorder="1" applyAlignment="1">
      <alignment horizontal="center" wrapText="1"/>
    </xf>
    <xf numFmtId="0" fontId="0" fillId="0" borderId="22" xfId="0" applyFont="1" applyBorder="1" applyAlignment="1">
      <alignment wrapText="1"/>
    </xf>
    <xf numFmtId="0" fontId="0" fillId="0" borderId="23" xfId="0" applyFont="1" applyBorder="1" applyAlignment="1">
      <alignment wrapText="1"/>
    </xf>
    <xf numFmtId="0" fontId="0" fillId="0" borderId="0" xfId="0" applyAlignment="1">
      <alignment horizontal="center"/>
    </xf>
    <xf numFmtId="0" fontId="7" fillId="3" borderId="1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16" xfId="0" applyFont="1" applyFill="1" applyBorder="1" applyAlignment="1">
      <alignment horizontal="center" vertical="center"/>
    </xf>
    <xf numFmtId="0" fontId="5" fillId="0" borderId="3" xfId="0" applyFont="1" applyBorder="1" applyAlignment="1">
      <alignment horizontal="center"/>
    </xf>
    <xf numFmtId="0" fontId="5" fillId="0" borderId="6" xfId="0" applyFont="1" applyBorder="1" applyAlignment="1">
      <alignment horizontal="center"/>
    </xf>
    <xf numFmtId="0" fontId="5" fillId="0" borderId="8" xfId="0" applyFont="1" applyBorder="1" applyAlignment="1">
      <alignment horizontal="center"/>
    </xf>
    <xf numFmtId="0" fontId="6" fillId="0" borderId="4"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4" xfId="0" applyFont="1" applyBorder="1" applyAlignment="1">
      <alignment horizontal="center"/>
    </xf>
    <xf numFmtId="0" fontId="6" fillId="0" borderId="5" xfId="0" applyFon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34" fillId="0" borderId="35" xfId="0" applyFont="1" applyBorder="1" applyAlignment="1">
      <alignment horizontal="center" wrapText="1"/>
    </xf>
    <xf numFmtId="0" fontId="35" fillId="0" borderId="7" xfId="0" applyFont="1" applyBorder="1" applyAlignment="1">
      <alignment horizontal="center" wrapText="1"/>
    </xf>
    <xf numFmtId="0" fontId="35" fillId="0" borderId="36" xfId="0" applyFont="1" applyBorder="1" applyAlignment="1">
      <alignment horizontal="center" wrapText="1"/>
    </xf>
    <xf numFmtId="0" fontId="35" fillId="0" borderId="37" xfId="0" applyFont="1" applyBorder="1" applyAlignment="1">
      <alignment horizontal="center" wrapText="1"/>
    </xf>
    <xf numFmtId="0" fontId="35" fillId="0" borderId="0" xfId="0" applyFont="1" applyAlignment="1">
      <alignment horizontal="center" wrapText="1"/>
    </xf>
    <xf numFmtId="0" fontId="35" fillId="0" borderId="38" xfId="0" applyFont="1" applyBorder="1" applyAlignment="1">
      <alignment horizontal="center" wrapText="1"/>
    </xf>
    <xf numFmtId="0" fontId="35" fillId="0" borderId="39" xfId="0" applyFont="1" applyBorder="1" applyAlignment="1">
      <alignment horizontal="center" wrapText="1"/>
    </xf>
    <xf numFmtId="0" fontId="35" fillId="0" borderId="40" xfId="0" applyFont="1" applyBorder="1" applyAlignment="1">
      <alignment horizontal="center" wrapText="1"/>
    </xf>
    <xf numFmtId="0" fontId="35" fillId="0" borderId="41" xfId="0" applyFont="1" applyBorder="1" applyAlignment="1">
      <alignment horizontal="center" wrapText="1"/>
    </xf>
    <xf numFmtId="0" fontId="36" fillId="0" borderId="16" xfId="0" applyFont="1" applyBorder="1" applyAlignment="1">
      <alignment horizontal="center"/>
    </xf>
    <xf numFmtId="0" fontId="37" fillId="0" borderId="16" xfId="0" applyFont="1" applyBorder="1" applyAlignment="1"/>
    <xf numFmtId="0" fontId="36" fillId="0" borderId="24" xfId="0" applyFont="1" applyBorder="1" applyAlignment="1">
      <alignment horizontal="left"/>
    </xf>
    <xf numFmtId="0" fontId="36" fillId="0" borderId="18" xfId="0" applyFont="1" applyBorder="1" applyAlignment="1">
      <alignment horizontal="left"/>
    </xf>
    <xf numFmtId="0" fontId="36" fillId="0" borderId="19" xfId="0" applyFont="1" applyBorder="1" applyAlignment="1">
      <alignment horizontal="left"/>
    </xf>
    <xf numFmtId="0" fontId="37" fillId="0" borderId="24" xfId="0" applyFont="1" applyBorder="1" applyAlignment="1">
      <alignment horizontal="left"/>
    </xf>
    <xf numFmtId="0" fontId="37" fillId="0" borderId="18" xfId="0" applyFont="1" applyBorder="1" applyAlignment="1">
      <alignment horizontal="left"/>
    </xf>
    <xf numFmtId="0" fontId="37" fillId="0" borderId="19" xfId="0" applyFont="1" applyBorder="1" applyAlignment="1">
      <alignment horizontal="left"/>
    </xf>
    <xf numFmtId="0" fontId="2" fillId="0" borderId="0" xfId="0" applyFont="1" applyAlignment="1">
      <alignment horizontal="center"/>
    </xf>
    <xf numFmtId="0" fontId="0" fillId="0" borderId="0" xfId="0" applyAlignment="1"/>
    <xf numFmtId="0" fontId="41" fillId="2" borderId="0" xfId="10" applyFont="1" applyFill="1" applyBorder="1" applyAlignment="1">
      <alignment horizontal="center"/>
    </xf>
    <xf numFmtId="0" fontId="41" fillId="2" borderId="42" xfId="10" applyFont="1" applyFill="1" applyBorder="1" applyAlignment="1">
      <alignment horizontal="center"/>
    </xf>
    <xf numFmtId="0" fontId="0" fillId="14" borderId="42" xfId="0" applyFill="1" applyBorder="1" applyAlignment="1">
      <alignment horizontal="center"/>
    </xf>
    <xf numFmtId="0" fontId="40" fillId="14" borderId="24" xfId="0" applyFont="1" applyFill="1" applyBorder="1" applyAlignment="1">
      <alignment horizontal="center"/>
    </xf>
    <xf numFmtId="0" fontId="40" fillId="14" borderId="18" xfId="0" applyFont="1" applyFill="1" applyBorder="1" applyAlignment="1">
      <alignment horizontal="center"/>
    </xf>
    <xf numFmtId="0" fontId="40" fillId="14" borderId="19" xfId="0" applyFont="1" applyFill="1" applyBorder="1" applyAlignment="1">
      <alignment horizontal="center"/>
    </xf>
    <xf numFmtId="167" fontId="40" fillId="5" borderId="16" xfId="12" applyNumberFormat="1" applyFont="1" applyFill="1" applyBorder="1" applyAlignment="1">
      <alignment horizontal="center" vertical="center"/>
    </xf>
    <xf numFmtId="167" fontId="40" fillId="15" borderId="16" xfId="12" applyNumberFormat="1" applyFont="1" applyFill="1" applyBorder="1" applyAlignment="1"/>
    <xf numFmtId="167" fontId="40" fillId="16" borderId="16" xfId="12" applyNumberFormat="1" applyFont="1" applyFill="1" applyBorder="1" applyAlignment="1"/>
    <xf numFmtId="167" fontId="40" fillId="17" borderId="16" xfId="12" applyNumberFormat="1" applyFont="1" applyFill="1" applyBorder="1" applyAlignment="1">
      <alignment vertical="center"/>
    </xf>
    <xf numFmtId="167" fontId="40" fillId="18" borderId="16" xfId="12" applyNumberFormat="1" applyFont="1" applyFill="1" applyBorder="1" applyAlignment="1"/>
    <xf numFmtId="0" fontId="44" fillId="0" borderId="16" xfId="0" applyFont="1" applyBorder="1" applyAlignment="1">
      <alignment horizontal="center" wrapText="1"/>
    </xf>
    <xf numFmtId="0" fontId="0" fillId="0" borderId="39" xfId="0" applyBorder="1" applyAlignment="1">
      <alignment horizontal="center"/>
    </xf>
    <xf numFmtId="0" fontId="0" fillId="0" borderId="40" xfId="0" applyBorder="1" applyAlignment="1">
      <alignment horizontal="center"/>
    </xf>
    <xf numFmtId="0" fontId="0" fillId="0" borderId="50" xfId="0" applyBorder="1" applyAlignment="1">
      <alignment horizontal="center"/>
    </xf>
    <xf numFmtId="0" fontId="0" fillId="0" borderId="0" xfId="0" applyAlignment="1">
      <alignment horizontal="left" wrapText="1"/>
    </xf>
    <xf numFmtId="0" fontId="48" fillId="0" borderId="0" xfId="0" applyFont="1" applyBorder="1" applyAlignment="1">
      <alignment vertical="center" wrapText="1"/>
    </xf>
    <xf numFmtId="0" fontId="0" fillId="0" borderId="35" xfId="0" applyBorder="1" applyAlignment="1">
      <alignment horizontal="center"/>
    </xf>
    <xf numFmtId="0" fontId="0" fillId="0" borderId="7" xfId="0" applyBorder="1" applyAlignment="1">
      <alignment horizontal="center"/>
    </xf>
    <xf numFmtId="0" fontId="0" fillId="0" borderId="48" xfId="0" applyBorder="1" applyAlignment="1">
      <alignment horizontal="center"/>
    </xf>
    <xf numFmtId="0" fontId="0" fillId="0" borderId="37" xfId="0" applyBorder="1" applyAlignment="1">
      <alignment horizontal="center"/>
    </xf>
    <xf numFmtId="0" fontId="0" fillId="0" borderId="0" xfId="0" applyBorder="1" applyAlignment="1">
      <alignment horizontal="center"/>
    </xf>
    <xf numFmtId="0" fontId="0" fillId="0" borderId="49" xfId="0" applyBorder="1" applyAlignment="1">
      <alignment horizontal="center"/>
    </xf>
    <xf numFmtId="0" fontId="0" fillId="0" borderId="0" xfId="0" applyAlignment="1">
      <alignment horizontal="center" vertical="center" wrapText="1"/>
    </xf>
    <xf numFmtId="0" fontId="52" fillId="25" borderId="16" xfId="0" applyFont="1" applyFill="1" applyBorder="1" applyAlignment="1">
      <alignment horizontal="center" vertical="center" textRotation="90" wrapText="1"/>
    </xf>
    <xf numFmtId="0" fontId="52" fillId="25" borderId="16" xfId="0" applyFont="1" applyFill="1" applyBorder="1" applyAlignment="1">
      <alignment horizontal="center" vertical="center"/>
    </xf>
    <xf numFmtId="10" fontId="46" fillId="0" borderId="16" xfId="0" applyNumberFormat="1" applyFont="1" applyBorder="1" applyAlignment="1">
      <alignment horizontal="center" vertical="center"/>
    </xf>
    <xf numFmtId="0" fontId="56" fillId="0" borderId="16" xfId="0" applyFont="1" applyBorder="1" applyAlignment="1">
      <alignment horizontal="center" vertical="center"/>
    </xf>
    <xf numFmtId="0" fontId="55" fillId="25" borderId="16" xfId="0" applyFont="1" applyFill="1" applyBorder="1" applyAlignment="1">
      <alignment horizontal="center" vertical="center" wrapText="1"/>
    </xf>
    <xf numFmtId="0" fontId="56" fillId="0" borderId="16" xfId="0" applyFont="1" applyBorder="1" applyAlignment="1">
      <alignment horizontal="center" vertical="center" wrapText="1"/>
    </xf>
    <xf numFmtId="0" fontId="46" fillId="0" borderId="16" xfId="0" applyFont="1" applyBorder="1" applyAlignment="1">
      <alignment horizontal="center" vertical="center"/>
    </xf>
    <xf numFmtId="10" fontId="57" fillId="0" borderId="16" xfId="0" applyNumberFormat="1" applyFont="1" applyBorder="1" applyAlignment="1">
      <alignment horizontal="center" vertical="center"/>
    </xf>
    <xf numFmtId="0" fontId="61" fillId="0" borderId="4" xfId="0" applyFont="1" applyBorder="1" applyAlignment="1">
      <alignment horizontal="center" vertical="center"/>
    </xf>
    <xf numFmtId="0" fontId="61" fillId="0" borderId="5" xfId="0" applyFont="1" applyBorder="1" applyAlignment="1">
      <alignment horizontal="center" vertical="center"/>
    </xf>
    <xf numFmtId="0" fontId="61" fillId="0" borderId="54" xfId="0" applyFont="1" applyBorder="1" applyAlignment="1">
      <alignment horizontal="center" vertical="center"/>
    </xf>
    <xf numFmtId="0" fontId="62" fillId="0" borderId="4" xfId="0" applyFont="1" applyBorder="1" applyAlignment="1">
      <alignment horizontal="center" vertical="center"/>
    </xf>
    <xf numFmtId="0" fontId="62" fillId="0" borderId="5" xfId="0" applyFont="1" applyBorder="1" applyAlignment="1">
      <alignment horizontal="center" vertical="center"/>
    </xf>
    <xf numFmtId="0" fontId="62" fillId="0" borderId="54" xfId="0" applyFont="1" applyBorder="1" applyAlignment="1">
      <alignment horizontal="center" vertical="center"/>
    </xf>
    <xf numFmtId="0" fontId="69" fillId="0" borderId="4" xfId="0" applyFont="1" applyBorder="1" applyAlignment="1">
      <alignment horizontal="center" vertical="center"/>
    </xf>
    <xf numFmtId="0" fontId="69" fillId="0" borderId="5" xfId="0" applyFont="1" applyBorder="1" applyAlignment="1">
      <alignment horizontal="center" vertical="center"/>
    </xf>
    <xf numFmtId="0" fontId="69" fillId="0" borderId="54" xfId="0" applyFont="1" applyBorder="1" applyAlignment="1">
      <alignment horizontal="center" vertical="center"/>
    </xf>
    <xf numFmtId="0" fontId="70" fillId="0" borderId="4" xfId="0" applyFont="1" applyBorder="1" applyAlignment="1">
      <alignment horizontal="center" vertical="center"/>
    </xf>
    <xf numFmtId="0" fontId="70" fillId="0" borderId="5" xfId="0" applyFont="1" applyBorder="1" applyAlignment="1">
      <alignment horizontal="center" vertical="center"/>
    </xf>
    <xf numFmtId="0" fontId="70" fillId="0" borderId="54" xfId="0" applyFont="1" applyBorder="1" applyAlignment="1">
      <alignment horizontal="center" vertical="center"/>
    </xf>
    <xf numFmtId="0" fontId="68" fillId="0" borderId="7" xfId="0" applyFont="1" applyBorder="1" applyAlignment="1">
      <alignment horizontal="center" vertical="center"/>
    </xf>
  </cellXfs>
  <cellStyles count="30">
    <cellStyle name="Millares [0]" xfId="1" builtinId="6"/>
    <cellStyle name="Millares 2" xfId="12"/>
    <cellStyle name="Millares 2 2" xfId="21"/>
    <cellStyle name="Millares_cuadros 2003 2" xfId="3"/>
    <cellStyle name="Normal" xfId="0" builtinId="0"/>
    <cellStyle name="Normal 10" xfId="13"/>
    <cellStyle name="Normal 2 2" xfId="22"/>
    <cellStyle name="Normal 4" xfId="27"/>
    <cellStyle name="Normal 8 10" xfId="26"/>
    <cellStyle name="Normal_7_Repitencia 2013(1) 2" xfId="20"/>
    <cellStyle name="Normal_DETALLE ABRIL 30" xfId="9"/>
    <cellStyle name="Normal_GEDCO02-F010- Seguimiento" xfId="8"/>
    <cellStyle name="Normal_GEDCO02-F010- Seguimiento_1" xfId="7"/>
    <cellStyle name="Normal_GEDCO02-F010- Seguimiento_2" xfId="6"/>
    <cellStyle name="Normal_GEDCO02-F010- Seguimiento_3" xfId="5"/>
    <cellStyle name="Normal_GEDCO02-F010- Seguimiento_4" xfId="4"/>
    <cellStyle name="Normal_Hoja1 2" xfId="19"/>
    <cellStyle name="Normal_Hoja1 2 2" xfId="29"/>
    <cellStyle name="Normal_Hoja1_1" xfId="17"/>
    <cellStyle name="Normal_Hoja2" xfId="10"/>
    <cellStyle name="Normal_Hoja2 2" xfId="18"/>
    <cellStyle name="Normal_Hoja2 3" xfId="14"/>
    <cellStyle name="Normal_Hoja2 4" xfId="25"/>
    <cellStyle name="Normal_Hoja4" xfId="28"/>
    <cellStyle name="Normal_Hoja4 2" xfId="23"/>
    <cellStyle name="Normal_Hoja6 2" xfId="16"/>
    <cellStyle name="Normal_por comuna_1" xfId="11"/>
    <cellStyle name="Normal_SUPERVIVENCIA_2021" xfId="24"/>
    <cellStyle name="Porcentaje" xfId="2" builtinId="5"/>
    <cellStyle name="Porcentual 10"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5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TASAS DE COBERTURAS CARTAGENA 2018-2021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CARTAGENA!$A$8</c:f>
              <c:strCache>
                <c:ptCount val="1"/>
                <c:pt idx="0">
                  <c:v>Tasa de Cobertura Bruta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CARTAGENA!$B$3:$E$3</c:f>
              <c:numCache>
                <c:formatCode>General</c:formatCode>
                <c:ptCount val="4"/>
                <c:pt idx="0">
                  <c:v>2018</c:v>
                </c:pt>
                <c:pt idx="1">
                  <c:v>2019</c:v>
                </c:pt>
                <c:pt idx="2">
                  <c:v>2020</c:v>
                </c:pt>
                <c:pt idx="3">
                  <c:v>2021</c:v>
                </c:pt>
              </c:numCache>
            </c:numRef>
          </c:cat>
          <c:val>
            <c:numRef>
              <c:f>CARTAGENA!$B$8:$E$8</c:f>
              <c:numCache>
                <c:formatCode>0.00%</c:formatCode>
                <c:ptCount val="4"/>
                <c:pt idx="0">
                  <c:v>1.1707000000000001</c:v>
                </c:pt>
                <c:pt idx="1">
                  <c:v>1.1798</c:v>
                </c:pt>
                <c:pt idx="2">
                  <c:v>1.1748000000000001</c:v>
                </c:pt>
                <c:pt idx="3">
                  <c:v>1.1692837955281663</c:v>
                </c:pt>
              </c:numCache>
            </c:numRef>
          </c:val>
          <c:smooth val="0"/>
        </c:ser>
        <c:ser>
          <c:idx val="1"/>
          <c:order val="1"/>
          <c:tx>
            <c:strRef>
              <c:f>CARTAGENA!$A$10</c:f>
              <c:strCache>
                <c:ptCount val="1"/>
                <c:pt idx="0">
                  <c:v>**Tasa de Cobertura Neta Global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CARTAGENA!$B$3:$E$3</c:f>
              <c:numCache>
                <c:formatCode>General</c:formatCode>
                <c:ptCount val="4"/>
                <c:pt idx="0">
                  <c:v>2018</c:v>
                </c:pt>
                <c:pt idx="1">
                  <c:v>2019</c:v>
                </c:pt>
                <c:pt idx="2">
                  <c:v>2020</c:v>
                </c:pt>
                <c:pt idx="3">
                  <c:v>2021</c:v>
                </c:pt>
              </c:numCache>
            </c:numRef>
          </c:cat>
          <c:val>
            <c:numRef>
              <c:f>CARTAGENA!$B$10:$E$10</c:f>
              <c:numCache>
                <c:formatCode>0.00%</c:formatCode>
                <c:ptCount val="4"/>
                <c:pt idx="0">
                  <c:v>1.0450999999999999</c:v>
                </c:pt>
                <c:pt idx="1">
                  <c:v>1.0547</c:v>
                </c:pt>
                <c:pt idx="2">
                  <c:v>1.0629999999999999</c:v>
                </c:pt>
                <c:pt idx="3">
                  <c:v>1.0657936319823023</c:v>
                </c:pt>
              </c:numCache>
            </c:numRef>
          </c:val>
          <c:smooth val="0"/>
        </c:ser>
        <c:ser>
          <c:idx val="2"/>
          <c:order val="2"/>
          <c:tx>
            <c:strRef>
              <c:f>CARTAGENA!$A$12</c:f>
              <c:strCache>
                <c:ptCount val="1"/>
                <c:pt idx="0">
                  <c:v>***Tasa de Escolarizacion Neta sin extraedad por niveles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CARTAGENA!$B$3:$E$3</c:f>
              <c:numCache>
                <c:formatCode>General</c:formatCode>
                <c:ptCount val="4"/>
                <c:pt idx="0">
                  <c:v>2018</c:v>
                </c:pt>
                <c:pt idx="1">
                  <c:v>2019</c:v>
                </c:pt>
                <c:pt idx="2">
                  <c:v>2020</c:v>
                </c:pt>
                <c:pt idx="3">
                  <c:v>2021</c:v>
                </c:pt>
              </c:numCache>
            </c:numRef>
          </c:cat>
          <c:val>
            <c:numRef>
              <c:f>CARTAGENA!$B$12:$E$12</c:f>
              <c:numCache>
                <c:formatCode>0.00%</c:formatCode>
                <c:ptCount val="4"/>
                <c:pt idx="0">
                  <c:v>0.88360000000000005</c:v>
                </c:pt>
                <c:pt idx="1">
                  <c:v>0.88919999999999999</c:v>
                </c:pt>
                <c:pt idx="2">
                  <c:v>0.89810000000000001</c:v>
                </c:pt>
                <c:pt idx="3">
                  <c:v>0.90346251086355378</c:v>
                </c:pt>
              </c:numCache>
            </c:numRef>
          </c:val>
          <c:smooth val="0"/>
        </c:ser>
        <c:dLbls>
          <c:dLblPos val="ctr"/>
          <c:showLegendKey val="0"/>
          <c:showVal val="1"/>
          <c:showCatName val="0"/>
          <c:showSerName val="0"/>
          <c:showPercent val="0"/>
          <c:showBubbleSize val="0"/>
        </c:dLbls>
        <c:marker val="1"/>
        <c:smooth val="0"/>
        <c:axId val="-872632656"/>
        <c:axId val="-872632112"/>
      </c:lineChart>
      <c:catAx>
        <c:axId val="-872632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Años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72632112"/>
        <c:crosses val="autoZero"/>
        <c:auto val="1"/>
        <c:lblAlgn val="ctr"/>
        <c:lblOffset val="100"/>
        <c:noMultiLvlLbl val="0"/>
      </c:catAx>
      <c:valAx>
        <c:axId val="-872632112"/>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 Alcanzado</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72632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4"/>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URBANA POR GENERO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4444444444444444"/>
                  <c:y val="-6.9444444444444448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3333333333333334"/>
                  <c:y val="5.0925925925925923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MATR_GENERO!$D$4:$E$4</c:f>
              <c:numCache>
                <c:formatCode>#,##0_ ;\-#,##0\ </c:formatCode>
                <c:ptCount val="2"/>
                <c:pt idx="0">
                  <c:v>33970</c:v>
                </c:pt>
                <c:pt idx="1">
                  <c:v>30597</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RURAL POR GENERO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8888888888889"/>
          <c:y val="0.22666375036453776"/>
          <c:w val="0.81388888888888888"/>
          <c:h val="0.667459536307961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3333333333333345"/>
                  <c:y val="1.3888888888888888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2222222222222221"/>
                  <c:y val="-9.7222222222222265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MATR_GENERO!$D$5:$E$5</c:f>
              <c:numCache>
                <c:formatCode>#,##0_ ;\-#,##0\ </c:formatCode>
                <c:ptCount val="2"/>
                <c:pt idx="0">
                  <c:v>2124</c:v>
                </c:pt>
                <c:pt idx="1">
                  <c:v>2127</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URBANA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5"/>
                  <c:y val="-9.259259259259258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4444444444444444"/>
                  <c:y val="4.6296296296296294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MATR_GENERO!$D$11:$E$11</c:f>
              <c:numCache>
                <c:formatCode>#,##0_ ;\-#,##0\ </c:formatCode>
                <c:ptCount val="2"/>
                <c:pt idx="0">
                  <c:v>37478</c:v>
                </c:pt>
                <c:pt idx="1">
                  <c:v>33685</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RURAL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8888888888889"/>
          <c:y val="0.22666375036453776"/>
          <c:w val="0.81388888888888888"/>
          <c:h val="0.667459536307961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5555555555555565"/>
                  <c:y val="-4.6296296296296294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5277777777777777"/>
                  <c:y val="2.7777777777777776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MATR_GENERO!$D$12:$E$12</c:f>
              <c:numCache>
                <c:formatCode>#,##0_ ;\-#,##0\ </c:formatCode>
                <c:ptCount val="2"/>
                <c:pt idx="0">
                  <c:v>2471</c:v>
                </c:pt>
                <c:pt idx="1">
                  <c:v>2399</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3">
                  <a:lumMod val="60000"/>
                  <a:lumOff val="40000"/>
                </a:schemeClr>
              </a:solidFill>
              <a:ln>
                <a:noFill/>
              </a:ln>
            </c:spPr>
            <c:extLst xmlns:c16r2="http://schemas.microsoft.com/office/drawing/2015/06/chart">
              <c:ext xmlns:c16="http://schemas.microsoft.com/office/drawing/2014/chart" uri="{C3380CC4-5D6E-409C-BE32-E72D297353CC}">
                <c16:uniqueId val="{00000000-6FCE-4CE4-8EA5-74B375B6C328}"/>
              </c:ext>
            </c:extLst>
          </c:dPt>
          <c:dPt>
            <c:idx val="1"/>
            <c:bubble3D val="0"/>
            <c:spPr>
              <a:solidFill>
                <a:srgbClr val="FF0000"/>
              </a:solidFill>
              <a:ln>
                <a:noFill/>
              </a:ln>
            </c:spPr>
            <c:extLst xmlns:c16r2="http://schemas.microsoft.com/office/drawing/2015/06/chart">
              <c:ext xmlns:c16="http://schemas.microsoft.com/office/drawing/2014/chart" uri="{C3380CC4-5D6E-409C-BE32-E72D297353CC}">
                <c16:uniqueId val="{00000001-6FCE-4CE4-8EA5-74B375B6C328}"/>
              </c:ext>
            </c:extLst>
          </c:dPt>
          <c:dPt>
            <c:idx val="2"/>
            <c:bubble3D val="0"/>
            <c:spPr>
              <a:noFill/>
            </c:spPr>
            <c:extLst xmlns:c16r2="http://schemas.microsoft.com/office/drawing/2015/06/chart">
              <c:ext xmlns:c16="http://schemas.microsoft.com/office/drawing/2014/chart" uri="{C3380CC4-5D6E-409C-BE32-E72D297353CC}">
                <c16:uniqueId val="{00000002-6FCE-4CE4-8EA5-74B375B6C328}"/>
              </c:ext>
            </c:extLst>
          </c:dPt>
          <c:val>
            <c:numRef>
              <c:f>'GEDCO02-F010- Seguimiento'!$C$42:$C$44</c:f>
              <c:numCache>
                <c:formatCode>0%</c:formatCode>
                <c:ptCount val="3"/>
                <c:pt idx="0">
                  <c:v>0.5</c:v>
                </c:pt>
                <c:pt idx="1">
                  <c:v>0</c:v>
                </c:pt>
                <c:pt idx="2">
                  <c:v>0.5</c:v>
                </c:pt>
              </c:numCache>
            </c:numRef>
          </c:val>
          <c:extLst xmlns:c16r2="http://schemas.microsoft.com/office/drawing/2015/06/chart">
            <c:ext xmlns:c16="http://schemas.microsoft.com/office/drawing/2014/chart" uri="{C3380CC4-5D6E-409C-BE32-E72D297353CC}">
              <c16:uniqueId val="{00000003-6FCE-4CE4-8EA5-74B375B6C328}"/>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'GEDCO02-F010- Seguimiento'!$D$66:$Q$66</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'GEDCO02-F010- Seguimiento'!$D$67:$Q$67</c:f>
              <c:numCache>
                <c:formatCode>General</c:formatCode>
                <c:ptCount val="14"/>
                <c:pt idx="0">
                  <c:v>54039</c:v>
                </c:pt>
                <c:pt idx="1">
                  <c:v>54039</c:v>
                </c:pt>
                <c:pt idx="2">
                  <c:v>54039</c:v>
                </c:pt>
                <c:pt idx="3">
                  <c:v>54039</c:v>
                </c:pt>
                <c:pt idx="4">
                  <c:v>54039</c:v>
                </c:pt>
                <c:pt idx="5">
                  <c:v>54077</c:v>
                </c:pt>
                <c:pt idx="6">
                  <c:v>56562</c:v>
                </c:pt>
                <c:pt idx="7">
                  <c:v>56225</c:v>
                </c:pt>
                <c:pt idx="8">
                  <c:v>56627</c:v>
                </c:pt>
                <c:pt idx="9">
                  <c:v>55203</c:v>
                </c:pt>
                <c:pt idx="10">
                  <c:v>58105</c:v>
                </c:pt>
                <c:pt idx="11">
                  <c:v>59806</c:v>
                </c:pt>
                <c:pt idx="12">
                  <c:v>59143</c:v>
                </c:pt>
                <c:pt idx="13">
                  <c:v>49740</c:v>
                </c:pt>
              </c:numCache>
            </c:numRef>
          </c:val>
          <c:extLst xmlns:c16r2="http://schemas.microsoft.com/office/drawing/2015/06/chart">
            <c:ext xmlns:c16="http://schemas.microsoft.com/office/drawing/2014/chart" uri="{C3380CC4-5D6E-409C-BE32-E72D297353CC}">
              <c16:uniqueId val="{00000000-8029-4FFA-AEBF-E7C41E4B4765}"/>
            </c:ext>
          </c:extLst>
        </c:ser>
        <c:dLbls>
          <c:dLblPos val="outEnd"/>
          <c:showLegendKey val="0"/>
          <c:showVal val="1"/>
          <c:showCatName val="0"/>
          <c:showSerName val="0"/>
          <c:showPercent val="0"/>
          <c:showBubbleSize val="0"/>
        </c:dLbls>
        <c:gapWidth val="80"/>
        <c:overlap val="25"/>
        <c:axId val="-872633744"/>
        <c:axId val="-872637008"/>
      </c:barChart>
      <c:catAx>
        <c:axId val="-8726337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CO"/>
          </a:p>
        </c:txPr>
        <c:crossAx val="-872637008"/>
        <c:crosses val="autoZero"/>
        <c:auto val="1"/>
        <c:lblAlgn val="ctr"/>
        <c:lblOffset val="100"/>
        <c:noMultiLvlLbl val="0"/>
      </c:catAx>
      <c:valAx>
        <c:axId val="-872637008"/>
        <c:scaling>
          <c:orientation val="minMax"/>
          <c:min val="40000"/>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8726337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0"/>
          <c:order val="0"/>
          <c:spPr>
            <a:ln>
              <a:solidFill>
                <a:srgbClr val="FFC000"/>
              </a:solidFill>
            </a:ln>
            <a:scene3d>
              <a:camera prst="orthographicFront"/>
              <a:lightRig rig="threePt" dir="t"/>
            </a:scene3d>
            <a:sp3d>
              <a:bevelT w="139700" prst="cross"/>
            </a:sp3d>
          </c:spPr>
          <c:invertIfNegative val="0"/>
          <c:dPt>
            <c:idx val="0"/>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0-B2AE-447A-B54A-8F7D265815CC}"/>
              </c:ext>
            </c:extLst>
          </c:dPt>
          <c:dPt>
            <c:idx val="1"/>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1-B2AE-447A-B54A-8F7D265815CC}"/>
              </c:ext>
            </c:extLst>
          </c:dPt>
          <c:dPt>
            <c:idx val="2"/>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2-B2AE-447A-B54A-8F7D265815CC}"/>
              </c:ext>
            </c:extLst>
          </c:dPt>
          <c:dPt>
            <c:idx val="7"/>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3-B2AE-447A-B54A-8F7D265815CC}"/>
              </c:ext>
            </c:extLst>
          </c:dPt>
          <c:dPt>
            <c:idx val="8"/>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4-B2AE-447A-B54A-8F7D265815CC}"/>
              </c:ext>
            </c:extLst>
          </c:dPt>
          <c:dPt>
            <c:idx val="9"/>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5-B2AE-447A-B54A-8F7D265815CC}"/>
              </c:ext>
            </c:extLst>
          </c:dPt>
          <c:dPt>
            <c:idx val="10"/>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6-B2AE-447A-B54A-8F7D265815CC}"/>
              </c:ext>
            </c:extLst>
          </c:dPt>
          <c:dPt>
            <c:idx val="11"/>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7-B2AE-447A-B54A-8F7D265815CC}"/>
              </c:ext>
            </c:extLst>
          </c:dPt>
          <c:dPt>
            <c:idx val="12"/>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8-B2AE-447A-B54A-8F7D265815CC}"/>
              </c:ext>
            </c:extLst>
          </c:dPt>
          <c:dPt>
            <c:idx val="13"/>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9-B2AE-447A-B54A-8F7D265815CC}"/>
              </c:ext>
            </c:extLst>
          </c:dPt>
          <c:dPt>
            <c:idx val="14"/>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A-B2AE-447A-B54A-8F7D265815CC}"/>
              </c:ext>
            </c:extLst>
          </c:dPt>
          <c:dPt>
            <c:idx val="15"/>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B-B2AE-447A-B54A-8F7D265815CC}"/>
              </c:ext>
            </c:extLst>
          </c:dPt>
          <c:dPt>
            <c:idx val="16"/>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C-B2AE-447A-B54A-8F7D265815CC}"/>
              </c:ext>
            </c:extLst>
          </c:dPt>
          <c:dPt>
            <c:idx val="17"/>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D-B2AE-447A-B54A-8F7D265815C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MatrículaXComuna!$B$18:$S$18</c:f>
              <c:strCache>
                <c:ptCount val="18"/>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Conti</c:v>
                </c:pt>
                <c:pt idx="17">
                  <c:v>Insu</c:v>
                </c:pt>
              </c:strCache>
            </c:strRef>
          </c:cat>
          <c:val>
            <c:numRef>
              <c:f>MatrículaXComuna!$B$19:$S$19</c:f>
              <c:numCache>
                <c:formatCode>_-* #,##0\ _€_-;\-* #,##0\ _€_-;_-* "-"??\ _€_-;_-@_-</c:formatCode>
                <c:ptCount val="18"/>
                <c:pt idx="1">
                  <c:v>9365</c:v>
                </c:pt>
                <c:pt idx="2">
                  <c:v>8794</c:v>
                </c:pt>
                <c:pt idx="3">
                  <c:v>9458</c:v>
                </c:pt>
                <c:pt idx="4">
                  <c:v>11361</c:v>
                </c:pt>
                <c:pt idx="5">
                  <c:v>15543</c:v>
                </c:pt>
                <c:pt idx="6">
                  <c:v>26454</c:v>
                </c:pt>
                <c:pt idx="7">
                  <c:v>11529</c:v>
                </c:pt>
                <c:pt idx="8">
                  <c:v>9470</c:v>
                </c:pt>
                <c:pt idx="9">
                  <c:v>12932</c:v>
                </c:pt>
                <c:pt idx="10">
                  <c:v>10231</c:v>
                </c:pt>
                <c:pt idx="11">
                  <c:v>8446</c:v>
                </c:pt>
                <c:pt idx="12">
                  <c:v>31647</c:v>
                </c:pt>
                <c:pt idx="13">
                  <c:v>14337</c:v>
                </c:pt>
                <c:pt idx="14">
                  <c:v>23934</c:v>
                </c:pt>
                <c:pt idx="15">
                  <c:v>6838</c:v>
                </c:pt>
                <c:pt idx="16">
                  <c:v>14933</c:v>
                </c:pt>
                <c:pt idx="17">
                  <c:v>6798</c:v>
                </c:pt>
              </c:numCache>
            </c:numRef>
          </c:val>
          <c:extLst xmlns:c16r2="http://schemas.microsoft.com/office/drawing/2015/06/chart">
            <c:ext xmlns:c16="http://schemas.microsoft.com/office/drawing/2014/chart" uri="{C3380CC4-5D6E-409C-BE32-E72D297353CC}">
              <c16:uniqueId val="{00000000-EDB1-46D1-92BC-79CA050084AD}"/>
            </c:ext>
          </c:extLst>
        </c:ser>
        <c:dLbls>
          <c:showLegendKey val="0"/>
          <c:showVal val="1"/>
          <c:showCatName val="0"/>
          <c:showSerName val="0"/>
          <c:showPercent val="0"/>
          <c:showBubbleSize val="0"/>
        </c:dLbls>
        <c:gapWidth val="75"/>
        <c:axId val="-872631024"/>
        <c:axId val="-872630480"/>
      </c:barChart>
      <c:catAx>
        <c:axId val="-872631024"/>
        <c:scaling>
          <c:orientation val="minMax"/>
        </c:scaling>
        <c:delete val="0"/>
        <c:axPos val="b"/>
        <c:numFmt formatCode="General" sourceLinked="1"/>
        <c:majorTickMark val="none"/>
        <c:minorTickMark val="none"/>
        <c:tickLblPos val="nextTo"/>
        <c:crossAx val="-872630480"/>
        <c:crosses val="autoZero"/>
        <c:auto val="1"/>
        <c:lblAlgn val="ctr"/>
        <c:lblOffset val="100"/>
        <c:noMultiLvlLbl val="0"/>
      </c:catAx>
      <c:valAx>
        <c:axId val="-872630480"/>
        <c:scaling>
          <c:orientation val="minMax"/>
        </c:scaling>
        <c:delete val="0"/>
        <c:axPos val="l"/>
        <c:numFmt formatCode="General" sourceLinked="1"/>
        <c:majorTickMark val="none"/>
        <c:minorTickMark val="none"/>
        <c:tickLblPos val="nextTo"/>
        <c:txPr>
          <a:bodyPr/>
          <a:lstStyle/>
          <a:p>
            <a:pPr>
              <a:defRPr sz="900"/>
            </a:pPr>
            <a:endParaRPr lang="es-CO"/>
          </a:p>
        </c:txPr>
        <c:crossAx val="-872631024"/>
        <c:crosses val="autoZero"/>
        <c:crossBetween val="between"/>
      </c:valAx>
    </c:plotArea>
    <c:plotVisOnly val="1"/>
    <c:dispBlanksAs val="gap"/>
    <c:showDLblsOverMax val="0"/>
  </c:chart>
  <c:printSettings>
    <c:headerFooter/>
    <c:pageMargins b="0.75000000000000866" l="0.70000000000000062" r="0.70000000000000062" t="0.750000000000008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Contratación</a:t>
            </a:r>
            <a:r>
              <a:rPr lang="es-CO" baseline="0"/>
              <a:t> Banco de Oferente</a:t>
            </a:r>
            <a:endParaRPr lang="es-CO"/>
          </a:p>
        </c:rich>
      </c:tx>
      <c:layout>
        <c:manualLayout>
          <c:xMode val="edge"/>
          <c:yMode val="edge"/>
          <c:x val="0.18103244837758112"/>
          <c:y val="1.98265153884461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8795084705320925"/>
          <c:y val="0.18486144075800776"/>
          <c:w val="0.60591672631830107"/>
          <c:h val="0.66072695141567039"/>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D058-4150-82E2-BD1E672959E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D058-4150-82E2-BD1E672959E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D058-4150-82E2-BD1E672959E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D058-4150-82E2-BD1E672959E6}"/>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D058-4150-82E2-BD1E672959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MatrículaXComuna!$N$26:$N$30</c:f>
              <c:strCache>
                <c:ptCount val="5"/>
                <c:pt idx="0">
                  <c:v>Rural</c:v>
                </c:pt>
                <c:pt idx="1">
                  <c:v>Santa Rita</c:v>
                </c:pt>
                <c:pt idx="2">
                  <c:v>Country</c:v>
                </c:pt>
                <c:pt idx="3">
                  <c:v>Virgen</c:v>
                </c:pt>
                <c:pt idx="4">
                  <c:v>Industrial</c:v>
                </c:pt>
              </c:strCache>
            </c:strRef>
          </c:cat>
          <c:val>
            <c:numRef>
              <c:f>MatrículaXComuna!$P$26:$P$30</c:f>
              <c:numCache>
                <c:formatCode>General</c:formatCode>
                <c:ptCount val="5"/>
                <c:pt idx="0">
                  <c:v>785</c:v>
                </c:pt>
                <c:pt idx="1">
                  <c:v>316</c:v>
                </c:pt>
                <c:pt idx="2">
                  <c:v>2425</c:v>
                </c:pt>
                <c:pt idx="3">
                  <c:v>6886</c:v>
                </c:pt>
                <c:pt idx="4">
                  <c:v>7996</c:v>
                </c:pt>
              </c:numCache>
            </c:numRef>
          </c:val>
          <c:extLst xmlns:c16r2="http://schemas.microsoft.com/office/drawing/2015/06/chart">
            <c:ext xmlns:c16="http://schemas.microsoft.com/office/drawing/2014/chart" uri="{C3380CC4-5D6E-409C-BE32-E72D297353CC}">
              <c16:uniqueId val="{00000000-5AC0-40A7-82BC-9EDCFC39C459}"/>
            </c:ext>
          </c:extLst>
        </c:ser>
        <c:dLbls>
          <c:showLegendKey val="0"/>
          <c:showVal val="0"/>
          <c:showCatName val="1"/>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NIVELES CARTAGENA</a:t>
            </a:r>
          </a:p>
        </c:rich>
      </c:tx>
      <c:layout/>
      <c:overlay val="0"/>
    </c:title>
    <c:autoTitleDeleted val="0"/>
    <c:plotArea>
      <c:layout/>
      <c:barChart>
        <c:barDir val="col"/>
        <c:grouping val="clustered"/>
        <c:varyColors val="0"/>
        <c:ser>
          <c:idx val="0"/>
          <c:order val="0"/>
          <c:tx>
            <c:strRef>
              <c:f>'APROBACION&amp;REPROBACION'!$G$2</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'APROBACION&amp;REPROBACION'!$F$4:$F$6</c:f>
              <c:numCache>
                <c:formatCode>General</c:formatCode>
                <c:ptCount val="3"/>
                <c:pt idx="0">
                  <c:v>2018</c:v>
                </c:pt>
                <c:pt idx="1">
                  <c:v>2019</c:v>
                </c:pt>
                <c:pt idx="2">
                  <c:v>2020</c:v>
                </c:pt>
              </c:numCache>
            </c:numRef>
          </c:cat>
          <c:val>
            <c:numRef>
              <c:f>'APROBACION&amp;REPROBACION'!$G$4:$G$6</c:f>
              <c:numCache>
                <c:formatCode>0.00%</c:formatCode>
                <c:ptCount val="3"/>
                <c:pt idx="0">
                  <c:v>0.92183266278019538</c:v>
                </c:pt>
                <c:pt idx="1">
                  <c:v>0.92156386595434681</c:v>
                </c:pt>
                <c:pt idx="2">
                  <c:v>0.9618914931978364</c:v>
                </c:pt>
              </c:numCache>
            </c:numRef>
          </c:val>
        </c:ser>
        <c:ser>
          <c:idx val="1"/>
          <c:order val="1"/>
          <c:tx>
            <c:strRef>
              <c:f>'APROBACION&amp;REPROBACION'!$H$2</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'APROBACION&amp;REPROBACION'!$F$4:$F$6</c:f>
              <c:numCache>
                <c:formatCode>General</c:formatCode>
                <c:ptCount val="3"/>
                <c:pt idx="0">
                  <c:v>2018</c:v>
                </c:pt>
                <c:pt idx="1">
                  <c:v>2019</c:v>
                </c:pt>
                <c:pt idx="2">
                  <c:v>2020</c:v>
                </c:pt>
              </c:numCache>
            </c:numRef>
          </c:cat>
          <c:val>
            <c:numRef>
              <c:f>'APROBACION&amp;REPROBACION'!$H$4:$H$6</c:f>
              <c:numCache>
                <c:formatCode>0.00%</c:formatCode>
                <c:ptCount val="3"/>
                <c:pt idx="0">
                  <c:v>0.87906646762345364</c:v>
                </c:pt>
                <c:pt idx="1">
                  <c:v>0.88154983698183509</c:v>
                </c:pt>
                <c:pt idx="2">
                  <c:v>0.92825554250583608</c:v>
                </c:pt>
              </c:numCache>
            </c:numRef>
          </c:val>
        </c:ser>
        <c:ser>
          <c:idx val="2"/>
          <c:order val="2"/>
          <c:tx>
            <c:strRef>
              <c:f>'APROBACION&amp;REPROBACION'!$I$2</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'APROBACION&amp;REPROBACION'!$F$4:$F$6</c:f>
              <c:numCache>
                <c:formatCode>General</c:formatCode>
                <c:ptCount val="3"/>
                <c:pt idx="0">
                  <c:v>2018</c:v>
                </c:pt>
                <c:pt idx="1">
                  <c:v>2019</c:v>
                </c:pt>
                <c:pt idx="2">
                  <c:v>2020</c:v>
                </c:pt>
              </c:numCache>
            </c:numRef>
          </c:cat>
          <c:val>
            <c:numRef>
              <c:f>'APROBACION&amp;REPROBACION'!$I$4:$I$6</c:f>
              <c:numCache>
                <c:formatCode>0.00%</c:formatCode>
                <c:ptCount val="3"/>
                <c:pt idx="0">
                  <c:v>0.82646712628215913</c:v>
                </c:pt>
                <c:pt idx="1">
                  <c:v>0.81621096613399791</c:v>
                </c:pt>
                <c:pt idx="2">
                  <c:v>0.88918744625967328</c:v>
                </c:pt>
              </c:numCache>
            </c:numRef>
          </c:val>
        </c:ser>
        <c:ser>
          <c:idx val="3"/>
          <c:order val="3"/>
          <c:tx>
            <c:strRef>
              <c:f>'APROBACION&amp;REPROBACION'!$J$2</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'APROBACION&amp;REPROBACION'!$F$4:$F$6</c:f>
              <c:numCache>
                <c:formatCode>General</c:formatCode>
                <c:ptCount val="3"/>
                <c:pt idx="0">
                  <c:v>2018</c:v>
                </c:pt>
                <c:pt idx="1">
                  <c:v>2019</c:v>
                </c:pt>
                <c:pt idx="2">
                  <c:v>2020</c:v>
                </c:pt>
              </c:numCache>
            </c:numRef>
          </c:cat>
          <c:val>
            <c:numRef>
              <c:f>'APROBACION&amp;REPROBACION'!$J$4:$J$6</c:f>
              <c:numCache>
                <c:formatCode>0.00%</c:formatCode>
                <c:ptCount val="3"/>
                <c:pt idx="0">
                  <c:v>0.8816494845360825</c:v>
                </c:pt>
                <c:pt idx="1">
                  <c:v>0.88546436840751219</c:v>
                </c:pt>
                <c:pt idx="2">
                  <c:v>0.92746113989637302</c:v>
                </c:pt>
              </c:numCache>
            </c:numRef>
          </c:val>
        </c:ser>
        <c:ser>
          <c:idx val="4"/>
          <c:order val="4"/>
          <c:tx>
            <c:strRef>
              <c:f>'APROBACION&amp;REPROBACION'!$K$2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'APROBACION&amp;REPROBACION'!$F$4:$F$6</c:f>
              <c:numCache>
                <c:formatCode>General</c:formatCode>
                <c:ptCount val="3"/>
                <c:pt idx="0">
                  <c:v>2018</c:v>
                </c:pt>
                <c:pt idx="1">
                  <c:v>2019</c:v>
                </c:pt>
                <c:pt idx="2">
                  <c:v>2020</c:v>
                </c:pt>
              </c:numCache>
            </c:numRef>
          </c:cat>
          <c:val>
            <c:numRef>
              <c:f>'APROBACION&amp;REPROBACION'!$K$4:$K$6</c:f>
              <c:numCache>
                <c:formatCode>0.00%</c:formatCode>
                <c:ptCount val="3"/>
                <c:pt idx="0">
                  <c:v>0.8643746031330396</c:v>
                </c:pt>
                <c:pt idx="1">
                  <c:v>0.86223486240898739</c:v>
                </c:pt>
                <c:pt idx="2">
                  <c:v>0.91685548158974717</c:v>
                </c:pt>
              </c:numCache>
            </c:numRef>
          </c:val>
        </c:ser>
        <c:dLbls>
          <c:showLegendKey val="0"/>
          <c:showVal val="0"/>
          <c:showCatName val="0"/>
          <c:showSerName val="0"/>
          <c:showPercent val="0"/>
          <c:showBubbleSize val="0"/>
        </c:dLbls>
        <c:gapWidth val="150"/>
        <c:axId val="-868771008"/>
        <c:axId val="-868784064"/>
      </c:barChart>
      <c:catAx>
        <c:axId val="-868771008"/>
        <c:scaling>
          <c:orientation val="minMax"/>
        </c:scaling>
        <c:delete val="0"/>
        <c:axPos val="b"/>
        <c:numFmt formatCode="General" sourceLinked="1"/>
        <c:majorTickMark val="none"/>
        <c:minorTickMark val="none"/>
        <c:tickLblPos val="nextTo"/>
        <c:crossAx val="-868784064"/>
        <c:crosses val="autoZero"/>
        <c:auto val="1"/>
        <c:lblAlgn val="ctr"/>
        <c:lblOffset val="100"/>
        <c:noMultiLvlLbl val="0"/>
      </c:catAx>
      <c:valAx>
        <c:axId val="-868784064"/>
        <c:scaling>
          <c:orientation val="minMax"/>
          <c:max val="1"/>
          <c:min val="0.76000000000000012"/>
        </c:scaling>
        <c:delete val="0"/>
        <c:axPos val="l"/>
        <c:majorGridlines>
          <c:spPr>
            <a:ln>
              <a:noFill/>
            </a:ln>
          </c:spPr>
        </c:majorGridlines>
        <c:numFmt formatCode="0.00%" sourceLinked="1"/>
        <c:majorTickMark val="none"/>
        <c:minorTickMark val="none"/>
        <c:tickLblPos val="nextTo"/>
        <c:crossAx val="-868771008"/>
        <c:crosses val="autoZero"/>
        <c:crossBetween val="between"/>
        <c:majorUnit val="2.0000000000000004E-2"/>
      </c:valAx>
      <c:dTable>
        <c:showHorzBorder val="1"/>
        <c:showVertBorder val="1"/>
        <c:showOutline val="1"/>
        <c:showKeys val="1"/>
      </c:dTable>
    </c:plotArea>
    <c:plotVisOnly val="1"/>
    <c:dispBlanksAs val="gap"/>
    <c:showDLblsOverMax val="0"/>
  </c:chart>
  <c:txPr>
    <a:bodyPr/>
    <a:lstStyle/>
    <a:p>
      <a:pPr>
        <a:defRPr sz="1100"/>
      </a:pPr>
      <a:endParaRPr lang="es-CO"/>
    </a:p>
  </c:txPr>
  <c:printSettings>
    <c:headerFooter/>
    <c:pageMargins b="0.75000000000000044" l="0.7000000000000004" r="0.7000000000000004" t="0.75000000000000044" header="0.30000000000000021" footer="0.3000000000000002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NIVELES CARTAGENA</a:t>
            </a:r>
          </a:p>
        </c:rich>
      </c:tx>
      <c:layout/>
      <c:overlay val="0"/>
    </c:title>
    <c:autoTitleDeleted val="0"/>
    <c:plotArea>
      <c:layout/>
      <c:barChart>
        <c:barDir val="col"/>
        <c:grouping val="clustered"/>
        <c:varyColors val="0"/>
        <c:ser>
          <c:idx val="0"/>
          <c:order val="0"/>
          <c:tx>
            <c:strRef>
              <c:f>'APROBACION&amp;REPROBACION'!$G$2</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'APROBACION&amp;REPROBACION'!$F$12:$F$14</c:f>
              <c:numCache>
                <c:formatCode>General</c:formatCode>
                <c:ptCount val="3"/>
                <c:pt idx="0">
                  <c:v>2018</c:v>
                </c:pt>
                <c:pt idx="1">
                  <c:v>2019</c:v>
                </c:pt>
                <c:pt idx="2">
                  <c:v>2020</c:v>
                </c:pt>
              </c:numCache>
            </c:numRef>
          </c:cat>
          <c:val>
            <c:numRef>
              <c:f>'APROBACION&amp;REPROBACION'!$G$12:$G$14</c:f>
              <c:numCache>
                <c:formatCode>0.00%</c:formatCode>
                <c:ptCount val="3"/>
                <c:pt idx="0">
                  <c:v>2.9559077099926101E-3</c:v>
                </c:pt>
                <c:pt idx="1">
                  <c:v>1.942690626517727E-3</c:v>
                </c:pt>
                <c:pt idx="2">
                  <c:v>7.8675626946402236E-3</c:v>
                </c:pt>
              </c:numCache>
            </c:numRef>
          </c:val>
        </c:ser>
        <c:ser>
          <c:idx val="1"/>
          <c:order val="1"/>
          <c:tx>
            <c:strRef>
              <c:f>'APROBACION&amp;REPROBACION'!$H$2</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'APROBACION&amp;REPROBACION'!$F$12:$F$14</c:f>
              <c:numCache>
                <c:formatCode>General</c:formatCode>
                <c:ptCount val="3"/>
                <c:pt idx="0">
                  <c:v>2018</c:v>
                </c:pt>
                <c:pt idx="1">
                  <c:v>2019</c:v>
                </c:pt>
                <c:pt idx="2">
                  <c:v>2020</c:v>
                </c:pt>
              </c:numCache>
            </c:numRef>
          </c:cat>
          <c:val>
            <c:numRef>
              <c:f>'APROBACION&amp;REPROBACION'!$H$12:$H$14</c:f>
              <c:numCache>
                <c:formatCode>0.00%</c:formatCode>
                <c:ptCount val="3"/>
                <c:pt idx="0">
                  <c:v>7.7523390040941803E-2</c:v>
                </c:pt>
                <c:pt idx="1">
                  <c:v>7.2484862598975311E-2</c:v>
                </c:pt>
                <c:pt idx="2">
                  <c:v>4.5166528919628225E-2</c:v>
                </c:pt>
              </c:numCache>
            </c:numRef>
          </c:val>
        </c:ser>
        <c:ser>
          <c:idx val="2"/>
          <c:order val="2"/>
          <c:tx>
            <c:strRef>
              <c:f>'APROBACION&amp;REPROBACION'!$I$2</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'APROBACION&amp;REPROBACION'!$F$12:$F$14</c:f>
              <c:numCache>
                <c:formatCode>General</c:formatCode>
                <c:ptCount val="3"/>
                <c:pt idx="0">
                  <c:v>2018</c:v>
                </c:pt>
                <c:pt idx="1">
                  <c:v>2019</c:v>
                </c:pt>
                <c:pt idx="2">
                  <c:v>2020</c:v>
                </c:pt>
              </c:numCache>
            </c:numRef>
          </c:cat>
          <c:val>
            <c:numRef>
              <c:f>'APROBACION&amp;REPROBACION'!$I$12:$I$14</c:f>
              <c:numCache>
                <c:formatCode>0.00%</c:formatCode>
                <c:ptCount val="3"/>
                <c:pt idx="0">
                  <c:v>0.12631952618500458</c:v>
                </c:pt>
                <c:pt idx="1">
                  <c:v>0.13595880369447294</c:v>
                </c:pt>
                <c:pt idx="2">
                  <c:v>8.3064631699627398E-2</c:v>
                </c:pt>
              </c:numCache>
            </c:numRef>
          </c:val>
        </c:ser>
        <c:ser>
          <c:idx val="3"/>
          <c:order val="3"/>
          <c:tx>
            <c:strRef>
              <c:f>'APROBACION&amp;REPROBACION'!$J$2</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'APROBACION&amp;REPROBACION'!$F$12:$F$14</c:f>
              <c:numCache>
                <c:formatCode>General</c:formatCode>
                <c:ptCount val="3"/>
                <c:pt idx="0">
                  <c:v>2018</c:v>
                </c:pt>
                <c:pt idx="1">
                  <c:v>2019</c:v>
                </c:pt>
                <c:pt idx="2">
                  <c:v>2020</c:v>
                </c:pt>
              </c:numCache>
            </c:numRef>
          </c:cat>
          <c:val>
            <c:numRef>
              <c:f>'APROBACION&amp;REPROBACION'!$J$12:$J$14</c:f>
              <c:numCache>
                <c:formatCode>0.00%</c:formatCode>
                <c:ptCount val="3"/>
                <c:pt idx="0">
                  <c:v>8.4793814432989695E-2</c:v>
                </c:pt>
                <c:pt idx="1">
                  <c:v>8.3817854386416257E-2</c:v>
                </c:pt>
                <c:pt idx="2">
                  <c:v>5.4353347556639238E-2</c:v>
                </c:pt>
              </c:numCache>
            </c:numRef>
          </c:val>
        </c:ser>
        <c:ser>
          <c:idx val="4"/>
          <c:order val="4"/>
          <c:tx>
            <c:strRef>
              <c:f>'APROBACION&amp;REPROBACION'!$K$2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'APROBACION&amp;REPROBACION'!$F$12:$F$14</c:f>
              <c:numCache>
                <c:formatCode>General</c:formatCode>
                <c:ptCount val="3"/>
                <c:pt idx="0">
                  <c:v>2018</c:v>
                </c:pt>
                <c:pt idx="1">
                  <c:v>2019</c:v>
                </c:pt>
                <c:pt idx="2">
                  <c:v>2020</c:v>
                </c:pt>
              </c:numCache>
            </c:numRef>
          </c:cat>
          <c:val>
            <c:numRef>
              <c:f>'APROBACION&amp;REPROBACION'!$K$12:$K$14</c:f>
              <c:numCache>
                <c:formatCode>0.00%</c:formatCode>
                <c:ptCount val="3"/>
                <c:pt idx="0">
                  <c:v>8.9598648852113466E-2</c:v>
                </c:pt>
                <c:pt idx="1">
                  <c:v>9.0622400216688923E-2</c:v>
                </c:pt>
                <c:pt idx="2">
                  <c:v>5.6918923403902248E-2</c:v>
                </c:pt>
              </c:numCache>
            </c:numRef>
          </c:val>
        </c:ser>
        <c:dLbls>
          <c:showLegendKey val="0"/>
          <c:showVal val="0"/>
          <c:showCatName val="0"/>
          <c:showSerName val="0"/>
          <c:showPercent val="0"/>
          <c:showBubbleSize val="0"/>
        </c:dLbls>
        <c:gapWidth val="150"/>
        <c:axId val="-868774816"/>
        <c:axId val="-868781344"/>
      </c:barChart>
      <c:catAx>
        <c:axId val="-868774816"/>
        <c:scaling>
          <c:orientation val="minMax"/>
        </c:scaling>
        <c:delete val="0"/>
        <c:axPos val="b"/>
        <c:numFmt formatCode="General" sourceLinked="1"/>
        <c:majorTickMark val="none"/>
        <c:minorTickMark val="none"/>
        <c:tickLblPos val="nextTo"/>
        <c:crossAx val="-868781344"/>
        <c:crosses val="autoZero"/>
        <c:auto val="1"/>
        <c:lblAlgn val="ctr"/>
        <c:lblOffset val="100"/>
        <c:noMultiLvlLbl val="0"/>
      </c:catAx>
      <c:valAx>
        <c:axId val="-868781344"/>
        <c:scaling>
          <c:orientation val="minMax"/>
        </c:scaling>
        <c:delete val="0"/>
        <c:axPos val="l"/>
        <c:majorGridlines>
          <c:spPr>
            <a:ln>
              <a:noFill/>
            </a:ln>
          </c:spPr>
        </c:majorGridlines>
        <c:numFmt formatCode="0.00%" sourceLinked="1"/>
        <c:majorTickMark val="none"/>
        <c:minorTickMark val="none"/>
        <c:tickLblPos val="nextTo"/>
        <c:txPr>
          <a:bodyPr/>
          <a:lstStyle/>
          <a:p>
            <a:pPr>
              <a:defRPr sz="1100"/>
            </a:pPr>
            <a:endParaRPr lang="es-CO"/>
          </a:p>
        </c:txPr>
        <c:crossAx val="-868774816"/>
        <c:crosses val="autoZero"/>
        <c:crossBetween val="between"/>
      </c:valAx>
      <c:dTable>
        <c:showHorzBorder val="1"/>
        <c:showVertBorder val="1"/>
        <c:showOutline val="1"/>
        <c:showKeys val="1"/>
      </c:dTable>
    </c:plotArea>
    <c:plotVisOnly val="1"/>
    <c:dispBlanksAs val="gap"/>
    <c:showDLblsOverMax val="0"/>
  </c:chart>
  <c:txPr>
    <a:bodyPr/>
    <a:lstStyle/>
    <a:p>
      <a:pPr>
        <a:defRPr sz="1200"/>
      </a:pPr>
      <a:endParaRPr lang="es-CO"/>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b="1"/>
              <a:t>CALCULO DE LA POBLACION POR FUERA DEL SISTEMA EDUCATIVO</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'TASAS DE COBERTURAS'!$B$55</c:f>
              <c:strCache>
                <c:ptCount val="1"/>
                <c:pt idx="0">
                  <c:v>TOTAL POBLACION DANE EDAD ENTRE 5-16 AÑOS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COBERTURAS'!$C$54:$I$54</c:f>
              <c:numCache>
                <c:formatCode>General</c:formatCode>
                <c:ptCount val="7"/>
                <c:pt idx="0">
                  <c:v>2018</c:v>
                </c:pt>
                <c:pt idx="2">
                  <c:v>2019</c:v>
                </c:pt>
                <c:pt idx="4">
                  <c:v>2020</c:v>
                </c:pt>
                <c:pt idx="6">
                  <c:v>2021</c:v>
                </c:pt>
              </c:numCache>
            </c:numRef>
          </c:cat>
          <c:val>
            <c:numRef>
              <c:f>'TASAS DE COBERTURAS'!$C$55:$I$55</c:f>
              <c:numCache>
                <c:formatCode>General</c:formatCode>
                <c:ptCount val="7"/>
                <c:pt idx="0" formatCode="#,##0">
                  <c:v>197327</c:v>
                </c:pt>
                <c:pt idx="2" formatCode="#,##0">
                  <c:v>199984</c:v>
                </c:pt>
                <c:pt idx="4" formatCode="#,##0">
                  <c:v>201954</c:v>
                </c:pt>
                <c:pt idx="6" formatCode="#,##0">
                  <c:v>202692</c:v>
                </c:pt>
              </c:numCache>
            </c:numRef>
          </c:val>
        </c:ser>
        <c:ser>
          <c:idx val="1"/>
          <c:order val="1"/>
          <c:tx>
            <c:strRef>
              <c:f>'TASAS DE COBERTURAS'!$B$56</c:f>
              <c:strCache>
                <c:ptCount val="1"/>
                <c:pt idx="0">
                  <c:v>TOTAL POBLACION SIMAT, EDAD ENTRE 5-16 AÑOS</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COBERTURAS'!$C$54:$I$54</c:f>
              <c:numCache>
                <c:formatCode>General</c:formatCode>
                <c:ptCount val="7"/>
                <c:pt idx="0">
                  <c:v>2018</c:v>
                </c:pt>
                <c:pt idx="2">
                  <c:v>2019</c:v>
                </c:pt>
                <c:pt idx="4">
                  <c:v>2020</c:v>
                </c:pt>
                <c:pt idx="6">
                  <c:v>2021</c:v>
                </c:pt>
              </c:numCache>
            </c:numRef>
          </c:cat>
          <c:val>
            <c:numRef>
              <c:f>'TASAS DE COBERTURAS'!$C$56:$I$56</c:f>
              <c:numCache>
                <c:formatCode>General</c:formatCode>
                <c:ptCount val="7"/>
                <c:pt idx="0" formatCode="#,##0">
                  <c:v>206233</c:v>
                </c:pt>
                <c:pt idx="2" formatCode="#,##0">
                  <c:v>210919</c:v>
                </c:pt>
                <c:pt idx="4" formatCode="#,##0">
                  <c:v>214669</c:v>
                </c:pt>
                <c:pt idx="6" formatCode="#,##0">
                  <c:v>215836</c:v>
                </c:pt>
              </c:numCache>
            </c:numRef>
          </c:val>
        </c:ser>
        <c:ser>
          <c:idx val="2"/>
          <c:order val="2"/>
          <c:tx>
            <c:strRef>
              <c:f>'TASAS DE COBERTURAS'!$B$57</c:f>
              <c:strCache>
                <c:ptCount val="1"/>
                <c:pt idx="0">
                  <c:v>Población fuera del Sistema Educativo (Estimación)</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COBERTURAS'!$C$54:$I$54</c:f>
              <c:numCache>
                <c:formatCode>General</c:formatCode>
                <c:ptCount val="7"/>
                <c:pt idx="0">
                  <c:v>2018</c:v>
                </c:pt>
                <c:pt idx="2">
                  <c:v>2019</c:v>
                </c:pt>
                <c:pt idx="4">
                  <c:v>2020</c:v>
                </c:pt>
                <c:pt idx="6">
                  <c:v>2021</c:v>
                </c:pt>
              </c:numCache>
            </c:numRef>
          </c:cat>
          <c:val>
            <c:numRef>
              <c:f>'TASAS DE COBERTURAS'!$C$57:$I$57</c:f>
              <c:numCache>
                <c:formatCode>General</c:formatCode>
                <c:ptCount val="7"/>
                <c:pt idx="0" formatCode="#,##0">
                  <c:v>-8906</c:v>
                </c:pt>
                <c:pt idx="2" formatCode="#,##0">
                  <c:v>-10935</c:v>
                </c:pt>
                <c:pt idx="4" formatCode="#,##0">
                  <c:v>-12715</c:v>
                </c:pt>
                <c:pt idx="6" formatCode="#,##0">
                  <c:v>-13144</c:v>
                </c:pt>
              </c:numCache>
            </c:numRef>
          </c:val>
        </c:ser>
        <c:dLbls>
          <c:showLegendKey val="0"/>
          <c:showVal val="1"/>
          <c:showCatName val="0"/>
          <c:showSerName val="0"/>
          <c:showPercent val="0"/>
          <c:showBubbleSize val="0"/>
        </c:dLbls>
        <c:gapWidth val="150"/>
        <c:shape val="box"/>
        <c:axId val="-872634288"/>
        <c:axId val="-872628304"/>
        <c:axId val="0"/>
      </c:bar3DChart>
      <c:catAx>
        <c:axId val="-872634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2628304"/>
        <c:crosses val="autoZero"/>
        <c:auto val="1"/>
        <c:lblAlgn val="ctr"/>
        <c:lblOffset val="100"/>
        <c:noMultiLvlLbl val="0"/>
      </c:catAx>
      <c:valAx>
        <c:axId val="-872628304"/>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2634288"/>
        <c:crosses val="autoZero"/>
        <c:crossBetween val="between"/>
      </c:valAx>
      <c:spPr>
        <a:noFill/>
        <a:ln>
          <a:noFill/>
        </a:ln>
        <a:effectLst/>
      </c:spPr>
    </c:plotArea>
    <c:legend>
      <c:legendPos val="t"/>
      <c:legendEntry>
        <c:idx val="2"/>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ZONAS CARTAGENA</a:t>
            </a:r>
          </a:p>
        </c:rich>
      </c:tx>
      <c:layout/>
      <c:overlay val="0"/>
    </c:title>
    <c:autoTitleDeleted val="0"/>
    <c:plotArea>
      <c:layout/>
      <c:barChart>
        <c:barDir val="col"/>
        <c:grouping val="clustered"/>
        <c:varyColors val="0"/>
        <c:ser>
          <c:idx val="0"/>
          <c:order val="0"/>
          <c:tx>
            <c:strRef>
              <c:f>'APROBACION&amp;REPROBACION'!$B$2</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'APROBACION&amp;REPROBACION'!$A$4:$A$6</c:f>
              <c:numCache>
                <c:formatCode>General</c:formatCode>
                <c:ptCount val="3"/>
                <c:pt idx="0">
                  <c:v>2018</c:v>
                </c:pt>
                <c:pt idx="1">
                  <c:v>2019</c:v>
                </c:pt>
                <c:pt idx="2">
                  <c:v>2020</c:v>
                </c:pt>
              </c:numCache>
            </c:numRef>
          </c:cat>
          <c:val>
            <c:numRef>
              <c:f>'APROBACION&amp;REPROBACION'!$B$4:$B$6</c:f>
              <c:numCache>
                <c:formatCode>0.00%</c:formatCode>
                <c:ptCount val="3"/>
                <c:pt idx="0">
                  <c:v>0.83183809722511992</c:v>
                </c:pt>
                <c:pt idx="1">
                  <c:v>0.85760000000000003</c:v>
                </c:pt>
                <c:pt idx="2">
                  <c:v>0.93229011425732733</c:v>
                </c:pt>
              </c:numCache>
            </c:numRef>
          </c:val>
        </c:ser>
        <c:ser>
          <c:idx val="1"/>
          <c:order val="1"/>
          <c:tx>
            <c:strRef>
              <c:f>'APROBACION&amp;REPROBACION'!$C$2</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'APROBACION&amp;REPROBACION'!$A$4:$A$6</c:f>
              <c:numCache>
                <c:formatCode>General</c:formatCode>
                <c:ptCount val="3"/>
                <c:pt idx="0">
                  <c:v>2018</c:v>
                </c:pt>
                <c:pt idx="1">
                  <c:v>2019</c:v>
                </c:pt>
                <c:pt idx="2">
                  <c:v>2020</c:v>
                </c:pt>
              </c:numCache>
            </c:numRef>
          </c:cat>
          <c:val>
            <c:numRef>
              <c:f>'APROBACION&amp;REPROBACION'!$C$4:$C$6</c:f>
              <c:numCache>
                <c:formatCode>0.00%</c:formatCode>
                <c:ptCount val="3"/>
                <c:pt idx="0">
                  <c:v>0.86904414351695902</c:v>
                </c:pt>
                <c:pt idx="1">
                  <c:v>0.8629</c:v>
                </c:pt>
                <c:pt idx="2">
                  <c:v>0.91458011409823581</c:v>
                </c:pt>
              </c:numCache>
            </c:numRef>
          </c:val>
        </c:ser>
        <c:ser>
          <c:idx val="2"/>
          <c:order val="2"/>
          <c:tx>
            <c:strRef>
              <c:f>'APROBACION&amp;REPROBACION'!$D$2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'APROBACION&amp;REPROBACION'!$A$4:$A$6</c:f>
              <c:numCache>
                <c:formatCode>General</c:formatCode>
                <c:ptCount val="3"/>
                <c:pt idx="0">
                  <c:v>2018</c:v>
                </c:pt>
                <c:pt idx="1">
                  <c:v>2019</c:v>
                </c:pt>
                <c:pt idx="2">
                  <c:v>2020</c:v>
                </c:pt>
              </c:numCache>
            </c:numRef>
          </c:cat>
          <c:val>
            <c:numRef>
              <c:f>'APROBACION&amp;REPROBACION'!$D$4:$D$6</c:f>
              <c:numCache>
                <c:formatCode>0.00%</c:formatCode>
                <c:ptCount val="3"/>
                <c:pt idx="0">
                  <c:v>0.8643746031330396</c:v>
                </c:pt>
                <c:pt idx="1">
                  <c:v>0.86219999999999997</c:v>
                </c:pt>
                <c:pt idx="2">
                  <c:v>0.91685548158974717</c:v>
                </c:pt>
              </c:numCache>
            </c:numRef>
          </c:val>
        </c:ser>
        <c:dLbls>
          <c:showLegendKey val="0"/>
          <c:showVal val="0"/>
          <c:showCatName val="0"/>
          <c:showSerName val="0"/>
          <c:showPercent val="0"/>
          <c:showBubbleSize val="0"/>
        </c:dLbls>
        <c:gapWidth val="150"/>
        <c:axId val="-868774272"/>
        <c:axId val="-868782976"/>
      </c:barChart>
      <c:catAx>
        <c:axId val="-868774272"/>
        <c:scaling>
          <c:orientation val="minMax"/>
        </c:scaling>
        <c:delete val="0"/>
        <c:axPos val="b"/>
        <c:numFmt formatCode="General" sourceLinked="1"/>
        <c:majorTickMark val="none"/>
        <c:minorTickMark val="none"/>
        <c:tickLblPos val="nextTo"/>
        <c:crossAx val="-868782976"/>
        <c:crosses val="autoZero"/>
        <c:auto val="1"/>
        <c:lblAlgn val="ctr"/>
        <c:lblOffset val="100"/>
        <c:noMultiLvlLbl val="0"/>
      </c:catAx>
      <c:valAx>
        <c:axId val="-868782976"/>
        <c:scaling>
          <c:orientation val="minMax"/>
        </c:scaling>
        <c:delete val="0"/>
        <c:axPos val="l"/>
        <c:majorGridlines>
          <c:spPr>
            <a:ln>
              <a:noFill/>
            </a:ln>
          </c:spPr>
        </c:majorGridlines>
        <c:numFmt formatCode="0.00%" sourceLinked="1"/>
        <c:majorTickMark val="none"/>
        <c:minorTickMark val="none"/>
        <c:tickLblPos val="nextTo"/>
        <c:crossAx val="-868774272"/>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ZONAS CARTAGENA</a:t>
            </a:r>
          </a:p>
        </c:rich>
      </c:tx>
      <c:layout/>
      <c:overlay val="0"/>
    </c:title>
    <c:autoTitleDeleted val="0"/>
    <c:plotArea>
      <c:layout/>
      <c:barChart>
        <c:barDir val="col"/>
        <c:grouping val="clustered"/>
        <c:varyColors val="0"/>
        <c:ser>
          <c:idx val="0"/>
          <c:order val="0"/>
          <c:tx>
            <c:strRef>
              <c:f>'APROBACION&amp;REPROBACION'!$B$2</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'APROBACION&amp;REPROBACION'!$A$12:$A$14</c:f>
              <c:numCache>
                <c:formatCode>General</c:formatCode>
                <c:ptCount val="3"/>
                <c:pt idx="0">
                  <c:v>2018</c:v>
                </c:pt>
                <c:pt idx="1">
                  <c:v>2019</c:v>
                </c:pt>
                <c:pt idx="2">
                  <c:v>2020</c:v>
                </c:pt>
              </c:numCache>
            </c:numRef>
          </c:cat>
          <c:val>
            <c:numRef>
              <c:f>'APROBACION&amp;REPROBACION'!$B$12:$B$14</c:f>
              <c:numCache>
                <c:formatCode>0.00%</c:formatCode>
                <c:ptCount val="3"/>
                <c:pt idx="0">
                  <c:v>0.1064573336115168</c:v>
                </c:pt>
                <c:pt idx="1">
                  <c:v>8.607010143617555E-2</c:v>
                </c:pt>
                <c:pt idx="2">
                  <c:v>4.8484848484848485E-2</c:v>
                </c:pt>
              </c:numCache>
            </c:numRef>
          </c:val>
        </c:ser>
        <c:ser>
          <c:idx val="1"/>
          <c:order val="1"/>
          <c:tx>
            <c:strRef>
              <c:f>'APROBACION&amp;REPROBACION'!$C$2</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'APROBACION&amp;REPROBACION'!$A$12:$A$14</c:f>
              <c:numCache>
                <c:formatCode>General</c:formatCode>
                <c:ptCount val="3"/>
                <c:pt idx="0">
                  <c:v>2018</c:v>
                </c:pt>
                <c:pt idx="1">
                  <c:v>2019</c:v>
                </c:pt>
                <c:pt idx="2">
                  <c:v>2020</c:v>
                </c:pt>
              </c:numCache>
            </c:numRef>
          </c:cat>
          <c:val>
            <c:numRef>
              <c:f>'APROBACION&amp;REPROBACION'!$C$12:$C$14</c:f>
              <c:numCache>
                <c:formatCode>0.00%</c:formatCode>
                <c:ptCount val="3"/>
                <c:pt idx="0">
                  <c:v>8.7179141682948186E-2</c:v>
                </c:pt>
                <c:pt idx="1">
                  <c:v>9.129318445840455E-2</c:v>
                </c:pt>
                <c:pt idx="2">
                  <c:v>5.8162271419051038E-2</c:v>
                </c:pt>
              </c:numCache>
            </c:numRef>
          </c:val>
        </c:ser>
        <c:ser>
          <c:idx val="2"/>
          <c:order val="2"/>
          <c:tx>
            <c:strRef>
              <c:f>'APROBACION&amp;REPROBACION'!$D$2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'APROBACION&amp;REPROBACION'!$A$12:$A$14</c:f>
              <c:numCache>
                <c:formatCode>General</c:formatCode>
                <c:ptCount val="3"/>
                <c:pt idx="0">
                  <c:v>2018</c:v>
                </c:pt>
                <c:pt idx="1">
                  <c:v>2019</c:v>
                </c:pt>
                <c:pt idx="2">
                  <c:v>2020</c:v>
                </c:pt>
              </c:numCache>
            </c:numRef>
          </c:cat>
          <c:val>
            <c:numRef>
              <c:f>'APROBACION&amp;REPROBACION'!$D$12:$D$14</c:f>
              <c:numCache>
                <c:formatCode>0.00%</c:formatCode>
                <c:ptCount val="3"/>
                <c:pt idx="0">
                  <c:v>8.9598648852113466E-2</c:v>
                </c:pt>
                <c:pt idx="1">
                  <c:v>9.0622400216688923E-2</c:v>
                </c:pt>
                <c:pt idx="2">
                  <c:v>5.6918923403902248E-2</c:v>
                </c:pt>
              </c:numCache>
            </c:numRef>
          </c:val>
        </c:ser>
        <c:dLbls>
          <c:showLegendKey val="0"/>
          <c:showVal val="0"/>
          <c:showCatName val="0"/>
          <c:showSerName val="0"/>
          <c:showPercent val="0"/>
          <c:showBubbleSize val="0"/>
        </c:dLbls>
        <c:gapWidth val="150"/>
        <c:axId val="-868781888"/>
        <c:axId val="-868773728"/>
      </c:barChart>
      <c:catAx>
        <c:axId val="-868781888"/>
        <c:scaling>
          <c:orientation val="minMax"/>
        </c:scaling>
        <c:delete val="0"/>
        <c:axPos val="b"/>
        <c:numFmt formatCode="General" sourceLinked="1"/>
        <c:majorTickMark val="none"/>
        <c:minorTickMark val="none"/>
        <c:tickLblPos val="nextTo"/>
        <c:crossAx val="-868773728"/>
        <c:crosses val="autoZero"/>
        <c:auto val="1"/>
        <c:lblAlgn val="ctr"/>
        <c:lblOffset val="100"/>
        <c:noMultiLvlLbl val="0"/>
      </c:catAx>
      <c:valAx>
        <c:axId val="-868773728"/>
        <c:scaling>
          <c:orientation val="minMax"/>
          <c:min val="4.0000000000000008E-2"/>
        </c:scaling>
        <c:delete val="0"/>
        <c:axPos val="l"/>
        <c:majorGridlines>
          <c:spPr>
            <a:ln>
              <a:noFill/>
            </a:ln>
          </c:spPr>
        </c:majorGridlines>
        <c:numFmt formatCode="0.00%" sourceLinked="1"/>
        <c:majorTickMark val="none"/>
        <c:minorTickMark val="none"/>
        <c:tickLblPos val="nextTo"/>
        <c:crossAx val="-868781888"/>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TIPO DE ZONA -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bar"/>
        <c:grouping val="clustered"/>
        <c:varyColors val="0"/>
        <c:ser>
          <c:idx val="0"/>
          <c:order val="0"/>
          <c:tx>
            <c:strRef>
              <c:f>'DESERCION INTRANUAL'!$A$18</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INTRANUAL'!$B$18:$D$18</c:f>
              <c:numCache>
                <c:formatCode>0.00%</c:formatCode>
                <c:ptCount val="3"/>
                <c:pt idx="0">
                  <c:v>5.5300000000000002E-2</c:v>
                </c:pt>
                <c:pt idx="1">
                  <c:v>3.6799999999999999E-2</c:v>
                </c:pt>
                <c:pt idx="2">
                  <c:v>3.9199999999999999E-2</c:v>
                </c:pt>
              </c:numCache>
            </c:numRef>
          </c:val>
        </c:ser>
        <c:ser>
          <c:idx val="1"/>
          <c:order val="1"/>
          <c:tx>
            <c:strRef>
              <c:f>'DESERCION INTRANUAL'!$A$19</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INTRANUAL'!$B$19:$D$19</c:f>
              <c:numCache>
                <c:formatCode>0.00%</c:formatCode>
                <c:ptCount val="3"/>
                <c:pt idx="0">
                  <c:v>4.9261825851159985E-2</c:v>
                </c:pt>
                <c:pt idx="1">
                  <c:v>3.8824391218451021E-2</c:v>
                </c:pt>
                <c:pt idx="2">
                  <c:v>4.016483835393813E-2</c:v>
                </c:pt>
              </c:numCache>
            </c:numRef>
          </c:val>
        </c:ser>
        <c:ser>
          <c:idx val="2"/>
          <c:order val="2"/>
          <c:tx>
            <c:strRef>
              <c:f>'DESERCION INTRANUAL'!$A$20</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INTRANUAL'!$B$20:$D$20</c:f>
              <c:numCache>
                <c:formatCode>0.00%</c:formatCode>
                <c:ptCount val="3"/>
                <c:pt idx="0">
                  <c:v>1.7899999999999999E-2</c:v>
                </c:pt>
                <c:pt idx="1">
                  <c:v>2.5899999999999999E-2</c:v>
                </c:pt>
                <c:pt idx="2">
                  <c:v>2.4899999999999999E-2</c:v>
                </c:pt>
              </c:numCache>
            </c:numRef>
          </c:val>
        </c:ser>
        <c:dLbls>
          <c:dLblPos val="inEnd"/>
          <c:showLegendKey val="0"/>
          <c:showVal val="1"/>
          <c:showCatName val="0"/>
          <c:showSerName val="0"/>
          <c:showPercent val="0"/>
          <c:showBubbleSize val="0"/>
        </c:dLbls>
        <c:gapWidth val="182"/>
        <c:axId val="-868778080"/>
        <c:axId val="-868773184"/>
      </c:barChart>
      <c:catAx>
        <c:axId val="-86877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68773184"/>
        <c:crosses val="autoZero"/>
        <c:auto val="1"/>
        <c:lblAlgn val="ctr"/>
        <c:lblOffset val="100"/>
        <c:noMultiLvlLbl val="0"/>
      </c:catAx>
      <c:valAx>
        <c:axId val="-868773184"/>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68778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NIVELES EDUCATIVOS-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'DESERCION INTRANUAL'!$C$2</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5"/>
                <c:pt idx="0">
                  <c:v>Preescolar</c:v>
                </c:pt>
                <c:pt idx="1">
                  <c:v>Básica Primaria</c:v>
                </c:pt>
                <c:pt idx="2">
                  <c:v>Básica secundaria</c:v>
                </c:pt>
                <c:pt idx="3">
                  <c:v>Media</c:v>
                </c:pt>
                <c:pt idx="4">
                  <c:v>Total</c:v>
                </c:pt>
              </c:strCache>
            </c:strRef>
          </c:cat>
          <c:val>
            <c:numRef>
              <c:f>'DESERCION INTRANUAL'!$C$3:$C$7</c:f>
              <c:numCache>
                <c:formatCode>0.00%</c:formatCode>
                <c:ptCount val="5"/>
                <c:pt idx="0">
                  <c:v>6.59E-2</c:v>
                </c:pt>
                <c:pt idx="1">
                  <c:v>3.5799999999999998E-2</c:v>
                </c:pt>
                <c:pt idx="2">
                  <c:v>4.0800000000000003E-2</c:v>
                </c:pt>
                <c:pt idx="3">
                  <c:v>2.9499999999999998E-2</c:v>
                </c:pt>
                <c:pt idx="4">
                  <c:v>3.9199999999999999E-2</c:v>
                </c:pt>
              </c:numCache>
            </c:numRef>
          </c:val>
        </c:ser>
        <c:ser>
          <c:idx val="1"/>
          <c:order val="1"/>
          <c:tx>
            <c:strRef>
              <c:f>'DESERCION INTRANUAL'!$D$2</c:f>
              <c:strCache>
                <c:ptCount val="1"/>
                <c:pt idx="0">
                  <c:v>2019</c:v>
                </c:pt>
              </c:strCache>
            </c:strRef>
          </c:tx>
          <c:spPr>
            <a:solidFill>
              <a:schemeClr val="accent2"/>
            </a:solidFill>
            <a:ln>
              <a:noFill/>
            </a:ln>
            <a:effectLst/>
          </c:spPr>
          <c:invertIfNegative val="0"/>
          <c:dLbls>
            <c:dLbl>
              <c:idx val="0"/>
              <c:layout>
                <c:manualLayout>
                  <c:x val="-2.777777777777803E-3"/>
                  <c:y val="0.1405310699798888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111111111111112E-2"/>
                  <c:y val="0.1001452091215871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555555555555558E-3"/>
                  <c:y val="0.10505334560452671"/>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5555555555556572E-3"/>
                  <c:y val="9.732317551215188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5555555555554534E-3"/>
                  <c:y val="0.1127978320891706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5"/>
                <c:pt idx="0">
                  <c:v>Preescolar</c:v>
                </c:pt>
                <c:pt idx="1">
                  <c:v>Básica Primaria</c:v>
                </c:pt>
                <c:pt idx="2">
                  <c:v>Básica secundaria</c:v>
                </c:pt>
                <c:pt idx="3">
                  <c:v>Media</c:v>
                </c:pt>
                <c:pt idx="4">
                  <c:v>Total</c:v>
                </c:pt>
              </c:strCache>
            </c:strRef>
          </c:cat>
          <c:val>
            <c:numRef>
              <c:f>'DESERCION INTRANUAL'!$D$3:$D$7</c:f>
              <c:numCache>
                <c:formatCode>0.00%</c:formatCode>
                <c:ptCount val="5"/>
                <c:pt idx="0">
                  <c:v>6.7427553828719441E-2</c:v>
                </c:pt>
                <c:pt idx="1">
                  <c:v>3.759606427573358E-2</c:v>
                </c:pt>
                <c:pt idx="2">
                  <c:v>4.1782729805013928E-2</c:v>
                </c:pt>
                <c:pt idx="3">
                  <c:v>2.7373295600720351E-2</c:v>
                </c:pt>
                <c:pt idx="4">
                  <c:v>4.016483835393813E-2</c:v>
                </c:pt>
              </c:numCache>
            </c:numRef>
          </c:val>
        </c:ser>
        <c:ser>
          <c:idx val="2"/>
          <c:order val="2"/>
          <c:tx>
            <c:strRef>
              <c:f>'DESERCION INTRANUAL'!$E$2</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5"/>
                <c:pt idx="0">
                  <c:v>Preescolar</c:v>
                </c:pt>
                <c:pt idx="1">
                  <c:v>Básica Primaria</c:v>
                </c:pt>
                <c:pt idx="2">
                  <c:v>Básica secundaria</c:v>
                </c:pt>
                <c:pt idx="3">
                  <c:v>Media</c:v>
                </c:pt>
                <c:pt idx="4">
                  <c:v>Total</c:v>
                </c:pt>
              </c:strCache>
            </c:strRef>
          </c:cat>
          <c:val>
            <c:numRef>
              <c:f>'DESERCION INTRANUAL'!$E$3:$E$7</c:f>
              <c:numCache>
                <c:formatCode>0.00%</c:formatCode>
                <c:ptCount val="5"/>
                <c:pt idx="0">
                  <c:v>2.81E-2</c:v>
                </c:pt>
                <c:pt idx="1">
                  <c:v>2.52E-2</c:v>
                </c:pt>
                <c:pt idx="2">
                  <c:v>2.6599999999999999E-2</c:v>
                </c:pt>
                <c:pt idx="3">
                  <c:v>1.7299999999999999E-2</c:v>
                </c:pt>
                <c:pt idx="4">
                  <c:v>2.4899999999999999E-2</c:v>
                </c:pt>
              </c:numCache>
            </c:numRef>
          </c:val>
        </c:ser>
        <c:dLbls>
          <c:showLegendKey val="0"/>
          <c:showVal val="0"/>
          <c:showCatName val="0"/>
          <c:showSerName val="0"/>
          <c:showPercent val="0"/>
          <c:showBubbleSize val="0"/>
        </c:dLbls>
        <c:gapWidth val="182"/>
        <c:axId val="-868771552"/>
        <c:axId val="-868779168"/>
      </c:barChart>
      <c:catAx>
        <c:axId val="-86877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68779168"/>
        <c:crosses val="autoZero"/>
        <c:auto val="1"/>
        <c:lblAlgn val="ctr"/>
        <c:lblOffset val="100"/>
        <c:noMultiLvlLbl val="0"/>
      </c:catAx>
      <c:valAx>
        <c:axId val="-868779168"/>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868771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2015-2016</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2012-2021'!$W$5:$W$17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2012-2021'!$Z$5:$Z$17</c:f>
              <c:numCache>
                <c:formatCode>0.00%</c:formatCode>
                <c:ptCount val="13"/>
                <c:pt idx="0">
                  <c:v>5.1679586563307496E-3</c:v>
                </c:pt>
                <c:pt idx="1">
                  <c:v>5.9880239520958084E-2</c:v>
                </c:pt>
                <c:pt idx="2">
                  <c:v>4.2704626334519574E-2</c:v>
                </c:pt>
                <c:pt idx="3">
                  <c:v>3.4386617100371747E-2</c:v>
                </c:pt>
                <c:pt idx="4">
                  <c:v>5.647840531561462E-2</c:v>
                </c:pt>
                <c:pt idx="5">
                  <c:v>7.0484581497797363E-2</c:v>
                </c:pt>
                <c:pt idx="6">
                  <c:v>9.5215079748670856E-2</c:v>
                </c:pt>
                <c:pt idx="7">
                  <c:v>0.10534674430915829</c:v>
                </c:pt>
                <c:pt idx="8">
                  <c:v>0.11130742049469965</c:v>
                </c:pt>
                <c:pt idx="9">
                  <c:v>0.12386511024643321</c:v>
                </c:pt>
                <c:pt idx="10">
                  <c:v>0.12420382165605096</c:v>
                </c:pt>
                <c:pt idx="11">
                  <c:v>0.26041666666666669</c:v>
                </c:pt>
                <c:pt idx="12">
                  <c:v>8.8179184625167814E-2</c:v>
                </c:pt>
              </c:numCache>
            </c:numRef>
          </c:val>
        </c:ser>
        <c:dLbls>
          <c:showLegendKey val="0"/>
          <c:showVal val="1"/>
          <c:showCatName val="0"/>
          <c:showSerName val="0"/>
          <c:showPercent val="0"/>
          <c:showBubbleSize val="0"/>
        </c:dLbls>
        <c:gapWidth val="150"/>
        <c:overlap val="-25"/>
        <c:axId val="-868772640"/>
        <c:axId val="-868782432"/>
      </c:barChart>
      <c:catAx>
        <c:axId val="-868772640"/>
        <c:scaling>
          <c:orientation val="minMax"/>
        </c:scaling>
        <c:delete val="0"/>
        <c:axPos val="b"/>
        <c:numFmt formatCode="General" sourceLinked="0"/>
        <c:majorTickMark val="none"/>
        <c:minorTickMark val="none"/>
        <c:tickLblPos val="nextTo"/>
        <c:crossAx val="-868782432"/>
        <c:crosses val="autoZero"/>
        <c:auto val="1"/>
        <c:lblAlgn val="ctr"/>
        <c:lblOffset val="100"/>
        <c:noMultiLvlLbl val="0"/>
      </c:catAx>
      <c:valAx>
        <c:axId val="-868782432"/>
        <c:scaling>
          <c:orientation val="minMax"/>
        </c:scaling>
        <c:delete val="1"/>
        <c:axPos val="l"/>
        <c:numFmt formatCode="0.00%" sourceLinked="1"/>
        <c:majorTickMark val="out"/>
        <c:minorTickMark val="none"/>
        <c:tickLblPos val="none"/>
        <c:crossAx val="-868772640"/>
        <c:crosses val="autoZero"/>
        <c:crossBetween val="between"/>
      </c:valAx>
    </c:plotArea>
    <c:legend>
      <c:legendPos val="t"/>
      <c:overlay val="0"/>
    </c:legend>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2016-2017</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2012-2021'!$R$5:$R$17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2012-2021'!$U$5:$U$17</c:f>
              <c:numCache>
                <c:formatCode>0.00%</c:formatCode>
                <c:ptCount val="13"/>
                <c:pt idx="0">
                  <c:v>0.12295081967213115</c:v>
                </c:pt>
                <c:pt idx="1">
                  <c:v>0.15995975855130784</c:v>
                </c:pt>
                <c:pt idx="2">
                  <c:v>0.15014720314033367</c:v>
                </c:pt>
                <c:pt idx="3">
                  <c:v>0.15384615384615385</c:v>
                </c:pt>
                <c:pt idx="4">
                  <c:v>0.12305854241338113</c:v>
                </c:pt>
                <c:pt idx="5">
                  <c:v>0.17077175697865354</c:v>
                </c:pt>
                <c:pt idx="6">
                  <c:v>0.22109016811003565</c:v>
                </c:pt>
                <c:pt idx="7">
                  <c:v>0.19952067106051527</c:v>
                </c:pt>
                <c:pt idx="8">
                  <c:v>0.21549479166666666</c:v>
                </c:pt>
                <c:pt idx="9">
                  <c:v>0.24980724749421743</c:v>
                </c:pt>
                <c:pt idx="10">
                  <c:v>0.27359238699444888</c:v>
                </c:pt>
                <c:pt idx="11">
                  <c:v>0.44827586206896552</c:v>
                </c:pt>
                <c:pt idx="12">
                  <c:v>0.20427610506085842</c:v>
                </c:pt>
              </c:numCache>
            </c:numRef>
          </c:val>
        </c:ser>
        <c:dLbls>
          <c:showLegendKey val="0"/>
          <c:showVal val="1"/>
          <c:showCatName val="0"/>
          <c:showSerName val="0"/>
          <c:showPercent val="0"/>
          <c:showBubbleSize val="0"/>
        </c:dLbls>
        <c:gapWidth val="150"/>
        <c:overlap val="-25"/>
        <c:axId val="-868780800"/>
        <c:axId val="-868780256"/>
      </c:barChart>
      <c:catAx>
        <c:axId val="-868780800"/>
        <c:scaling>
          <c:orientation val="minMax"/>
        </c:scaling>
        <c:delete val="0"/>
        <c:axPos val="b"/>
        <c:numFmt formatCode="General" sourceLinked="0"/>
        <c:majorTickMark val="none"/>
        <c:minorTickMark val="none"/>
        <c:tickLblPos val="nextTo"/>
        <c:crossAx val="-868780256"/>
        <c:crosses val="autoZero"/>
        <c:auto val="1"/>
        <c:lblAlgn val="ctr"/>
        <c:lblOffset val="100"/>
        <c:noMultiLvlLbl val="0"/>
      </c:catAx>
      <c:valAx>
        <c:axId val="-868780256"/>
        <c:scaling>
          <c:orientation val="minMax"/>
        </c:scaling>
        <c:delete val="1"/>
        <c:axPos val="l"/>
        <c:numFmt formatCode="0.00%" sourceLinked="1"/>
        <c:majorTickMark val="out"/>
        <c:minorTickMark val="none"/>
        <c:tickLblPos val="none"/>
        <c:crossAx val="-868780800"/>
        <c:crosses val="autoZero"/>
        <c:crossBetween val="between"/>
      </c:valAx>
    </c:plotArea>
    <c:legend>
      <c:legendPos val="t"/>
      <c:overlay val="0"/>
    </c:legend>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2018-2019</a:t>
            </a:r>
          </a:p>
        </c:rich>
      </c:tx>
      <c:layout/>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2012-2021'!$L$5:$L$17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2012-2021'!$O$5:$O$17</c:f>
              <c:numCache>
                <c:formatCode>0.00%</c:formatCode>
                <c:ptCount val="13"/>
                <c:pt idx="0">
                  <c:v>0.33333333333333331</c:v>
                </c:pt>
                <c:pt idx="1">
                  <c:v>0.13615455381784727</c:v>
                </c:pt>
                <c:pt idx="2">
                  <c:v>0.13968547641073081</c:v>
                </c:pt>
                <c:pt idx="3">
                  <c:v>0.12224448897795591</c:v>
                </c:pt>
                <c:pt idx="4">
                  <c:v>0.11037527593818984</c:v>
                </c:pt>
                <c:pt idx="5">
                  <c:v>0.17100371747211895</c:v>
                </c:pt>
                <c:pt idx="6">
                  <c:v>0.20640788662969808</c:v>
                </c:pt>
                <c:pt idx="7">
                  <c:v>0.18538205980066444</c:v>
                </c:pt>
                <c:pt idx="8">
                  <c:v>0.22990232907588279</c:v>
                </c:pt>
                <c:pt idx="9">
                  <c:v>0.24841915085817526</c:v>
                </c:pt>
                <c:pt idx="10">
                  <c:v>0.25889679715302494</c:v>
                </c:pt>
                <c:pt idx="11">
                  <c:v>0.65467625899280579</c:v>
                </c:pt>
                <c:pt idx="12">
                  <c:v>0.19178440607012034</c:v>
                </c:pt>
              </c:numCache>
            </c:numRef>
          </c:val>
        </c:ser>
        <c:dLbls>
          <c:showLegendKey val="0"/>
          <c:showVal val="1"/>
          <c:showCatName val="0"/>
          <c:showSerName val="0"/>
          <c:showPercent val="0"/>
          <c:showBubbleSize val="0"/>
        </c:dLbls>
        <c:gapWidth val="150"/>
        <c:overlap val="-25"/>
        <c:axId val="-868769376"/>
        <c:axId val="-868772096"/>
      </c:barChart>
      <c:catAx>
        <c:axId val="-868769376"/>
        <c:scaling>
          <c:orientation val="minMax"/>
        </c:scaling>
        <c:delete val="0"/>
        <c:axPos val="b"/>
        <c:numFmt formatCode="General" sourceLinked="0"/>
        <c:majorTickMark val="none"/>
        <c:minorTickMark val="none"/>
        <c:tickLblPos val="nextTo"/>
        <c:crossAx val="-868772096"/>
        <c:crosses val="autoZero"/>
        <c:auto val="1"/>
        <c:lblAlgn val="ctr"/>
        <c:lblOffset val="100"/>
        <c:noMultiLvlLbl val="0"/>
      </c:catAx>
      <c:valAx>
        <c:axId val="-868772096"/>
        <c:scaling>
          <c:orientation val="minMax"/>
        </c:scaling>
        <c:delete val="1"/>
        <c:axPos val="l"/>
        <c:numFmt formatCode="0.00%" sourceLinked="1"/>
        <c:majorTickMark val="out"/>
        <c:minorTickMark val="none"/>
        <c:tickLblPos val="none"/>
        <c:crossAx val="-868769376"/>
        <c:crosses val="autoZero"/>
        <c:crossBetween val="between"/>
      </c:valAx>
    </c:plotArea>
    <c:legend>
      <c:legendPos val="t"/>
      <c:layout/>
      <c:overlay val="0"/>
    </c:legend>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2020-2021</a:t>
            </a:r>
          </a:p>
        </c:rich>
      </c:tx>
      <c:layout/>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2012-2021'!$B$5:$B$17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2012-2021'!$E$5:$E$17</c:f>
              <c:numCache>
                <c:formatCode>0.00%</c:formatCode>
                <c:ptCount val="13"/>
                <c:pt idx="0">
                  <c:v>0.10344827586206896</c:v>
                </c:pt>
                <c:pt idx="1">
                  <c:v>0.15112540192926044</c:v>
                </c:pt>
                <c:pt idx="2">
                  <c:v>0.13</c:v>
                </c:pt>
                <c:pt idx="3">
                  <c:v>0.12227805695142378</c:v>
                </c:pt>
                <c:pt idx="4">
                  <c:v>0.13008130081300814</c:v>
                </c:pt>
                <c:pt idx="5">
                  <c:v>0.17764471057884232</c:v>
                </c:pt>
                <c:pt idx="6">
                  <c:v>0.15326633165829145</c:v>
                </c:pt>
                <c:pt idx="7">
                  <c:v>0.159</c:v>
                </c:pt>
                <c:pt idx="8">
                  <c:v>0.19382321618743345</c:v>
                </c:pt>
                <c:pt idx="9">
                  <c:v>0.18072289156626506</c:v>
                </c:pt>
                <c:pt idx="10">
                  <c:v>0.30892857142857144</c:v>
                </c:pt>
                <c:pt idx="11">
                  <c:v>0.34262948207171312</c:v>
                </c:pt>
                <c:pt idx="12">
                  <c:v>0.17522778291298033</c:v>
                </c:pt>
              </c:numCache>
            </c:numRef>
          </c:val>
        </c:ser>
        <c:dLbls>
          <c:showLegendKey val="0"/>
          <c:showVal val="1"/>
          <c:showCatName val="0"/>
          <c:showSerName val="0"/>
          <c:showPercent val="0"/>
          <c:showBubbleSize val="0"/>
        </c:dLbls>
        <c:gapWidth val="150"/>
        <c:overlap val="-25"/>
        <c:axId val="-868775904"/>
        <c:axId val="-868770464"/>
      </c:barChart>
      <c:catAx>
        <c:axId val="-868775904"/>
        <c:scaling>
          <c:orientation val="minMax"/>
        </c:scaling>
        <c:delete val="0"/>
        <c:axPos val="b"/>
        <c:numFmt formatCode="General" sourceLinked="0"/>
        <c:majorTickMark val="none"/>
        <c:minorTickMark val="none"/>
        <c:tickLblPos val="nextTo"/>
        <c:crossAx val="-868770464"/>
        <c:crosses val="autoZero"/>
        <c:auto val="1"/>
        <c:lblAlgn val="ctr"/>
        <c:lblOffset val="100"/>
        <c:noMultiLvlLbl val="0"/>
      </c:catAx>
      <c:valAx>
        <c:axId val="-868770464"/>
        <c:scaling>
          <c:orientation val="minMax"/>
        </c:scaling>
        <c:delete val="1"/>
        <c:axPos val="l"/>
        <c:numFmt formatCode="0.00%" sourceLinked="1"/>
        <c:majorTickMark val="out"/>
        <c:minorTickMark val="none"/>
        <c:tickLblPos val="none"/>
        <c:crossAx val="-868775904"/>
        <c:crosses val="autoZero"/>
        <c:crossBetween val="between"/>
      </c:valAx>
    </c:plotArea>
    <c:legend>
      <c:legendPos val="t"/>
      <c:layout/>
      <c:overlay val="0"/>
    </c:legend>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2019-2020</a:t>
            </a:r>
          </a:p>
        </c:rich>
      </c:tx>
      <c:layout/>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2012-2021'!$B$5:$B$17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2012-2021'!$J$5:$J$17</c:f>
              <c:numCache>
                <c:formatCode>0.00%</c:formatCode>
                <c:ptCount val="13"/>
                <c:pt idx="0">
                  <c:v>9.0909090909090912E-2</c:v>
                </c:pt>
                <c:pt idx="1">
                  <c:v>0.14662447257383968</c:v>
                </c:pt>
                <c:pt idx="2">
                  <c:v>0.13126252505010019</c:v>
                </c:pt>
                <c:pt idx="3">
                  <c:v>0.12844036697247707</c:v>
                </c:pt>
                <c:pt idx="4">
                  <c:v>0.10727056019070322</c:v>
                </c:pt>
                <c:pt idx="5">
                  <c:v>0.13237639553429026</c:v>
                </c:pt>
                <c:pt idx="6">
                  <c:v>0.20453318942255802</c:v>
                </c:pt>
                <c:pt idx="7">
                  <c:v>0.1891891891891892</c:v>
                </c:pt>
                <c:pt idx="8">
                  <c:v>0.21528751753155681</c:v>
                </c:pt>
                <c:pt idx="9">
                  <c:v>0.2810126582278481</c:v>
                </c:pt>
                <c:pt idx="10">
                  <c:v>0.32765151515151514</c:v>
                </c:pt>
                <c:pt idx="11">
                  <c:v>0.80158730158730163</c:v>
                </c:pt>
                <c:pt idx="12">
                  <c:v>0.20061596372658055</c:v>
                </c:pt>
              </c:numCache>
            </c:numRef>
          </c:val>
        </c:ser>
        <c:dLbls>
          <c:showLegendKey val="0"/>
          <c:showVal val="1"/>
          <c:showCatName val="0"/>
          <c:showSerName val="0"/>
          <c:showPercent val="0"/>
          <c:showBubbleSize val="0"/>
        </c:dLbls>
        <c:gapWidth val="150"/>
        <c:overlap val="-25"/>
        <c:axId val="-868777536"/>
        <c:axId val="-868775360"/>
      </c:barChart>
      <c:catAx>
        <c:axId val="-868777536"/>
        <c:scaling>
          <c:orientation val="minMax"/>
        </c:scaling>
        <c:delete val="0"/>
        <c:axPos val="b"/>
        <c:numFmt formatCode="General" sourceLinked="0"/>
        <c:majorTickMark val="none"/>
        <c:minorTickMark val="none"/>
        <c:tickLblPos val="nextTo"/>
        <c:crossAx val="-868775360"/>
        <c:crosses val="autoZero"/>
        <c:auto val="1"/>
        <c:lblAlgn val="ctr"/>
        <c:lblOffset val="100"/>
        <c:noMultiLvlLbl val="0"/>
      </c:catAx>
      <c:valAx>
        <c:axId val="-868775360"/>
        <c:scaling>
          <c:orientation val="minMax"/>
        </c:scaling>
        <c:delete val="1"/>
        <c:axPos val="l"/>
        <c:numFmt formatCode="0.00%" sourceLinked="1"/>
        <c:majorTickMark val="out"/>
        <c:minorTickMark val="none"/>
        <c:tickLblPos val="none"/>
        <c:crossAx val="-868777536"/>
        <c:crosses val="autoZero"/>
        <c:crossBetween val="between"/>
      </c:valAx>
    </c:plotArea>
    <c:legend>
      <c:legendPos val="t"/>
      <c:layout/>
      <c:overlay val="0"/>
    </c:legend>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SUPERVIVENCIA_2021!$XEM$1048566:$XEX$1048566</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SUPERVIVENCIA_2021!$XEM$1048567:$XEX$1048567</c:f>
              <c:numCache>
                <c:formatCode>0.00%</c:formatCode>
                <c:ptCount val="12"/>
                <c:pt idx="0">
                  <c:v>0.69569999999999999</c:v>
                </c:pt>
                <c:pt idx="1">
                  <c:v>0.63549999999999995</c:v>
                </c:pt>
                <c:pt idx="2">
                  <c:v>0.56969999999999998</c:v>
                </c:pt>
                <c:pt idx="3">
                  <c:v>0.53029999999999999</c:v>
                </c:pt>
                <c:pt idx="4">
                  <c:v>0.53739999999999999</c:v>
                </c:pt>
                <c:pt idx="5">
                  <c:v>0.52880000000000005</c:v>
                </c:pt>
                <c:pt idx="6">
                  <c:v>0.51939999999999997</c:v>
                </c:pt>
                <c:pt idx="7">
                  <c:v>0.52180000000000004</c:v>
                </c:pt>
                <c:pt idx="8">
                  <c:v>0.52090000000000003</c:v>
                </c:pt>
                <c:pt idx="9">
                  <c:v>0.53169999999999995</c:v>
                </c:pt>
                <c:pt idx="10">
                  <c:v>0.59219999999999995</c:v>
                </c:pt>
                <c:pt idx="11">
                  <c:v>0.62209999999999999</c:v>
                </c:pt>
              </c:numCache>
            </c:numRef>
          </c:val>
          <c:smooth val="0"/>
        </c:ser>
        <c:dLbls>
          <c:showLegendKey val="0"/>
          <c:showVal val="0"/>
          <c:showCatName val="0"/>
          <c:showSerName val="0"/>
          <c:showPercent val="0"/>
          <c:showBubbleSize val="0"/>
        </c:dLbls>
        <c:marker val="1"/>
        <c:smooth val="0"/>
        <c:axId val="-868769920"/>
        <c:axId val="-868784608"/>
      </c:lineChart>
      <c:catAx>
        <c:axId val="-868769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868784608"/>
        <c:crosses val="autoZero"/>
        <c:auto val="1"/>
        <c:lblAlgn val="ctr"/>
        <c:lblOffset val="100"/>
        <c:noMultiLvlLbl val="0"/>
      </c:catAx>
      <c:valAx>
        <c:axId val="-868784608"/>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87699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MATRICULA SEGUN TIPO DE ZONA Y SECTOR</a:t>
            </a:r>
          </a:p>
          <a:p>
            <a:pPr>
              <a:defRPr/>
            </a:pPr>
            <a:r>
              <a:rPr lang="es-CO"/>
              <a:t>2018-2021</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343466398494548E-2"/>
          <c:y val="0.13157381014289546"/>
          <c:w val="0.93445841867540103"/>
          <c:h val="0.70018525133673382"/>
        </c:manualLayout>
      </c:layout>
      <c:barChart>
        <c:barDir val="col"/>
        <c:grouping val="clustered"/>
        <c:varyColors val="0"/>
        <c:ser>
          <c:idx val="0"/>
          <c:order val="0"/>
          <c:tx>
            <c:strRef>
              <c:f>'MATR_GENERO 2018-2021'!$BC$10</c:f>
              <c:strCache>
                <c:ptCount val="1"/>
                <c:pt idx="0">
                  <c:v>2018</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2018-2021'!$BD$8:$BI$9</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2018-2021'!$BD$10:$BI$10</c:f>
              <c:numCache>
                <c:formatCode>_(* #,##0_);_(* \(#,##0\);_(* "-"_);_(@_)</c:formatCode>
                <c:ptCount val="6"/>
                <c:pt idx="0">
                  <c:v>134968</c:v>
                </c:pt>
                <c:pt idx="1">
                  <c:v>19522</c:v>
                </c:pt>
                <c:pt idx="2">
                  <c:v>71690</c:v>
                </c:pt>
                <c:pt idx="3">
                  <c:v>4830</c:v>
                </c:pt>
                <c:pt idx="4">
                  <c:v>206658</c:v>
                </c:pt>
                <c:pt idx="5">
                  <c:v>24352</c:v>
                </c:pt>
              </c:numCache>
            </c:numRef>
          </c:val>
        </c:ser>
        <c:ser>
          <c:idx val="1"/>
          <c:order val="1"/>
          <c:tx>
            <c:strRef>
              <c:f>'MATR_GENERO 2018-2021'!$BC$11</c:f>
              <c:strCache>
                <c:ptCount val="1"/>
                <c:pt idx="0">
                  <c:v>2019</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2018-2021'!$BD$8:$BI$9</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2018-2021'!$BD$11:$BI$11</c:f>
              <c:numCache>
                <c:formatCode>_(* #,##0_);_(* \(#,##0\);_(* "-"_);_(@_)</c:formatCode>
                <c:ptCount val="6"/>
                <c:pt idx="0">
                  <c:v>137916</c:v>
                </c:pt>
                <c:pt idx="1">
                  <c:v>20114</c:v>
                </c:pt>
                <c:pt idx="2">
                  <c:v>73050</c:v>
                </c:pt>
                <c:pt idx="3">
                  <c:v>4867</c:v>
                </c:pt>
                <c:pt idx="4">
                  <c:v>210966</c:v>
                </c:pt>
                <c:pt idx="5">
                  <c:v>24981</c:v>
                </c:pt>
              </c:numCache>
            </c:numRef>
          </c:val>
        </c:ser>
        <c:ser>
          <c:idx val="2"/>
          <c:order val="2"/>
          <c:tx>
            <c:strRef>
              <c:f>'MATR_GENERO 2018-2021'!$BC$12</c:f>
              <c:strCache>
                <c:ptCount val="1"/>
                <c:pt idx="0">
                  <c:v>2020</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2018-2021'!$BD$8:$BI$9</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2018-2021'!$BD$12:$BI$12</c:f>
              <c:numCache>
                <c:formatCode>_(* #,##0_);_(* \(#,##0\);_(* "-"_);_(@_)</c:formatCode>
                <c:ptCount val="6"/>
                <c:pt idx="0">
                  <c:v>140290</c:v>
                </c:pt>
                <c:pt idx="1">
                  <c:v>20931</c:v>
                </c:pt>
                <c:pt idx="2">
                  <c:v>71163</c:v>
                </c:pt>
                <c:pt idx="3">
                  <c:v>4870</c:v>
                </c:pt>
                <c:pt idx="4">
                  <c:v>211453</c:v>
                </c:pt>
                <c:pt idx="5">
                  <c:v>25801</c:v>
                </c:pt>
              </c:numCache>
            </c:numRef>
          </c:val>
        </c:ser>
        <c:ser>
          <c:idx val="3"/>
          <c:order val="3"/>
          <c:tx>
            <c:strRef>
              <c:f>'MATR_GENERO 2018-2021'!$BC$13</c:f>
              <c:strCache>
                <c:ptCount val="1"/>
                <c:pt idx="0">
                  <c:v>2021</c:v>
                </c:pt>
              </c:strCache>
            </c:strRef>
          </c:tx>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2018-2021'!$BD$8:$BI$9</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2018-2021'!$BD$13:$BI$13</c:f>
              <c:numCache>
                <c:formatCode>_(* #,##0_);_(* \(#,##0\);_(* "-"_);_(@_)</c:formatCode>
                <c:ptCount val="6"/>
                <c:pt idx="0">
                  <c:v>145693</c:v>
                </c:pt>
                <c:pt idx="1">
                  <c:v>22283</c:v>
                </c:pt>
                <c:pt idx="2">
                  <c:v>64567</c:v>
                </c:pt>
                <c:pt idx="3">
                  <c:v>4251</c:v>
                </c:pt>
                <c:pt idx="4">
                  <c:v>210260</c:v>
                </c:pt>
                <c:pt idx="5">
                  <c:v>26534</c:v>
                </c:pt>
              </c:numCache>
            </c:numRef>
          </c:val>
        </c:ser>
        <c:dLbls>
          <c:showLegendKey val="0"/>
          <c:showVal val="1"/>
          <c:showCatName val="0"/>
          <c:showSerName val="0"/>
          <c:showPercent val="0"/>
          <c:showBubbleSize val="0"/>
        </c:dLbls>
        <c:gapWidth val="355"/>
        <c:overlap val="-70"/>
        <c:axId val="-872627760"/>
        <c:axId val="-872626672"/>
      </c:barChart>
      <c:catAx>
        <c:axId val="-87262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2626672"/>
        <c:crosses val="autoZero"/>
        <c:auto val="1"/>
        <c:lblAlgn val="ctr"/>
        <c:lblOffset val="100"/>
        <c:noMultiLvlLbl val="0"/>
      </c:catAx>
      <c:valAx>
        <c:axId val="-872626672"/>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2627760"/>
        <c:crosses val="autoZero"/>
        <c:crossBetween val="between"/>
        <c:majorUnit val="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SUPERVIVENCIA_2021!$XEM$1048566:$XEX$1048566</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SUPERVIVENCIA_2021!$XEM$1048567:$XEX$1048567</c:f>
              <c:numCache>
                <c:formatCode>0.00%</c:formatCode>
                <c:ptCount val="12"/>
                <c:pt idx="0">
                  <c:v>0.69569999999999999</c:v>
                </c:pt>
                <c:pt idx="1">
                  <c:v>0.63549999999999995</c:v>
                </c:pt>
                <c:pt idx="2">
                  <c:v>0.56969999999999998</c:v>
                </c:pt>
                <c:pt idx="3">
                  <c:v>0.53029999999999999</c:v>
                </c:pt>
                <c:pt idx="4">
                  <c:v>0.53739999999999999</c:v>
                </c:pt>
                <c:pt idx="5">
                  <c:v>0.52880000000000005</c:v>
                </c:pt>
                <c:pt idx="6">
                  <c:v>0.51939999999999997</c:v>
                </c:pt>
                <c:pt idx="7">
                  <c:v>0.52180000000000004</c:v>
                </c:pt>
                <c:pt idx="8">
                  <c:v>0.52090000000000003</c:v>
                </c:pt>
                <c:pt idx="9">
                  <c:v>0.53169999999999995</c:v>
                </c:pt>
                <c:pt idx="10">
                  <c:v>0.59219999999999995</c:v>
                </c:pt>
                <c:pt idx="11">
                  <c:v>0.62209999999999999</c:v>
                </c:pt>
              </c:numCache>
            </c:numRef>
          </c:val>
          <c:smooth val="0"/>
        </c:ser>
        <c:dLbls>
          <c:showLegendKey val="0"/>
          <c:showVal val="0"/>
          <c:showCatName val="0"/>
          <c:showSerName val="0"/>
          <c:showPercent val="0"/>
          <c:showBubbleSize val="0"/>
        </c:dLbls>
        <c:marker val="1"/>
        <c:smooth val="0"/>
        <c:axId val="-868778624"/>
        <c:axId val="-862869120"/>
      </c:lineChart>
      <c:catAx>
        <c:axId val="-868778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862869120"/>
        <c:crosses val="autoZero"/>
        <c:auto val="1"/>
        <c:lblAlgn val="ctr"/>
        <c:lblOffset val="100"/>
        <c:noMultiLvlLbl val="0"/>
      </c:catAx>
      <c:valAx>
        <c:axId val="-862869120"/>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877862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es-CO"/>
              <a:t>PORYECCIONES DE POBLACION DANE </a:t>
            </a:r>
          </a:p>
          <a:p>
            <a:pPr>
              <a:defRPr/>
            </a:pPr>
            <a:r>
              <a:rPr lang="es-CO"/>
              <a:t>RANGO DE EDAD DE 5 A 16 AÑOS</a:t>
            </a:r>
          </a:p>
          <a:p>
            <a:pPr>
              <a:defRPr/>
            </a:pPr>
            <a:r>
              <a:rPr lang="es-CO"/>
              <a:t>CARTAGENA 2010-2025</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es-CO"/>
        </a:p>
      </c:txPr>
    </c:title>
    <c:autoTitleDeleted val="0"/>
    <c:plotArea>
      <c:layout/>
      <c:lineChart>
        <c:grouping val="standard"/>
        <c:varyColors val="0"/>
        <c:ser>
          <c:idx val="0"/>
          <c:order val="0"/>
          <c:spPr>
            <a:ln w="22225" cap="rnd" cmpd="sng" algn="ctr">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numRef>
              <c:f>'PROY. POBL DANE'!$C$5:$C$20</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'PROY. POBL DANE'!$H$5:$H$20</c:f>
              <c:numCache>
                <c:formatCode>#,##0</c:formatCode>
                <c:ptCount val="16"/>
                <c:pt idx="0">
                  <c:v>206220</c:v>
                </c:pt>
                <c:pt idx="1">
                  <c:v>203924</c:v>
                </c:pt>
                <c:pt idx="2">
                  <c:v>200316</c:v>
                </c:pt>
                <c:pt idx="3">
                  <c:v>197683</c:v>
                </c:pt>
                <c:pt idx="4">
                  <c:v>195939</c:v>
                </c:pt>
                <c:pt idx="5">
                  <c:v>194689</c:v>
                </c:pt>
                <c:pt idx="6">
                  <c:v>194550</c:v>
                </c:pt>
                <c:pt idx="7">
                  <c:v>195525</c:v>
                </c:pt>
                <c:pt idx="8">
                  <c:v>197327</c:v>
                </c:pt>
                <c:pt idx="9">
                  <c:v>199984</c:v>
                </c:pt>
                <c:pt idx="10">
                  <c:v>201954</c:v>
                </c:pt>
                <c:pt idx="11">
                  <c:v>202512</c:v>
                </c:pt>
                <c:pt idx="12">
                  <c:v>202623</c:v>
                </c:pt>
                <c:pt idx="13">
                  <c:v>202881</c:v>
                </c:pt>
                <c:pt idx="14">
                  <c:v>204525</c:v>
                </c:pt>
                <c:pt idx="15">
                  <c:v>204247</c:v>
                </c:pt>
              </c:numCache>
            </c:numRef>
          </c:val>
          <c:smooth val="0"/>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62886528"/>
        <c:axId val="-862868032"/>
      </c:lineChart>
      <c:catAx>
        <c:axId val="-86288652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s-CO"/>
          </a:p>
        </c:txPr>
        <c:crossAx val="-862868032"/>
        <c:crosses val="autoZero"/>
        <c:auto val="1"/>
        <c:lblAlgn val="ctr"/>
        <c:lblOffset val="100"/>
        <c:noMultiLvlLbl val="0"/>
      </c:catAx>
      <c:valAx>
        <c:axId val="-862868032"/>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es-CO"/>
                  <a:t>NUMERO DE HABITANTES</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s-CO"/>
          </a:p>
        </c:txPr>
        <c:crossAx val="-86288652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TOTAL MATRICULA POR GENERO 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0833333333333343"/>
                  <c:y val="-3.2407407407407406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26666666666666666"/>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MATR_GENERO!$D$6:$E$6</c:f>
              <c:numCache>
                <c:formatCode>#,##0_ ;\-#,##0\ </c:formatCode>
                <c:ptCount val="2"/>
                <c:pt idx="0">
                  <c:v>119906</c:v>
                </c:pt>
                <c:pt idx="1">
                  <c:v>116888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URBANA POR GENERO 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MATR_GENERO!$D$1:$E$1</c:f>
              <c:strCache>
                <c:ptCount val="2"/>
                <c:pt idx="0">
                  <c:v>Total Estudiantes Masculinos</c:v>
                </c:pt>
                <c:pt idx="1">
                  <c:v>Total Estudiantes Femeninos</c:v>
                </c:pt>
              </c:strCache>
            </c:strRef>
          </c:cat>
          <c:val>
            <c:numRef>
              <c:f>MATR_GENERO!$D$2:$E$2</c:f>
              <c:numCache>
                <c:formatCode>#,##0_ ;\-#,##0\ </c:formatCode>
                <c:ptCount val="2"/>
                <c:pt idx="0">
                  <c:v>72275</c:v>
                </c:pt>
                <c:pt idx="1">
                  <c:v>73418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RURAL POR GENERO 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
                  <c:y val="-1.851851851851851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16666666666666666"/>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MATR_GENERO!$D$3:$E$3</c:f>
              <c:numCache>
                <c:formatCode>#,##0_ ;\-#,##0\ </c:formatCode>
                <c:ptCount val="2"/>
                <c:pt idx="0">
                  <c:v>11537</c:v>
                </c:pt>
                <c:pt idx="1">
                  <c:v>10746</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TOTAL MATRICULA POR GENERO 2020</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MATR_GENERO!$D$1:$E$1</c:f>
              <c:strCache>
                <c:ptCount val="2"/>
                <c:pt idx="0">
                  <c:v>Total Estudiantes Masculinos</c:v>
                </c:pt>
                <c:pt idx="1">
                  <c:v>Total Estudiantes Femeninos</c:v>
                </c:pt>
              </c:strCache>
            </c:strRef>
          </c:cat>
          <c:val>
            <c:numRef>
              <c:f>MATR_GENERO!$D$13:$E$13</c:f>
              <c:numCache>
                <c:formatCode>#,##0_ ;\-#,##0\ </c:formatCode>
                <c:ptCount val="2"/>
                <c:pt idx="0">
                  <c:v>119862</c:v>
                </c:pt>
                <c:pt idx="1">
                  <c:v>117392</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URBANA POR GENERO 2020</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0000000000000009"/>
                  <c:y val="2.7777777777777776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22777777777777777"/>
                  <c:y val="-3.7037037037037035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MATR_GENERO!$D$9:$E$9</c:f>
              <c:numCache>
                <c:formatCode>#,##0_ ;\-#,##0\ </c:formatCode>
                <c:ptCount val="2"/>
                <c:pt idx="0">
                  <c:v>69082</c:v>
                </c:pt>
                <c:pt idx="1">
                  <c:v>71208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RURAL POR GENERO 2020</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3611111111111122"/>
                  <c:y val="-0.1296296296296296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2361111111111111"/>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MATR_GENERO!$D$1:$E$1</c:f>
              <c:strCache>
                <c:ptCount val="2"/>
                <c:pt idx="0">
                  <c:v>Total Estudiantes Masculinos</c:v>
                </c:pt>
                <c:pt idx="1">
                  <c:v>Total Estudiantes Femeninos</c:v>
                </c:pt>
              </c:strCache>
            </c:strRef>
          </c:cat>
          <c:val>
            <c:numRef>
              <c:f>MATR_GENERO!$D$10:$E$10</c:f>
              <c:numCache>
                <c:formatCode>#,##0_ ;\-#,##0\ </c:formatCode>
                <c:ptCount val="2"/>
                <c:pt idx="0">
                  <c:v>10831</c:v>
                </c:pt>
                <c:pt idx="1">
                  <c:v>10100</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image" Target="../media/image5.gif"/><Relationship Id="rId7" Type="http://schemas.openxmlformats.org/officeDocument/2006/relationships/chart" Target="../charts/chart27.xml"/><Relationship Id="rId2" Type="http://schemas.openxmlformats.org/officeDocument/2006/relationships/image" Target="../media/image4.gif"/><Relationship Id="rId1" Type="http://schemas.openxmlformats.org/officeDocument/2006/relationships/image" Target="../media/image3.gif"/><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0</xdr:col>
      <xdr:colOff>2238375</xdr:colOff>
      <xdr:row>15</xdr:row>
      <xdr:rowOff>42861</xdr:rowOff>
    </xdr:from>
    <xdr:to>
      <xdr:col>7</xdr:col>
      <xdr:colOff>704850</xdr:colOff>
      <xdr:row>31</xdr:row>
      <xdr:rowOff>142874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330573</xdr:colOff>
      <xdr:row>16</xdr:row>
      <xdr:rowOff>169209</xdr:rowOff>
    </xdr:from>
    <xdr:to>
      <xdr:col>12</xdr:col>
      <xdr:colOff>330573</xdr:colOff>
      <xdr:row>32</xdr:row>
      <xdr:rowOff>54909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358589</xdr:colOff>
      <xdr:row>0</xdr:row>
      <xdr:rowOff>123265</xdr:rowOff>
    </xdr:from>
    <xdr:to>
      <xdr:col>12</xdr:col>
      <xdr:colOff>358589</xdr:colOff>
      <xdr:row>15</xdr:row>
      <xdr:rowOff>177053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1</xdr:colOff>
      <xdr:row>20</xdr:row>
      <xdr:rowOff>98095</xdr:rowOff>
    </xdr:from>
    <xdr:to>
      <xdr:col>31</xdr:col>
      <xdr:colOff>408215</xdr:colOff>
      <xdr:row>32</xdr:row>
      <xdr:rowOff>95249</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36566476" y="4479595"/>
          <a:ext cx="5389789" cy="2283154"/>
        </a:xfrm>
        <a:prstGeom prst="rect">
          <a:avLst/>
        </a:prstGeom>
      </xdr:spPr>
    </xdr:pic>
    <xdr:clientData/>
  </xdr:twoCellAnchor>
  <xdr:twoCellAnchor editAs="oneCell">
    <xdr:from>
      <xdr:col>33</xdr:col>
      <xdr:colOff>163286</xdr:colOff>
      <xdr:row>20</xdr:row>
      <xdr:rowOff>122466</xdr:rowOff>
    </xdr:from>
    <xdr:to>
      <xdr:col>39</xdr:col>
      <xdr:colOff>317669</xdr:colOff>
      <xdr:row>32</xdr:row>
      <xdr:rowOff>81644</xdr:rowOff>
    </xdr:to>
    <xdr:pic>
      <xdr:nvPicPr>
        <xdr:cNvPr id="3" name="2 Imagen"/>
        <xdr:cNvPicPr>
          <a:picLocks noChangeAspect="1"/>
        </xdr:cNvPicPr>
      </xdr:nvPicPr>
      <xdr:blipFill>
        <a:blip xmlns:r="http://schemas.openxmlformats.org/officeDocument/2006/relationships" r:embed="rId2" cstate="print"/>
        <a:stretch>
          <a:fillRect/>
        </a:stretch>
      </xdr:blipFill>
      <xdr:spPr>
        <a:xfrm>
          <a:off x="43235336" y="4503966"/>
          <a:ext cx="5669358" cy="2245178"/>
        </a:xfrm>
        <a:prstGeom prst="rect">
          <a:avLst/>
        </a:prstGeom>
        <a:ln>
          <a:solidFill>
            <a:srgbClr val="FF0000"/>
          </a:solidFill>
        </a:ln>
      </xdr:spPr>
    </xdr:pic>
    <xdr:clientData/>
  </xdr:twoCellAnchor>
  <xdr:twoCellAnchor editAs="oneCell">
    <xdr:from>
      <xdr:col>40</xdr:col>
      <xdr:colOff>353786</xdr:colOff>
      <xdr:row>19</xdr:row>
      <xdr:rowOff>176893</xdr:rowOff>
    </xdr:from>
    <xdr:to>
      <xdr:col>46</xdr:col>
      <xdr:colOff>707574</xdr:colOff>
      <xdr:row>32</xdr:row>
      <xdr:rowOff>110218</xdr:rowOff>
    </xdr:to>
    <xdr:pic>
      <xdr:nvPicPr>
        <xdr:cNvPr id="4" name="3 Imagen"/>
        <xdr:cNvPicPr>
          <a:picLocks noChangeAspect="1"/>
        </xdr:cNvPicPr>
      </xdr:nvPicPr>
      <xdr:blipFill>
        <a:blip xmlns:r="http://schemas.openxmlformats.org/officeDocument/2006/relationships" r:embed="rId3" cstate="print"/>
        <a:stretch>
          <a:fillRect/>
        </a:stretch>
      </xdr:blipFill>
      <xdr:spPr>
        <a:xfrm>
          <a:off x="49150361" y="4367893"/>
          <a:ext cx="5849713" cy="2409825"/>
        </a:xfrm>
        <a:prstGeom prst="rect">
          <a:avLst/>
        </a:prstGeom>
        <a:ln>
          <a:solidFill>
            <a:srgbClr val="FF0000"/>
          </a:solidFill>
        </a:ln>
      </xdr:spPr>
    </xdr:pic>
    <xdr:clientData/>
  </xdr:twoCellAnchor>
  <xdr:twoCellAnchor>
    <xdr:from>
      <xdr:col>22</xdr:col>
      <xdr:colOff>13608</xdr:colOff>
      <xdr:row>20</xdr:row>
      <xdr:rowOff>122464</xdr:rowOff>
    </xdr:from>
    <xdr:to>
      <xdr:col>26</xdr:col>
      <xdr:colOff>421822</xdr:colOff>
      <xdr:row>32</xdr:row>
      <xdr:rowOff>54429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13608</xdr:colOff>
      <xdr:row>20</xdr:row>
      <xdr:rowOff>95250</xdr:rowOff>
    </xdr:from>
    <xdr:to>
      <xdr:col>21</xdr:col>
      <xdr:colOff>544285</xdr:colOff>
      <xdr:row>32</xdr:row>
      <xdr:rowOff>27215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20</xdr:row>
      <xdr:rowOff>81643</xdr:rowOff>
    </xdr:from>
    <xdr:to>
      <xdr:col>15</xdr:col>
      <xdr:colOff>530677</xdr:colOff>
      <xdr:row>32</xdr:row>
      <xdr:rowOff>13608</xdr:rowOff>
    </xdr:to>
    <xdr:graphicFrame macro="">
      <xdr:nvGraphicFramePr>
        <xdr:cNvPr id="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20</xdr:row>
      <xdr:rowOff>0</xdr:rowOff>
    </xdr:from>
    <xdr:to>
      <xdr:col>5</xdr:col>
      <xdr:colOff>95251</xdr:colOff>
      <xdr:row>31</xdr:row>
      <xdr:rowOff>122465</xdr:rowOff>
    </xdr:to>
    <xdr:graphicFrame macro="">
      <xdr:nvGraphicFramePr>
        <xdr:cNvPr id="8"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20</xdr:row>
      <xdr:rowOff>0</xdr:rowOff>
    </xdr:from>
    <xdr:to>
      <xdr:col>10</xdr:col>
      <xdr:colOff>95249</xdr:colOff>
      <xdr:row>31</xdr:row>
      <xdr:rowOff>122465</xdr:rowOff>
    </xdr:to>
    <xdr:graphicFrame macro="">
      <xdr:nvGraphicFramePr>
        <xdr:cNvPr id="9"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16366</xdr:col>
      <xdr:colOff>11206</xdr:colOff>
      <xdr:row>1048547</xdr:row>
      <xdr:rowOff>57150</xdr:rowOff>
    </xdr:from>
    <xdr:to>
      <xdr:col>16377</xdr:col>
      <xdr:colOff>717175</xdr:colOff>
      <xdr:row>1048561</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51955</xdr:rowOff>
    </xdr:from>
    <xdr:to>
      <xdr:col>10</xdr:col>
      <xdr:colOff>151787</xdr:colOff>
      <xdr:row>37</xdr:row>
      <xdr:rowOff>128155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47625</xdr:colOff>
      <xdr:row>22</xdr:row>
      <xdr:rowOff>61912</xdr:rowOff>
    </xdr:from>
    <xdr:to>
      <xdr:col>14</xdr:col>
      <xdr:colOff>54428</xdr:colOff>
      <xdr:row>40</xdr:row>
      <xdr:rowOff>0</xdr:rowOff>
    </xdr:to>
    <xdr:graphicFrame macro="">
      <xdr:nvGraphicFramePr>
        <xdr:cNvPr id="2" name="Gráfico 1" title="NUMERO DE HABITANTE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247649</xdr:colOff>
      <xdr:row>58</xdr:row>
      <xdr:rowOff>14287</xdr:rowOff>
    </xdr:from>
    <xdr:to>
      <xdr:col>4</xdr:col>
      <xdr:colOff>695324</xdr:colOff>
      <xdr:row>79</xdr:row>
      <xdr:rowOff>28575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53</xdr:col>
      <xdr:colOff>680356</xdr:colOff>
      <xdr:row>15</xdr:row>
      <xdr:rowOff>122464</xdr:rowOff>
    </xdr:from>
    <xdr:to>
      <xdr:col>68</xdr:col>
      <xdr:colOff>299357</xdr:colOff>
      <xdr:row>42</xdr:row>
      <xdr:rowOff>8659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614362</xdr:colOff>
      <xdr:row>0</xdr:row>
      <xdr:rowOff>366712</xdr:rowOff>
    </xdr:from>
    <xdr:to>
      <xdr:col>11</xdr:col>
      <xdr:colOff>614362</xdr:colOff>
      <xdr:row>12</xdr:row>
      <xdr:rowOff>61912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369794</xdr:rowOff>
    </xdr:from>
    <xdr:to>
      <xdr:col>18</xdr:col>
      <xdr:colOff>0</xdr:colOff>
      <xdr:row>12</xdr:row>
      <xdr:rowOff>64994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257735</xdr:colOff>
      <xdr:row>0</xdr:row>
      <xdr:rowOff>381000</xdr:rowOff>
    </xdr:from>
    <xdr:to>
      <xdr:col>24</xdr:col>
      <xdr:colOff>257735</xdr:colOff>
      <xdr:row>12</xdr:row>
      <xdr:rowOff>76200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582706</xdr:colOff>
      <xdr:row>13</xdr:row>
      <xdr:rowOff>156883</xdr:rowOff>
    </xdr:from>
    <xdr:to>
      <xdr:col>11</xdr:col>
      <xdr:colOff>582706</xdr:colOff>
      <xdr:row>24</xdr:row>
      <xdr:rowOff>42583</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761999</xdr:colOff>
      <xdr:row>13</xdr:row>
      <xdr:rowOff>145676</xdr:rowOff>
    </xdr:from>
    <xdr:to>
      <xdr:col>17</xdr:col>
      <xdr:colOff>761999</xdr:colOff>
      <xdr:row>24</xdr:row>
      <xdr:rowOff>31376</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326572</xdr:colOff>
      <xdr:row>13</xdr:row>
      <xdr:rowOff>176893</xdr:rowOff>
    </xdr:from>
    <xdr:to>
      <xdr:col>24</xdr:col>
      <xdr:colOff>326572</xdr:colOff>
      <xdr:row>24</xdr:row>
      <xdr:rowOff>62593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748393</xdr:colOff>
      <xdr:row>0</xdr:row>
      <xdr:rowOff>367393</xdr:rowOff>
    </xdr:from>
    <xdr:to>
      <xdr:col>30</xdr:col>
      <xdr:colOff>748393</xdr:colOff>
      <xdr:row>12</xdr:row>
      <xdr:rowOff>62593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598714</xdr:colOff>
      <xdr:row>0</xdr:row>
      <xdr:rowOff>462643</xdr:rowOff>
    </xdr:from>
    <xdr:to>
      <xdr:col>37</xdr:col>
      <xdr:colOff>598714</xdr:colOff>
      <xdr:row>12</xdr:row>
      <xdr:rowOff>157843</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0</xdr:colOff>
      <xdr:row>14</xdr:row>
      <xdr:rowOff>0</xdr:rowOff>
    </xdr:from>
    <xdr:to>
      <xdr:col>31</xdr:col>
      <xdr:colOff>0</xdr:colOff>
      <xdr:row>24</xdr:row>
      <xdr:rowOff>76200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0</xdr:colOff>
      <xdr:row>14</xdr:row>
      <xdr:rowOff>0</xdr:rowOff>
    </xdr:from>
    <xdr:to>
      <xdr:col>38</xdr:col>
      <xdr:colOff>0</xdr:colOff>
      <xdr:row>24</xdr:row>
      <xdr:rowOff>76200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53340</xdr:colOff>
      <xdr:row>0</xdr:row>
      <xdr:rowOff>0</xdr:rowOff>
    </xdr:from>
    <xdr:to>
      <xdr:col>0</xdr:col>
      <xdr:colOff>838200</xdr:colOff>
      <xdr:row>3</xdr:row>
      <xdr:rowOff>144780</xdr:rowOff>
    </xdr:to>
    <xdr:pic>
      <xdr:nvPicPr>
        <xdr:cNvPr id="2" name="Picture 4">
          <a:extLst>
            <a:ext uri="{FF2B5EF4-FFF2-40B4-BE49-F238E27FC236}">
              <a16:creationId xmlns:a16="http://schemas.microsoft.com/office/drawing/2014/main" xmlns="" id="{00000000-0008-0000-0100-000004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340" y="0"/>
          <a:ext cx="784860" cy="744855"/>
        </a:xfrm>
        <a:prstGeom prst="rect">
          <a:avLst/>
        </a:prstGeom>
        <a:noFill/>
        <a:ln w="9525">
          <a:noFill/>
          <a:miter lim="800000"/>
          <a:headEnd/>
          <a:tailEnd/>
        </a:ln>
      </xdr:spPr>
    </xdr:pic>
    <xdr:clientData/>
  </xdr:twoCellAnchor>
  <xdr:twoCellAnchor>
    <xdr:from>
      <xdr:col>0</xdr:col>
      <xdr:colOff>0</xdr:colOff>
      <xdr:row>37</xdr:row>
      <xdr:rowOff>152400</xdr:rowOff>
    </xdr:from>
    <xdr:to>
      <xdr:col>7</xdr:col>
      <xdr:colOff>219075</xdr:colOff>
      <xdr:row>47</xdr:row>
      <xdr:rowOff>95250</xdr:rowOff>
    </xdr:to>
    <xdr:graphicFrame macro="">
      <xdr:nvGraphicFramePr>
        <xdr:cNvPr id="3" name="4 Gráfico">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962025</xdr:colOff>
      <xdr:row>71</xdr:row>
      <xdr:rowOff>61912</xdr:rowOff>
    </xdr:from>
    <xdr:to>
      <xdr:col>14</xdr:col>
      <xdr:colOff>57150</xdr:colOff>
      <xdr:row>87</xdr:row>
      <xdr:rowOff>57150</xdr:rowOff>
    </xdr:to>
    <xdr:graphicFrame macro="">
      <xdr:nvGraphicFramePr>
        <xdr:cNvPr id="4" name="Gráfico 3">
          <a:extLst>
            <a:ext uri="{FF2B5EF4-FFF2-40B4-BE49-F238E27FC236}">
              <a16:creationId xmlns:a16="http://schemas.microsoft.com/office/drawing/2014/main" xmlns="" id="{FBB6FF13-2F30-46F0-BDF9-189CB9A7B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0.46589</cdr:x>
      <cdr:y>0.58148</cdr:y>
    </cdr:from>
    <cdr:to>
      <cdr:x>0.60984</cdr:x>
      <cdr:y>0.75296</cdr:y>
    </cdr:to>
    <cdr:sp macro="" textlink="#REF!">
      <cdr:nvSpPr>
        <cdr:cNvPr id="2" name="1 CuadroTexto"/>
        <cdr:cNvSpPr txBox="1"/>
      </cdr:nvSpPr>
      <cdr:spPr>
        <a:xfrm xmlns:a="http://schemas.openxmlformats.org/drawingml/2006/main">
          <a:off x="1710979" y="1560233"/>
          <a:ext cx="546446" cy="4606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C75E0B3-43E4-4C96-96E9-668C71FEB17C}" type="TxLink">
            <a:rPr lang="es-MX" sz="1800">
              <a:latin typeface="Arial Black" pitchFamily="34" charset="0"/>
            </a:rPr>
            <a:pPr/>
            <a:t> </a:t>
          </a:fld>
          <a:endParaRPr lang="es-MX" sz="1800">
            <a:latin typeface="Arial Black" pitchFamily="34" charset="0"/>
          </a:endParaRPr>
        </a:p>
      </cdr:txBody>
    </cdr:sp>
  </cdr:relSizeAnchor>
  <cdr:relSizeAnchor xmlns:cdr="http://schemas.openxmlformats.org/drawingml/2006/chartDrawing">
    <cdr:from>
      <cdr:x>0.11111</cdr:x>
      <cdr:y>0.51817</cdr:y>
    </cdr:from>
    <cdr:to>
      <cdr:x>0.84516</cdr:x>
      <cdr:y>0.69266</cdr:y>
    </cdr:to>
    <cdr:sp macro="" textlink="">
      <cdr:nvSpPr>
        <cdr:cNvPr id="3" name="2 CuadroTexto"/>
        <cdr:cNvSpPr txBox="1"/>
      </cdr:nvSpPr>
      <cdr:spPr>
        <a:xfrm xmlns:a="http://schemas.openxmlformats.org/drawingml/2006/main">
          <a:off x="382878" y="956403"/>
          <a:ext cx="2529487" cy="3220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400">
              <a:latin typeface="Arial Narrow" pitchFamily="34" charset="0"/>
            </a:rPr>
            <a:t>Porcentaje</a:t>
          </a:r>
          <a:r>
            <a:rPr lang="es-MX" sz="1400" baseline="0">
              <a:latin typeface="Arial Narrow" pitchFamily="34" charset="0"/>
            </a:rPr>
            <a:t> alcanzado frente a la Meta</a:t>
          </a:r>
          <a:endParaRPr lang="es-MX" sz="1400">
            <a:latin typeface="Arial Narrow" pitchFamily="34" charset="0"/>
          </a:endParaRPr>
        </a:p>
      </cdr:txBody>
    </cdr:sp>
  </cdr:relSizeAnchor>
  <cdr:relSizeAnchor xmlns:cdr="http://schemas.openxmlformats.org/drawingml/2006/chartDrawing">
    <cdr:from>
      <cdr:x>0.08332</cdr:x>
      <cdr:y>0.52174</cdr:y>
    </cdr:from>
    <cdr:to>
      <cdr:x>0.29598</cdr:x>
      <cdr:y>0.61759</cdr:y>
    </cdr:to>
    <cdr:sp macro="" textlink="">
      <cdr:nvSpPr>
        <cdr:cNvPr id="4" name="3 CuadroTexto"/>
        <cdr:cNvSpPr txBox="1"/>
      </cdr:nvSpPr>
      <cdr:spPr>
        <a:xfrm xmlns:a="http://schemas.openxmlformats.org/drawingml/2006/main">
          <a:off x="295275" y="1400176"/>
          <a:ext cx="7715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0.08613</cdr:x>
      <cdr:y>0.44006</cdr:y>
    </cdr:from>
    <cdr:to>
      <cdr:x>0.1892</cdr:x>
      <cdr:y>0.54299</cdr:y>
    </cdr:to>
    <cdr:sp macro="" textlink="">
      <cdr:nvSpPr>
        <cdr:cNvPr id="5" name="4 CuadroTexto"/>
        <cdr:cNvSpPr txBox="1"/>
      </cdr:nvSpPr>
      <cdr:spPr>
        <a:xfrm xmlns:a="http://schemas.openxmlformats.org/drawingml/2006/main">
          <a:off x="304800" y="1181101"/>
          <a:ext cx="3619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b="0">
              <a:latin typeface="Arial Narrow" pitchFamily="34" charset="0"/>
            </a:rPr>
            <a:t>0%</a:t>
          </a:r>
        </a:p>
      </cdr:txBody>
    </cdr:sp>
  </cdr:relSizeAnchor>
  <cdr:relSizeAnchor xmlns:cdr="http://schemas.openxmlformats.org/drawingml/2006/chartDrawing">
    <cdr:from>
      <cdr:x>0.80808</cdr:x>
      <cdr:y>0.44006</cdr:y>
    </cdr:from>
    <cdr:to>
      <cdr:x>0.94015</cdr:x>
      <cdr:y>0.55007</cdr:y>
    </cdr:to>
    <cdr:sp macro="" textlink="">
      <cdr:nvSpPr>
        <cdr:cNvPr id="6" name="5 CuadroTexto"/>
        <cdr:cNvSpPr txBox="1"/>
      </cdr:nvSpPr>
      <cdr:spPr>
        <a:xfrm xmlns:a="http://schemas.openxmlformats.org/drawingml/2006/main">
          <a:off x="3009900" y="1181101"/>
          <a:ext cx="4953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a:latin typeface="Arial Narrow" pitchFamily="34" charset="0"/>
            </a:rPr>
            <a:t>100%</a:t>
          </a:r>
        </a:p>
      </cdr:txBody>
    </cdr:sp>
  </cdr:relSizeAnchor>
  <cdr:relSizeAnchor xmlns:cdr="http://schemas.openxmlformats.org/drawingml/2006/chartDrawing">
    <cdr:from>
      <cdr:x>0.21575</cdr:x>
      <cdr:y>0.60225</cdr:y>
    </cdr:from>
    <cdr:to>
      <cdr:x>0.2138</cdr:x>
      <cdr:y>0.60466</cdr:y>
    </cdr:to>
    <cdr:sp macro="" textlink="'GEDCO02-F010- Seguimiento'!$B$46">
      <cdr:nvSpPr>
        <cdr:cNvPr id="7" name="6 CuadroTexto"/>
        <cdr:cNvSpPr txBox="1"/>
      </cdr:nvSpPr>
      <cdr:spPr>
        <a:xfrm xmlns:a="http://schemas.openxmlformats.org/drawingml/2006/main">
          <a:off x="885824" y="1775495"/>
          <a:ext cx="1533525"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fld id="{C18F2577-5DBA-4853-9DEE-277DDD251FE6}" type="TxLink">
            <a:rPr lang="es-CO" sz="4400" b="0" i="0" u="none" strike="noStrike">
              <a:solidFill>
                <a:srgbClr val="000000"/>
              </a:solidFill>
              <a:latin typeface="Arial"/>
              <a:cs typeface="Arial"/>
            </a:rPr>
            <a:pPr/>
            <a:t> </a:t>
          </a:fld>
          <a:endParaRPr lang="es-CO"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217170</xdr:colOff>
      <xdr:row>0</xdr:row>
      <xdr:rowOff>0</xdr:rowOff>
    </xdr:from>
    <xdr:to>
      <xdr:col>2</xdr:col>
      <xdr:colOff>123825</xdr:colOff>
      <xdr:row>3</xdr:row>
      <xdr:rowOff>137160</xdr:rowOff>
    </xdr:to>
    <xdr:pic>
      <xdr:nvPicPr>
        <xdr:cNvPr id="2" name="Picture 1">
          <a:extLst>
            <a:ext uri="{FF2B5EF4-FFF2-40B4-BE49-F238E27FC236}">
              <a16:creationId xmlns:a16="http://schemas.microsoft.com/office/drawing/2014/main" xmlns="" id="{00000000-0008-0000-0800-000001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7170" y="0"/>
          <a:ext cx="802005" cy="70866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19052</xdr:colOff>
      <xdr:row>17</xdr:row>
      <xdr:rowOff>0</xdr:rowOff>
    </xdr:from>
    <xdr:to>
      <xdr:col>5</xdr:col>
      <xdr:colOff>466725</xdr:colOff>
      <xdr:row>36</xdr:row>
      <xdr:rowOff>180974</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466725</xdr:colOff>
      <xdr:row>17</xdr:row>
      <xdr:rowOff>4762</xdr:rowOff>
    </xdr:from>
    <xdr:to>
      <xdr:col>14</xdr:col>
      <xdr:colOff>314325</xdr:colOff>
      <xdr:row>37</xdr:row>
      <xdr:rowOff>38100</xdr:rowOff>
    </xdr:to>
    <xdr:sp macro="" textlink="">
      <xdr:nvSpPr>
        <xdr:cNvPr id="3" name="Rectángulo 2"/>
        <xdr:cNvSpPr>
          <a:spLocks noTextEdit="1"/>
        </xdr:cNvSpPr>
      </xdr:nvSpPr>
      <xdr:spPr>
        <a:xfrm>
          <a:off x="4972050" y="3614737"/>
          <a:ext cx="4305300" cy="384333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xdr:clientData/>
  </xdr:twoCellAnchor>
  <xdr:twoCellAnchor>
    <xdr:from>
      <xdr:col>14</xdr:col>
      <xdr:colOff>352425</xdr:colOff>
      <xdr:row>16</xdr:row>
      <xdr:rowOff>180975</xdr:rowOff>
    </xdr:from>
    <xdr:to>
      <xdr:col>21</xdr:col>
      <xdr:colOff>600075</xdr:colOff>
      <xdr:row>37</xdr:row>
      <xdr:rowOff>23813</xdr:rowOff>
    </xdr:to>
    <xdr:graphicFrame macro="">
      <xdr:nvGraphicFramePr>
        <xdr:cNvPr id="4" name="Gráfico 3">
          <a:extLst>
            <a:ext uri="{FF2B5EF4-FFF2-40B4-BE49-F238E27FC236}">
              <a16:creationId xmlns:a16="http://schemas.microsoft.com/office/drawing/2014/main" xmlns="" id="{0D521C9A-ECB7-41CD-80A7-787780CAD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466353</xdr:colOff>
      <xdr:row>17</xdr:row>
      <xdr:rowOff>30926</xdr:rowOff>
    </xdr:from>
    <xdr:to>
      <xdr:col>17</xdr:col>
      <xdr:colOff>27214</xdr:colOff>
      <xdr:row>40</xdr:row>
      <xdr:rowOff>122464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449035</xdr:colOff>
      <xdr:row>41</xdr:row>
      <xdr:rowOff>163286</xdr:rowOff>
    </xdr:from>
    <xdr:to>
      <xdr:col>17</xdr:col>
      <xdr:colOff>-1</xdr:colOff>
      <xdr:row>65</xdr:row>
      <xdr:rowOff>190499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0</xdr:rowOff>
    </xdr:from>
    <xdr:to>
      <xdr:col>7</xdr:col>
      <xdr:colOff>1428749</xdr:colOff>
      <xdr:row>40</xdr:row>
      <xdr:rowOff>155864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163286</xdr:rowOff>
    </xdr:from>
    <xdr:to>
      <xdr:col>7</xdr:col>
      <xdr:colOff>1401535</xdr:colOff>
      <xdr:row>65</xdr:row>
      <xdr:rowOff>155864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SCE2016_EE_Cartagena06.04.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ULTADOS%20CLASIFICACION%20SABER%2011_2014-2020%20VERSIONES%20DESCARGADA%20PLATAFORMA%203.03.2021%20Version%202.1%20trabajo%20priv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delrio\Documents\Matricula%20IDCOL%20_31.10.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Users\jdelrio\Documents\Matricula%20IDCOL%20_31.1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delrio/Documents/Matricula%20IDCOL%20_31.1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ATRICULA_CORTE_AGOSTO_30_2020%20Consult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Directorio%2031%20de%20Abril%202017%20SEDCARTAGEN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matricula%2030%20de%20Abril%20de%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irectorio%20sede_24-06-2020_10-14%20PARA%20PUBLICAR%20WEB.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delrio.CARTAGENA/Downloads/DIRECTORIO%20CON%20MATRICULA%20A%2031.03.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esercion%202017-2020%20sector%20Oficial%20por%20IE%20tipo%20de%20zo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SCE2016_EE_Cartagena06.04.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agina%20web%20estadisticas\MAtr%20y%20grado%2011%20corte%20a%2031.10.20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atricula%20corte%20a%2030%20de%20junio%20de%202019...boleti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delrio\Documents\Planta%20a%20octubre%2031%20de%2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Users\jdelrio\Documents\Planta%20a%20octubre%2031%20de%2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delrio/Documents/Planta%20a%20octubre%2031%20de%20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jdelrio.CARTAGENA\Configuraci&#243;n%20local\Archivos%20temporales%20de%20Internet\Content.Outlook\5CAA31V6\_CLASIF%20CATEGORIAS%202014%20ICFES%20SABER%2011-2_.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Documents%20and%20Settings\jdelrio.CARTAGENA\Configuraci&#243;n%20local\Archivos%20temporales%20de%20Internet\Content.Outlook\5CAA31V6\_CLASIF%20CATEGORIAS%202014%20ICFES%20SABER%2011-2_.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jdelrio.CARTAGENA/Configuraci&#243;n%20local/Archivos%20temporales%20de%20Internet/Content.Outlook/5CAA31V6/_CLASIF%20CATEGORIAS%202014%20ICFES%20SABER%2011-2_.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jdelrio\Documents\josedelrion\escritorio\Escritorio14.08.2018\respuesta%20CCV_2017\ccv2016_2017\Matricula%2031%2010%202016_boletin%20estadistico%2004.04.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Matricula%2031%2010%202016_boletin%20estadistico%2004.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1\jdelrio\CONFIG~1\Temp\Rar$DI02.531\D_VIEJO\Estadisticas\2005\D_VIEJO\Estadisticas\2003\para%20la%20revi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jdelrio.CARTAGENA/Desktop/Escritorio14.08.2018/respuesta%20CCV_2017/ccv2016_2017/Matricula%2031%2010%202016_boletin%20estadistico%2004.04.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jdelrio\Desktop\Matricula%20corte%20a%2030%20de%20junio%20de%202019...boleti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RABAJO%20EN%20CASA/Matricula%20corte%20a%2030%20de%20junio%20de%202019...boleti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1\jdelrio\CONFIG~1\Temp\Rar$DI02.531\Documents%20and%20Settings\aperez\Mis%20documentos\D_VIEJO\Estadisticas\2005\D_VIEJO\Estadisticas\2003\para%20la%20revis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Users\Anperez\AppData\Roaming\Microsoft\Excel\Documents%20and%20Settings\aperez\Mis%20documentos\D_VIEJO\Estadisticas\2005\D_VIEJO\Estadisticas\2003\para%20la%20revis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aperez\Mis%20documentos\D_VIEJO\Estadisticas\2005\D_VIEJO\Estadisticas\2003\para%20la%20revi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nperez/AppData/Roaming/Microsoft/Excel/Documents%20and%20Settings/aperez/Mis%20documentos/D_VIEJO/Estadisticas/2005/D_VIEJO/Estadisticas/2003/para%20la%20revis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Users\jdelrio.CARTAGENA\AppData\Roaming\Microsoft\Excel\MAtrciula%2031.1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IRECTORIO%20DE%20IE%20CARTAGENA%20MATRICULA%2030%20DE%20SEPTIEMBRE%20DE%2020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irectorio%20con%20matricula%2031.1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Anperez\AppData\Roaming\Microsoft\Excel\D_VIEJO\Estadisticas\2005\D_VIEJO\Estadisticas\2003\para%20la%20revist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jdelrio.CARTAGENA/Downloads/Users/jdelrio.CARTAGENA/Documents/Matr%2031.03.2018%20y%20sus%20forma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acabarcasc\Downloads\RESULTADOS%20CLASIFICACION%20SABER%2011_2014-20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2017\MAtrciula%2031.10.201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Aprobacion_Reprobacion_Desercion_Repitencia_25.02.20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jdelrio\Documents\SITUACION%20ACADEMICA%202010-20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Users\jdelrio\Documents\SITUACION%20ACADEMICA%202010-201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jdelrio/Documents/SITUACION%20ACADEMICA%202010-201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jdelrio\Documents\josedelrion\escritorio\Escritorio14.08.2018\respuesta%20CCV_2017\ccv2016_2017\para%20respuesta%20ccv16.03.201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para%20respuesta%20ccv16.03.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jdelrio.CARTAGENA/Desktop/Escritorio14.08.2018/respuesta%20CCV_2017/ccv2016_2017/para%20respuesta%20ccv16.03.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_VIEJO\Estadisticas\2005\D_VIEJO\Estadisticas\2003\para%20la%20revis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probacion_Reprobacion_Desercion_Repitencia_17.02.20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jdelrio\Downloads\comparativo%20indice%202017-2019%20colegios%20cartagena-Oficiales%20MODIFICADO%20VERSION3_20.08.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jdelrio\Downloads\DIRECTORIO%20CORTE%2030%20DE%20SEPTIEMBRE%20DE%2020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eguimiento_a_matricula_2021_junio_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nperez/AppData/Roaming/Microsoft/Excel/D_VIEJO/Estadisticas/2005/D_VIEJO/Estadisticas/2003/para%20la%20revis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irectorio_16.11.2016%20con%20Matricul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jdelrio.CARTAGENA\Desktop\Resultados%20Saber%203,5,9,11%20a%202015-%20con%20porta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sers\jdelrio.CARTAGENA\Desktop\Resultados%20Saber%203,5,9,11%20a%202015-%20con%20porta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_CORTE_AGOSTO_30_2020_"/>
      <sheetName val="Hoja1"/>
    </sheetNames>
    <sheetDataSet>
      <sheetData sheetId="0"/>
      <sheetData sheetId="1">
        <row r="1">
          <cell r="A1" t="str">
            <v>ID_SEDE</v>
          </cell>
          <cell r="B1" t="str">
            <v>CODIGO_DANE PRINCIPAL</v>
          </cell>
          <cell r="C1" t="str">
            <v>CODIGO_DANE SEDE</v>
          </cell>
          <cell r="D1" t="str">
            <v>ID_COL</v>
          </cell>
          <cell r="E1" t="str">
            <v>SECTOR</v>
          </cell>
        </row>
        <row r="2">
          <cell r="A2">
            <v>4</v>
          </cell>
          <cell r="B2">
            <v>113001012788</v>
          </cell>
          <cell r="C2">
            <v>113001012788</v>
          </cell>
          <cell r="D2">
            <v>4</v>
          </cell>
          <cell r="E2" t="str">
            <v>OFICIAL</v>
          </cell>
        </row>
        <row r="3">
          <cell r="A3">
            <v>132</v>
          </cell>
          <cell r="B3">
            <v>113001012788</v>
          </cell>
          <cell r="C3">
            <v>113001007296</v>
          </cell>
          <cell r="D3">
            <v>4</v>
          </cell>
          <cell r="E3" t="str">
            <v>OFICIAL</v>
          </cell>
        </row>
        <row r="4">
          <cell r="A4">
            <v>9</v>
          </cell>
          <cell r="B4">
            <v>113001000143</v>
          </cell>
          <cell r="C4">
            <v>113001000143</v>
          </cell>
          <cell r="D4">
            <v>9</v>
          </cell>
          <cell r="E4" t="str">
            <v>OFICIAL</v>
          </cell>
        </row>
        <row r="5">
          <cell r="A5">
            <v>166</v>
          </cell>
          <cell r="B5">
            <v>113001000143</v>
          </cell>
          <cell r="C5">
            <v>213001000083</v>
          </cell>
          <cell r="D5">
            <v>9</v>
          </cell>
          <cell r="E5" t="str">
            <v>OFICIAL</v>
          </cell>
        </row>
        <row r="6">
          <cell r="A6">
            <v>182</v>
          </cell>
          <cell r="B6">
            <v>113001000143</v>
          </cell>
          <cell r="C6">
            <v>213001001951</v>
          </cell>
          <cell r="D6">
            <v>9</v>
          </cell>
          <cell r="E6" t="str">
            <v>OFICIAL</v>
          </cell>
        </row>
        <row r="7">
          <cell r="A7">
            <v>915</v>
          </cell>
          <cell r="B7">
            <v>113001000143</v>
          </cell>
          <cell r="C7">
            <v>213001800187</v>
          </cell>
          <cell r="D7">
            <v>9</v>
          </cell>
          <cell r="E7" t="str">
            <v>OFICIAL</v>
          </cell>
        </row>
        <row r="8">
          <cell r="A8">
            <v>5</v>
          </cell>
          <cell r="B8">
            <v>113001000160</v>
          </cell>
          <cell r="C8">
            <v>113001012711</v>
          </cell>
          <cell r="D8">
            <v>11</v>
          </cell>
          <cell r="E8" t="str">
            <v>OFICIAL</v>
          </cell>
        </row>
        <row r="9">
          <cell r="A9">
            <v>11</v>
          </cell>
          <cell r="B9">
            <v>113001000160</v>
          </cell>
          <cell r="C9">
            <v>113001000160</v>
          </cell>
          <cell r="D9">
            <v>11</v>
          </cell>
          <cell r="E9" t="str">
            <v>OFICIAL</v>
          </cell>
        </row>
        <row r="10">
          <cell r="A10">
            <v>102</v>
          </cell>
          <cell r="B10">
            <v>113001000160</v>
          </cell>
          <cell r="C10">
            <v>113001003967</v>
          </cell>
          <cell r="D10">
            <v>11</v>
          </cell>
          <cell r="E10" t="str">
            <v>OFICIAL</v>
          </cell>
        </row>
        <row r="11">
          <cell r="A11">
            <v>18</v>
          </cell>
          <cell r="B11">
            <v>113001000241</v>
          </cell>
          <cell r="C11">
            <v>113001000241</v>
          </cell>
          <cell r="D11">
            <v>18</v>
          </cell>
          <cell r="E11" t="str">
            <v>OFICIAL</v>
          </cell>
        </row>
        <row r="12">
          <cell r="A12">
            <v>22</v>
          </cell>
          <cell r="B12">
            <v>113001000348</v>
          </cell>
          <cell r="C12">
            <v>113001000348</v>
          </cell>
          <cell r="D12">
            <v>22</v>
          </cell>
          <cell r="E12" t="str">
            <v>OFICIAL</v>
          </cell>
        </row>
        <row r="13">
          <cell r="A13">
            <v>24</v>
          </cell>
          <cell r="B13">
            <v>113001000429</v>
          </cell>
          <cell r="C13">
            <v>113001000429</v>
          </cell>
          <cell r="D13">
            <v>24</v>
          </cell>
          <cell r="E13" t="str">
            <v>OFICIAL</v>
          </cell>
        </row>
        <row r="14">
          <cell r="A14">
            <v>67</v>
          </cell>
          <cell r="B14">
            <v>113001000429</v>
          </cell>
          <cell r="C14">
            <v>113001001981</v>
          </cell>
          <cell r="D14">
            <v>24</v>
          </cell>
          <cell r="E14" t="str">
            <v>OFICIAL</v>
          </cell>
        </row>
        <row r="15">
          <cell r="A15">
            <v>25</v>
          </cell>
          <cell r="B15">
            <v>113001000437</v>
          </cell>
          <cell r="C15">
            <v>113001000437</v>
          </cell>
          <cell r="D15">
            <v>25</v>
          </cell>
          <cell r="E15" t="str">
            <v>OFICIAL</v>
          </cell>
        </row>
        <row r="16">
          <cell r="A16">
            <v>30</v>
          </cell>
          <cell r="B16">
            <v>113001000721</v>
          </cell>
          <cell r="C16">
            <v>113001000721</v>
          </cell>
          <cell r="D16">
            <v>30</v>
          </cell>
          <cell r="E16" t="str">
            <v>OFICIAL</v>
          </cell>
        </row>
        <row r="17">
          <cell r="A17">
            <v>31</v>
          </cell>
          <cell r="B17">
            <v>113001000739</v>
          </cell>
          <cell r="C17">
            <v>113001000739</v>
          </cell>
          <cell r="D17">
            <v>31</v>
          </cell>
          <cell r="E17" t="str">
            <v>OFICIAL</v>
          </cell>
        </row>
        <row r="18">
          <cell r="A18">
            <v>76</v>
          </cell>
          <cell r="B18">
            <v>113001000739</v>
          </cell>
          <cell r="C18">
            <v>113001002553</v>
          </cell>
          <cell r="D18">
            <v>31</v>
          </cell>
          <cell r="E18" t="str">
            <v>OFICIAL</v>
          </cell>
        </row>
        <row r="19">
          <cell r="A19">
            <v>137</v>
          </cell>
          <cell r="B19">
            <v>113001000739</v>
          </cell>
          <cell r="C19">
            <v>113001007806</v>
          </cell>
          <cell r="D19">
            <v>31</v>
          </cell>
          <cell r="E19" t="str">
            <v>OFICIAL</v>
          </cell>
        </row>
        <row r="20">
          <cell r="A20">
            <v>145</v>
          </cell>
          <cell r="B20">
            <v>113001000739</v>
          </cell>
          <cell r="C20">
            <v>113001008217</v>
          </cell>
          <cell r="D20">
            <v>31</v>
          </cell>
          <cell r="E20" t="str">
            <v>OFICIAL</v>
          </cell>
        </row>
        <row r="21">
          <cell r="A21">
            <v>32</v>
          </cell>
          <cell r="B21">
            <v>113001000771</v>
          </cell>
          <cell r="C21">
            <v>113001000771</v>
          </cell>
          <cell r="D21">
            <v>32</v>
          </cell>
          <cell r="E21" t="str">
            <v>OFICIAL</v>
          </cell>
        </row>
        <row r="22">
          <cell r="A22">
            <v>200</v>
          </cell>
          <cell r="B22">
            <v>113001000771</v>
          </cell>
          <cell r="C22">
            <v>113001000275</v>
          </cell>
          <cell r="D22">
            <v>32</v>
          </cell>
          <cell r="E22" t="str">
            <v>OFICIAL</v>
          </cell>
        </row>
        <row r="23">
          <cell r="A23">
            <v>33</v>
          </cell>
          <cell r="B23">
            <v>113001000852</v>
          </cell>
          <cell r="C23">
            <v>113001000798</v>
          </cell>
          <cell r="D23">
            <v>36</v>
          </cell>
          <cell r="E23" t="str">
            <v>OFICIAL</v>
          </cell>
        </row>
        <row r="24">
          <cell r="A24">
            <v>35</v>
          </cell>
          <cell r="B24">
            <v>113001000852</v>
          </cell>
          <cell r="C24">
            <v>113001000836</v>
          </cell>
          <cell r="D24">
            <v>36</v>
          </cell>
          <cell r="E24" t="str">
            <v>OFICIAL</v>
          </cell>
        </row>
        <row r="25">
          <cell r="A25">
            <v>36</v>
          </cell>
          <cell r="B25">
            <v>113001000852</v>
          </cell>
          <cell r="C25">
            <v>113001000852</v>
          </cell>
          <cell r="D25">
            <v>36</v>
          </cell>
          <cell r="E25" t="str">
            <v>OFICIAL</v>
          </cell>
        </row>
        <row r="26">
          <cell r="A26">
            <v>86</v>
          </cell>
          <cell r="B26">
            <v>113001000852</v>
          </cell>
          <cell r="C26">
            <v>113001002871</v>
          </cell>
          <cell r="D26">
            <v>36</v>
          </cell>
          <cell r="E26" t="str">
            <v>OFICIAL</v>
          </cell>
        </row>
        <row r="27">
          <cell r="A27">
            <v>12</v>
          </cell>
          <cell r="B27">
            <v>113001000879</v>
          </cell>
          <cell r="C27">
            <v>113001000178</v>
          </cell>
          <cell r="D27">
            <v>37</v>
          </cell>
          <cell r="E27" t="str">
            <v>OFICIAL</v>
          </cell>
        </row>
        <row r="28">
          <cell r="A28">
            <v>13</v>
          </cell>
          <cell r="B28">
            <v>113001000879</v>
          </cell>
          <cell r="C28">
            <v>113001000186</v>
          </cell>
          <cell r="D28">
            <v>37</v>
          </cell>
          <cell r="E28" t="str">
            <v>OFICIAL</v>
          </cell>
        </row>
        <row r="29">
          <cell r="A29">
            <v>15</v>
          </cell>
          <cell r="B29">
            <v>113001000879</v>
          </cell>
          <cell r="C29">
            <v>113001000208</v>
          </cell>
          <cell r="D29">
            <v>37</v>
          </cell>
          <cell r="E29" t="str">
            <v>OFICIAL</v>
          </cell>
        </row>
        <row r="30">
          <cell r="A30">
            <v>37</v>
          </cell>
          <cell r="B30">
            <v>113001000879</v>
          </cell>
          <cell r="C30">
            <v>113001000879</v>
          </cell>
          <cell r="D30">
            <v>37</v>
          </cell>
          <cell r="E30" t="str">
            <v>OFICIAL</v>
          </cell>
        </row>
        <row r="31">
          <cell r="A31">
            <v>38</v>
          </cell>
          <cell r="B31">
            <v>113001001336</v>
          </cell>
          <cell r="C31">
            <v>113001001336</v>
          </cell>
          <cell r="D31">
            <v>38</v>
          </cell>
          <cell r="E31" t="str">
            <v>OFICIAL</v>
          </cell>
        </row>
        <row r="32">
          <cell r="A32">
            <v>42</v>
          </cell>
          <cell r="B32">
            <v>113001001450</v>
          </cell>
          <cell r="C32">
            <v>113001001450</v>
          </cell>
          <cell r="D32">
            <v>42</v>
          </cell>
          <cell r="E32" t="str">
            <v>OFICIAL</v>
          </cell>
        </row>
        <row r="33">
          <cell r="A33">
            <v>399</v>
          </cell>
          <cell r="B33">
            <v>113001001450</v>
          </cell>
          <cell r="C33">
            <v>313001000118</v>
          </cell>
          <cell r="D33">
            <v>42</v>
          </cell>
          <cell r="E33" t="str">
            <v>OFICIAL</v>
          </cell>
        </row>
        <row r="34">
          <cell r="A34">
            <v>44</v>
          </cell>
          <cell r="B34">
            <v>113001001484</v>
          </cell>
          <cell r="C34">
            <v>113001001484</v>
          </cell>
          <cell r="D34">
            <v>44</v>
          </cell>
          <cell r="E34" t="str">
            <v>OFICIAL</v>
          </cell>
        </row>
        <row r="35">
          <cell r="A35">
            <v>98</v>
          </cell>
          <cell r="B35">
            <v>113001001484</v>
          </cell>
          <cell r="C35">
            <v>113001003754</v>
          </cell>
          <cell r="D35">
            <v>44</v>
          </cell>
          <cell r="E35" t="str">
            <v>OFICIAL</v>
          </cell>
        </row>
        <row r="36">
          <cell r="A36">
            <v>134</v>
          </cell>
          <cell r="B36">
            <v>113001001484</v>
          </cell>
          <cell r="C36">
            <v>113001007709</v>
          </cell>
          <cell r="D36">
            <v>44</v>
          </cell>
          <cell r="E36" t="str">
            <v>OFICIAL</v>
          </cell>
        </row>
        <row r="37">
          <cell r="A37">
            <v>154</v>
          </cell>
          <cell r="B37">
            <v>113001001484</v>
          </cell>
          <cell r="C37">
            <v>113001008926</v>
          </cell>
          <cell r="D37">
            <v>44</v>
          </cell>
          <cell r="E37" t="str">
            <v>OFICIAL</v>
          </cell>
        </row>
        <row r="38">
          <cell r="A38">
            <v>45</v>
          </cell>
          <cell r="B38">
            <v>113001001492</v>
          </cell>
          <cell r="C38">
            <v>113001001492</v>
          </cell>
          <cell r="D38">
            <v>45</v>
          </cell>
          <cell r="E38" t="str">
            <v>OFICIAL</v>
          </cell>
        </row>
        <row r="39">
          <cell r="A39">
            <v>63</v>
          </cell>
          <cell r="B39">
            <v>113001001492</v>
          </cell>
          <cell r="C39">
            <v>113001001786</v>
          </cell>
          <cell r="D39">
            <v>45</v>
          </cell>
          <cell r="E39" t="str">
            <v>OFICIAL</v>
          </cell>
        </row>
        <row r="40">
          <cell r="A40">
            <v>126</v>
          </cell>
          <cell r="B40">
            <v>113001001492</v>
          </cell>
          <cell r="C40">
            <v>113001000712</v>
          </cell>
          <cell r="D40">
            <v>45</v>
          </cell>
          <cell r="E40" t="str">
            <v>OFICIAL</v>
          </cell>
        </row>
        <row r="41">
          <cell r="A41">
            <v>146</v>
          </cell>
          <cell r="B41">
            <v>113001001492</v>
          </cell>
          <cell r="C41">
            <v>113001008225</v>
          </cell>
          <cell r="D41">
            <v>45</v>
          </cell>
          <cell r="E41" t="str">
            <v>OFICIAL</v>
          </cell>
        </row>
        <row r="42">
          <cell r="A42">
            <v>50</v>
          </cell>
          <cell r="B42">
            <v>113001001581</v>
          </cell>
          <cell r="C42">
            <v>113001001581</v>
          </cell>
          <cell r="D42">
            <v>50</v>
          </cell>
          <cell r="E42" t="str">
            <v>OFICIAL</v>
          </cell>
        </row>
        <row r="43">
          <cell r="A43">
            <v>58</v>
          </cell>
          <cell r="B43">
            <v>113001001697</v>
          </cell>
          <cell r="C43">
            <v>113001001697</v>
          </cell>
          <cell r="D43">
            <v>58</v>
          </cell>
          <cell r="E43" t="str">
            <v>OFICIAL</v>
          </cell>
        </row>
        <row r="44">
          <cell r="A44">
            <v>88</v>
          </cell>
          <cell r="B44">
            <v>113001001697</v>
          </cell>
          <cell r="C44">
            <v>113001007121</v>
          </cell>
          <cell r="D44">
            <v>58</v>
          </cell>
          <cell r="E44" t="str">
            <v>OFICIAL</v>
          </cell>
        </row>
        <row r="45">
          <cell r="A45">
            <v>59</v>
          </cell>
          <cell r="B45">
            <v>113001001719</v>
          </cell>
          <cell r="C45">
            <v>113001001719</v>
          </cell>
          <cell r="D45">
            <v>59</v>
          </cell>
          <cell r="E45" t="str">
            <v>OFICIAL</v>
          </cell>
        </row>
        <row r="46">
          <cell r="A46">
            <v>123</v>
          </cell>
          <cell r="B46">
            <v>113001001719</v>
          </cell>
          <cell r="C46">
            <v>113001006818</v>
          </cell>
          <cell r="D46">
            <v>59</v>
          </cell>
          <cell r="E46" t="str">
            <v>OFICIAL</v>
          </cell>
        </row>
        <row r="47">
          <cell r="A47">
            <v>144</v>
          </cell>
          <cell r="B47">
            <v>113001001719</v>
          </cell>
          <cell r="C47">
            <v>113001008195</v>
          </cell>
          <cell r="D47">
            <v>59</v>
          </cell>
          <cell r="E47" t="str">
            <v>OFICIAL</v>
          </cell>
        </row>
        <row r="48">
          <cell r="A48">
            <v>53</v>
          </cell>
          <cell r="B48">
            <v>113001001727</v>
          </cell>
          <cell r="C48">
            <v>113001001646</v>
          </cell>
          <cell r="D48">
            <v>60</v>
          </cell>
          <cell r="E48" t="str">
            <v>OFICIAL</v>
          </cell>
        </row>
        <row r="49">
          <cell r="A49">
            <v>60</v>
          </cell>
          <cell r="B49">
            <v>113001001727</v>
          </cell>
          <cell r="C49">
            <v>113001001727</v>
          </cell>
          <cell r="D49">
            <v>60</v>
          </cell>
          <cell r="E49" t="str">
            <v>OFICIAL</v>
          </cell>
        </row>
        <row r="50">
          <cell r="A50">
            <v>10</v>
          </cell>
          <cell r="B50">
            <v>113001001816</v>
          </cell>
          <cell r="C50">
            <v>113001000151</v>
          </cell>
          <cell r="D50">
            <v>64</v>
          </cell>
          <cell r="E50" t="str">
            <v>OFICIAL</v>
          </cell>
        </row>
        <row r="51">
          <cell r="A51">
            <v>39</v>
          </cell>
          <cell r="B51">
            <v>113001001816</v>
          </cell>
          <cell r="C51">
            <v>113001001352</v>
          </cell>
          <cell r="D51">
            <v>64</v>
          </cell>
          <cell r="E51" t="str">
            <v>OFICIAL</v>
          </cell>
        </row>
        <row r="52">
          <cell r="A52">
            <v>64</v>
          </cell>
          <cell r="B52">
            <v>113001001816</v>
          </cell>
          <cell r="C52">
            <v>113001001816</v>
          </cell>
          <cell r="D52">
            <v>64</v>
          </cell>
          <cell r="E52" t="str">
            <v>OFICIAL</v>
          </cell>
        </row>
        <row r="53">
          <cell r="A53">
            <v>72</v>
          </cell>
          <cell r="B53">
            <v>113001001816</v>
          </cell>
          <cell r="C53">
            <v>113001002162</v>
          </cell>
          <cell r="D53">
            <v>64</v>
          </cell>
          <cell r="E53" t="str">
            <v>OFICIAL</v>
          </cell>
        </row>
        <row r="54">
          <cell r="A54">
            <v>66</v>
          </cell>
          <cell r="B54">
            <v>113001001972</v>
          </cell>
          <cell r="C54">
            <v>113001001972</v>
          </cell>
          <cell r="D54">
            <v>66</v>
          </cell>
          <cell r="E54" t="str">
            <v>OFICIAL</v>
          </cell>
        </row>
        <row r="55">
          <cell r="A55">
            <v>49</v>
          </cell>
          <cell r="B55">
            <v>113001002057</v>
          </cell>
          <cell r="C55">
            <v>113001001573</v>
          </cell>
          <cell r="D55">
            <v>68</v>
          </cell>
          <cell r="E55" t="str">
            <v>OFICIAL</v>
          </cell>
        </row>
        <row r="56">
          <cell r="A56">
            <v>51</v>
          </cell>
          <cell r="B56">
            <v>113001002057</v>
          </cell>
          <cell r="C56">
            <v>113001001590</v>
          </cell>
          <cell r="D56">
            <v>68</v>
          </cell>
          <cell r="E56" t="str">
            <v>OFICIAL</v>
          </cell>
        </row>
        <row r="57">
          <cell r="A57">
            <v>68</v>
          </cell>
          <cell r="B57">
            <v>113001002057</v>
          </cell>
          <cell r="C57">
            <v>113001002057</v>
          </cell>
          <cell r="D57">
            <v>68</v>
          </cell>
          <cell r="E57" t="str">
            <v>OFICIAL</v>
          </cell>
        </row>
        <row r="58">
          <cell r="A58">
            <v>75</v>
          </cell>
          <cell r="B58">
            <v>113001002057</v>
          </cell>
          <cell r="C58">
            <v>113001002481</v>
          </cell>
          <cell r="D58">
            <v>68</v>
          </cell>
          <cell r="E58" t="str">
            <v>OFICIAL</v>
          </cell>
        </row>
        <row r="59">
          <cell r="A59">
            <v>121</v>
          </cell>
          <cell r="B59">
            <v>113001002057</v>
          </cell>
          <cell r="C59">
            <v>113001027157</v>
          </cell>
          <cell r="D59">
            <v>68</v>
          </cell>
          <cell r="E59" t="str">
            <v>OFICIAL</v>
          </cell>
        </row>
        <row r="60">
          <cell r="A60">
            <v>19</v>
          </cell>
          <cell r="B60">
            <v>113001002120</v>
          </cell>
          <cell r="C60">
            <v>113001000267</v>
          </cell>
          <cell r="D60">
            <v>70</v>
          </cell>
          <cell r="E60" t="str">
            <v>OFICIAL</v>
          </cell>
        </row>
        <row r="61">
          <cell r="A61">
            <v>70</v>
          </cell>
          <cell r="B61">
            <v>113001002120</v>
          </cell>
          <cell r="C61">
            <v>113001002120</v>
          </cell>
          <cell r="D61">
            <v>70</v>
          </cell>
          <cell r="E61" t="str">
            <v>OFICIAL</v>
          </cell>
        </row>
        <row r="62">
          <cell r="A62">
            <v>87</v>
          </cell>
          <cell r="B62">
            <v>113001002120</v>
          </cell>
          <cell r="C62">
            <v>113001002880</v>
          </cell>
          <cell r="D62">
            <v>70</v>
          </cell>
          <cell r="E62" t="str">
            <v>OFICIAL</v>
          </cell>
        </row>
        <row r="63">
          <cell r="A63">
            <v>199</v>
          </cell>
          <cell r="B63">
            <v>113001002120</v>
          </cell>
          <cell r="C63">
            <v>213001008084</v>
          </cell>
          <cell r="D63">
            <v>70</v>
          </cell>
          <cell r="E63" t="str">
            <v>OFICIAL</v>
          </cell>
        </row>
        <row r="64">
          <cell r="A64">
            <v>71</v>
          </cell>
          <cell r="B64">
            <v>113001002138</v>
          </cell>
          <cell r="C64">
            <v>113001002138</v>
          </cell>
          <cell r="D64">
            <v>71</v>
          </cell>
          <cell r="E64" t="str">
            <v>OFICIAL</v>
          </cell>
        </row>
        <row r="65">
          <cell r="A65">
            <v>21</v>
          </cell>
          <cell r="B65">
            <v>113001002413</v>
          </cell>
          <cell r="C65">
            <v>113001000313</v>
          </cell>
          <cell r="D65">
            <v>73</v>
          </cell>
          <cell r="E65" t="str">
            <v>OFICIAL</v>
          </cell>
        </row>
        <row r="66">
          <cell r="A66">
            <v>43</v>
          </cell>
          <cell r="B66">
            <v>113001002413</v>
          </cell>
          <cell r="C66">
            <v>113001000101</v>
          </cell>
          <cell r="D66">
            <v>73</v>
          </cell>
          <cell r="E66" t="str">
            <v>OFICIAL</v>
          </cell>
        </row>
        <row r="67">
          <cell r="A67">
            <v>73</v>
          </cell>
          <cell r="B67">
            <v>113001002413</v>
          </cell>
          <cell r="C67">
            <v>113001002413</v>
          </cell>
          <cell r="D67">
            <v>73</v>
          </cell>
          <cell r="E67" t="str">
            <v>OFICIAL</v>
          </cell>
        </row>
        <row r="68">
          <cell r="A68">
            <v>79</v>
          </cell>
          <cell r="B68">
            <v>113001002626</v>
          </cell>
          <cell r="C68">
            <v>113001002626</v>
          </cell>
          <cell r="D68">
            <v>79</v>
          </cell>
          <cell r="E68" t="str">
            <v>OFICIAL</v>
          </cell>
        </row>
        <row r="69">
          <cell r="A69">
            <v>65</v>
          </cell>
          <cell r="B69">
            <v>113001002812</v>
          </cell>
          <cell r="C69">
            <v>113001001964</v>
          </cell>
          <cell r="D69">
            <v>83</v>
          </cell>
          <cell r="E69" t="str">
            <v>OFICIAL</v>
          </cell>
        </row>
        <row r="70">
          <cell r="A70">
            <v>77</v>
          </cell>
          <cell r="B70">
            <v>113001002812</v>
          </cell>
          <cell r="C70">
            <v>113001002596</v>
          </cell>
          <cell r="D70">
            <v>83</v>
          </cell>
          <cell r="E70" t="str">
            <v>OFICIAL</v>
          </cell>
        </row>
        <row r="71">
          <cell r="A71">
            <v>81</v>
          </cell>
          <cell r="B71">
            <v>113001002812</v>
          </cell>
          <cell r="C71">
            <v>113001002651</v>
          </cell>
          <cell r="D71">
            <v>83</v>
          </cell>
          <cell r="E71" t="str">
            <v>OFICIAL</v>
          </cell>
        </row>
        <row r="72">
          <cell r="A72">
            <v>83</v>
          </cell>
          <cell r="B72">
            <v>113001002812</v>
          </cell>
          <cell r="C72">
            <v>113001002812</v>
          </cell>
          <cell r="D72">
            <v>83</v>
          </cell>
          <cell r="E72" t="str">
            <v>OFICIAL</v>
          </cell>
        </row>
        <row r="73">
          <cell r="A73">
            <v>89</v>
          </cell>
          <cell r="B73">
            <v>113001002952</v>
          </cell>
          <cell r="C73">
            <v>113001002952</v>
          </cell>
          <cell r="D73">
            <v>89</v>
          </cell>
          <cell r="E73" t="str">
            <v>OFICIAL</v>
          </cell>
        </row>
        <row r="74">
          <cell r="A74">
            <v>90</v>
          </cell>
          <cell r="B74">
            <v>113001020969</v>
          </cell>
          <cell r="C74">
            <v>113001020969</v>
          </cell>
          <cell r="D74">
            <v>90</v>
          </cell>
          <cell r="E74" t="str">
            <v>OFICIAL</v>
          </cell>
        </row>
        <row r="75">
          <cell r="A75">
            <v>91</v>
          </cell>
          <cell r="B75">
            <v>113001002979</v>
          </cell>
          <cell r="C75">
            <v>113001002979</v>
          </cell>
          <cell r="D75">
            <v>91</v>
          </cell>
          <cell r="E75" t="str">
            <v>OFICIAL</v>
          </cell>
        </row>
        <row r="76">
          <cell r="A76">
            <v>16</v>
          </cell>
          <cell r="B76">
            <v>113001003053</v>
          </cell>
          <cell r="C76">
            <v>113001000224</v>
          </cell>
          <cell r="D76">
            <v>92</v>
          </cell>
          <cell r="E76" t="str">
            <v>OFICIAL</v>
          </cell>
        </row>
        <row r="77">
          <cell r="A77">
            <v>92</v>
          </cell>
          <cell r="B77">
            <v>113001003053</v>
          </cell>
          <cell r="C77">
            <v>113001003053</v>
          </cell>
          <cell r="D77">
            <v>92</v>
          </cell>
          <cell r="E77" t="str">
            <v>OFICIAL</v>
          </cell>
        </row>
        <row r="78">
          <cell r="A78">
            <v>101</v>
          </cell>
          <cell r="B78">
            <v>113001003053</v>
          </cell>
          <cell r="C78">
            <v>113001003797</v>
          </cell>
          <cell r="D78">
            <v>92</v>
          </cell>
          <cell r="E78" t="str">
            <v>OFICIAL</v>
          </cell>
        </row>
        <row r="79">
          <cell r="A79">
            <v>128</v>
          </cell>
          <cell r="B79">
            <v>113001003053</v>
          </cell>
          <cell r="C79">
            <v>113001007083</v>
          </cell>
          <cell r="D79">
            <v>92</v>
          </cell>
          <cell r="E79" t="str">
            <v>OFICIAL</v>
          </cell>
        </row>
        <row r="80">
          <cell r="A80">
            <v>93</v>
          </cell>
          <cell r="B80">
            <v>113001003061</v>
          </cell>
          <cell r="C80">
            <v>113001003061</v>
          </cell>
          <cell r="D80">
            <v>93</v>
          </cell>
          <cell r="E80" t="str">
            <v>OFICIAL</v>
          </cell>
        </row>
        <row r="81">
          <cell r="A81">
            <v>34</v>
          </cell>
          <cell r="B81">
            <v>113001003126</v>
          </cell>
          <cell r="C81">
            <v>113001000810</v>
          </cell>
          <cell r="D81">
            <v>94</v>
          </cell>
          <cell r="E81" t="str">
            <v>OFICIAL</v>
          </cell>
        </row>
        <row r="82">
          <cell r="A82">
            <v>94</v>
          </cell>
          <cell r="B82">
            <v>113001003126</v>
          </cell>
          <cell r="C82">
            <v>113001003126</v>
          </cell>
          <cell r="D82">
            <v>94</v>
          </cell>
          <cell r="E82" t="str">
            <v>OFICIAL</v>
          </cell>
        </row>
        <row r="83">
          <cell r="A83">
            <v>97</v>
          </cell>
          <cell r="B83">
            <v>113001003274</v>
          </cell>
          <cell r="C83">
            <v>113001003274</v>
          </cell>
          <cell r="D83">
            <v>97</v>
          </cell>
          <cell r="E83" t="str">
            <v>OFICIAL</v>
          </cell>
        </row>
        <row r="84">
          <cell r="A84">
            <v>115</v>
          </cell>
          <cell r="B84">
            <v>113001003274</v>
          </cell>
          <cell r="C84">
            <v>113001005757</v>
          </cell>
          <cell r="D84">
            <v>97</v>
          </cell>
          <cell r="E84" t="str">
            <v>OFICIAL</v>
          </cell>
        </row>
        <row r="85">
          <cell r="A85">
            <v>124</v>
          </cell>
          <cell r="B85">
            <v>113001003274</v>
          </cell>
          <cell r="C85">
            <v>113001006826</v>
          </cell>
          <cell r="D85">
            <v>97</v>
          </cell>
          <cell r="E85" t="str">
            <v>OFICIAL</v>
          </cell>
        </row>
        <row r="86">
          <cell r="A86">
            <v>99</v>
          </cell>
          <cell r="B86">
            <v>113001003771</v>
          </cell>
          <cell r="C86">
            <v>113001003771</v>
          </cell>
          <cell r="D86">
            <v>99</v>
          </cell>
          <cell r="E86" t="str">
            <v>OFICIAL</v>
          </cell>
        </row>
        <row r="87">
          <cell r="A87">
            <v>110</v>
          </cell>
          <cell r="B87">
            <v>113001003771</v>
          </cell>
          <cell r="C87">
            <v>113001005200</v>
          </cell>
          <cell r="D87">
            <v>99</v>
          </cell>
          <cell r="E87" t="str">
            <v>OFICIAL</v>
          </cell>
        </row>
        <row r="88">
          <cell r="A88">
            <v>116</v>
          </cell>
          <cell r="B88">
            <v>113001003771</v>
          </cell>
          <cell r="C88">
            <v>113001006010</v>
          </cell>
          <cell r="D88">
            <v>99</v>
          </cell>
          <cell r="E88" t="str">
            <v>OFICIAL</v>
          </cell>
        </row>
        <row r="89">
          <cell r="A89">
            <v>104</v>
          </cell>
          <cell r="B89">
            <v>113001004149</v>
          </cell>
          <cell r="C89">
            <v>113001004149</v>
          </cell>
          <cell r="D89">
            <v>104</v>
          </cell>
          <cell r="E89" t="str">
            <v>OFICIAL</v>
          </cell>
        </row>
        <row r="90">
          <cell r="A90">
            <v>368</v>
          </cell>
          <cell r="B90">
            <v>113001004149</v>
          </cell>
          <cell r="C90">
            <v>313001008569</v>
          </cell>
          <cell r="D90">
            <v>104</v>
          </cell>
          <cell r="E90" t="str">
            <v>OFICIAL</v>
          </cell>
        </row>
        <row r="91">
          <cell r="A91">
            <v>924</v>
          </cell>
          <cell r="B91">
            <v>113001800212</v>
          </cell>
          <cell r="C91">
            <v>113001800212</v>
          </cell>
          <cell r="D91">
            <v>104</v>
          </cell>
          <cell r="E91" t="str">
            <v>OFICIAL</v>
          </cell>
        </row>
        <row r="92">
          <cell r="A92">
            <v>105</v>
          </cell>
          <cell r="B92">
            <v>113001008284</v>
          </cell>
          <cell r="C92">
            <v>113001008284</v>
          </cell>
          <cell r="D92">
            <v>105</v>
          </cell>
          <cell r="E92" t="str">
            <v>OFICIAL</v>
          </cell>
        </row>
        <row r="93">
          <cell r="A93">
            <v>54</v>
          </cell>
          <cell r="B93">
            <v>113001004254</v>
          </cell>
          <cell r="C93">
            <v>113001001654</v>
          </cell>
          <cell r="D93">
            <v>106</v>
          </cell>
          <cell r="E93" t="str">
            <v>OFICIAL</v>
          </cell>
        </row>
        <row r="94">
          <cell r="A94">
            <v>106</v>
          </cell>
          <cell r="B94">
            <v>113001004254</v>
          </cell>
          <cell r="C94">
            <v>113001004254</v>
          </cell>
          <cell r="D94">
            <v>106</v>
          </cell>
          <cell r="E94" t="str">
            <v>OFICIAL</v>
          </cell>
        </row>
        <row r="95">
          <cell r="A95">
            <v>129</v>
          </cell>
          <cell r="B95">
            <v>113001004254</v>
          </cell>
          <cell r="C95">
            <v>113001007113</v>
          </cell>
          <cell r="D95">
            <v>106</v>
          </cell>
          <cell r="E95" t="str">
            <v>OFICIAL</v>
          </cell>
        </row>
        <row r="96">
          <cell r="A96">
            <v>100</v>
          </cell>
          <cell r="B96">
            <v>113001004289</v>
          </cell>
          <cell r="C96">
            <v>113001003789</v>
          </cell>
          <cell r="D96">
            <v>107</v>
          </cell>
          <cell r="E96" t="str">
            <v>OFICIAL</v>
          </cell>
        </row>
        <row r="97">
          <cell r="A97">
            <v>107</v>
          </cell>
          <cell r="B97">
            <v>113001004289</v>
          </cell>
          <cell r="C97">
            <v>113001004289</v>
          </cell>
          <cell r="D97">
            <v>107</v>
          </cell>
          <cell r="E97" t="str">
            <v>OFICIAL</v>
          </cell>
        </row>
        <row r="98">
          <cell r="A98">
            <v>111</v>
          </cell>
          <cell r="B98">
            <v>113001005358</v>
          </cell>
          <cell r="C98">
            <v>113001005358</v>
          </cell>
          <cell r="D98">
            <v>111</v>
          </cell>
          <cell r="E98" t="str">
            <v>OFICIAL</v>
          </cell>
        </row>
        <row r="99">
          <cell r="A99">
            <v>26</v>
          </cell>
          <cell r="B99">
            <v>113001005374</v>
          </cell>
          <cell r="C99">
            <v>113001000674</v>
          </cell>
          <cell r="D99">
            <v>112</v>
          </cell>
          <cell r="E99" t="str">
            <v>OFICIAL</v>
          </cell>
        </row>
        <row r="100">
          <cell r="A100">
            <v>80</v>
          </cell>
          <cell r="B100">
            <v>113001005374</v>
          </cell>
          <cell r="C100">
            <v>113001002642</v>
          </cell>
          <cell r="D100">
            <v>112</v>
          </cell>
          <cell r="E100" t="str">
            <v>OFICIAL</v>
          </cell>
        </row>
        <row r="101">
          <cell r="A101">
            <v>112</v>
          </cell>
          <cell r="B101">
            <v>113001005374</v>
          </cell>
          <cell r="C101">
            <v>113001005374</v>
          </cell>
          <cell r="D101">
            <v>112</v>
          </cell>
          <cell r="E101" t="str">
            <v>OFICIAL</v>
          </cell>
        </row>
        <row r="102">
          <cell r="A102">
            <v>163</v>
          </cell>
          <cell r="B102">
            <v>113001005374</v>
          </cell>
          <cell r="C102">
            <v>113001012559</v>
          </cell>
          <cell r="D102">
            <v>112</v>
          </cell>
          <cell r="E102" t="str">
            <v>OFICIAL</v>
          </cell>
        </row>
        <row r="103">
          <cell r="A103">
            <v>103</v>
          </cell>
          <cell r="B103">
            <v>113001005544</v>
          </cell>
          <cell r="C103">
            <v>113001004041</v>
          </cell>
          <cell r="D103">
            <v>113</v>
          </cell>
          <cell r="E103" t="str">
            <v>OFICIAL</v>
          </cell>
        </row>
        <row r="104">
          <cell r="A104">
            <v>113</v>
          </cell>
          <cell r="B104">
            <v>113001005544</v>
          </cell>
          <cell r="C104">
            <v>113001005544</v>
          </cell>
          <cell r="D104">
            <v>113</v>
          </cell>
          <cell r="E104" t="str">
            <v>OFICIAL</v>
          </cell>
        </row>
        <row r="105">
          <cell r="A105">
            <v>120</v>
          </cell>
          <cell r="B105">
            <v>113001006711</v>
          </cell>
          <cell r="C105">
            <v>113001006711</v>
          </cell>
          <cell r="D105">
            <v>120</v>
          </cell>
          <cell r="E105" t="str">
            <v>OFICIAL</v>
          </cell>
        </row>
        <row r="106">
          <cell r="A106">
            <v>122</v>
          </cell>
          <cell r="B106">
            <v>113001006800</v>
          </cell>
          <cell r="C106">
            <v>113001006800</v>
          </cell>
          <cell r="D106">
            <v>122</v>
          </cell>
          <cell r="E106" t="str">
            <v>OFICIAL</v>
          </cell>
        </row>
        <row r="107">
          <cell r="A107">
            <v>133</v>
          </cell>
          <cell r="B107">
            <v>113001006800</v>
          </cell>
          <cell r="C107">
            <v>113001007563</v>
          </cell>
          <cell r="D107">
            <v>122</v>
          </cell>
          <cell r="E107" t="str">
            <v>OFICIAL</v>
          </cell>
        </row>
        <row r="108">
          <cell r="A108">
            <v>131</v>
          </cell>
          <cell r="B108">
            <v>113001007199</v>
          </cell>
          <cell r="C108">
            <v>113001007199</v>
          </cell>
          <cell r="D108">
            <v>131</v>
          </cell>
          <cell r="E108" t="str">
            <v>OFICIAL</v>
          </cell>
        </row>
        <row r="109">
          <cell r="A109">
            <v>661</v>
          </cell>
          <cell r="B109">
            <v>113001007199</v>
          </cell>
          <cell r="C109">
            <v>113001028935</v>
          </cell>
          <cell r="D109">
            <v>131</v>
          </cell>
          <cell r="E109" t="str">
            <v>OFICIAL</v>
          </cell>
        </row>
        <row r="110">
          <cell r="A110">
            <v>139</v>
          </cell>
          <cell r="B110">
            <v>113001007857</v>
          </cell>
          <cell r="C110">
            <v>113001007857</v>
          </cell>
          <cell r="D110">
            <v>139</v>
          </cell>
          <cell r="E110" t="str">
            <v>OFICIAL</v>
          </cell>
        </row>
        <row r="111">
          <cell r="A111">
            <v>148</v>
          </cell>
          <cell r="B111">
            <v>113001008268</v>
          </cell>
          <cell r="C111">
            <v>113001008268</v>
          </cell>
          <cell r="D111">
            <v>148</v>
          </cell>
          <cell r="E111" t="str">
            <v>OFICIAL</v>
          </cell>
        </row>
        <row r="112">
          <cell r="A112">
            <v>149</v>
          </cell>
          <cell r="B112">
            <v>113001008276</v>
          </cell>
          <cell r="C112">
            <v>113001008276</v>
          </cell>
          <cell r="D112">
            <v>149</v>
          </cell>
          <cell r="E112" t="str">
            <v>OFICIAL</v>
          </cell>
        </row>
        <row r="113">
          <cell r="A113">
            <v>153</v>
          </cell>
          <cell r="B113">
            <v>113001000259</v>
          </cell>
          <cell r="C113">
            <v>113001000259</v>
          </cell>
          <cell r="D113">
            <v>153</v>
          </cell>
          <cell r="E113" t="str">
            <v>OFICIAL</v>
          </cell>
        </row>
        <row r="114">
          <cell r="A114">
            <v>156</v>
          </cell>
          <cell r="B114">
            <v>113001009281</v>
          </cell>
          <cell r="C114">
            <v>113001009281</v>
          </cell>
          <cell r="D114">
            <v>156</v>
          </cell>
          <cell r="E114" t="str">
            <v>OFICIAL</v>
          </cell>
        </row>
        <row r="115">
          <cell r="A115">
            <v>159</v>
          </cell>
          <cell r="B115">
            <v>113001012427</v>
          </cell>
          <cell r="C115">
            <v>113001012427</v>
          </cell>
          <cell r="D115">
            <v>159</v>
          </cell>
          <cell r="E115" t="str">
            <v>OFICIAL</v>
          </cell>
        </row>
        <row r="116">
          <cell r="A116">
            <v>95</v>
          </cell>
          <cell r="B116">
            <v>113001012508</v>
          </cell>
          <cell r="C116">
            <v>113001003151</v>
          </cell>
          <cell r="D116">
            <v>162</v>
          </cell>
          <cell r="E116" t="str">
            <v>OFICIAL</v>
          </cell>
        </row>
        <row r="117">
          <cell r="A117">
            <v>162</v>
          </cell>
          <cell r="B117">
            <v>113001012508</v>
          </cell>
          <cell r="C117">
            <v>113001012508</v>
          </cell>
          <cell r="D117">
            <v>162</v>
          </cell>
          <cell r="E117" t="str">
            <v>OFICIAL</v>
          </cell>
        </row>
        <row r="118">
          <cell r="A118">
            <v>165</v>
          </cell>
          <cell r="B118">
            <v>213001000075</v>
          </cell>
          <cell r="C118">
            <v>213001000075</v>
          </cell>
          <cell r="D118">
            <v>165</v>
          </cell>
          <cell r="E118" t="str">
            <v>OFICIAL</v>
          </cell>
        </row>
        <row r="119">
          <cell r="A119">
            <v>167</v>
          </cell>
          <cell r="B119">
            <v>213001000091</v>
          </cell>
          <cell r="C119">
            <v>213001000091</v>
          </cell>
          <cell r="D119">
            <v>167</v>
          </cell>
          <cell r="E119" t="str">
            <v>OFICIAL</v>
          </cell>
        </row>
        <row r="120">
          <cell r="A120">
            <v>168</v>
          </cell>
          <cell r="B120">
            <v>213001000059</v>
          </cell>
          <cell r="C120">
            <v>213001000059</v>
          </cell>
          <cell r="D120">
            <v>168</v>
          </cell>
          <cell r="E120" t="str">
            <v>OFICIAL</v>
          </cell>
        </row>
        <row r="121">
          <cell r="A121">
            <v>170</v>
          </cell>
          <cell r="B121">
            <v>213001000245</v>
          </cell>
          <cell r="C121">
            <v>213001000245</v>
          </cell>
          <cell r="D121">
            <v>170</v>
          </cell>
          <cell r="E121" t="str">
            <v>OFICIAL</v>
          </cell>
        </row>
        <row r="122">
          <cell r="A122">
            <v>173</v>
          </cell>
          <cell r="B122">
            <v>213001001250</v>
          </cell>
          <cell r="C122">
            <v>213001001250</v>
          </cell>
          <cell r="D122">
            <v>173</v>
          </cell>
          <cell r="E122" t="str">
            <v>OFICIAL</v>
          </cell>
        </row>
        <row r="123">
          <cell r="A123">
            <v>175</v>
          </cell>
          <cell r="B123">
            <v>213001001250</v>
          </cell>
          <cell r="C123">
            <v>213001001276</v>
          </cell>
          <cell r="D123">
            <v>173</v>
          </cell>
          <cell r="E123" t="str">
            <v>OFICIAL</v>
          </cell>
        </row>
        <row r="124">
          <cell r="A124">
            <v>176</v>
          </cell>
          <cell r="B124">
            <v>213001001292</v>
          </cell>
          <cell r="C124">
            <v>213001001292</v>
          </cell>
          <cell r="D124">
            <v>176</v>
          </cell>
          <cell r="E124" t="str">
            <v>OFICIAL</v>
          </cell>
        </row>
        <row r="125">
          <cell r="A125">
            <v>177</v>
          </cell>
          <cell r="B125">
            <v>213001001306</v>
          </cell>
          <cell r="C125">
            <v>213001001306</v>
          </cell>
          <cell r="D125">
            <v>177</v>
          </cell>
          <cell r="E125" t="str">
            <v>OFICIAL</v>
          </cell>
        </row>
        <row r="126">
          <cell r="A126">
            <v>179</v>
          </cell>
          <cell r="B126">
            <v>213001001632</v>
          </cell>
          <cell r="C126">
            <v>213001001632</v>
          </cell>
          <cell r="D126">
            <v>179</v>
          </cell>
          <cell r="E126" t="str">
            <v>OFICIAL</v>
          </cell>
        </row>
        <row r="127">
          <cell r="A127">
            <v>195</v>
          </cell>
          <cell r="B127">
            <v>213001001632</v>
          </cell>
          <cell r="C127">
            <v>213001007550</v>
          </cell>
          <cell r="D127">
            <v>179</v>
          </cell>
          <cell r="E127" t="str">
            <v>OFICIAL</v>
          </cell>
        </row>
        <row r="128">
          <cell r="A128">
            <v>180</v>
          </cell>
          <cell r="B128">
            <v>213001001900</v>
          </cell>
          <cell r="C128">
            <v>213001001900</v>
          </cell>
          <cell r="D128">
            <v>180</v>
          </cell>
          <cell r="E128" t="str">
            <v>OFICIAL</v>
          </cell>
        </row>
        <row r="129">
          <cell r="A129">
            <v>183</v>
          </cell>
          <cell r="B129">
            <v>213001002531</v>
          </cell>
          <cell r="C129">
            <v>213001002531</v>
          </cell>
          <cell r="D129">
            <v>183</v>
          </cell>
          <cell r="E129" t="str">
            <v>OFICIAL</v>
          </cell>
        </row>
        <row r="130">
          <cell r="A130">
            <v>184</v>
          </cell>
          <cell r="B130">
            <v>213001002809</v>
          </cell>
          <cell r="C130">
            <v>213001002809</v>
          </cell>
          <cell r="D130">
            <v>184</v>
          </cell>
          <cell r="E130" t="str">
            <v>OFICIAL</v>
          </cell>
        </row>
        <row r="131">
          <cell r="A131">
            <v>194</v>
          </cell>
          <cell r="B131">
            <v>213001002809</v>
          </cell>
          <cell r="C131">
            <v>213001007541</v>
          </cell>
          <cell r="D131">
            <v>184</v>
          </cell>
          <cell r="E131" t="str">
            <v>OFICIAL</v>
          </cell>
        </row>
        <row r="132">
          <cell r="A132">
            <v>736</v>
          </cell>
          <cell r="B132">
            <v>213001002809</v>
          </cell>
          <cell r="C132">
            <v>213001030233</v>
          </cell>
          <cell r="D132">
            <v>184</v>
          </cell>
          <cell r="E132" t="str">
            <v>OFICIAL</v>
          </cell>
        </row>
        <row r="133">
          <cell r="A133">
            <v>737</v>
          </cell>
          <cell r="B133">
            <v>213001002809</v>
          </cell>
          <cell r="C133">
            <v>213001030225</v>
          </cell>
          <cell r="D133">
            <v>184</v>
          </cell>
          <cell r="E133" t="str">
            <v>OFICIAL</v>
          </cell>
        </row>
        <row r="134">
          <cell r="A134">
            <v>886</v>
          </cell>
          <cell r="B134">
            <v>213001002809</v>
          </cell>
          <cell r="C134">
            <v>213001030241</v>
          </cell>
          <cell r="D134">
            <v>184</v>
          </cell>
          <cell r="E134" t="str">
            <v>OFICIAL</v>
          </cell>
        </row>
        <row r="135">
          <cell r="A135">
            <v>185</v>
          </cell>
          <cell r="B135">
            <v>213001002949</v>
          </cell>
          <cell r="C135">
            <v>213001002949</v>
          </cell>
          <cell r="D135">
            <v>185</v>
          </cell>
          <cell r="E135" t="str">
            <v>OFICIAL</v>
          </cell>
        </row>
        <row r="136">
          <cell r="A136">
            <v>186</v>
          </cell>
          <cell r="B136">
            <v>213001001942</v>
          </cell>
          <cell r="C136">
            <v>213001001942</v>
          </cell>
          <cell r="D136">
            <v>186</v>
          </cell>
          <cell r="E136" t="str">
            <v>OFICIAL</v>
          </cell>
        </row>
        <row r="137">
          <cell r="A137">
            <v>189</v>
          </cell>
          <cell r="B137">
            <v>213001027020</v>
          </cell>
          <cell r="C137">
            <v>213001027020</v>
          </cell>
          <cell r="D137">
            <v>189</v>
          </cell>
          <cell r="E137" t="str">
            <v>OFICIAL</v>
          </cell>
        </row>
        <row r="138">
          <cell r="A138">
            <v>117</v>
          </cell>
          <cell r="B138">
            <v>213001007231</v>
          </cell>
          <cell r="C138">
            <v>113001006133</v>
          </cell>
          <cell r="D138">
            <v>190</v>
          </cell>
          <cell r="E138" t="str">
            <v>OFICIAL</v>
          </cell>
        </row>
        <row r="139">
          <cell r="A139">
            <v>174</v>
          </cell>
          <cell r="B139">
            <v>213001007231</v>
          </cell>
          <cell r="C139">
            <v>213001001268</v>
          </cell>
          <cell r="D139">
            <v>190</v>
          </cell>
          <cell r="E139" t="str">
            <v>OFICIAL</v>
          </cell>
        </row>
        <row r="140">
          <cell r="A140">
            <v>178</v>
          </cell>
          <cell r="B140">
            <v>213001007231</v>
          </cell>
          <cell r="C140">
            <v>213001001501</v>
          </cell>
          <cell r="D140">
            <v>190</v>
          </cell>
          <cell r="E140" t="str">
            <v>OFICIAL</v>
          </cell>
        </row>
        <row r="141">
          <cell r="A141">
            <v>188</v>
          </cell>
          <cell r="B141">
            <v>213001007231</v>
          </cell>
          <cell r="C141">
            <v>213001004313</v>
          </cell>
          <cell r="D141">
            <v>190</v>
          </cell>
          <cell r="E141" t="str">
            <v>OFICIAL</v>
          </cell>
        </row>
        <row r="142">
          <cell r="A142">
            <v>190</v>
          </cell>
          <cell r="B142">
            <v>213001007231</v>
          </cell>
          <cell r="C142">
            <v>213001007231</v>
          </cell>
          <cell r="D142">
            <v>190</v>
          </cell>
          <cell r="E142" t="str">
            <v>OFICIAL</v>
          </cell>
        </row>
        <row r="143">
          <cell r="A143">
            <v>191</v>
          </cell>
          <cell r="B143">
            <v>213001007401</v>
          </cell>
          <cell r="C143">
            <v>213001007401</v>
          </cell>
          <cell r="D143">
            <v>191</v>
          </cell>
          <cell r="E143" t="str">
            <v>OFICIAL</v>
          </cell>
        </row>
        <row r="144">
          <cell r="A144">
            <v>192</v>
          </cell>
          <cell r="B144">
            <v>313001005225</v>
          </cell>
          <cell r="C144">
            <v>313001005225</v>
          </cell>
          <cell r="D144">
            <v>192</v>
          </cell>
          <cell r="E144" t="str">
            <v>OFICIAL</v>
          </cell>
        </row>
        <row r="145">
          <cell r="A145">
            <v>204</v>
          </cell>
          <cell r="B145">
            <v>313001005225</v>
          </cell>
          <cell r="C145">
            <v>213001012391</v>
          </cell>
          <cell r="D145">
            <v>192</v>
          </cell>
          <cell r="E145" t="str">
            <v>OFICIAL</v>
          </cell>
        </row>
        <row r="146">
          <cell r="A146">
            <v>169</v>
          </cell>
          <cell r="B146">
            <v>213001007533</v>
          </cell>
          <cell r="C146">
            <v>213001000211</v>
          </cell>
          <cell r="D146">
            <v>193</v>
          </cell>
          <cell r="E146" t="str">
            <v>OFICIAL</v>
          </cell>
        </row>
        <row r="147">
          <cell r="A147">
            <v>187</v>
          </cell>
          <cell r="B147">
            <v>213001007533</v>
          </cell>
          <cell r="C147">
            <v>213001000164</v>
          </cell>
          <cell r="D147">
            <v>193</v>
          </cell>
          <cell r="E147" t="str">
            <v>OFICIAL</v>
          </cell>
        </row>
        <row r="148">
          <cell r="A148">
            <v>193</v>
          </cell>
          <cell r="B148">
            <v>213001007533</v>
          </cell>
          <cell r="C148">
            <v>213001007533</v>
          </cell>
          <cell r="D148">
            <v>193</v>
          </cell>
          <cell r="E148" t="str">
            <v>OFICIAL</v>
          </cell>
        </row>
        <row r="149">
          <cell r="A149">
            <v>147</v>
          </cell>
          <cell r="B149">
            <v>213001007797</v>
          </cell>
          <cell r="C149">
            <v>113001008241</v>
          </cell>
          <cell r="D149">
            <v>197</v>
          </cell>
          <cell r="E149" t="str">
            <v>OFICIAL</v>
          </cell>
        </row>
        <row r="150">
          <cell r="A150">
            <v>164</v>
          </cell>
          <cell r="B150">
            <v>213001007797</v>
          </cell>
          <cell r="C150">
            <v>113001002839</v>
          </cell>
          <cell r="D150">
            <v>197</v>
          </cell>
          <cell r="E150" t="str">
            <v>OFICIAL</v>
          </cell>
        </row>
        <row r="151">
          <cell r="A151">
            <v>197</v>
          </cell>
          <cell r="B151">
            <v>213001007797</v>
          </cell>
          <cell r="C151">
            <v>213001007797</v>
          </cell>
          <cell r="D151">
            <v>197</v>
          </cell>
          <cell r="E151" t="str">
            <v>OFICIAL</v>
          </cell>
        </row>
        <row r="152">
          <cell r="A152">
            <v>198</v>
          </cell>
          <cell r="B152">
            <v>113001000321</v>
          </cell>
          <cell r="C152">
            <v>113001000321</v>
          </cell>
          <cell r="D152">
            <v>198</v>
          </cell>
          <cell r="E152" t="str">
            <v>OFICIAL</v>
          </cell>
        </row>
        <row r="153">
          <cell r="A153">
            <v>202</v>
          </cell>
          <cell r="B153">
            <v>213001009048</v>
          </cell>
          <cell r="C153">
            <v>213001009048</v>
          </cell>
          <cell r="D153">
            <v>202</v>
          </cell>
          <cell r="E153" t="str">
            <v>OFICIAL</v>
          </cell>
        </row>
        <row r="154">
          <cell r="A154">
            <v>203</v>
          </cell>
          <cell r="B154">
            <v>213001009056</v>
          </cell>
          <cell r="C154">
            <v>213001009056</v>
          </cell>
          <cell r="D154">
            <v>203</v>
          </cell>
          <cell r="E154" t="str">
            <v>OFICIAL</v>
          </cell>
        </row>
        <row r="155">
          <cell r="A155">
            <v>207</v>
          </cell>
          <cell r="B155">
            <v>313001000142</v>
          </cell>
          <cell r="C155">
            <v>313001000142</v>
          </cell>
          <cell r="D155">
            <v>207</v>
          </cell>
          <cell r="E155" t="str">
            <v>PRIVADO</v>
          </cell>
        </row>
        <row r="156">
          <cell r="A156">
            <v>208</v>
          </cell>
          <cell r="B156">
            <v>313001000185</v>
          </cell>
          <cell r="C156">
            <v>313001000185</v>
          </cell>
          <cell r="D156">
            <v>208</v>
          </cell>
          <cell r="E156" t="str">
            <v>PRIVADO</v>
          </cell>
        </row>
        <row r="157">
          <cell r="A157">
            <v>209</v>
          </cell>
          <cell r="B157">
            <v>313001000193</v>
          </cell>
          <cell r="C157">
            <v>313001000193</v>
          </cell>
          <cell r="D157">
            <v>209</v>
          </cell>
          <cell r="E157" t="str">
            <v>PRIVADO</v>
          </cell>
        </row>
        <row r="158">
          <cell r="A158">
            <v>211</v>
          </cell>
          <cell r="B158">
            <v>313001000215</v>
          </cell>
          <cell r="C158">
            <v>313001000215</v>
          </cell>
          <cell r="D158">
            <v>211</v>
          </cell>
          <cell r="E158" t="str">
            <v>PRIVADO</v>
          </cell>
        </row>
        <row r="159">
          <cell r="A159">
            <v>213</v>
          </cell>
          <cell r="B159">
            <v>313001000240</v>
          </cell>
          <cell r="C159">
            <v>313001000240</v>
          </cell>
          <cell r="D159">
            <v>213</v>
          </cell>
          <cell r="E159" t="str">
            <v>PRIVADO</v>
          </cell>
        </row>
        <row r="160">
          <cell r="A160">
            <v>216</v>
          </cell>
          <cell r="B160">
            <v>31300100049501</v>
          </cell>
          <cell r="C160">
            <v>313001000495</v>
          </cell>
          <cell r="D160">
            <v>216</v>
          </cell>
          <cell r="E160" t="str">
            <v>PRIVADO</v>
          </cell>
        </row>
        <row r="161">
          <cell r="A161">
            <v>217</v>
          </cell>
          <cell r="B161">
            <v>313001000525</v>
          </cell>
          <cell r="C161">
            <v>313001000525</v>
          </cell>
          <cell r="D161">
            <v>217</v>
          </cell>
          <cell r="E161" t="str">
            <v>PRIVADO</v>
          </cell>
        </row>
        <row r="162">
          <cell r="A162">
            <v>218</v>
          </cell>
          <cell r="B162">
            <v>313001000541</v>
          </cell>
          <cell r="C162">
            <v>313001000541</v>
          </cell>
          <cell r="D162">
            <v>218</v>
          </cell>
          <cell r="E162" t="str">
            <v>PRIVADO</v>
          </cell>
        </row>
        <row r="163">
          <cell r="A163">
            <v>219</v>
          </cell>
          <cell r="B163">
            <v>313001000568</v>
          </cell>
          <cell r="C163">
            <v>313001000568</v>
          </cell>
          <cell r="D163">
            <v>219</v>
          </cell>
          <cell r="E163" t="str">
            <v>OFICIAL</v>
          </cell>
        </row>
        <row r="164">
          <cell r="A164">
            <v>222</v>
          </cell>
          <cell r="B164">
            <v>313001000592</v>
          </cell>
          <cell r="C164">
            <v>313001000592</v>
          </cell>
          <cell r="D164">
            <v>222</v>
          </cell>
          <cell r="E164" t="str">
            <v>PRIVADO</v>
          </cell>
        </row>
        <row r="165">
          <cell r="A165">
            <v>223</v>
          </cell>
          <cell r="B165">
            <v>313001000622</v>
          </cell>
          <cell r="C165">
            <v>313001000622</v>
          </cell>
          <cell r="D165">
            <v>223</v>
          </cell>
          <cell r="E165" t="str">
            <v>PRIVADO</v>
          </cell>
        </row>
        <row r="166">
          <cell r="A166">
            <v>227</v>
          </cell>
          <cell r="B166">
            <v>313001000916</v>
          </cell>
          <cell r="C166">
            <v>313001000916</v>
          </cell>
          <cell r="D166">
            <v>227</v>
          </cell>
          <cell r="E166" t="str">
            <v>PRIVADO</v>
          </cell>
        </row>
        <row r="167">
          <cell r="A167">
            <v>228</v>
          </cell>
          <cell r="B167">
            <v>313001000924</v>
          </cell>
          <cell r="C167">
            <v>313001000924</v>
          </cell>
          <cell r="D167">
            <v>228</v>
          </cell>
          <cell r="E167" t="str">
            <v>PRIVADO</v>
          </cell>
        </row>
        <row r="168">
          <cell r="A168">
            <v>231</v>
          </cell>
          <cell r="B168">
            <v>313001000975</v>
          </cell>
          <cell r="C168">
            <v>313001000975</v>
          </cell>
          <cell r="D168">
            <v>231</v>
          </cell>
          <cell r="E168" t="str">
            <v>PRIVADO</v>
          </cell>
        </row>
        <row r="169">
          <cell r="A169">
            <v>233</v>
          </cell>
          <cell r="B169">
            <v>313001001050</v>
          </cell>
          <cell r="C169">
            <v>313001001050</v>
          </cell>
          <cell r="D169">
            <v>233</v>
          </cell>
          <cell r="E169" t="str">
            <v>PRIVADO</v>
          </cell>
        </row>
        <row r="170">
          <cell r="A170">
            <v>234</v>
          </cell>
          <cell r="B170">
            <v>313001001068</v>
          </cell>
          <cell r="C170">
            <v>313001001068</v>
          </cell>
          <cell r="D170">
            <v>234</v>
          </cell>
          <cell r="E170" t="str">
            <v>PRIVADO</v>
          </cell>
        </row>
        <row r="171">
          <cell r="A171">
            <v>235</v>
          </cell>
          <cell r="B171">
            <v>313001001076</v>
          </cell>
          <cell r="C171">
            <v>313001001076</v>
          </cell>
          <cell r="D171">
            <v>235</v>
          </cell>
          <cell r="E171" t="str">
            <v>PRIVADO</v>
          </cell>
        </row>
        <row r="172">
          <cell r="A172">
            <v>239</v>
          </cell>
          <cell r="B172">
            <v>313001001165</v>
          </cell>
          <cell r="C172">
            <v>313001001165</v>
          </cell>
          <cell r="D172">
            <v>239</v>
          </cell>
          <cell r="E172" t="str">
            <v>PRIVADO</v>
          </cell>
        </row>
        <row r="173">
          <cell r="A173">
            <v>240</v>
          </cell>
          <cell r="B173">
            <v>313001001181</v>
          </cell>
          <cell r="C173">
            <v>313001001181</v>
          </cell>
          <cell r="D173">
            <v>240</v>
          </cell>
          <cell r="E173" t="str">
            <v>OFICIAL</v>
          </cell>
        </row>
        <row r="174">
          <cell r="A174">
            <v>241</v>
          </cell>
          <cell r="B174">
            <v>313001001190</v>
          </cell>
          <cell r="C174">
            <v>313001001190</v>
          </cell>
          <cell r="D174">
            <v>241</v>
          </cell>
          <cell r="E174" t="str">
            <v>PRIVADO</v>
          </cell>
        </row>
        <row r="175">
          <cell r="A175">
            <v>242</v>
          </cell>
          <cell r="B175">
            <v>313001001211</v>
          </cell>
          <cell r="C175">
            <v>313001001211</v>
          </cell>
          <cell r="D175">
            <v>242</v>
          </cell>
          <cell r="E175" t="str">
            <v>PRIVADO</v>
          </cell>
        </row>
        <row r="176">
          <cell r="A176">
            <v>248</v>
          </cell>
          <cell r="B176">
            <v>313001002251</v>
          </cell>
          <cell r="C176">
            <v>313001002251</v>
          </cell>
          <cell r="D176">
            <v>248</v>
          </cell>
          <cell r="E176" t="str">
            <v>OFICIAL</v>
          </cell>
        </row>
        <row r="177">
          <cell r="A177">
            <v>249</v>
          </cell>
          <cell r="B177">
            <v>313001002269</v>
          </cell>
          <cell r="C177">
            <v>313001002269</v>
          </cell>
          <cell r="D177">
            <v>249</v>
          </cell>
          <cell r="E177" t="str">
            <v>OFICIAL</v>
          </cell>
        </row>
        <row r="178">
          <cell r="A178">
            <v>250</v>
          </cell>
          <cell r="B178">
            <v>313001002277</v>
          </cell>
          <cell r="C178">
            <v>313001002277</v>
          </cell>
          <cell r="D178">
            <v>250</v>
          </cell>
          <cell r="E178" t="str">
            <v>PRIVADO</v>
          </cell>
        </row>
        <row r="179">
          <cell r="A179">
            <v>251</v>
          </cell>
          <cell r="B179">
            <v>313001002307</v>
          </cell>
          <cell r="C179">
            <v>313001002307</v>
          </cell>
          <cell r="D179">
            <v>251</v>
          </cell>
          <cell r="E179" t="str">
            <v>PRIVADO</v>
          </cell>
        </row>
        <row r="180">
          <cell r="A180">
            <v>252</v>
          </cell>
          <cell r="B180">
            <v>313001002340</v>
          </cell>
          <cell r="C180">
            <v>313001002340</v>
          </cell>
          <cell r="D180">
            <v>252</v>
          </cell>
          <cell r="E180" t="str">
            <v>PRIVADO</v>
          </cell>
        </row>
        <row r="181">
          <cell r="A181">
            <v>255</v>
          </cell>
          <cell r="B181">
            <v>313001002421</v>
          </cell>
          <cell r="C181">
            <v>313001002421</v>
          </cell>
          <cell r="D181">
            <v>255</v>
          </cell>
          <cell r="E181" t="str">
            <v>OFICIAL</v>
          </cell>
        </row>
        <row r="182">
          <cell r="A182">
            <v>257</v>
          </cell>
          <cell r="B182">
            <v>313001002714</v>
          </cell>
          <cell r="C182">
            <v>313001002714</v>
          </cell>
          <cell r="D182">
            <v>257</v>
          </cell>
          <cell r="E182" t="str">
            <v>OFICIAL</v>
          </cell>
        </row>
        <row r="183">
          <cell r="A183">
            <v>259</v>
          </cell>
          <cell r="B183">
            <v>313001003095</v>
          </cell>
          <cell r="C183">
            <v>313001003095</v>
          </cell>
          <cell r="D183">
            <v>259</v>
          </cell>
          <cell r="E183" t="str">
            <v>PRIVADO</v>
          </cell>
        </row>
        <row r="184">
          <cell r="A184">
            <v>264</v>
          </cell>
          <cell r="B184">
            <v>313001003842</v>
          </cell>
          <cell r="C184">
            <v>313001003842</v>
          </cell>
          <cell r="D184">
            <v>264</v>
          </cell>
          <cell r="E184" t="str">
            <v>PRIVADO</v>
          </cell>
        </row>
        <row r="185">
          <cell r="A185">
            <v>266</v>
          </cell>
          <cell r="B185">
            <v>313001003931</v>
          </cell>
          <cell r="C185">
            <v>313001003931</v>
          </cell>
          <cell r="D185">
            <v>266</v>
          </cell>
          <cell r="E185" t="str">
            <v>PRIVADO</v>
          </cell>
        </row>
        <row r="186">
          <cell r="A186">
            <v>14</v>
          </cell>
          <cell r="B186">
            <v>313001004750</v>
          </cell>
          <cell r="C186">
            <v>113001000194</v>
          </cell>
          <cell r="D186">
            <v>270</v>
          </cell>
          <cell r="E186" t="str">
            <v>OFICIAL</v>
          </cell>
        </row>
        <row r="187">
          <cell r="A187">
            <v>23</v>
          </cell>
          <cell r="B187">
            <v>313001004750</v>
          </cell>
          <cell r="C187">
            <v>113001000364</v>
          </cell>
          <cell r="D187">
            <v>270</v>
          </cell>
          <cell r="E187" t="str">
            <v>OFICIAL</v>
          </cell>
        </row>
        <row r="188">
          <cell r="A188">
            <v>96</v>
          </cell>
          <cell r="B188">
            <v>313001004750</v>
          </cell>
          <cell r="C188">
            <v>113001003223</v>
          </cell>
          <cell r="D188">
            <v>270</v>
          </cell>
          <cell r="E188" t="str">
            <v>OFICIAL</v>
          </cell>
        </row>
        <row r="189">
          <cell r="A189">
            <v>270</v>
          </cell>
          <cell r="B189">
            <v>313001004750</v>
          </cell>
          <cell r="C189">
            <v>313001004750</v>
          </cell>
          <cell r="D189">
            <v>270</v>
          </cell>
          <cell r="E189" t="str">
            <v>OFICIAL</v>
          </cell>
        </row>
        <row r="190">
          <cell r="A190">
            <v>271</v>
          </cell>
          <cell r="B190">
            <v>313001004768</v>
          </cell>
          <cell r="C190">
            <v>313001004768</v>
          </cell>
          <cell r="D190">
            <v>271</v>
          </cell>
          <cell r="E190" t="str">
            <v>PRIVADO</v>
          </cell>
        </row>
        <row r="191">
          <cell r="A191">
            <v>274</v>
          </cell>
          <cell r="B191">
            <v>313001004857</v>
          </cell>
          <cell r="C191">
            <v>313001004857</v>
          </cell>
          <cell r="D191">
            <v>274</v>
          </cell>
          <cell r="E191" t="str">
            <v>PRIVADO</v>
          </cell>
        </row>
        <row r="192">
          <cell r="A192">
            <v>276</v>
          </cell>
          <cell r="B192">
            <v>313001005098</v>
          </cell>
          <cell r="C192">
            <v>313001005098</v>
          </cell>
          <cell r="D192">
            <v>276</v>
          </cell>
          <cell r="E192" t="str">
            <v>PRIVADO</v>
          </cell>
        </row>
        <row r="193">
          <cell r="A193">
            <v>278</v>
          </cell>
          <cell r="B193">
            <v>313001005136</v>
          </cell>
          <cell r="C193">
            <v>313001005136</v>
          </cell>
          <cell r="D193">
            <v>278</v>
          </cell>
          <cell r="E193" t="str">
            <v>PRIVADO</v>
          </cell>
        </row>
        <row r="194">
          <cell r="A194">
            <v>283</v>
          </cell>
          <cell r="B194">
            <v>313001005276</v>
          </cell>
          <cell r="C194">
            <v>313001005276</v>
          </cell>
          <cell r="D194">
            <v>283</v>
          </cell>
          <cell r="E194" t="str">
            <v>PRIVADO</v>
          </cell>
        </row>
        <row r="195">
          <cell r="A195">
            <v>284</v>
          </cell>
          <cell r="B195">
            <v>313001005284</v>
          </cell>
          <cell r="C195">
            <v>313001005284</v>
          </cell>
          <cell r="D195">
            <v>284</v>
          </cell>
          <cell r="E195" t="str">
            <v>PRIVADO</v>
          </cell>
        </row>
        <row r="196">
          <cell r="A196">
            <v>285</v>
          </cell>
          <cell r="B196">
            <v>313001005331</v>
          </cell>
          <cell r="C196">
            <v>313001005331</v>
          </cell>
          <cell r="D196">
            <v>285</v>
          </cell>
          <cell r="E196" t="str">
            <v>OFICIAL</v>
          </cell>
        </row>
        <row r="197">
          <cell r="A197">
            <v>286</v>
          </cell>
          <cell r="B197">
            <v>313001005411</v>
          </cell>
          <cell r="C197">
            <v>313001005411</v>
          </cell>
          <cell r="D197">
            <v>286</v>
          </cell>
          <cell r="E197" t="str">
            <v>PRIVADO</v>
          </cell>
        </row>
        <row r="198">
          <cell r="A198">
            <v>293</v>
          </cell>
          <cell r="B198">
            <v>313001005705</v>
          </cell>
          <cell r="C198">
            <v>313001005705</v>
          </cell>
          <cell r="D198">
            <v>293</v>
          </cell>
          <cell r="E198" t="str">
            <v>PRIVADO</v>
          </cell>
        </row>
        <row r="199">
          <cell r="A199">
            <v>294</v>
          </cell>
          <cell r="B199">
            <v>313001005748</v>
          </cell>
          <cell r="C199">
            <v>313001005748</v>
          </cell>
          <cell r="D199">
            <v>294</v>
          </cell>
          <cell r="E199" t="str">
            <v>PRIVADO</v>
          </cell>
        </row>
        <row r="200">
          <cell r="A200">
            <v>298</v>
          </cell>
          <cell r="B200">
            <v>313001005845</v>
          </cell>
          <cell r="C200">
            <v>313001005845</v>
          </cell>
          <cell r="D200">
            <v>298</v>
          </cell>
          <cell r="E200" t="str">
            <v>PRIVADO</v>
          </cell>
        </row>
        <row r="201">
          <cell r="A201">
            <v>299</v>
          </cell>
          <cell r="B201">
            <v>313001005985</v>
          </cell>
          <cell r="C201">
            <v>313001005985</v>
          </cell>
          <cell r="D201">
            <v>299</v>
          </cell>
          <cell r="E201" t="str">
            <v>PRIVADO</v>
          </cell>
        </row>
        <row r="202">
          <cell r="A202">
            <v>302</v>
          </cell>
          <cell r="B202">
            <v>313001006159</v>
          </cell>
          <cell r="C202">
            <v>313001006159</v>
          </cell>
          <cell r="D202">
            <v>302</v>
          </cell>
          <cell r="E202" t="str">
            <v>PRIVADO</v>
          </cell>
        </row>
        <row r="203">
          <cell r="A203">
            <v>303</v>
          </cell>
          <cell r="B203">
            <v>313001006281</v>
          </cell>
          <cell r="C203">
            <v>313001006281</v>
          </cell>
          <cell r="D203">
            <v>303</v>
          </cell>
          <cell r="E203" t="str">
            <v>PRIVADO</v>
          </cell>
        </row>
        <row r="204">
          <cell r="A204">
            <v>305</v>
          </cell>
          <cell r="B204">
            <v>313001006337</v>
          </cell>
          <cell r="C204">
            <v>313001006337</v>
          </cell>
          <cell r="D204">
            <v>305</v>
          </cell>
          <cell r="E204" t="str">
            <v>PRIVADO</v>
          </cell>
        </row>
        <row r="205">
          <cell r="A205">
            <v>310</v>
          </cell>
          <cell r="B205">
            <v>313001006621</v>
          </cell>
          <cell r="C205">
            <v>313001006621</v>
          </cell>
          <cell r="D205">
            <v>310</v>
          </cell>
          <cell r="E205" t="str">
            <v>PRIVADO</v>
          </cell>
        </row>
        <row r="206">
          <cell r="A206">
            <v>311</v>
          </cell>
          <cell r="B206">
            <v>313001006639</v>
          </cell>
          <cell r="C206">
            <v>313001006639</v>
          </cell>
          <cell r="D206">
            <v>311</v>
          </cell>
          <cell r="E206" t="str">
            <v>PRIVADO</v>
          </cell>
        </row>
        <row r="207">
          <cell r="A207">
            <v>312</v>
          </cell>
          <cell r="B207">
            <v>313001006647</v>
          </cell>
          <cell r="C207">
            <v>313001006647</v>
          </cell>
          <cell r="D207">
            <v>312</v>
          </cell>
          <cell r="E207" t="str">
            <v>PRIVADO</v>
          </cell>
        </row>
        <row r="208">
          <cell r="A208">
            <v>313</v>
          </cell>
          <cell r="B208">
            <v>313001006698</v>
          </cell>
          <cell r="C208">
            <v>313001006698</v>
          </cell>
          <cell r="D208">
            <v>313</v>
          </cell>
          <cell r="E208" t="str">
            <v>PRIVADO</v>
          </cell>
        </row>
        <row r="209">
          <cell r="A209">
            <v>314</v>
          </cell>
          <cell r="B209">
            <v>313001006701</v>
          </cell>
          <cell r="C209">
            <v>313001006701</v>
          </cell>
          <cell r="D209">
            <v>314</v>
          </cell>
          <cell r="E209" t="str">
            <v>PRIVADO</v>
          </cell>
        </row>
        <row r="210">
          <cell r="A210">
            <v>319</v>
          </cell>
          <cell r="B210">
            <v>313001007007</v>
          </cell>
          <cell r="C210">
            <v>313001007007</v>
          </cell>
          <cell r="D210">
            <v>319</v>
          </cell>
          <cell r="E210" t="str">
            <v>PRIVADO</v>
          </cell>
        </row>
        <row r="211">
          <cell r="A211">
            <v>320</v>
          </cell>
          <cell r="B211">
            <v>313001007040</v>
          </cell>
          <cell r="C211">
            <v>313001007040</v>
          </cell>
          <cell r="D211">
            <v>320</v>
          </cell>
          <cell r="E211" t="str">
            <v>PRIVADO</v>
          </cell>
        </row>
        <row r="212">
          <cell r="A212">
            <v>321</v>
          </cell>
          <cell r="B212">
            <v>313001007058</v>
          </cell>
          <cell r="C212">
            <v>313001007058</v>
          </cell>
          <cell r="D212">
            <v>321</v>
          </cell>
          <cell r="E212" t="str">
            <v>PRIVADO</v>
          </cell>
        </row>
        <row r="213">
          <cell r="A213">
            <v>323</v>
          </cell>
          <cell r="B213">
            <v>313001007074</v>
          </cell>
          <cell r="C213">
            <v>313001007074</v>
          </cell>
          <cell r="D213">
            <v>323</v>
          </cell>
          <cell r="E213" t="str">
            <v>PRIVADO</v>
          </cell>
        </row>
        <row r="214">
          <cell r="A214">
            <v>324</v>
          </cell>
          <cell r="B214">
            <v>313001007091</v>
          </cell>
          <cell r="C214">
            <v>313001007091</v>
          </cell>
          <cell r="D214">
            <v>324</v>
          </cell>
          <cell r="E214" t="str">
            <v>PRIVADO</v>
          </cell>
        </row>
        <row r="215">
          <cell r="A215">
            <v>326</v>
          </cell>
          <cell r="B215">
            <v>313001007228</v>
          </cell>
          <cell r="C215">
            <v>313001007228</v>
          </cell>
          <cell r="D215">
            <v>326</v>
          </cell>
          <cell r="E215" t="str">
            <v>PRIVADO</v>
          </cell>
        </row>
        <row r="216">
          <cell r="A216">
            <v>327</v>
          </cell>
          <cell r="B216">
            <v>313001007244</v>
          </cell>
          <cell r="C216">
            <v>313001007244</v>
          </cell>
          <cell r="D216">
            <v>327</v>
          </cell>
          <cell r="E216" t="str">
            <v>PRIVADO</v>
          </cell>
        </row>
        <row r="217">
          <cell r="A217">
            <v>328</v>
          </cell>
          <cell r="B217">
            <v>313001007309</v>
          </cell>
          <cell r="C217">
            <v>313001007309</v>
          </cell>
          <cell r="D217">
            <v>328</v>
          </cell>
          <cell r="E217" t="str">
            <v>PRIVADO</v>
          </cell>
        </row>
        <row r="218">
          <cell r="A218">
            <v>329</v>
          </cell>
          <cell r="B218">
            <v>313001007325</v>
          </cell>
          <cell r="C218">
            <v>313001007325</v>
          </cell>
          <cell r="D218">
            <v>329</v>
          </cell>
          <cell r="E218" t="str">
            <v>PRIVADO</v>
          </cell>
        </row>
        <row r="219">
          <cell r="A219">
            <v>334</v>
          </cell>
          <cell r="B219">
            <v>313001006515</v>
          </cell>
          <cell r="C219">
            <v>313001006515</v>
          </cell>
          <cell r="D219">
            <v>334</v>
          </cell>
          <cell r="E219" t="str">
            <v>PRIVADO</v>
          </cell>
        </row>
        <row r="220">
          <cell r="A220">
            <v>335</v>
          </cell>
          <cell r="B220">
            <v>313001007619</v>
          </cell>
          <cell r="C220">
            <v>313001007619</v>
          </cell>
          <cell r="D220">
            <v>335</v>
          </cell>
          <cell r="E220" t="str">
            <v>PRIVADO</v>
          </cell>
        </row>
        <row r="221">
          <cell r="A221">
            <v>336</v>
          </cell>
          <cell r="B221">
            <v>313001007627</v>
          </cell>
          <cell r="C221">
            <v>313001007627</v>
          </cell>
          <cell r="D221">
            <v>336</v>
          </cell>
          <cell r="E221" t="str">
            <v>PRIVADO</v>
          </cell>
        </row>
        <row r="222">
          <cell r="A222">
            <v>337</v>
          </cell>
          <cell r="B222">
            <v>313001007651</v>
          </cell>
          <cell r="C222">
            <v>313001007651</v>
          </cell>
          <cell r="D222">
            <v>337</v>
          </cell>
          <cell r="E222" t="str">
            <v>PRIVADO</v>
          </cell>
        </row>
        <row r="223">
          <cell r="A223">
            <v>339</v>
          </cell>
          <cell r="B223">
            <v>313001007686</v>
          </cell>
          <cell r="C223">
            <v>313001007686</v>
          </cell>
          <cell r="D223">
            <v>339</v>
          </cell>
          <cell r="E223" t="str">
            <v>PRIVADO</v>
          </cell>
        </row>
        <row r="224">
          <cell r="A224">
            <v>340</v>
          </cell>
          <cell r="B224">
            <v>313001007741</v>
          </cell>
          <cell r="C224">
            <v>313001007741</v>
          </cell>
          <cell r="D224">
            <v>340</v>
          </cell>
          <cell r="E224" t="str">
            <v>PRIVADO</v>
          </cell>
        </row>
        <row r="225">
          <cell r="A225">
            <v>342</v>
          </cell>
          <cell r="B225">
            <v>313001007821</v>
          </cell>
          <cell r="C225">
            <v>313001007821</v>
          </cell>
          <cell r="D225">
            <v>342</v>
          </cell>
          <cell r="E225" t="str">
            <v>PRIVADO</v>
          </cell>
        </row>
        <row r="226">
          <cell r="A226">
            <v>343</v>
          </cell>
          <cell r="B226">
            <v>313001007872</v>
          </cell>
          <cell r="C226">
            <v>313001007872</v>
          </cell>
          <cell r="D226">
            <v>343</v>
          </cell>
          <cell r="E226" t="str">
            <v>PRIVADO</v>
          </cell>
        </row>
        <row r="227">
          <cell r="A227">
            <v>345</v>
          </cell>
          <cell r="B227">
            <v>313001007911</v>
          </cell>
          <cell r="C227">
            <v>313001007911</v>
          </cell>
          <cell r="D227">
            <v>345</v>
          </cell>
          <cell r="E227" t="str">
            <v>PRIVADO</v>
          </cell>
        </row>
        <row r="228">
          <cell r="A228">
            <v>346</v>
          </cell>
          <cell r="B228">
            <v>313001007929</v>
          </cell>
          <cell r="C228">
            <v>313001007929</v>
          </cell>
          <cell r="D228">
            <v>346</v>
          </cell>
          <cell r="E228" t="str">
            <v>PRIVADO</v>
          </cell>
        </row>
        <row r="229">
          <cell r="A229">
            <v>352</v>
          </cell>
          <cell r="B229">
            <v>313001008381</v>
          </cell>
          <cell r="C229">
            <v>313001008381</v>
          </cell>
          <cell r="D229">
            <v>352</v>
          </cell>
          <cell r="E229" t="str">
            <v>PRIVADO</v>
          </cell>
        </row>
        <row r="230">
          <cell r="A230">
            <v>353</v>
          </cell>
          <cell r="B230">
            <v>313001008399</v>
          </cell>
          <cell r="C230">
            <v>313001008399</v>
          </cell>
          <cell r="D230">
            <v>353</v>
          </cell>
          <cell r="E230" t="str">
            <v>PRIVADO</v>
          </cell>
        </row>
        <row r="231">
          <cell r="A231">
            <v>354</v>
          </cell>
          <cell r="B231">
            <v>313001008402</v>
          </cell>
          <cell r="C231">
            <v>313001008402</v>
          </cell>
          <cell r="D231">
            <v>354</v>
          </cell>
          <cell r="E231" t="str">
            <v>PRIVADO</v>
          </cell>
        </row>
        <row r="232">
          <cell r="A232">
            <v>135</v>
          </cell>
          <cell r="B232">
            <v>313001008411</v>
          </cell>
          <cell r="C232">
            <v>113001007725</v>
          </cell>
          <cell r="D232">
            <v>355</v>
          </cell>
          <cell r="E232" t="str">
            <v>OFICIAL</v>
          </cell>
        </row>
        <row r="233">
          <cell r="A233">
            <v>196</v>
          </cell>
          <cell r="B233">
            <v>313001008411</v>
          </cell>
          <cell r="C233">
            <v>213001007339</v>
          </cell>
          <cell r="D233">
            <v>355</v>
          </cell>
          <cell r="E233" t="str">
            <v>OFICIAL</v>
          </cell>
        </row>
        <row r="234">
          <cell r="A234">
            <v>355</v>
          </cell>
          <cell r="B234">
            <v>313001008411</v>
          </cell>
          <cell r="C234">
            <v>313001008411</v>
          </cell>
          <cell r="D234">
            <v>355</v>
          </cell>
          <cell r="E234" t="str">
            <v>OFICIAL</v>
          </cell>
        </row>
        <row r="235">
          <cell r="A235">
            <v>359</v>
          </cell>
          <cell r="B235">
            <v>313001006485</v>
          </cell>
          <cell r="C235">
            <v>313001006485</v>
          </cell>
          <cell r="D235">
            <v>359</v>
          </cell>
          <cell r="E235" t="str">
            <v>PRIVADO</v>
          </cell>
        </row>
        <row r="236">
          <cell r="A236">
            <v>362</v>
          </cell>
          <cell r="B236">
            <v>313001008500</v>
          </cell>
          <cell r="C236">
            <v>313001008500</v>
          </cell>
          <cell r="D236">
            <v>362</v>
          </cell>
          <cell r="E236" t="str">
            <v>PRIVADO</v>
          </cell>
        </row>
        <row r="237">
          <cell r="A237">
            <v>363</v>
          </cell>
          <cell r="B237">
            <v>313001008518</v>
          </cell>
          <cell r="C237">
            <v>313001008518</v>
          </cell>
          <cell r="D237">
            <v>363</v>
          </cell>
          <cell r="E237" t="str">
            <v>PRIVADO</v>
          </cell>
        </row>
        <row r="238">
          <cell r="A238">
            <v>364</v>
          </cell>
          <cell r="B238">
            <v>313001008526</v>
          </cell>
          <cell r="C238">
            <v>313001008526</v>
          </cell>
          <cell r="D238">
            <v>364</v>
          </cell>
          <cell r="E238" t="str">
            <v>PRIVADO</v>
          </cell>
        </row>
        <row r="239">
          <cell r="A239">
            <v>365</v>
          </cell>
          <cell r="B239">
            <v>313001008534</v>
          </cell>
          <cell r="C239">
            <v>313001008534</v>
          </cell>
          <cell r="D239">
            <v>365</v>
          </cell>
          <cell r="E239" t="str">
            <v>PRIVADO</v>
          </cell>
        </row>
        <row r="240">
          <cell r="A240">
            <v>370</v>
          </cell>
          <cell r="B240">
            <v>313001008585</v>
          </cell>
          <cell r="C240">
            <v>313001008585</v>
          </cell>
          <cell r="D240">
            <v>370</v>
          </cell>
          <cell r="E240" t="str">
            <v>PRIVADO</v>
          </cell>
        </row>
        <row r="241">
          <cell r="A241">
            <v>374</v>
          </cell>
          <cell r="B241">
            <v>313001008674</v>
          </cell>
          <cell r="C241">
            <v>313001008674</v>
          </cell>
          <cell r="D241">
            <v>374</v>
          </cell>
          <cell r="E241" t="str">
            <v>PRIVADO</v>
          </cell>
        </row>
        <row r="242">
          <cell r="A242">
            <v>378</v>
          </cell>
          <cell r="B242">
            <v>313001008739</v>
          </cell>
          <cell r="C242">
            <v>313001008739</v>
          </cell>
          <cell r="D242">
            <v>378</v>
          </cell>
          <cell r="E242" t="str">
            <v>PRIVADO</v>
          </cell>
        </row>
        <row r="243">
          <cell r="A243">
            <v>381</v>
          </cell>
          <cell r="B243">
            <v>313001008771</v>
          </cell>
          <cell r="C243">
            <v>313001008771</v>
          </cell>
          <cell r="D243">
            <v>381</v>
          </cell>
          <cell r="E243" t="str">
            <v>PRIVADO</v>
          </cell>
        </row>
        <row r="244">
          <cell r="A244">
            <v>386</v>
          </cell>
          <cell r="B244">
            <v>313001008933</v>
          </cell>
          <cell r="C244">
            <v>313001008933</v>
          </cell>
          <cell r="D244">
            <v>386</v>
          </cell>
          <cell r="E244" t="str">
            <v>PRIVADO</v>
          </cell>
        </row>
        <row r="245">
          <cell r="A245">
            <v>387</v>
          </cell>
          <cell r="B245">
            <v>313001008941</v>
          </cell>
          <cell r="C245">
            <v>313001008941</v>
          </cell>
          <cell r="D245">
            <v>387</v>
          </cell>
          <cell r="E245" t="str">
            <v>PRIVADO</v>
          </cell>
        </row>
        <row r="246">
          <cell r="A246">
            <v>389</v>
          </cell>
          <cell r="B246">
            <v>313001008984</v>
          </cell>
          <cell r="C246">
            <v>313001008984</v>
          </cell>
          <cell r="D246">
            <v>389</v>
          </cell>
          <cell r="E246" t="str">
            <v>PRIVADO</v>
          </cell>
        </row>
        <row r="247">
          <cell r="A247">
            <v>393</v>
          </cell>
          <cell r="B247">
            <v>313001009034</v>
          </cell>
          <cell r="C247">
            <v>313001009034</v>
          </cell>
          <cell r="D247">
            <v>393</v>
          </cell>
          <cell r="E247" t="str">
            <v>PRIVADO</v>
          </cell>
        </row>
        <row r="248">
          <cell r="A248">
            <v>394</v>
          </cell>
          <cell r="B248">
            <v>313001012701</v>
          </cell>
          <cell r="C248">
            <v>313001012701</v>
          </cell>
          <cell r="D248">
            <v>394</v>
          </cell>
          <cell r="E248" t="str">
            <v>PRIVADO</v>
          </cell>
        </row>
        <row r="249">
          <cell r="A249">
            <v>395</v>
          </cell>
          <cell r="B249">
            <v>313001009450</v>
          </cell>
          <cell r="C249">
            <v>313001009450</v>
          </cell>
          <cell r="D249">
            <v>395</v>
          </cell>
          <cell r="E249" t="str">
            <v>PRIVADO</v>
          </cell>
        </row>
        <row r="250">
          <cell r="A250">
            <v>402</v>
          </cell>
          <cell r="B250">
            <v>313001009204</v>
          </cell>
          <cell r="C250">
            <v>313001009204</v>
          </cell>
          <cell r="D250">
            <v>402</v>
          </cell>
          <cell r="E250" t="str">
            <v>PRIVADO</v>
          </cell>
        </row>
        <row r="251">
          <cell r="A251">
            <v>403</v>
          </cell>
          <cell r="B251">
            <v>313001000509</v>
          </cell>
          <cell r="C251">
            <v>313001000509</v>
          </cell>
          <cell r="D251">
            <v>403</v>
          </cell>
          <cell r="E251" t="str">
            <v>PRIVADO</v>
          </cell>
        </row>
        <row r="252">
          <cell r="A252">
            <v>406</v>
          </cell>
          <cell r="B252">
            <v>313001009247</v>
          </cell>
          <cell r="C252">
            <v>313001009247</v>
          </cell>
          <cell r="D252">
            <v>406</v>
          </cell>
          <cell r="E252" t="str">
            <v>PRIVADO</v>
          </cell>
        </row>
        <row r="253">
          <cell r="A253">
            <v>408</v>
          </cell>
          <cell r="B253">
            <v>313001009263</v>
          </cell>
          <cell r="C253">
            <v>313001009263</v>
          </cell>
          <cell r="D253">
            <v>408</v>
          </cell>
          <cell r="E253" t="str">
            <v>PRIVADO</v>
          </cell>
        </row>
        <row r="254">
          <cell r="A254">
            <v>409</v>
          </cell>
          <cell r="B254">
            <v>313001009328</v>
          </cell>
          <cell r="C254">
            <v>313001009328</v>
          </cell>
          <cell r="D254">
            <v>409</v>
          </cell>
          <cell r="E254" t="str">
            <v>PRIVADO</v>
          </cell>
        </row>
        <row r="255">
          <cell r="A255">
            <v>412</v>
          </cell>
          <cell r="B255">
            <v>313001009361</v>
          </cell>
          <cell r="C255">
            <v>313001009361</v>
          </cell>
          <cell r="D255">
            <v>412</v>
          </cell>
          <cell r="E255" t="str">
            <v>PRIVADO</v>
          </cell>
        </row>
        <row r="256">
          <cell r="A256">
            <v>417</v>
          </cell>
          <cell r="B256">
            <v>313001012264</v>
          </cell>
          <cell r="C256">
            <v>313001012264</v>
          </cell>
          <cell r="D256">
            <v>417</v>
          </cell>
          <cell r="E256" t="str">
            <v>PRIVADO</v>
          </cell>
        </row>
        <row r="257">
          <cell r="A257">
            <v>418</v>
          </cell>
          <cell r="B257">
            <v>313001012281</v>
          </cell>
          <cell r="C257">
            <v>313001012281</v>
          </cell>
          <cell r="D257">
            <v>418</v>
          </cell>
          <cell r="E257" t="str">
            <v>PRIVADO</v>
          </cell>
        </row>
        <row r="258">
          <cell r="A258">
            <v>420</v>
          </cell>
          <cell r="B258">
            <v>313001012515</v>
          </cell>
          <cell r="C258">
            <v>313001012515</v>
          </cell>
          <cell r="D258">
            <v>420</v>
          </cell>
          <cell r="E258" t="str">
            <v>PRIVADO</v>
          </cell>
        </row>
        <row r="259">
          <cell r="A259">
            <v>426</v>
          </cell>
          <cell r="B259">
            <v>313001012744</v>
          </cell>
          <cell r="C259">
            <v>313001012744</v>
          </cell>
          <cell r="D259">
            <v>426</v>
          </cell>
          <cell r="E259" t="str">
            <v>PRIVADO</v>
          </cell>
        </row>
        <row r="260">
          <cell r="A260">
            <v>433</v>
          </cell>
          <cell r="B260">
            <v>313001012833</v>
          </cell>
          <cell r="C260">
            <v>313001012833</v>
          </cell>
          <cell r="D260">
            <v>433</v>
          </cell>
          <cell r="E260" t="str">
            <v>PRIVADO</v>
          </cell>
        </row>
        <row r="261">
          <cell r="A261">
            <v>435</v>
          </cell>
          <cell r="B261">
            <v>313001012868</v>
          </cell>
          <cell r="C261">
            <v>313001012868</v>
          </cell>
          <cell r="D261">
            <v>435</v>
          </cell>
          <cell r="E261" t="str">
            <v>PRIVADO</v>
          </cell>
        </row>
        <row r="262">
          <cell r="A262">
            <v>436</v>
          </cell>
          <cell r="B262">
            <v>313001012876</v>
          </cell>
          <cell r="C262">
            <v>313001012876</v>
          </cell>
          <cell r="D262">
            <v>436</v>
          </cell>
          <cell r="E262" t="str">
            <v>PRIVADO</v>
          </cell>
        </row>
        <row r="263">
          <cell r="A263">
            <v>437</v>
          </cell>
          <cell r="B263">
            <v>313001012892</v>
          </cell>
          <cell r="C263">
            <v>313001012892</v>
          </cell>
          <cell r="D263">
            <v>437</v>
          </cell>
          <cell r="E263" t="str">
            <v>PRIVADO</v>
          </cell>
        </row>
        <row r="264">
          <cell r="A264">
            <v>439</v>
          </cell>
          <cell r="B264">
            <v>313001012931</v>
          </cell>
          <cell r="C264">
            <v>313001012931</v>
          </cell>
          <cell r="D264">
            <v>439</v>
          </cell>
          <cell r="E264" t="str">
            <v>PRIVADO</v>
          </cell>
        </row>
        <row r="265">
          <cell r="A265">
            <v>440</v>
          </cell>
          <cell r="B265">
            <v>313001012957</v>
          </cell>
          <cell r="C265">
            <v>313001012957</v>
          </cell>
          <cell r="D265">
            <v>440</v>
          </cell>
          <cell r="E265" t="str">
            <v>PRIVADO</v>
          </cell>
        </row>
        <row r="266">
          <cell r="A266">
            <v>441</v>
          </cell>
          <cell r="B266">
            <v>313001012973</v>
          </cell>
          <cell r="C266">
            <v>313001012973</v>
          </cell>
          <cell r="D266">
            <v>441</v>
          </cell>
          <cell r="E266" t="str">
            <v>PRIVADO</v>
          </cell>
        </row>
        <row r="267">
          <cell r="A267">
            <v>465</v>
          </cell>
          <cell r="B267">
            <v>313001013333</v>
          </cell>
          <cell r="C267">
            <v>313001013333</v>
          </cell>
          <cell r="D267">
            <v>465</v>
          </cell>
          <cell r="E267" t="str">
            <v>PRIVADO</v>
          </cell>
        </row>
        <row r="268">
          <cell r="A268">
            <v>466</v>
          </cell>
          <cell r="B268">
            <v>313001013341</v>
          </cell>
          <cell r="C268">
            <v>313001013341</v>
          </cell>
          <cell r="D268">
            <v>466</v>
          </cell>
          <cell r="E268" t="str">
            <v>PRIVADO</v>
          </cell>
        </row>
        <row r="269">
          <cell r="A269">
            <v>472</v>
          </cell>
          <cell r="B269">
            <v>313001013406</v>
          </cell>
          <cell r="C269">
            <v>313001013406</v>
          </cell>
          <cell r="D269">
            <v>472</v>
          </cell>
          <cell r="E269" t="str">
            <v>PRIVADO</v>
          </cell>
        </row>
        <row r="270">
          <cell r="A270">
            <v>475</v>
          </cell>
          <cell r="B270">
            <v>313001013431</v>
          </cell>
          <cell r="C270">
            <v>313001013431</v>
          </cell>
          <cell r="D270">
            <v>475</v>
          </cell>
          <cell r="E270" t="str">
            <v>PRIVADO</v>
          </cell>
        </row>
        <row r="271">
          <cell r="A271">
            <v>476</v>
          </cell>
          <cell r="B271">
            <v>313001013635</v>
          </cell>
          <cell r="C271">
            <v>313001013635</v>
          </cell>
          <cell r="D271">
            <v>476</v>
          </cell>
          <cell r="E271" t="str">
            <v>PRIVADO</v>
          </cell>
        </row>
        <row r="272">
          <cell r="A272">
            <v>477</v>
          </cell>
          <cell r="B272">
            <v>313001013457</v>
          </cell>
          <cell r="C272">
            <v>313001013457</v>
          </cell>
          <cell r="D272">
            <v>477</v>
          </cell>
          <cell r="E272" t="str">
            <v>PRIVADO</v>
          </cell>
        </row>
        <row r="273">
          <cell r="A273">
            <v>478</v>
          </cell>
          <cell r="B273">
            <v>313001013465</v>
          </cell>
          <cell r="C273">
            <v>313001013465</v>
          </cell>
          <cell r="D273">
            <v>478</v>
          </cell>
          <cell r="E273" t="str">
            <v>PRIVADO</v>
          </cell>
        </row>
        <row r="274">
          <cell r="A274">
            <v>481</v>
          </cell>
          <cell r="B274">
            <v>313001013490</v>
          </cell>
          <cell r="C274">
            <v>313001013490</v>
          </cell>
          <cell r="D274">
            <v>481</v>
          </cell>
          <cell r="E274" t="str">
            <v>PRIVADO</v>
          </cell>
        </row>
        <row r="275">
          <cell r="A275">
            <v>487</v>
          </cell>
          <cell r="B275">
            <v>313001013554</v>
          </cell>
          <cell r="C275">
            <v>313001013554</v>
          </cell>
          <cell r="D275">
            <v>487</v>
          </cell>
          <cell r="E275" t="str">
            <v>PRIVADO</v>
          </cell>
        </row>
        <row r="276">
          <cell r="A276">
            <v>489</v>
          </cell>
          <cell r="B276">
            <v>313001013589</v>
          </cell>
          <cell r="C276">
            <v>313001013589</v>
          </cell>
          <cell r="D276">
            <v>489</v>
          </cell>
          <cell r="E276" t="str">
            <v>PRIVADO</v>
          </cell>
        </row>
        <row r="277">
          <cell r="A277">
            <v>490</v>
          </cell>
          <cell r="B277">
            <v>313836000348</v>
          </cell>
          <cell r="C277">
            <v>313836000348</v>
          </cell>
          <cell r="D277">
            <v>490</v>
          </cell>
          <cell r="E277" t="str">
            <v>PRIVADO</v>
          </cell>
        </row>
        <row r="278">
          <cell r="A278">
            <v>151</v>
          </cell>
          <cell r="B278">
            <v>413001004703</v>
          </cell>
          <cell r="C278">
            <v>413001006315</v>
          </cell>
          <cell r="D278">
            <v>492</v>
          </cell>
          <cell r="E278" t="str">
            <v>OFICIAL</v>
          </cell>
        </row>
        <row r="279">
          <cell r="A279">
            <v>181</v>
          </cell>
          <cell r="B279">
            <v>413001004703</v>
          </cell>
          <cell r="C279">
            <v>213001001918</v>
          </cell>
          <cell r="D279">
            <v>492</v>
          </cell>
          <cell r="E279" t="str">
            <v>OFICIAL</v>
          </cell>
        </row>
        <row r="280">
          <cell r="A280">
            <v>492</v>
          </cell>
          <cell r="B280">
            <v>413001004703</v>
          </cell>
          <cell r="C280">
            <v>413001004703</v>
          </cell>
          <cell r="D280">
            <v>492</v>
          </cell>
          <cell r="E280" t="str">
            <v>OFICIAL</v>
          </cell>
        </row>
        <row r="281">
          <cell r="A281">
            <v>494</v>
          </cell>
          <cell r="B281">
            <v>413001004703</v>
          </cell>
          <cell r="C281">
            <v>413001006234</v>
          </cell>
          <cell r="D281">
            <v>492</v>
          </cell>
          <cell r="E281" t="str">
            <v>OFICIAL</v>
          </cell>
        </row>
        <row r="282">
          <cell r="A282">
            <v>498</v>
          </cell>
          <cell r="B282">
            <v>413001008024</v>
          </cell>
          <cell r="C282">
            <v>413001008024</v>
          </cell>
          <cell r="D282">
            <v>498</v>
          </cell>
          <cell r="E282" t="str">
            <v>PRIVADO</v>
          </cell>
        </row>
        <row r="283">
          <cell r="A283">
            <v>500</v>
          </cell>
          <cell r="B283">
            <v>413001007648</v>
          </cell>
          <cell r="C283">
            <v>413001007648</v>
          </cell>
          <cell r="D283">
            <v>500</v>
          </cell>
          <cell r="E283" t="str">
            <v>PRIVADO</v>
          </cell>
        </row>
        <row r="284">
          <cell r="A284">
            <v>501</v>
          </cell>
          <cell r="B284">
            <v>413001013176</v>
          </cell>
          <cell r="C284">
            <v>413001013176</v>
          </cell>
          <cell r="D284">
            <v>501</v>
          </cell>
          <cell r="E284" t="str">
            <v>PRIVADO</v>
          </cell>
        </row>
        <row r="285">
          <cell r="A285">
            <v>503</v>
          </cell>
          <cell r="B285">
            <v>113001013814</v>
          </cell>
          <cell r="C285">
            <v>113001013814</v>
          </cell>
          <cell r="D285">
            <v>503</v>
          </cell>
          <cell r="E285" t="str">
            <v>OFICIAL</v>
          </cell>
        </row>
        <row r="286">
          <cell r="A286">
            <v>505</v>
          </cell>
          <cell r="B286">
            <v>313001013163</v>
          </cell>
          <cell r="C286">
            <v>313001013163</v>
          </cell>
          <cell r="D286">
            <v>505</v>
          </cell>
          <cell r="E286" t="str">
            <v>PRIVADO</v>
          </cell>
        </row>
        <row r="287">
          <cell r="A287">
            <v>506</v>
          </cell>
          <cell r="B287">
            <v>313001027351</v>
          </cell>
          <cell r="C287">
            <v>313001027351</v>
          </cell>
          <cell r="D287">
            <v>506</v>
          </cell>
          <cell r="E287" t="str">
            <v>PRIVADO</v>
          </cell>
        </row>
        <row r="288">
          <cell r="A288">
            <v>507</v>
          </cell>
          <cell r="B288">
            <v>313001013619</v>
          </cell>
          <cell r="C288">
            <v>313001013619</v>
          </cell>
          <cell r="D288">
            <v>507</v>
          </cell>
          <cell r="E288" t="str">
            <v>PRIVADO</v>
          </cell>
        </row>
        <row r="289">
          <cell r="A289">
            <v>514</v>
          </cell>
          <cell r="B289">
            <v>313001013872</v>
          </cell>
          <cell r="C289">
            <v>313001013872</v>
          </cell>
          <cell r="D289">
            <v>514</v>
          </cell>
          <cell r="E289" t="str">
            <v>PRIVADO</v>
          </cell>
        </row>
        <row r="290">
          <cell r="A290">
            <v>524</v>
          </cell>
          <cell r="B290">
            <v>313001013643</v>
          </cell>
          <cell r="C290">
            <v>313001013643</v>
          </cell>
          <cell r="D290">
            <v>524</v>
          </cell>
          <cell r="E290" t="str">
            <v>PRIVADO</v>
          </cell>
        </row>
        <row r="291">
          <cell r="A291">
            <v>526</v>
          </cell>
          <cell r="B291">
            <v>313001013651</v>
          </cell>
          <cell r="C291">
            <v>313001013651</v>
          </cell>
          <cell r="D291">
            <v>526</v>
          </cell>
          <cell r="E291" t="str">
            <v>PRIVADO</v>
          </cell>
        </row>
        <row r="292">
          <cell r="A292">
            <v>528</v>
          </cell>
          <cell r="B292">
            <v>313001013805</v>
          </cell>
          <cell r="C292">
            <v>313001013805</v>
          </cell>
          <cell r="D292">
            <v>528</v>
          </cell>
          <cell r="E292" t="str">
            <v>PRIVADO</v>
          </cell>
        </row>
        <row r="293">
          <cell r="A293">
            <v>530</v>
          </cell>
          <cell r="B293">
            <v>313001013775</v>
          </cell>
          <cell r="C293">
            <v>313001013775</v>
          </cell>
          <cell r="D293">
            <v>530</v>
          </cell>
          <cell r="E293" t="str">
            <v>PRIVADO</v>
          </cell>
        </row>
        <row r="294">
          <cell r="A294">
            <v>534</v>
          </cell>
          <cell r="B294">
            <v>313001013937</v>
          </cell>
          <cell r="C294">
            <v>313001013937</v>
          </cell>
          <cell r="D294">
            <v>534</v>
          </cell>
          <cell r="E294" t="str">
            <v>PRIVADO</v>
          </cell>
        </row>
        <row r="295">
          <cell r="A295">
            <v>537</v>
          </cell>
          <cell r="B295">
            <v>313001013856</v>
          </cell>
          <cell r="C295">
            <v>313001013856</v>
          </cell>
          <cell r="D295">
            <v>537</v>
          </cell>
          <cell r="E295" t="str">
            <v>PRIVADO</v>
          </cell>
        </row>
        <row r="296">
          <cell r="A296">
            <v>543</v>
          </cell>
          <cell r="B296">
            <v>313001013783</v>
          </cell>
          <cell r="C296">
            <v>313001013783</v>
          </cell>
          <cell r="D296">
            <v>543</v>
          </cell>
          <cell r="E296" t="str">
            <v>OFICIAL</v>
          </cell>
        </row>
        <row r="297">
          <cell r="A297">
            <v>544</v>
          </cell>
          <cell r="B297">
            <v>113001012583</v>
          </cell>
          <cell r="C297">
            <v>113001012583</v>
          </cell>
          <cell r="D297">
            <v>544</v>
          </cell>
          <cell r="E297" t="str">
            <v>PRIVADO</v>
          </cell>
        </row>
        <row r="298">
          <cell r="A298">
            <v>556</v>
          </cell>
          <cell r="B298">
            <v>313001027059</v>
          </cell>
          <cell r="C298">
            <v>313001027059</v>
          </cell>
          <cell r="D298">
            <v>556</v>
          </cell>
          <cell r="E298" t="str">
            <v>OFICIAL</v>
          </cell>
        </row>
        <row r="299">
          <cell r="A299">
            <v>562</v>
          </cell>
          <cell r="B299">
            <v>313001013961</v>
          </cell>
          <cell r="C299">
            <v>313001013961</v>
          </cell>
          <cell r="D299">
            <v>562</v>
          </cell>
          <cell r="E299" t="str">
            <v>PRIVADO</v>
          </cell>
        </row>
        <row r="300">
          <cell r="A300">
            <v>564</v>
          </cell>
          <cell r="B300">
            <v>313001027113</v>
          </cell>
          <cell r="C300">
            <v>313001027113</v>
          </cell>
          <cell r="D300">
            <v>564</v>
          </cell>
          <cell r="E300" t="str">
            <v>PRIVADO</v>
          </cell>
        </row>
        <row r="301">
          <cell r="A301">
            <v>566</v>
          </cell>
          <cell r="B301">
            <v>313001027199</v>
          </cell>
          <cell r="C301">
            <v>313001027199</v>
          </cell>
          <cell r="D301">
            <v>566</v>
          </cell>
          <cell r="E301" t="str">
            <v>OFICIAL</v>
          </cell>
        </row>
        <row r="302">
          <cell r="A302">
            <v>569</v>
          </cell>
          <cell r="B302">
            <v>413001027126</v>
          </cell>
          <cell r="C302">
            <v>413001027126</v>
          </cell>
          <cell r="D302">
            <v>569</v>
          </cell>
          <cell r="E302" t="str">
            <v>PRIVADO</v>
          </cell>
        </row>
        <row r="303">
          <cell r="A303">
            <v>574</v>
          </cell>
          <cell r="B303">
            <v>313001027237</v>
          </cell>
          <cell r="C303">
            <v>313001027237</v>
          </cell>
          <cell r="D303">
            <v>574</v>
          </cell>
          <cell r="E303" t="str">
            <v>PRIVADO</v>
          </cell>
        </row>
        <row r="304">
          <cell r="A304">
            <v>578</v>
          </cell>
          <cell r="B304">
            <v>313001027261</v>
          </cell>
          <cell r="C304">
            <v>313001027261</v>
          </cell>
          <cell r="D304">
            <v>578</v>
          </cell>
          <cell r="E304" t="str">
            <v>PRIVADO</v>
          </cell>
        </row>
        <row r="305">
          <cell r="A305">
            <v>581</v>
          </cell>
          <cell r="B305">
            <v>313001028012</v>
          </cell>
          <cell r="C305">
            <v>313001028012</v>
          </cell>
          <cell r="D305">
            <v>581</v>
          </cell>
          <cell r="E305" t="str">
            <v>PRIVADO</v>
          </cell>
        </row>
        <row r="306">
          <cell r="A306">
            <v>588</v>
          </cell>
          <cell r="B306">
            <v>313001027474</v>
          </cell>
          <cell r="C306">
            <v>313001027474</v>
          </cell>
          <cell r="D306">
            <v>588</v>
          </cell>
          <cell r="E306" t="str">
            <v>PRIVADO</v>
          </cell>
        </row>
        <row r="307">
          <cell r="A307">
            <v>591</v>
          </cell>
          <cell r="B307">
            <v>313001028639</v>
          </cell>
          <cell r="C307">
            <v>313001028639</v>
          </cell>
          <cell r="D307">
            <v>591</v>
          </cell>
          <cell r="E307" t="str">
            <v>PRIVADO</v>
          </cell>
        </row>
        <row r="308">
          <cell r="A308">
            <v>602</v>
          </cell>
          <cell r="B308">
            <v>313001027539</v>
          </cell>
          <cell r="C308">
            <v>313001027539</v>
          </cell>
          <cell r="D308">
            <v>602</v>
          </cell>
          <cell r="E308" t="str">
            <v>PRIVADO</v>
          </cell>
        </row>
        <row r="309">
          <cell r="A309">
            <v>604</v>
          </cell>
          <cell r="B309">
            <v>313001027997</v>
          </cell>
          <cell r="C309">
            <v>313001027997</v>
          </cell>
          <cell r="D309">
            <v>604</v>
          </cell>
          <cell r="E309" t="str">
            <v>PRIVADO</v>
          </cell>
        </row>
        <row r="310">
          <cell r="A310">
            <v>605</v>
          </cell>
          <cell r="B310">
            <v>113001028483</v>
          </cell>
          <cell r="C310">
            <v>113001028483</v>
          </cell>
          <cell r="D310">
            <v>605</v>
          </cell>
          <cell r="E310" t="str">
            <v>OFICIAL</v>
          </cell>
        </row>
        <row r="311">
          <cell r="A311">
            <v>29</v>
          </cell>
          <cell r="B311">
            <v>113001028469</v>
          </cell>
          <cell r="C311">
            <v>113001000704</v>
          </cell>
          <cell r="D311">
            <v>606</v>
          </cell>
          <cell r="E311" t="str">
            <v>OFICIAL</v>
          </cell>
        </row>
        <row r="312">
          <cell r="A312">
            <v>161</v>
          </cell>
          <cell r="B312">
            <v>113001028469</v>
          </cell>
          <cell r="C312">
            <v>113001012494</v>
          </cell>
          <cell r="D312">
            <v>606</v>
          </cell>
          <cell r="E312" t="str">
            <v>OFICIAL</v>
          </cell>
        </row>
        <row r="313">
          <cell r="A313">
            <v>606</v>
          </cell>
          <cell r="B313">
            <v>113001028469</v>
          </cell>
          <cell r="C313">
            <v>113001028469</v>
          </cell>
          <cell r="D313">
            <v>606</v>
          </cell>
          <cell r="E313" t="str">
            <v>OFICIAL</v>
          </cell>
        </row>
        <row r="314">
          <cell r="A314">
            <v>610</v>
          </cell>
          <cell r="B314">
            <v>313001028039</v>
          </cell>
          <cell r="C314">
            <v>313001028039</v>
          </cell>
          <cell r="D314">
            <v>610</v>
          </cell>
          <cell r="E314" t="str">
            <v>PRIVADO</v>
          </cell>
        </row>
        <row r="315">
          <cell r="A315">
            <v>614</v>
          </cell>
          <cell r="B315">
            <v>313001028868</v>
          </cell>
          <cell r="C315">
            <v>313001028868</v>
          </cell>
          <cell r="D315">
            <v>614</v>
          </cell>
          <cell r="E315" t="str">
            <v>PRIVADO</v>
          </cell>
        </row>
        <row r="316">
          <cell r="A316">
            <v>615</v>
          </cell>
          <cell r="B316">
            <v>313001028225</v>
          </cell>
          <cell r="C316">
            <v>313001028225</v>
          </cell>
          <cell r="D316">
            <v>615</v>
          </cell>
          <cell r="E316" t="str">
            <v>PRIVADO</v>
          </cell>
        </row>
        <row r="317">
          <cell r="A317">
            <v>618</v>
          </cell>
          <cell r="B317">
            <v>313001028098</v>
          </cell>
          <cell r="C317">
            <v>313001028098</v>
          </cell>
          <cell r="D317">
            <v>618</v>
          </cell>
          <cell r="E317" t="str">
            <v>PRIVADO</v>
          </cell>
        </row>
        <row r="318">
          <cell r="A318">
            <v>620</v>
          </cell>
          <cell r="B318">
            <v>313001028829</v>
          </cell>
          <cell r="C318">
            <v>313001028829</v>
          </cell>
          <cell r="D318">
            <v>620</v>
          </cell>
          <cell r="E318" t="str">
            <v>PRIVADO</v>
          </cell>
        </row>
        <row r="319">
          <cell r="A319">
            <v>621</v>
          </cell>
          <cell r="B319">
            <v>313001028055</v>
          </cell>
          <cell r="C319">
            <v>313001028055</v>
          </cell>
          <cell r="D319">
            <v>621</v>
          </cell>
          <cell r="E319" t="str">
            <v>PRIVADO</v>
          </cell>
        </row>
        <row r="320">
          <cell r="A320">
            <v>630</v>
          </cell>
          <cell r="B320">
            <v>313001028789</v>
          </cell>
          <cell r="C320">
            <v>313001028789</v>
          </cell>
          <cell r="D320">
            <v>630</v>
          </cell>
          <cell r="E320" t="str">
            <v>PRIVADO</v>
          </cell>
        </row>
        <row r="321">
          <cell r="A321">
            <v>20</v>
          </cell>
          <cell r="B321">
            <v>113001028919</v>
          </cell>
          <cell r="C321">
            <v>113001000283</v>
          </cell>
          <cell r="D321">
            <v>633</v>
          </cell>
          <cell r="E321" t="str">
            <v>OFICIAL</v>
          </cell>
        </row>
        <row r="322">
          <cell r="A322">
            <v>136</v>
          </cell>
          <cell r="B322">
            <v>113001028919</v>
          </cell>
          <cell r="C322">
            <v>113001007776</v>
          </cell>
          <cell r="D322">
            <v>633</v>
          </cell>
          <cell r="E322" t="str">
            <v>OFICIAL</v>
          </cell>
        </row>
        <row r="323">
          <cell r="A323">
            <v>633</v>
          </cell>
          <cell r="B323">
            <v>113001028919</v>
          </cell>
          <cell r="C323">
            <v>113001028919</v>
          </cell>
          <cell r="D323">
            <v>633</v>
          </cell>
          <cell r="E323" t="str">
            <v>OFICIAL</v>
          </cell>
        </row>
        <row r="324">
          <cell r="A324">
            <v>636</v>
          </cell>
          <cell r="B324">
            <v>113001028421</v>
          </cell>
          <cell r="C324">
            <v>113001028421</v>
          </cell>
          <cell r="D324">
            <v>636</v>
          </cell>
          <cell r="E324" t="str">
            <v>OFICIAL</v>
          </cell>
        </row>
        <row r="325">
          <cell r="A325">
            <v>637</v>
          </cell>
          <cell r="B325">
            <v>313001028875</v>
          </cell>
          <cell r="C325">
            <v>313001028875</v>
          </cell>
          <cell r="D325">
            <v>637</v>
          </cell>
          <cell r="E325" t="str">
            <v>PRIVADO</v>
          </cell>
        </row>
        <row r="326">
          <cell r="A326">
            <v>641</v>
          </cell>
          <cell r="B326">
            <v>313001028771</v>
          </cell>
          <cell r="C326">
            <v>313001028771</v>
          </cell>
          <cell r="D326">
            <v>641</v>
          </cell>
          <cell r="E326" t="str">
            <v>PRIVADO</v>
          </cell>
        </row>
        <row r="327">
          <cell r="A327">
            <v>652</v>
          </cell>
          <cell r="B327">
            <v>313001028843</v>
          </cell>
          <cell r="C327">
            <v>313001028843</v>
          </cell>
          <cell r="D327">
            <v>652</v>
          </cell>
          <cell r="E327" t="str">
            <v>PRIVADO</v>
          </cell>
        </row>
        <row r="328">
          <cell r="A328">
            <v>654</v>
          </cell>
          <cell r="B328">
            <v>313001028985</v>
          </cell>
          <cell r="C328">
            <v>313001028985</v>
          </cell>
          <cell r="D328">
            <v>654</v>
          </cell>
          <cell r="E328" t="str">
            <v>PRIVADO</v>
          </cell>
        </row>
        <row r="329">
          <cell r="A329">
            <v>655</v>
          </cell>
          <cell r="B329">
            <v>313001028891</v>
          </cell>
          <cell r="C329">
            <v>313001028891</v>
          </cell>
          <cell r="D329">
            <v>655</v>
          </cell>
          <cell r="E329" t="str">
            <v>PRIVADO</v>
          </cell>
        </row>
        <row r="330">
          <cell r="A330">
            <v>663</v>
          </cell>
          <cell r="B330">
            <v>113001028927</v>
          </cell>
          <cell r="C330">
            <v>113001028927</v>
          </cell>
          <cell r="D330">
            <v>663</v>
          </cell>
          <cell r="E330" t="str">
            <v>OFICIAL</v>
          </cell>
        </row>
        <row r="331">
          <cell r="A331">
            <v>680</v>
          </cell>
          <cell r="B331">
            <v>313001063690</v>
          </cell>
          <cell r="C331">
            <v>313001029256</v>
          </cell>
          <cell r="D331">
            <v>680</v>
          </cell>
          <cell r="E331" t="str">
            <v>PRIVADO</v>
          </cell>
        </row>
        <row r="332">
          <cell r="A332">
            <v>717</v>
          </cell>
          <cell r="B332">
            <v>113001029095</v>
          </cell>
          <cell r="C332">
            <v>113001029095</v>
          </cell>
          <cell r="D332">
            <v>717</v>
          </cell>
          <cell r="E332" t="str">
            <v>OFICIAL</v>
          </cell>
        </row>
        <row r="333">
          <cell r="A333">
            <v>721</v>
          </cell>
          <cell r="B333">
            <v>313001029116</v>
          </cell>
          <cell r="C333">
            <v>313001029116</v>
          </cell>
          <cell r="D333">
            <v>721</v>
          </cell>
          <cell r="E333" t="str">
            <v>PRIVADO</v>
          </cell>
        </row>
        <row r="334">
          <cell r="A334">
            <v>722</v>
          </cell>
          <cell r="B334">
            <v>313001029108</v>
          </cell>
          <cell r="C334">
            <v>313001029108</v>
          </cell>
          <cell r="D334">
            <v>722</v>
          </cell>
          <cell r="E334" t="str">
            <v>PRIVADO</v>
          </cell>
        </row>
        <row r="335">
          <cell r="A335">
            <v>723</v>
          </cell>
          <cell r="B335">
            <v>313001029183</v>
          </cell>
          <cell r="C335">
            <v>313001029183</v>
          </cell>
          <cell r="D335">
            <v>723</v>
          </cell>
          <cell r="E335" t="str">
            <v>PRIVADO</v>
          </cell>
        </row>
        <row r="336">
          <cell r="A336">
            <v>731</v>
          </cell>
          <cell r="B336">
            <v>313001029124</v>
          </cell>
          <cell r="C336">
            <v>313001029124</v>
          </cell>
          <cell r="D336">
            <v>731</v>
          </cell>
          <cell r="E336" t="str">
            <v>PRIVADO</v>
          </cell>
        </row>
        <row r="337">
          <cell r="A337">
            <v>743</v>
          </cell>
          <cell r="B337">
            <v>313001029281</v>
          </cell>
          <cell r="C337">
            <v>313001029281</v>
          </cell>
          <cell r="D337">
            <v>743</v>
          </cell>
          <cell r="E337" t="str">
            <v>PRIVADO</v>
          </cell>
        </row>
        <row r="338">
          <cell r="A338">
            <v>746</v>
          </cell>
          <cell r="B338">
            <v>313001029302</v>
          </cell>
          <cell r="C338">
            <v>313001029302</v>
          </cell>
          <cell r="D338">
            <v>746</v>
          </cell>
          <cell r="E338" t="str">
            <v>PRIVADO</v>
          </cell>
        </row>
        <row r="339">
          <cell r="A339">
            <v>748</v>
          </cell>
          <cell r="B339">
            <v>313001029337</v>
          </cell>
          <cell r="C339">
            <v>313001029337</v>
          </cell>
          <cell r="D339">
            <v>748</v>
          </cell>
          <cell r="E339" t="str">
            <v>PRIVADO</v>
          </cell>
        </row>
        <row r="340">
          <cell r="A340">
            <v>788</v>
          </cell>
          <cell r="B340">
            <v>313001029396</v>
          </cell>
          <cell r="C340">
            <v>313001029396</v>
          </cell>
          <cell r="D340">
            <v>788</v>
          </cell>
          <cell r="E340" t="str">
            <v>OFICIAL</v>
          </cell>
        </row>
        <row r="341">
          <cell r="A341">
            <v>789</v>
          </cell>
          <cell r="B341">
            <v>313001029523</v>
          </cell>
          <cell r="C341">
            <v>313001029523</v>
          </cell>
          <cell r="D341">
            <v>789</v>
          </cell>
          <cell r="E341" t="str">
            <v>PRIVADO</v>
          </cell>
        </row>
        <row r="342">
          <cell r="A342">
            <v>790</v>
          </cell>
          <cell r="B342">
            <v>313001029426</v>
          </cell>
          <cell r="C342">
            <v>313001029426</v>
          </cell>
          <cell r="D342">
            <v>790</v>
          </cell>
          <cell r="E342" t="str">
            <v>PRIVADO</v>
          </cell>
        </row>
        <row r="343">
          <cell r="A343">
            <v>794</v>
          </cell>
          <cell r="B343">
            <v>313001029418</v>
          </cell>
          <cell r="C343">
            <v>313001029418</v>
          </cell>
          <cell r="D343">
            <v>794</v>
          </cell>
          <cell r="E343" t="str">
            <v>PRIVADO</v>
          </cell>
        </row>
        <row r="344">
          <cell r="A344">
            <v>798</v>
          </cell>
          <cell r="B344">
            <v>313001029507</v>
          </cell>
          <cell r="C344">
            <v>313001029507</v>
          </cell>
          <cell r="D344">
            <v>798</v>
          </cell>
          <cell r="E344" t="str">
            <v>PRIVADO</v>
          </cell>
        </row>
        <row r="345">
          <cell r="A345">
            <v>801</v>
          </cell>
          <cell r="B345">
            <v>313001029469</v>
          </cell>
          <cell r="C345">
            <v>313001029469</v>
          </cell>
          <cell r="D345">
            <v>801</v>
          </cell>
          <cell r="E345" t="str">
            <v>PRIVADO</v>
          </cell>
        </row>
        <row r="346">
          <cell r="A346">
            <v>806</v>
          </cell>
          <cell r="B346">
            <v>313001029353</v>
          </cell>
          <cell r="C346">
            <v>313001029353</v>
          </cell>
          <cell r="D346">
            <v>806</v>
          </cell>
          <cell r="E346" t="str">
            <v>PRIVADO</v>
          </cell>
        </row>
        <row r="347">
          <cell r="A347">
            <v>809</v>
          </cell>
          <cell r="B347">
            <v>313001013279</v>
          </cell>
          <cell r="C347">
            <v>313001013279</v>
          </cell>
          <cell r="D347">
            <v>809</v>
          </cell>
          <cell r="E347" t="str">
            <v>PRIVADO</v>
          </cell>
        </row>
        <row r="348">
          <cell r="A348">
            <v>812</v>
          </cell>
          <cell r="B348">
            <v>313001029612</v>
          </cell>
          <cell r="C348">
            <v>313001029612</v>
          </cell>
          <cell r="D348">
            <v>812</v>
          </cell>
          <cell r="E348" t="str">
            <v>PRIVADO</v>
          </cell>
        </row>
        <row r="349">
          <cell r="A349">
            <v>814</v>
          </cell>
          <cell r="B349">
            <v>313001029582</v>
          </cell>
          <cell r="C349">
            <v>313001029582</v>
          </cell>
          <cell r="D349">
            <v>814</v>
          </cell>
          <cell r="E349" t="str">
            <v>PRIVADO</v>
          </cell>
        </row>
        <row r="350">
          <cell r="A350">
            <v>816</v>
          </cell>
          <cell r="B350">
            <v>313001029540</v>
          </cell>
          <cell r="C350">
            <v>313001029540</v>
          </cell>
          <cell r="D350">
            <v>816</v>
          </cell>
          <cell r="E350" t="str">
            <v>PRIVADO</v>
          </cell>
        </row>
        <row r="351">
          <cell r="A351">
            <v>819</v>
          </cell>
          <cell r="B351">
            <v>313001029680</v>
          </cell>
          <cell r="C351">
            <v>313001029680</v>
          </cell>
          <cell r="D351">
            <v>819</v>
          </cell>
          <cell r="E351" t="str">
            <v>PRIVADO</v>
          </cell>
        </row>
        <row r="352">
          <cell r="A352">
            <v>820</v>
          </cell>
          <cell r="B352">
            <v>313001029655</v>
          </cell>
          <cell r="C352">
            <v>313001029655</v>
          </cell>
          <cell r="D352">
            <v>820</v>
          </cell>
          <cell r="E352" t="str">
            <v>PRIVADO</v>
          </cell>
        </row>
        <row r="353">
          <cell r="A353">
            <v>822</v>
          </cell>
          <cell r="B353">
            <v>313001029752</v>
          </cell>
          <cell r="C353">
            <v>313001029752</v>
          </cell>
          <cell r="D353">
            <v>822</v>
          </cell>
          <cell r="E353" t="str">
            <v>PRIVADO</v>
          </cell>
        </row>
        <row r="354">
          <cell r="A354">
            <v>825</v>
          </cell>
          <cell r="B354">
            <v>313001029701</v>
          </cell>
          <cell r="C354">
            <v>313001029701</v>
          </cell>
          <cell r="D354">
            <v>825</v>
          </cell>
          <cell r="E354" t="str">
            <v>PRIVADO</v>
          </cell>
        </row>
        <row r="355">
          <cell r="A355">
            <v>828</v>
          </cell>
          <cell r="B355">
            <v>113001029800</v>
          </cell>
          <cell r="C355">
            <v>113001029800</v>
          </cell>
          <cell r="D355">
            <v>828</v>
          </cell>
          <cell r="E355" t="str">
            <v>OFICIAL</v>
          </cell>
        </row>
        <row r="356">
          <cell r="A356">
            <v>834</v>
          </cell>
          <cell r="B356">
            <v>313001029671</v>
          </cell>
          <cell r="C356">
            <v>313001029671</v>
          </cell>
          <cell r="D356">
            <v>834</v>
          </cell>
          <cell r="E356" t="str">
            <v>PRIVADO</v>
          </cell>
        </row>
        <row r="357">
          <cell r="A357">
            <v>836</v>
          </cell>
          <cell r="B357">
            <v>313001029833</v>
          </cell>
          <cell r="C357">
            <v>313001029833</v>
          </cell>
          <cell r="D357">
            <v>836</v>
          </cell>
          <cell r="E357" t="str">
            <v>PRIVADO</v>
          </cell>
        </row>
        <row r="358">
          <cell r="A358">
            <v>837</v>
          </cell>
          <cell r="B358">
            <v>313001029841</v>
          </cell>
          <cell r="C358">
            <v>313001029841</v>
          </cell>
          <cell r="D358">
            <v>837</v>
          </cell>
          <cell r="E358" t="str">
            <v>PRIVADO</v>
          </cell>
        </row>
        <row r="359">
          <cell r="A359">
            <v>838</v>
          </cell>
          <cell r="B359">
            <v>313001029647</v>
          </cell>
          <cell r="C359">
            <v>313001029647</v>
          </cell>
          <cell r="D359">
            <v>838</v>
          </cell>
          <cell r="E359" t="str">
            <v>PRIVADO</v>
          </cell>
        </row>
        <row r="360">
          <cell r="A360">
            <v>839</v>
          </cell>
          <cell r="B360">
            <v>113001029851</v>
          </cell>
          <cell r="C360">
            <v>113001029851</v>
          </cell>
          <cell r="D360">
            <v>839</v>
          </cell>
          <cell r="E360" t="str">
            <v>OFICIAL</v>
          </cell>
        </row>
        <row r="361">
          <cell r="A361">
            <v>841</v>
          </cell>
          <cell r="B361">
            <v>313001029868</v>
          </cell>
          <cell r="C361">
            <v>313001029868</v>
          </cell>
          <cell r="D361">
            <v>841</v>
          </cell>
          <cell r="E361" t="str">
            <v>PRIVADO</v>
          </cell>
        </row>
        <row r="362">
          <cell r="A362">
            <v>842</v>
          </cell>
          <cell r="B362">
            <v>113001029893</v>
          </cell>
          <cell r="C362">
            <v>113001029893</v>
          </cell>
          <cell r="D362">
            <v>842</v>
          </cell>
          <cell r="E362" t="str">
            <v>OFICIAL</v>
          </cell>
        </row>
        <row r="363">
          <cell r="A363">
            <v>843</v>
          </cell>
          <cell r="B363">
            <v>313001029876</v>
          </cell>
          <cell r="C363">
            <v>313001029876</v>
          </cell>
          <cell r="D363">
            <v>843</v>
          </cell>
          <cell r="E363" t="str">
            <v>PRIVADO</v>
          </cell>
        </row>
        <row r="364">
          <cell r="A364">
            <v>846</v>
          </cell>
          <cell r="B364">
            <v>313001029906</v>
          </cell>
          <cell r="C364">
            <v>313001029906</v>
          </cell>
          <cell r="D364">
            <v>846</v>
          </cell>
          <cell r="E364" t="str">
            <v>PRIVADO</v>
          </cell>
        </row>
        <row r="365">
          <cell r="A365">
            <v>847</v>
          </cell>
          <cell r="B365">
            <v>313001029981</v>
          </cell>
          <cell r="C365">
            <v>313001029981</v>
          </cell>
          <cell r="D365">
            <v>847</v>
          </cell>
          <cell r="E365" t="str">
            <v>PRIVADO</v>
          </cell>
        </row>
        <row r="366">
          <cell r="A366">
            <v>849</v>
          </cell>
          <cell r="B366">
            <v>313001029973</v>
          </cell>
          <cell r="C366">
            <v>313001029973</v>
          </cell>
          <cell r="D366">
            <v>849</v>
          </cell>
          <cell r="E366" t="str">
            <v>PRIVADO</v>
          </cell>
        </row>
        <row r="367">
          <cell r="A367">
            <v>850</v>
          </cell>
          <cell r="B367">
            <v>313001030025</v>
          </cell>
          <cell r="C367">
            <v>313001030025</v>
          </cell>
          <cell r="D367">
            <v>850</v>
          </cell>
          <cell r="E367" t="str">
            <v>PRIVADO</v>
          </cell>
        </row>
        <row r="368">
          <cell r="A368">
            <v>851</v>
          </cell>
          <cell r="B368">
            <v>313836000623</v>
          </cell>
          <cell r="C368">
            <v>313836000623</v>
          </cell>
          <cell r="D368">
            <v>851</v>
          </cell>
          <cell r="E368" t="str">
            <v>PRIVADO</v>
          </cell>
        </row>
        <row r="369">
          <cell r="A369">
            <v>853</v>
          </cell>
          <cell r="B369">
            <v>313001030009</v>
          </cell>
          <cell r="C369">
            <v>313001030009</v>
          </cell>
          <cell r="D369">
            <v>853</v>
          </cell>
          <cell r="E369" t="str">
            <v>PRIVADO</v>
          </cell>
        </row>
        <row r="370">
          <cell r="A370">
            <v>854</v>
          </cell>
          <cell r="B370">
            <v>313001029931</v>
          </cell>
          <cell r="C370">
            <v>313001029931</v>
          </cell>
          <cell r="D370">
            <v>854</v>
          </cell>
          <cell r="E370" t="str">
            <v>PRIVADO</v>
          </cell>
        </row>
        <row r="371">
          <cell r="A371">
            <v>855</v>
          </cell>
          <cell r="B371">
            <v>313001029965</v>
          </cell>
          <cell r="C371">
            <v>313001029965</v>
          </cell>
          <cell r="D371">
            <v>855</v>
          </cell>
          <cell r="E371" t="str">
            <v>PRIVADO</v>
          </cell>
        </row>
        <row r="372">
          <cell r="A372">
            <v>857</v>
          </cell>
          <cell r="B372">
            <v>113001030093</v>
          </cell>
          <cell r="C372">
            <v>113001030093</v>
          </cell>
          <cell r="D372">
            <v>857</v>
          </cell>
          <cell r="E372" t="str">
            <v>OFICIAL</v>
          </cell>
        </row>
        <row r="373">
          <cell r="A373">
            <v>858</v>
          </cell>
          <cell r="B373">
            <v>113001030085</v>
          </cell>
          <cell r="C373">
            <v>113001030085</v>
          </cell>
          <cell r="D373">
            <v>858</v>
          </cell>
          <cell r="E373" t="str">
            <v>OFICIAL</v>
          </cell>
        </row>
        <row r="374">
          <cell r="A374">
            <v>860</v>
          </cell>
          <cell r="B374">
            <v>313001030114</v>
          </cell>
          <cell r="C374">
            <v>313001030114</v>
          </cell>
          <cell r="D374">
            <v>860</v>
          </cell>
          <cell r="E374" t="str">
            <v>PRIVADO</v>
          </cell>
        </row>
        <row r="375">
          <cell r="A375">
            <v>862</v>
          </cell>
          <cell r="B375">
            <v>313001030131</v>
          </cell>
          <cell r="C375">
            <v>313001030131</v>
          </cell>
          <cell r="D375">
            <v>862</v>
          </cell>
          <cell r="E375" t="str">
            <v>PRIVADO</v>
          </cell>
        </row>
        <row r="376">
          <cell r="A376">
            <v>863</v>
          </cell>
          <cell r="B376">
            <v>313001030068</v>
          </cell>
          <cell r="C376">
            <v>313001030068</v>
          </cell>
          <cell r="D376">
            <v>863</v>
          </cell>
          <cell r="E376" t="str">
            <v>PRIVADO</v>
          </cell>
        </row>
        <row r="377">
          <cell r="A377">
            <v>864</v>
          </cell>
          <cell r="B377">
            <v>313001030149</v>
          </cell>
          <cell r="C377">
            <v>313001030149</v>
          </cell>
          <cell r="D377">
            <v>864</v>
          </cell>
          <cell r="E377" t="str">
            <v>PRIVADO</v>
          </cell>
        </row>
        <row r="378">
          <cell r="A378">
            <v>867</v>
          </cell>
          <cell r="B378">
            <v>413001030178</v>
          </cell>
          <cell r="C378">
            <v>413001030178</v>
          </cell>
          <cell r="D378">
            <v>867</v>
          </cell>
          <cell r="E378" t="str">
            <v>PRIVADO</v>
          </cell>
        </row>
        <row r="379">
          <cell r="A379">
            <v>868</v>
          </cell>
          <cell r="B379">
            <v>313001030033</v>
          </cell>
          <cell r="C379">
            <v>313001030033</v>
          </cell>
          <cell r="D379">
            <v>868</v>
          </cell>
          <cell r="E379" t="str">
            <v>PRIVADO</v>
          </cell>
        </row>
        <row r="380">
          <cell r="A380">
            <v>869</v>
          </cell>
          <cell r="B380">
            <v>313001030041</v>
          </cell>
          <cell r="C380">
            <v>313001030041</v>
          </cell>
          <cell r="D380">
            <v>869</v>
          </cell>
          <cell r="E380" t="str">
            <v>PRIVADO</v>
          </cell>
        </row>
        <row r="381">
          <cell r="A381">
            <v>872</v>
          </cell>
          <cell r="B381">
            <v>313001030203</v>
          </cell>
          <cell r="C381">
            <v>313001030203</v>
          </cell>
          <cell r="D381">
            <v>872</v>
          </cell>
          <cell r="E381" t="str">
            <v>PRIVADO</v>
          </cell>
        </row>
        <row r="382">
          <cell r="A382">
            <v>873</v>
          </cell>
          <cell r="B382">
            <v>113001030212</v>
          </cell>
          <cell r="C382">
            <v>113001030212</v>
          </cell>
          <cell r="D382">
            <v>873</v>
          </cell>
          <cell r="E382" t="str">
            <v>OFICIAL</v>
          </cell>
        </row>
        <row r="383">
          <cell r="A383">
            <v>874</v>
          </cell>
          <cell r="B383">
            <v>313001800017</v>
          </cell>
          <cell r="C383">
            <v>313001800017</v>
          </cell>
          <cell r="D383">
            <v>874</v>
          </cell>
          <cell r="E383" t="str">
            <v>PRIVADO</v>
          </cell>
        </row>
        <row r="384">
          <cell r="A384">
            <v>875</v>
          </cell>
          <cell r="B384">
            <v>313001800009</v>
          </cell>
          <cell r="C384">
            <v>313001800009</v>
          </cell>
          <cell r="D384">
            <v>875</v>
          </cell>
          <cell r="E384" t="str">
            <v>PRIVADO</v>
          </cell>
        </row>
        <row r="385">
          <cell r="A385">
            <v>876</v>
          </cell>
          <cell r="B385">
            <v>313001800041</v>
          </cell>
          <cell r="C385">
            <v>313001800041</v>
          </cell>
          <cell r="D385">
            <v>876</v>
          </cell>
          <cell r="E385" t="str">
            <v>PRIVADO</v>
          </cell>
        </row>
        <row r="386">
          <cell r="A386">
            <v>877</v>
          </cell>
          <cell r="B386">
            <v>313001800025</v>
          </cell>
          <cell r="C386">
            <v>313001800025</v>
          </cell>
          <cell r="D386">
            <v>877</v>
          </cell>
          <cell r="E386" t="str">
            <v>PRIVADO</v>
          </cell>
        </row>
        <row r="387">
          <cell r="A387">
            <v>878</v>
          </cell>
          <cell r="B387">
            <v>313001800033</v>
          </cell>
          <cell r="C387">
            <v>313001800033</v>
          </cell>
          <cell r="D387">
            <v>878</v>
          </cell>
          <cell r="E387" t="str">
            <v>PRIVADO</v>
          </cell>
        </row>
        <row r="388">
          <cell r="A388">
            <v>879</v>
          </cell>
          <cell r="B388">
            <v>313001800050</v>
          </cell>
          <cell r="C388">
            <v>313001800050</v>
          </cell>
          <cell r="D388">
            <v>879</v>
          </cell>
          <cell r="E388" t="str">
            <v>PRIVADO</v>
          </cell>
        </row>
        <row r="389">
          <cell r="A389">
            <v>881</v>
          </cell>
          <cell r="B389">
            <v>313001800068</v>
          </cell>
          <cell r="C389">
            <v>313001800068</v>
          </cell>
          <cell r="D389">
            <v>881</v>
          </cell>
          <cell r="E389" t="str">
            <v>PRIVADO</v>
          </cell>
        </row>
        <row r="390">
          <cell r="A390">
            <v>882</v>
          </cell>
          <cell r="B390">
            <v>313001800092</v>
          </cell>
          <cell r="C390">
            <v>313001800092</v>
          </cell>
          <cell r="D390">
            <v>882</v>
          </cell>
          <cell r="E390" t="str">
            <v>PRIVADO</v>
          </cell>
        </row>
        <row r="391">
          <cell r="A391">
            <v>883</v>
          </cell>
          <cell r="B391">
            <v>313001800084</v>
          </cell>
          <cell r="C391">
            <v>313001800084</v>
          </cell>
          <cell r="D391">
            <v>883</v>
          </cell>
          <cell r="E391" t="str">
            <v>PRIVADO</v>
          </cell>
        </row>
        <row r="392">
          <cell r="A392">
            <v>884</v>
          </cell>
          <cell r="B392">
            <v>313001800076</v>
          </cell>
          <cell r="C392">
            <v>313001800076</v>
          </cell>
          <cell r="D392">
            <v>884</v>
          </cell>
          <cell r="E392" t="str">
            <v>PRIVADO</v>
          </cell>
        </row>
        <row r="393">
          <cell r="A393">
            <v>885</v>
          </cell>
          <cell r="B393">
            <v>313001800106</v>
          </cell>
          <cell r="C393">
            <v>313001800106</v>
          </cell>
          <cell r="D393">
            <v>885</v>
          </cell>
          <cell r="E393" t="str">
            <v>PRIVADO</v>
          </cell>
        </row>
        <row r="394">
          <cell r="A394">
            <v>887</v>
          </cell>
          <cell r="B394">
            <v>113001800123</v>
          </cell>
          <cell r="C394">
            <v>113001800123</v>
          </cell>
          <cell r="D394">
            <v>887</v>
          </cell>
          <cell r="E394" t="str">
            <v>OFICIAL</v>
          </cell>
        </row>
        <row r="395">
          <cell r="A395">
            <v>888</v>
          </cell>
          <cell r="B395">
            <v>313001800165</v>
          </cell>
          <cell r="C395">
            <v>313001800165</v>
          </cell>
          <cell r="D395">
            <v>888</v>
          </cell>
          <cell r="E395" t="str">
            <v>PRIVADO</v>
          </cell>
        </row>
        <row r="396">
          <cell r="A396">
            <v>889</v>
          </cell>
          <cell r="B396">
            <v>313001800157</v>
          </cell>
          <cell r="C396">
            <v>313001800157</v>
          </cell>
          <cell r="D396">
            <v>889</v>
          </cell>
          <cell r="E396" t="str">
            <v>PRIVADO</v>
          </cell>
        </row>
        <row r="397">
          <cell r="A397">
            <v>890</v>
          </cell>
          <cell r="B397">
            <v>313001800114</v>
          </cell>
          <cell r="C397">
            <v>313001800114</v>
          </cell>
          <cell r="D397">
            <v>890</v>
          </cell>
          <cell r="E397" t="str">
            <v>PRIVADO</v>
          </cell>
        </row>
        <row r="398">
          <cell r="A398">
            <v>891</v>
          </cell>
          <cell r="B398">
            <v>313001800220</v>
          </cell>
          <cell r="C398">
            <v>313001800220</v>
          </cell>
          <cell r="D398">
            <v>891</v>
          </cell>
          <cell r="E398" t="str">
            <v>PRIVADO</v>
          </cell>
        </row>
        <row r="399">
          <cell r="A399">
            <v>892</v>
          </cell>
          <cell r="B399">
            <v>113001800263</v>
          </cell>
          <cell r="C399">
            <v>113001800263</v>
          </cell>
          <cell r="D399">
            <v>892</v>
          </cell>
          <cell r="E399" t="str">
            <v>OFICIAL</v>
          </cell>
        </row>
        <row r="400">
          <cell r="A400">
            <v>893</v>
          </cell>
          <cell r="B400">
            <v>113001800263</v>
          </cell>
          <cell r="C400" t="str">
            <v>113001800310 </v>
          </cell>
          <cell r="D400">
            <v>892</v>
          </cell>
          <cell r="E400" t="str">
            <v>OFICIAL</v>
          </cell>
        </row>
        <row r="401">
          <cell r="A401">
            <v>894</v>
          </cell>
          <cell r="B401">
            <v>113001800263</v>
          </cell>
          <cell r="C401" t="str">
            <v>113001800336 </v>
          </cell>
          <cell r="D401">
            <v>892</v>
          </cell>
          <cell r="E401" t="str">
            <v>OFICIAL</v>
          </cell>
        </row>
        <row r="402">
          <cell r="A402">
            <v>895</v>
          </cell>
          <cell r="B402">
            <v>113001800263</v>
          </cell>
          <cell r="C402" t="str">
            <v>113001800328 </v>
          </cell>
          <cell r="D402">
            <v>892</v>
          </cell>
          <cell r="E402" t="str">
            <v>OFICIAL</v>
          </cell>
        </row>
        <row r="403">
          <cell r="A403">
            <v>896</v>
          </cell>
          <cell r="B403">
            <v>113001800263</v>
          </cell>
          <cell r="C403" t="str">
            <v>113001800280 </v>
          </cell>
          <cell r="D403">
            <v>892</v>
          </cell>
          <cell r="E403" t="str">
            <v>OFICIAL</v>
          </cell>
        </row>
        <row r="404">
          <cell r="A404">
            <v>897</v>
          </cell>
          <cell r="B404">
            <v>113001800263</v>
          </cell>
          <cell r="C404" t="str">
            <v>113001800344 </v>
          </cell>
          <cell r="D404">
            <v>892</v>
          </cell>
          <cell r="E404" t="str">
            <v>OFICIAL</v>
          </cell>
        </row>
        <row r="405">
          <cell r="A405">
            <v>898</v>
          </cell>
          <cell r="B405">
            <v>113001800263</v>
          </cell>
          <cell r="C405">
            <v>113001800298</v>
          </cell>
          <cell r="D405">
            <v>892</v>
          </cell>
          <cell r="E405" t="str">
            <v>OFICIAL</v>
          </cell>
        </row>
        <row r="406">
          <cell r="A406">
            <v>899</v>
          </cell>
          <cell r="B406">
            <v>113001800263</v>
          </cell>
          <cell r="C406" t="str">
            <v>113001800352 </v>
          </cell>
          <cell r="D406">
            <v>892</v>
          </cell>
          <cell r="E406" t="str">
            <v>OFICIAL</v>
          </cell>
        </row>
        <row r="407">
          <cell r="A407">
            <v>900</v>
          </cell>
          <cell r="B407">
            <v>113001800263</v>
          </cell>
          <cell r="C407" t="str">
            <v>113001800361 </v>
          </cell>
          <cell r="D407">
            <v>892</v>
          </cell>
          <cell r="E407" t="str">
            <v>OFICIAL</v>
          </cell>
        </row>
        <row r="408">
          <cell r="A408">
            <v>901</v>
          </cell>
          <cell r="B408">
            <v>113001800263</v>
          </cell>
          <cell r="C408">
            <v>113001800301</v>
          </cell>
          <cell r="D408">
            <v>892</v>
          </cell>
          <cell r="E408" t="str">
            <v>OFICIAL</v>
          </cell>
        </row>
        <row r="409">
          <cell r="A409">
            <v>902</v>
          </cell>
          <cell r="B409">
            <v>313001013252</v>
          </cell>
          <cell r="C409">
            <v>313001013252</v>
          </cell>
          <cell r="D409">
            <v>902</v>
          </cell>
          <cell r="E409" t="str">
            <v>PRIVADO</v>
          </cell>
        </row>
        <row r="410">
          <cell r="A410">
            <v>904</v>
          </cell>
          <cell r="B410">
            <v>313001800203</v>
          </cell>
          <cell r="C410">
            <v>313001800203</v>
          </cell>
          <cell r="D410">
            <v>904</v>
          </cell>
          <cell r="E410" t="str">
            <v>PRIVADO</v>
          </cell>
        </row>
        <row r="411">
          <cell r="A411">
            <v>905</v>
          </cell>
          <cell r="B411">
            <v>313001800149</v>
          </cell>
          <cell r="C411">
            <v>313001800149</v>
          </cell>
          <cell r="D411">
            <v>905</v>
          </cell>
          <cell r="E411" t="str">
            <v>PRIVADO</v>
          </cell>
        </row>
        <row r="412">
          <cell r="A412">
            <v>906</v>
          </cell>
          <cell r="B412">
            <v>313001800190</v>
          </cell>
          <cell r="C412">
            <v>313001800190</v>
          </cell>
          <cell r="D412">
            <v>906</v>
          </cell>
          <cell r="E412" t="str">
            <v>PRIVADO</v>
          </cell>
        </row>
        <row r="413">
          <cell r="A413">
            <v>907</v>
          </cell>
          <cell r="B413">
            <v>113001800395</v>
          </cell>
          <cell r="C413">
            <v>113001800395</v>
          </cell>
          <cell r="D413">
            <v>907</v>
          </cell>
          <cell r="E413" t="str">
            <v>OFICIAL</v>
          </cell>
        </row>
        <row r="414">
          <cell r="A414">
            <v>910</v>
          </cell>
          <cell r="B414">
            <v>113001800395</v>
          </cell>
          <cell r="C414">
            <v>113001800417</v>
          </cell>
          <cell r="D414">
            <v>907</v>
          </cell>
          <cell r="E414" t="str">
            <v>OFICIAL</v>
          </cell>
        </row>
        <row r="415">
          <cell r="A415">
            <v>908</v>
          </cell>
          <cell r="B415">
            <v>313001800254</v>
          </cell>
          <cell r="C415">
            <v>313001800254</v>
          </cell>
          <cell r="D415">
            <v>908</v>
          </cell>
          <cell r="E415" t="str">
            <v>PRIVADO</v>
          </cell>
        </row>
        <row r="416">
          <cell r="A416">
            <v>909</v>
          </cell>
          <cell r="B416">
            <v>313001013686</v>
          </cell>
          <cell r="C416">
            <v>313001013686</v>
          </cell>
          <cell r="D416">
            <v>909</v>
          </cell>
          <cell r="E416" t="str">
            <v>PRIVADO</v>
          </cell>
        </row>
        <row r="417">
          <cell r="A417">
            <v>911</v>
          </cell>
          <cell r="B417">
            <v>313001800238</v>
          </cell>
          <cell r="C417">
            <v>313001800238</v>
          </cell>
          <cell r="D417">
            <v>911</v>
          </cell>
          <cell r="E417" t="str">
            <v>PRIVADO</v>
          </cell>
        </row>
        <row r="418">
          <cell r="A418">
            <v>912</v>
          </cell>
          <cell r="B418">
            <v>413001800402</v>
          </cell>
          <cell r="C418">
            <v>413001800402</v>
          </cell>
          <cell r="D418">
            <v>912</v>
          </cell>
          <cell r="E418" t="str">
            <v>PRIVADO</v>
          </cell>
        </row>
        <row r="419">
          <cell r="A419">
            <v>913</v>
          </cell>
          <cell r="B419">
            <v>313001800378</v>
          </cell>
          <cell r="C419">
            <v>313001800378</v>
          </cell>
          <cell r="D419">
            <v>913</v>
          </cell>
          <cell r="E419" t="str">
            <v>PRIVADO</v>
          </cell>
        </row>
        <row r="420">
          <cell r="A420">
            <v>916</v>
          </cell>
          <cell r="B420">
            <v>313001800424</v>
          </cell>
          <cell r="C420">
            <v>313001800424</v>
          </cell>
          <cell r="D420">
            <v>916</v>
          </cell>
          <cell r="E420" t="str">
            <v>PRIVADO</v>
          </cell>
        </row>
        <row r="421">
          <cell r="A421">
            <v>917</v>
          </cell>
          <cell r="B421">
            <v>313001800246</v>
          </cell>
          <cell r="C421">
            <v>313001800246</v>
          </cell>
          <cell r="D421">
            <v>917</v>
          </cell>
          <cell r="E421" t="str">
            <v>PRIVADO</v>
          </cell>
        </row>
        <row r="422">
          <cell r="A422">
            <v>918</v>
          </cell>
          <cell r="B422">
            <v>313001800432</v>
          </cell>
          <cell r="C422">
            <v>313001800432</v>
          </cell>
          <cell r="D422">
            <v>918</v>
          </cell>
          <cell r="E422" t="str">
            <v>PRIVADO</v>
          </cell>
        </row>
        <row r="423">
          <cell r="A423">
            <v>919</v>
          </cell>
          <cell r="B423">
            <v>313001800475</v>
          </cell>
          <cell r="C423">
            <v>313001800475</v>
          </cell>
          <cell r="D423">
            <v>919</v>
          </cell>
          <cell r="E423" t="str">
            <v>PRIVADO</v>
          </cell>
        </row>
        <row r="424">
          <cell r="A424">
            <v>920</v>
          </cell>
          <cell r="B424">
            <v>313001800459</v>
          </cell>
          <cell r="C424">
            <v>313001800459</v>
          </cell>
          <cell r="D424">
            <v>920</v>
          </cell>
          <cell r="E424" t="str">
            <v>PRIVADO</v>
          </cell>
        </row>
        <row r="425">
          <cell r="A425">
            <v>921</v>
          </cell>
          <cell r="B425">
            <v>413001800496</v>
          </cell>
          <cell r="C425">
            <v>413001800496</v>
          </cell>
          <cell r="D425">
            <v>921</v>
          </cell>
          <cell r="E425" t="str">
            <v>PRIVADO</v>
          </cell>
        </row>
        <row r="426">
          <cell r="A426">
            <v>922</v>
          </cell>
          <cell r="B426">
            <v>313001800483</v>
          </cell>
          <cell r="C426">
            <v>313001800483</v>
          </cell>
          <cell r="D426">
            <v>922</v>
          </cell>
          <cell r="E426" t="str">
            <v>PRIVADO</v>
          </cell>
        </row>
        <row r="427">
          <cell r="A427">
            <v>925</v>
          </cell>
          <cell r="B427">
            <v>313001800629</v>
          </cell>
          <cell r="C427">
            <v>313001800629</v>
          </cell>
          <cell r="D427">
            <v>925</v>
          </cell>
          <cell r="E427" t="str">
            <v>PRIVADO</v>
          </cell>
        </row>
        <row r="428">
          <cell r="A428">
            <v>926</v>
          </cell>
          <cell r="B428">
            <v>313001800548</v>
          </cell>
          <cell r="C428">
            <v>313001800548</v>
          </cell>
          <cell r="D428">
            <v>926</v>
          </cell>
          <cell r="E428" t="str">
            <v>PRIVADO</v>
          </cell>
        </row>
        <row r="429">
          <cell r="A429">
            <v>927</v>
          </cell>
          <cell r="B429">
            <v>31300180056401</v>
          </cell>
          <cell r="C429">
            <v>313001800564</v>
          </cell>
          <cell r="D429">
            <v>927</v>
          </cell>
          <cell r="E429" t="str">
            <v>PRIVADO</v>
          </cell>
        </row>
        <row r="430">
          <cell r="A430">
            <v>928</v>
          </cell>
          <cell r="B430">
            <v>313001800599</v>
          </cell>
          <cell r="C430">
            <v>313001800599</v>
          </cell>
          <cell r="D430">
            <v>928</v>
          </cell>
          <cell r="E430" t="str">
            <v>PRIVADO</v>
          </cell>
        </row>
        <row r="431">
          <cell r="A431">
            <v>929</v>
          </cell>
          <cell r="B431">
            <v>313001800467</v>
          </cell>
          <cell r="C431">
            <v>313001800467</v>
          </cell>
          <cell r="D431">
            <v>929</v>
          </cell>
          <cell r="E431" t="str">
            <v>PRIVADO</v>
          </cell>
        </row>
        <row r="432">
          <cell r="A432">
            <v>930</v>
          </cell>
          <cell r="B432">
            <v>313001029591</v>
          </cell>
          <cell r="C432">
            <v>313001029591</v>
          </cell>
          <cell r="D432">
            <v>930</v>
          </cell>
          <cell r="E432" t="str">
            <v>PRIVADO</v>
          </cell>
        </row>
        <row r="433">
          <cell r="A433">
            <v>931</v>
          </cell>
          <cell r="B433">
            <v>313001800271</v>
          </cell>
          <cell r="C433">
            <v>313001800271</v>
          </cell>
          <cell r="D433">
            <v>931</v>
          </cell>
          <cell r="E433" t="str">
            <v>PRIVADO</v>
          </cell>
        </row>
        <row r="434">
          <cell r="A434">
            <v>932</v>
          </cell>
          <cell r="B434">
            <v>313001800513</v>
          </cell>
          <cell r="C434">
            <v>313001800513</v>
          </cell>
          <cell r="D434">
            <v>932</v>
          </cell>
          <cell r="E434" t="str">
            <v>PRIVADO</v>
          </cell>
        </row>
        <row r="435">
          <cell r="A435">
            <v>933</v>
          </cell>
          <cell r="B435">
            <v>313001800521</v>
          </cell>
          <cell r="C435">
            <v>313001800521</v>
          </cell>
          <cell r="D435">
            <v>933</v>
          </cell>
          <cell r="E435" t="str">
            <v>PRIVADO</v>
          </cell>
        </row>
        <row r="436">
          <cell r="A436">
            <v>934</v>
          </cell>
          <cell r="B436">
            <v>313001800661</v>
          </cell>
          <cell r="C436">
            <v>313001800661</v>
          </cell>
          <cell r="D436">
            <v>934</v>
          </cell>
          <cell r="E436" t="str">
            <v>PRIVADO</v>
          </cell>
        </row>
        <row r="437">
          <cell r="A437">
            <v>935</v>
          </cell>
          <cell r="B437">
            <v>313001800572</v>
          </cell>
          <cell r="C437">
            <v>313001800572</v>
          </cell>
          <cell r="D437">
            <v>935</v>
          </cell>
          <cell r="E437" t="str">
            <v>PRIVADO</v>
          </cell>
        </row>
        <row r="438">
          <cell r="A438">
            <v>937</v>
          </cell>
          <cell r="B438">
            <v>313001800530</v>
          </cell>
          <cell r="C438">
            <v>313001800530</v>
          </cell>
          <cell r="D438">
            <v>937</v>
          </cell>
          <cell r="E438" t="str">
            <v>PRIVADO</v>
          </cell>
        </row>
        <row r="439">
          <cell r="A439">
            <v>938</v>
          </cell>
          <cell r="B439">
            <v>31300180067001</v>
          </cell>
          <cell r="C439">
            <v>313001800670</v>
          </cell>
          <cell r="D439">
            <v>938</v>
          </cell>
          <cell r="E439" t="str">
            <v>PRIVADO</v>
          </cell>
        </row>
        <row r="440">
          <cell r="A440">
            <v>940</v>
          </cell>
          <cell r="B440">
            <v>31300180074201</v>
          </cell>
          <cell r="C440">
            <v>313001800742</v>
          </cell>
          <cell r="D440">
            <v>940</v>
          </cell>
          <cell r="E440" t="str">
            <v>PRIVADO</v>
          </cell>
        </row>
        <row r="441">
          <cell r="A441">
            <v>941</v>
          </cell>
          <cell r="B441">
            <v>31300180060201</v>
          </cell>
          <cell r="C441">
            <v>313001800602</v>
          </cell>
          <cell r="D441">
            <v>941</v>
          </cell>
          <cell r="E441" t="str">
            <v>PRIVADO</v>
          </cell>
        </row>
        <row r="442">
          <cell r="A442">
            <v>942</v>
          </cell>
          <cell r="B442">
            <v>31300180058101</v>
          </cell>
          <cell r="C442">
            <v>313001800581</v>
          </cell>
          <cell r="D442">
            <v>942</v>
          </cell>
          <cell r="E442" t="str">
            <v>PRIVADO</v>
          </cell>
        </row>
        <row r="443">
          <cell r="A443">
            <v>943</v>
          </cell>
          <cell r="B443">
            <v>31300180061101</v>
          </cell>
          <cell r="C443">
            <v>313001800611</v>
          </cell>
          <cell r="D443">
            <v>943</v>
          </cell>
          <cell r="E443" t="str">
            <v>PRIVADO</v>
          </cell>
        </row>
        <row r="444">
          <cell r="A444">
            <v>944</v>
          </cell>
          <cell r="B444">
            <v>31300180076901</v>
          </cell>
          <cell r="C444">
            <v>313001800769</v>
          </cell>
          <cell r="D444">
            <v>944</v>
          </cell>
          <cell r="E444" t="str">
            <v>PRIVADO</v>
          </cell>
        </row>
        <row r="445">
          <cell r="A445">
            <v>946</v>
          </cell>
          <cell r="B445">
            <v>31300180069601</v>
          </cell>
          <cell r="C445">
            <v>313001800696</v>
          </cell>
          <cell r="D445">
            <v>946</v>
          </cell>
          <cell r="E445" t="str">
            <v>PRIVADO</v>
          </cell>
        </row>
        <row r="446">
          <cell r="A446">
            <v>947</v>
          </cell>
          <cell r="B446">
            <v>31300180070001</v>
          </cell>
          <cell r="C446">
            <v>313001800700</v>
          </cell>
          <cell r="D446">
            <v>947</v>
          </cell>
          <cell r="E446" t="str">
            <v>PRIVADO</v>
          </cell>
        </row>
        <row r="447">
          <cell r="A447">
            <v>948</v>
          </cell>
          <cell r="B447">
            <v>31300180050501</v>
          </cell>
          <cell r="C447">
            <v>313001800505</v>
          </cell>
          <cell r="D447">
            <v>948</v>
          </cell>
          <cell r="E447" t="str">
            <v>PRIVADO</v>
          </cell>
        </row>
        <row r="448">
          <cell r="A448">
            <v>949</v>
          </cell>
          <cell r="B448">
            <v>31300180077701</v>
          </cell>
          <cell r="C448">
            <v>313001800777</v>
          </cell>
          <cell r="D448">
            <v>949</v>
          </cell>
          <cell r="E448" t="str">
            <v>PRIVADO</v>
          </cell>
        </row>
        <row r="449">
          <cell r="A449">
            <v>936</v>
          </cell>
          <cell r="B449">
            <v>313001800556</v>
          </cell>
          <cell r="C449">
            <v>313001800556</v>
          </cell>
          <cell r="D449">
            <v>936</v>
          </cell>
          <cell r="E449" t="str">
            <v>PRIVADO</v>
          </cell>
        </row>
        <row r="450">
          <cell r="A450">
            <v>945</v>
          </cell>
          <cell r="B450">
            <v>313001800441</v>
          </cell>
          <cell r="C450">
            <v>313001800441</v>
          </cell>
          <cell r="D450">
            <v>945</v>
          </cell>
          <cell r="E450" t="str">
            <v>PRIVADO</v>
          </cell>
        </row>
        <row r="451">
          <cell r="A451">
            <v>950</v>
          </cell>
          <cell r="B451">
            <v>313001800645</v>
          </cell>
          <cell r="C451">
            <v>313001800645</v>
          </cell>
          <cell r="D451">
            <v>950</v>
          </cell>
          <cell r="E451" t="str">
            <v>PRIVADO</v>
          </cell>
        </row>
        <row r="452">
          <cell r="A452">
            <v>951</v>
          </cell>
          <cell r="B452">
            <v>313001800718</v>
          </cell>
          <cell r="C452">
            <v>313001800718</v>
          </cell>
          <cell r="D452">
            <v>951</v>
          </cell>
          <cell r="E452" t="str">
            <v>PRIVADO</v>
          </cell>
        </row>
        <row r="453">
          <cell r="A453">
            <v>953</v>
          </cell>
          <cell r="B453">
            <v>313001800653</v>
          </cell>
          <cell r="C453">
            <v>313001800653</v>
          </cell>
          <cell r="D453">
            <v>953</v>
          </cell>
          <cell r="E453" t="str">
            <v>PRIVADO</v>
          </cell>
        </row>
        <row r="454">
          <cell r="A454">
            <v>954</v>
          </cell>
          <cell r="B454">
            <v>313001800785</v>
          </cell>
          <cell r="C454">
            <v>313001800785</v>
          </cell>
          <cell r="D454">
            <v>954</v>
          </cell>
          <cell r="E454" t="str">
            <v>PRIVADO</v>
          </cell>
        </row>
        <row r="455">
          <cell r="A455">
            <v>955</v>
          </cell>
          <cell r="B455">
            <v>313001800751</v>
          </cell>
          <cell r="C455">
            <v>313001800751</v>
          </cell>
          <cell r="D455">
            <v>955</v>
          </cell>
          <cell r="E455" t="str">
            <v>PRIVADO</v>
          </cell>
        </row>
        <row r="456">
          <cell r="A456">
            <v>268</v>
          </cell>
          <cell r="B456">
            <v>313001003800</v>
          </cell>
          <cell r="C456">
            <v>313001003800</v>
          </cell>
          <cell r="D456">
            <v>268</v>
          </cell>
          <cell r="E456" t="str">
            <v>PRIVADO</v>
          </cell>
        </row>
        <row r="457">
          <cell r="A457">
            <v>939</v>
          </cell>
          <cell r="B457">
            <v>313001800637</v>
          </cell>
          <cell r="C457">
            <v>313001800637</v>
          </cell>
          <cell r="D457">
            <v>939</v>
          </cell>
          <cell r="E457" t="str">
            <v>PRIVADO</v>
          </cell>
        </row>
        <row r="458">
          <cell r="A458">
            <v>573</v>
          </cell>
          <cell r="B458">
            <v>313001027229</v>
          </cell>
          <cell r="C458">
            <v>313001027229</v>
          </cell>
          <cell r="D458">
            <v>573</v>
          </cell>
          <cell r="E458" t="str">
            <v>PRIVADO</v>
          </cell>
        </row>
        <row r="459">
          <cell r="A459">
            <v>808</v>
          </cell>
          <cell r="B459">
            <v>313001029388</v>
          </cell>
          <cell r="C459">
            <v>313001029388</v>
          </cell>
          <cell r="D459">
            <v>808</v>
          </cell>
          <cell r="E459" t="str">
            <v>PRIVADO</v>
          </cell>
        </row>
        <row r="460">
          <cell r="A460">
            <v>952</v>
          </cell>
          <cell r="B460">
            <v>313001800688</v>
          </cell>
          <cell r="C460">
            <v>313001800688</v>
          </cell>
          <cell r="D460">
            <v>952</v>
          </cell>
          <cell r="E460" t="str">
            <v>PRIVADO</v>
          </cell>
        </row>
        <row r="461">
          <cell r="A461">
            <v>956</v>
          </cell>
          <cell r="B461">
            <v>313001800726</v>
          </cell>
          <cell r="C461">
            <v>313001800726</v>
          </cell>
          <cell r="D461">
            <v>956</v>
          </cell>
          <cell r="E461" t="str">
            <v>PRIVADO</v>
          </cell>
        </row>
        <row r="462">
          <cell r="A462">
            <v>957</v>
          </cell>
          <cell r="B462">
            <v>313001800793</v>
          </cell>
          <cell r="C462">
            <v>313001800793</v>
          </cell>
          <cell r="D462">
            <v>957</v>
          </cell>
          <cell r="E462" t="str">
            <v>PRIVADO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directorio08,08,2017"/>
      <sheetName val="Hoja2"/>
      <sheetName val="Hoja1"/>
    </sheetNames>
    <sheetDataSet>
      <sheetData sheetId="0" refreshError="1"/>
      <sheetData sheetId="1" refreshError="1"/>
      <sheetData sheetId="2" refreshError="1"/>
      <sheetData sheetId="3">
        <row r="2">
          <cell r="A2">
            <v>113001000143</v>
          </cell>
        </row>
        <row r="3">
          <cell r="A3">
            <v>113001000160</v>
          </cell>
        </row>
        <row r="4">
          <cell r="A4">
            <v>113001000241</v>
          </cell>
        </row>
        <row r="5">
          <cell r="A5">
            <v>113001000321</v>
          </cell>
        </row>
        <row r="6">
          <cell r="A6">
            <v>113001000348</v>
          </cell>
        </row>
        <row r="7">
          <cell r="A7">
            <v>113001000429</v>
          </cell>
        </row>
        <row r="8">
          <cell r="A8">
            <v>113001000721</v>
          </cell>
        </row>
        <row r="9">
          <cell r="A9">
            <v>113001000739</v>
          </cell>
        </row>
        <row r="10">
          <cell r="A10">
            <v>113001000852</v>
          </cell>
        </row>
        <row r="11">
          <cell r="A11">
            <v>113001000879</v>
          </cell>
        </row>
        <row r="12">
          <cell r="A12">
            <v>113001001336</v>
          </cell>
        </row>
        <row r="13">
          <cell r="A13">
            <v>113001001450</v>
          </cell>
        </row>
        <row r="14">
          <cell r="A14">
            <v>113001001484</v>
          </cell>
        </row>
        <row r="15">
          <cell r="A15">
            <v>113001001492</v>
          </cell>
        </row>
        <row r="16">
          <cell r="A16">
            <v>113001001581</v>
          </cell>
        </row>
        <row r="17">
          <cell r="A17">
            <v>113001001697</v>
          </cell>
        </row>
        <row r="18">
          <cell r="A18">
            <v>113001001719</v>
          </cell>
        </row>
        <row r="19">
          <cell r="A19">
            <v>113001001727</v>
          </cell>
        </row>
        <row r="20">
          <cell r="A20">
            <v>113001001816</v>
          </cell>
        </row>
        <row r="21">
          <cell r="A21">
            <v>113001002057</v>
          </cell>
        </row>
        <row r="22">
          <cell r="A22">
            <v>113001002120</v>
          </cell>
        </row>
        <row r="23">
          <cell r="A23">
            <v>113001002138</v>
          </cell>
        </row>
        <row r="24">
          <cell r="A24">
            <v>113001002413</v>
          </cell>
        </row>
        <row r="25">
          <cell r="A25">
            <v>113001002626</v>
          </cell>
        </row>
        <row r="26">
          <cell r="A26">
            <v>113001002812</v>
          </cell>
        </row>
        <row r="27">
          <cell r="A27">
            <v>113001003126</v>
          </cell>
        </row>
        <row r="28">
          <cell r="A28">
            <v>113001003274</v>
          </cell>
        </row>
        <row r="29">
          <cell r="A29">
            <v>113001003771</v>
          </cell>
        </row>
        <row r="30">
          <cell r="A30">
            <v>113001004149</v>
          </cell>
        </row>
        <row r="31">
          <cell r="A31">
            <v>113001004254</v>
          </cell>
        </row>
        <row r="32">
          <cell r="A32">
            <v>113001004289</v>
          </cell>
        </row>
        <row r="33">
          <cell r="A33">
            <v>113001005374</v>
          </cell>
        </row>
        <row r="34">
          <cell r="A34">
            <v>113001005544</v>
          </cell>
        </row>
        <row r="35">
          <cell r="A35">
            <v>113001006711</v>
          </cell>
        </row>
        <row r="36">
          <cell r="A36">
            <v>113001006800</v>
          </cell>
        </row>
        <row r="37">
          <cell r="A37">
            <v>113001007199</v>
          </cell>
        </row>
        <row r="38">
          <cell r="A38">
            <v>113001007857</v>
          </cell>
        </row>
        <row r="39">
          <cell r="A39">
            <v>113001008268</v>
          </cell>
        </row>
        <row r="40">
          <cell r="A40">
            <v>113001008276</v>
          </cell>
        </row>
        <row r="41">
          <cell r="A41">
            <v>113001008284</v>
          </cell>
        </row>
        <row r="42">
          <cell r="A42">
            <v>113001009281</v>
          </cell>
        </row>
        <row r="43">
          <cell r="A43">
            <v>113001012427</v>
          </cell>
        </row>
        <row r="44">
          <cell r="A44">
            <v>113001012508</v>
          </cell>
        </row>
        <row r="45">
          <cell r="A45">
            <v>113001012788</v>
          </cell>
        </row>
        <row r="46">
          <cell r="A46">
            <v>113001013814</v>
          </cell>
        </row>
        <row r="47">
          <cell r="A47">
            <v>113001028421</v>
          </cell>
        </row>
        <row r="48">
          <cell r="A48">
            <v>113001028469</v>
          </cell>
        </row>
        <row r="49">
          <cell r="A49">
            <v>113001028919</v>
          </cell>
        </row>
        <row r="50">
          <cell r="A50">
            <v>113001028927</v>
          </cell>
        </row>
        <row r="51">
          <cell r="A51">
            <v>113001029095</v>
          </cell>
        </row>
        <row r="52">
          <cell r="A52">
            <v>113001029800</v>
          </cell>
        </row>
        <row r="53">
          <cell r="A53">
            <v>113001029851</v>
          </cell>
        </row>
        <row r="54">
          <cell r="A54">
            <v>113001029893</v>
          </cell>
        </row>
        <row r="55">
          <cell r="A55">
            <v>113001030085</v>
          </cell>
        </row>
        <row r="56">
          <cell r="A56">
            <v>213001000059</v>
          </cell>
        </row>
        <row r="57">
          <cell r="A57">
            <v>213001000075</v>
          </cell>
        </row>
        <row r="58">
          <cell r="A58">
            <v>213001000091</v>
          </cell>
        </row>
        <row r="59">
          <cell r="A59">
            <v>213001000245</v>
          </cell>
        </row>
        <row r="60">
          <cell r="A60">
            <v>213001001250</v>
          </cell>
        </row>
        <row r="61">
          <cell r="A61">
            <v>213001001292</v>
          </cell>
        </row>
        <row r="62">
          <cell r="A62">
            <v>213001001632</v>
          </cell>
        </row>
        <row r="63">
          <cell r="A63">
            <v>213001001900</v>
          </cell>
        </row>
        <row r="64">
          <cell r="A64">
            <v>213001001942</v>
          </cell>
        </row>
        <row r="65">
          <cell r="A65">
            <v>213001002531</v>
          </cell>
        </row>
        <row r="66">
          <cell r="A66">
            <v>213001002809</v>
          </cell>
        </row>
        <row r="67">
          <cell r="A67">
            <v>213001002949</v>
          </cell>
        </row>
        <row r="68">
          <cell r="A68">
            <v>213001007231</v>
          </cell>
        </row>
        <row r="69">
          <cell r="A69">
            <v>213001007401</v>
          </cell>
        </row>
        <row r="70">
          <cell r="A70">
            <v>213001007533</v>
          </cell>
        </row>
        <row r="71">
          <cell r="A71">
            <v>213001007797</v>
          </cell>
        </row>
        <row r="72">
          <cell r="A72">
            <v>213001009048</v>
          </cell>
        </row>
        <row r="73">
          <cell r="A73">
            <v>213001009056</v>
          </cell>
        </row>
        <row r="74">
          <cell r="A74">
            <v>213001027020</v>
          </cell>
        </row>
        <row r="75">
          <cell r="A75">
            <v>313001000118</v>
          </cell>
        </row>
        <row r="76">
          <cell r="A76">
            <v>313001002251</v>
          </cell>
        </row>
        <row r="77">
          <cell r="A77">
            <v>313001004750</v>
          </cell>
        </row>
        <row r="78">
          <cell r="A78">
            <v>313001005225</v>
          </cell>
        </row>
        <row r="79">
          <cell r="A79">
            <v>313001008411</v>
          </cell>
        </row>
        <row r="80">
          <cell r="A80">
            <v>313001013783</v>
          </cell>
        </row>
        <row r="81">
          <cell r="A81">
            <v>313001027059</v>
          </cell>
        </row>
        <row r="82">
          <cell r="A82">
            <v>313001027075</v>
          </cell>
        </row>
        <row r="83">
          <cell r="A83">
            <v>313001027199</v>
          </cell>
        </row>
        <row r="84">
          <cell r="A84">
            <v>313001027253</v>
          </cell>
        </row>
        <row r="85">
          <cell r="A85">
            <v>313001029396</v>
          </cell>
        </row>
        <row r="86">
          <cell r="A86">
            <v>413001004703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6"/>
    </sheetNames>
    <sheetDataSet>
      <sheetData sheetId="0"/>
      <sheetData sheetId="1"/>
      <sheetData sheetId="2"/>
      <sheetData sheetId="3">
        <row r="2">
          <cell r="A2">
            <v>1</v>
          </cell>
          <cell r="B2">
            <v>1</v>
          </cell>
          <cell r="C2" t="str">
            <v>33145252</v>
          </cell>
          <cell r="E2" t="str">
            <v/>
          </cell>
          <cell r="F2">
            <v>513001202600</v>
          </cell>
          <cell r="G2" t="str">
            <v>1</v>
          </cell>
          <cell r="H2" t="str">
            <v>1</v>
          </cell>
        </row>
        <row r="3">
          <cell r="A3">
            <v>2</v>
          </cell>
          <cell r="B3">
            <v>2</v>
          </cell>
          <cell r="C3" t="str">
            <v>RICARDO MIRANDA</v>
          </cell>
          <cell r="D3">
            <v>113001000020</v>
          </cell>
          <cell r="E3" t="str">
            <v>C</v>
          </cell>
          <cell r="F3">
            <v>113001000020</v>
          </cell>
          <cell r="G3" t="str">
            <v>1</v>
          </cell>
          <cell r="H3" t="str">
            <v>2</v>
          </cell>
        </row>
        <row r="4">
          <cell r="A4">
            <v>3</v>
          </cell>
          <cell r="B4">
            <v>3</v>
          </cell>
          <cell r="C4" t="str">
            <v>LESTY CRISMATT ROMERO</v>
          </cell>
          <cell r="D4">
            <v>113001000038</v>
          </cell>
          <cell r="E4" t="str">
            <v>I</v>
          </cell>
          <cell r="F4">
            <v>113001000038</v>
          </cell>
          <cell r="G4" t="str">
            <v>1</v>
          </cell>
          <cell r="H4" t="str">
            <v>3</v>
          </cell>
        </row>
        <row r="5">
          <cell r="A5">
            <v>4</v>
          </cell>
          <cell r="B5">
            <v>4</v>
          </cell>
          <cell r="C5" t="str">
            <v>MIGUEL PEREZ MARQUEZ</v>
          </cell>
          <cell r="D5">
            <v>113001012788</v>
          </cell>
          <cell r="E5" t="str">
            <v>I</v>
          </cell>
          <cell r="F5">
            <v>113001012788</v>
          </cell>
          <cell r="G5" t="str">
            <v>1</v>
          </cell>
          <cell r="H5" t="str">
            <v>4</v>
          </cell>
        </row>
        <row r="6">
          <cell r="A6">
            <v>5</v>
          </cell>
          <cell r="B6">
            <v>11</v>
          </cell>
          <cell r="C6" t="str">
            <v/>
          </cell>
          <cell r="D6">
            <v>113001000160</v>
          </cell>
          <cell r="E6" t="str">
            <v/>
          </cell>
          <cell r="F6">
            <v>113001012711</v>
          </cell>
          <cell r="G6" t="str">
            <v>1</v>
          </cell>
          <cell r="H6" t="str">
            <v>3</v>
          </cell>
        </row>
        <row r="7">
          <cell r="A7">
            <v>6</v>
          </cell>
          <cell r="B7">
            <v>6</v>
          </cell>
          <cell r="C7" t="str">
            <v>LISBETH CASTRO</v>
          </cell>
          <cell r="E7" t="str">
            <v/>
          </cell>
          <cell r="F7">
            <v>113001000071</v>
          </cell>
          <cell r="G7" t="str">
            <v>1</v>
          </cell>
          <cell r="H7" t="str">
            <v>10</v>
          </cell>
        </row>
        <row r="8">
          <cell r="A8">
            <v>7</v>
          </cell>
          <cell r="B8">
            <v>7</v>
          </cell>
          <cell r="C8" t="str">
            <v/>
          </cell>
          <cell r="E8" t="str">
            <v/>
          </cell>
          <cell r="F8">
            <v>113001000089</v>
          </cell>
          <cell r="G8" t="str">
            <v>1</v>
          </cell>
          <cell r="H8" t="str">
            <v>10</v>
          </cell>
        </row>
        <row r="9">
          <cell r="A9">
            <v>8</v>
          </cell>
          <cell r="B9">
            <v>606</v>
          </cell>
          <cell r="C9" t="str">
            <v/>
          </cell>
          <cell r="E9" t="str">
            <v/>
          </cell>
          <cell r="F9">
            <v>113001000119</v>
          </cell>
          <cell r="G9" t="str">
            <v>1</v>
          </cell>
          <cell r="H9" t="str">
            <v>9</v>
          </cell>
        </row>
        <row r="10">
          <cell r="A10">
            <v>9</v>
          </cell>
          <cell r="B10">
            <v>9</v>
          </cell>
          <cell r="C10" t="str">
            <v>MAYRA DEL CARMEN CERRO GONZALEZ</v>
          </cell>
          <cell r="D10">
            <v>113001000143</v>
          </cell>
          <cell r="E10" t="str">
            <v>I</v>
          </cell>
          <cell r="F10">
            <v>113001000143</v>
          </cell>
          <cell r="G10" t="str">
            <v>2</v>
          </cell>
          <cell r="H10" t="str">
            <v>Conti</v>
          </cell>
        </row>
        <row r="11">
          <cell r="A11">
            <v>10</v>
          </cell>
          <cell r="B11">
            <v>64</v>
          </cell>
          <cell r="C11" t="str">
            <v/>
          </cell>
          <cell r="D11">
            <v>113001001816</v>
          </cell>
          <cell r="E11" t="str">
            <v/>
          </cell>
          <cell r="F11">
            <v>113001000151</v>
          </cell>
          <cell r="G11" t="str">
            <v>1</v>
          </cell>
          <cell r="H11" t="str">
            <v>2</v>
          </cell>
        </row>
        <row r="12">
          <cell r="A12">
            <v>11</v>
          </cell>
          <cell r="B12">
            <v>11</v>
          </cell>
          <cell r="C12" t="str">
            <v>FELIX CABALLERO ARIAS</v>
          </cell>
          <cell r="D12">
            <v>113001000160</v>
          </cell>
          <cell r="E12" t="str">
            <v>I</v>
          </cell>
          <cell r="F12">
            <v>113001000160</v>
          </cell>
          <cell r="G12" t="str">
            <v>1</v>
          </cell>
          <cell r="H12" t="str">
            <v>3</v>
          </cell>
        </row>
        <row r="13">
          <cell r="A13">
            <v>12</v>
          </cell>
          <cell r="B13">
            <v>37</v>
          </cell>
          <cell r="C13" t="str">
            <v/>
          </cell>
          <cell r="D13">
            <v>113001000879</v>
          </cell>
          <cell r="E13" t="str">
            <v/>
          </cell>
          <cell r="F13">
            <v>113001000178</v>
          </cell>
          <cell r="G13" t="str">
            <v>1</v>
          </cell>
          <cell r="H13" t="str">
            <v>3</v>
          </cell>
        </row>
        <row r="14">
          <cell r="A14">
            <v>13</v>
          </cell>
          <cell r="B14">
            <v>37</v>
          </cell>
          <cell r="C14" t="str">
            <v/>
          </cell>
          <cell r="D14">
            <v>113001000879</v>
          </cell>
          <cell r="E14" t="str">
            <v/>
          </cell>
          <cell r="F14">
            <v>113001000186</v>
          </cell>
          <cell r="G14" t="str">
            <v>1</v>
          </cell>
          <cell r="H14" t="str">
            <v>3</v>
          </cell>
        </row>
        <row r="15">
          <cell r="A15">
            <v>14</v>
          </cell>
          <cell r="B15">
            <v>270</v>
          </cell>
          <cell r="C15" t="str">
            <v/>
          </cell>
          <cell r="D15">
            <v>313001004750</v>
          </cell>
          <cell r="E15" t="str">
            <v/>
          </cell>
          <cell r="F15">
            <v>113001000194</v>
          </cell>
          <cell r="G15" t="str">
            <v>1</v>
          </cell>
          <cell r="H15" t="str">
            <v>6</v>
          </cell>
        </row>
        <row r="16">
          <cell r="A16">
            <v>15</v>
          </cell>
          <cell r="B16">
            <v>37</v>
          </cell>
          <cell r="C16" t="str">
            <v/>
          </cell>
          <cell r="D16">
            <v>113001000879</v>
          </cell>
          <cell r="E16" t="str">
            <v/>
          </cell>
          <cell r="F16">
            <v>113001000208</v>
          </cell>
          <cell r="G16" t="str">
            <v>1</v>
          </cell>
          <cell r="H16" t="str">
            <v>3</v>
          </cell>
        </row>
        <row r="17">
          <cell r="A17">
            <v>16</v>
          </cell>
          <cell r="B17">
            <v>92</v>
          </cell>
          <cell r="C17" t="str">
            <v/>
          </cell>
          <cell r="D17">
            <v>113001003053</v>
          </cell>
          <cell r="E17" t="str">
            <v/>
          </cell>
          <cell r="F17">
            <v>113001000224</v>
          </cell>
          <cell r="G17" t="str">
            <v>1</v>
          </cell>
          <cell r="H17" t="str">
            <v>12</v>
          </cell>
        </row>
        <row r="18">
          <cell r="A18">
            <v>17</v>
          </cell>
          <cell r="B18">
            <v>17</v>
          </cell>
          <cell r="C18" t="str">
            <v/>
          </cell>
          <cell r="D18">
            <v>11300100238</v>
          </cell>
          <cell r="E18" t="str">
            <v/>
          </cell>
          <cell r="F18">
            <v>11300100238</v>
          </cell>
          <cell r="G18" t="str">
            <v>1</v>
          </cell>
          <cell r="H18" t="str">
            <v>4</v>
          </cell>
        </row>
        <row r="19">
          <cell r="A19">
            <v>18</v>
          </cell>
          <cell r="B19">
            <v>18</v>
          </cell>
          <cell r="C19" t="str">
            <v>JORGE ELIECER ARROYO BERRIO</v>
          </cell>
          <cell r="D19">
            <v>113001000241</v>
          </cell>
          <cell r="E19" t="str">
            <v>I</v>
          </cell>
          <cell r="F19">
            <v>113001000241</v>
          </cell>
          <cell r="G19" t="str">
            <v>1</v>
          </cell>
          <cell r="H19" t="str">
            <v>6</v>
          </cell>
        </row>
        <row r="20">
          <cell r="A20">
            <v>19</v>
          </cell>
          <cell r="B20">
            <v>70</v>
          </cell>
          <cell r="C20" t="str">
            <v/>
          </cell>
          <cell r="D20">
            <v>113001002120</v>
          </cell>
          <cell r="E20" t="str">
            <v/>
          </cell>
          <cell r="F20">
            <v>113001000267</v>
          </cell>
          <cell r="G20" t="str">
            <v>1</v>
          </cell>
          <cell r="H20" t="str">
            <v>5</v>
          </cell>
        </row>
        <row r="21">
          <cell r="A21">
            <v>20</v>
          </cell>
          <cell r="B21">
            <v>633</v>
          </cell>
          <cell r="C21" t="str">
            <v/>
          </cell>
          <cell r="D21">
            <v>113001028919</v>
          </cell>
          <cell r="E21" t="str">
            <v/>
          </cell>
          <cell r="F21">
            <v>113001000283</v>
          </cell>
          <cell r="G21" t="str">
            <v>1</v>
          </cell>
          <cell r="H21" t="str">
            <v>10</v>
          </cell>
        </row>
        <row r="22">
          <cell r="A22">
            <v>21</v>
          </cell>
          <cell r="B22">
            <v>73</v>
          </cell>
          <cell r="C22" t="str">
            <v/>
          </cell>
          <cell r="D22">
            <v>113001002413</v>
          </cell>
          <cell r="E22" t="str">
            <v/>
          </cell>
          <cell r="F22">
            <v>113001000313</v>
          </cell>
          <cell r="G22" t="str">
            <v>1</v>
          </cell>
          <cell r="H22" t="str">
            <v>9</v>
          </cell>
        </row>
        <row r="23">
          <cell r="A23">
            <v>22</v>
          </cell>
          <cell r="B23">
            <v>22</v>
          </cell>
          <cell r="C23" t="str">
            <v>MARIA AUXILIADORA BANDA</v>
          </cell>
          <cell r="D23">
            <v>113001000348</v>
          </cell>
          <cell r="E23" t="str">
            <v>I</v>
          </cell>
          <cell r="F23">
            <v>113001000348</v>
          </cell>
          <cell r="G23" t="str">
            <v>1</v>
          </cell>
          <cell r="H23" t="str">
            <v>13</v>
          </cell>
        </row>
        <row r="24">
          <cell r="A24">
            <v>23</v>
          </cell>
          <cell r="B24">
            <v>270</v>
          </cell>
          <cell r="C24" t="str">
            <v/>
          </cell>
          <cell r="D24">
            <v>313001004750</v>
          </cell>
          <cell r="E24" t="str">
            <v/>
          </cell>
          <cell r="F24">
            <v>113001000364</v>
          </cell>
          <cell r="G24" t="str">
            <v>1</v>
          </cell>
          <cell r="H24" t="str">
            <v>7</v>
          </cell>
        </row>
        <row r="25">
          <cell r="A25">
            <v>24</v>
          </cell>
          <cell r="B25">
            <v>24</v>
          </cell>
          <cell r="C25" t="str">
            <v>ADALBERTO ARANZA MORON</v>
          </cell>
          <cell r="D25">
            <v>113001000429</v>
          </cell>
          <cell r="E25" t="str">
            <v>I</v>
          </cell>
          <cell r="F25">
            <v>113001000429</v>
          </cell>
          <cell r="G25" t="str">
            <v>1</v>
          </cell>
          <cell r="H25" t="str">
            <v>11</v>
          </cell>
        </row>
        <row r="26">
          <cell r="A26">
            <v>25</v>
          </cell>
          <cell r="B26">
            <v>25</v>
          </cell>
          <cell r="C26" t="str">
            <v>JAVIER DARIO VELASCO DIAZ</v>
          </cell>
          <cell r="D26">
            <v>113001000437</v>
          </cell>
          <cell r="E26" t="str">
            <v>I</v>
          </cell>
          <cell r="F26">
            <v>113001000437</v>
          </cell>
          <cell r="G26" t="str">
            <v>1</v>
          </cell>
          <cell r="H26" t="str">
            <v>13</v>
          </cell>
        </row>
        <row r="27">
          <cell r="A27">
            <v>26</v>
          </cell>
          <cell r="B27">
            <v>112</v>
          </cell>
          <cell r="C27" t="str">
            <v/>
          </cell>
          <cell r="D27">
            <v>113001005374</v>
          </cell>
          <cell r="E27" t="str">
            <v/>
          </cell>
          <cell r="F27">
            <v>113001000674</v>
          </cell>
          <cell r="G27" t="str">
            <v>1</v>
          </cell>
          <cell r="H27" t="str">
            <v>2</v>
          </cell>
        </row>
        <row r="28">
          <cell r="A28">
            <v>27</v>
          </cell>
          <cell r="B28">
            <v>27</v>
          </cell>
          <cell r="C28" t="str">
            <v/>
          </cell>
          <cell r="D28">
            <v>11300100688</v>
          </cell>
          <cell r="E28" t="str">
            <v/>
          </cell>
          <cell r="F28">
            <v>11300100688</v>
          </cell>
          <cell r="G28" t="str">
            <v>1</v>
          </cell>
          <cell r="H28" t="str">
            <v>2</v>
          </cell>
        </row>
        <row r="29">
          <cell r="A29">
            <v>28</v>
          </cell>
          <cell r="B29">
            <v>28</v>
          </cell>
          <cell r="C29" t="str">
            <v/>
          </cell>
          <cell r="D29">
            <v>11300100696</v>
          </cell>
          <cell r="E29" t="str">
            <v/>
          </cell>
          <cell r="F29">
            <v>11300100696</v>
          </cell>
          <cell r="G29" t="str">
            <v>1</v>
          </cell>
          <cell r="H29" t="str">
            <v>10</v>
          </cell>
        </row>
        <row r="30">
          <cell r="A30">
            <v>29</v>
          </cell>
          <cell r="B30">
            <v>606</v>
          </cell>
          <cell r="C30" t="str">
            <v/>
          </cell>
          <cell r="D30">
            <v>113001028469</v>
          </cell>
          <cell r="E30" t="str">
            <v/>
          </cell>
          <cell r="F30">
            <v>113001000704</v>
          </cell>
          <cell r="G30" t="str">
            <v>1</v>
          </cell>
          <cell r="H30" t="str">
            <v>9</v>
          </cell>
        </row>
        <row r="31">
          <cell r="A31">
            <v>30</v>
          </cell>
          <cell r="B31">
            <v>30</v>
          </cell>
          <cell r="C31" t="str">
            <v>GERMAN ELADIO GONIMA PINTO</v>
          </cell>
          <cell r="D31">
            <v>113001000721</v>
          </cell>
          <cell r="E31" t="str">
            <v>I</v>
          </cell>
          <cell r="F31">
            <v>113001000721</v>
          </cell>
          <cell r="G31" t="str">
            <v>1</v>
          </cell>
          <cell r="H31" t="str">
            <v>12</v>
          </cell>
        </row>
        <row r="32">
          <cell r="A32">
            <v>31</v>
          </cell>
          <cell r="B32">
            <v>31</v>
          </cell>
          <cell r="C32" t="str">
            <v>RITA ROSA ROMERO SALAS</v>
          </cell>
          <cell r="D32">
            <v>113001000739</v>
          </cell>
          <cell r="E32" t="str">
            <v>I</v>
          </cell>
          <cell r="F32">
            <v>113001000739</v>
          </cell>
          <cell r="G32" t="str">
            <v>1</v>
          </cell>
          <cell r="H32" t="str">
            <v>2</v>
          </cell>
        </row>
        <row r="33">
          <cell r="A33">
            <v>32</v>
          </cell>
          <cell r="B33">
            <v>32</v>
          </cell>
          <cell r="C33" t="str">
            <v>NILSON ALEXANDER CARRILLO PEREZ</v>
          </cell>
          <cell r="D33">
            <v>113001000771</v>
          </cell>
          <cell r="E33" t="str">
            <v>I</v>
          </cell>
          <cell r="F33">
            <v>113001000771</v>
          </cell>
          <cell r="G33" t="str">
            <v>1</v>
          </cell>
          <cell r="H33" t="str">
            <v>6</v>
          </cell>
        </row>
        <row r="34">
          <cell r="A34">
            <v>33</v>
          </cell>
          <cell r="B34">
            <v>36</v>
          </cell>
          <cell r="C34" t="str">
            <v/>
          </cell>
          <cell r="D34">
            <v>113001000852</v>
          </cell>
          <cell r="E34" t="str">
            <v/>
          </cell>
          <cell r="F34">
            <v>113001000798</v>
          </cell>
          <cell r="G34" t="str">
            <v>1</v>
          </cell>
          <cell r="H34" t="str">
            <v>5</v>
          </cell>
        </row>
        <row r="35">
          <cell r="A35">
            <v>34</v>
          </cell>
          <cell r="B35">
            <v>94</v>
          </cell>
          <cell r="C35" t="str">
            <v/>
          </cell>
          <cell r="D35">
            <v>113001003126</v>
          </cell>
          <cell r="E35" t="str">
            <v/>
          </cell>
          <cell r="F35">
            <v>113001000810</v>
          </cell>
          <cell r="G35" t="str">
            <v>1</v>
          </cell>
          <cell r="H35" t="str">
            <v>10</v>
          </cell>
        </row>
        <row r="36">
          <cell r="A36">
            <v>35</v>
          </cell>
          <cell r="B36">
            <v>36</v>
          </cell>
          <cell r="C36" t="str">
            <v/>
          </cell>
          <cell r="D36">
            <v>113001000852</v>
          </cell>
          <cell r="E36" t="str">
            <v/>
          </cell>
          <cell r="F36">
            <v>113001000836</v>
          </cell>
          <cell r="G36" t="str">
            <v>1</v>
          </cell>
          <cell r="H36" t="str">
            <v>5</v>
          </cell>
        </row>
        <row r="37">
          <cell r="A37">
            <v>36</v>
          </cell>
          <cell r="B37">
            <v>36</v>
          </cell>
          <cell r="C37" t="str">
            <v>DOMINGO SALGADO HERNANDEZ</v>
          </cell>
          <cell r="D37">
            <v>113001000852</v>
          </cell>
          <cell r="E37" t="str">
            <v>I</v>
          </cell>
          <cell r="F37">
            <v>113001000852</v>
          </cell>
          <cell r="G37" t="str">
            <v>1</v>
          </cell>
          <cell r="H37" t="str">
            <v>5</v>
          </cell>
        </row>
        <row r="38">
          <cell r="A38">
            <v>37</v>
          </cell>
          <cell r="B38">
            <v>37</v>
          </cell>
          <cell r="C38" t="str">
            <v>MARCELO JOSE MARTINEZ VILLARREAL</v>
          </cell>
          <cell r="D38">
            <v>113001000879</v>
          </cell>
          <cell r="E38" t="str">
            <v>I</v>
          </cell>
          <cell r="F38">
            <v>113001000879</v>
          </cell>
          <cell r="G38" t="str">
            <v>1</v>
          </cell>
          <cell r="H38" t="str">
            <v>3</v>
          </cell>
        </row>
        <row r="39">
          <cell r="A39">
            <v>38</v>
          </cell>
          <cell r="B39">
            <v>38</v>
          </cell>
          <cell r="C39" t="str">
            <v>JOHNNY MELENDEZ BANQUEZ</v>
          </cell>
          <cell r="D39">
            <v>113001001336</v>
          </cell>
          <cell r="E39" t="str">
            <v>I</v>
          </cell>
          <cell r="F39">
            <v>113001001336</v>
          </cell>
          <cell r="G39" t="str">
            <v>1</v>
          </cell>
          <cell r="H39" t="str">
            <v>12</v>
          </cell>
        </row>
        <row r="40">
          <cell r="A40">
            <v>39</v>
          </cell>
          <cell r="B40">
            <v>64</v>
          </cell>
          <cell r="C40" t="str">
            <v/>
          </cell>
          <cell r="D40">
            <v>113001001816</v>
          </cell>
          <cell r="E40" t="str">
            <v/>
          </cell>
          <cell r="F40">
            <v>113001001352</v>
          </cell>
          <cell r="G40" t="str">
            <v>1</v>
          </cell>
          <cell r="H40" t="str">
            <v>2</v>
          </cell>
        </row>
        <row r="41">
          <cell r="A41">
            <v>40</v>
          </cell>
          <cell r="B41">
            <v>40</v>
          </cell>
          <cell r="C41" t="str">
            <v>ADALBERTO ARANZA MORON</v>
          </cell>
          <cell r="E41" t="str">
            <v/>
          </cell>
          <cell r="F41">
            <v>113001001409</v>
          </cell>
          <cell r="G41" t="str">
            <v>1</v>
          </cell>
          <cell r="H41" t="str">
            <v>10</v>
          </cell>
        </row>
        <row r="42">
          <cell r="A42">
            <v>41</v>
          </cell>
          <cell r="B42">
            <v>606</v>
          </cell>
          <cell r="C42" t="str">
            <v/>
          </cell>
          <cell r="E42" t="str">
            <v/>
          </cell>
          <cell r="F42">
            <v>113001001441</v>
          </cell>
          <cell r="G42" t="str">
            <v>1</v>
          </cell>
          <cell r="H42" t="str">
            <v>9</v>
          </cell>
        </row>
        <row r="43">
          <cell r="A43">
            <v>42</v>
          </cell>
          <cell r="B43">
            <v>42</v>
          </cell>
          <cell r="C43" t="str">
            <v>ÓSMAR DEL CRISTO CARRASCAL RODRÍGUEZ</v>
          </cell>
          <cell r="D43">
            <v>113001001450</v>
          </cell>
          <cell r="E43" t="str">
            <v>I</v>
          </cell>
          <cell r="F43">
            <v>113001001450</v>
          </cell>
          <cell r="G43" t="str">
            <v>1</v>
          </cell>
          <cell r="H43" t="str">
            <v>4</v>
          </cell>
        </row>
        <row r="44">
          <cell r="A44">
            <v>43</v>
          </cell>
          <cell r="B44">
            <v>73</v>
          </cell>
          <cell r="C44" t="str">
            <v/>
          </cell>
          <cell r="D44">
            <v>113001002413</v>
          </cell>
          <cell r="E44" t="str">
            <v/>
          </cell>
          <cell r="F44">
            <v>113001000101</v>
          </cell>
          <cell r="G44" t="str">
            <v>1</v>
          </cell>
          <cell r="H44" t="str">
            <v>9</v>
          </cell>
        </row>
        <row r="45">
          <cell r="A45">
            <v>44</v>
          </cell>
          <cell r="B45">
            <v>44</v>
          </cell>
          <cell r="C45" t="str">
            <v>ALBERTO RENTERIA MENA</v>
          </cell>
          <cell r="D45">
            <v>113001001484</v>
          </cell>
          <cell r="E45" t="str">
            <v>I</v>
          </cell>
          <cell r="F45">
            <v>113001001484</v>
          </cell>
          <cell r="G45" t="str">
            <v>1</v>
          </cell>
          <cell r="H45" t="str">
            <v>14</v>
          </cell>
        </row>
        <row r="46">
          <cell r="A46">
            <v>45</v>
          </cell>
          <cell r="B46">
            <v>45</v>
          </cell>
          <cell r="C46" t="str">
            <v>DANILO ACOSTA THERAN</v>
          </cell>
          <cell r="D46">
            <v>113001001492</v>
          </cell>
          <cell r="E46" t="str">
            <v>I</v>
          </cell>
          <cell r="F46">
            <v>113001001492</v>
          </cell>
          <cell r="G46" t="str">
            <v>1</v>
          </cell>
          <cell r="H46" t="str">
            <v>3</v>
          </cell>
        </row>
        <row r="47">
          <cell r="A47">
            <v>46</v>
          </cell>
          <cell r="B47">
            <v>46</v>
          </cell>
          <cell r="C47" t="str">
            <v/>
          </cell>
          <cell r="D47">
            <v>11300101528</v>
          </cell>
          <cell r="E47" t="str">
            <v/>
          </cell>
          <cell r="F47">
            <v>11300101528</v>
          </cell>
          <cell r="G47" t="str">
            <v>1</v>
          </cell>
          <cell r="H47" t="str">
            <v>10</v>
          </cell>
        </row>
        <row r="48">
          <cell r="A48">
            <v>47</v>
          </cell>
          <cell r="B48">
            <v>47</v>
          </cell>
          <cell r="C48" t="str">
            <v/>
          </cell>
          <cell r="D48">
            <v>11300101544</v>
          </cell>
          <cell r="E48" t="str">
            <v/>
          </cell>
          <cell r="F48">
            <v>11300101544</v>
          </cell>
          <cell r="G48" t="str">
            <v>1</v>
          </cell>
          <cell r="H48" t="str">
            <v>8</v>
          </cell>
        </row>
        <row r="49">
          <cell r="A49">
            <v>48</v>
          </cell>
          <cell r="B49">
            <v>111</v>
          </cell>
          <cell r="C49" t="str">
            <v/>
          </cell>
          <cell r="E49" t="str">
            <v/>
          </cell>
          <cell r="F49">
            <v>113001001557</v>
          </cell>
          <cell r="G49" t="str">
            <v>1</v>
          </cell>
          <cell r="H49" t="str">
            <v>10</v>
          </cell>
        </row>
        <row r="50">
          <cell r="A50">
            <v>49</v>
          </cell>
          <cell r="B50">
            <v>68</v>
          </cell>
          <cell r="C50" t="str">
            <v/>
          </cell>
          <cell r="D50">
            <v>113001002057</v>
          </cell>
          <cell r="E50" t="str">
            <v/>
          </cell>
          <cell r="F50">
            <v>113001001573</v>
          </cell>
          <cell r="G50" t="str">
            <v>1</v>
          </cell>
          <cell r="H50" t="str">
            <v>8</v>
          </cell>
        </row>
        <row r="51">
          <cell r="A51">
            <v>50</v>
          </cell>
          <cell r="B51">
            <v>50</v>
          </cell>
          <cell r="C51" t="str">
            <v>MARGA LUZ GOMEZ VEROY</v>
          </cell>
          <cell r="D51">
            <v>113001001581</v>
          </cell>
          <cell r="E51" t="str">
            <v>I</v>
          </cell>
          <cell r="F51">
            <v>113001001581</v>
          </cell>
          <cell r="G51" t="str">
            <v>1</v>
          </cell>
          <cell r="H51" t="str">
            <v>6</v>
          </cell>
        </row>
        <row r="52">
          <cell r="A52">
            <v>51</v>
          </cell>
          <cell r="B52">
            <v>68</v>
          </cell>
          <cell r="C52" t="str">
            <v/>
          </cell>
          <cell r="D52">
            <v>113001002057</v>
          </cell>
          <cell r="E52" t="str">
            <v/>
          </cell>
          <cell r="F52">
            <v>113001001590</v>
          </cell>
          <cell r="G52" t="str">
            <v>1</v>
          </cell>
          <cell r="H52" t="str">
            <v>8</v>
          </cell>
        </row>
        <row r="53">
          <cell r="A53">
            <v>52</v>
          </cell>
          <cell r="B53">
            <v>68</v>
          </cell>
          <cell r="C53" t="str">
            <v/>
          </cell>
          <cell r="E53" t="str">
            <v/>
          </cell>
          <cell r="F53">
            <v>113001001603</v>
          </cell>
          <cell r="G53" t="str">
            <v>1</v>
          </cell>
          <cell r="H53" t="str">
            <v>8</v>
          </cell>
        </row>
        <row r="54">
          <cell r="A54">
            <v>53</v>
          </cell>
          <cell r="B54">
            <v>60</v>
          </cell>
          <cell r="C54" t="str">
            <v/>
          </cell>
          <cell r="D54">
            <v>113001001727</v>
          </cell>
          <cell r="E54" t="str">
            <v/>
          </cell>
          <cell r="F54">
            <v>113001001646</v>
          </cell>
          <cell r="G54" t="str">
            <v>1</v>
          </cell>
          <cell r="H54" t="str">
            <v>5</v>
          </cell>
        </row>
        <row r="55">
          <cell r="A55">
            <v>54</v>
          </cell>
          <cell r="B55">
            <v>106</v>
          </cell>
          <cell r="C55" t="str">
            <v/>
          </cell>
          <cell r="D55">
            <v>113001004254</v>
          </cell>
          <cell r="E55" t="str">
            <v/>
          </cell>
          <cell r="F55">
            <v>113001001654</v>
          </cell>
          <cell r="G55" t="str">
            <v>1</v>
          </cell>
          <cell r="H55" t="str">
            <v>5</v>
          </cell>
        </row>
        <row r="56">
          <cell r="A56">
            <v>55</v>
          </cell>
          <cell r="B56">
            <v>111</v>
          </cell>
          <cell r="C56" t="str">
            <v/>
          </cell>
          <cell r="D56">
            <v>113001005358</v>
          </cell>
          <cell r="E56" t="str">
            <v/>
          </cell>
          <cell r="F56">
            <v>113001001662</v>
          </cell>
          <cell r="G56" t="str">
            <v>1</v>
          </cell>
          <cell r="H56" t="str">
            <v>1</v>
          </cell>
        </row>
        <row r="57">
          <cell r="A57">
            <v>56</v>
          </cell>
          <cell r="B57">
            <v>30</v>
          </cell>
          <cell r="C57" t="str">
            <v/>
          </cell>
          <cell r="D57">
            <v>113001000721</v>
          </cell>
          <cell r="E57" t="str">
            <v/>
          </cell>
          <cell r="F57">
            <v>113001001671</v>
          </cell>
          <cell r="G57" t="str">
            <v>1</v>
          </cell>
          <cell r="H57" t="str">
            <v>12</v>
          </cell>
        </row>
        <row r="58">
          <cell r="A58">
            <v>57</v>
          </cell>
          <cell r="B58">
            <v>57</v>
          </cell>
          <cell r="C58" t="str">
            <v/>
          </cell>
          <cell r="E58" t="str">
            <v/>
          </cell>
          <cell r="F58">
            <v>113001001689</v>
          </cell>
          <cell r="G58" t="str">
            <v>1</v>
          </cell>
          <cell r="H58" t="str">
            <v>1</v>
          </cell>
        </row>
        <row r="59">
          <cell r="A59">
            <v>58</v>
          </cell>
          <cell r="B59">
            <v>58</v>
          </cell>
          <cell r="C59" t="str">
            <v>ANIBAL JOSE PAJARO GARCIA</v>
          </cell>
          <cell r="D59">
            <v>113001001697</v>
          </cell>
          <cell r="E59" t="str">
            <v>I</v>
          </cell>
          <cell r="F59">
            <v>113001001697</v>
          </cell>
          <cell r="G59" t="str">
            <v>1</v>
          </cell>
          <cell r="H59" t="str">
            <v>10</v>
          </cell>
        </row>
        <row r="60">
          <cell r="A60">
            <v>59</v>
          </cell>
          <cell r="B60">
            <v>59</v>
          </cell>
          <cell r="C60" t="str">
            <v>JUAN GUERRERO BABILONIA</v>
          </cell>
          <cell r="D60">
            <v>113001001719</v>
          </cell>
          <cell r="E60" t="str">
            <v>I</v>
          </cell>
          <cell r="F60">
            <v>113001001719</v>
          </cell>
          <cell r="G60" t="str">
            <v>1</v>
          </cell>
          <cell r="H60" t="str">
            <v>12</v>
          </cell>
        </row>
        <row r="61">
          <cell r="A61">
            <v>60</v>
          </cell>
          <cell r="B61">
            <v>60</v>
          </cell>
          <cell r="C61" t="str">
            <v>RUTH MARIA ARELLANO VERGARA</v>
          </cell>
          <cell r="D61">
            <v>113001001727</v>
          </cell>
          <cell r="E61" t="str">
            <v>I</v>
          </cell>
          <cell r="F61">
            <v>113001001727</v>
          </cell>
          <cell r="G61" t="str">
            <v>1</v>
          </cell>
          <cell r="H61" t="str">
            <v>5</v>
          </cell>
        </row>
        <row r="62">
          <cell r="A62">
            <v>61</v>
          </cell>
          <cell r="B62">
            <v>36</v>
          </cell>
          <cell r="C62" t="str">
            <v/>
          </cell>
          <cell r="D62">
            <v>113001000852</v>
          </cell>
          <cell r="E62" t="str">
            <v/>
          </cell>
          <cell r="F62">
            <v>113001001751</v>
          </cell>
          <cell r="G62" t="str">
            <v>1</v>
          </cell>
          <cell r="H62" t="str">
            <v>7</v>
          </cell>
        </row>
        <row r="63">
          <cell r="A63">
            <v>62</v>
          </cell>
          <cell r="B63">
            <v>62</v>
          </cell>
          <cell r="C63" t="str">
            <v/>
          </cell>
          <cell r="D63">
            <v>11300101773</v>
          </cell>
          <cell r="E63" t="str">
            <v/>
          </cell>
          <cell r="F63">
            <v>11300101773</v>
          </cell>
          <cell r="G63" t="str">
            <v>1</v>
          </cell>
          <cell r="H63" t="str">
            <v>12</v>
          </cell>
        </row>
        <row r="64">
          <cell r="A64">
            <v>63</v>
          </cell>
          <cell r="B64">
            <v>45</v>
          </cell>
          <cell r="C64" t="str">
            <v/>
          </cell>
          <cell r="D64">
            <v>113001001492</v>
          </cell>
          <cell r="E64" t="str">
            <v/>
          </cell>
          <cell r="F64">
            <v>113001001786</v>
          </cell>
          <cell r="G64" t="str">
            <v>1</v>
          </cell>
          <cell r="H64" t="str">
            <v>3</v>
          </cell>
        </row>
        <row r="65">
          <cell r="A65">
            <v>64</v>
          </cell>
          <cell r="B65">
            <v>64</v>
          </cell>
          <cell r="C65" t="str">
            <v>FREDIS QUINTANA DE LA ROSA</v>
          </cell>
          <cell r="D65">
            <v>113001001816</v>
          </cell>
          <cell r="E65" t="str">
            <v>I</v>
          </cell>
          <cell r="F65">
            <v>113001001816</v>
          </cell>
          <cell r="G65" t="str">
            <v>1</v>
          </cell>
          <cell r="H65" t="str">
            <v>2</v>
          </cell>
        </row>
        <row r="66">
          <cell r="A66">
            <v>65</v>
          </cell>
          <cell r="B66">
            <v>83</v>
          </cell>
          <cell r="C66" t="str">
            <v/>
          </cell>
          <cell r="D66">
            <v>113001002812</v>
          </cell>
          <cell r="E66" t="str">
            <v/>
          </cell>
          <cell r="F66">
            <v>113001001964</v>
          </cell>
          <cell r="G66" t="str">
            <v>1</v>
          </cell>
          <cell r="H66" t="str">
            <v>4</v>
          </cell>
        </row>
        <row r="67">
          <cell r="A67">
            <v>66</v>
          </cell>
          <cell r="B67">
            <v>66</v>
          </cell>
          <cell r="C67" t="str">
            <v>ALEX RAMOS PEREZ</v>
          </cell>
          <cell r="D67">
            <v>113001001972</v>
          </cell>
          <cell r="E67" t="str">
            <v>I</v>
          </cell>
          <cell r="F67">
            <v>113001001972</v>
          </cell>
          <cell r="G67" t="str">
            <v>1</v>
          </cell>
          <cell r="H67" t="str">
            <v>9</v>
          </cell>
        </row>
        <row r="68">
          <cell r="A68">
            <v>67</v>
          </cell>
          <cell r="B68">
            <v>24</v>
          </cell>
          <cell r="C68" t="str">
            <v/>
          </cell>
          <cell r="D68">
            <v>113001000429</v>
          </cell>
          <cell r="E68" t="str">
            <v/>
          </cell>
          <cell r="F68">
            <v>113001001981</v>
          </cell>
          <cell r="G68" t="str">
            <v>1</v>
          </cell>
          <cell r="H68" t="str">
            <v>11</v>
          </cell>
        </row>
        <row r="69">
          <cell r="A69">
            <v>68</v>
          </cell>
          <cell r="B69">
            <v>68</v>
          </cell>
          <cell r="C69" t="str">
            <v>OMAR BENJAMIN TORRES IGLESIAS</v>
          </cell>
          <cell r="D69">
            <v>113001002057</v>
          </cell>
          <cell r="E69" t="str">
            <v>I</v>
          </cell>
          <cell r="F69">
            <v>113001002057</v>
          </cell>
          <cell r="G69" t="str">
            <v>1</v>
          </cell>
          <cell r="H69" t="str">
            <v>8</v>
          </cell>
        </row>
        <row r="70">
          <cell r="A70">
            <v>69</v>
          </cell>
          <cell r="B70">
            <v>31</v>
          </cell>
          <cell r="C70" t="str">
            <v/>
          </cell>
          <cell r="D70">
            <v>113001000739</v>
          </cell>
          <cell r="E70" t="str">
            <v/>
          </cell>
          <cell r="F70">
            <v>113001005889</v>
          </cell>
          <cell r="G70" t="str">
            <v>1</v>
          </cell>
          <cell r="H70" t="str">
            <v>2</v>
          </cell>
        </row>
        <row r="71">
          <cell r="A71">
            <v>70</v>
          </cell>
          <cell r="B71">
            <v>70</v>
          </cell>
          <cell r="C71" t="str">
            <v>MARISOL DELRISCO DUARTE</v>
          </cell>
          <cell r="D71">
            <v>113001002120</v>
          </cell>
          <cell r="E71" t="str">
            <v>I</v>
          </cell>
          <cell r="F71">
            <v>113001002120</v>
          </cell>
          <cell r="G71" t="str">
            <v>1</v>
          </cell>
          <cell r="H71" t="str">
            <v>7</v>
          </cell>
        </row>
        <row r="72">
          <cell r="A72">
            <v>71</v>
          </cell>
          <cell r="B72">
            <v>71</v>
          </cell>
          <cell r="C72" t="str">
            <v>JOSE MARIA LARA GUTIERREZ DE PIÑEREZ</v>
          </cell>
          <cell r="D72">
            <v>113001002138</v>
          </cell>
          <cell r="E72" t="str">
            <v>I</v>
          </cell>
          <cell r="F72">
            <v>113001002138</v>
          </cell>
          <cell r="G72" t="str">
            <v>1</v>
          </cell>
          <cell r="H72" t="str">
            <v>5</v>
          </cell>
        </row>
        <row r="73">
          <cell r="A73">
            <v>72</v>
          </cell>
          <cell r="B73">
            <v>64</v>
          </cell>
          <cell r="C73" t="str">
            <v/>
          </cell>
          <cell r="D73">
            <v>113001001816</v>
          </cell>
          <cell r="E73" t="str">
            <v/>
          </cell>
          <cell r="F73">
            <v>113001002162</v>
          </cell>
          <cell r="G73" t="str">
            <v>1</v>
          </cell>
          <cell r="H73" t="str">
            <v>2</v>
          </cell>
        </row>
        <row r="74">
          <cell r="A74">
            <v>73</v>
          </cell>
          <cell r="B74">
            <v>73</v>
          </cell>
          <cell r="C74" t="str">
            <v>LEONIDAS BARCOS HERNANDEZ</v>
          </cell>
          <cell r="D74">
            <v>113001002413</v>
          </cell>
          <cell r="E74" t="str">
            <v>I</v>
          </cell>
          <cell r="F74">
            <v>113001002413</v>
          </cell>
          <cell r="G74" t="str">
            <v>1</v>
          </cell>
          <cell r="H74" t="str">
            <v>9</v>
          </cell>
        </row>
        <row r="75">
          <cell r="A75">
            <v>74</v>
          </cell>
          <cell r="B75">
            <v>74</v>
          </cell>
          <cell r="C75" t="str">
            <v/>
          </cell>
          <cell r="D75">
            <v>11300102460</v>
          </cell>
          <cell r="E75" t="str">
            <v/>
          </cell>
          <cell r="F75">
            <v>11300102460</v>
          </cell>
          <cell r="G75" t="str">
            <v>1</v>
          </cell>
          <cell r="H75" t="str">
            <v>3</v>
          </cell>
        </row>
        <row r="76">
          <cell r="A76">
            <v>75</v>
          </cell>
          <cell r="B76">
            <v>68</v>
          </cell>
          <cell r="C76" t="str">
            <v/>
          </cell>
          <cell r="D76">
            <v>113001002057</v>
          </cell>
          <cell r="E76" t="str">
            <v/>
          </cell>
          <cell r="F76">
            <v>113001002481</v>
          </cell>
          <cell r="G76" t="str">
            <v>1</v>
          </cell>
          <cell r="H76" t="str">
            <v>8</v>
          </cell>
        </row>
        <row r="77">
          <cell r="A77">
            <v>76</v>
          </cell>
          <cell r="B77">
            <v>31</v>
          </cell>
          <cell r="C77" t="str">
            <v/>
          </cell>
          <cell r="D77">
            <v>113001000739</v>
          </cell>
          <cell r="E77" t="str">
            <v/>
          </cell>
          <cell r="F77">
            <v>113001002553</v>
          </cell>
          <cell r="G77" t="str">
            <v>1</v>
          </cell>
          <cell r="H77" t="str">
            <v>2</v>
          </cell>
        </row>
        <row r="78">
          <cell r="A78">
            <v>77</v>
          </cell>
          <cell r="B78">
            <v>83</v>
          </cell>
          <cell r="C78" t="str">
            <v/>
          </cell>
          <cell r="D78">
            <v>113001002812</v>
          </cell>
          <cell r="E78" t="str">
            <v/>
          </cell>
          <cell r="F78">
            <v>113001002596</v>
          </cell>
          <cell r="G78" t="str">
            <v>1</v>
          </cell>
          <cell r="H78" t="str">
            <v>4</v>
          </cell>
        </row>
        <row r="79">
          <cell r="A79">
            <v>78</v>
          </cell>
          <cell r="B79">
            <v>78</v>
          </cell>
          <cell r="C79" t="str">
            <v/>
          </cell>
          <cell r="D79">
            <v>11300102605</v>
          </cell>
          <cell r="E79" t="str">
            <v/>
          </cell>
          <cell r="F79">
            <v>11300102605</v>
          </cell>
          <cell r="G79" t="str">
            <v>1</v>
          </cell>
          <cell r="H79" t="str">
            <v>5</v>
          </cell>
        </row>
        <row r="80">
          <cell r="A80">
            <v>79</v>
          </cell>
          <cell r="B80">
            <v>79</v>
          </cell>
          <cell r="C80" t="str">
            <v>OLGA ELVIRA ACOSTA AMEL</v>
          </cell>
          <cell r="D80">
            <v>113001002626</v>
          </cell>
          <cell r="E80" t="str">
            <v>I</v>
          </cell>
          <cell r="F80">
            <v>113001002626</v>
          </cell>
          <cell r="G80" t="str">
            <v>1</v>
          </cell>
          <cell r="H80" t="str">
            <v>10</v>
          </cell>
        </row>
        <row r="81">
          <cell r="A81">
            <v>80</v>
          </cell>
          <cell r="B81">
            <v>112</v>
          </cell>
          <cell r="C81" t="str">
            <v/>
          </cell>
          <cell r="D81">
            <v>113001005374</v>
          </cell>
          <cell r="E81" t="str">
            <v/>
          </cell>
          <cell r="F81">
            <v>113001002642</v>
          </cell>
          <cell r="G81" t="str">
            <v>1</v>
          </cell>
          <cell r="H81" t="str">
            <v>2</v>
          </cell>
        </row>
        <row r="82">
          <cell r="A82">
            <v>81</v>
          </cell>
          <cell r="B82">
            <v>83</v>
          </cell>
          <cell r="C82" t="str">
            <v/>
          </cell>
          <cell r="D82">
            <v>113001002812</v>
          </cell>
          <cell r="E82" t="str">
            <v/>
          </cell>
          <cell r="F82">
            <v>113001002651</v>
          </cell>
          <cell r="G82" t="str">
            <v>1</v>
          </cell>
          <cell r="H82" t="str">
            <v>4</v>
          </cell>
        </row>
        <row r="83">
          <cell r="A83">
            <v>82</v>
          </cell>
          <cell r="B83">
            <v>111</v>
          </cell>
          <cell r="C83" t="str">
            <v/>
          </cell>
          <cell r="E83" t="str">
            <v/>
          </cell>
          <cell r="F83">
            <v>113001002669</v>
          </cell>
          <cell r="G83" t="str">
            <v>1</v>
          </cell>
          <cell r="H83" t="str">
            <v>9</v>
          </cell>
        </row>
        <row r="84">
          <cell r="A84">
            <v>83</v>
          </cell>
          <cell r="B84">
            <v>83</v>
          </cell>
          <cell r="C84" t="str">
            <v>ALEX RAMOS PEREZ</v>
          </cell>
          <cell r="D84">
            <v>113001002812</v>
          </cell>
          <cell r="E84" t="str">
            <v>I</v>
          </cell>
          <cell r="F84">
            <v>113001002812</v>
          </cell>
          <cell r="G84" t="str">
            <v>1</v>
          </cell>
          <cell r="H84" t="str">
            <v>4</v>
          </cell>
        </row>
        <row r="85">
          <cell r="A85">
            <v>84</v>
          </cell>
          <cell r="B85">
            <v>84</v>
          </cell>
          <cell r="C85" t="str">
            <v/>
          </cell>
          <cell r="D85">
            <v>513001000000</v>
          </cell>
          <cell r="E85" t="str">
            <v/>
          </cell>
          <cell r="F85">
            <v>513001000000</v>
          </cell>
          <cell r="G85" t="str">
            <v>1</v>
          </cell>
          <cell r="H85" t="str">
            <v>9</v>
          </cell>
        </row>
        <row r="86">
          <cell r="A86">
            <v>85</v>
          </cell>
          <cell r="B86">
            <v>112</v>
          </cell>
          <cell r="C86" t="str">
            <v/>
          </cell>
          <cell r="E86" t="str">
            <v/>
          </cell>
          <cell r="F86">
            <v>113001002863</v>
          </cell>
          <cell r="G86" t="str">
            <v>1</v>
          </cell>
          <cell r="H86" t="str">
            <v>2</v>
          </cell>
        </row>
        <row r="87">
          <cell r="A87">
            <v>86</v>
          </cell>
          <cell r="B87">
            <v>36</v>
          </cell>
          <cell r="C87" t="str">
            <v/>
          </cell>
          <cell r="D87">
            <v>113001000852</v>
          </cell>
          <cell r="E87" t="str">
            <v/>
          </cell>
          <cell r="F87">
            <v>113001002871</v>
          </cell>
          <cell r="G87" t="str">
            <v>1</v>
          </cell>
          <cell r="H87" t="str">
            <v>5</v>
          </cell>
        </row>
        <row r="88">
          <cell r="A88">
            <v>87</v>
          </cell>
          <cell r="B88">
            <v>70</v>
          </cell>
          <cell r="C88" t="str">
            <v/>
          </cell>
          <cell r="D88">
            <v>113001002120</v>
          </cell>
          <cell r="E88" t="str">
            <v/>
          </cell>
          <cell r="F88">
            <v>113001002880</v>
          </cell>
          <cell r="G88" t="str">
            <v>1</v>
          </cell>
          <cell r="H88" t="str">
            <v>7</v>
          </cell>
        </row>
        <row r="89">
          <cell r="A89">
            <v>88</v>
          </cell>
          <cell r="B89">
            <v>58</v>
          </cell>
          <cell r="C89" t="str">
            <v/>
          </cell>
          <cell r="D89">
            <v>113001001697</v>
          </cell>
          <cell r="E89" t="str">
            <v/>
          </cell>
          <cell r="F89">
            <v>113001007121</v>
          </cell>
          <cell r="G89" t="str">
            <v>1</v>
          </cell>
          <cell r="H89" t="str">
            <v>10</v>
          </cell>
        </row>
        <row r="90">
          <cell r="A90">
            <v>89</v>
          </cell>
          <cell r="B90">
            <v>89</v>
          </cell>
          <cell r="C90" t="str">
            <v>LUZ ELENA OCAMPO MADRID</v>
          </cell>
          <cell r="D90">
            <v>113001002952</v>
          </cell>
          <cell r="E90" t="str">
            <v>I</v>
          </cell>
          <cell r="F90">
            <v>113001002952</v>
          </cell>
          <cell r="G90" t="str">
            <v>1</v>
          </cell>
          <cell r="H90" t="str">
            <v>13</v>
          </cell>
        </row>
        <row r="91">
          <cell r="A91">
            <v>90</v>
          </cell>
          <cell r="B91">
            <v>90</v>
          </cell>
          <cell r="C91" t="str">
            <v>ROSA DELIA DURAN QUINTERO</v>
          </cell>
          <cell r="D91">
            <v>113001020969</v>
          </cell>
          <cell r="E91" t="str">
            <v>I</v>
          </cell>
          <cell r="F91">
            <v>113001020969</v>
          </cell>
          <cell r="G91" t="str">
            <v>1</v>
          </cell>
          <cell r="H91" t="str">
            <v>4</v>
          </cell>
        </row>
        <row r="92">
          <cell r="A92">
            <v>91</v>
          </cell>
          <cell r="B92">
            <v>91</v>
          </cell>
          <cell r="C92" t="str">
            <v>PRIMITIVA PADILLA BARRIOS</v>
          </cell>
          <cell r="D92">
            <v>113001002979</v>
          </cell>
          <cell r="E92" t="str">
            <v>I</v>
          </cell>
          <cell r="F92">
            <v>113001002979</v>
          </cell>
          <cell r="G92" t="str">
            <v>1</v>
          </cell>
          <cell r="H92" t="str">
            <v>1</v>
          </cell>
        </row>
        <row r="93">
          <cell r="A93">
            <v>92</v>
          </cell>
          <cell r="B93">
            <v>92</v>
          </cell>
          <cell r="C93" t="str">
            <v>LUIS ALFONSO RAMIREZ CASTELLON</v>
          </cell>
          <cell r="D93">
            <v>113001003053</v>
          </cell>
          <cell r="E93" t="str">
            <v>I</v>
          </cell>
          <cell r="F93">
            <v>113001003053</v>
          </cell>
          <cell r="G93" t="str">
            <v>1</v>
          </cell>
          <cell r="H93" t="str">
            <v>12</v>
          </cell>
        </row>
        <row r="94">
          <cell r="A94">
            <v>93</v>
          </cell>
          <cell r="B94">
            <v>93</v>
          </cell>
          <cell r="C94" t="str">
            <v xml:space="preserve">HERMANO HENRY A. RAMIREZ ROMERO </v>
          </cell>
          <cell r="D94">
            <v>113001003061</v>
          </cell>
          <cell r="E94" t="str">
            <v>I</v>
          </cell>
          <cell r="F94">
            <v>113001003061</v>
          </cell>
          <cell r="G94" t="str">
            <v>1</v>
          </cell>
          <cell r="H94" t="str">
            <v>2</v>
          </cell>
        </row>
        <row r="95">
          <cell r="A95">
            <v>94</v>
          </cell>
          <cell r="B95">
            <v>94</v>
          </cell>
          <cell r="C95" t="str">
            <v>LEONARDO JESUS QUINTERO MARTINEZ</v>
          </cell>
          <cell r="D95">
            <v>113001003126</v>
          </cell>
          <cell r="E95" t="str">
            <v>I</v>
          </cell>
          <cell r="F95">
            <v>113001003126</v>
          </cell>
          <cell r="G95" t="str">
            <v>1</v>
          </cell>
          <cell r="H95" t="str">
            <v>10</v>
          </cell>
        </row>
        <row r="96">
          <cell r="A96">
            <v>95</v>
          </cell>
          <cell r="B96">
            <v>162</v>
          </cell>
          <cell r="C96" t="str">
            <v/>
          </cell>
          <cell r="D96">
            <v>113001012508</v>
          </cell>
          <cell r="E96" t="str">
            <v/>
          </cell>
          <cell r="F96">
            <v>113001003151</v>
          </cell>
          <cell r="G96" t="str">
            <v>1</v>
          </cell>
          <cell r="H96" t="str">
            <v>10</v>
          </cell>
        </row>
        <row r="97">
          <cell r="A97">
            <v>96</v>
          </cell>
          <cell r="B97">
            <v>270</v>
          </cell>
          <cell r="C97" t="str">
            <v/>
          </cell>
          <cell r="D97">
            <v>313001004750</v>
          </cell>
          <cell r="E97" t="str">
            <v/>
          </cell>
          <cell r="F97">
            <v>113001003223</v>
          </cell>
          <cell r="G97" t="str">
            <v>1</v>
          </cell>
          <cell r="H97" t="str">
            <v>7</v>
          </cell>
        </row>
        <row r="98">
          <cell r="A98">
            <v>97</v>
          </cell>
          <cell r="B98">
            <v>97</v>
          </cell>
          <cell r="C98" t="str">
            <v>ALVARO ANGEL BALLESTAS VARELA</v>
          </cell>
          <cell r="D98">
            <v>113001003274</v>
          </cell>
          <cell r="E98" t="str">
            <v>I</v>
          </cell>
          <cell r="F98">
            <v>113001003274</v>
          </cell>
          <cell r="G98" t="str">
            <v>1</v>
          </cell>
          <cell r="H98" t="str">
            <v>12</v>
          </cell>
        </row>
        <row r="99">
          <cell r="A99">
            <v>98</v>
          </cell>
          <cell r="B99">
            <v>44</v>
          </cell>
          <cell r="C99" t="str">
            <v/>
          </cell>
          <cell r="D99">
            <v>113001001484</v>
          </cell>
          <cell r="E99" t="str">
            <v/>
          </cell>
          <cell r="F99">
            <v>113001003754</v>
          </cell>
          <cell r="G99" t="str">
            <v>1</v>
          </cell>
          <cell r="H99" t="str">
            <v>14</v>
          </cell>
        </row>
        <row r="100">
          <cell r="A100">
            <v>99</v>
          </cell>
          <cell r="B100">
            <v>99</v>
          </cell>
          <cell r="C100" t="str">
            <v>RODOLFO DIAZ ACEVEDO</v>
          </cell>
          <cell r="D100">
            <v>113001003771</v>
          </cell>
          <cell r="E100" t="str">
            <v>I</v>
          </cell>
          <cell r="F100">
            <v>113001003771</v>
          </cell>
          <cell r="G100" t="str">
            <v>1</v>
          </cell>
          <cell r="H100" t="str">
            <v>7</v>
          </cell>
        </row>
        <row r="101">
          <cell r="A101">
            <v>100</v>
          </cell>
          <cell r="B101">
            <v>107</v>
          </cell>
          <cell r="C101" t="str">
            <v/>
          </cell>
          <cell r="D101">
            <v>113001004289</v>
          </cell>
          <cell r="E101" t="str">
            <v/>
          </cell>
          <cell r="F101">
            <v>113001003789</v>
          </cell>
          <cell r="G101" t="str">
            <v>1</v>
          </cell>
          <cell r="H101" t="str">
            <v>15</v>
          </cell>
        </row>
        <row r="102">
          <cell r="A102">
            <v>101</v>
          </cell>
          <cell r="B102">
            <v>92</v>
          </cell>
          <cell r="C102" t="str">
            <v/>
          </cell>
          <cell r="D102">
            <v>113001003053</v>
          </cell>
          <cell r="E102" t="str">
            <v/>
          </cell>
          <cell r="F102">
            <v>113001003797</v>
          </cell>
          <cell r="G102" t="str">
            <v>1</v>
          </cell>
          <cell r="H102" t="str">
            <v>12</v>
          </cell>
        </row>
        <row r="103">
          <cell r="A103">
            <v>102</v>
          </cell>
          <cell r="B103">
            <v>11</v>
          </cell>
          <cell r="C103" t="str">
            <v/>
          </cell>
          <cell r="D103">
            <v>113001000160</v>
          </cell>
          <cell r="E103" t="str">
            <v/>
          </cell>
          <cell r="F103">
            <v>113001003967</v>
          </cell>
          <cell r="G103" t="str">
            <v>1</v>
          </cell>
          <cell r="H103" t="str">
            <v>3</v>
          </cell>
        </row>
        <row r="104">
          <cell r="A104">
            <v>103</v>
          </cell>
          <cell r="B104">
            <v>113</v>
          </cell>
          <cell r="C104" t="str">
            <v/>
          </cell>
          <cell r="D104">
            <v>113001005544</v>
          </cell>
          <cell r="E104" t="str">
            <v/>
          </cell>
          <cell r="F104">
            <v>113001004041</v>
          </cell>
          <cell r="G104" t="str">
            <v>1</v>
          </cell>
          <cell r="H104" t="str">
            <v>4</v>
          </cell>
        </row>
        <row r="105">
          <cell r="A105">
            <v>104</v>
          </cell>
          <cell r="B105">
            <v>104</v>
          </cell>
          <cell r="C105" t="str">
            <v>BENJAMIN ACEVEDO CORREA</v>
          </cell>
          <cell r="D105">
            <v>113001004149</v>
          </cell>
          <cell r="E105" t="str">
            <v>I</v>
          </cell>
          <cell r="F105">
            <v>113001004149</v>
          </cell>
          <cell r="G105" t="str">
            <v>1</v>
          </cell>
          <cell r="H105" t="str">
            <v>12</v>
          </cell>
        </row>
        <row r="106">
          <cell r="A106">
            <v>105</v>
          </cell>
          <cell r="B106">
            <v>105</v>
          </cell>
          <cell r="C106" t="str">
            <v>JORGE ACEVEDO CORREA</v>
          </cell>
          <cell r="D106">
            <v>113001008284</v>
          </cell>
          <cell r="E106" t="str">
            <v>I</v>
          </cell>
          <cell r="F106">
            <v>113001008284</v>
          </cell>
          <cell r="G106" t="str">
            <v>1</v>
          </cell>
          <cell r="H106" t="str">
            <v>5</v>
          </cell>
        </row>
        <row r="107">
          <cell r="A107">
            <v>106</v>
          </cell>
          <cell r="B107">
            <v>106</v>
          </cell>
          <cell r="C107" t="str">
            <v>CARMEN MARIA RANGEL SEPULVEDA</v>
          </cell>
          <cell r="D107">
            <v>113001004254</v>
          </cell>
          <cell r="E107" t="str">
            <v>I</v>
          </cell>
          <cell r="F107">
            <v>113001004254</v>
          </cell>
          <cell r="G107" t="str">
            <v>1</v>
          </cell>
          <cell r="H107" t="str">
            <v>5</v>
          </cell>
        </row>
        <row r="108">
          <cell r="A108">
            <v>107</v>
          </cell>
          <cell r="B108">
            <v>107</v>
          </cell>
          <cell r="C108" t="str">
            <v>YASMINY DEL SOCORRO GOMEZ CORONELL</v>
          </cell>
          <cell r="D108">
            <v>113001004289</v>
          </cell>
          <cell r="E108" t="str">
            <v>I</v>
          </cell>
          <cell r="F108">
            <v>113001004289</v>
          </cell>
          <cell r="G108" t="str">
            <v>1</v>
          </cell>
          <cell r="H108" t="str">
            <v>12</v>
          </cell>
        </row>
        <row r="109">
          <cell r="A109">
            <v>108</v>
          </cell>
          <cell r="B109">
            <v>36</v>
          </cell>
          <cell r="C109" t="str">
            <v>DOMINGO SALGADO HERNANDEZ</v>
          </cell>
          <cell r="D109">
            <v>113001000852</v>
          </cell>
          <cell r="E109" t="str">
            <v/>
          </cell>
          <cell r="F109">
            <v>113001000305</v>
          </cell>
          <cell r="G109" t="str">
            <v>1</v>
          </cell>
          <cell r="H109" t="str">
            <v>8</v>
          </cell>
        </row>
        <row r="110">
          <cell r="A110">
            <v>109</v>
          </cell>
          <cell r="B110">
            <v>131</v>
          </cell>
          <cell r="C110" t="str">
            <v/>
          </cell>
          <cell r="E110" t="str">
            <v/>
          </cell>
          <cell r="F110">
            <v>113001004688</v>
          </cell>
          <cell r="G110" t="str">
            <v>1</v>
          </cell>
          <cell r="H110" t="str">
            <v>6</v>
          </cell>
        </row>
        <row r="111">
          <cell r="A111">
            <v>110</v>
          </cell>
          <cell r="B111">
            <v>99</v>
          </cell>
          <cell r="C111" t="str">
            <v/>
          </cell>
          <cell r="D111">
            <v>113001003771</v>
          </cell>
          <cell r="E111" t="str">
            <v/>
          </cell>
          <cell r="F111">
            <v>113001005200</v>
          </cell>
          <cell r="G111" t="str">
            <v>1</v>
          </cell>
          <cell r="H111" t="str">
            <v>7</v>
          </cell>
        </row>
        <row r="112">
          <cell r="A112">
            <v>111</v>
          </cell>
          <cell r="B112">
            <v>111</v>
          </cell>
          <cell r="C112" t="str">
            <v>DILIA ESTHER MARIN ARIAS</v>
          </cell>
          <cell r="D112">
            <v>113001005358</v>
          </cell>
          <cell r="E112" t="str">
            <v>I</v>
          </cell>
          <cell r="F112">
            <v>113001005358</v>
          </cell>
          <cell r="G112" t="str">
            <v>1</v>
          </cell>
          <cell r="H112" t="str">
            <v>10</v>
          </cell>
        </row>
        <row r="113">
          <cell r="A113">
            <v>112</v>
          </cell>
          <cell r="B113">
            <v>112</v>
          </cell>
          <cell r="C113" t="str">
            <v>ALFONSO CASSIANI HERRERA</v>
          </cell>
          <cell r="D113">
            <v>113001005374</v>
          </cell>
          <cell r="E113" t="str">
            <v>I</v>
          </cell>
          <cell r="F113">
            <v>113001005374</v>
          </cell>
          <cell r="G113" t="str">
            <v>1</v>
          </cell>
          <cell r="H113" t="str">
            <v>2</v>
          </cell>
        </row>
        <row r="114">
          <cell r="A114">
            <v>113</v>
          </cell>
          <cell r="B114">
            <v>113</v>
          </cell>
          <cell r="C114" t="str">
            <v>MIRTA LUDOVICA NOWACKY GUTIERREZ</v>
          </cell>
          <cell r="D114">
            <v>113001005544</v>
          </cell>
          <cell r="E114" t="str">
            <v>I</v>
          </cell>
          <cell r="F114">
            <v>113001005544</v>
          </cell>
          <cell r="G114" t="str">
            <v>1</v>
          </cell>
          <cell r="H114" t="str">
            <v>4</v>
          </cell>
        </row>
        <row r="115">
          <cell r="A115">
            <v>114</v>
          </cell>
          <cell r="B115">
            <v>114</v>
          </cell>
          <cell r="C115" t="str">
            <v/>
          </cell>
          <cell r="D115">
            <v>11300105542</v>
          </cell>
          <cell r="E115" t="str">
            <v/>
          </cell>
          <cell r="F115">
            <v>11300105542</v>
          </cell>
          <cell r="G115" t="str">
            <v>1</v>
          </cell>
          <cell r="H115" t="str">
            <v>4</v>
          </cell>
        </row>
        <row r="116">
          <cell r="A116">
            <v>115</v>
          </cell>
          <cell r="B116">
            <v>97</v>
          </cell>
          <cell r="C116" t="str">
            <v/>
          </cell>
          <cell r="D116">
            <v>113001003274</v>
          </cell>
          <cell r="E116" t="str">
            <v/>
          </cell>
          <cell r="F116">
            <v>113001005757</v>
          </cell>
          <cell r="G116" t="str">
            <v>1</v>
          </cell>
          <cell r="H116" t="str">
            <v>12</v>
          </cell>
        </row>
        <row r="117">
          <cell r="A117">
            <v>116</v>
          </cell>
          <cell r="B117">
            <v>99</v>
          </cell>
          <cell r="C117" t="str">
            <v/>
          </cell>
          <cell r="D117">
            <v>113001003771</v>
          </cell>
          <cell r="E117" t="str">
            <v/>
          </cell>
          <cell r="F117">
            <v>113001006010</v>
          </cell>
          <cell r="G117" t="str">
            <v>1</v>
          </cell>
          <cell r="H117" t="str">
            <v>7</v>
          </cell>
        </row>
        <row r="118">
          <cell r="A118">
            <v>117</v>
          </cell>
          <cell r="B118">
            <v>190</v>
          </cell>
          <cell r="C118" t="str">
            <v/>
          </cell>
          <cell r="D118">
            <v>213001007231</v>
          </cell>
          <cell r="E118" t="str">
            <v/>
          </cell>
          <cell r="F118">
            <v>113001006133</v>
          </cell>
          <cell r="G118" t="str">
            <v>1</v>
          </cell>
          <cell r="H118" t="str">
            <v>11</v>
          </cell>
        </row>
        <row r="119">
          <cell r="A119">
            <v>118</v>
          </cell>
          <cell r="B119">
            <v>633</v>
          </cell>
          <cell r="C119" t="str">
            <v/>
          </cell>
          <cell r="E119" t="str">
            <v/>
          </cell>
          <cell r="F119">
            <v>113001027033</v>
          </cell>
          <cell r="G119" t="str">
            <v>1</v>
          </cell>
          <cell r="H119" t="str">
            <v>9</v>
          </cell>
        </row>
        <row r="120">
          <cell r="A120">
            <v>119</v>
          </cell>
          <cell r="B120">
            <v>197</v>
          </cell>
          <cell r="C120" t="str">
            <v/>
          </cell>
          <cell r="E120" t="str">
            <v/>
          </cell>
          <cell r="F120">
            <v>113001006303</v>
          </cell>
          <cell r="G120" t="str">
            <v>1</v>
          </cell>
          <cell r="H120" t="str">
            <v>9</v>
          </cell>
        </row>
        <row r="121">
          <cell r="A121">
            <v>120</v>
          </cell>
          <cell r="B121">
            <v>120</v>
          </cell>
          <cell r="C121" t="str">
            <v>GUILLERMO LEON MARRUGO PERALTA</v>
          </cell>
          <cell r="D121">
            <v>113001006711</v>
          </cell>
          <cell r="E121" t="str">
            <v>I</v>
          </cell>
          <cell r="F121">
            <v>113001006711</v>
          </cell>
          <cell r="G121" t="str">
            <v>1</v>
          </cell>
          <cell r="H121" t="str">
            <v>4</v>
          </cell>
        </row>
        <row r="122">
          <cell r="A122">
            <v>121</v>
          </cell>
          <cell r="B122">
            <v>68</v>
          </cell>
          <cell r="C122" t="str">
            <v/>
          </cell>
          <cell r="D122">
            <v>113001002057</v>
          </cell>
          <cell r="E122" t="str">
            <v/>
          </cell>
          <cell r="F122">
            <v>113001027157</v>
          </cell>
          <cell r="G122" t="str">
            <v>1</v>
          </cell>
          <cell r="H122" t="str">
            <v>8</v>
          </cell>
        </row>
        <row r="123">
          <cell r="A123">
            <v>122</v>
          </cell>
          <cell r="B123">
            <v>122</v>
          </cell>
          <cell r="C123" t="str">
            <v>JONNY JONNY LUNA GUERRERO</v>
          </cell>
          <cell r="D123">
            <v>113001006800</v>
          </cell>
          <cell r="E123" t="str">
            <v>I</v>
          </cell>
          <cell r="F123">
            <v>113001006800</v>
          </cell>
          <cell r="G123" t="str">
            <v>1</v>
          </cell>
          <cell r="H123" t="str">
            <v>11</v>
          </cell>
        </row>
        <row r="124">
          <cell r="A124">
            <v>123</v>
          </cell>
          <cell r="B124">
            <v>59</v>
          </cell>
          <cell r="C124" t="str">
            <v/>
          </cell>
          <cell r="D124">
            <v>113001001719</v>
          </cell>
          <cell r="E124" t="str">
            <v/>
          </cell>
          <cell r="F124">
            <v>113001006818</v>
          </cell>
          <cell r="G124" t="str">
            <v>1</v>
          </cell>
          <cell r="H124" t="str">
            <v>15</v>
          </cell>
        </row>
        <row r="125">
          <cell r="A125">
            <v>124</v>
          </cell>
          <cell r="B125">
            <v>97</v>
          </cell>
          <cell r="C125" t="str">
            <v/>
          </cell>
          <cell r="D125">
            <v>113001003274</v>
          </cell>
          <cell r="E125" t="str">
            <v/>
          </cell>
          <cell r="F125">
            <v>113001006826</v>
          </cell>
          <cell r="G125" t="str">
            <v>1</v>
          </cell>
          <cell r="H125" t="str">
            <v>12</v>
          </cell>
        </row>
        <row r="126">
          <cell r="A126">
            <v>125</v>
          </cell>
          <cell r="B126">
            <v>31</v>
          </cell>
          <cell r="C126" t="str">
            <v/>
          </cell>
          <cell r="D126">
            <v>113001000739</v>
          </cell>
          <cell r="E126" t="str">
            <v/>
          </cell>
          <cell r="F126">
            <v>113001002081</v>
          </cell>
          <cell r="G126" t="str">
            <v>1</v>
          </cell>
          <cell r="H126" t="str">
            <v>2</v>
          </cell>
        </row>
        <row r="127">
          <cell r="A127">
            <v>126</v>
          </cell>
          <cell r="B127">
            <v>45</v>
          </cell>
          <cell r="C127" t="str">
            <v/>
          </cell>
          <cell r="D127">
            <v>113001001492</v>
          </cell>
          <cell r="E127" t="str">
            <v/>
          </cell>
          <cell r="F127">
            <v>113001000712</v>
          </cell>
          <cell r="G127" t="str">
            <v>1</v>
          </cell>
          <cell r="H127" t="str">
            <v>3</v>
          </cell>
        </row>
        <row r="128">
          <cell r="A128">
            <v>127</v>
          </cell>
          <cell r="B128">
            <v>127</v>
          </cell>
          <cell r="C128" t="str">
            <v/>
          </cell>
          <cell r="D128">
            <v>11300106961</v>
          </cell>
          <cell r="E128" t="str">
            <v/>
          </cell>
          <cell r="F128">
            <v>11300106961</v>
          </cell>
          <cell r="G128" t="str">
            <v>2</v>
          </cell>
          <cell r="H128" t="str">
            <v>1</v>
          </cell>
        </row>
        <row r="129">
          <cell r="A129">
            <v>128</v>
          </cell>
          <cell r="B129">
            <v>92</v>
          </cell>
          <cell r="C129" t="str">
            <v/>
          </cell>
          <cell r="D129">
            <v>113001003053</v>
          </cell>
          <cell r="E129" t="str">
            <v/>
          </cell>
          <cell r="F129">
            <v>113001007083</v>
          </cell>
          <cell r="G129" t="str">
            <v>1</v>
          </cell>
          <cell r="H129" t="str">
            <v>14</v>
          </cell>
        </row>
        <row r="130">
          <cell r="A130">
            <v>129</v>
          </cell>
          <cell r="B130">
            <v>106</v>
          </cell>
          <cell r="C130" t="str">
            <v/>
          </cell>
          <cell r="D130">
            <v>113001004254</v>
          </cell>
          <cell r="E130" t="str">
            <v/>
          </cell>
          <cell r="F130">
            <v>113001007113</v>
          </cell>
          <cell r="G130" t="str">
            <v>1</v>
          </cell>
          <cell r="H130" t="str">
            <v>5</v>
          </cell>
        </row>
        <row r="131">
          <cell r="A131">
            <v>130</v>
          </cell>
          <cell r="B131">
            <v>130</v>
          </cell>
          <cell r="C131" t="str">
            <v/>
          </cell>
          <cell r="D131">
            <v>11300107178</v>
          </cell>
          <cell r="E131" t="str">
            <v/>
          </cell>
          <cell r="F131">
            <v>11300107178</v>
          </cell>
          <cell r="G131" t="str">
            <v>1</v>
          </cell>
          <cell r="H131" t="str">
            <v>2</v>
          </cell>
        </row>
        <row r="132">
          <cell r="A132">
            <v>131</v>
          </cell>
          <cell r="B132">
            <v>131</v>
          </cell>
          <cell r="C132" t="str">
            <v>YOLIMA LUZ ESCORCIA VASQUEZ</v>
          </cell>
          <cell r="D132">
            <v>113001007199</v>
          </cell>
          <cell r="E132" t="str">
            <v>I</v>
          </cell>
          <cell r="F132">
            <v>113001007199</v>
          </cell>
          <cell r="G132" t="str">
            <v>1</v>
          </cell>
          <cell r="H132" t="str">
            <v>6</v>
          </cell>
        </row>
        <row r="133">
          <cell r="A133">
            <v>132</v>
          </cell>
          <cell r="B133">
            <v>4</v>
          </cell>
          <cell r="C133" t="str">
            <v/>
          </cell>
          <cell r="D133">
            <v>113001012788</v>
          </cell>
          <cell r="E133" t="str">
            <v/>
          </cell>
          <cell r="F133">
            <v>113001007296</v>
          </cell>
          <cell r="G133" t="str">
            <v>1</v>
          </cell>
          <cell r="H133" t="str">
            <v>4</v>
          </cell>
        </row>
        <row r="134">
          <cell r="A134">
            <v>133</v>
          </cell>
          <cell r="B134">
            <v>122</v>
          </cell>
          <cell r="C134" t="str">
            <v/>
          </cell>
          <cell r="D134">
            <v>113001006800</v>
          </cell>
          <cell r="E134" t="str">
            <v/>
          </cell>
          <cell r="F134">
            <v>113001007563</v>
          </cell>
          <cell r="G134" t="str">
            <v>1</v>
          </cell>
          <cell r="H134" t="str">
            <v>11</v>
          </cell>
        </row>
        <row r="135">
          <cell r="A135">
            <v>134</v>
          </cell>
          <cell r="B135">
            <v>44</v>
          </cell>
          <cell r="C135" t="str">
            <v/>
          </cell>
          <cell r="D135">
            <v>113001001484</v>
          </cell>
          <cell r="E135" t="str">
            <v/>
          </cell>
          <cell r="F135">
            <v>113001007709</v>
          </cell>
          <cell r="G135" t="str">
            <v>1</v>
          </cell>
          <cell r="H135" t="str">
            <v>14</v>
          </cell>
        </row>
        <row r="136">
          <cell r="A136">
            <v>135</v>
          </cell>
          <cell r="B136">
            <v>355</v>
          </cell>
          <cell r="C136" t="str">
            <v/>
          </cell>
          <cell r="D136">
            <v>313001008411</v>
          </cell>
          <cell r="E136" t="str">
            <v/>
          </cell>
          <cell r="F136">
            <v>113001007725</v>
          </cell>
          <cell r="G136" t="str">
            <v>1</v>
          </cell>
          <cell r="H136" t="str">
            <v>15</v>
          </cell>
        </row>
        <row r="137">
          <cell r="A137">
            <v>136</v>
          </cell>
          <cell r="B137">
            <v>633</v>
          </cell>
          <cell r="C137" t="str">
            <v/>
          </cell>
          <cell r="D137">
            <v>113001028919</v>
          </cell>
          <cell r="E137" t="str">
            <v/>
          </cell>
          <cell r="F137">
            <v>113001007776</v>
          </cell>
          <cell r="G137" t="str">
            <v>1</v>
          </cell>
          <cell r="H137" t="str">
            <v>8</v>
          </cell>
        </row>
        <row r="138">
          <cell r="A138">
            <v>137</v>
          </cell>
          <cell r="B138">
            <v>31</v>
          </cell>
          <cell r="C138" t="str">
            <v/>
          </cell>
          <cell r="D138">
            <v>113001000739</v>
          </cell>
          <cell r="E138" t="str">
            <v/>
          </cell>
          <cell r="F138">
            <v>113001007806</v>
          </cell>
          <cell r="G138" t="str">
            <v>1</v>
          </cell>
          <cell r="H138" t="str">
            <v>2</v>
          </cell>
        </row>
        <row r="139">
          <cell r="A139">
            <v>138</v>
          </cell>
          <cell r="B139">
            <v>138</v>
          </cell>
          <cell r="C139" t="str">
            <v/>
          </cell>
          <cell r="D139">
            <v>11300107836</v>
          </cell>
          <cell r="E139" t="str">
            <v/>
          </cell>
          <cell r="F139">
            <v>11300107836</v>
          </cell>
          <cell r="G139" t="str">
            <v>1</v>
          </cell>
          <cell r="H139" t="str">
            <v>5</v>
          </cell>
        </row>
        <row r="140">
          <cell r="A140">
            <v>139</v>
          </cell>
          <cell r="B140">
            <v>139</v>
          </cell>
          <cell r="C140" t="str">
            <v>EURIEL ARIZA CARREAZO</v>
          </cell>
          <cell r="D140">
            <v>113001007857</v>
          </cell>
          <cell r="E140" t="str">
            <v>I</v>
          </cell>
          <cell r="F140">
            <v>113001007857</v>
          </cell>
          <cell r="G140" t="str">
            <v>1</v>
          </cell>
          <cell r="H140" t="str">
            <v>6</v>
          </cell>
        </row>
        <row r="141">
          <cell r="A141">
            <v>140</v>
          </cell>
          <cell r="B141">
            <v>140</v>
          </cell>
          <cell r="C141" t="str">
            <v/>
          </cell>
          <cell r="E141" t="str">
            <v/>
          </cell>
          <cell r="F141">
            <v>11300108158</v>
          </cell>
          <cell r="G141" t="str">
            <v>1</v>
          </cell>
          <cell r="H141" t="str">
            <v>12</v>
          </cell>
        </row>
        <row r="142">
          <cell r="A142">
            <v>141</v>
          </cell>
          <cell r="B142">
            <v>141</v>
          </cell>
          <cell r="C142" t="str">
            <v/>
          </cell>
          <cell r="D142">
            <v>11300108166</v>
          </cell>
          <cell r="E142" t="str">
            <v/>
          </cell>
          <cell r="F142">
            <v>11300108166</v>
          </cell>
          <cell r="G142" t="str">
            <v>1</v>
          </cell>
          <cell r="H142" t="str">
            <v>6</v>
          </cell>
        </row>
        <row r="143">
          <cell r="A143">
            <v>142</v>
          </cell>
          <cell r="B143">
            <v>399</v>
          </cell>
          <cell r="C143" t="str">
            <v/>
          </cell>
          <cell r="E143" t="str">
            <v/>
          </cell>
          <cell r="F143">
            <v>113001008179</v>
          </cell>
          <cell r="G143" t="str">
            <v>1</v>
          </cell>
          <cell r="H143" t="str">
            <v>4</v>
          </cell>
        </row>
        <row r="144">
          <cell r="A144">
            <v>143</v>
          </cell>
          <cell r="B144">
            <v>143</v>
          </cell>
          <cell r="C144" t="str">
            <v/>
          </cell>
          <cell r="D144">
            <v>11300108182</v>
          </cell>
          <cell r="E144" t="str">
            <v/>
          </cell>
          <cell r="F144">
            <v>11300108182</v>
          </cell>
          <cell r="G144" t="str">
            <v>1</v>
          </cell>
          <cell r="H144" t="str">
            <v>12</v>
          </cell>
        </row>
        <row r="145">
          <cell r="A145">
            <v>144</v>
          </cell>
          <cell r="B145">
            <v>59</v>
          </cell>
          <cell r="C145" t="str">
            <v/>
          </cell>
          <cell r="D145">
            <v>113001001719</v>
          </cell>
          <cell r="E145" t="str">
            <v/>
          </cell>
          <cell r="F145">
            <v>113001008195</v>
          </cell>
          <cell r="G145" t="str">
            <v>1</v>
          </cell>
          <cell r="H145" t="str">
            <v>14</v>
          </cell>
        </row>
        <row r="146">
          <cell r="A146">
            <v>145</v>
          </cell>
          <cell r="B146">
            <v>31</v>
          </cell>
          <cell r="C146" t="str">
            <v/>
          </cell>
          <cell r="D146">
            <v>113001000739</v>
          </cell>
          <cell r="E146" t="str">
            <v/>
          </cell>
          <cell r="F146">
            <v>113001008217</v>
          </cell>
          <cell r="G146" t="str">
            <v>1</v>
          </cell>
          <cell r="H146" t="str">
            <v>2</v>
          </cell>
        </row>
        <row r="147">
          <cell r="A147">
            <v>146</v>
          </cell>
          <cell r="B147">
            <v>45</v>
          </cell>
          <cell r="C147" t="str">
            <v/>
          </cell>
          <cell r="D147">
            <v>113001001492</v>
          </cell>
          <cell r="E147" t="str">
            <v/>
          </cell>
          <cell r="F147">
            <v>113001008225</v>
          </cell>
          <cell r="G147" t="str">
            <v>1</v>
          </cell>
          <cell r="H147" t="str">
            <v>3</v>
          </cell>
        </row>
        <row r="148">
          <cell r="A148">
            <v>147</v>
          </cell>
          <cell r="B148">
            <v>197</v>
          </cell>
          <cell r="C148" t="str">
            <v/>
          </cell>
          <cell r="D148">
            <v>213001007797</v>
          </cell>
          <cell r="E148" t="str">
            <v/>
          </cell>
          <cell r="F148">
            <v>113001008241</v>
          </cell>
          <cell r="G148" t="str">
            <v>1</v>
          </cell>
          <cell r="H148" t="str">
            <v>9</v>
          </cell>
        </row>
        <row r="149">
          <cell r="A149">
            <v>148</v>
          </cell>
          <cell r="B149">
            <v>148</v>
          </cell>
          <cell r="C149" t="str">
            <v>JORGE LUIS IMBETT RODRIGUEZ</v>
          </cell>
          <cell r="D149">
            <v>113001008268</v>
          </cell>
          <cell r="E149" t="str">
            <v>I</v>
          </cell>
          <cell r="F149">
            <v>113001008268</v>
          </cell>
          <cell r="G149" t="str">
            <v>1</v>
          </cell>
          <cell r="H149" t="str">
            <v>14</v>
          </cell>
        </row>
        <row r="150">
          <cell r="A150">
            <v>149</v>
          </cell>
          <cell r="B150">
            <v>149</v>
          </cell>
          <cell r="C150" t="str">
            <v>VICTOR GUERRERO DE LA CRUZ</v>
          </cell>
          <cell r="D150">
            <v>113001008276</v>
          </cell>
          <cell r="E150" t="str">
            <v>I</v>
          </cell>
          <cell r="F150">
            <v>113001008276</v>
          </cell>
          <cell r="G150" t="str">
            <v>1</v>
          </cell>
          <cell r="H150" t="str">
            <v>5</v>
          </cell>
        </row>
        <row r="151">
          <cell r="A151">
            <v>150</v>
          </cell>
          <cell r="B151">
            <v>150</v>
          </cell>
          <cell r="C151" t="str">
            <v/>
          </cell>
          <cell r="D151">
            <v>11300108301</v>
          </cell>
          <cell r="E151" t="str">
            <v/>
          </cell>
          <cell r="F151">
            <v>11300108301</v>
          </cell>
          <cell r="G151" t="str">
            <v>1</v>
          </cell>
          <cell r="H151" t="str">
            <v>4</v>
          </cell>
        </row>
        <row r="152">
          <cell r="A152">
            <v>151</v>
          </cell>
          <cell r="B152">
            <v>492</v>
          </cell>
          <cell r="C152" t="str">
            <v/>
          </cell>
          <cell r="D152">
            <v>413001004703</v>
          </cell>
          <cell r="E152" t="str">
            <v/>
          </cell>
          <cell r="F152">
            <v>413001006315</v>
          </cell>
          <cell r="G152" t="str">
            <v>2</v>
          </cell>
          <cell r="H152" t="str">
            <v>Conti</v>
          </cell>
        </row>
        <row r="153">
          <cell r="A153">
            <v>152</v>
          </cell>
          <cell r="B153">
            <v>152</v>
          </cell>
          <cell r="C153" t="str">
            <v/>
          </cell>
          <cell r="D153">
            <v>11300108379</v>
          </cell>
          <cell r="E153" t="str">
            <v/>
          </cell>
          <cell r="F153">
            <v>11300108379</v>
          </cell>
          <cell r="G153" t="str">
            <v>1</v>
          </cell>
          <cell r="H153" t="str">
            <v>11</v>
          </cell>
        </row>
        <row r="154">
          <cell r="A154">
            <v>153</v>
          </cell>
          <cell r="B154">
            <v>153</v>
          </cell>
          <cell r="C154" t="str">
            <v>ODALIS DEL ROSARIO ROMERO VARGAS</v>
          </cell>
          <cell r="D154">
            <v>113001000241</v>
          </cell>
          <cell r="E154" t="str">
            <v>E</v>
          </cell>
          <cell r="F154">
            <v>113001000259</v>
          </cell>
          <cell r="G154" t="str">
            <v>1</v>
          </cell>
          <cell r="H154" t="str">
            <v>6</v>
          </cell>
        </row>
        <row r="155">
          <cell r="A155">
            <v>154</v>
          </cell>
          <cell r="B155">
            <v>44</v>
          </cell>
          <cell r="C155" t="str">
            <v/>
          </cell>
          <cell r="D155">
            <v>113001001484</v>
          </cell>
          <cell r="E155" t="str">
            <v/>
          </cell>
          <cell r="F155">
            <v>113001008926</v>
          </cell>
          <cell r="G155" t="str">
            <v>1</v>
          </cell>
          <cell r="H155" t="str">
            <v>14</v>
          </cell>
        </row>
        <row r="156">
          <cell r="A156">
            <v>155</v>
          </cell>
          <cell r="B156">
            <v>94</v>
          </cell>
          <cell r="C156" t="str">
            <v/>
          </cell>
          <cell r="E156" t="str">
            <v/>
          </cell>
          <cell r="F156">
            <v>113001009094</v>
          </cell>
          <cell r="G156" t="str">
            <v>1</v>
          </cell>
          <cell r="H156" t="str">
            <v>10</v>
          </cell>
        </row>
        <row r="157">
          <cell r="A157">
            <v>156</v>
          </cell>
          <cell r="B157">
            <v>156</v>
          </cell>
          <cell r="C157" t="str">
            <v>YARIME ORTEGA TORRES</v>
          </cell>
          <cell r="D157">
            <v>113001000437</v>
          </cell>
          <cell r="E157" t="str">
            <v>C</v>
          </cell>
          <cell r="F157">
            <v>113001009281</v>
          </cell>
          <cell r="G157" t="str">
            <v>1</v>
          </cell>
          <cell r="H157" t="str">
            <v>6</v>
          </cell>
        </row>
        <row r="158">
          <cell r="A158">
            <v>157</v>
          </cell>
          <cell r="B158">
            <v>157</v>
          </cell>
          <cell r="C158" t="str">
            <v>NELLY VILLARAGA MARTINEZ</v>
          </cell>
          <cell r="D158">
            <v>113001000003</v>
          </cell>
          <cell r="E158" t="str">
            <v/>
          </cell>
          <cell r="F158">
            <v>113001000003</v>
          </cell>
          <cell r="G158" t="str">
            <v>1</v>
          </cell>
          <cell r="H158" t="str">
            <v>1</v>
          </cell>
        </row>
        <row r="159">
          <cell r="A159">
            <v>158</v>
          </cell>
          <cell r="B159">
            <v>158</v>
          </cell>
          <cell r="C159" t="str">
            <v>ROGELIO ESPAÑA VERA</v>
          </cell>
          <cell r="D159">
            <v>313001012825</v>
          </cell>
          <cell r="E159" t="str">
            <v/>
          </cell>
          <cell r="F159">
            <v>313001012825</v>
          </cell>
          <cell r="G159" t="str">
            <v>1</v>
          </cell>
          <cell r="H159" t="str">
            <v>15</v>
          </cell>
        </row>
        <row r="160">
          <cell r="A160">
            <v>159</v>
          </cell>
          <cell r="B160">
            <v>159</v>
          </cell>
          <cell r="C160" t="str">
            <v>MARIA EDILSA HOYOS DE SILGADO</v>
          </cell>
          <cell r="D160">
            <v>113001012427</v>
          </cell>
          <cell r="E160" t="str">
            <v>I</v>
          </cell>
          <cell r="F160">
            <v>113001012427</v>
          </cell>
          <cell r="G160" t="str">
            <v>1</v>
          </cell>
          <cell r="H160" t="str">
            <v>15</v>
          </cell>
        </row>
        <row r="161">
          <cell r="A161">
            <v>160</v>
          </cell>
          <cell r="B161">
            <v>44</v>
          </cell>
          <cell r="C161" t="str">
            <v/>
          </cell>
          <cell r="D161">
            <v>113001001484</v>
          </cell>
          <cell r="E161" t="str">
            <v/>
          </cell>
          <cell r="F161">
            <v>113001012486</v>
          </cell>
          <cell r="G161" t="str">
            <v>1</v>
          </cell>
          <cell r="H161" t="str">
            <v>14</v>
          </cell>
        </row>
        <row r="162">
          <cell r="A162">
            <v>161</v>
          </cell>
          <cell r="B162">
            <v>606</v>
          </cell>
          <cell r="C162" t="str">
            <v/>
          </cell>
          <cell r="D162">
            <v>113001028469</v>
          </cell>
          <cell r="E162" t="str">
            <v/>
          </cell>
          <cell r="F162">
            <v>113001012494</v>
          </cell>
          <cell r="G162" t="str">
            <v>1</v>
          </cell>
          <cell r="H162" t="str">
            <v>9</v>
          </cell>
        </row>
        <row r="163">
          <cell r="A163">
            <v>162</v>
          </cell>
          <cell r="B163">
            <v>162</v>
          </cell>
          <cell r="C163" t="str">
            <v>ALVARO HERNANDEZ CASTELLON</v>
          </cell>
          <cell r="D163">
            <v>113001012508</v>
          </cell>
          <cell r="E163" t="str">
            <v>I</v>
          </cell>
          <cell r="F163">
            <v>113001012508</v>
          </cell>
          <cell r="G163" t="str">
            <v>1</v>
          </cell>
          <cell r="H163" t="str">
            <v>10</v>
          </cell>
        </row>
        <row r="164">
          <cell r="A164">
            <v>163</v>
          </cell>
          <cell r="B164">
            <v>112</v>
          </cell>
          <cell r="C164" t="str">
            <v/>
          </cell>
          <cell r="D164">
            <v>113001005374</v>
          </cell>
          <cell r="E164" t="str">
            <v/>
          </cell>
          <cell r="F164">
            <v>113001012559</v>
          </cell>
          <cell r="G164" t="str">
            <v>1</v>
          </cell>
          <cell r="H164" t="str">
            <v>2</v>
          </cell>
        </row>
        <row r="165">
          <cell r="A165">
            <v>164</v>
          </cell>
          <cell r="B165">
            <v>197</v>
          </cell>
          <cell r="C165" t="str">
            <v/>
          </cell>
          <cell r="D165">
            <v>213001007797</v>
          </cell>
          <cell r="E165" t="str">
            <v/>
          </cell>
          <cell r="F165">
            <v>113001002839</v>
          </cell>
          <cell r="G165" t="str">
            <v>1</v>
          </cell>
          <cell r="H165" t="str">
            <v>9</v>
          </cell>
        </row>
        <row r="166">
          <cell r="A166">
            <v>165</v>
          </cell>
          <cell r="B166">
            <v>165</v>
          </cell>
          <cell r="C166" t="str">
            <v>PETRONA SALGADO TORRES</v>
          </cell>
          <cell r="D166">
            <v>213001000075</v>
          </cell>
          <cell r="E166" t="str">
            <v>I</v>
          </cell>
          <cell r="F166">
            <v>213001000075</v>
          </cell>
          <cell r="G166" t="str">
            <v>2</v>
          </cell>
          <cell r="H166" t="str">
            <v>Conti</v>
          </cell>
        </row>
        <row r="167">
          <cell r="A167">
            <v>166</v>
          </cell>
          <cell r="B167">
            <v>9</v>
          </cell>
          <cell r="C167" t="str">
            <v/>
          </cell>
          <cell r="D167">
            <v>113001000143</v>
          </cell>
          <cell r="E167" t="str">
            <v/>
          </cell>
          <cell r="F167">
            <v>213001000083</v>
          </cell>
          <cell r="G167" t="str">
            <v>2</v>
          </cell>
          <cell r="H167" t="str">
            <v>Conti</v>
          </cell>
        </row>
        <row r="168">
          <cell r="A168">
            <v>167</v>
          </cell>
          <cell r="B168">
            <v>167</v>
          </cell>
          <cell r="C168" t="str">
            <v>YASMINA ESTHER PEREZ DE MATOZA</v>
          </cell>
          <cell r="D168">
            <v>213001000091</v>
          </cell>
          <cell r="E168" t="str">
            <v>I</v>
          </cell>
          <cell r="F168">
            <v>213001000091</v>
          </cell>
          <cell r="G168" t="str">
            <v>2</v>
          </cell>
          <cell r="H168" t="str">
            <v>Insu</v>
          </cell>
        </row>
        <row r="169">
          <cell r="A169">
            <v>168</v>
          </cell>
          <cell r="B169">
            <v>168</v>
          </cell>
          <cell r="C169" t="str">
            <v>RICARDO TORRES TORRES</v>
          </cell>
          <cell r="D169">
            <v>213001000059</v>
          </cell>
          <cell r="E169" t="str">
            <v>I</v>
          </cell>
          <cell r="F169">
            <v>213001000059</v>
          </cell>
          <cell r="G169" t="str">
            <v>2</v>
          </cell>
          <cell r="H169" t="str">
            <v>Insu</v>
          </cell>
        </row>
        <row r="170">
          <cell r="A170">
            <v>169</v>
          </cell>
          <cell r="B170">
            <v>193</v>
          </cell>
          <cell r="C170" t="str">
            <v/>
          </cell>
          <cell r="D170">
            <v>213001007533</v>
          </cell>
          <cell r="E170" t="str">
            <v/>
          </cell>
          <cell r="F170">
            <v>213001000211</v>
          </cell>
          <cell r="G170" t="str">
            <v>2</v>
          </cell>
          <cell r="H170" t="str">
            <v>Conti</v>
          </cell>
        </row>
        <row r="171">
          <cell r="A171">
            <v>170</v>
          </cell>
          <cell r="B171">
            <v>170</v>
          </cell>
          <cell r="C171" t="str">
            <v>RUTH CERRO TAPIA</v>
          </cell>
          <cell r="D171">
            <v>213001000245</v>
          </cell>
          <cell r="E171" t="str">
            <v>C</v>
          </cell>
          <cell r="F171">
            <v>213001000245</v>
          </cell>
          <cell r="G171" t="str">
            <v>2</v>
          </cell>
          <cell r="H171" t="str">
            <v>Conti</v>
          </cell>
        </row>
        <row r="172">
          <cell r="A172">
            <v>171</v>
          </cell>
          <cell r="B172">
            <v>171</v>
          </cell>
          <cell r="C172" t="str">
            <v/>
          </cell>
          <cell r="D172">
            <v>21300100659</v>
          </cell>
          <cell r="E172" t="str">
            <v/>
          </cell>
          <cell r="F172">
            <v>21300100659</v>
          </cell>
          <cell r="G172" t="str">
            <v>2</v>
          </cell>
          <cell r="H172" t="str">
            <v>1</v>
          </cell>
        </row>
        <row r="173">
          <cell r="A173">
            <v>172</v>
          </cell>
          <cell r="B173">
            <v>172</v>
          </cell>
          <cell r="C173" t="str">
            <v/>
          </cell>
          <cell r="D173">
            <v>21300100667</v>
          </cell>
          <cell r="E173" t="str">
            <v/>
          </cell>
          <cell r="F173">
            <v>21300100667</v>
          </cell>
          <cell r="G173" t="str">
            <v>2</v>
          </cell>
          <cell r="H173" t="str">
            <v>Rive</v>
          </cell>
        </row>
        <row r="174">
          <cell r="A174">
            <v>173</v>
          </cell>
          <cell r="B174">
            <v>173</v>
          </cell>
          <cell r="C174" t="str">
            <v>ALVARO ENRIQUE MENESES GELIS</v>
          </cell>
          <cell r="D174">
            <v>213001001250</v>
          </cell>
          <cell r="E174" t="str">
            <v>I</v>
          </cell>
          <cell r="F174">
            <v>213001001250</v>
          </cell>
          <cell r="G174" t="str">
            <v>2</v>
          </cell>
          <cell r="H174" t="str">
            <v>Insu</v>
          </cell>
        </row>
        <row r="175">
          <cell r="A175">
            <v>174</v>
          </cell>
          <cell r="B175">
            <v>190</v>
          </cell>
          <cell r="C175" t="str">
            <v/>
          </cell>
          <cell r="D175">
            <v>213001007231</v>
          </cell>
          <cell r="E175" t="str">
            <v/>
          </cell>
          <cell r="F175">
            <v>213001001268</v>
          </cell>
          <cell r="G175" t="str">
            <v>2</v>
          </cell>
          <cell r="H175" t="str">
            <v>11</v>
          </cell>
        </row>
        <row r="176">
          <cell r="A176">
            <v>175</v>
          </cell>
          <cell r="B176">
            <v>173</v>
          </cell>
          <cell r="C176" t="str">
            <v/>
          </cell>
          <cell r="D176">
            <v>213001001250</v>
          </cell>
          <cell r="E176" t="str">
            <v/>
          </cell>
          <cell r="F176">
            <v>213001001276</v>
          </cell>
          <cell r="G176" t="str">
            <v>2</v>
          </cell>
          <cell r="H176" t="str">
            <v>Insu</v>
          </cell>
        </row>
        <row r="177">
          <cell r="A177">
            <v>176</v>
          </cell>
          <cell r="B177">
            <v>176</v>
          </cell>
          <cell r="C177" t="str">
            <v>AUGUSTO CESAR RODRIGUEZ MATURANA</v>
          </cell>
          <cell r="D177">
            <v>213001001292</v>
          </cell>
          <cell r="E177" t="str">
            <v>I</v>
          </cell>
          <cell r="F177">
            <v>213001001292</v>
          </cell>
          <cell r="G177" t="str">
            <v>2</v>
          </cell>
          <cell r="H177" t="str">
            <v>Insu</v>
          </cell>
        </row>
        <row r="178">
          <cell r="A178">
            <v>177</v>
          </cell>
          <cell r="B178">
            <v>177</v>
          </cell>
          <cell r="C178" t="str">
            <v>DONALDO DIAZ PEREZ</v>
          </cell>
          <cell r="D178">
            <v>213001001306</v>
          </cell>
          <cell r="E178" t="str">
            <v>I</v>
          </cell>
          <cell r="F178">
            <v>213001001306</v>
          </cell>
          <cell r="G178" t="str">
            <v>2</v>
          </cell>
          <cell r="H178" t="str">
            <v>Conti</v>
          </cell>
        </row>
        <row r="179">
          <cell r="A179">
            <v>178</v>
          </cell>
          <cell r="B179">
            <v>190</v>
          </cell>
          <cell r="C179" t="str">
            <v/>
          </cell>
          <cell r="D179">
            <v>213001007231</v>
          </cell>
          <cell r="E179" t="str">
            <v/>
          </cell>
          <cell r="F179">
            <v>213001001501</v>
          </cell>
          <cell r="G179" t="str">
            <v>1</v>
          </cell>
          <cell r="H179" t="str">
            <v>11</v>
          </cell>
        </row>
        <row r="180">
          <cell r="A180">
            <v>179</v>
          </cell>
          <cell r="B180">
            <v>179</v>
          </cell>
          <cell r="C180" t="str">
            <v>UBALDO BARRANCO ALVAREZ</v>
          </cell>
          <cell r="D180">
            <v>313001005225</v>
          </cell>
          <cell r="E180" t="str">
            <v/>
          </cell>
          <cell r="F180">
            <v>213001001632</v>
          </cell>
          <cell r="G180" t="str">
            <v>2</v>
          </cell>
          <cell r="H180" t="str">
            <v>Rive</v>
          </cell>
        </row>
        <row r="181">
          <cell r="A181">
            <v>180</v>
          </cell>
          <cell r="B181">
            <v>180</v>
          </cell>
          <cell r="C181" t="str">
            <v>JUAN CARLOS CASTILLO CASTILLA</v>
          </cell>
          <cell r="D181">
            <v>213001001900</v>
          </cell>
          <cell r="E181" t="str">
            <v>I</v>
          </cell>
          <cell r="F181">
            <v>213001001900</v>
          </cell>
          <cell r="G181" t="str">
            <v>2</v>
          </cell>
          <cell r="H181" t="str">
            <v>Insu</v>
          </cell>
        </row>
        <row r="182">
          <cell r="A182">
            <v>181</v>
          </cell>
          <cell r="B182">
            <v>492</v>
          </cell>
          <cell r="C182" t="str">
            <v/>
          </cell>
          <cell r="D182">
            <v>413001004703</v>
          </cell>
          <cell r="E182" t="str">
            <v/>
          </cell>
          <cell r="F182">
            <v>213001001918</v>
          </cell>
          <cell r="G182" t="str">
            <v>2</v>
          </cell>
          <cell r="H182" t="str">
            <v>Conti</v>
          </cell>
        </row>
        <row r="183">
          <cell r="A183">
            <v>182</v>
          </cell>
          <cell r="B183">
            <v>9</v>
          </cell>
          <cell r="C183" t="str">
            <v/>
          </cell>
          <cell r="D183">
            <v>113001000143</v>
          </cell>
          <cell r="E183" t="str">
            <v/>
          </cell>
          <cell r="F183">
            <v>213001001951</v>
          </cell>
          <cell r="G183" t="str">
            <v>2</v>
          </cell>
          <cell r="H183" t="str">
            <v>Conti</v>
          </cell>
        </row>
        <row r="184">
          <cell r="A184">
            <v>183</v>
          </cell>
          <cell r="B184">
            <v>183</v>
          </cell>
          <cell r="C184" t="str">
            <v>DANIEL ANTONIO PUPO BELTRAN</v>
          </cell>
          <cell r="D184">
            <v>213001002531</v>
          </cell>
          <cell r="E184" t="str">
            <v>I</v>
          </cell>
          <cell r="F184">
            <v>213001002531</v>
          </cell>
          <cell r="G184" t="str">
            <v>2</v>
          </cell>
          <cell r="H184" t="str">
            <v>Conti</v>
          </cell>
        </row>
        <row r="185">
          <cell r="A185">
            <v>184</v>
          </cell>
          <cell r="B185">
            <v>184</v>
          </cell>
          <cell r="C185" t="str">
            <v>MARCO ALFONSO CHAVEZ ABDALA</v>
          </cell>
          <cell r="D185">
            <v>213001002809</v>
          </cell>
          <cell r="E185" t="str">
            <v>I</v>
          </cell>
          <cell r="F185">
            <v>213001002809</v>
          </cell>
          <cell r="G185" t="str">
            <v>2</v>
          </cell>
          <cell r="H185" t="str">
            <v>Conti</v>
          </cell>
        </row>
        <row r="186">
          <cell r="A186">
            <v>185</v>
          </cell>
          <cell r="B186">
            <v>185</v>
          </cell>
          <cell r="C186" t="str">
            <v>AMAURY VÁSQUEZ MADRID</v>
          </cell>
          <cell r="D186">
            <v>213001002949</v>
          </cell>
          <cell r="E186" t="str">
            <v>I</v>
          </cell>
          <cell r="F186">
            <v>213001002949</v>
          </cell>
          <cell r="G186" t="str">
            <v>2</v>
          </cell>
          <cell r="H186" t="str">
            <v>Insu</v>
          </cell>
        </row>
        <row r="187">
          <cell r="A187">
            <v>186</v>
          </cell>
          <cell r="B187">
            <v>186</v>
          </cell>
          <cell r="C187" t="str">
            <v>XIOMARA PAYARES BELLIDO</v>
          </cell>
          <cell r="D187">
            <v>213001001942</v>
          </cell>
          <cell r="E187" t="str">
            <v>I</v>
          </cell>
          <cell r="F187">
            <v>213001001942</v>
          </cell>
          <cell r="G187" t="str">
            <v>2</v>
          </cell>
          <cell r="H187" t="str">
            <v>Insu</v>
          </cell>
        </row>
        <row r="188">
          <cell r="A188">
            <v>187</v>
          </cell>
          <cell r="B188">
            <v>193</v>
          </cell>
          <cell r="C188" t="str">
            <v/>
          </cell>
          <cell r="D188">
            <v>213001007533</v>
          </cell>
          <cell r="E188" t="str">
            <v/>
          </cell>
          <cell r="F188">
            <v>213001000164</v>
          </cell>
          <cell r="G188" t="str">
            <v>2</v>
          </cell>
          <cell r="H188" t="str">
            <v>Conti</v>
          </cell>
        </row>
        <row r="189">
          <cell r="A189">
            <v>188</v>
          </cell>
          <cell r="B189">
            <v>190</v>
          </cell>
          <cell r="C189" t="str">
            <v/>
          </cell>
          <cell r="D189">
            <v>213001007231</v>
          </cell>
          <cell r="E189" t="str">
            <v/>
          </cell>
          <cell r="F189">
            <v>213001004313</v>
          </cell>
          <cell r="G189" t="str">
            <v>1</v>
          </cell>
          <cell r="H189" t="str">
            <v>11</v>
          </cell>
        </row>
        <row r="190">
          <cell r="A190">
            <v>189</v>
          </cell>
          <cell r="B190">
            <v>189</v>
          </cell>
          <cell r="C190" t="str">
            <v>FIDEL CASTRO PADILLA</v>
          </cell>
          <cell r="D190">
            <v>213001027020</v>
          </cell>
          <cell r="E190" t="str">
            <v>I</v>
          </cell>
          <cell r="F190">
            <v>213001027020</v>
          </cell>
          <cell r="G190" t="str">
            <v>2</v>
          </cell>
          <cell r="H190" t="str">
            <v>Insu</v>
          </cell>
        </row>
        <row r="191">
          <cell r="A191">
            <v>190</v>
          </cell>
          <cell r="B191">
            <v>190</v>
          </cell>
          <cell r="C191" t="str">
            <v>HNA ANA MARIA RAMOS MARTINEZ</v>
          </cell>
          <cell r="D191">
            <v>213001007231</v>
          </cell>
          <cell r="E191" t="str">
            <v>I</v>
          </cell>
          <cell r="F191">
            <v>213001007231</v>
          </cell>
          <cell r="G191" t="str">
            <v>1</v>
          </cell>
          <cell r="H191" t="str">
            <v>11</v>
          </cell>
        </row>
        <row r="192">
          <cell r="A192">
            <v>191</v>
          </cell>
          <cell r="B192">
            <v>191</v>
          </cell>
          <cell r="C192" t="str">
            <v>AMIN JULIO CAMARGO</v>
          </cell>
          <cell r="D192">
            <v>213001007401</v>
          </cell>
          <cell r="E192" t="str">
            <v>C</v>
          </cell>
          <cell r="F192">
            <v>213001007401</v>
          </cell>
          <cell r="G192" t="str">
            <v>2</v>
          </cell>
          <cell r="H192" t="str">
            <v>Insu</v>
          </cell>
        </row>
        <row r="193">
          <cell r="A193">
            <v>192</v>
          </cell>
          <cell r="B193">
            <v>192</v>
          </cell>
          <cell r="C193" t="str">
            <v>JUAN GUILLERMO SINNING  JIMENEZ</v>
          </cell>
          <cell r="D193">
            <v>313001005225</v>
          </cell>
          <cell r="E193" t="str">
            <v>I</v>
          </cell>
          <cell r="F193">
            <v>313001005225</v>
          </cell>
          <cell r="G193" t="str">
            <v>2</v>
          </cell>
          <cell r="H193" t="str">
            <v>Rive</v>
          </cell>
        </row>
        <row r="194">
          <cell r="A194">
            <v>193</v>
          </cell>
          <cell r="B194">
            <v>193</v>
          </cell>
          <cell r="C194" t="str">
            <v>NELLYS VARGAS DOMINGUEZ</v>
          </cell>
          <cell r="D194">
            <v>213001007533</v>
          </cell>
          <cell r="E194" t="str">
            <v>I</v>
          </cell>
          <cell r="F194">
            <v>213001007533</v>
          </cell>
          <cell r="G194" t="str">
            <v>2</v>
          </cell>
          <cell r="H194" t="str">
            <v>Conti</v>
          </cell>
        </row>
        <row r="195">
          <cell r="A195">
            <v>194</v>
          </cell>
          <cell r="B195">
            <v>184</v>
          </cell>
          <cell r="C195" t="str">
            <v/>
          </cell>
          <cell r="D195">
            <v>213001002809</v>
          </cell>
          <cell r="E195" t="str">
            <v/>
          </cell>
          <cell r="F195">
            <v>213001007541</v>
          </cell>
          <cell r="G195" t="str">
            <v>2</v>
          </cell>
          <cell r="H195" t="str">
            <v>Conti</v>
          </cell>
        </row>
        <row r="196">
          <cell r="A196">
            <v>195</v>
          </cell>
          <cell r="B196">
            <v>179</v>
          </cell>
          <cell r="C196" t="str">
            <v/>
          </cell>
          <cell r="D196">
            <v>313001005225</v>
          </cell>
          <cell r="E196" t="str">
            <v/>
          </cell>
          <cell r="F196">
            <v>213001007550</v>
          </cell>
          <cell r="G196" t="str">
            <v>2</v>
          </cell>
          <cell r="H196" t="str">
            <v>Rive</v>
          </cell>
        </row>
        <row r="197">
          <cell r="A197">
            <v>196</v>
          </cell>
          <cell r="B197">
            <v>355</v>
          </cell>
          <cell r="C197" t="str">
            <v/>
          </cell>
          <cell r="D197">
            <v>313001008411</v>
          </cell>
          <cell r="E197" t="str">
            <v/>
          </cell>
          <cell r="F197">
            <v>213001007339</v>
          </cell>
          <cell r="G197" t="str">
            <v>1</v>
          </cell>
          <cell r="H197" t="str">
            <v>15</v>
          </cell>
        </row>
        <row r="198">
          <cell r="A198">
            <v>197</v>
          </cell>
          <cell r="B198">
            <v>197</v>
          </cell>
          <cell r="C198" t="str">
            <v>NELLY ZAMMATA DE OROZCO</v>
          </cell>
          <cell r="D198">
            <v>213001007797</v>
          </cell>
          <cell r="E198" t="str">
            <v>I</v>
          </cell>
          <cell r="F198">
            <v>213001007797</v>
          </cell>
          <cell r="G198" t="str">
            <v>1</v>
          </cell>
          <cell r="H198" t="str">
            <v>9</v>
          </cell>
        </row>
        <row r="199">
          <cell r="A199">
            <v>198</v>
          </cell>
          <cell r="B199">
            <v>198</v>
          </cell>
          <cell r="C199" t="str">
            <v>ROBINSON OROZCO QUEJADA</v>
          </cell>
          <cell r="D199">
            <v>113001000321</v>
          </cell>
          <cell r="E199" t="str">
            <v>I</v>
          </cell>
          <cell r="F199">
            <v>113001000321</v>
          </cell>
          <cell r="G199" t="str">
            <v>1</v>
          </cell>
          <cell r="H199" t="str">
            <v>6</v>
          </cell>
        </row>
        <row r="200">
          <cell r="A200">
            <v>199</v>
          </cell>
          <cell r="B200">
            <v>70</v>
          </cell>
          <cell r="C200" t="str">
            <v/>
          </cell>
          <cell r="D200">
            <v>113001002120</v>
          </cell>
          <cell r="E200" t="str">
            <v/>
          </cell>
          <cell r="F200">
            <v>213001008084</v>
          </cell>
          <cell r="G200" t="str">
            <v>1</v>
          </cell>
          <cell r="H200" t="str">
            <v>5</v>
          </cell>
        </row>
        <row r="201">
          <cell r="A201">
            <v>200</v>
          </cell>
          <cell r="B201">
            <v>32</v>
          </cell>
          <cell r="C201" t="str">
            <v/>
          </cell>
          <cell r="D201">
            <v>113001000771</v>
          </cell>
          <cell r="E201" t="str">
            <v/>
          </cell>
          <cell r="F201">
            <v>113001000275</v>
          </cell>
          <cell r="G201" t="str">
            <v>1</v>
          </cell>
          <cell r="H201" t="str">
            <v>6</v>
          </cell>
        </row>
        <row r="202">
          <cell r="A202">
            <v>201</v>
          </cell>
          <cell r="B202">
            <v>201</v>
          </cell>
          <cell r="C202" t="str">
            <v/>
          </cell>
          <cell r="D202">
            <v>21300108498</v>
          </cell>
          <cell r="E202" t="str">
            <v/>
          </cell>
          <cell r="F202">
            <v>21300108498</v>
          </cell>
          <cell r="G202" t="str">
            <v>2</v>
          </cell>
          <cell r="H202" t="str">
            <v>Conti</v>
          </cell>
        </row>
        <row r="203">
          <cell r="A203">
            <v>202</v>
          </cell>
          <cell r="B203">
            <v>202</v>
          </cell>
          <cell r="C203" t="str">
            <v>PEDRO NAVARRO CASSIANI</v>
          </cell>
          <cell r="D203">
            <v>213001009048</v>
          </cell>
          <cell r="E203" t="str">
            <v>I</v>
          </cell>
          <cell r="F203">
            <v>213001009048</v>
          </cell>
          <cell r="G203" t="str">
            <v>2</v>
          </cell>
          <cell r="H203" t="str">
            <v>Rive</v>
          </cell>
        </row>
        <row r="204">
          <cell r="A204">
            <v>203</v>
          </cell>
          <cell r="B204">
            <v>203</v>
          </cell>
          <cell r="C204" t="str">
            <v>LEONIDAS BARCOS HERNANDEZ</v>
          </cell>
          <cell r="D204">
            <v>213001009056</v>
          </cell>
          <cell r="E204" t="str">
            <v>I</v>
          </cell>
          <cell r="F204">
            <v>213001009056</v>
          </cell>
          <cell r="G204" t="str">
            <v>2</v>
          </cell>
          <cell r="H204" t="str">
            <v>Rive</v>
          </cell>
        </row>
        <row r="205">
          <cell r="A205">
            <v>204</v>
          </cell>
          <cell r="B205">
            <v>192</v>
          </cell>
          <cell r="C205" t="str">
            <v/>
          </cell>
          <cell r="D205">
            <v>313001005225</v>
          </cell>
          <cell r="E205" t="str">
            <v/>
          </cell>
          <cell r="F205">
            <v>213001012391</v>
          </cell>
          <cell r="G205" t="str">
            <v>2</v>
          </cell>
          <cell r="H205" t="str">
            <v>Rive</v>
          </cell>
        </row>
        <row r="206">
          <cell r="A206">
            <v>205</v>
          </cell>
          <cell r="B206">
            <v>205</v>
          </cell>
          <cell r="C206" t="str">
            <v>LUIS MIGUEL CANTILLO AHUMADA</v>
          </cell>
          <cell r="D206">
            <v>313001000045</v>
          </cell>
          <cell r="E206" t="str">
            <v>I</v>
          </cell>
          <cell r="F206">
            <v>313001000045</v>
          </cell>
          <cell r="G206" t="str">
            <v>1</v>
          </cell>
          <cell r="H206" t="str">
            <v>1</v>
          </cell>
        </row>
        <row r="207">
          <cell r="A207">
            <v>206</v>
          </cell>
          <cell r="B207">
            <v>206</v>
          </cell>
          <cell r="C207" t="str">
            <v>AMPARO SEVERICHE MARTINEZ</v>
          </cell>
          <cell r="D207">
            <v>313001000100</v>
          </cell>
          <cell r="E207" t="str">
            <v>I</v>
          </cell>
          <cell r="F207">
            <v>313001000100</v>
          </cell>
          <cell r="G207" t="str">
            <v>1</v>
          </cell>
          <cell r="H207" t="str">
            <v>1</v>
          </cell>
        </row>
        <row r="208">
          <cell r="A208">
            <v>207</v>
          </cell>
          <cell r="B208">
            <v>207</v>
          </cell>
          <cell r="C208" t="str">
            <v>GUILLERMO PEÑATE ZAMORA</v>
          </cell>
          <cell r="D208">
            <v>313001000142</v>
          </cell>
          <cell r="E208" t="str">
            <v>I</v>
          </cell>
          <cell r="F208">
            <v>313001000142</v>
          </cell>
          <cell r="G208" t="str">
            <v>1</v>
          </cell>
          <cell r="H208" t="str">
            <v>15</v>
          </cell>
        </row>
        <row r="209">
          <cell r="A209">
            <v>208</v>
          </cell>
          <cell r="B209">
            <v>208</v>
          </cell>
          <cell r="C209" t="str">
            <v>ROSA INES GUETO QUIROGA</v>
          </cell>
          <cell r="D209">
            <v>313001000185</v>
          </cell>
          <cell r="E209" t="str">
            <v>C</v>
          </cell>
          <cell r="F209">
            <v>313001000185</v>
          </cell>
          <cell r="G209" t="str">
            <v>1</v>
          </cell>
          <cell r="H209" t="str">
            <v>10</v>
          </cell>
        </row>
        <row r="210">
          <cell r="A210">
            <v>209</v>
          </cell>
          <cell r="B210">
            <v>209</v>
          </cell>
          <cell r="C210" t="str">
            <v>MERCY CRAIG BUITRAGO</v>
          </cell>
          <cell r="D210">
            <v>313001000193</v>
          </cell>
          <cell r="E210" t="str">
            <v>C</v>
          </cell>
          <cell r="F210">
            <v>313001000193</v>
          </cell>
          <cell r="G210" t="str">
            <v>1</v>
          </cell>
          <cell r="H210" t="str">
            <v>10</v>
          </cell>
        </row>
        <row r="211">
          <cell r="A211">
            <v>210</v>
          </cell>
          <cell r="B211">
            <v>210</v>
          </cell>
          <cell r="C211" t="str">
            <v/>
          </cell>
          <cell r="E211" t="str">
            <v/>
          </cell>
          <cell r="F211">
            <v>313001000207</v>
          </cell>
          <cell r="G211" t="str">
            <v>1</v>
          </cell>
          <cell r="H211" t="str">
            <v>1</v>
          </cell>
        </row>
        <row r="212">
          <cell r="A212">
            <v>211</v>
          </cell>
          <cell r="B212">
            <v>211</v>
          </cell>
          <cell r="C212" t="str">
            <v>ASTRID DEL ROSARIO RODRIGUEZ PAUTT</v>
          </cell>
          <cell r="D212">
            <v>313001000215</v>
          </cell>
          <cell r="E212" t="str">
            <v>I</v>
          </cell>
          <cell r="F212">
            <v>313001000215</v>
          </cell>
          <cell r="G212" t="str">
            <v>1</v>
          </cell>
          <cell r="H212" t="str">
            <v>1</v>
          </cell>
        </row>
        <row r="213">
          <cell r="A213">
            <v>212</v>
          </cell>
          <cell r="B213">
            <v>212</v>
          </cell>
          <cell r="C213" t="str">
            <v/>
          </cell>
          <cell r="E213" t="str">
            <v/>
          </cell>
          <cell r="F213">
            <v>31300100239</v>
          </cell>
          <cell r="G213" t="str">
            <v>1</v>
          </cell>
          <cell r="H213" t="str">
            <v>4</v>
          </cell>
        </row>
        <row r="214">
          <cell r="A214">
            <v>213</v>
          </cell>
          <cell r="B214">
            <v>213</v>
          </cell>
          <cell r="C214" t="str">
            <v>YOMAIRA THERAN DIAZ</v>
          </cell>
          <cell r="D214">
            <v>313001000240</v>
          </cell>
          <cell r="E214" t="str">
            <v>C</v>
          </cell>
          <cell r="F214">
            <v>313001000240</v>
          </cell>
          <cell r="G214" t="str">
            <v>1</v>
          </cell>
          <cell r="H214" t="str">
            <v>10</v>
          </cell>
        </row>
        <row r="215">
          <cell r="A215">
            <v>214</v>
          </cell>
          <cell r="B215">
            <v>214</v>
          </cell>
          <cell r="C215" t="str">
            <v>dollis adelaida sanjuan gonzales</v>
          </cell>
          <cell r="D215">
            <v>313001000282</v>
          </cell>
          <cell r="E215" t="str">
            <v>C</v>
          </cell>
          <cell r="F215">
            <v>313001000282</v>
          </cell>
          <cell r="G215" t="str">
            <v>1</v>
          </cell>
          <cell r="H215" t="str">
            <v>8</v>
          </cell>
        </row>
        <row r="216">
          <cell r="A216">
            <v>215</v>
          </cell>
          <cell r="B216">
            <v>215</v>
          </cell>
          <cell r="C216" t="str">
            <v>DORIS PIZARRO GUTIERREZ</v>
          </cell>
          <cell r="D216">
            <v>313001000461</v>
          </cell>
          <cell r="E216" t="str">
            <v>I</v>
          </cell>
          <cell r="F216">
            <v>313001000461</v>
          </cell>
          <cell r="G216" t="str">
            <v>1</v>
          </cell>
          <cell r="H216" t="str">
            <v>1</v>
          </cell>
        </row>
        <row r="217">
          <cell r="A217">
            <v>216</v>
          </cell>
          <cell r="B217">
            <v>216</v>
          </cell>
          <cell r="C217" t="str">
            <v>ROSA ANGELA LICONA BARRAGAN</v>
          </cell>
          <cell r="D217">
            <v>313001000495</v>
          </cell>
          <cell r="E217" t="str">
            <v>I</v>
          </cell>
          <cell r="F217">
            <v>313001000495</v>
          </cell>
          <cell r="G217" t="str">
            <v>1</v>
          </cell>
          <cell r="H217" t="str">
            <v>9</v>
          </cell>
        </row>
        <row r="218">
          <cell r="A218">
            <v>217</v>
          </cell>
          <cell r="B218">
            <v>217</v>
          </cell>
          <cell r="C218" t="str">
            <v>LEYDA JIMENEZ T.</v>
          </cell>
          <cell r="D218">
            <v>313001000525</v>
          </cell>
          <cell r="E218" t="str">
            <v>I</v>
          </cell>
          <cell r="F218">
            <v>313001000525</v>
          </cell>
          <cell r="G218" t="str">
            <v>1</v>
          </cell>
          <cell r="H218" t="str">
            <v>1</v>
          </cell>
        </row>
        <row r="219">
          <cell r="A219">
            <v>218</v>
          </cell>
          <cell r="B219">
            <v>218</v>
          </cell>
          <cell r="C219" t="str">
            <v>HNA. IRENE TRILLEROS</v>
          </cell>
          <cell r="D219">
            <v>313001000541</v>
          </cell>
          <cell r="E219" t="str">
            <v>I</v>
          </cell>
          <cell r="F219">
            <v>313001000541</v>
          </cell>
          <cell r="G219" t="str">
            <v>1</v>
          </cell>
          <cell r="H219" t="str">
            <v>9</v>
          </cell>
        </row>
        <row r="220">
          <cell r="A220">
            <v>219</v>
          </cell>
          <cell r="B220">
            <v>219</v>
          </cell>
          <cell r="C220" t="str">
            <v>FRANCISCO ANTONIO RIOS GIRALDO</v>
          </cell>
          <cell r="D220">
            <v>313001000568</v>
          </cell>
          <cell r="E220" t="str">
            <v>I</v>
          </cell>
          <cell r="F220">
            <v>313001000568</v>
          </cell>
          <cell r="G220" t="str">
            <v>1</v>
          </cell>
          <cell r="H220" t="str">
            <v>1</v>
          </cell>
        </row>
        <row r="221">
          <cell r="A221">
            <v>220</v>
          </cell>
          <cell r="B221">
            <v>220</v>
          </cell>
          <cell r="C221" t="str">
            <v>SANDRA HOLGUIN</v>
          </cell>
          <cell r="D221">
            <v>313001000576</v>
          </cell>
          <cell r="E221" t="str">
            <v/>
          </cell>
          <cell r="F221">
            <v>313001000576</v>
          </cell>
          <cell r="G221" t="str">
            <v>1</v>
          </cell>
          <cell r="H221" t="str">
            <v>4</v>
          </cell>
        </row>
        <row r="222">
          <cell r="A222">
            <v>221</v>
          </cell>
          <cell r="B222">
            <v>221</v>
          </cell>
          <cell r="C222" t="str">
            <v>CARMEN RUEDA DE DEL TORO</v>
          </cell>
          <cell r="D222">
            <v>313001000584</v>
          </cell>
          <cell r="E222" t="str">
            <v/>
          </cell>
          <cell r="F222">
            <v>313001000584</v>
          </cell>
          <cell r="G222" t="str">
            <v>1</v>
          </cell>
          <cell r="H222" t="str">
            <v>2</v>
          </cell>
        </row>
        <row r="223">
          <cell r="A223">
            <v>222</v>
          </cell>
          <cell r="B223">
            <v>222</v>
          </cell>
          <cell r="C223" t="str">
            <v>ORLINA LUJAN LOPEZ</v>
          </cell>
          <cell r="D223">
            <v>313001000592</v>
          </cell>
          <cell r="E223" t="str">
            <v>I</v>
          </cell>
          <cell r="F223">
            <v>313001000592</v>
          </cell>
          <cell r="G223" t="str">
            <v>1</v>
          </cell>
          <cell r="H223" t="str">
            <v>1</v>
          </cell>
        </row>
        <row r="224">
          <cell r="A224">
            <v>223</v>
          </cell>
          <cell r="B224">
            <v>223</v>
          </cell>
          <cell r="C224" t="str">
            <v>HNO. FERNANDO ADOLFO LUQUE OLAYA</v>
          </cell>
          <cell r="D224">
            <v>313001000622</v>
          </cell>
          <cell r="E224" t="str">
            <v>I</v>
          </cell>
          <cell r="F224">
            <v>313001000622</v>
          </cell>
          <cell r="G224" t="str">
            <v>1</v>
          </cell>
          <cell r="H224" t="str">
            <v>2</v>
          </cell>
        </row>
        <row r="225">
          <cell r="A225">
            <v>224</v>
          </cell>
          <cell r="B225">
            <v>224</v>
          </cell>
          <cell r="C225" t="str">
            <v/>
          </cell>
          <cell r="D225">
            <v>31300100638</v>
          </cell>
          <cell r="E225" t="str">
            <v/>
          </cell>
          <cell r="F225">
            <v>31300100638</v>
          </cell>
          <cell r="G225" t="str">
            <v>1</v>
          </cell>
          <cell r="H225" t="str">
            <v>1</v>
          </cell>
        </row>
        <row r="226">
          <cell r="A226">
            <v>225</v>
          </cell>
          <cell r="B226">
            <v>225</v>
          </cell>
          <cell r="C226" t="str">
            <v>ERNESTO LLAMAS</v>
          </cell>
          <cell r="D226">
            <v>313836000721</v>
          </cell>
          <cell r="E226" t="str">
            <v/>
          </cell>
          <cell r="F226">
            <v>313836000721</v>
          </cell>
          <cell r="G226" t="str">
            <v>1</v>
          </cell>
          <cell r="H226" t="str">
            <v>1</v>
          </cell>
        </row>
        <row r="227">
          <cell r="A227">
            <v>226</v>
          </cell>
          <cell r="B227">
            <v>226</v>
          </cell>
          <cell r="C227" t="str">
            <v>HELDA AYAZO GARCES</v>
          </cell>
          <cell r="D227">
            <v>313001000339</v>
          </cell>
          <cell r="E227" t="str">
            <v>C</v>
          </cell>
          <cell r="F227">
            <v>313001000339</v>
          </cell>
          <cell r="G227" t="str">
            <v>1</v>
          </cell>
          <cell r="H227" t="str">
            <v>12</v>
          </cell>
        </row>
        <row r="228">
          <cell r="A228">
            <v>227</v>
          </cell>
          <cell r="B228">
            <v>227</v>
          </cell>
          <cell r="C228" t="str">
            <v xml:space="preserve">JORGE ALFOSO PEREZ VASQUEZ </v>
          </cell>
          <cell r="D228">
            <v>313001000916</v>
          </cell>
          <cell r="E228" t="str">
            <v>I</v>
          </cell>
          <cell r="F228">
            <v>313001000916</v>
          </cell>
          <cell r="G228" t="str">
            <v>1</v>
          </cell>
          <cell r="H228" t="str">
            <v>1</v>
          </cell>
        </row>
        <row r="229">
          <cell r="A229">
            <v>228</v>
          </cell>
          <cell r="B229">
            <v>228</v>
          </cell>
          <cell r="C229" t="str">
            <v xml:space="preserve">P. MARIO RESTREPO  BOTERO </v>
          </cell>
          <cell r="D229">
            <v>313001000924</v>
          </cell>
          <cell r="E229" t="str">
            <v>I</v>
          </cell>
          <cell r="F229">
            <v>313001000924</v>
          </cell>
          <cell r="G229" t="str">
            <v>1</v>
          </cell>
          <cell r="H229" t="str">
            <v>1</v>
          </cell>
        </row>
        <row r="230">
          <cell r="A230">
            <v>229</v>
          </cell>
          <cell r="B230">
            <v>229</v>
          </cell>
          <cell r="C230" t="str">
            <v>HNA ROSA AMPARO URREA H.</v>
          </cell>
          <cell r="D230">
            <v>313001000932</v>
          </cell>
          <cell r="E230" t="str">
            <v>I</v>
          </cell>
          <cell r="F230">
            <v>313001000932</v>
          </cell>
          <cell r="G230" t="str">
            <v>1</v>
          </cell>
          <cell r="H230" t="str">
            <v>1</v>
          </cell>
        </row>
        <row r="231">
          <cell r="A231">
            <v>230</v>
          </cell>
          <cell r="B231">
            <v>230</v>
          </cell>
          <cell r="C231" t="str">
            <v>DANILSA MORON GUERRERO</v>
          </cell>
          <cell r="D231">
            <v>313001000941</v>
          </cell>
          <cell r="E231" t="str">
            <v>I</v>
          </cell>
          <cell r="F231">
            <v>313001000941</v>
          </cell>
          <cell r="G231" t="str">
            <v>1</v>
          </cell>
          <cell r="H231" t="str">
            <v>9</v>
          </cell>
        </row>
        <row r="232">
          <cell r="A232">
            <v>231</v>
          </cell>
          <cell r="B232">
            <v>231</v>
          </cell>
          <cell r="C232" t="str">
            <v>HNA. LOURDES MARIA PERTUZ GONZALEZ</v>
          </cell>
          <cell r="D232">
            <v>313001000975</v>
          </cell>
          <cell r="E232" t="str">
            <v>I</v>
          </cell>
          <cell r="F232">
            <v>313001000975</v>
          </cell>
          <cell r="G232" t="str">
            <v>1</v>
          </cell>
          <cell r="H232" t="str">
            <v>2</v>
          </cell>
        </row>
        <row r="233">
          <cell r="A233">
            <v>232</v>
          </cell>
          <cell r="B233">
            <v>232</v>
          </cell>
          <cell r="C233" t="str">
            <v>ELVIA  NU?EZ DE UZANIZA</v>
          </cell>
          <cell r="D233">
            <v>313001001041</v>
          </cell>
          <cell r="E233" t="str">
            <v/>
          </cell>
          <cell r="F233">
            <v>313001001041</v>
          </cell>
          <cell r="G233" t="str">
            <v>1</v>
          </cell>
          <cell r="H233" t="str">
            <v>1</v>
          </cell>
        </row>
        <row r="234">
          <cell r="A234">
            <v>233</v>
          </cell>
          <cell r="B234">
            <v>233</v>
          </cell>
          <cell r="C234" t="str">
            <v>HNA.ALICIA RUIZ RIVERA</v>
          </cell>
          <cell r="D234">
            <v>313001001050</v>
          </cell>
          <cell r="E234" t="str">
            <v>I</v>
          </cell>
          <cell r="F234">
            <v>313001001050</v>
          </cell>
          <cell r="G234" t="str">
            <v>1</v>
          </cell>
          <cell r="H234" t="str">
            <v>13</v>
          </cell>
        </row>
        <row r="235">
          <cell r="A235">
            <v>234</v>
          </cell>
          <cell r="B235">
            <v>234</v>
          </cell>
          <cell r="C235" t="str">
            <v>MARIA LILIA NIETO HERNANDEZ</v>
          </cell>
          <cell r="D235">
            <v>313001001068</v>
          </cell>
          <cell r="E235" t="str">
            <v>I</v>
          </cell>
          <cell r="F235">
            <v>313001001068</v>
          </cell>
          <cell r="G235" t="str">
            <v>1</v>
          </cell>
          <cell r="H235" t="str">
            <v>1</v>
          </cell>
        </row>
        <row r="236">
          <cell r="A236">
            <v>235</v>
          </cell>
          <cell r="B236">
            <v>235</v>
          </cell>
          <cell r="C236" t="str">
            <v>HNA. MARÍA ÁNGELA TOVAR MARQUÍN</v>
          </cell>
          <cell r="D236">
            <v>313001001076</v>
          </cell>
          <cell r="E236" t="str">
            <v>I</v>
          </cell>
          <cell r="F236">
            <v>313001001076</v>
          </cell>
          <cell r="G236" t="str">
            <v>1</v>
          </cell>
          <cell r="H236" t="str">
            <v>1</v>
          </cell>
        </row>
        <row r="237">
          <cell r="A237">
            <v>236</v>
          </cell>
          <cell r="B237">
            <v>236</v>
          </cell>
          <cell r="C237" t="str">
            <v/>
          </cell>
          <cell r="D237">
            <v>31300101081</v>
          </cell>
          <cell r="E237" t="str">
            <v/>
          </cell>
          <cell r="F237">
            <v>31300101081</v>
          </cell>
          <cell r="G237" t="str">
            <v>1</v>
          </cell>
          <cell r="H237" t="str">
            <v>1</v>
          </cell>
        </row>
        <row r="238">
          <cell r="A238">
            <v>237</v>
          </cell>
          <cell r="B238">
            <v>237</v>
          </cell>
          <cell r="C238" t="str">
            <v/>
          </cell>
          <cell r="E238" t="str">
            <v/>
          </cell>
          <cell r="F238">
            <v>313001001106</v>
          </cell>
          <cell r="G238" t="str">
            <v>1</v>
          </cell>
          <cell r="H238" t="str">
            <v>1</v>
          </cell>
        </row>
        <row r="239">
          <cell r="A239">
            <v>238</v>
          </cell>
          <cell r="B239">
            <v>238</v>
          </cell>
          <cell r="C239" t="str">
            <v/>
          </cell>
          <cell r="D239">
            <v>31300101111</v>
          </cell>
          <cell r="E239" t="str">
            <v/>
          </cell>
          <cell r="F239">
            <v>31300101111</v>
          </cell>
          <cell r="G239" t="str">
            <v>1</v>
          </cell>
          <cell r="H239" t="str">
            <v>4</v>
          </cell>
        </row>
        <row r="240">
          <cell r="A240">
            <v>239</v>
          </cell>
          <cell r="B240">
            <v>239</v>
          </cell>
          <cell r="C240" t="str">
            <v>FREDY ELJACH RIVERO</v>
          </cell>
          <cell r="D240">
            <v>313001001165</v>
          </cell>
          <cell r="E240" t="str">
            <v>I</v>
          </cell>
          <cell r="F240">
            <v>313001001165</v>
          </cell>
          <cell r="G240" t="str">
            <v>1</v>
          </cell>
          <cell r="H240" t="str">
            <v>1</v>
          </cell>
        </row>
        <row r="241">
          <cell r="A241">
            <v>240</v>
          </cell>
          <cell r="B241">
            <v>240</v>
          </cell>
          <cell r="C241" t="str">
            <v>Pbro ORLANDO ORDOSGOITIA RAMIREZ</v>
          </cell>
          <cell r="D241">
            <v>313001001181</v>
          </cell>
          <cell r="E241" t="str">
            <v>I</v>
          </cell>
          <cell r="F241">
            <v>313001001181</v>
          </cell>
          <cell r="G241" t="str">
            <v>1</v>
          </cell>
          <cell r="H241" t="str">
            <v>12</v>
          </cell>
        </row>
        <row r="242">
          <cell r="A242">
            <v>241</v>
          </cell>
          <cell r="B242">
            <v>241</v>
          </cell>
          <cell r="C242" t="str">
            <v>PEDRO PAREDES</v>
          </cell>
          <cell r="D242">
            <v>313001001190</v>
          </cell>
          <cell r="E242" t="str">
            <v>I</v>
          </cell>
          <cell r="F242">
            <v>313001001190</v>
          </cell>
          <cell r="G242" t="str">
            <v>1</v>
          </cell>
          <cell r="H242" t="str">
            <v>9</v>
          </cell>
        </row>
        <row r="243">
          <cell r="A243">
            <v>242</v>
          </cell>
          <cell r="B243">
            <v>242</v>
          </cell>
          <cell r="C243" t="str">
            <v>JUAN FRANCISCO TORRES</v>
          </cell>
          <cell r="D243">
            <v>313001001211</v>
          </cell>
          <cell r="E243" t="str">
            <v>I</v>
          </cell>
          <cell r="F243">
            <v>313001001211</v>
          </cell>
          <cell r="G243" t="str">
            <v>1</v>
          </cell>
          <cell r="H243" t="str">
            <v>5</v>
          </cell>
        </row>
        <row r="244">
          <cell r="A244">
            <v>243</v>
          </cell>
          <cell r="B244">
            <v>243</v>
          </cell>
          <cell r="C244" t="str">
            <v>MARGARITA CASTILLO P</v>
          </cell>
          <cell r="D244">
            <v>313001001220</v>
          </cell>
          <cell r="E244" t="str">
            <v/>
          </cell>
          <cell r="F244">
            <v>313001001220</v>
          </cell>
          <cell r="G244" t="str">
            <v>1</v>
          </cell>
          <cell r="H244" t="str">
            <v>1</v>
          </cell>
        </row>
        <row r="245">
          <cell r="A245">
            <v>244</v>
          </cell>
          <cell r="B245">
            <v>244</v>
          </cell>
          <cell r="C245" t="str">
            <v/>
          </cell>
          <cell r="D245">
            <v>31300101235</v>
          </cell>
          <cell r="E245" t="str">
            <v/>
          </cell>
          <cell r="F245">
            <v>31300101235</v>
          </cell>
          <cell r="G245" t="str">
            <v>1</v>
          </cell>
          <cell r="H245" t="str">
            <v>1</v>
          </cell>
        </row>
        <row r="246">
          <cell r="A246">
            <v>245</v>
          </cell>
          <cell r="B246">
            <v>245</v>
          </cell>
          <cell r="C246" t="str">
            <v>MILDRED GARRIDO CASTRO</v>
          </cell>
          <cell r="D246">
            <v>313001002021</v>
          </cell>
          <cell r="E246" t="str">
            <v>C</v>
          </cell>
          <cell r="F246">
            <v>313001002021</v>
          </cell>
          <cell r="G246" t="str">
            <v>1</v>
          </cell>
          <cell r="H246" t="str">
            <v>10</v>
          </cell>
        </row>
        <row r="247">
          <cell r="A247">
            <v>246</v>
          </cell>
          <cell r="B247">
            <v>246</v>
          </cell>
          <cell r="C247" t="str">
            <v>ALVARO LUIS TUÑON HERAS</v>
          </cell>
          <cell r="D247">
            <v>313001002234</v>
          </cell>
          <cell r="E247" t="str">
            <v>C</v>
          </cell>
          <cell r="F247">
            <v>313001002234</v>
          </cell>
          <cell r="G247" t="str">
            <v>1</v>
          </cell>
          <cell r="H247" t="str">
            <v>2</v>
          </cell>
        </row>
        <row r="248">
          <cell r="A248">
            <v>247</v>
          </cell>
          <cell r="B248">
            <v>247</v>
          </cell>
          <cell r="C248" t="str">
            <v/>
          </cell>
          <cell r="D248">
            <v>313001002242</v>
          </cell>
          <cell r="E248" t="str">
            <v/>
          </cell>
          <cell r="F248">
            <v>313001002242</v>
          </cell>
          <cell r="G248" t="str">
            <v>1</v>
          </cell>
          <cell r="H248" t="str">
            <v>13</v>
          </cell>
        </row>
        <row r="249">
          <cell r="A249">
            <v>248</v>
          </cell>
          <cell r="B249">
            <v>248</v>
          </cell>
          <cell r="C249" t="str">
            <v>CT. YAMID FERNANDO VERDUGO CRISTANCHO</v>
          </cell>
          <cell r="D249">
            <v>313001002251</v>
          </cell>
          <cell r="E249" t="str">
            <v>I</v>
          </cell>
          <cell r="F249">
            <v>313001002251</v>
          </cell>
          <cell r="G249" t="str">
            <v>1</v>
          </cell>
          <cell r="H249" t="str">
            <v>13</v>
          </cell>
        </row>
        <row r="250">
          <cell r="A250">
            <v>249</v>
          </cell>
          <cell r="B250">
            <v>249</v>
          </cell>
          <cell r="C250" t="str">
            <v>ROBERTO CARLOS BENEDETTY</v>
          </cell>
          <cell r="D250">
            <v>313001002269</v>
          </cell>
          <cell r="E250" t="str">
            <v>C</v>
          </cell>
          <cell r="F250">
            <v>313001002269</v>
          </cell>
          <cell r="G250" t="str">
            <v>1</v>
          </cell>
          <cell r="H250" t="str">
            <v>10</v>
          </cell>
        </row>
        <row r="251">
          <cell r="A251">
            <v>250</v>
          </cell>
          <cell r="B251">
            <v>250</v>
          </cell>
          <cell r="C251" t="str">
            <v>MARIA TERESA GARCIA R.</v>
          </cell>
          <cell r="D251">
            <v>313001002277</v>
          </cell>
          <cell r="E251" t="str">
            <v>I</v>
          </cell>
          <cell r="F251">
            <v>313001002277</v>
          </cell>
          <cell r="G251" t="str">
            <v>1</v>
          </cell>
          <cell r="H251" t="str">
            <v>1</v>
          </cell>
        </row>
        <row r="252">
          <cell r="A252">
            <v>251</v>
          </cell>
          <cell r="B252">
            <v>251</v>
          </cell>
          <cell r="C252" t="str">
            <v>EDWIN DIAZ</v>
          </cell>
          <cell r="D252">
            <v>313001002307</v>
          </cell>
          <cell r="E252" t="str">
            <v>I</v>
          </cell>
          <cell r="F252">
            <v>313001002307</v>
          </cell>
          <cell r="G252" t="str">
            <v>1</v>
          </cell>
          <cell r="H252" t="str">
            <v>4</v>
          </cell>
        </row>
        <row r="253">
          <cell r="A253">
            <v>252</v>
          </cell>
          <cell r="B253">
            <v>252</v>
          </cell>
          <cell r="C253" t="str">
            <v>ANDERSON CASANOVA PARDO</v>
          </cell>
          <cell r="D253">
            <v>313001002340</v>
          </cell>
          <cell r="E253" t="str">
            <v>I</v>
          </cell>
          <cell r="F253">
            <v>313001002340</v>
          </cell>
          <cell r="G253" t="str">
            <v>1</v>
          </cell>
          <cell r="H253" t="str">
            <v>8</v>
          </cell>
        </row>
        <row r="254">
          <cell r="A254">
            <v>253</v>
          </cell>
          <cell r="B254">
            <v>253</v>
          </cell>
          <cell r="C254" t="str">
            <v>JANETH DE JESUS CUENTAS</v>
          </cell>
          <cell r="D254">
            <v>313001002366</v>
          </cell>
          <cell r="E254" t="str">
            <v>I</v>
          </cell>
          <cell r="F254">
            <v>313001002366</v>
          </cell>
          <cell r="G254" t="str">
            <v>1</v>
          </cell>
          <cell r="H254" t="str">
            <v>14</v>
          </cell>
        </row>
        <row r="255">
          <cell r="A255">
            <v>254</v>
          </cell>
          <cell r="B255">
            <v>254</v>
          </cell>
          <cell r="C255" t="str">
            <v>ZOILA GUILLERMINA MARTELO DE ZAPATA</v>
          </cell>
          <cell r="D255">
            <v>313001002382</v>
          </cell>
          <cell r="E255" t="str">
            <v>I</v>
          </cell>
          <cell r="F255">
            <v>313001002382</v>
          </cell>
          <cell r="G255" t="str">
            <v>1</v>
          </cell>
          <cell r="H255" t="str">
            <v>2</v>
          </cell>
        </row>
        <row r="256">
          <cell r="A256">
            <v>255</v>
          </cell>
          <cell r="B256">
            <v>255</v>
          </cell>
          <cell r="C256" t="str">
            <v xml:space="preserve">LUZ ELENA RAMIREZ MEJIA </v>
          </cell>
          <cell r="D256">
            <v>313001002421</v>
          </cell>
          <cell r="E256" t="str">
            <v>I</v>
          </cell>
          <cell r="F256">
            <v>313001002421</v>
          </cell>
          <cell r="G256" t="str">
            <v>1</v>
          </cell>
          <cell r="H256" t="str">
            <v>1</v>
          </cell>
        </row>
        <row r="257">
          <cell r="A257">
            <v>256</v>
          </cell>
          <cell r="B257">
            <v>256</v>
          </cell>
          <cell r="C257" t="str">
            <v/>
          </cell>
          <cell r="D257">
            <v>31300102436</v>
          </cell>
          <cell r="E257" t="str">
            <v/>
          </cell>
          <cell r="F257">
            <v>31300102436</v>
          </cell>
          <cell r="G257" t="str">
            <v>1</v>
          </cell>
          <cell r="H257" t="str">
            <v>2</v>
          </cell>
        </row>
        <row r="258">
          <cell r="A258">
            <v>257</v>
          </cell>
          <cell r="B258">
            <v>257</v>
          </cell>
          <cell r="C258" t="str">
            <v>SOR BEATRIZ ELENA HOYOS A.</v>
          </cell>
          <cell r="D258">
            <v>313001002714</v>
          </cell>
          <cell r="E258" t="str">
            <v>I</v>
          </cell>
          <cell r="F258">
            <v>313001002714</v>
          </cell>
          <cell r="G258" t="str">
            <v>1</v>
          </cell>
          <cell r="H258" t="str">
            <v>9</v>
          </cell>
        </row>
        <row r="259">
          <cell r="A259">
            <v>258</v>
          </cell>
          <cell r="B259">
            <v>258</v>
          </cell>
          <cell r="C259" t="str">
            <v/>
          </cell>
          <cell r="D259">
            <v>313001003079</v>
          </cell>
          <cell r="E259" t="str">
            <v/>
          </cell>
          <cell r="F259">
            <v>313001003079</v>
          </cell>
          <cell r="G259" t="str">
            <v>1</v>
          </cell>
          <cell r="H259" t="str">
            <v>1</v>
          </cell>
        </row>
        <row r="260">
          <cell r="A260">
            <v>259</v>
          </cell>
          <cell r="B260">
            <v>259</v>
          </cell>
          <cell r="C260" t="str">
            <v>ZAIDA LUCÍA ACEVEDO PRADA</v>
          </cell>
          <cell r="D260">
            <v>313001003095</v>
          </cell>
          <cell r="E260" t="str">
            <v>I</v>
          </cell>
          <cell r="F260">
            <v>313001003095</v>
          </cell>
          <cell r="G260" t="str">
            <v>1</v>
          </cell>
          <cell r="H260" t="str">
            <v>8</v>
          </cell>
        </row>
        <row r="261">
          <cell r="A261">
            <v>260</v>
          </cell>
          <cell r="B261">
            <v>260</v>
          </cell>
          <cell r="C261" t="str">
            <v>ALCIRA BLANQUICETT VELEZ</v>
          </cell>
          <cell r="D261">
            <v>313001003117</v>
          </cell>
          <cell r="E261" t="str">
            <v>I</v>
          </cell>
          <cell r="F261">
            <v>313001003117</v>
          </cell>
          <cell r="G261" t="str">
            <v>1</v>
          </cell>
          <cell r="H261" t="str">
            <v>12</v>
          </cell>
        </row>
        <row r="262">
          <cell r="A262">
            <v>261</v>
          </cell>
          <cell r="B262">
            <v>261</v>
          </cell>
          <cell r="C262" t="str">
            <v>ANA MARIA NEGRETE SEPULVEDA</v>
          </cell>
          <cell r="D262">
            <v>313001003249</v>
          </cell>
          <cell r="E262" t="str">
            <v>I</v>
          </cell>
          <cell r="F262">
            <v>313001003249</v>
          </cell>
          <cell r="G262" t="str">
            <v>1</v>
          </cell>
          <cell r="H262" t="str">
            <v>5</v>
          </cell>
        </row>
        <row r="263">
          <cell r="A263">
            <v>262</v>
          </cell>
          <cell r="B263">
            <v>262</v>
          </cell>
          <cell r="C263" t="str">
            <v>HILDA RAMOS M.</v>
          </cell>
          <cell r="D263">
            <v>313001003818</v>
          </cell>
          <cell r="E263" t="str">
            <v/>
          </cell>
          <cell r="F263">
            <v>313001003818</v>
          </cell>
          <cell r="G263" t="str">
            <v>1</v>
          </cell>
          <cell r="H263" t="str">
            <v>3</v>
          </cell>
        </row>
        <row r="264">
          <cell r="A264">
            <v>263</v>
          </cell>
          <cell r="B264">
            <v>263</v>
          </cell>
          <cell r="C264" t="str">
            <v>RUTH GONZALEZ CASTILLA</v>
          </cell>
          <cell r="D264">
            <v>313001003834</v>
          </cell>
          <cell r="E264" t="str">
            <v>I</v>
          </cell>
          <cell r="F264">
            <v>313001003834</v>
          </cell>
          <cell r="G264" t="str">
            <v>1</v>
          </cell>
          <cell r="H264" t="str">
            <v>13</v>
          </cell>
        </row>
        <row r="265">
          <cell r="A265">
            <v>264</v>
          </cell>
          <cell r="B265">
            <v>264</v>
          </cell>
          <cell r="C265" t="str">
            <v>LOURDES VILLADIEGO CONEO</v>
          </cell>
          <cell r="D265">
            <v>313001003842</v>
          </cell>
          <cell r="E265" t="str">
            <v>I</v>
          </cell>
          <cell r="F265">
            <v>313001003842</v>
          </cell>
          <cell r="G265" t="str">
            <v>1</v>
          </cell>
          <cell r="H265" t="str">
            <v>3</v>
          </cell>
        </row>
        <row r="266">
          <cell r="A266">
            <v>265</v>
          </cell>
          <cell r="B266">
            <v>265</v>
          </cell>
          <cell r="C266" t="str">
            <v>MARIBIA CORREA S.</v>
          </cell>
          <cell r="D266">
            <v>313001003851</v>
          </cell>
          <cell r="E266" t="str">
            <v/>
          </cell>
          <cell r="F266">
            <v>313001003851</v>
          </cell>
          <cell r="G266" t="str">
            <v>1</v>
          </cell>
          <cell r="H266" t="str">
            <v>4</v>
          </cell>
        </row>
        <row r="267">
          <cell r="A267">
            <v>266</v>
          </cell>
          <cell r="B267">
            <v>266</v>
          </cell>
          <cell r="C267" t="str">
            <v>STEVEN MARC DESROCHES</v>
          </cell>
          <cell r="D267">
            <v>313001003931</v>
          </cell>
          <cell r="E267" t="str">
            <v>I</v>
          </cell>
          <cell r="F267">
            <v>313001003931</v>
          </cell>
          <cell r="G267" t="str">
            <v>1</v>
          </cell>
          <cell r="H267" t="str">
            <v>Conti</v>
          </cell>
        </row>
        <row r="268">
          <cell r="A268">
            <v>267</v>
          </cell>
          <cell r="B268">
            <v>267</v>
          </cell>
          <cell r="C268" t="str">
            <v/>
          </cell>
          <cell r="D268">
            <v>313001004156</v>
          </cell>
          <cell r="E268" t="str">
            <v/>
          </cell>
          <cell r="F268">
            <v>313001004156</v>
          </cell>
          <cell r="G268" t="str">
            <v>1</v>
          </cell>
          <cell r="H268" t="str">
            <v>1</v>
          </cell>
        </row>
        <row r="269">
          <cell r="A269">
            <v>268</v>
          </cell>
          <cell r="B269">
            <v>268</v>
          </cell>
          <cell r="C269" t="str">
            <v>SIRLYS DEL CARMEN DIAZ ZAMBRANO</v>
          </cell>
          <cell r="D269">
            <v>313001003800</v>
          </cell>
          <cell r="E269" t="str">
            <v>C</v>
          </cell>
          <cell r="F269">
            <v>313001003800</v>
          </cell>
          <cell r="G269" t="str">
            <v>1</v>
          </cell>
          <cell r="H269" t="str">
            <v>9</v>
          </cell>
        </row>
        <row r="270">
          <cell r="A270">
            <v>269</v>
          </cell>
          <cell r="B270">
            <v>269</v>
          </cell>
          <cell r="C270" t="str">
            <v/>
          </cell>
          <cell r="D270">
            <v>31300104404</v>
          </cell>
          <cell r="E270" t="str">
            <v/>
          </cell>
          <cell r="F270">
            <v>31300104404</v>
          </cell>
          <cell r="G270" t="str">
            <v>1</v>
          </cell>
          <cell r="H270" t="str">
            <v>1</v>
          </cell>
        </row>
        <row r="271">
          <cell r="A271">
            <v>270</v>
          </cell>
          <cell r="B271">
            <v>270</v>
          </cell>
          <cell r="C271" t="str">
            <v>EZEQUIEL ANTONIO FERNANDEZ CASTILLA</v>
          </cell>
          <cell r="D271">
            <v>313001004750</v>
          </cell>
          <cell r="E271" t="str">
            <v>I</v>
          </cell>
          <cell r="F271">
            <v>313001004750</v>
          </cell>
          <cell r="G271" t="str">
            <v>1</v>
          </cell>
          <cell r="H271" t="str">
            <v>7</v>
          </cell>
        </row>
        <row r="272">
          <cell r="A272">
            <v>271</v>
          </cell>
          <cell r="B272">
            <v>271</v>
          </cell>
          <cell r="C272" t="str">
            <v>JOHN THOMAS KELLY</v>
          </cell>
          <cell r="D272">
            <v>313001004768</v>
          </cell>
          <cell r="E272" t="str">
            <v>I</v>
          </cell>
          <cell r="F272">
            <v>313001004768</v>
          </cell>
          <cell r="G272" t="str">
            <v>2</v>
          </cell>
          <cell r="H272" t="str">
            <v>Conti</v>
          </cell>
        </row>
        <row r="273">
          <cell r="A273">
            <v>272</v>
          </cell>
          <cell r="B273">
            <v>272</v>
          </cell>
          <cell r="C273" t="str">
            <v/>
          </cell>
          <cell r="E273" t="str">
            <v/>
          </cell>
          <cell r="F273">
            <v>313001004806</v>
          </cell>
          <cell r="G273" t="str">
            <v>1</v>
          </cell>
          <cell r="H273" t="str">
            <v>9</v>
          </cell>
        </row>
        <row r="274">
          <cell r="A274">
            <v>273</v>
          </cell>
          <cell r="B274">
            <v>273</v>
          </cell>
          <cell r="C274" t="str">
            <v>MANUEL BATISTA JINETE</v>
          </cell>
          <cell r="D274">
            <v>313001000126</v>
          </cell>
          <cell r="E274" t="str">
            <v/>
          </cell>
          <cell r="F274">
            <v>313001000126</v>
          </cell>
          <cell r="G274" t="str">
            <v>1</v>
          </cell>
          <cell r="H274" t="str">
            <v>8</v>
          </cell>
        </row>
        <row r="275">
          <cell r="A275">
            <v>274</v>
          </cell>
          <cell r="B275">
            <v>274</v>
          </cell>
          <cell r="C275" t="str">
            <v>WALTER ANTONIO ANICHIARICO SANCHEZ</v>
          </cell>
          <cell r="E275" t="str">
            <v>C</v>
          </cell>
          <cell r="F275">
            <v>313001004857</v>
          </cell>
          <cell r="G275" t="str">
            <v>1</v>
          </cell>
          <cell r="H275" t="str">
            <v>12</v>
          </cell>
        </row>
        <row r="276">
          <cell r="A276">
            <v>275</v>
          </cell>
          <cell r="B276">
            <v>275</v>
          </cell>
          <cell r="C276" t="str">
            <v/>
          </cell>
          <cell r="D276">
            <v>313001005080</v>
          </cell>
          <cell r="E276" t="str">
            <v/>
          </cell>
          <cell r="F276">
            <v>313001005080</v>
          </cell>
          <cell r="G276" t="str">
            <v>1</v>
          </cell>
          <cell r="H276" t="str">
            <v>12</v>
          </cell>
        </row>
        <row r="277">
          <cell r="A277">
            <v>276</v>
          </cell>
          <cell r="B277">
            <v>276</v>
          </cell>
          <cell r="C277" t="str">
            <v>FLOR DELIS GIRALDO GIRALDO</v>
          </cell>
          <cell r="D277">
            <v>313001005098</v>
          </cell>
          <cell r="E277" t="str">
            <v>I</v>
          </cell>
          <cell r="F277">
            <v>313001005098</v>
          </cell>
          <cell r="G277" t="str">
            <v>1</v>
          </cell>
          <cell r="H277" t="str">
            <v>14</v>
          </cell>
        </row>
        <row r="278">
          <cell r="A278">
            <v>277</v>
          </cell>
          <cell r="B278">
            <v>277</v>
          </cell>
          <cell r="C278" t="str">
            <v/>
          </cell>
          <cell r="D278">
            <v>313001005128</v>
          </cell>
          <cell r="E278" t="str">
            <v/>
          </cell>
          <cell r="F278">
            <v>313001005128</v>
          </cell>
          <cell r="G278" t="str">
            <v>1</v>
          </cell>
          <cell r="H278" t="str">
            <v>9</v>
          </cell>
        </row>
        <row r="279">
          <cell r="A279">
            <v>278</v>
          </cell>
          <cell r="B279">
            <v>278</v>
          </cell>
          <cell r="C279" t="str">
            <v xml:space="preserve">GLORIA MILANES TORRES </v>
          </cell>
          <cell r="D279">
            <v>313001005136</v>
          </cell>
          <cell r="E279" t="str">
            <v>I</v>
          </cell>
          <cell r="F279">
            <v>313001005136</v>
          </cell>
          <cell r="G279" t="str">
            <v>1</v>
          </cell>
          <cell r="H279" t="str">
            <v>1</v>
          </cell>
        </row>
        <row r="280">
          <cell r="A280">
            <v>279</v>
          </cell>
          <cell r="B280">
            <v>279</v>
          </cell>
          <cell r="C280" t="str">
            <v>JAIME OSPINO PATERNINA</v>
          </cell>
          <cell r="D280">
            <v>313001005144</v>
          </cell>
          <cell r="E280" t="str">
            <v/>
          </cell>
          <cell r="F280">
            <v>313001005144</v>
          </cell>
          <cell r="G280" t="str">
            <v>1</v>
          </cell>
          <cell r="H280" t="str">
            <v>7</v>
          </cell>
        </row>
        <row r="281">
          <cell r="A281">
            <v>280</v>
          </cell>
          <cell r="B281">
            <v>280</v>
          </cell>
          <cell r="C281" t="str">
            <v/>
          </cell>
          <cell r="E281" t="str">
            <v/>
          </cell>
          <cell r="F281">
            <v>99999999</v>
          </cell>
          <cell r="G281" t="str">
            <v>1</v>
          </cell>
          <cell r="H281" t="str">
            <v>1</v>
          </cell>
        </row>
        <row r="282">
          <cell r="A282">
            <v>281</v>
          </cell>
          <cell r="B282">
            <v>281</v>
          </cell>
          <cell r="C282" t="str">
            <v>CARLOS E. MORALES RANDIAL</v>
          </cell>
          <cell r="D282">
            <v>313001001149</v>
          </cell>
          <cell r="E282" t="str">
            <v>I</v>
          </cell>
          <cell r="F282">
            <v>313001001149</v>
          </cell>
          <cell r="G282" t="str">
            <v>1</v>
          </cell>
          <cell r="H282" t="str">
            <v>5</v>
          </cell>
        </row>
        <row r="283">
          <cell r="A283">
            <v>282</v>
          </cell>
          <cell r="B283">
            <v>282</v>
          </cell>
          <cell r="C283" t="str">
            <v/>
          </cell>
          <cell r="D283">
            <v>313001005250</v>
          </cell>
          <cell r="E283" t="str">
            <v/>
          </cell>
          <cell r="F283">
            <v>313001005250</v>
          </cell>
          <cell r="G283" t="str">
            <v>1</v>
          </cell>
          <cell r="H283" t="str">
            <v>7</v>
          </cell>
        </row>
        <row r="284">
          <cell r="A284">
            <v>283</v>
          </cell>
          <cell r="B284">
            <v>283</v>
          </cell>
          <cell r="C284" t="str">
            <v>TILSON ENRIQUE MEDINA VERGARA</v>
          </cell>
          <cell r="D284">
            <v>313001005276</v>
          </cell>
          <cell r="E284" t="str">
            <v>I</v>
          </cell>
          <cell r="F284">
            <v>313001005276</v>
          </cell>
          <cell r="G284" t="str">
            <v>1</v>
          </cell>
          <cell r="H284" t="str">
            <v>13</v>
          </cell>
        </row>
        <row r="285">
          <cell r="A285">
            <v>284</v>
          </cell>
          <cell r="B285">
            <v>284</v>
          </cell>
          <cell r="C285" t="str">
            <v>TILCIA GONZALEZ</v>
          </cell>
          <cell r="D285">
            <v>313001005284</v>
          </cell>
          <cell r="E285" t="str">
            <v>C</v>
          </cell>
          <cell r="F285">
            <v>313001005284</v>
          </cell>
          <cell r="G285" t="str">
            <v>1</v>
          </cell>
          <cell r="H285" t="str">
            <v>10</v>
          </cell>
        </row>
        <row r="286">
          <cell r="A286">
            <v>285</v>
          </cell>
          <cell r="B286">
            <v>285</v>
          </cell>
          <cell r="C286" t="str">
            <v>ELENIS DE LA CRUZ  ALVAREZ PEREZ</v>
          </cell>
          <cell r="D286">
            <v>313001005331</v>
          </cell>
          <cell r="E286" t="str">
            <v>C</v>
          </cell>
          <cell r="F286">
            <v>313001005331</v>
          </cell>
          <cell r="G286" t="str">
            <v>1</v>
          </cell>
          <cell r="H286" t="str">
            <v>12</v>
          </cell>
        </row>
        <row r="287">
          <cell r="A287">
            <v>286</v>
          </cell>
          <cell r="B287">
            <v>286</v>
          </cell>
          <cell r="C287" t="str">
            <v>YADIRA MARTÍNEZ LLAMAS</v>
          </cell>
          <cell r="D287">
            <v>313001005411</v>
          </cell>
          <cell r="E287" t="str">
            <v>I</v>
          </cell>
          <cell r="F287">
            <v>313001005411</v>
          </cell>
          <cell r="G287" t="str">
            <v>1</v>
          </cell>
          <cell r="H287" t="str">
            <v>1</v>
          </cell>
        </row>
        <row r="288">
          <cell r="A288">
            <v>287</v>
          </cell>
          <cell r="B288">
            <v>287</v>
          </cell>
          <cell r="C288" t="str">
            <v>MILDRED VIAÑA JULIAO</v>
          </cell>
          <cell r="D288">
            <v>313001005551</v>
          </cell>
          <cell r="E288" t="str">
            <v>I</v>
          </cell>
          <cell r="F288">
            <v>313001005551</v>
          </cell>
          <cell r="G288" t="str">
            <v>1</v>
          </cell>
          <cell r="H288" t="str">
            <v>9</v>
          </cell>
        </row>
        <row r="289">
          <cell r="A289">
            <v>288</v>
          </cell>
          <cell r="B289">
            <v>288</v>
          </cell>
          <cell r="C289" t="str">
            <v>DOLLYS CORDERO SANTANA</v>
          </cell>
          <cell r="D289">
            <v>313001005560</v>
          </cell>
          <cell r="E289" t="str">
            <v>I</v>
          </cell>
          <cell r="F289">
            <v>313001005560</v>
          </cell>
          <cell r="G289" t="str">
            <v>1</v>
          </cell>
          <cell r="H289" t="str">
            <v>12</v>
          </cell>
        </row>
        <row r="290">
          <cell r="A290">
            <v>289</v>
          </cell>
          <cell r="B290">
            <v>289</v>
          </cell>
          <cell r="C290" t="str">
            <v>GLORIA ARTEAGA PICO</v>
          </cell>
          <cell r="D290">
            <v>313001005594</v>
          </cell>
          <cell r="E290" t="str">
            <v>C</v>
          </cell>
          <cell r="F290">
            <v>313001005594</v>
          </cell>
          <cell r="G290" t="str">
            <v>1</v>
          </cell>
          <cell r="H290" t="str">
            <v>8</v>
          </cell>
        </row>
        <row r="291">
          <cell r="A291">
            <v>290</v>
          </cell>
          <cell r="B291">
            <v>290</v>
          </cell>
          <cell r="C291" t="str">
            <v>ALEXANDRA BELLO GUERRERO</v>
          </cell>
          <cell r="D291">
            <v>313001005632</v>
          </cell>
          <cell r="E291" t="str">
            <v>C</v>
          </cell>
          <cell r="F291">
            <v>313001005632</v>
          </cell>
          <cell r="G291" t="str">
            <v>1</v>
          </cell>
          <cell r="H291" t="str">
            <v>11</v>
          </cell>
        </row>
        <row r="292">
          <cell r="A292">
            <v>291</v>
          </cell>
          <cell r="B292">
            <v>291</v>
          </cell>
          <cell r="C292" t="str">
            <v/>
          </cell>
          <cell r="E292" t="str">
            <v/>
          </cell>
          <cell r="F292">
            <v>313001000011</v>
          </cell>
          <cell r="G292" t="str">
            <v>1</v>
          </cell>
          <cell r="H292" t="str">
            <v>1</v>
          </cell>
        </row>
        <row r="293">
          <cell r="A293">
            <v>292</v>
          </cell>
          <cell r="B293">
            <v>292</v>
          </cell>
          <cell r="C293" t="str">
            <v>AUGUSTO COVO</v>
          </cell>
          <cell r="D293">
            <v>313001005675</v>
          </cell>
          <cell r="E293" t="str">
            <v/>
          </cell>
          <cell r="F293">
            <v>313001005675</v>
          </cell>
          <cell r="G293" t="str">
            <v>1</v>
          </cell>
          <cell r="H293" t="str">
            <v>1</v>
          </cell>
        </row>
        <row r="294">
          <cell r="A294">
            <v>293</v>
          </cell>
          <cell r="B294">
            <v>293</v>
          </cell>
          <cell r="C294" t="str">
            <v>ELVIRA MARTINEZ MARRUGO</v>
          </cell>
          <cell r="D294">
            <v>313001005705</v>
          </cell>
          <cell r="E294" t="str">
            <v>I</v>
          </cell>
          <cell r="F294">
            <v>313001005705</v>
          </cell>
          <cell r="G294" t="str">
            <v>1</v>
          </cell>
          <cell r="H294" t="str">
            <v>Conti</v>
          </cell>
        </row>
        <row r="295">
          <cell r="A295">
            <v>294</v>
          </cell>
          <cell r="B295">
            <v>294</v>
          </cell>
          <cell r="C295" t="str">
            <v>AMET DE JESUS ORDOSGOITIA CABALLERO</v>
          </cell>
          <cell r="D295">
            <v>313001005748</v>
          </cell>
          <cell r="E295" t="str">
            <v>I</v>
          </cell>
          <cell r="F295">
            <v>313001005748</v>
          </cell>
          <cell r="G295" t="str">
            <v>1</v>
          </cell>
          <cell r="H295" t="str">
            <v>Conti</v>
          </cell>
        </row>
        <row r="296">
          <cell r="A296">
            <v>295</v>
          </cell>
          <cell r="B296">
            <v>295</v>
          </cell>
          <cell r="C296" t="str">
            <v>JACKELINE ESQUIVIA G.</v>
          </cell>
          <cell r="D296">
            <v>313001005781</v>
          </cell>
          <cell r="E296" t="str">
            <v>C</v>
          </cell>
          <cell r="F296">
            <v>313001005781</v>
          </cell>
          <cell r="G296" t="str">
            <v>1</v>
          </cell>
          <cell r="H296" t="str">
            <v>1</v>
          </cell>
        </row>
        <row r="297">
          <cell r="A297">
            <v>296</v>
          </cell>
          <cell r="B297">
            <v>296</v>
          </cell>
          <cell r="C297" t="str">
            <v>ZOILA MARTELO DE ZAPATA</v>
          </cell>
          <cell r="D297">
            <v>313001005799</v>
          </cell>
          <cell r="E297" t="str">
            <v>C</v>
          </cell>
          <cell r="F297">
            <v>313001005799</v>
          </cell>
          <cell r="G297" t="str">
            <v>1</v>
          </cell>
          <cell r="H297" t="str">
            <v>11</v>
          </cell>
        </row>
        <row r="298">
          <cell r="A298">
            <v>297</v>
          </cell>
          <cell r="B298">
            <v>297</v>
          </cell>
          <cell r="C298" t="str">
            <v/>
          </cell>
          <cell r="E298" t="str">
            <v/>
          </cell>
          <cell r="F298">
            <v>31300105826</v>
          </cell>
          <cell r="G298" t="str">
            <v>1</v>
          </cell>
          <cell r="H298" t="str">
            <v>1</v>
          </cell>
        </row>
        <row r="299">
          <cell r="A299">
            <v>298</v>
          </cell>
          <cell r="B299">
            <v>298</v>
          </cell>
          <cell r="C299" t="str">
            <v>SORAYA ABUCHAR CURI</v>
          </cell>
          <cell r="D299">
            <v>313001005845</v>
          </cell>
          <cell r="E299" t="str">
            <v>C</v>
          </cell>
          <cell r="F299">
            <v>313001005845</v>
          </cell>
          <cell r="G299" t="str">
            <v>1</v>
          </cell>
          <cell r="H299" t="str">
            <v>13</v>
          </cell>
        </row>
        <row r="300">
          <cell r="A300">
            <v>299</v>
          </cell>
          <cell r="B300">
            <v>299</v>
          </cell>
          <cell r="C300" t="str">
            <v>BETTY GUERRA OVIEDO</v>
          </cell>
          <cell r="D300">
            <v>313001005985</v>
          </cell>
          <cell r="E300" t="str">
            <v>C</v>
          </cell>
          <cell r="F300">
            <v>313001005985</v>
          </cell>
          <cell r="G300" t="str">
            <v>1</v>
          </cell>
          <cell r="H300" t="str">
            <v>8</v>
          </cell>
        </row>
        <row r="301">
          <cell r="A301">
            <v>300</v>
          </cell>
          <cell r="B301">
            <v>300</v>
          </cell>
          <cell r="C301" t="str">
            <v>SAHAMIRNA DELANOIS RINGER</v>
          </cell>
          <cell r="D301">
            <v>313001006086</v>
          </cell>
          <cell r="E301" t="str">
            <v>I</v>
          </cell>
          <cell r="F301">
            <v>313001006086</v>
          </cell>
          <cell r="G301" t="str">
            <v>1</v>
          </cell>
          <cell r="H301" t="str">
            <v>4</v>
          </cell>
        </row>
        <row r="302">
          <cell r="A302">
            <v>301</v>
          </cell>
          <cell r="B302">
            <v>327</v>
          </cell>
          <cell r="C302" t="str">
            <v>RAMON ALFONSO PEREZ PEREZ</v>
          </cell>
          <cell r="D302">
            <v>313001007244</v>
          </cell>
          <cell r="E302" t="str">
            <v/>
          </cell>
          <cell r="F302">
            <v>313001006141</v>
          </cell>
          <cell r="G302" t="str">
            <v>1</v>
          </cell>
          <cell r="H302" t="str">
            <v>12</v>
          </cell>
        </row>
        <row r="303">
          <cell r="A303">
            <v>302</v>
          </cell>
          <cell r="B303">
            <v>302</v>
          </cell>
          <cell r="C303" t="str">
            <v>HEYDIN P. RAMOS CABALLERO</v>
          </cell>
          <cell r="D303">
            <v>313001006159</v>
          </cell>
          <cell r="E303" t="str">
            <v>I</v>
          </cell>
          <cell r="F303">
            <v>313001006159</v>
          </cell>
          <cell r="G303" t="str">
            <v>1</v>
          </cell>
          <cell r="H303" t="str">
            <v>5</v>
          </cell>
        </row>
        <row r="304">
          <cell r="A304">
            <v>303</v>
          </cell>
          <cell r="B304">
            <v>303</v>
          </cell>
          <cell r="C304" t="str">
            <v>AUGUSTO GARCIA YACAMAN</v>
          </cell>
          <cell r="D304">
            <v>313001006281</v>
          </cell>
          <cell r="E304" t="str">
            <v>I</v>
          </cell>
          <cell r="F304">
            <v>313001006281</v>
          </cell>
          <cell r="G304" t="str">
            <v>1</v>
          </cell>
          <cell r="H304" t="str">
            <v>7</v>
          </cell>
        </row>
        <row r="305">
          <cell r="A305">
            <v>304</v>
          </cell>
          <cell r="B305">
            <v>304</v>
          </cell>
          <cell r="C305" t="str">
            <v>CESAR EDUARDO GUERRRERO T.</v>
          </cell>
          <cell r="D305">
            <v>313001006329</v>
          </cell>
          <cell r="E305" t="str">
            <v/>
          </cell>
          <cell r="F305">
            <v>313001006329</v>
          </cell>
          <cell r="G305" t="str">
            <v>1</v>
          </cell>
          <cell r="H305" t="str">
            <v>1</v>
          </cell>
        </row>
        <row r="306">
          <cell r="A306">
            <v>305</v>
          </cell>
          <cell r="B306">
            <v>305</v>
          </cell>
          <cell r="C306" t="str">
            <v>ASTERIS  ANGULO LORET</v>
          </cell>
          <cell r="D306">
            <v>313001006337</v>
          </cell>
          <cell r="E306" t="str">
            <v>I</v>
          </cell>
          <cell r="F306">
            <v>313001006337</v>
          </cell>
          <cell r="G306" t="str">
            <v>1</v>
          </cell>
          <cell r="H306" t="str">
            <v>10</v>
          </cell>
        </row>
        <row r="307">
          <cell r="A307">
            <v>306</v>
          </cell>
          <cell r="B307">
            <v>306</v>
          </cell>
          <cell r="C307" t="str">
            <v>JUAN RAMON PÁJARO GUTIERREZ</v>
          </cell>
          <cell r="D307">
            <v>313001006345</v>
          </cell>
          <cell r="E307" t="str">
            <v>I</v>
          </cell>
          <cell r="F307">
            <v>313001006345</v>
          </cell>
          <cell r="G307" t="str">
            <v>1</v>
          </cell>
          <cell r="H307" t="str">
            <v>9</v>
          </cell>
        </row>
        <row r="308">
          <cell r="A308">
            <v>307</v>
          </cell>
          <cell r="B308">
            <v>307</v>
          </cell>
          <cell r="C308" t="str">
            <v>HORTENSIA SAENZ H.</v>
          </cell>
          <cell r="D308">
            <v>313001006426</v>
          </cell>
          <cell r="E308" t="str">
            <v/>
          </cell>
          <cell r="F308">
            <v>313001006426</v>
          </cell>
          <cell r="G308" t="str">
            <v>1</v>
          </cell>
          <cell r="H308" t="str">
            <v>2</v>
          </cell>
        </row>
        <row r="309">
          <cell r="A309">
            <v>308</v>
          </cell>
          <cell r="B309">
            <v>308</v>
          </cell>
          <cell r="C309" t="str">
            <v/>
          </cell>
          <cell r="E309" t="str">
            <v/>
          </cell>
          <cell r="F309">
            <v>313001006451</v>
          </cell>
          <cell r="G309" t="str">
            <v>1</v>
          </cell>
          <cell r="H309" t="str">
            <v>6</v>
          </cell>
        </row>
        <row r="310">
          <cell r="A310">
            <v>309</v>
          </cell>
          <cell r="B310">
            <v>309</v>
          </cell>
          <cell r="C310" t="str">
            <v/>
          </cell>
          <cell r="E310" t="str">
            <v/>
          </cell>
          <cell r="F310">
            <v>31300106563</v>
          </cell>
          <cell r="G310" t="str">
            <v>1</v>
          </cell>
          <cell r="H310" t="str">
            <v>12</v>
          </cell>
        </row>
        <row r="311">
          <cell r="A311">
            <v>310</v>
          </cell>
          <cell r="B311">
            <v>310</v>
          </cell>
          <cell r="C311" t="str">
            <v>SANDRA ARRIETA PEDROZA</v>
          </cell>
          <cell r="D311">
            <v>313001006621</v>
          </cell>
          <cell r="E311" t="str">
            <v>C</v>
          </cell>
          <cell r="F311">
            <v>313001006621</v>
          </cell>
          <cell r="G311" t="str">
            <v>1</v>
          </cell>
          <cell r="H311" t="str">
            <v>12</v>
          </cell>
        </row>
        <row r="312">
          <cell r="A312">
            <v>311</v>
          </cell>
          <cell r="B312">
            <v>311</v>
          </cell>
          <cell r="C312" t="str">
            <v>SOLEDAD JOLY VIVES</v>
          </cell>
          <cell r="D312">
            <v>313001006639</v>
          </cell>
          <cell r="E312" t="str">
            <v>I</v>
          </cell>
          <cell r="F312">
            <v>313001006639</v>
          </cell>
          <cell r="G312" t="str">
            <v>1</v>
          </cell>
          <cell r="H312" t="str">
            <v>10</v>
          </cell>
        </row>
        <row r="313">
          <cell r="A313">
            <v>312</v>
          </cell>
          <cell r="B313">
            <v>312</v>
          </cell>
          <cell r="C313" t="str">
            <v>ROCIO BERNARDA SUAREZ GUZMAN</v>
          </cell>
          <cell r="D313">
            <v>313001006647</v>
          </cell>
          <cell r="E313" t="str">
            <v>C</v>
          </cell>
          <cell r="F313">
            <v>313001006647</v>
          </cell>
          <cell r="G313" t="str">
            <v>1</v>
          </cell>
          <cell r="H313" t="str">
            <v>8</v>
          </cell>
        </row>
        <row r="314">
          <cell r="A314">
            <v>313</v>
          </cell>
          <cell r="B314">
            <v>313</v>
          </cell>
          <cell r="C314" t="str">
            <v>NORA MENDOZA REYES</v>
          </cell>
          <cell r="D314">
            <v>313001006698</v>
          </cell>
          <cell r="E314" t="str">
            <v>I</v>
          </cell>
          <cell r="F314">
            <v>313001006698</v>
          </cell>
          <cell r="G314" t="str">
            <v>1</v>
          </cell>
          <cell r="H314" t="str">
            <v>12</v>
          </cell>
        </row>
        <row r="315">
          <cell r="A315">
            <v>314</v>
          </cell>
          <cell r="B315">
            <v>314</v>
          </cell>
          <cell r="C315" t="str">
            <v>JORGE ISAAC CORREA JIMENEZ</v>
          </cell>
          <cell r="D315">
            <v>313001006701</v>
          </cell>
          <cell r="E315" t="str">
            <v>I</v>
          </cell>
          <cell r="F315">
            <v>313001006701</v>
          </cell>
          <cell r="G315" t="str">
            <v>1</v>
          </cell>
          <cell r="H315" t="str">
            <v>12</v>
          </cell>
        </row>
        <row r="316">
          <cell r="A316">
            <v>315</v>
          </cell>
          <cell r="B316">
            <v>315</v>
          </cell>
          <cell r="C316" t="str">
            <v>ALVARO VALENCIA VARGAS</v>
          </cell>
          <cell r="D316">
            <v>313001006736</v>
          </cell>
          <cell r="E316" t="str">
            <v>I</v>
          </cell>
          <cell r="F316">
            <v>313001006736</v>
          </cell>
          <cell r="G316" t="str">
            <v>1</v>
          </cell>
          <cell r="H316" t="str">
            <v>12</v>
          </cell>
        </row>
        <row r="317">
          <cell r="A317">
            <v>316</v>
          </cell>
          <cell r="B317">
            <v>316</v>
          </cell>
          <cell r="C317" t="str">
            <v>NELLY KELLY H.</v>
          </cell>
          <cell r="D317">
            <v>313001006761</v>
          </cell>
          <cell r="E317" t="str">
            <v/>
          </cell>
          <cell r="F317">
            <v>313001006761</v>
          </cell>
          <cell r="G317" t="str">
            <v>1</v>
          </cell>
          <cell r="H317" t="str">
            <v>10</v>
          </cell>
        </row>
        <row r="318">
          <cell r="A318">
            <v>317</v>
          </cell>
          <cell r="B318">
            <v>317</v>
          </cell>
          <cell r="C318" t="str">
            <v>ALFONSO MU?OZ VILORA</v>
          </cell>
          <cell r="E318" t="str">
            <v/>
          </cell>
          <cell r="F318">
            <v>313001027512</v>
          </cell>
          <cell r="G318" t="str">
            <v>1</v>
          </cell>
          <cell r="H318" t="str">
            <v>9</v>
          </cell>
        </row>
        <row r="319">
          <cell r="A319">
            <v>318</v>
          </cell>
          <cell r="B319">
            <v>318</v>
          </cell>
          <cell r="C319" t="str">
            <v>PETRONA  DE V.</v>
          </cell>
          <cell r="D319">
            <v>313001006957</v>
          </cell>
          <cell r="E319" t="str">
            <v/>
          </cell>
          <cell r="F319">
            <v>313001006957</v>
          </cell>
          <cell r="G319" t="str">
            <v>1</v>
          </cell>
          <cell r="H319" t="str">
            <v>4</v>
          </cell>
        </row>
        <row r="320">
          <cell r="A320">
            <v>319</v>
          </cell>
          <cell r="B320">
            <v>319</v>
          </cell>
          <cell r="C320" t="str">
            <v>JAIME OSPINO PATERNINA</v>
          </cell>
          <cell r="D320">
            <v>313001007007</v>
          </cell>
          <cell r="E320" t="str">
            <v>I</v>
          </cell>
          <cell r="F320">
            <v>313001007007</v>
          </cell>
          <cell r="G320" t="str">
            <v>1</v>
          </cell>
          <cell r="H320" t="str">
            <v>6</v>
          </cell>
        </row>
        <row r="321">
          <cell r="A321">
            <v>320</v>
          </cell>
          <cell r="B321">
            <v>320</v>
          </cell>
          <cell r="C321" t="str">
            <v>LUIS GUILLERMO CASTILLA CUADRO</v>
          </cell>
          <cell r="D321">
            <v>313001007040</v>
          </cell>
          <cell r="E321" t="str">
            <v>I</v>
          </cell>
          <cell r="F321">
            <v>313001007040</v>
          </cell>
          <cell r="G321" t="str">
            <v>1</v>
          </cell>
          <cell r="H321" t="str">
            <v>15</v>
          </cell>
        </row>
        <row r="322">
          <cell r="A322">
            <v>321</v>
          </cell>
          <cell r="B322">
            <v>321</v>
          </cell>
          <cell r="C322" t="str">
            <v>JORGE ELIECER GUARDO GONZALEZ</v>
          </cell>
          <cell r="D322">
            <v>313001007058</v>
          </cell>
          <cell r="E322" t="str">
            <v>I</v>
          </cell>
          <cell r="F322">
            <v>313001007058</v>
          </cell>
          <cell r="G322" t="str">
            <v>1</v>
          </cell>
          <cell r="H322" t="str">
            <v>13</v>
          </cell>
        </row>
        <row r="323">
          <cell r="A323">
            <v>322</v>
          </cell>
          <cell r="B323">
            <v>322</v>
          </cell>
          <cell r="C323" t="str">
            <v>VIDALUZ LABARCES V.</v>
          </cell>
          <cell r="D323">
            <v>313001007066</v>
          </cell>
          <cell r="E323" t="str">
            <v/>
          </cell>
          <cell r="F323">
            <v>313001007066</v>
          </cell>
          <cell r="G323" t="str">
            <v>1</v>
          </cell>
          <cell r="H323" t="str">
            <v>14</v>
          </cell>
        </row>
        <row r="324">
          <cell r="A324">
            <v>323</v>
          </cell>
          <cell r="B324">
            <v>323</v>
          </cell>
          <cell r="C324" t="str">
            <v>MARIA MIRNA COGOLLO JULIO</v>
          </cell>
          <cell r="D324">
            <v>313001007074</v>
          </cell>
          <cell r="E324" t="str">
            <v>C</v>
          </cell>
          <cell r="F324">
            <v>313001007074</v>
          </cell>
          <cell r="G324" t="str">
            <v>1</v>
          </cell>
          <cell r="H324" t="str">
            <v>3</v>
          </cell>
        </row>
        <row r="325">
          <cell r="A325">
            <v>324</v>
          </cell>
          <cell r="B325">
            <v>324</v>
          </cell>
          <cell r="C325" t="str">
            <v>BORIS ROSALES PADILLA</v>
          </cell>
          <cell r="D325">
            <v>313001007091</v>
          </cell>
          <cell r="E325" t="str">
            <v>I</v>
          </cell>
          <cell r="F325">
            <v>313001007091</v>
          </cell>
          <cell r="G325" t="str">
            <v>1</v>
          </cell>
          <cell r="H325" t="str">
            <v>7</v>
          </cell>
        </row>
        <row r="326">
          <cell r="A326">
            <v>325</v>
          </cell>
          <cell r="B326">
            <v>325</v>
          </cell>
          <cell r="C326" t="str">
            <v>LINA LUZ DE HOYOS DE ROLDAN</v>
          </cell>
          <cell r="D326">
            <v>313001007180</v>
          </cell>
          <cell r="E326" t="str">
            <v>C</v>
          </cell>
          <cell r="F326">
            <v>313001007180</v>
          </cell>
          <cell r="G326" t="str">
            <v>1</v>
          </cell>
          <cell r="H326" t="str">
            <v>5</v>
          </cell>
        </row>
        <row r="327">
          <cell r="A327">
            <v>326</v>
          </cell>
          <cell r="B327">
            <v>326</v>
          </cell>
          <cell r="C327" t="str">
            <v>JUDITH MEJIA DE TAPIAS</v>
          </cell>
          <cell r="D327">
            <v>313001007228</v>
          </cell>
          <cell r="E327" t="str">
            <v>C</v>
          </cell>
          <cell r="F327">
            <v>313001007228</v>
          </cell>
          <cell r="G327" t="str">
            <v>1</v>
          </cell>
          <cell r="H327" t="str">
            <v>6</v>
          </cell>
        </row>
        <row r="328">
          <cell r="A328">
            <v>327</v>
          </cell>
          <cell r="B328">
            <v>327</v>
          </cell>
          <cell r="C328" t="str">
            <v>RAMON ALFONSO PEREZ</v>
          </cell>
          <cell r="D328">
            <v>313001007244</v>
          </cell>
          <cell r="E328" t="str">
            <v>I</v>
          </cell>
          <cell r="F328">
            <v>313001007244</v>
          </cell>
          <cell r="G328" t="str">
            <v>1</v>
          </cell>
          <cell r="H328" t="str">
            <v>12</v>
          </cell>
        </row>
        <row r="329">
          <cell r="A329">
            <v>328</v>
          </cell>
          <cell r="B329">
            <v>328</v>
          </cell>
          <cell r="C329" t="str">
            <v>DAVID MANOTAS PALMA</v>
          </cell>
          <cell r="D329">
            <v>313001007309</v>
          </cell>
          <cell r="E329" t="str">
            <v>C</v>
          </cell>
          <cell r="F329">
            <v>313001007309</v>
          </cell>
          <cell r="G329" t="str">
            <v>1</v>
          </cell>
          <cell r="H329" t="str">
            <v>5</v>
          </cell>
        </row>
        <row r="330">
          <cell r="A330">
            <v>329</v>
          </cell>
          <cell r="B330">
            <v>329</v>
          </cell>
          <cell r="C330" t="str">
            <v xml:space="preserve">Yuris del Rosario Gonzalez Barrios </v>
          </cell>
          <cell r="D330">
            <v>313001007325</v>
          </cell>
          <cell r="E330" t="str">
            <v>C</v>
          </cell>
          <cell r="F330">
            <v>313001007325</v>
          </cell>
          <cell r="G330" t="str">
            <v>1</v>
          </cell>
          <cell r="H330" t="str">
            <v>1</v>
          </cell>
        </row>
        <row r="331">
          <cell r="A331">
            <v>330</v>
          </cell>
          <cell r="B331">
            <v>330</v>
          </cell>
          <cell r="C331" t="str">
            <v/>
          </cell>
          <cell r="E331" t="str">
            <v/>
          </cell>
          <cell r="F331">
            <v>31300107342</v>
          </cell>
          <cell r="G331" t="str">
            <v>1</v>
          </cell>
          <cell r="H331" t="str">
            <v>4</v>
          </cell>
        </row>
        <row r="332">
          <cell r="A332">
            <v>331</v>
          </cell>
          <cell r="B332">
            <v>331</v>
          </cell>
          <cell r="C332" t="str">
            <v>ZOILA ROSA SARMIENTO</v>
          </cell>
          <cell r="D332">
            <v>313001007350</v>
          </cell>
          <cell r="E332" t="str">
            <v/>
          </cell>
          <cell r="F332">
            <v>313001007350</v>
          </cell>
          <cell r="G332" t="str">
            <v>1</v>
          </cell>
          <cell r="H332" t="str">
            <v>7</v>
          </cell>
        </row>
        <row r="333">
          <cell r="A333">
            <v>332</v>
          </cell>
          <cell r="B333">
            <v>332</v>
          </cell>
          <cell r="C333" t="str">
            <v>ALEJANDRO TAMARA CARMONA</v>
          </cell>
          <cell r="D333">
            <v>313001012663</v>
          </cell>
          <cell r="E333" t="str">
            <v/>
          </cell>
          <cell r="F333">
            <v>313001012663</v>
          </cell>
          <cell r="G333" t="str">
            <v>1</v>
          </cell>
          <cell r="H333" t="str">
            <v>2</v>
          </cell>
        </row>
        <row r="334">
          <cell r="A334">
            <v>333</v>
          </cell>
          <cell r="B334">
            <v>333</v>
          </cell>
          <cell r="C334" t="str">
            <v>DANILZA ISABEL TORRES LLERRERA</v>
          </cell>
          <cell r="D334">
            <v>313001007571</v>
          </cell>
          <cell r="E334" t="str">
            <v/>
          </cell>
          <cell r="F334">
            <v>313001007571</v>
          </cell>
          <cell r="G334" t="str">
            <v>1</v>
          </cell>
          <cell r="H334" t="str">
            <v>14</v>
          </cell>
        </row>
        <row r="335">
          <cell r="A335">
            <v>334</v>
          </cell>
          <cell r="B335">
            <v>334</v>
          </cell>
          <cell r="C335" t="str">
            <v>BENITA ORTEGA RODRIGUEZ</v>
          </cell>
          <cell r="D335">
            <v>313001006515</v>
          </cell>
          <cell r="E335" t="str">
            <v>C</v>
          </cell>
          <cell r="F335">
            <v>313001006515</v>
          </cell>
          <cell r="G335" t="str">
            <v>1</v>
          </cell>
          <cell r="H335" t="str">
            <v>10</v>
          </cell>
        </row>
        <row r="336">
          <cell r="A336">
            <v>335</v>
          </cell>
          <cell r="B336">
            <v>335</v>
          </cell>
          <cell r="C336" t="str">
            <v>BERTA ELISA CONEO ALVAREZ</v>
          </cell>
          <cell r="D336">
            <v>313001007619</v>
          </cell>
          <cell r="E336" t="str">
            <v>C</v>
          </cell>
          <cell r="F336">
            <v>313001007619</v>
          </cell>
          <cell r="G336" t="str">
            <v>1</v>
          </cell>
          <cell r="H336" t="str">
            <v>12</v>
          </cell>
        </row>
        <row r="337">
          <cell r="A337">
            <v>336</v>
          </cell>
          <cell r="B337">
            <v>336</v>
          </cell>
          <cell r="C337" t="str">
            <v>TAMIRA PACHECO ROSERO</v>
          </cell>
          <cell r="D337">
            <v>313001007627</v>
          </cell>
          <cell r="E337" t="str">
            <v>C</v>
          </cell>
          <cell r="F337">
            <v>313001007627</v>
          </cell>
          <cell r="G337" t="str">
            <v>1</v>
          </cell>
          <cell r="H337" t="str">
            <v>8</v>
          </cell>
        </row>
        <row r="338">
          <cell r="A338">
            <v>337</v>
          </cell>
          <cell r="B338">
            <v>337</v>
          </cell>
          <cell r="C338" t="str">
            <v>ORFELINA NARVAEZ DEL RIO</v>
          </cell>
          <cell r="D338">
            <v>313001007651</v>
          </cell>
          <cell r="E338" t="str">
            <v>C</v>
          </cell>
          <cell r="F338">
            <v>313001007651</v>
          </cell>
          <cell r="G338" t="str">
            <v>1</v>
          </cell>
          <cell r="H338" t="str">
            <v>14</v>
          </cell>
        </row>
        <row r="339">
          <cell r="A339">
            <v>338</v>
          </cell>
          <cell r="B339">
            <v>338</v>
          </cell>
          <cell r="C339" t="str">
            <v/>
          </cell>
          <cell r="E339" t="str">
            <v/>
          </cell>
          <cell r="F339">
            <v>31300107667</v>
          </cell>
          <cell r="G339" t="str">
            <v>1</v>
          </cell>
          <cell r="H339" t="str">
            <v>2</v>
          </cell>
        </row>
        <row r="340">
          <cell r="A340">
            <v>339</v>
          </cell>
          <cell r="B340">
            <v>339</v>
          </cell>
          <cell r="C340" t="str">
            <v>KARIME AMASTHA VENEGAS</v>
          </cell>
          <cell r="D340">
            <v>313001007686</v>
          </cell>
          <cell r="E340" t="str">
            <v>C</v>
          </cell>
          <cell r="F340">
            <v>313001007686</v>
          </cell>
          <cell r="G340" t="str">
            <v>1</v>
          </cell>
          <cell r="H340" t="str">
            <v>1</v>
          </cell>
        </row>
        <row r="341">
          <cell r="A341">
            <v>340</v>
          </cell>
          <cell r="B341">
            <v>340</v>
          </cell>
          <cell r="C341" t="str">
            <v>MARTHA ARAUJO DEL RIO</v>
          </cell>
          <cell r="D341">
            <v>313001007741</v>
          </cell>
          <cell r="E341" t="str">
            <v>C</v>
          </cell>
          <cell r="F341">
            <v>313001007741</v>
          </cell>
          <cell r="G341" t="str">
            <v>1</v>
          </cell>
          <cell r="H341" t="str">
            <v>12</v>
          </cell>
        </row>
        <row r="342">
          <cell r="A342">
            <v>341</v>
          </cell>
          <cell r="B342">
            <v>341</v>
          </cell>
          <cell r="C342" t="str">
            <v>ANTONIO SIMANCAS M.</v>
          </cell>
          <cell r="D342">
            <v>313001000169</v>
          </cell>
          <cell r="E342" t="str">
            <v>C</v>
          </cell>
          <cell r="F342">
            <v>313001000169</v>
          </cell>
          <cell r="G342" t="str">
            <v>1</v>
          </cell>
          <cell r="H342" t="str">
            <v>9</v>
          </cell>
        </row>
        <row r="343">
          <cell r="A343">
            <v>342</v>
          </cell>
          <cell r="B343">
            <v>342</v>
          </cell>
          <cell r="C343" t="str">
            <v>ESTER MARIA PITALUA SAYAS</v>
          </cell>
          <cell r="D343">
            <v>313001007821</v>
          </cell>
          <cell r="E343" t="str">
            <v>C</v>
          </cell>
          <cell r="F343">
            <v>313001007821</v>
          </cell>
          <cell r="G343" t="str">
            <v>1</v>
          </cell>
          <cell r="H343" t="str">
            <v>5</v>
          </cell>
        </row>
        <row r="344">
          <cell r="A344">
            <v>343</v>
          </cell>
          <cell r="B344">
            <v>343</v>
          </cell>
          <cell r="C344" t="str">
            <v>MARIA VICTORIA GALLEGO CANO</v>
          </cell>
          <cell r="D344">
            <v>313001007872</v>
          </cell>
          <cell r="E344" t="str">
            <v>I</v>
          </cell>
          <cell r="F344">
            <v>313001007872</v>
          </cell>
          <cell r="G344" t="str">
            <v>1</v>
          </cell>
          <cell r="H344" t="str">
            <v>9</v>
          </cell>
        </row>
        <row r="345">
          <cell r="A345">
            <v>344</v>
          </cell>
          <cell r="B345">
            <v>344</v>
          </cell>
          <cell r="C345" t="str">
            <v/>
          </cell>
          <cell r="E345" t="str">
            <v/>
          </cell>
          <cell r="F345">
            <v>31300107888</v>
          </cell>
          <cell r="G345" t="str">
            <v>1</v>
          </cell>
          <cell r="H345" t="str">
            <v>2</v>
          </cell>
        </row>
        <row r="346">
          <cell r="A346">
            <v>345</v>
          </cell>
          <cell r="B346">
            <v>345</v>
          </cell>
          <cell r="C346" t="str">
            <v>SILVIA PALENCIA ALDANA</v>
          </cell>
          <cell r="D346">
            <v>313001007911</v>
          </cell>
          <cell r="E346" t="str">
            <v>C</v>
          </cell>
          <cell r="F346">
            <v>313001007911</v>
          </cell>
          <cell r="G346" t="str">
            <v>1</v>
          </cell>
          <cell r="H346" t="str">
            <v>7</v>
          </cell>
        </row>
        <row r="347">
          <cell r="A347">
            <v>346</v>
          </cell>
          <cell r="B347">
            <v>346</v>
          </cell>
          <cell r="C347" t="str">
            <v>LUDYS JULIO ROMERO</v>
          </cell>
          <cell r="D347">
            <v>313001007929</v>
          </cell>
          <cell r="E347" t="str">
            <v>I</v>
          </cell>
          <cell r="F347">
            <v>313001007929</v>
          </cell>
          <cell r="G347" t="str">
            <v>1</v>
          </cell>
          <cell r="H347" t="str">
            <v>5</v>
          </cell>
        </row>
        <row r="348">
          <cell r="A348">
            <v>347</v>
          </cell>
          <cell r="B348">
            <v>190</v>
          </cell>
          <cell r="C348" t="str">
            <v/>
          </cell>
          <cell r="E348" t="str">
            <v/>
          </cell>
          <cell r="F348">
            <v>313001007996</v>
          </cell>
          <cell r="G348" t="str">
            <v>1</v>
          </cell>
          <cell r="H348" t="str">
            <v>11</v>
          </cell>
        </row>
        <row r="349">
          <cell r="A349">
            <v>348</v>
          </cell>
          <cell r="B349">
            <v>348</v>
          </cell>
          <cell r="C349" t="str">
            <v>MARELVIS MARRUGO</v>
          </cell>
          <cell r="D349">
            <v>313001008011</v>
          </cell>
          <cell r="E349" t="str">
            <v/>
          </cell>
          <cell r="F349">
            <v>313001008011</v>
          </cell>
          <cell r="G349" t="str">
            <v>1</v>
          </cell>
          <cell r="H349" t="str">
            <v>13</v>
          </cell>
        </row>
        <row r="350">
          <cell r="A350">
            <v>349</v>
          </cell>
          <cell r="B350">
            <v>349</v>
          </cell>
          <cell r="C350" t="str">
            <v>DANEISSY MARIN JIMENEZ</v>
          </cell>
          <cell r="D350">
            <v>313001008046</v>
          </cell>
          <cell r="E350" t="str">
            <v>C</v>
          </cell>
          <cell r="F350">
            <v>313001008046</v>
          </cell>
          <cell r="G350" t="str">
            <v>1</v>
          </cell>
          <cell r="H350" t="str">
            <v>14</v>
          </cell>
        </row>
        <row r="351">
          <cell r="A351">
            <v>350</v>
          </cell>
          <cell r="B351">
            <v>350</v>
          </cell>
          <cell r="C351" t="str">
            <v>JORGE ARRIETA MARTINEZ</v>
          </cell>
          <cell r="D351">
            <v>313001000266</v>
          </cell>
          <cell r="E351" t="str">
            <v/>
          </cell>
          <cell r="F351">
            <v>313001000266</v>
          </cell>
          <cell r="G351" t="str">
            <v>1</v>
          </cell>
          <cell r="H351" t="str">
            <v>9</v>
          </cell>
        </row>
        <row r="352">
          <cell r="A352">
            <v>351</v>
          </cell>
          <cell r="B352">
            <v>351</v>
          </cell>
          <cell r="C352" t="str">
            <v>FREDY DE LA ROSA GONZALEZ</v>
          </cell>
          <cell r="D352">
            <v>313001008364</v>
          </cell>
          <cell r="E352" t="str">
            <v>I</v>
          </cell>
          <cell r="F352">
            <v>313001008364</v>
          </cell>
          <cell r="G352" t="str">
            <v>1</v>
          </cell>
          <cell r="H352" t="str">
            <v>15</v>
          </cell>
        </row>
        <row r="353">
          <cell r="A353">
            <v>352</v>
          </cell>
          <cell r="B353">
            <v>352</v>
          </cell>
          <cell r="C353" t="str">
            <v>ADELAIDA MANOSALVA GONZALEZ</v>
          </cell>
          <cell r="D353">
            <v>313001008381</v>
          </cell>
          <cell r="E353" t="str">
            <v>I</v>
          </cell>
          <cell r="F353">
            <v>313001008381</v>
          </cell>
          <cell r="G353" t="str">
            <v>1</v>
          </cell>
          <cell r="H353" t="str">
            <v>7</v>
          </cell>
        </row>
        <row r="354">
          <cell r="A354">
            <v>353</v>
          </cell>
          <cell r="B354">
            <v>353</v>
          </cell>
          <cell r="C354" t="str">
            <v>LIDUVINA VALDELAMAR</v>
          </cell>
          <cell r="D354">
            <v>313001008399</v>
          </cell>
          <cell r="E354" t="str">
            <v>I</v>
          </cell>
          <cell r="F354">
            <v>313001008399</v>
          </cell>
          <cell r="G354" t="str">
            <v>1</v>
          </cell>
          <cell r="H354" t="str">
            <v>7</v>
          </cell>
        </row>
        <row r="355">
          <cell r="A355">
            <v>354</v>
          </cell>
          <cell r="B355">
            <v>354</v>
          </cell>
          <cell r="C355" t="str">
            <v>NELFY CASTRO ESTREMOR</v>
          </cell>
          <cell r="D355">
            <v>313001008402</v>
          </cell>
          <cell r="E355" t="str">
            <v>C</v>
          </cell>
          <cell r="F355">
            <v>313001008402</v>
          </cell>
          <cell r="G355" t="str">
            <v>1</v>
          </cell>
          <cell r="H355" t="str">
            <v>8</v>
          </cell>
        </row>
        <row r="356">
          <cell r="A356">
            <v>355</v>
          </cell>
          <cell r="B356">
            <v>355</v>
          </cell>
          <cell r="C356" t="str">
            <v>LUIS BERNARDO JARAMILLO CARMONA</v>
          </cell>
          <cell r="D356">
            <v>313001008411</v>
          </cell>
          <cell r="E356" t="str">
            <v>I</v>
          </cell>
          <cell r="F356">
            <v>313001008411</v>
          </cell>
          <cell r="G356" t="str">
            <v>1</v>
          </cell>
          <cell r="H356" t="str">
            <v>15</v>
          </cell>
        </row>
        <row r="357">
          <cell r="A357">
            <v>356</v>
          </cell>
          <cell r="B357">
            <v>356</v>
          </cell>
          <cell r="C357" t="str">
            <v>MANUEL MENDIVIL CASTILLO</v>
          </cell>
          <cell r="D357">
            <v>313001008429</v>
          </cell>
          <cell r="E357" t="str">
            <v>I</v>
          </cell>
          <cell r="F357">
            <v>313001008429</v>
          </cell>
          <cell r="G357" t="str">
            <v>1</v>
          </cell>
          <cell r="H357" t="str">
            <v>1</v>
          </cell>
        </row>
        <row r="358">
          <cell r="A358">
            <v>357</v>
          </cell>
          <cell r="B358">
            <v>357</v>
          </cell>
          <cell r="C358" t="str">
            <v/>
          </cell>
          <cell r="E358" t="str">
            <v/>
          </cell>
          <cell r="F358">
            <v>31300108434</v>
          </cell>
          <cell r="G358" t="str">
            <v>1</v>
          </cell>
          <cell r="H358" t="str">
            <v>5</v>
          </cell>
        </row>
        <row r="359">
          <cell r="A359">
            <v>358</v>
          </cell>
          <cell r="B359">
            <v>358</v>
          </cell>
          <cell r="C359" t="str">
            <v/>
          </cell>
          <cell r="E359" t="str">
            <v/>
          </cell>
          <cell r="F359">
            <v>31300108451</v>
          </cell>
          <cell r="G359" t="str">
            <v>1</v>
          </cell>
          <cell r="H359" t="str">
            <v>1</v>
          </cell>
        </row>
        <row r="360">
          <cell r="A360">
            <v>359</v>
          </cell>
          <cell r="B360">
            <v>359</v>
          </cell>
          <cell r="C360" t="str">
            <v>LUIS ALFREDO ALVAREZ MANTILLA</v>
          </cell>
          <cell r="D360">
            <v>313001006485</v>
          </cell>
          <cell r="E360" t="str">
            <v>I</v>
          </cell>
          <cell r="F360">
            <v>313001006485</v>
          </cell>
          <cell r="G360" t="str">
            <v>1</v>
          </cell>
          <cell r="H360" t="str">
            <v>12</v>
          </cell>
        </row>
        <row r="361">
          <cell r="A361">
            <v>360</v>
          </cell>
          <cell r="B361">
            <v>360</v>
          </cell>
          <cell r="C361" t="str">
            <v>JAVIER SARAVIA GAITAN</v>
          </cell>
          <cell r="D361">
            <v>313001008470</v>
          </cell>
          <cell r="E361" t="str">
            <v>I</v>
          </cell>
          <cell r="F361">
            <v>313001008470</v>
          </cell>
          <cell r="G361" t="str">
            <v>1</v>
          </cell>
          <cell r="H361" t="str">
            <v>6</v>
          </cell>
        </row>
        <row r="362">
          <cell r="A362">
            <v>361</v>
          </cell>
          <cell r="B362">
            <v>361</v>
          </cell>
          <cell r="C362" t="str">
            <v>ARLETH VARGAS BLANCO</v>
          </cell>
          <cell r="D362">
            <v>313001000134</v>
          </cell>
          <cell r="E362" t="str">
            <v>I</v>
          </cell>
          <cell r="F362">
            <v>313001000134</v>
          </cell>
          <cell r="G362" t="str">
            <v>1</v>
          </cell>
          <cell r="H362" t="str">
            <v>3</v>
          </cell>
        </row>
        <row r="363">
          <cell r="A363">
            <v>362</v>
          </cell>
          <cell r="B363">
            <v>362</v>
          </cell>
          <cell r="C363" t="str">
            <v>ABEL MORELO CHICA</v>
          </cell>
          <cell r="D363">
            <v>313001008500</v>
          </cell>
          <cell r="E363" t="str">
            <v>I</v>
          </cell>
          <cell r="F363">
            <v>313001008500</v>
          </cell>
          <cell r="G363" t="str">
            <v>1</v>
          </cell>
          <cell r="H363" t="str">
            <v>9</v>
          </cell>
        </row>
        <row r="364">
          <cell r="A364">
            <v>363</v>
          </cell>
          <cell r="B364">
            <v>363</v>
          </cell>
          <cell r="C364" t="str">
            <v>MARTHA LUCIA HOGIS POLO</v>
          </cell>
          <cell r="D364">
            <v>313001008518</v>
          </cell>
          <cell r="E364" t="str">
            <v>I</v>
          </cell>
          <cell r="F364">
            <v>313001008518</v>
          </cell>
          <cell r="G364" t="str">
            <v>1</v>
          </cell>
          <cell r="H364" t="str">
            <v>7</v>
          </cell>
        </row>
        <row r="365">
          <cell r="A365">
            <v>364</v>
          </cell>
          <cell r="B365">
            <v>364</v>
          </cell>
          <cell r="C365" t="str">
            <v>EMIT MORILLO VALDELAMAR</v>
          </cell>
          <cell r="D365">
            <v>313001008526</v>
          </cell>
          <cell r="E365" t="str">
            <v>I</v>
          </cell>
          <cell r="F365">
            <v>313001008526</v>
          </cell>
          <cell r="G365" t="str">
            <v>1</v>
          </cell>
          <cell r="H365" t="str">
            <v>10</v>
          </cell>
        </row>
        <row r="366">
          <cell r="A366">
            <v>365</v>
          </cell>
          <cell r="B366">
            <v>365</v>
          </cell>
          <cell r="C366" t="str">
            <v>TEOBALDO ORTIZ CASSIANI</v>
          </cell>
          <cell r="D366">
            <v>313001008534</v>
          </cell>
          <cell r="E366" t="str">
            <v>C</v>
          </cell>
          <cell r="F366">
            <v>313001008534</v>
          </cell>
          <cell r="G366" t="str">
            <v>1</v>
          </cell>
          <cell r="H366" t="str">
            <v>7</v>
          </cell>
        </row>
        <row r="367">
          <cell r="A367">
            <v>366</v>
          </cell>
          <cell r="B367">
            <v>366</v>
          </cell>
          <cell r="C367" t="str">
            <v>DENNIS PEREZ GONZALEZ</v>
          </cell>
          <cell r="D367">
            <v>313001008542</v>
          </cell>
          <cell r="E367" t="str">
            <v>C</v>
          </cell>
          <cell r="F367">
            <v>313001008542</v>
          </cell>
          <cell r="G367" t="str">
            <v>1</v>
          </cell>
          <cell r="H367" t="str">
            <v>12</v>
          </cell>
        </row>
        <row r="368">
          <cell r="A368">
            <v>367</v>
          </cell>
          <cell r="B368">
            <v>367</v>
          </cell>
          <cell r="C368" t="str">
            <v>LAYLA LUZ LICONA PAYARES</v>
          </cell>
          <cell r="D368">
            <v>313001008551</v>
          </cell>
          <cell r="E368" t="str">
            <v>C</v>
          </cell>
          <cell r="F368">
            <v>313001008551</v>
          </cell>
          <cell r="G368" t="str">
            <v>1</v>
          </cell>
          <cell r="H368" t="str">
            <v>10</v>
          </cell>
        </row>
        <row r="369">
          <cell r="A369">
            <v>368</v>
          </cell>
          <cell r="B369">
            <v>104</v>
          </cell>
          <cell r="C369" t="str">
            <v/>
          </cell>
          <cell r="D369">
            <v>113001004149</v>
          </cell>
          <cell r="E369" t="str">
            <v/>
          </cell>
          <cell r="F369">
            <v>313001008569</v>
          </cell>
          <cell r="G369" t="str">
            <v>1</v>
          </cell>
          <cell r="H369" t="str">
            <v>15</v>
          </cell>
        </row>
        <row r="370">
          <cell r="A370">
            <v>369</v>
          </cell>
          <cell r="B370">
            <v>369</v>
          </cell>
          <cell r="C370" t="str">
            <v/>
          </cell>
          <cell r="E370" t="str">
            <v/>
          </cell>
          <cell r="F370">
            <v>313001008577</v>
          </cell>
          <cell r="G370" t="str">
            <v>1</v>
          </cell>
          <cell r="H370" t="str">
            <v>15</v>
          </cell>
        </row>
        <row r="371">
          <cell r="A371">
            <v>370</v>
          </cell>
          <cell r="B371">
            <v>370</v>
          </cell>
          <cell r="C371" t="str">
            <v>VIVIANA PUPO PADILLA</v>
          </cell>
          <cell r="D371">
            <v>313001008585</v>
          </cell>
          <cell r="E371" t="str">
            <v>C</v>
          </cell>
          <cell r="F371">
            <v>313001008585</v>
          </cell>
          <cell r="G371" t="str">
            <v>1</v>
          </cell>
          <cell r="H371" t="str">
            <v>15</v>
          </cell>
        </row>
        <row r="372">
          <cell r="A372">
            <v>371</v>
          </cell>
          <cell r="B372">
            <v>371</v>
          </cell>
          <cell r="C372" t="str">
            <v>MARIA CONCEPCION DEL RIO</v>
          </cell>
          <cell r="D372">
            <v>313001008607</v>
          </cell>
          <cell r="E372" t="str">
            <v>C</v>
          </cell>
          <cell r="F372">
            <v>313001008607</v>
          </cell>
          <cell r="G372" t="str">
            <v>1</v>
          </cell>
          <cell r="H372" t="str">
            <v>1</v>
          </cell>
        </row>
        <row r="373">
          <cell r="A373">
            <v>372</v>
          </cell>
          <cell r="B373">
            <v>372</v>
          </cell>
          <cell r="C373" t="str">
            <v/>
          </cell>
          <cell r="E373" t="str">
            <v/>
          </cell>
          <cell r="F373">
            <v>113001008250</v>
          </cell>
          <cell r="G373" t="str">
            <v>1</v>
          </cell>
          <cell r="H373" t="str">
            <v>5</v>
          </cell>
        </row>
        <row r="374">
          <cell r="A374">
            <v>373</v>
          </cell>
          <cell r="B374">
            <v>373</v>
          </cell>
          <cell r="C374" t="str">
            <v/>
          </cell>
          <cell r="E374" t="str">
            <v/>
          </cell>
          <cell r="F374">
            <v>313001000894</v>
          </cell>
          <cell r="G374" t="str">
            <v>1</v>
          </cell>
          <cell r="H374" t="str">
            <v>8</v>
          </cell>
        </row>
        <row r="375">
          <cell r="A375">
            <v>374</v>
          </cell>
          <cell r="B375">
            <v>374</v>
          </cell>
          <cell r="C375" t="str">
            <v>MARLENE SAN JUAN RIOS</v>
          </cell>
          <cell r="D375">
            <v>313001008674</v>
          </cell>
          <cell r="E375" t="str">
            <v>I</v>
          </cell>
          <cell r="F375">
            <v>313001008674</v>
          </cell>
          <cell r="G375" t="str">
            <v>1</v>
          </cell>
          <cell r="H375" t="str">
            <v>6</v>
          </cell>
        </row>
        <row r="376">
          <cell r="A376">
            <v>375</v>
          </cell>
          <cell r="B376">
            <v>375</v>
          </cell>
          <cell r="C376" t="str">
            <v>MERLY TAJAN DE A.</v>
          </cell>
          <cell r="D376">
            <v>313001008682</v>
          </cell>
          <cell r="E376" t="str">
            <v/>
          </cell>
          <cell r="F376">
            <v>313001008682</v>
          </cell>
          <cell r="G376" t="str">
            <v>1</v>
          </cell>
          <cell r="H376" t="str">
            <v>1</v>
          </cell>
        </row>
        <row r="377">
          <cell r="A377">
            <v>376</v>
          </cell>
          <cell r="B377">
            <v>376</v>
          </cell>
          <cell r="C377" t="str">
            <v/>
          </cell>
          <cell r="E377" t="str">
            <v/>
          </cell>
          <cell r="F377">
            <v>31300108701</v>
          </cell>
          <cell r="G377" t="str">
            <v>1</v>
          </cell>
          <cell r="H377" t="str">
            <v>1</v>
          </cell>
        </row>
        <row r="378">
          <cell r="A378">
            <v>377</v>
          </cell>
          <cell r="B378">
            <v>377</v>
          </cell>
          <cell r="C378" t="str">
            <v/>
          </cell>
          <cell r="D378">
            <v>313001008721</v>
          </cell>
          <cell r="E378" t="str">
            <v/>
          </cell>
          <cell r="F378">
            <v>313001008721</v>
          </cell>
          <cell r="G378" t="str">
            <v>1</v>
          </cell>
          <cell r="H378" t="str">
            <v>3</v>
          </cell>
        </row>
        <row r="379">
          <cell r="A379">
            <v>378</v>
          </cell>
          <cell r="B379">
            <v>378</v>
          </cell>
          <cell r="C379" t="str">
            <v>MARCIA E. GONZALEZ M.</v>
          </cell>
          <cell r="D379">
            <v>313001008739</v>
          </cell>
          <cell r="E379" t="str">
            <v>C</v>
          </cell>
          <cell r="F379">
            <v>313001008739</v>
          </cell>
          <cell r="G379" t="str">
            <v>1</v>
          </cell>
          <cell r="H379" t="str">
            <v>3</v>
          </cell>
        </row>
        <row r="380">
          <cell r="A380">
            <v>379</v>
          </cell>
          <cell r="B380">
            <v>379</v>
          </cell>
          <cell r="C380" t="str">
            <v/>
          </cell>
          <cell r="E380" t="str">
            <v/>
          </cell>
          <cell r="F380">
            <v>31300108744</v>
          </cell>
          <cell r="G380" t="str">
            <v>1</v>
          </cell>
          <cell r="H380" t="str">
            <v>5</v>
          </cell>
        </row>
        <row r="381">
          <cell r="A381">
            <v>380</v>
          </cell>
          <cell r="B381">
            <v>380</v>
          </cell>
          <cell r="C381" t="str">
            <v>YANILA JARAMILLO L</v>
          </cell>
          <cell r="D381">
            <v>313001008763</v>
          </cell>
          <cell r="E381" t="str">
            <v>C</v>
          </cell>
          <cell r="F381">
            <v>313001008763</v>
          </cell>
          <cell r="G381" t="str">
            <v>1</v>
          </cell>
          <cell r="H381" t="str">
            <v>9</v>
          </cell>
        </row>
        <row r="382">
          <cell r="A382">
            <v>381</v>
          </cell>
          <cell r="B382">
            <v>381</v>
          </cell>
          <cell r="C382" t="str">
            <v>ADRIANA VEGA LOMBANA</v>
          </cell>
          <cell r="D382">
            <v>313001008771</v>
          </cell>
          <cell r="E382" t="str">
            <v>I</v>
          </cell>
          <cell r="F382">
            <v>313001008771</v>
          </cell>
          <cell r="G382" t="str">
            <v>1</v>
          </cell>
          <cell r="H382" t="str">
            <v>1</v>
          </cell>
        </row>
        <row r="383">
          <cell r="A383">
            <v>382</v>
          </cell>
          <cell r="B383">
            <v>382</v>
          </cell>
          <cell r="C383" t="str">
            <v>ANITA SALGUEDO</v>
          </cell>
          <cell r="D383">
            <v>313001005586</v>
          </cell>
          <cell r="E383" t="str">
            <v/>
          </cell>
          <cell r="F383">
            <v>313001005586</v>
          </cell>
          <cell r="G383" t="str">
            <v>1</v>
          </cell>
          <cell r="H383" t="str">
            <v>12</v>
          </cell>
        </row>
        <row r="384">
          <cell r="A384">
            <v>383</v>
          </cell>
          <cell r="B384">
            <v>383</v>
          </cell>
          <cell r="C384" t="str">
            <v/>
          </cell>
          <cell r="E384" t="str">
            <v/>
          </cell>
          <cell r="F384">
            <v>313001008861</v>
          </cell>
          <cell r="G384" t="str">
            <v>1</v>
          </cell>
          <cell r="H384" t="str">
            <v>7</v>
          </cell>
        </row>
        <row r="385">
          <cell r="A385">
            <v>384</v>
          </cell>
          <cell r="B385">
            <v>384</v>
          </cell>
          <cell r="C385" t="str">
            <v>MADDY SAN JUAN</v>
          </cell>
          <cell r="D385">
            <v>313001008879</v>
          </cell>
          <cell r="E385" t="str">
            <v>I</v>
          </cell>
          <cell r="F385">
            <v>313001008879</v>
          </cell>
          <cell r="G385" t="str">
            <v>1</v>
          </cell>
          <cell r="H385" t="str">
            <v>7</v>
          </cell>
        </row>
        <row r="386">
          <cell r="A386">
            <v>385</v>
          </cell>
          <cell r="B386">
            <v>385</v>
          </cell>
          <cell r="C386" t="str">
            <v>ANA CUETO CARABALLO</v>
          </cell>
          <cell r="D386">
            <v>313001000258</v>
          </cell>
          <cell r="E386" t="str">
            <v>C</v>
          </cell>
          <cell r="F386">
            <v>313001000258</v>
          </cell>
          <cell r="G386" t="str">
            <v>1</v>
          </cell>
          <cell r="H386" t="str">
            <v>10</v>
          </cell>
        </row>
        <row r="387">
          <cell r="A387">
            <v>386</v>
          </cell>
          <cell r="B387">
            <v>386</v>
          </cell>
          <cell r="C387" t="str">
            <v>EVELIA PEREIRA DE VEGA</v>
          </cell>
          <cell r="D387">
            <v>313001008933</v>
          </cell>
          <cell r="E387" t="str">
            <v>I</v>
          </cell>
          <cell r="F387">
            <v>313001008933</v>
          </cell>
          <cell r="G387" t="str">
            <v>1</v>
          </cell>
          <cell r="H387" t="str">
            <v>14</v>
          </cell>
        </row>
        <row r="388">
          <cell r="A388">
            <v>387</v>
          </cell>
          <cell r="B388">
            <v>387</v>
          </cell>
          <cell r="C388" t="str">
            <v>KETTY ALICIA ACUÑA COCK</v>
          </cell>
          <cell r="D388">
            <v>313001008941</v>
          </cell>
          <cell r="E388" t="str">
            <v>C</v>
          </cell>
          <cell r="F388">
            <v>313001008941</v>
          </cell>
          <cell r="G388" t="str">
            <v>1</v>
          </cell>
          <cell r="H388" t="str">
            <v>13</v>
          </cell>
        </row>
        <row r="389">
          <cell r="A389">
            <v>388</v>
          </cell>
          <cell r="B389">
            <v>388</v>
          </cell>
          <cell r="C389" t="str">
            <v>NICOLAS JARABA</v>
          </cell>
          <cell r="D389">
            <v>313001008950</v>
          </cell>
          <cell r="E389" t="str">
            <v/>
          </cell>
          <cell r="F389">
            <v>313001008950</v>
          </cell>
          <cell r="G389" t="str">
            <v>1</v>
          </cell>
          <cell r="H389" t="str">
            <v>6</v>
          </cell>
        </row>
        <row r="390">
          <cell r="A390">
            <v>389</v>
          </cell>
          <cell r="B390">
            <v>389</v>
          </cell>
          <cell r="C390" t="str">
            <v>NELCY MORALES BARRIOS</v>
          </cell>
          <cell r="D390">
            <v>313001008984</v>
          </cell>
          <cell r="E390" t="str">
            <v>C</v>
          </cell>
          <cell r="F390">
            <v>313001008984</v>
          </cell>
          <cell r="G390" t="str">
            <v>1</v>
          </cell>
          <cell r="H390" t="str">
            <v>2</v>
          </cell>
        </row>
        <row r="391">
          <cell r="A391">
            <v>390</v>
          </cell>
          <cell r="B391">
            <v>390</v>
          </cell>
          <cell r="C391" t="str">
            <v/>
          </cell>
          <cell r="E391" t="str">
            <v/>
          </cell>
          <cell r="F391">
            <v>31300108990</v>
          </cell>
          <cell r="G391" t="str">
            <v>1</v>
          </cell>
          <cell r="H391" t="str">
            <v>2</v>
          </cell>
        </row>
        <row r="392">
          <cell r="A392">
            <v>391</v>
          </cell>
          <cell r="B392">
            <v>391</v>
          </cell>
          <cell r="C392" t="str">
            <v/>
          </cell>
          <cell r="E392" t="str">
            <v/>
          </cell>
          <cell r="F392">
            <v>31300109015</v>
          </cell>
          <cell r="G392" t="str">
            <v>1</v>
          </cell>
          <cell r="H392" t="str">
            <v>2</v>
          </cell>
        </row>
        <row r="393">
          <cell r="A393">
            <v>392</v>
          </cell>
          <cell r="B393">
            <v>392</v>
          </cell>
          <cell r="C393" t="str">
            <v>ARMIDA AMADOR A.</v>
          </cell>
          <cell r="D393">
            <v>313001009026</v>
          </cell>
          <cell r="E393" t="str">
            <v/>
          </cell>
          <cell r="F393">
            <v>313001009026</v>
          </cell>
          <cell r="G393" t="str">
            <v>1</v>
          </cell>
          <cell r="H393" t="str">
            <v>8</v>
          </cell>
        </row>
        <row r="394">
          <cell r="A394">
            <v>393</v>
          </cell>
          <cell r="B394">
            <v>393</v>
          </cell>
          <cell r="C394" t="str">
            <v>IRINA APARICIO RODRIGUEZ</v>
          </cell>
          <cell r="D394">
            <v>313001009034</v>
          </cell>
          <cell r="E394" t="str">
            <v>C</v>
          </cell>
          <cell r="F394">
            <v>313001009034</v>
          </cell>
          <cell r="G394" t="str">
            <v>1</v>
          </cell>
          <cell r="H394" t="str">
            <v>11</v>
          </cell>
        </row>
        <row r="395">
          <cell r="A395">
            <v>394</v>
          </cell>
          <cell r="B395">
            <v>394</v>
          </cell>
          <cell r="C395" t="str">
            <v>ONISA DEL ROSARIO OSTAGAR BELLIDO</v>
          </cell>
          <cell r="D395">
            <v>313001012701</v>
          </cell>
          <cell r="E395" t="str">
            <v>C</v>
          </cell>
          <cell r="F395">
            <v>313001012701</v>
          </cell>
          <cell r="G395" t="str">
            <v>1</v>
          </cell>
          <cell r="H395" t="str">
            <v>10</v>
          </cell>
        </row>
        <row r="396">
          <cell r="A396">
            <v>395</v>
          </cell>
          <cell r="B396">
            <v>395</v>
          </cell>
          <cell r="C396" t="str">
            <v>NAZLY YADEILA ESPITIA MANGONES</v>
          </cell>
          <cell r="D396">
            <v>313001009450</v>
          </cell>
          <cell r="E396" t="str">
            <v>C</v>
          </cell>
          <cell r="F396">
            <v>313001009450</v>
          </cell>
          <cell r="G396" t="str">
            <v>1</v>
          </cell>
          <cell r="H396" t="str">
            <v>1</v>
          </cell>
        </row>
        <row r="397">
          <cell r="A397">
            <v>396</v>
          </cell>
          <cell r="B397">
            <v>396</v>
          </cell>
          <cell r="C397" t="str">
            <v xml:space="preserve">MARTINA  PEREZ AGUILAR </v>
          </cell>
          <cell r="D397">
            <v>313001009085</v>
          </cell>
          <cell r="E397" t="str">
            <v>I</v>
          </cell>
          <cell r="F397">
            <v>313001009085</v>
          </cell>
          <cell r="G397" t="str">
            <v>1</v>
          </cell>
          <cell r="H397" t="str">
            <v>9</v>
          </cell>
        </row>
        <row r="398">
          <cell r="A398">
            <v>397</v>
          </cell>
          <cell r="B398">
            <v>397</v>
          </cell>
          <cell r="C398" t="str">
            <v>ADALBERTO DIAZ C.</v>
          </cell>
          <cell r="D398">
            <v>113001000054</v>
          </cell>
          <cell r="E398" t="str">
            <v/>
          </cell>
          <cell r="F398">
            <v>113001000054</v>
          </cell>
          <cell r="G398" t="str">
            <v>1</v>
          </cell>
          <cell r="H398" t="str">
            <v>10</v>
          </cell>
        </row>
        <row r="399">
          <cell r="A399">
            <v>398</v>
          </cell>
          <cell r="B399">
            <v>398</v>
          </cell>
          <cell r="C399" t="str">
            <v/>
          </cell>
          <cell r="E399" t="str">
            <v/>
          </cell>
          <cell r="F399">
            <v>31300109151</v>
          </cell>
          <cell r="G399" t="str">
            <v>1</v>
          </cell>
          <cell r="H399" t="str">
            <v>5</v>
          </cell>
        </row>
        <row r="400">
          <cell r="A400">
            <v>399</v>
          </cell>
          <cell r="B400">
            <v>42</v>
          </cell>
          <cell r="C400" t="str">
            <v/>
          </cell>
          <cell r="D400">
            <v>313001000118</v>
          </cell>
          <cell r="E400" t="str">
            <v>I</v>
          </cell>
          <cell r="F400">
            <v>313001000118</v>
          </cell>
          <cell r="G400" t="str">
            <v>1</v>
          </cell>
          <cell r="H400" t="str">
            <v>4</v>
          </cell>
        </row>
        <row r="401">
          <cell r="A401">
            <v>400</v>
          </cell>
          <cell r="B401">
            <v>400</v>
          </cell>
          <cell r="C401" t="str">
            <v>CIELO REBOLLEDO B.</v>
          </cell>
          <cell r="D401">
            <v>313001009174</v>
          </cell>
          <cell r="E401" t="str">
            <v>C</v>
          </cell>
          <cell r="F401">
            <v>313001009174</v>
          </cell>
          <cell r="G401" t="str">
            <v>1</v>
          </cell>
          <cell r="H401" t="str">
            <v>9</v>
          </cell>
        </row>
        <row r="402">
          <cell r="A402">
            <v>401</v>
          </cell>
          <cell r="B402">
            <v>401</v>
          </cell>
          <cell r="C402" t="str">
            <v/>
          </cell>
          <cell r="E402" t="str">
            <v/>
          </cell>
          <cell r="F402">
            <v>313001009191</v>
          </cell>
          <cell r="G402" t="str">
            <v>1</v>
          </cell>
          <cell r="H402" t="str">
            <v>4</v>
          </cell>
        </row>
        <row r="403">
          <cell r="A403">
            <v>402</v>
          </cell>
          <cell r="B403">
            <v>402</v>
          </cell>
          <cell r="C403" t="str">
            <v>MIRNA RUIZ REALES</v>
          </cell>
          <cell r="D403">
            <v>313001009204</v>
          </cell>
          <cell r="E403" t="str">
            <v>I</v>
          </cell>
          <cell r="F403">
            <v>313001009204</v>
          </cell>
          <cell r="G403" t="str">
            <v>1</v>
          </cell>
          <cell r="H403" t="str">
            <v>4</v>
          </cell>
        </row>
        <row r="404">
          <cell r="A404">
            <v>403</v>
          </cell>
          <cell r="B404">
            <v>403</v>
          </cell>
          <cell r="C404" t="str">
            <v>MARCO ANTONIO GARCIA GARCIA</v>
          </cell>
          <cell r="D404">
            <v>313001000509</v>
          </cell>
          <cell r="E404" t="str">
            <v>I</v>
          </cell>
          <cell r="F404">
            <v>313001000509</v>
          </cell>
          <cell r="G404" t="str">
            <v>1</v>
          </cell>
          <cell r="H404" t="str">
            <v>9</v>
          </cell>
        </row>
        <row r="405">
          <cell r="A405">
            <v>404</v>
          </cell>
          <cell r="B405">
            <v>404</v>
          </cell>
          <cell r="C405" t="str">
            <v/>
          </cell>
          <cell r="E405" t="str">
            <v/>
          </cell>
          <cell r="F405">
            <v>31300109228</v>
          </cell>
          <cell r="G405" t="str">
            <v>1</v>
          </cell>
          <cell r="H405" t="str">
            <v>1</v>
          </cell>
        </row>
        <row r="406">
          <cell r="A406">
            <v>405</v>
          </cell>
          <cell r="B406">
            <v>405</v>
          </cell>
          <cell r="C406" t="str">
            <v>MILADYS VEGA JIMENEZ</v>
          </cell>
          <cell r="D406">
            <v>313001009239</v>
          </cell>
          <cell r="E406" t="str">
            <v>C</v>
          </cell>
          <cell r="F406">
            <v>313001009239</v>
          </cell>
          <cell r="G406" t="str">
            <v>1</v>
          </cell>
          <cell r="H406" t="str">
            <v>4</v>
          </cell>
        </row>
        <row r="407">
          <cell r="A407">
            <v>406</v>
          </cell>
          <cell r="B407">
            <v>406</v>
          </cell>
          <cell r="C407" t="str">
            <v>JOSEFA CARDENAS CARDENAS</v>
          </cell>
          <cell r="D407">
            <v>313001009247</v>
          </cell>
          <cell r="E407" t="str">
            <v>C</v>
          </cell>
          <cell r="F407">
            <v>313001009247</v>
          </cell>
          <cell r="G407" t="str">
            <v>1</v>
          </cell>
          <cell r="H407" t="str">
            <v>4</v>
          </cell>
        </row>
        <row r="408">
          <cell r="A408">
            <v>407</v>
          </cell>
          <cell r="B408">
            <v>407</v>
          </cell>
          <cell r="C408" t="str">
            <v>ERIKA PUELLO MALAMBO</v>
          </cell>
          <cell r="D408">
            <v>313001009255</v>
          </cell>
          <cell r="E408" t="str">
            <v>I</v>
          </cell>
          <cell r="F408">
            <v>313001009255</v>
          </cell>
          <cell r="G408" t="str">
            <v>1</v>
          </cell>
          <cell r="H408" t="str">
            <v>7</v>
          </cell>
        </row>
        <row r="409">
          <cell r="A409">
            <v>408</v>
          </cell>
          <cell r="B409">
            <v>408</v>
          </cell>
          <cell r="C409" t="str">
            <v>MARTHA MARIMON</v>
          </cell>
          <cell r="D409">
            <v>313001009263</v>
          </cell>
          <cell r="E409" t="str">
            <v>C</v>
          </cell>
          <cell r="F409">
            <v>313001009263</v>
          </cell>
          <cell r="G409" t="str">
            <v>1</v>
          </cell>
          <cell r="H409" t="str">
            <v>10</v>
          </cell>
        </row>
        <row r="410">
          <cell r="A410">
            <v>409</v>
          </cell>
          <cell r="B410">
            <v>409</v>
          </cell>
          <cell r="C410" t="str">
            <v>ALICIA DEL CARMEN  BARRIOS NAVARRO</v>
          </cell>
          <cell r="D410">
            <v>313001009328</v>
          </cell>
          <cell r="E410" t="str">
            <v>I</v>
          </cell>
          <cell r="F410">
            <v>313001009328</v>
          </cell>
          <cell r="G410" t="str">
            <v>1</v>
          </cell>
          <cell r="H410" t="str">
            <v>1</v>
          </cell>
        </row>
        <row r="411">
          <cell r="A411">
            <v>410</v>
          </cell>
          <cell r="B411">
            <v>410</v>
          </cell>
          <cell r="C411" t="str">
            <v>IRIA ROBLES</v>
          </cell>
          <cell r="D411">
            <v>313001009344</v>
          </cell>
          <cell r="E411" t="str">
            <v/>
          </cell>
          <cell r="F411">
            <v>313001009344</v>
          </cell>
          <cell r="G411" t="str">
            <v>1</v>
          </cell>
          <cell r="H411" t="str">
            <v>8</v>
          </cell>
        </row>
        <row r="412">
          <cell r="A412">
            <v>411</v>
          </cell>
          <cell r="B412">
            <v>411</v>
          </cell>
          <cell r="C412" t="str">
            <v>OSIRIS S. CASTILLO RAMOS</v>
          </cell>
          <cell r="D412">
            <v>313001009352</v>
          </cell>
          <cell r="E412" t="str">
            <v>C</v>
          </cell>
          <cell r="F412">
            <v>313001009352</v>
          </cell>
          <cell r="G412" t="str">
            <v>1</v>
          </cell>
          <cell r="H412" t="str">
            <v>7</v>
          </cell>
        </row>
        <row r="413">
          <cell r="A413">
            <v>412</v>
          </cell>
          <cell r="B413">
            <v>412</v>
          </cell>
          <cell r="C413" t="str">
            <v>IGNACIA MARTINEZ ESQUIVEL</v>
          </cell>
          <cell r="D413">
            <v>313001009361</v>
          </cell>
          <cell r="E413" t="str">
            <v>I</v>
          </cell>
          <cell r="F413">
            <v>313001009361</v>
          </cell>
          <cell r="G413" t="str">
            <v>1</v>
          </cell>
          <cell r="H413" t="str">
            <v>1</v>
          </cell>
        </row>
        <row r="414">
          <cell r="A414">
            <v>413</v>
          </cell>
          <cell r="B414">
            <v>413</v>
          </cell>
          <cell r="C414" t="str">
            <v>MARIA ELENA BALLESTAS R.</v>
          </cell>
          <cell r="D414">
            <v>313001009379</v>
          </cell>
          <cell r="E414" t="str">
            <v/>
          </cell>
          <cell r="F414">
            <v>313001009379</v>
          </cell>
          <cell r="G414" t="str">
            <v>1</v>
          </cell>
          <cell r="H414" t="str">
            <v>1</v>
          </cell>
        </row>
        <row r="415">
          <cell r="A415">
            <v>414</v>
          </cell>
          <cell r="B415">
            <v>414</v>
          </cell>
          <cell r="C415" t="str">
            <v>EDUARDO BURGOS G</v>
          </cell>
          <cell r="D415">
            <v>313001009409</v>
          </cell>
          <cell r="E415" t="str">
            <v>C</v>
          </cell>
          <cell r="F415">
            <v>313001009409</v>
          </cell>
          <cell r="G415" t="str">
            <v>1</v>
          </cell>
          <cell r="H415" t="str">
            <v>8</v>
          </cell>
        </row>
        <row r="416">
          <cell r="A416">
            <v>415</v>
          </cell>
          <cell r="B416">
            <v>415</v>
          </cell>
          <cell r="C416" t="str">
            <v>MARITZA CABARCAS</v>
          </cell>
          <cell r="D416">
            <v>313001009417</v>
          </cell>
          <cell r="E416" t="str">
            <v>I</v>
          </cell>
          <cell r="F416">
            <v>313001009417</v>
          </cell>
          <cell r="G416" t="str">
            <v>1</v>
          </cell>
          <cell r="H416" t="str">
            <v>7</v>
          </cell>
        </row>
        <row r="417">
          <cell r="A417">
            <v>416</v>
          </cell>
          <cell r="B417">
            <v>416</v>
          </cell>
          <cell r="C417" t="str">
            <v/>
          </cell>
          <cell r="E417" t="str">
            <v/>
          </cell>
          <cell r="F417">
            <v>31300109457</v>
          </cell>
          <cell r="G417" t="str">
            <v>1</v>
          </cell>
          <cell r="H417" t="str">
            <v>1</v>
          </cell>
        </row>
        <row r="418">
          <cell r="A418">
            <v>417</v>
          </cell>
          <cell r="B418">
            <v>417</v>
          </cell>
          <cell r="C418" t="str">
            <v>CARLINA HERNANDEZ HERNANDEZ</v>
          </cell>
          <cell r="D418">
            <v>313001012264</v>
          </cell>
          <cell r="E418" t="str">
            <v>C</v>
          </cell>
          <cell r="F418">
            <v>313001012264</v>
          </cell>
          <cell r="G418" t="str">
            <v>1</v>
          </cell>
          <cell r="H418" t="str">
            <v>14</v>
          </cell>
        </row>
        <row r="419">
          <cell r="A419">
            <v>418</v>
          </cell>
          <cell r="B419">
            <v>418</v>
          </cell>
          <cell r="C419" t="str">
            <v>DALIA ALCALA ZARANTE</v>
          </cell>
          <cell r="D419">
            <v>313001012281</v>
          </cell>
          <cell r="E419" t="str">
            <v>C</v>
          </cell>
          <cell r="F419">
            <v>313001012281</v>
          </cell>
          <cell r="G419" t="str">
            <v>1</v>
          </cell>
          <cell r="H419" t="str">
            <v>14</v>
          </cell>
        </row>
        <row r="420">
          <cell r="A420">
            <v>419</v>
          </cell>
          <cell r="B420">
            <v>419</v>
          </cell>
          <cell r="C420" t="str">
            <v>ELADIA VIDES HERNANDEZ</v>
          </cell>
          <cell r="D420">
            <v>313001012353</v>
          </cell>
          <cell r="E420" t="str">
            <v>C</v>
          </cell>
          <cell r="F420">
            <v>313001012353</v>
          </cell>
          <cell r="G420" t="str">
            <v>1</v>
          </cell>
          <cell r="H420" t="str">
            <v>12</v>
          </cell>
        </row>
        <row r="421">
          <cell r="A421">
            <v>420</v>
          </cell>
          <cell r="B421">
            <v>420</v>
          </cell>
          <cell r="C421" t="str">
            <v>GLORIA INES ALVAREZ MANTILLA</v>
          </cell>
          <cell r="D421">
            <v>313001012515</v>
          </cell>
          <cell r="E421" t="str">
            <v>I</v>
          </cell>
          <cell r="F421">
            <v>313001012515</v>
          </cell>
          <cell r="G421" t="str">
            <v>1</v>
          </cell>
          <cell r="H421" t="str">
            <v>12</v>
          </cell>
        </row>
        <row r="422">
          <cell r="A422">
            <v>421</v>
          </cell>
          <cell r="B422">
            <v>421</v>
          </cell>
          <cell r="C422" t="str">
            <v>LUIS EUGENIO GOMEZ FLOREZ</v>
          </cell>
          <cell r="D422">
            <v>413001008121</v>
          </cell>
          <cell r="E422" t="str">
            <v>C</v>
          </cell>
          <cell r="F422">
            <v>413001008121</v>
          </cell>
          <cell r="G422" t="str">
            <v>1</v>
          </cell>
          <cell r="H422" t="str">
            <v>12</v>
          </cell>
        </row>
        <row r="423">
          <cell r="A423">
            <v>422</v>
          </cell>
          <cell r="B423">
            <v>422</v>
          </cell>
          <cell r="C423" t="str">
            <v>YANETH DELGADO ALVAREZ</v>
          </cell>
          <cell r="D423">
            <v>313001012540</v>
          </cell>
          <cell r="E423" t="str">
            <v>C</v>
          </cell>
          <cell r="F423">
            <v>313001012540</v>
          </cell>
          <cell r="G423" t="str">
            <v>1</v>
          </cell>
          <cell r="H423" t="str">
            <v>12</v>
          </cell>
        </row>
        <row r="424">
          <cell r="A424">
            <v>423</v>
          </cell>
          <cell r="B424">
            <v>423</v>
          </cell>
          <cell r="C424" t="str">
            <v>GUADALUPE MUÑOZ</v>
          </cell>
          <cell r="D424">
            <v>313001012639</v>
          </cell>
          <cell r="E424" t="str">
            <v/>
          </cell>
          <cell r="F424">
            <v>313001012639</v>
          </cell>
          <cell r="G424" t="str">
            <v>1</v>
          </cell>
          <cell r="H424" t="str">
            <v>5</v>
          </cell>
        </row>
        <row r="425">
          <cell r="A425">
            <v>424</v>
          </cell>
          <cell r="B425">
            <v>424</v>
          </cell>
          <cell r="C425" t="str">
            <v>HERNANDO ZAMORA</v>
          </cell>
          <cell r="D425">
            <v>313001012680</v>
          </cell>
          <cell r="E425" t="str">
            <v/>
          </cell>
          <cell r="F425">
            <v>313001012680</v>
          </cell>
          <cell r="G425" t="str">
            <v>1</v>
          </cell>
          <cell r="H425" t="str">
            <v>2</v>
          </cell>
        </row>
        <row r="426">
          <cell r="A426">
            <v>425</v>
          </cell>
          <cell r="B426">
            <v>425</v>
          </cell>
          <cell r="C426" t="str">
            <v>SOFIA TOUS DE BARRIOS</v>
          </cell>
          <cell r="D426">
            <v>313001027334</v>
          </cell>
          <cell r="E426" t="str">
            <v/>
          </cell>
          <cell r="F426">
            <v>313001027334</v>
          </cell>
          <cell r="G426" t="str">
            <v>1</v>
          </cell>
          <cell r="H426" t="str">
            <v>10</v>
          </cell>
        </row>
        <row r="427">
          <cell r="A427">
            <v>426</v>
          </cell>
          <cell r="B427">
            <v>426</v>
          </cell>
          <cell r="C427" t="str">
            <v>ROSA ESTHER MANGA OROZCO</v>
          </cell>
          <cell r="D427">
            <v>313001012744</v>
          </cell>
          <cell r="E427" t="str">
            <v>I</v>
          </cell>
          <cell r="F427">
            <v>313001012744</v>
          </cell>
          <cell r="G427" t="str">
            <v>2</v>
          </cell>
          <cell r="H427" t="str">
            <v>Conti</v>
          </cell>
        </row>
        <row r="428">
          <cell r="A428">
            <v>427</v>
          </cell>
          <cell r="B428">
            <v>427</v>
          </cell>
          <cell r="C428" t="str">
            <v/>
          </cell>
          <cell r="E428" t="str">
            <v/>
          </cell>
          <cell r="F428">
            <v>31300112750</v>
          </cell>
          <cell r="G428" t="str">
            <v>1</v>
          </cell>
          <cell r="H428" t="str">
            <v>13</v>
          </cell>
        </row>
        <row r="429">
          <cell r="A429">
            <v>428</v>
          </cell>
          <cell r="B429">
            <v>428</v>
          </cell>
          <cell r="C429" t="str">
            <v>HELEN JUDITH CAMPIS VDA. DE ARRAZOLA</v>
          </cell>
          <cell r="D429">
            <v>313001012761</v>
          </cell>
          <cell r="E429" t="str">
            <v>C</v>
          </cell>
          <cell r="F429">
            <v>313001012761</v>
          </cell>
          <cell r="G429" t="str">
            <v>1</v>
          </cell>
          <cell r="H429" t="str">
            <v>4</v>
          </cell>
        </row>
        <row r="430">
          <cell r="A430">
            <v>429</v>
          </cell>
          <cell r="B430">
            <v>429</v>
          </cell>
          <cell r="C430" t="str">
            <v/>
          </cell>
          <cell r="E430" t="str">
            <v/>
          </cell>
          <cell r="F430">
            <v>31300112776</v>
          </cell>
          <cell r="G430" t="str">
            <v>1</v>
          </cell>
          <cell r="H430" t="str">
            <v>7</v>
          </cell>
        </row>
        <row r="431">
          <cell r="A431">
            <v>430</v>
          </cell>
          <cell r="B431">
            <v>430</v>
          </cell>
          <cell r="C431" t="str">
            <v>ROSALBA HENAO</v>
          </cell>
          <cell r="D431">
            <v>313001012795</v>
          </cell>
          <cell r="E431" t="str">
            <v>C</v>
          </cell>
          <cell r="F431">
            <v>313001012795</v>
          </cell>
          <cell r="G431" t="str">
            <v>1</v>
          </cell>
          <cell r="H431" t="str">
            <v>8</v>
          </cell>
        </row>
        <row r="432">
          <cell r="A432">
            <v>431</v>
          </cell>
          <cell r="B432">
            <v>431</v>
          </cell>
          <cell r="C432" t="str">
            <v/>
          </cell>
          <cell r="E432" t="str">
            <v/>
          </cell>
          <cell r="F432">
            <v>31300112806</v>
          </cell>
          <cell r="G432" t="str">
            <v>1</v>
          </cell>
          <cell r="H432" t="str">
            <v>13</v>
          </cell>
        </row>
        <row r="433">
          <cell r="A433">
            <v>432</v>
          </cell>
          <cell r="B433">
            <v>432</v>
          </cell>
          <cell r="C433" t="str">
            <v/>
          </cell>
          <cell r="E433" t="str">
            <v/>
          </cell>
          <cell r="F433">
            <v>31300112814</v>
          </cell>
          <cell r="G433" t="str">
            <v>1</v>
          </cell>
          <cell r="H433" t="str">
            <v>12</v>
          </cell>
        </row>
        <row r="434">
          <cell r="A434">
            <v>433</v>
          </cell>
          <cell r="B434">
            <v>433</v>
          </cell>
          <cell r="C434" t="str">
            <v>GILDA MARIA LLAMAS RUIZ</v>
          </cell>
          <cell r="D434">
            <v>313001012833</v>
          </cell>
          <cell r="E434" t="str">
            <v>C</v>
          </cell>
          <cell r="F434">
            <v>313001012833</v>
          </cell>
          <cell r="G434" t="str">
            <v>1</v>
          </cell>
          <cell r="H434" t="str">
            <v>12</v>
          </cell>
        </row>
        <row r="435">
          <cell r="A435">
            <v>434</v>
          </cell>
          <cell r="B435">
            <v>434</v>
          </cell>
          <cell r="C435" t="str">
            <v>DARLING TOVAR O.</v>
          </cell>
          <cell r="D435">
            <v>313001012841</v>
          </cell>
          <cell r="E435" t="str">
            <v/>
          </cell>
          <cell r="F435">
            <v>313001012841</v>
          </cell>
          <cell r="G435" t="str">
            <v>1</v>
          </cell>
          <cell r="H435" t="str">
            <v>12</v>
          </cell>
        </row>
        <row r="436">
          <cell r="A436">
            <v>435</v>
          </cell>
          <cell r="B436">
            <v>435</v>
          </cell>
          <cell r="C436" t="str">
            <v>ROSA RODRIGUEZ ARANGO</v>
          </cell>
          <cell r="D436">
            <v>313001012868</v>
          </cell>
          <cell r="E436" t="str">
            <v>I</v>
          </cell>
          <cell r="F436">
            <v>313001012868</v>
          </cell>
          <cell r="G436" t="str">
            <v>1</v>
          </cell>
          <cell r="H436" t="str">
            <v>3</v>
          </cell>
        </row>
        <row r="437">
          <cell r="A437">
            <v>436</v>
          </cell>
          <cell r="B437">
            <v>436</v>
          </cell>
          <cell r="C437" t="str">
            <v>IRINA BABILONIA IBARRA</v>
          </cell>
          <cell r="D437">
            <v>313001012876</v>
          </cell>
          <cell r="E437" t="str">
            <v>C</v>
          </cell>
          <cell r="F437">
            <v>313001012876</v>
          </cell>
          <cell r="G437" t="str">
            <v>1</v>
          </cell>
          <cell r="H437" t="str">
            <v>12</v>
          </cell>
        </row>
        <row r="438">
          <cell r="A438">
            <v>437</v>
          </cell>
          <cell r="B438">
            <v>437</v>
          </cell>
          <cell r="C438" t="str">
            <v>ARNOLD  BARRIOS PAEZ</v>
          </cell>
          <cell r="D438">
            <v>313001012892</v>
          </cell>
          <cell r="E438" t="str">
            <v>I</v>
          </cell>
          <cell r="F438">
            <v>313001012892</v>
          </cell>
          <cell r="G438" t="str">
            <v>1</v>
          </cell>
          <cell r="H438" t="str">
            <v>9</v>
          </cell>
        </row>
        <row r="439">
          <cell r="A439">
            <v>438</v>
          </cell>
          <cell r="B439">
            <v>438</v>
          </cell>
          <cell r="C439" t="str">
            <v/>
          </cell>
          <cell r="E439" t="str">
            <v/>
          </cell>
          <cell r="F439">
            <v>31300112920</v>
          </cell>
          <cell r="G439" t="str">
            <v>1</v>
          </cell>
          <cell r="H439" t="str">
            <v>4</v>
          </cell>
        </row>
        <row r="440">
          <cell r="A440">
            <v>439</v>
          </cell>
          <cell r="B440">
            <v>439</v>
          </cell>
          <cell r="C440" t="str">
            <v>MIRNA CABEZA MARTINEZ</v>
          </cell>
          <cell r="D440">
            <v>313001012931</v>
          </cell>
          <cell r="E440" t="str">
            <v>C</v>
          </cell>
          <cell r="F440">
            <v>313001012931</v>
          </cell>
          <cell r="G440" t="str">
            <v>1</v>
          </cell>
          <cell r="H440" t="str">
            <v>12</v>
          </cell>
        </row>
        <row r="441">
          <cell r="A441">
            <v>440</v>
          </cell>
          <cell r="B441">
            <v>440</v>
          </cell>
          <cell r="C441" t="str">
            <v>ALEXIS  LOPEZ VARGAS</v>
          </cell>
          <cell r="D441">
            <v>313001012957</v>
          </cell>
          <cell r="E441" t="str">
            <v>C</v>
          </cell>
          <cell r="F441">
            <v>313001012957</v>
          </cell>
          <cell r="G441" t="str">
            <v>1</v>
          </cell>
          <cell r="H441" t="str">
            <v>10</v>
          </cell>
        </row>
        <row r="442">
          <cell r="A442">
            <v>441</v>
          </cell>
          <cell r="B442">
            <v>441</v>
          </cell>
          <cell r="C442" t="str">
            <v>LOURDES ROJAS CASTRO</v>
          </cell>
          <cell r="D442">
            <v>313001012973</v>
          </cell>
          <cell r="E442" t="str">
            <v>C</v>
          </cell>
          <cell r="F442">
            <v>313001012973</v>
          </cell>
          <cell r="G442" t="str">
            <v>1</v>
          </cell>
          <cell r="H442" t="str">
            <v>3</v>
          </cell>
        </row>
        <row r="443">
          <cell r="A443">
            <v>442</v>
          </cell>
          <cell r="B443">
            <v>442</v>
          </cell>
          <cell r="C443" t="str">
            <v>CARMEN EDITH JARAMILLO</v>
          </cell>
          <cell r="D443">
            <v>313001013007</v>
          </cell>
          <cell r="E443" t="str">
            <v>C</v>
          </cell>
          <cell r="F443">
            <v>313001013007</v>
          </cell>
          <cell r="G443" t="str">
            <v>1</v>
          </cell>
          <cell r="H443" t="str">
            <v>10</v>
          </cell>
        </row>
        <row r="444">
          <cell r="A444">
            <v>443</v>
          </cell>
          <cell r="B444">
            <v>443</v>
          </cell>
          <cell r="C444" t="str">
            <v/>
          </cell>
          <cell r="E444" t="str">
            <v/>
          </cell>
          <cell r="F444">
            <v>313001013015</v>
          </cell>
          <cell r="G444" t="str">
            <v>1</v>
          </cell>
          <cell r="H444" t="str">
            <v>2</v>
          </cell>
        </row>
        <row r="445">
          <cell r="A445">
            <v>444</v>
          </cell>
          <cell r="B445">
            <v>444</v>
          </cell>
          <cell r="C445" t="str">
            <v/>
          </cell>
          <cell r="E445" t="str">
            <v/>
          </cell>
          <cell r="F445">
            <v>31300113039</v>
          </cell>
          <cell r="G445" t="str">
            <v>1</v>
          </cell>
          <cell r="H445" t="str">
            <v>8</v>
          </cell>
        </row>
        <row r="446">
          <cell r="A446">
            <v>445</v>
          </cell>
          <cell r="B446">
            <v>445</v>
          </cell>
          <cell r="C446" t="str">
            <v/>
          </cell>
          <cell r="E446" t="str">
            <v/>
          </cell>
          <cell r="F446">
            <v>313001013040</v>
          </cell>
          <cell r="G446" t="str">
            <v>1</v>
          </cell>
          <cell r="H446" t="str">
            <v>6</v>
          </cell>
        </row>
        <row r="447">
          <cell r="A447">
            <v>446</v>
          </cell>
          <cell r="B447">
            <v>446</v>
          </cell>
          <cell r="C447" t="str">
            <v>JANETH CUENTAS PEÑA</v>
          </cell>
          <cell r="D447">
            <v>313001013058</v>
          </cell>
          <cell r="E447" t="str">
            <v>C</v>
          </cell>
          <cell r="F447">
            <v>313001013058</v>
          </cell>
          <cell r="G447" t="str">
            <v>1</v>
          </cell>
          <cell r="H447" t="str">
            <v>14</v>
          </cell>
        </row>
        <row r="448">
          <cell r="A448">
            <v>447</v>
          </cell>
          <cell r="B448">
            <v>447</v>
          </cell>
          <cell r="C448" t="str">
            <v/>
          </cell>
          <cell r="E448" t="str">
            <v/>
          </cell>
          <cell r="F448">
            <v>31300113063</v>
          </cell>
          <cell r="G448" t="str">
            <v>1</v>
          </cell>
          <cell r="H448" t="str">
            <v>10</v>
          </cell>
        </row>
        <row r="449">
          <cell r="A449">
            <v>448</v>
          </cell>
          <cell r="B449">
            <v>448</v>
          </cell>
          <cell r="C449" t="str">
            <v/>
          </cell>
          <cell r="E449" t="str">
            <v/>
          </cell>
          <cell r="F449">
            <v>31300113071</v>
          </cell>
          <cell r="G449" t="str">
            <v>1</v>
          </cell>
          <cell r="H449" t="str">
            <v>12</v>
          </cell>
        </row>
        <row r="450">
          <cell r="A450">
            <v>449</v>
          </cell>
          <cell r="B450">
            <v>449</v>
          </cell>
          <cell r="C450" t="str">
            <v>SOBEYDA BLANCO PE</v>
          </cell>
          <cell r="D450">
            <v>313001013082</v>
          </cell>
          <cell r="E450" t="str">
            <v>C</v>
          </cell>
          <cell r="F450">
            <v>313001013082</v>
          </cell>
          <cell r="G450" t="str">
            <v>1</v>
          </cell>
          <cell r="H450" t="str">
            <v>6</v>
          </cell>
        </row>
        <row r="451">
          <cell r="A451">
            <v>450</v>
          </cell>
          <cell r="B451">
            <v>450</v>
          </cell>
          <cell r="C451" t="str">
            <v>VIANNEY CASTILLO HERRERA</v>
          </cell>
          <cell r="D451">
            <v>313001013091</v>
          </cell>
          <cell r="E451" t="str">
            <v>I</v>
          </cell>
          <cell r="F451">
            <v>313001013091</v>
          </cell>
          <cell r="G451" t="str">
            <v>1</v>
          </cell>
          <cell r="H451" t="str">
            <v>13</v>
          </cell>
        </row>
        <row r="452">
          <cell r="A452">
            <v>451</v>
          </cell>
          <cell r="B452">
            <v>451</v>
          </cell>
          <cell r="C452" t="str">
            <v/>
          </cell>
          <cell r="E452" t="str">
            <v/>
          </cell>
          <cell r="F452">
            <v>313001013104</v>
          </cell>
          <cell r="G452" t="str">
            <v>1</v>
          </cell>
          <cell r="H452" t="str">
            <v>12</v>
          </cell>
        </row>
        <row r="453">
          <cell r="A453">
            <v>452</v>
          </cell>
          <cell r="B453">
            <v>452</v>
          </cell>
          <cell r="C453" t="str">
            <v>ZULLY E. COGOLLO VALDELAMAR</v>
          </cell>
          <cell r="E453" t="str">
            <v/>
          </cell>
          <cell r="F453">
            <v>313001013121</v>
          </cell>
          <cell r="G453" t="str">
            <v>1</v>
          </cell>
          <cell r="H453" t="str">
            <v>3</v>
          </cell>
        </row>
        <row r="454">
          <cell r="A454">
            <v>453</v>
          </cell>
          <cell r="B454">
            <v>453</v>
          </cell>
          <cell r="C454" t="str">
            <v>TANIA GONZÁLEZ</v>
          </cell>
          <cell r="D454">
            <v>313001013198</v>
          </cell>
          <cell r="E454" t="str">
            <v>C</v>
          </cell>
          <cell r="F454">
            <v>313001013198</v>
          </cell>
          <cell r="G454" t="str">
            <v>1</v>
          </cell>
          <cell r="H454" t="str">
            <v>2</v>
          </cell>
        </row>
        <row r="455">
          <cell r="A455">
            <v>454</v>
          </cell>
          <cell r="B455">
            <v>454</v>
          </cell>
          <cell r="C455" t="str">
            <v>LILIANA BAQUERO</v>
          </cell>
          <cell r="D455">
            <v>313001013210</v>
          </cell>
          <cell r="E455" t="str">
            <v/>
          </cell>
          <cell r="F455">
            <v>313001013210</v>
          </cell>
          <cell r="G455" t="str">
            <v>1</v>
          </cell>
          <cell r="H455" t="str">
            <v>6</v>
          </cell>
        </row>
        <row r="456">
          <cell r="A456">
            <v>455</v>
          </cell>
          <cell r="B456">
            <v>455</v>
          </cell>
          <cell r="C456" t="str">
            <v/>
          </cell>
          <cell r="E456" t="str">
            <v/>
          </cell>
          <cell r="F456">
            <v>313001013228</v>
          </cell>
          <cell r="G456" t="str">
            <v>1</v>
          </cell>
          <cell r="H456" t="str">
            <v>6</v>
          </cell>
        </row>
        <row r="457">
          <cell r="A457">
            <v>456</v>
          </cell>
          <cell r="B457">
            <v>456</v>
          </cell>
          <cell r="C457" t="str">
            <v/>
          </cell>
          <cell r="E457" t="str">
            <v/>
          </cell>
          <cell r="F457">
            <v>31300113233</v>
          </cell>
          <cell r="G457" t="str">
            <v>1</v>
          </cell>
          <cell r="H457" t="str">
            <v>6</v>
          </cell>
        </row>
        <row r="458">
          <cell r="A458">
            <v>457</v>
          </cell>
          <cell r="B458">
            <v>457</v>
          </cell>
          <cell r="C458" t="str">
            <v>ADRIANA ARRIETA S</v>
          </cell>
          <cell r="D458">
            <v>313001013244</v>
          </cell>
          <cell r="E458" t="str">
            <v/>
          </cell>
          <cell r="F458">
            <v>313001013244</v>
          </cell>
          <cell r="G458" t="str">
            <v>1</v>
          </cell>
          <cell r="H458" t="str">
            <v>1</v>
          </cell>
        </row>
        <row r="459">
          <cell r="A459">
            <v>458</v>
          </cell>
          <cell r="B459">
            <v>458</v>
          </cell>
          <cell r="C459" t="str">
            <v>KATIANNY ORTEGON P.</v>
          </cell>
          <cell r="D459">
            <v>313001013252</v>
          </cell>
          <cell r="E459" t="str">
            <v/>
          </cell>
          <cell r="F459">
            <v>313001013252</v>
          </cell>
          <cell r="G459" t="str">
            <v>1</v>
          </cell>
          <cell r="H459" t="str">
            <v>8</v>
          </cell>
        </row>
        <row r="460">
          <cell r="A460">
            <v>459</v>
          </cell>
          <cell r="B460">
            <v>459</v>
          </cell>
          <cell r="C460" t="str">
            <v>LOIWER BARRAGAN PADILLA</v>
          </cell>
          <cell r="D460">
            <v>313001013261</v>
          </cell>
          <cell r="E460" t="str">
            <v>C</v>
          </cell>
          <cell r="F460">
            <v>313001013261</v>
          </cell>
          <cell r="G460" t="str">
            <v>1</v>
          </cell>
          <cell r="H460" t="str">
            <v>8</v>
          </cell>
        </row>
        <row r="461">
          <cell r="A461">
            <v>460</v>
          </cell>
          <cell r="B461">
            <v>460</v>
          </cell>
          <cell r="C461" t="str">
            <v/>
          </cell>
          <cell r="E461" t="str">
            <v/>
          </cell>
          <cell r="F461">
            <v>31300113276</v>
          </cell>
          <cell r="G461" t="str">
            <v>1</v>
          </cell>
          <cell r="H461" t="str">
            <v>7</v>
          </cell>
        </row>
        <row r="462">
          <cell r="A462">
            <v>461</v>
          </cell>
          <cell r="B462">
            <v>461</v>
          </cell>
          <cell r="C462" t="str">
            <v>MONICA SALAS C.</v>
          </cell>
          <cell r="D462">
            <v>313001013287</v>
          </cell>
          <cell r="E462" t="str">
            <v>C</v>
          </cell>
          <cell r="F462">
            <v>313001013287</v>
          </cell>
          <cell r="G462" t="str">
            <v>1</v>
          </cell>
          <cell r="H462" t="str">
            <v>8</v>
          </cell>
        </row>
        <row r="463">
          <cell r="A463">
            <v>462</v>
          </cell>
          <cell r="B463">
            <v>462</v>
          </cell>
          <cell r="C463" t="str">
            <v>LUIS MIGUEL HERNANDEZ</v>
          </cell>
          <cell r="D463">
            <v>313001013309</v>
          </cell>
          <cell r="E463" t="str">
            <v>C</v>
          </cell>
          <cell r="F463">
            <v>313001013309</v>
          </cell>
          <cell r="G463" t="str">
            <v>1</v>
          </cell>
          <cell r="H463" t="str">
            <v>8</v>
          </cell>
        </row>
        <row r="464">
          <cell r="A464">
            <v>463</v>
          </cell>
          <cell r="B464">
            <v>463</v>
          </cell>
          <cell r="C464" t="str">
            <v>PATRICIA FLOREZ ESPINOSA</v>
          </cell>
          <cell r="D464">
            <v>313001013317</v>
          </cell>
          <cell r="E464" t="str">
            <v>C</v>
          </cell>
          <cell r="F464">
            <v>313001013317</v>
          </cell>
          <cell r="G464" t="str">
            <v>1</v>
          </cell>
          <cell r="H464" t="str">
            <v>10</v>
          </cell>
        </row>
        <row r="465">
          <cell r="A465">
            <v>464</v>
          </cell>
          <cell r="B465">
            <v>464</v>
          </cell>
          <cell r="C465" t="str">
            <v>MARIA BARANDICA D.</v>
          </cell>
          <cell r="D465">
            <v>313001013325</v>
          </cell>
          <cell r="E465" t="str">
            <v>C</v>
          </cell>
          <cell r="F465">
            <v>313001013325</v>
          </cell>
          <cell r="G465" t="str">
            <v>1</v>
          </cell>
          <cell r="H465" t="str">
            <v>9</v>
          </cell>
        </row>
        <row r="466">
          <cell r="A466">
            <v>465</v>
          </cell>
          <cell r="B466">
            <v>465</v>
          </cell>
          <cell r="C466" t="str">
            <v>YAMITH CORONADO</v>
          </cell>
          <cell r="D466">
            <v>313001013333</v>
          </cell>
          <cell r="E466" t="str">
            <v>C</v>
          </cell>
          <cell r="F466">
            <v>313001013333</v>
          </cell>
          <cell r="G466" t="str">
            <v>1</v>
          </cell>
          <cell r="H466" t="str">
            <v>9</v>
          </cell>
        </row>
        <row r="467">
          <cell r="A467">
            <v>466</v>
          </cell>
          <cell r="B467">
            <v>466</v>
          </cell>
          <cell r="C467" t="str">
            <v>NURIS GULFO MARRUGO</v>
          </cell>
          <cell r="D467">
            <v>313001013341</v>
          </cell>
          <cell r="E467" t="str">
            <v>C</v>
          </cell>
          <cell r="F467">
            <v>313001013341</v>
          </cell>
          <cell r="G467" t="str">
            <v>1</v>
          </cell>
          <cell r="H467" t="str">
            <v>9</v>
          </cell>
        </row>
        <row r="468">
          <cell r="A468">
            <v>467</v>
          </cell>
          <cell r="B468">
            <v>467</v>
          </cell>
          <cell r="C468" t="str">
            <v/>
          </cell>
          <cell r="E468" t="str">
            <v/>
          </cell>
          <cell r="F468">
            <v>31300113357</v>
          </cell>
          <cell r="G468" t="str">
            <v>1</v>
          </cell>
          <cell r="H468" t="str">
            <v>4</v>
          </cell>
        </row>
        <row r="469">
          <cell r="A469">
            <v>468</v>
          </cell>
          <cell r="B469">
            <v>468</v>
          </cell>
          <cell r="C469" t="str">
            <v>SANDY LLERENA</v>
          </cell>
          <cell r="D469">
            <v>313001013368</v>
          </cell>
          <cell r="E469" t="str">
            <v>C</v>
          </cell>
          <cell r="F469">
            <v>313001013368</v>
          </cell>
          <cell r="G469" t="str">
            <v>1</v>
          </cell>
          <cell r="H469" t="str">
            <v>4</v>
          </cell>
        </row>
        <row r="470">
          <cell r="A470">
            <v>469</v>
          </cell>
          <cell r="B470">
            <v>469</v>
          </cell>
          <cell r="C470" t="str">
            <v>MARLENE SALGADO TEJEDOR</v>
          </cell>
          <cell r="D470">
            <v>313001013376</v>
          </cell>
          <cell r="E470" t="str">
            <v>C</v>
          </cell>
          <cell r="F470">
            <v>313001013376</v>
          </cell>
          <cell r="G470" t="str">
            <v>1</v>
          </cell>
          <cell r="H470" t="str">
            <v>4</v>
          </cell>
        </row>
        <row r="471">
          <cell r="A471">
            <v>470</v>
          </cell>
          <cell r="B471">
            <v>470</v>
          </cell>
          <cell r="C471" t="str">
            <v/>
          </cell>
          <cell r="E471" t="str">
            <v/>
          </cell>
          <cell r="F471">
            <v>313001013384</v>
          </cell>
          <cell r="G471" t="str">
            <v>1</v>
          </cell>
          <cell r="H471" t="str">
            <v>4</v>
          </cell>
        </row>
        <row r="472">
          <cell r="A472">
            <v>471</v>
          </cell>
          <cell r="B472">
            <v>471</v>
          </cell>
          <cell r="C472" t="str">
            <v/>
          </cell>
          <cell r="E472" t="str">
            <v/>
          </cell>
          <cell r="F472">
            <v>313001013392</v>
          </cell>
          <cell r="G472" t="str">
            <v>1</v>
          </cell>
          <cell r="H472" t="str">
            <v>7</v>
          </cell>
        </row>
        <row r="473">
          <cell r="A473">
            <v>472</v>
          </cell>
          <cell r="B473">
            <v>472</v>
          </cell>
          <cell r="C473" t="str">
            <v>YERLY MONTT CASTRO</v>
          </cell>
          <cell r="D473">
            <v>313001013406</v>
          </cell>
          <cell r="E473" t="str">
            <v>C</v>
          </cell>
          <cell r="F473">
            <v>313001013406</v>
          </cell>
          <cell r="G473" t="str">
            <v>1</v>
          </cell>
          <cell r="H473" t="str">
            <v>5</v>
          </cell>
        </row>
        <row r="474">
          <cell r="A474">
            <v>473</v>
          </cell>
          <cell r="B474">
            <v>473</v>
          </cell>
          <cell r="C474" t="str">
            <v/>
          </cell>
          <cell r="E474" t="str">
            <v/>
          </cell>
          <cell r="F474">
            <v>313001013414</v>
          </cell>
          <cell r="G474" t="str">
            <v>1</v>
          </cell>
          <cell r="H474" t="str">
            <v>15</v>
          </cell>
        </row>
        <row r="475">
          <cell r="A475">
            <v>474</v>
          </cell>
          <cell r="B475">
            <v>474</v>
          </cell>
          <cell r="C475" t="str">
            <v>MILENA ALVAREZ VASQUEZ</v>
          </cell>
          <cell r="D475">
            <v>313001013422</v>
          </cell>
          <cell r="E475" t="str">
            <v>C</v>
          </cell>
          <cell r="F475">
            <v>313001013422</v>
          </cell>
          <cell r="G475" t="str">
            <v>1</v>
          </cell>
          <cell r="H475" t="str">
            <v>14</v>
          </cell>
        </row>
        <row r="476">
          <cell r="A476">
            <v>475</v>
          </cell>
          <cell r="B476">
            <v>475</v>
          </cell>
          <cell r="C476" t="str">
            <v>MONICA LOPEZ SANCHEZ</v>
          </cell>
          <cell r="D476">
            <v>313001013431</v>
          </cell>
          <cell r="E476" t="str">
            <v>C</v>
          </cell>
          <cell r="F476">
            <v>313001013431</v>
          </cell>
          <cell r="G476" t="str">
            <v>1</v>
          </cell>
          <cell r="H476" t="str">
            <v>15</v>
          </cell>
        </row>
        <row r="477">
          <cell r="A477">
            <v>476</v>
          </cell>
          <cell r="B477">
            <v>476</v>
          </cell>
          <cell r="C477" t="str">
            <v>GEOCONIS IRIARTE ESCOBAR</v>
          </cell>
          <cell r="D477">
            <v>313001013635</v>
          </cell>
          <cell r="E477" t="str">
            <v>C</v>
          </cell>
          <cell r="F477">
            <v>313001013635</v>
          </cell>
          <cell r="G477" t="str">
            <v>1</v>
          </cell>
          <cell r="H477" t="str">
            <v>12</v>
          </cell>
        </row>
        <row r="478">
          <cell r="A478">
            <v>477</v>
          </cell>
          <cell r="B478">
            <v>477</v>
          </cell>
          <cell r="C478" t="str">
            <v>LUIS EDUARDO CAMACHO GONZALEZ</v>
          </cell>
          <cell r="D478">
            <v>313001013457</v>
          </cell>
          <cell r="E478" t="str">
            <v>C</v>
          </cell>
          <cell r="F478">
            <v>313001013457</v>
          </cell>
          <cell r="G478" t="str">
            <v>1</v>
          </cell>
          <cell r="H478" t="str">
            <v>12</v>
          </cell>
        </row>
        <row r="479">
          <cell r="A479">
            <v>478</v>
          </cell>
          <cell r="B479">
            <v>478</v>
          </cell>
          <cell r="C479" t="str">
            <v>MARIELA OSORIO DE GANEM</v>
          </cell>
          <cell r="D479">
            <v>313001013465</v>
          </cell>
          <cell r="E479" t="str">
            <v>C</v>
          </cell>
          <cell r="F479">
            <v>313001013465</v>
          </cell>
          <cell r="G479" t="str">
            <v>1</v>
          </cell>
          <cell r="H479" t="str">
            <v>12</v>
          </cell>
        </row>
        <row r="480">
          <cell r="A480">
            <v>479</v>
          </cell>
          <cell r="B480">
            <v>479</v>
          </cell>
          <cell r="C480" t="str">
            <v>YEYNIS ESTHER CARRILLO ZU?IQUE</v>
          </cell>
          <cell r="E480" t="str">
            <v/>
          </cell>
          <cell r="F480">
            <v>313001013473</v>
          </cell>
          <cell r="G480" t="str">
            <v>1</v>
          </cell>
          <cell r="H480" t="str">
            <v>12</v>
          </cell>
        </row>
        <row r="481">
          <cell r="A481">
            <v>480</v>
          </cell>
          <cell r="B481">
            <v>480</v>
          </cell>
          <cell r="C481" t="str">
            <v>DORILZA MARTINEZ MONCARIS</v>
          </cell>
          <cell r="D481">
            <v>313001013481</v>
          </cell>
          <cell r="E481" t="str">
            <v>I</v>
          </cell>
          <cell r="F481">
            <v>313001013481</v>
          </cell>
          <cell r="G481" t="str">
            <v>1</v>
          </cell>
          <cell r="H481" t="str">
            <v>14</v>
          </cell>
        </row>
        <row r="482">
          <cell r="A482">
            <v>481</v>
          </cell>
          <cell r="B482">
            <v>481</v>
          </cell>
          <cell r="C482" t="str">
            <v>CRISTINA MACHUCA OVIEDO</v>
          </cell>
          <cell r="D482">
            <v>313001013490</v>
          </cell>
          <cell r="E482" t="str">
            <v>C</v>
          </cell>
          <cell r="F482">
            <v>313001013490</v>
          </cell>
          <cell r="G482" t="str">
            <v>1</v>
          </cell>
          <cell r="H482" t="str">
            <v>14</v>
          </cell>
        </row>
        <row r="483">
          <cell r="A483">
            <v>482</v>
          </cell>
          <cell r="B483">
            <v>482</v>
          </cell>
          <cell r="C483" t="str">
            <v>BERENICE JIMENEZ PEREIRA</v>
          </cell>
          <cell r="D483">
            <v>313001013503</v>
          </cell>
          <cell r="E483" t="str">
            <v>C</v>
          </cell>
          <cell r="F483">
            <v>313001013503</v>
          </cell>
          <cell r="G483" t="str">
            <v>1</v>
          </cell>
          <cell r="H483" t="str">
            <v>15</v>
          </cell>
        </row>
        <row r="484">
          <cell r="A484">
            <v>483</v>
          </cell>
          <cell r="B484">
            <v>483</v>
          </cell>
          <cell r="C484" t="str">
            <v>YANEIRA FLOREZ MOJICA</v>
          </cell>
          <cell r="D484">
            <v>313001013511</v>
          </cell>
          <cell r="E484" t="str">
            <v/>
          </cell>
          <cell r="F484">
            <v>313001013511</v>
          </cell>
          <cell r="G484" t="str">
            <v>1</v>
          </cell>
          <cell r="H484" t="str">
            <v>14</v>
          </cell>
        </row>
        <row r="485">
          <cell r="A485">
            <v>484</v>
          </cell>
          <cell r="B485">
            <v>484</v>
          </cell>
          <cell r="C485" t="str">
            <v>ROSA MARIA SERRANO BUELVAS</v>
          </cell>
          <cell r="D485">
            <v>313001013520</v>
          </cell>
          <cell r="E485" t="str">
            <v>C</v>
          </cell>
          <cell r="F485">
            <v>313001013520</v>
          </cell>
          <cell r="G485" t="str">
            <v>1</v>
          </cell>
          <cell r="H485" t="str">
            <v>12</v>
          </cell>
        </row>
        <row r="486">
          <cell r="A486">
            <v>485</v>
          </cell>
          <cell r="B486">
            <v>485</v>
          </cell>
          <cell r="C486" t="str">
            <v>IVON CAMARGO PAZ</v>
          </cell>
          <cell r="D486">
            <v>313001013538</v>
          </cell>
          <cell r="E486" t="str">
            <v>I</v>
          </cell>
          <cell r="F486">
            <v>313001013538</v>
          </cell>
          <cell r="G486" t="str">
            <v>1</v>
          </cell>
          <cell r="H486" t="str">
            <v>13</v>
          </cell>
        </row>
        <row r="487">
          <cell r="A487">
            <v>486</v>
          </cell>
          <cell r="B487">
            <v>486</v>
          </cell>
          <cell r="C487" t="str">
            <v>MAGALIS GUTIERREZ PADILLA</v>
          </cell>
          <cell r="D487">
            <v>313001013546</v>
          </cell>
          <cell r="E487" t="str">
            <v>I</v>
          </cell>
          <cell r="F487">
            <v>313001013546</v>
          </cell>
          <cell r="G487" t="str">
            <v>1</v>
          </cell>
          <cell r="H487" t="str">
            <v>14</v>
          </cell>
        </row>
        <row r="488">
          <cell r="A488">
            <v>487</v>
          </cell>
          <cell r="B488">
            <v>487</v>
          </cell>
          <cell r="C488" t="str">
            <v>INDIRA GUZMAN SEPULVEDA</v>
          </cell>
          <cell r="D488">
            <v>313001013554</v>
          </cell>
          <cell r="E488" t="str">
            <v>C</v>
          </cell>
          <cell r="F488">
            <v>313001013554</v>
          </cell>
          <cell r="G488" t="str">
            <v>1</v>
          </cell>
          <cell r="H488" t="str">
            <v>7</v>
          </cell>
        </row>
        <row r="489">
          <cell r="A489">
            <v>488</v>
          </cell>
          <cell r="B489">
            <v>488</v>
          </cell>
          <cell r="C489" t="str">
            <v>JANE HERRERA DE LAS SALAS</v>
          </cell>
          <cell r="D489">
            <v>313001013571</v>
          </cell>
          <cell r="E489" t="str">
            <v>C</v>
          </cell>
          <cell r="F489">
            <v>313001013571</v>
          </cell>
          <cell r="G489" t="str">
            <v>1</v>
          </cell>
          <cell r="H489" t="str">
            <v>14</v>
          </cell>
        </row>
        <row r="490">
          <cell r="A490">
            <v>489</v>
          </cell>
          <cell r="B490">
            <v>489</v>
          </cell>
          <cell r="C490" t="str">
            <v>YEIMY GUAPI CORCHO</v>
          </cell>
          <cell r="D490">
            <v>313001013589</v>
          </cell>
          <cell r="E490" t="str">
            <v>C</v>
          </cell>
          <cell r="F490">
            <v>313001013589</v>
          </cell>
          <cell r="G490" t="str">
            <v>1</v>
          </cell>
          <cell r="H490" t="str">
            <v>12</v>
          </cell>
        </row>
        <row r="491">
          <cell r="A491">
            <v>490</v>
          </cell>
          <cell r="B491">
            <v>490</v>
          </cell>
          <cell r="C491" t="str">
            <v>SORAYA JAIME DE LAVALLE</v>
          </cell>
          <cell r="D491">
            <v>313836000348</v>
          </cell>
          <cell r="E491" t="str">
            <v>I</v>
          </cell>
          <cell r="F491">
            <v>313836000348</v>
          </cell>
          <cell r="G491" t="str">
            <v>2</v>
          </cell>
          <cell r="H491" t="str">
            <v>Conti</v>
          </cell>
        </row>
        <row r="492">
          <cell r="A492">
            <v>491</v>
          </cell>
          <cell r="B492">
            <v>491</v>
          </cell>
          <cell r="C492" t="str">
            <v>CLAUDIA R. MARTINEZ</v>
          </cell>
          <cell r="D492">
            <v>413001004185</v>
          </cell>
          <cell r="E492" t="str">
            <v/>
          </cell>
          <cell r="F492">
            <v>413001004185</v>
          </cell>
          <cell r="G492" t="str">
            <v>2</v>
          </cell>
          <cell r="H492" t="str">
            <v>Conti</v>
          </cell>
        </row>
        <row r="493">
          <cell r="A493">
            <v>492</v>
          </cell>
          <cell r="B493">
            <v>492</v>
          </cell>
          <cell r="C493" t="str">
            <v>HNA ELIZABETH CAï¿½ATE ARAUJO</v>
          </cell>
          <cell r="D493">
            <v>413001004703</v>
          </cell>
          <cell r="E493" t="str">
            <v>I</v>
          </cell>
          <cell r="F493">
            <v>413001004703</v>
          </cell>
          <cell r="G493" t="str">
            <v>2</v>
          </cell>
          <cell r="H493" t="str">
            <v>Conti</v>
          </cell>
        </row>
        <row r="494">
          <cell r="A494">
            <v>493</v>
          </cell>
          <cell r="B494">
            <v>493</v>
          </cell>
          <cell r="C494" t="str">
            <v/>
          </cell>
          <cell r="E494" t="str">
            <v/>
          </cell>
          <cell r="F494">
            <v>413001005220</v>
          </cell>
          <cell r="G494" t="str">
            <v>2</v>
          </cell>
          <cell r="H494" t="str">
            <v>Rive</v>
          </cell>
        </row>
        <row r="495">
          <cell r="A495">
            <v>494</v>
          </cell>
          <cell r="B495">
            <v>492</v>
          </cell>
          <cell r="C495" t="str">
            <v/>
          </cell>
          <cell r="D495">
            <v>413001004703</v>
          </cell>
          <cell r="E495" t="str">
            <v/>
          </cell>
          <cell r="F495">
            <v>413001006234</v>
          </cell>
          <cell r="G495" t="str">
            <v>2</v>
          </cell>
          <cell r="H495" t="str">
            <v>Conti</v>
          </cell>
        </row>
        <row r="496">
          <cell r="A496">
            <v>495</v>
          </cell>
          <cell r="B496">
            <v>495</v>
          </cell>
          <cell r="C496" t="str">
            <v>LUIS ANTONIO  FERREIRA VIAÃ‘A</v>
          </cell>
          <cell r="D496">
            <v>413001007630</v>
          </cell>
          <cell r="E496" t="str">
            <v>I</v>
          </cell>
          <cell r="F496">
            <v>413001007630</v>
          </cell>
          <cell r="G496" t="str">
            <v>1</v>
          </cell>
          <cell r="H496" t="str">
            <v>13</v>
          </cell>
        </row>
        <row r="497">
          <cell r="A497">
            <v>496</v>
          </cell>
          <cell r="B497">
            <v>496</v>
          </cell>
          <cell r="C497" t="str">
            <v>MYRIAM GARCIA GONZALEZ</v>
          </cell>
          <cell r="D497">
            <v>413001007982</v>
          </cell>
          <cell r="E497" t="str">
            <v>C</v>
          </cell>
          <cell r="F497">
            <v>413001007982</v>
          </cell>
          <cell r="G497" t="str">
            <v>1</v>
          </cell>
          <cell r="H497" t="str">
            <v>12</v>
          </cell>
        </row>
        <row r="498">
          <cell r="A498">
            <v>497</v>
          </cell>
          <cell r="B498">
            <v>497</v>
          </cell>
          <cell r="C498" t="str">
            <v>MARIA E. PAJARO M</v>
          </cell>
          <cell r="D498">
            <v>413001008008</v>
          </cell>
          <cell r="E498" t="str">
            <v>C</v>
          </cell>
          <cell r="F498">
            <v>413001008008</v>
          </cell>
          <cell r="G498" t="str">
            <v>1</v>
          </cell>
          <cell r="H498" t="str">
            <v>10</v>
          </cell>
        </row>
        <row r="499">
          <cell r="A499">
            <v>498</v>
          </cell>
          <cell r="B499">
            <v>498</v>
          </cell>
          <cell r="C499" t="str">
            <v>ISABEL EUCARIS ROJANO HERNANDEZ</v>
          </cell>
          <cell r="D499">
            <v>413001008024</v>
          </cell>
          <cell r="E499" t="str">
            <v>C</v>
          </cell>
          <cell r="F499">
            <v>413001008024</v>
          </cell>
          <cell r="G499" t="str">
            <v>1</v>
          </cell>
          <cell r="H499" t="str">
            <v>14</v>
          </cell>
        </row>
        <row r="500">
          <cell r="A500">
            <v>499</v>
          </cell>
          <cell r="B500">
            <v>499</v>
          </cell>
          <cell r="C500" t="str">
            <v>ASTRID DIAZ MACIA</v>
          </cell>
          <cell r="D500">
            <v>413001008067</v>
          </cell>
          <cell r="E500" t="str">
            <v/>
          </cell>
          <cell r="F500">
            <v>413001008067</v>
          </cell>
          <cell r="G500" t="str">
            <v>1</v>
          </cell>
          <cell r="H500" t="str">
            <v>5</v>
          </cell>
        </row>
        <row r="501">
          <cell r="A501">
            <v>500</v>
          </cell>
          <cell r="B501">
            <v>500</v>
          </cell>
          <cell r="C501" t="str">
            <v>REINA PEREZ CUELLO</v>
          </cell>
          <cell r="D501">
            <v>413001007648</v>
          </cell>
          <cell r="E501" t="str">
            <v>I</v>
          </cell>
          <cell r="F501">
            <v>413001007648</v>
          </cell>
          <cell r="G501" t="str">
            <v>1</v>
          </cell>
          <cell r="H501" t="str">
            <v>14</v>
          </cell>
        </row>
        <row r="502">
          <cell r="A502">
            <v>501</v>
          </cell>
          <cell r="B502">
            <v>501</v>
          </cell>
          <cell r="C502" t="str">
            <v>MAGALIS COLON MATOREL</v>
          </cell>
          <cell r="D502">
            <v>413001013176</v>
          </cell>
          <cell r="E502" t="str">
            <v>I</v>
          </cell>
          <cell r="F502">
            <v>413001013176</v>
          </cell>
          <cell r="G502" t="str">
            <v>2</v>
          </cell>
          <cell r="H502" t="str">
            <v>Insu</v>
          </cell>
        </row>
        <row r="503">
          <cell r="A503">
            <v>502</v>
          </cell>
          <cell r="B503">
            <v>502</v>
          </cell>
          <cell r="C503" t="str">
            <v>JUANA BATISTA ALVAREZ</v>
          </cell>
          <cell r="D503">
            <v>413001013184</v>
          </cell>
          <cell r="E503" t="str">
            <v/>
          </cell>
          <cell r="F503">
            <v>413001013184</v>
          </cell>
          <cell r="G503" t="str">
            <v>2</v>
          </cell>
          <cell r="H503" t="str">
            <v>Conti</v>
          </cell>
        </row>
        <row r="504">
          <cell r="A504">
            <v>503</v>
          </cell>
          <cell r="B504">
            <v>503</v>
          </cell>
          <cell r="C504" t="str">
            <v>MANUEL AVENDAÑO MONTERO</v>
          </cell>
          <cell r="D504">
            <v>113001013814</v>
          </cell>
          <cell r="E504" t="str">
            <v>I</v>
          </cell>
          <cell r="F504">
            <v>113001013814</v>
          </cell>
          <cell r="G504" t="str">
            <v>1</v>
          </cell>
          <cell r="H504" t="str">
            <v>12</v>
          </cell>
        </row>
        <row r="505">
          <cell r="A505">
            <v>504</v>
          </cell>
          <cell r="B505">
            <v>504</v>
          </cell>
          <cell r="C505" t="str">
            <v>KETTY BARRIOS MARTIN</v>
          </cell>
          <cell r="D505">
            <v>313001013601</v>
          </cell>
          <cell r="E505" t="str">
            <v>C</v>
          </cell>
          <cell r="F505">
            <v>313001013601</v>
          </cell>
          <cell r="G505" t="str">
            <v>1</v>
          </cell>
          <cell r="H505" t="str">
            <v>2</v>
          </cell>
        </row>
        <row r="506">
          <cell r="A506">
            <v>505</v>
          </cell>
          <cell r="B506">
            <v>505</v>
          </cell>
          <cell r="C506" t="str">
            <v xml:space="preserve">JESUS ISAAC ESCOBAR ARTEAGA </v>
          </cell>
          <cell r="D506">
            <v>313001013163</v>
          </cell>
          <cell r="E506" t="str">
            <v>I</v>
          </cell>
          <cell r="F506">
            <v>313001013163</v>
          </cell>
          <cell r="G506" t="str">
            <v>1</v>
          </cell>
          <cell r="H506" t="str">
            <v>1</v>
          </cell>
        </row>
        <row r="507">
          <cell r="A507">
            <v>506</v>
          </cell>
          <cell r="B507">
            <v>506</v>
          </cell>
          <cell r="C507" t="str">
            <v>ALVARO LUIS TUÑON HERAS</v>
          </cell>
          <cell r="D507">
            <v>313001027351</v>
          </cell>
          <cell r="E507" t="str">
            <v>I</v>
          </cell>
          <cell r="F507">
            <v>313001027351</v>
          </cell>
          <cell r="G507" t="str">
            <v>1</v>
          </cell>
          <cell r="H507" t="str">
            <v>2</v>
          </cell>
        </row>
        <row r="508">
          <cell r="A508">
            <v>507</v>
          </cell>
          <cell r="B508">
            <v>507</v>
          </cell>
          <cell r="C508" t="str">
            <v>EDINSA MARIA CARRILLO PADILLA</v>
          </cell>
          <cell r="D508">
            <v>313001013619</v>
          </cell>
          <cell r="E508" t="str">
            <v>C</v>
          </cell>
          <cell r="F508">
            <v>313001013619</v>
          </cell>
          <cell r="G508" t="str">
            <v>1</v>
          </cell>
          <cell r="H508" t="str">
            <v>3</v>
          </cell>
        </row>
        <row r="509">
          <cell r="A509">
            <v>508</v>
          </cell>
          <cell r="B509">
            <v>508</v>
          </cell>
          <cell r="C509" t="str">
            <v>MANUEL BLANQUICETT</v>
          </cell>
          <cell r="D509">
            <v>313001013732</v>
          </cell>
          <cell r="E509" t="str">
            <v>C</v>
          </cell>
          <cell r="F509">
            <v>313001013732</v>
          </cell>
          <cell r="G509" t="str">
            <v>1</v>
          </cell>
          <cell r="H509" t="str">
            <v>6</v>
          </cell>
        </row>
        <row r="510">
          <cell r="A510">
            <v>509</v>
          </cell>
          <cell r="B510">
            <v>509</v>
          </cell>
          <cell r="C510" t="str">
            <v/>
          </cell>
          <cell r="E510" t="str">
            <v/>
          </cell>
          <cell r="F510">
            <v>313001012914</v>
          </cell>
          <cell r="G510" t="str">
            <v>1</v>
          </cell>
          <cell r="H510" t="str">
            <v>6</v>
          </cell>
        </row>
        <row r="511">
          <cell r="A511">
            <v>510</v>
          </cell>
          <cell r="B511">
            <v>510</v>
          </cell>
          <cell r="C511" t="str">
            <v>ELIZABETH PEREZ DE QUINTANA</v>
          </cell>
          <cell r="D511">
            <v>313001013741</v>
          </cell>
          <cell r="E511" t="str">
            <v/>
          </cell>
          <cell r="F511">
            <v>313001013741</v>
          </cell>
          <cell r="G511" t="str">
            <v>1</v>
          </cell>
          <cell r="H511" t="str">
            <v>6</v>
          </cell>
        </row>
        <row r="512">
          <cell r="A512">
            <v>511</v>
          </cell>
          <cell r="B512">
            <v>511</v>
          </cell>
          <cell r="C512" t="str">
            <v>LILIA MORENO PAJARO</v>
          </cell>
          <cell r="D512">
            <v>313001013996</v>
          </cell>
          <cell r="E512" t="str">
            <v>I</v>
          </cell>
          <cell r="F512">
            <v>313001013996</v>
          </cell>
          <cell r="G512" t="str">
            <v>1</v>
          </cell>
          <cell r="H512" t="str">
            <v>6</v>
          </cell>
        </row>
        <row r="513">
          <cell r="A513">
            <v>512</v>
          </cell>
          <cell r="B513">
            <v>512</v>
          </cell>
          <cell r="C513" t="str">
            <v>GLODYS TABOADA</v>
          </cell>
          <cell r="D513">
            <v>313001013759</v>
          </cell>
          <cell r="E513" t="str">
            <v/>
          </cell>
          <cell r="F513">
            <v>313001013759</v>
          </cell>
          <cell r="G513" t="str">
            <v>1</v>
          </cell>
          <cell r="H513" t="str">
            <v>8</v>
          </cell>
        </row>
        <row r="514">
          <cell r="A514">
            <v>513</v>
          </cell>
          <cell r="B514">
            <v>513</v>
          </cell>
          <cell r="C514" t="str">
            <v/>
          </cell>
          <cell r="E514" t="str">
            <v/>
          </cell>
          <cell r="F514">
            <v>51300130807</v>
          </cell>
          <cell r="G514" t="str">
            <v>1</v>
          </cell>
          <cell r="H514" t="str">
            <v>7</v>
          </cell>
        </row>
        <row r="515">
          <cell r="A515">
            <v>514</v>
          </cell>
          <cell r="B515">
            <v>514</v>
          </cell>
          <cell r="C515" t="str">
            <v>WILMER CABARCAS GARCIA</v>
          </cell>
          <cell r="D515">
            <v>313001013872</v>
          </cell>
          <cell r="E515" t="str">
            <v>C</v>
          </cell>
          <cell r="F515">
            <v>313001013872</v>
          </cell>
          <cell r="G515" t="str">
            <v>1</v>
          </cell>
          <cell r="H515" t="str">
            <v>7</v>
          </cell>
        </row>
        <row r="516">
          <cell r="A516">
            <v>515</v>
          </cell>
          <cell r="B516">
            <v>515</v>
          </cell>
          <cell r="C516" t="str">
            <v>FANNY POLO CAMACHO</v>
          </cell>
          <cell r="D516">
            <v>313001013848</v>
          </cell>
          <cell r="E516" t="str">
            <v>C</v>
          </cell>
          <cell r="F516">
            <v>313001013848</v>
          </cell>
          <cell r="G516" t="str">
            <v>1</v>
          </cell>
          <cell r="H516" t="str">
            <v>8</v>
          </cell>
        </row>
        <row r="517">
          <cell r="A517">
            <v>516</v>
          </cell>
          <cell r="B517">
            <v>516</v>
          </cell>
          <cell r="C517" t="str">
            <v/>
          </cell>
          <cell r="E517" t="str">
            <v/>
          </cell>
          <cell r="F517">
            <v>51300130909</v>
          </cell>
          <cell r="G517" t="str">
            <v>1</v>
          </cell>
          <cell r="H517" t="str">
            <v>9</v>
          </cell>
        </row>
        <row r="518">
          <cell r="A518">
            <v>517</v>
          </cell>
          <cell r="B518">
            <v>517</v>
          </cell>
          <cell r="C518" t="str">
            <v/>
          </cell>
          <cell r="E518" t="str">
            <v/>
          </cell>
          <cell r="F518">
            <v>51300131013</v>
          </cell>
          <cell r="G518" t="str">
            <v>1</v>
          </cell>
          <cell r="H518" t="str">
            <v>10</v>
          </cell>
        </row>
        <row r="519">
          <cell r="A519">
            <v>518</v>
          </cell>
          <cell r="B519">
            <v>518</v>
          </cell>
          <cell r="C519" t="str">
            <v>ESTELA GUTIERREZ GOMEZ</v>
          </cell>
          <cell r="D519">
            <v>313001013694</v>
          </cell>
          <cell r="E519" t="str">
            <v>C</v>
          </cell>
          <cell r="F519">
            <v>313001013694</v>
          </cell>
          <cell r="G519" t="str">
            <v>1</v>
          </cell>
          <cell r="H519" t="str">
            <v>10</v>
          </cell>
        </row>
        <row r="520">
          <cell r="A520">
            <v>519</v>
          </cell>
          <cell r="B520">
            <v>519</v>
          </cell>
          <cell r="C520" t="str">
            <v/>
          </cell>
          <cell r="E520" t="str">
            <v/>
          </cell>
          <cell r="F520">
            <v>51300131015</v>
          </cell>
          <cell r="G520" t="str">
            <v>1</v>
          </cell>
          <cell r="H520" t="str">
            <v>8</v>
          </cell>
        </row>
        <row r="521">
          <cell r="A521">
            <v>520</v>
          </cell>
          <cell r="B521">
            <v>520</v>
          </cell>
          <cell r="C521" t="str">
            <v>MARIA Y. BORJA CARO</v>
          </cell>
          <cell r="D521">
            <v>313001013708</v>
          </cell>
          <cell r="E521" t="str">
            <v/>
          </cell>
          <cell r="F521">
            <v>313001013708</v>
          </cell>
          <cell r="G521" t="str">
            <v>1</v>
          </cell>
          <cell r="H521" t="str">
            <v>7</v>
          </cell>
        </row>
        <row r="522">
          <cell r="A522">
            <v>521</v>
          </cell>
          <cell r="B522">
            <v>521</v>
          </cell>
          <cell r="C522" t="str">
            <v>IRIS BERMUDEZ R.</v>
          </cell>
          <cell r="D522">
            <v>313001013724</v>
          </cell>
          <cell r="E522" t="str">
            <v/>
          </cell>
          <cell r="F522">
            <v>313001013724</v>
          </cell>
          <cell r="G522" t="str">
            <v>1</v>
          </cell>
          <cell r="H522" t="str">
            <v>7</v>
          </cell>
        </row>
        <row r="523">
          <cell r="A523">
            <v>522</v>
          </cell>
          <cell r="B523">
            <v>522</v>
          </cell>
          <cell r="C523" t="str">
            <v>CLEMENTINA NIEVES</v>
          </cell>
          <cell r="D523">
            <v>313001013597</v>
          </cell>
          <cell r="E523" t="str">
            <v>C</v>
          </cell>
          <cell r="F523">
            <v>313001013597</v>
          </cell>
          <cell r="G523" t="str">
            <v>1</v>
          </cell>
          <cell r="H523" t="str">
            <v>10</v>
          </cell>
        </row>
        <row r="524">
          <cell r="A524">
            <v>523</v>
          </cell>
          <cell r="B524">
            <v>314</v>
          </cell>
          <cell r="C524" t="str">
            <v>ELVIA SUSANA GERMAN GERMAN</v>
          </cell>
          <cell r="D524">
            <v>313001006701</v>
          </cell>
          <cell r="E524" t="str">
            <v/>
          </cell>
          <cell r="F524">
            <v>531300112026</v>
          </cell>
          <cell r="G524" t="str">
            <v>1</v>
          </cell>
          <cell r="H524" t="str">
            <v>15</v>
          </cell>
        </row>
        <row r="525">
          <cell r="A525">
            <v>524</v>
          </cell>
          <cell r="B525">
            <v>524</v>
          </cell>
          <cell r="C525" t="str">
            <v>ELEIDES VILORIA VILLALBA</v>
          </cell>
          <cell r="D525">
            <v>313001013643</v>
          </cell>
          <cell r="E525" t="str">
            <v>C</v>
          </cell>
          <cell r="F525">
            <v>313001013643</v>
          </cell>
          <cell r="G525" t="str">
            <v>1</v>
          </cell>
          <cell r="H525" t="str">
            <v>14</v>
          </cell>
        </row>
        <row r="526">
          <cell r="A526">
            <v>525</v>
          </cell>
          <cell r="B526">
            <v>525</v>
          </cell>
          <cell r="C526" t="str">
            <v>CARINA CASTILLA CASTRO</v>
          </cell>
          <cell r="D526">
            <v>313001013627</v>
          </cell>
          <cell r="E526" t="str">
            <v>C</v>
          </cell>
          <cell r="F526">
            <v>313001013627</v>
          </cell>
          <cell r="G526" t="str">
            <v>1</v>
          </cell>
          <cell r="H526" t="str">
            <v>12</v>
          </cell>
        </row>
        <row r="527">
          <cell r="A527">
            <v>526</v>
          </cell>
          <cell r="B527">
            <v>526</v>
          </cell>
          <cell r="C527" t="str">
            <v>YOLEIDA BARRIOS GUARNIZO</v>
          </cell>
          <cell r="D527">
            <v>313001013651</v>
          </cell>
          <cell r="E527" t="str">
            <v>I</v>
          </cell>
          <cell r="F527">
            <v>313001013651</v>
          </cell>
          <cell r="G527" t="str">
            <v>1</v>
          </cell>
          <cell r="H527" t="str">
            <v>13</v>
          </cell>
        </row>
        <row r="528">
          <cell r="A528">
            <v>527</v>
          </cell>
          <cell r="B528">
            <v>527</v>
          </cell>
          <cell r="C528" t="str">
            <v>DARNELIS CERA RUIZ</v>
          </cell>
          <cell r="D528">
            <v>313001013678</v>
          </cell>
          <cell r="E528" t="str">
            <v>C</v>
          </cell>
          <cell r="F528">
            <v>313001013678</v>
          </cell>
          <cell r="G528" t="str">
            <v>1</v>
          </cell>
          <cell r="H528" t="str">
            <v>13</v>
          </cell>
        </row>
        <row r="529">
          <cell r="A529">
            <v>528</v>
          </cell>
          <cell r="B529">
            <v>528</v>
          </cell>
          <cell r="C529" t="str">
            <v>YADIRA REYES BALANTA</v>
          </cell>
          <cell r="D529">
            <v>313001013805</v>
          </cell>
          <cell r="E529" t="str">
            <v>C</v>
          </cell>
          <cell r="F529">
            <v>313001013805</v>
          </cell>
          <cell r="G529" t="str">
            <v>1</v>
          </cell>
          <cell r="H529" t="str">
            <v>14</v>
          </cell>
        </row>
        <row r="530">
          <cell r="A530">
            <v>529</v>
          </cell>
          <cell r="B530">
            <v>529</v>
          </cell>
          <cell r="C530" t="str">
            <v>DORYS CARO BUELVAS</v>
          </cell>
          <cell r="D530">
            <v>313001013791</v>
          </cell>
          <cell r="E530" t="str">
            <v>C</v>
          </cell>
          <cell r="F530">
            <v>313001013791</v>
          </cell>
          <cell r="G530" t="str">
            <v>1</v>
          </cell>
          <cell r="H530" t="str">
            <v>14</v>
          </cell>
        </row>
        <row r="531">
          <cell r="A531">
            <v>530</v>
          </cell>
          <cell r="B531">
            <v>530</v>
          </cell>
          <cell r="C531" t="str">
            <v>ALVARO ENRIQUE  MACHUCA OVIEDO</v>
          </cell>
          <cell r="D531">
            <v>313001013775</v>
          </cell>
          <cell r="E531" t="str">
            <v>C</v>
          </cell>
          <cell r="F531">
            <v>313001013775</v>
          </cell>
          <cell r="G531" t="str">
            <v>1</v>
          </cell>
          <cell r="H531" t="str">
            <v>14</v>
          </cell>
        </row>
        <row r="532">
          <cell r="A532">
            <v>531</v>
          </cell>
          <cell r="B532">
            <v>531</v>
          </cell>
          <cell r="C532" t="str">
            <v/>
          </cell>
          <cell r="E532" t="str">
            <v/>
          </cell>
          <cell r="F532">
            <v>51300131262</v>
          </cell>
          <cell r="G532" t="str">
            <v>1</v>
          </cell>
          <cell r="H532" t="str">
            <v>12</v>
          </cell>
        </row>
        <row r="533">
          <cell r="A533">
            <v>532</v>
          </cell>
          <cell r="B533">
            <v>532</v>
          </cell>
          <cell r="C533" t="str">
            <v>LERCIS IBAÑEZ R.</v>
          </cell>
          <cell r="D533">
            <v>313001027521</v>
          </cell>
          <cell r="E533" t="str">
            <v/>
          </cell>
          <cell r="F533">
            <v>313001027521</v>
          </cell>
          <cell r="G533" t="str">
            <v>1</v>
          </cell>
          <cell r="H533" t="str">
            <v>12</v>
          </cell>
        </row>
        <row r="534">
          <cell r="A534">
            <v>533</v>
          </cell>
          <cell r="B534">
            <v>533</v>
          </cell>
          <cell r="C534" t="str">
            <v/>
          </cell>
          <cell r="E534" t="str">
            <v/>
          </cell>
          <cell r="F534">
            <v>51300131362</v>
          </cell>
          <cell r="G534" t="str">
            <v>1</v>
          </cell>
          <cell r="H534" t="str">
            <v>13</v>
          </cell>
        </row>
        <row r="535">
          <cell r="A535">
            <v>534</v>
          </cell>
          <cell r="B535">
            <v>534</v>
          </cell>
          <cell r="C535" t="str">
            <v>ANA TERESA OROZCO DE SIERRA</v>
          </cell>
          <cell r="D535">
            <v>313001013937</v>
          </cell>
          <cell r="E535" t="str">
            <v>C</v>
          </cell>
          <cell r="F535">
            <v>313001013937</v>
          </cell>
          <cell r="G535" t="str">
            <v>1</v>
          </cell>
          <cell r="H535" t="str">
            <v>13</v>
          </cell>
        </row>
        <row r="536">
          <cell r="A536">
            <v>535</v>
          </cell>
          <cell r="B536">
            <v>535</v>
          </cell>
          <cell r="C536" t="str">
            <v/>
          </cell>
          <cell r="E536" t="str">
            <v/>
          </cell>
          <cell r="F536">
            <v>313001013911</v>
          </cell>
          <cell r="G536" t="str">
            <v>1</v>
          </cell>
          <cell r="H536" t="str">
            <v>13</v>
          </cell>
        </row>
        <row r="537">
          <cell r="A537">
            <v>536</v>
          </cell>
          <cell r="B537">
            <v>536</v>
          </cell>
          <cell r="C537" t="str">
            <v>NARLY VALENZUELA GARCIA</v>
          </cell>
          <cell r="D537">
            <v>313001013945</v>
          </cell>
          <cell r="E537" t="str">
            <v>C</v>
          </cell>
          <cell r="F537">
            <v>313001013945</v>
          </cell>
          <cell r="G537" t="str">
            <v>1</v>
          </cell>
          <cell r="H537" t="str">
            <v>14</v>
          </cell>
        </row>
        <row r="538">
          <cell r="A538">
            <v>537</v>
          </cell>
          <cell r="B538">
            <v>537</v>
          </cell>
          <cell r="C538" t="str">
            <v>ALTAIR PEREZ FRIAS</v>
          </cell>
          <cell r="D538">
            <v>313001013856</v>
          </cell>
          <cell r="E538" t="str">
            <v>C</v>
          </cell>
          <cell r="F538">
            <v>313001013856</v>
          </cell>
          <cell r="G538" t="str">
            <v>1</v>
          </cell>
          <cell r="H538" t="str">
            <v>14</v>
          </cell>
        </row>
        <row r="539">
          <cell r="A539">
            <v>538</v>
          </cell>
          <cell r="B539">
            <v>538</v>
          </cell>
          <cell r="C539" t="str">
            <v>RUTH RODRIGUEZ M.</v>
          </cell>
          <cell r="D539">
            <v>313001003869</v>
          </cell>
          <cell r="E539" t="str">
            <v/>
          </cell>
          <cell r="F539">
            <v>313001003869</v>
          </cell>
          <cell r="G539" t="str">
            <v>1</v>
          </cell>
          <cell r="H539" t="str">
            <v>1</v>
          </cell>
        </row>
        <row r="540">
          <cell r="A540">
            <v>539</v>
          </cell>
          <cell r="B540">
            <v>539</v>
          </cell>
          <cell r="C540" t="str">
            <v>SILVIA MORE P.</v>
          </cell>
          <cell r="D540">
            <v>313001013881</v>
          </cell>
          <cell r="E540" t="str">
            <v/>
          </cell>
          <cell r="F540">
            <v>313001013881</v>
          </cell>
          <cell r="G540" t="str">
            <v>1</v>
          </cell>
          <cell r="H540" t="str">
            <v>1</v>
          </cell>
        </row>
        <row r="541">
          <cell r="A541">
            <v>540</v>
          </cell>
          <cell r="B541">
            <v>314</v>
          </cell>
          <cell r="C541" t="str">
            <v>ELVIA SUSANA GERMAN GERMAN</v>
          </cell>
          <cell r="D541">
            <v>313001006701</v>
          </cell>
          <cell r="E541" t="str">
            <v/>
          </cell>
          <cell r="F541">
            <v>531300108024</v>
          </cell>
          <cell r="G541" t="str">
            <v>1</v>
          </cell>
          <cell r="H541" t="str">
            <v>7</v>
          </cell>
        </row>
        <row r="542">
          <cell r="A542">
            <v>541</v>
          </cell>
          <cell r="B542">
            <v>541</v>
          </cell>
          <cell r="C542" t="str">
            <v>ALIX MARIA PEREIRA</v>
          </cell>
          <cell r="D542">
            <v>313001013830</v>
          </cell>
          <cell r="E542" t="str">
            <v/>
          </cell>
          <cell r="F542">
            <v>313001013830</v>
          </cell>
          <cell r="G542" t="str">
            <v>1</v>
          </cell>
          <cell r="H542" t="str">
            <v>7</v>
          </cell>
        </row>
        <row r="543">
          <cell r="A543">
            <v>542</v>
          </cell>
          <cell r="B543">
            <v>542</v>
          </cell>
          <cell r="C543" t="str">
            <v/>
          </cell>
          <cell r="E543" t="str">
            <v/>
          </cell>
          <cell r="F543">
            <v>531300115027</v>
          </cell>
          <cell r="G543" t="str">
            <v>1</v>
          </cell>
          <cell r="H543" t="str">
            <v>15</v>
          </cell>
        </row>
        <row r="544">
          <cell r="A544">
            <v>543</v>
          </cell>
          <cell r="B544">
            <v>543</v>
          </cell>
          <cell r="C544" t="str">
            <v>HNA. ROSA ALBA NUÑEZ DIAZ</v>
          </cell>
          <cell r="D544">
            <v>313001013783</v>
          </cell>
          <cell r="E544" t="str">
            <v>I</v>
          </cell>
          <cell r="F544">
            <v>313001013783</v>
          </cell>
          <cell r="G544" t="str">
            <v>1</v>
          </cell>
          <cell r="H544" t="str">
            <v>14</v>
          </cell>
        </row>
        <row r="545">
          <cell r="A545">
            <v>544</v>
          </cell>
          <cell r="B545">
            <v>544</v>
          </cell>
          <cell r="C545" t="str">
            <v>ISABEL CRISTINA LARA OSPINO</v>
          </cell>
          <cell r="D545">
            <v>113001012583</v>
          </cell>
          <cell r="E545" t="str">
            <v>C</v>
          </cell>
          <cell r="F545">
            <v>113001012583</v>
          </cell>
          <cell r="G545" t="str">
            <v>1</v>
          </cell>
          <cell r="H545" t="str">
            <v>14</v>
          </cell>
        </row>
        <row r="546">
          <cell r="A546">
            <v>545</v>
          </cell>
          <cell r="B546">
            <v>545</v>
          </cell>
          <cell r="C546" t="str">
            <v>EMPERATRIZ BAHOQUE</v>
          </cell>
          <cell r="D546">
            <v>313001014011</v>
          </cell>
          <cell r="E546" t="str">
            <v>C</v>
          </cell>
          <cell r="F546">
            <v>313001014011</v>
          </cell>
          <cell r="G546" t="str">
            <v>1</v>
          </cell>
          <cell r="H546" t="str">
            <v>10</v>
          </cell>
        </row>
        <row r="547">
          <cell r="A547">
            <v>546</v>
          </cell>
          <cell r="B547">
            <v>546</v>
          </cell>
          <cell r="C547" t="str">
            <v/>
          </cell>
          <cell r="E547" t="str">
            <v/>
          </cell>
          <cell r="F547">
            <v>51300130969</v>
          </cell>
          <cell r="G547" t="str">
            <v>1</v>
          </cell>
          <cell r="H547" t="str">
            <v>9</v>
          </cell>
        </row>
        <row r="548">
          <cell r="A548">
            <v>547</v>
          </cell>
          <cell r="B548">
            <v>547</v>
          </cell>
          <cell r="C548" t="str">
            <v>EPIFANIA OVIEDO</v>
          </cell>
          <cell r="D548">
            <v>313001000606</v>
          </cell>
          <cell r="E548" t="str">
            <v/>
          </cell>
          <cell r="F548">
            <v>313001000606</v>
          </cell>
          <cell r="G548" t="str">
            <v>1</v>
          </cell>
          <cell r="H548" t="str">
            <v>1</v>
          </cell>
        </row>
        <row r="549">
          <cell r="A549">
            <v>548</v>
          </cell>
          <cell r="B549">
            <v>548</v>
          </cell>
          <cell r="C549" t="str">
            <v>BLANCA TORRES ALVEAR</v>
          </cell>
          <cell r="D549">
            <v>313001013988</v>
          </cell>
          <cell r="E549" t="str">
            <v/>
          </cell>
          <cell r="F549">
            <v>313001013988</v>
          </cell>
          <cell r="G549" t="str">
            <v>1</v>
          </cell>
          <cell r="H549" t="str">
            <v>13</v>
          </cell>
        </row>
        <row r="550">
          <cell r="A550">
            <v>549</v>
          </cell>
          <cell r="B550">
            <v>549</v>
          </cell>
          <cell r="C550" t="str">
            <v/>
          </cell>
          <cell r="E550" t="str">
            <v/>
          </cell>
          <cell r="F550">
            <v>531300104017</v>
          </cell>
          <cell r="G550" t="str">
            <v>1</v>
          </cell>
          <cell r="H550" t="str">
            <v>4</v>
          </cell>
        </row>
        <row r="551">
          <cell r="A551">
            <v>550</v>
          </cell>
          <cell r="B551">
            <v>550</v>
          </cell>
          <cell r="C551" t="str">
            <v>ELIDA SALGADO ZAPATEIRO</v>
          </cell>
          <cell r="D551">
            <v>313001013953</v>
          </cell>
          <cell r="E551" t="str">
            <v>C</v>
          </cell>
          <cell r="F551">
            <v>313001013953</v>
          </cell>
          <cell r="G551" t="str">
            <v>1</v>
          </cell>
          <cell r="H551" t="str">
            <v>3</v>
          </cell>
        </row>
        <row r="552">
          <cell r="A552">
            <v>551</v>
          </cell>
          <cell r="B552">
            <v>551</v>
          </cell>
          <cell r="C552" t="str">
            <v>ELIDA MAY M.</v>
          </cell>
          <cell r="D552">
            <v>313001013686</v>
          </cell>
          <cell r="E552" t="str">
            <v/>
          </cell>
          <cell r="F552">
            <v>313001013686</v>
          </cell>
          <cell r="G552" t="str">
            <v>1</v>
          </cell>
          <cell r="H552" t="str">
            <v>10</v>
          </cell>
        </row>
        <row r="553">
          <cell r="A553">
            <v>553</v>
          </cell>
          <cell r="B553">
            <v>553</v>
          </cell>
          <cell r="C553" t="str">
            <v>MARIA LINA VILLERO CHAVEZ</v>
          </cell>
          <cell r="D553">
            <v>313001027091</v>
          </cell>
          <cell r="E553" t="str">
            <v/>
          </cell>
          <cell r="F553">
            <v>313001027091</v>
          </cell>
          <cell r="G553" t="str">
            <v>1</v>
          </cell>
          <cell r="H553" t="str">
            <v>12</v>
          </cell>
        </row>
        <row r="554">
          <cell r="A554">
            <v>554</v>
          </cell>
          <cell r="B554">
            <v>554</v>
          </cell>
          <cell r="C554" t="str">
            <v>LUIS ANTONIO FERREIRA VIAÑA</v>
          </cell>
          <cell r="D554">
            <v>313001028322</v>
          </cell>
          <cell r="E554" t="str">
            <v>I</v>
          </cell>
          <cell r="F554">
            <v>313001028322</v>
          </cell>
          <cell r="G554" t="str">
            <v>1</v>
          </cell>
          <cell r="H554" t="str">
            <v>8</v>
          </cell>
        </row>
        <row r="555">
          <cell r="A555">
            <v>555</v>
          </cell>
          <cell r="B555">
            <v>555</v>
          </cell>
          <cell r="C555" t="str">
            <v>P- RAUL LOPEZ OBREGON</v>
          </cell>
          <cell r="D555">
            <v>313001028796</v>
          </cell>
          <cell r="E555" t="str">
            <v/>
          </cell>
          <cell r="F555">
            <v>313001028796</v>
          </cell>
          <cell r="G555" t="str">
            <v>1</v>
          </cell>
          <cell r="H555" t="str">
            <v>12</v>
          </cell>
        </row>
        <row r="556">
          <cell r="A556">
            <v>556</v>
          </cell>
          <cell r="B556">
            <v>556</v>
          </cell>
          <cell r="C556" t="str">
            <v>HNA MARIA MIRTA SILVA RUBIO</v>
          </cell>
          <cell r="D556">
            <v>313001027059</v>
          </cell>
          <cell r="E556" t="str">
            <v>I</v>
          </cell>
          <cell r="F556">
            <v>313001027059</v>
          </cell>
          <cell r="G556" t="str">
            <v>1</v>
          </cell>
          <cell r="H556" t="str">
            <v>14</v>
          </cell>
        </row>
        <row r="557">
          <cell r="A557">
            <v>557</v>
          </cell>
          <cell r="B557">
            <v>557</v>
          </cell>
          <cell r="C557" t="str">
            <v>NURIS TABORDA VENNER</v>
          </cell>
          <cell r="D557">
            <v>313001027067</v>
          </cell>
          <cell r="E557" t="str">
            <v>C</v>
          </cell>
          <cell r="F557">
            <v>313001027067</v>
          </cell>
          <cell r="G557" t="str">
            <v>1</v>
          </cell>
          <cell r="H557" t="str">
            <v>15</v>
          </cell>
        </row>
        <row r="558">
          <cell r="A558">
            <v>558</v>
          </cell>
          <cell r="B558">
            <v>558</v>
          </cell>
          <cell r="C558" t="str">
            <v>WALTER ANTONIO ANICHIARICO SANCHEZ</v>
          </cell>
          <cell r="D558">
            <v>313001027075</v>
          </cell>
          <cell r="E558" t="str">
            <v>I</v>
          </cell>
          <cell r="F558">
            <v>313001027075</v>
          </cell>
          <cell r="G558" t="str">
            <v>1</v>
          </cell>
          <cell r="H558" t="str">
            <v>14</v>
          </cell>
        </row>
        <row r="559">
          <cell r="A559">
            <v>559</v>
          </cell>
          <cell r="B559">
            <v>559</v>
          </cell>
          <cell r="C559" t="str">
            <v/>
          </cell>
          <cell r="E559" t="str">
            <v/>
          </cell>
          <cell r="F559">
            <v>531300115012</v>
          </cell>
          <cell r="G559" t="str">
            <v>1</v>
          </cell>
          <cell r="H559" t="str">
            <v>14</v>
          </cell>
        </row>
        <row r="560">
          <cell r="A560">
            <v>560</v>
          </cell>
          <cell r="B560">
            <v>560</v>
          </cell>
          <cell r="C560" t="str">
            <v>FIDEL FERNANDO ARRIETA DE ARCO</v>
          </cell>
          <cell r="D560">
            <v>313001007660</v>
          </cell>
          <cell r="E560" t="str">
            <v/>
          </cell>
          <cell r="F560">
            <v>313001007660</v>
          </cell>
          <cell r="G560" t="str">
            <v>1</v>
          </cell>
          <cell r="H560" t="str">
            <v>2</v>
          </cell>
        </row>
        <row r="561">
          <cell r="A561">
            <v>561</v>
          </cell>
          <cell r="B561">
            <v>561</v>
          </cell>
          <cell r="C561" t="str">
            <v>VICTOR HUGO CASTILLO FUENTES</v>
          </cell>
          <cell r="D561">
            <v>313001027164</v>
          </cell>
          <cell r="E561" t="str">
            <v>I</v>
          </cell>
          <cell r="F561">
            <v>313001027164</v>
          </cell>
          <cell r="G561" t="str">
            <v>1</v>
          </cell>
          <cell r="H561" t="str">
            <v>6</v>
          </cell>
        </row>
        <row r="562">
          <cell r="A562">
            <v>562</v>
          </cell>
          <cell r="B562">
            <v>562</v>
          </cell>
          <cell r="C562" t="str">
            <v>CANDELARIA BERMUDEZ</v>
          </cell>
          <cell r="D562">
            <v>313001013961</v>
          </cell>
          <cell r="E562" t="str">
            <v>C</v>
          </cell>
          <cell r="F562">
            <v>313001013961</v>
          </cell>
          <cell r="G562" t="str">
            <v>1</v>
          </cell>
          <cell r="H562" t="str">
            <v>4</v>
          </cell>
        </row>
        <row r="563">
          <cell r="A563">
            <v>563</v>
          </cell>
          <cell r="B563">
            <v>563</v>
          </cell>
          <cell r="C563" t="str">
            <v/>
          </cell>
          <cell r="E563" t="str">
            <v/>
          </cell>
          <cell r="F563">
            <v>313001027172</v>
          </cell>
          <cell r="G563" t="str">
            <v>1</v>
          </cell>
          <cell r="H563" t="str">
            <v>2</v>
          </cell>
        </row>
        <row r="564">
          <cell r="A564">
            <v>564</v>
          </cell>
          <cell r="B564">
            <v>564</v>
          </cell>
          <cell r="C564" t="str">
            <v>YENIS PENA MONTERO</v>
          </cell>
          <cell r="D564">
            <v>313001027113</v>
          </cell>
          <cell r="E564" t="str">
            <v>C</v>
          </cell>
          <cell r="F564">
            <v>313001027113</v>
          </cell>
          <cell r="G564" t="str">
            <v>1</v>
          </cell>
          <cell r="H564" t="str">
            <v>6</v>
          </cell>
        </row>
        <row r="565">
          <cell r="A565">
            <v>565</v>
          </cell>
          <cell r="B565">
            <v>565</v>
          </cell>
          <cell r="C565" t="str">
            <v>ZOBEIDA BLANCO</v>
          </cell>
          <cell r="D565">
            <v>313001027105</v>
          </cell>
          <cell r="E565" t="str">
            <v/>
          </cell>
          <cell r="F565">
            <v>313001027105</v>
          </cell>
          <cell r="G565" t="str">
            <v>1</v>
          </cell>
          <cell r="H565" t="str">
            <v>6</v>
          </cell>
        </row>
        <row r="566">
          <cell r="A566">
            <v>566</v>
          </cell>
          <cell r="B566">
            <v>566</v>
          </cell>
          <cell r="C566" t="str">
            <v>BLANCA ESTHER PORTILLA GARCIA</v>
          </cell>
          <cell r="D566">
            <v>313001027199</v>
          </cell>
          <cell r="E566" t="str">
            <v>I</v>
          </cell>
          <cell r="F566">
            <v>313001027199</v>
          </cell>
          <cell r="G566" t="str">
            <v>1</v>
          </cell>
          <cell r="H566" t="str">
            <v>14</v>
          </cell>
        </row>
        <row r="567">
          <cell r="A567">
            <v>567</v>
          </cell>
          <cell r="B567">
            <v>567</v>
          </cell>
          <cell r="C567" t="str">
            <v>ADELAIDA PALACIOS DURAN</v>
          </cell>
          <cell r="D567">
            <v>313001027202</v>
          </cell>
          <cell r="E567" t="str">
            <v>C</v>
          </cell>
          <cell r="F567">
            <v>313001027202</v>
          </cell>
          <cell r="G567" t="str">
            <v>1</v>
          </cell>
          <cell r="H567" t="str">
            <v>14</v>
          </cell>
        </row>
        <row r="568">
          <cell r="A568">
            <v>568</v>
          </cell>
          <cell r="B568">
            <v>568</v>
          </cell>
          <cell r="C568" t="str">
            <v>RAFAEL MOSQUERA</v>
          </cell>
          <cell r="D568">
            <v>313001027130</v>
          </cell>
          <cell r="E568" t="str">
            <v>I</v>
          </cell>
          <cell r="F568">
            <v>313001027130</v>
          </cell>
          <cell r="G568" t="str">
            <v>1</v>
          </cell>
          <cell r="H568" t="str">
            <v>6</v>
          </cell>
        </row>
        <row r="569">
          <cell r="A569">
            <v>569</v>
          </cell>
          <cell r="B569">
            <v>569</v>
          </cell>
          <cell r="C569" t="str">
            <v>MILENA CECILIA BOLAÑO</v>
          </cell>
          <cell r="D569">
            <v>413001027126</v>
          </cell>
          <cell r="E569" t="str">
            <v>C</v>
          </cell>
          <cell r="F569">
            <v>413001027126</v>
          </cell>
          <cell r="G569" t="str">
            <v>2</v>
          </cell>
          <cell r="H569" t="str">
            <v>Conti</v>
          </cell>
        </row>
        <row r="570">
          <cell r="A570">
            <v>570</v>
          </cell>
          <cell r="B570">
            <v>570</v>
          </cell>
          <cell r="C570" t="str">
            <v>ADALGIZA FRANCO ORTIZ</v>
          </cell>
          <cell r="D570">
            <v>313001027148</v>
          </cell>
          <cell r="E570" t="str">
            <v>C</v>
          </cell>
          <cell r="F570">
            <v>313001027148</v>
          </cell>
          <cell r="G570" t="str">
            <v>1</v>
          </cell>
          <cell r="H570" t="str">
            <v>7</v>
          </cell>
        </row>
        <row r="571">
          <cell r="A571">
            <v>571</v>
          </cell>
          <cell r="B571">
            <v>571</v>
          </cell>
          <cell r="C571" t="str">
            <v>OFELIA MARIA TUÑON BENZO</v>
          </cell>
          <cell r="D571">
            <v>313001027181</v>
          </cell>
          <cell r="E571" t="str">
            <v>C</v>
          </cell>
          <cell r="F571">
            <v>313001027181</v>
          </cell>
          <cell r="G571" t="str">
            <v>1</v>
          </cell>
          <cell r="H571" t="str">
            <v>12</v>
          </cell>
        </row>
        <row r="572">
          <cell r="A572">
            <v>572</v>
          </cell>
          <cell r="B572">
            <v>572</v>
          </cell>
          <cell r="C572" t="str">
            <v>VILMA ESPINOSA</v>
          </cell>
          <cell r="D572">
            <v>313001027326</v>
          </cell>
          <cell r="E572" t="str">
            <v/>
          </cell>
          <cell r="F572">
            <v>313001027326</v>
          </cell>
          <cell r="G572" t="str">
            <v>1</v>
          </cell>
          <cell r="H572" t="str">
            <v>1</v>
          </cell>
        </row>
        <row r="573">
          <cell r="A573">
            <v>573</v>
          </cell>
          <cell r="B573">
            <v>573</v>
          </cell>
          <cell r="C573" t="str">
            <v>MARIA SANCHEZ ALEMAN</v>
          </cell>
          <cell r="D573">
            <v>313001027229</v>
          </cell>
          <cell r="E573" t="str">
            <v>I</v>
          </cell>
          <cell r="F573">
            <v>313001027229</v>
          </cell>
          <cell r="G573" t="str">
            <v>1</v>
          </cell>
          <cell r="H573" t="str">
            <v>14</v>
          </cell>
        </row>
        <row r="574">
          <cell r="A574">
            <v>574</v>
          </cell>
          <cell r="B574">
            <v>574</v>
          </cell>
          <cell r="C574" t="str">
            <v>CECILIA DEL CARMEN ROMERO DE SUAREZ</v>
          </cell>
          <cell r="D574">
            <v>313001027237</v>
          </cell>
          <cell r="E574" t="str">
            <v>C</v>
          </cell>
          <cell r="F574">
            <v>313001027237</v>
          </cell>
          <cell r="G574" t="str">
            <v>1</v>
          </cell>
          <cell r="H574" t="str">
            <v>13</v>
          </cell>
        </row>
        <row r="575">
          <cell r="A575">
            <v>575</v>
          </cell>
          <cell r="B575">
            <v>575</v>
          </cell>
          <cell r="C575" t="str">
            <v>GUILLERMO DAMIAN BEDOYA NARVAEZ</v>
          </cell>
          <cell r="D575">
            <v>313001027245</v>
          </cell>
          <cell r="E575" t="str">
            <v>C</v>
          </cell>
          <cell r="F575">
            <v>313001027245</v>
          </cell>
          <cell r="G575" t="str">
            <v>1</v>
          </cell>
          <cell r="H575" t="str">
            <v>14</v>
          </cell>
        </row>
        <row r="576">
          <cell r="A576">
            <v>576</v>
          </cell>
          <cell r="B576">
            <v>576</v>
          </cell>
          <cell r="C576" t="str">
            <v>CLAUDIA MARTINEZ</v>
          </cell>
          <cell r="E576" t="str">
            <v/>
          </cell>
          <cell r="F576">
            <v>313001027504</v>
          </cell>
          <cell r="G576" t="str">
            <v>1</v>
          </cell>
          <cell r="H576" t="str">
            <v>13</v>
          </cell>
        </row>
        <row r="577">
          <cell r="A577">
            <v>577</v>
          </cell>
          <cell r="B577">
            <v>577</v>
          </cell>
          <cell r="C577" t="str">
            <v>LUIS DARWIN DIAZ MACIA</v>
          </cell>
          <cell r="D577">
            <v>313001027253</v>
          </cell>
          <cell r="E577" t="str">
            <v>I</v>
          </cell>
          <cell r="F577">
            <v>313001027253</v>
          </cell>
          <cell r="G577" t="str">
            <v>1</v>
          </cell>
          <cell r="H577" t="str">
            <v>14</v>
          </cell>
        </row>
        <row r="578">
          <cell r="A578">
            <v>578</v>
          </cell>
          <cell r="B578">
            <v>578</v>
          </cell>
          <cell r="C578" t="str">
            <v>BLANCA CELORIO VALENCIA</v>
          </cell>
          <cell r="D578">
            <v>313001027261</v>
          </cell>
          <cell r="E578" t="str">
            <v>C</v>
          </cell>
          <cell r="F578">
            <v>313001027261</v>
          </cell>
          <cell r="G578" t="str">
            <v>1</v>
          </cell>
          <cell r="H578" t="str">
            <v>11</v>
          </cell>
        </row>
        <row r="579">
          <cell r="A579">
            <v>579</v>
          </cell>
          <cell r="B579">
            <v>579</v>
          </cell>
          <cell r="C579" t="str">
            <v>EDITH MOSQUE POMBO</v>
          </cell>
          <cell r="D579">
            <v>313001027270</v>
          </cell>
          <cell r="E579" t="str">
            <v>C</v>
          </cell>
          <cell r="F579">
            <v>313001027270</v>
          </cell>
          <cell r="G579" t="str">
            <v>1</v>
          </cell>
          <cell r="H579" t="str">
            <v>14</v>
          </cell>
        </row>
        <row r="580">
          <cell r="A580">
            <v>580</v>
          </cell>
          <cell r="B580">
            <v>580</v>
          </cell>
          <cell r="C580" t="str">
            <v>CARLOS EDUARDO CASTRO SILVA</v>
          </cell>
          <cell r="D580">
            <v>313001027288</v>
          </cell>
          <cell r="E580" t="str">
            <v>C</v>
          </cell>
          <cell r="F580">
            <v>313001027288</v>
          </cell>
          <cell r="G580" t="str">
            <v>1</v>
          </cell>
          <cell r="H580" t="str">
            <v>14</v>
          </cell>
        </row>
        <row r="581">
          <cell r="A581">
            <v>581</v>
          </cell>
          <cell r="B581">
            <v>581</v>
          </cell>
          <cell r="C581" t="str">
            <v>FELICIANA BARRIOS TORRES</v>
          </cell>
          <cell r="D581">
            <v>313001028012</v>
          </cell>
          <cell r="E581" t="str">
            <v>C</v>
          </cell>
          <cell r="F581">
            <v>313001028012</v>
          </cell>
          <cell r="G581" t="str">
            <v>1</v>
          </cell>
          <cell r="H581" t="str">
            <v>12</v>
          </cell>
        </row>
        <row r="582">
          <cell r="A582">
            <v>582</v>
          </cell>
          <cell r="B582">
            <v>582</v>
          </cell>
          <cell r="C582" t="str">
            <v>LEYSI VILLERO ALVARADO</v>
          </cell>
          <cell r="D582">
            <v>313001027296</v>
          </cell>
          <cell r="E582" t="str">
            <v>C</v>
          </cell>
          <cell r="F582">
            <v>313001027296</v>
          </cell>
          <cell r="G582" t="str">
            <v>1</v>
          </cell>
          <cell r="H582" t="str">
            <v>12</v>
          </cell>
        </row>
        <row r="583">
          <cell r="A583">
            <v>583</v>
          </cell>
          <cell r="B583">
            <v>583</v>
          </cell>
          <cell r="C583" t="str">
            <v>ADA LUZ PEREZ</v>
          </cell>
          <cell r="E583" t="str">
            <v/>
          </cell>
          <cell r="F583">
            <v>313001027300</v>
          </cell>
          <cell r="G583" t="str">
            <v>1</v>
          </cell>
          <cell r="H583" t="str">
            <v>15</v>
          </cell>
        </row>
        <row r="584">
          <cell r="A584">
            <v>584</v>
          </cell>
          <cell r="B584">
            <v>584</v>
          </cell>
          <cell r="C584" t="str">
            <v>NELSY HOYOS MORELO</v>
          </cell>
          <cell r="D584">
            <v>313001027393</v>
          </cell>
          <cell r="E584" t="str">
            <v>C</v>
          </cell>
          <cell r="F584">
            <v>313001027393</v>
          </cell>
          <cell r="G584" t="str">
            <v>1</v>
          </cell>
          <cell r="H584" t="str">
            <v>3</v>
          </cell>
        </row>
        <row r="585">
          <cell r="A585">
            <v>586</v>
          </cell>
          <cell r="B585">
            <v>66</v>
          </cell>
          <cell r="C585" t="str">
            <v/>
          </cell>
          <cell r="D585">
            <v>113001001972</v>
          </cell>
          <cell r="E585" t="str">
            <v/>
          </cell>
          <cell r="F585">
            <v>313001027458</v>
          </cell>
          <cell r="G585" t="str">
            <v>1</v>
          </cell>
          <cell r="H585" t="str">
            <v>6</v>
          </cell>
        </row>
        <row r="586">
          <cell r="A586">
            <v>587</v>
          </cell>
          <cell r="B586">
            <v>587</v>
          </cell>
          <cell r="C586" t="str">
            <v/>
          </cell>
          <cell r="E586" t="str">
            <v/>
          </cell>
          <cell r="F586">
            <v>313001027466</v>
          </cell>
          <cell r="G586" t="str">
            <v>1</v>
          </cell>
          <cell r="H586" t="str">
            <v>6</v>
          </cell>
        </row>
        <row r="587">
          <cell r="A587">
            <v>588</v>
          </cell>
          <cell r="B587">
            <v>588</v>
          </cell>
          <cell r="C587" t="str">
            <v>BLAZ RAMOS</v>
          </cell>
          <cell r="D587">
            <v>313001027474</v>
          </cell>
          <cell r="E587" t="str">
            <v>I</v>
          </cell>
          <cell r="F587">
            <v>313001027474</v>
          </cell>
          <cell r="G587" t="str">
            <v>1</v>
          </cell>
          <cell r="H587" t="str">
            <v>6</v>
          </cell>
        </row>
        <row r="588">
          <cell r="A588">
            <v>589</v>
          </cell>
          <cell r="B588">
            <v>589</v>
          </cell>
          <cell r="C588" t="str">
            <v>VICTOR MORENO LUNA</v>
          </cell>
          <cell r="D588">
            <v>313001027482</v>
          </cell>
          <cell r="E588" t="str">
            <v/>
          </cell>
          <cell r="F588">
            <v>313001027482</v>
          </cell>
          <cell r="G588" t="str">
            <v>1</v>
          </cell>
          <cell r="H588" t="str">
            <v>10</v>
          </cell>
        </row>
        <row r="589">
          <cell r="A589">
            <v>590</v>
          </cell>
          <cell r="B589">
            <v>590</v>
          </cell>
          <cell r="C589" t="str">
            <v>BERTHA CONEO ALVAREZ</v>
          </cell>
          <cell r="D589">
            <v>313001027491</v>
          </cell>
          <cell r="E589" t="str">
            <v>C</v>
          </cell>
          <cell r="F589">
            <v>313001027491</v>
          </cell>
          <cell r="G589" t="str">
            <v>1</v>
          </cell>
          <cell r="H589" t="str">
            <v>6</v>
          </cell>
        </row>
        <row r="590">
          <cell r="A590">
            <v>591</v>
          </cell>
          <cell r="B590">
            <v>591</v>
          </cell>
          <cell r="C590" t="str">
            <v>FARYS FERNANDO RAMOS</v>
          </cell>
          <cell r="D590">
            <v>313001028639</v>
          </cell>
          <cell r="E590" t="str">
            <v>C</v>
          </cell>
          <cell r="F590">
            <v>313001028639</v>
          </cell>
          <cell r="G590" t="str">
            <v>1</v>
          </cell>
          <cell r="H590" t="str">
            <v>4</v>
          </cell>
        </row>
        <row r="591">
          <cell r="A591">
            <v>592</v>
          </cell>
          <cell r="B591">
            <v>592</v>
          </cell>
          <cell r="C591" t="str">
            <v>LUDYS JULIO ROMERO</v>
          </cell>
          <cell r="D591">
            <v>313001027440</v>
          </cell>
          <cell r="E591" t="str">
            <v>C</v>
          </cell>
          <cell r="F591">
            <v>313001027440</v>
          </cell>
          <cell r="G591" t="str">
            <v>1</v>
          </cell>
          <cell r="H591" t="str">
            <v>5</v>
          </cell>
        </row>
        <row r="592">
          <cell r="A592">
            <v>593</v>
          </cell>
          <cell r="B592">
            <v>593</v>
          </cell>
          <cell r="C592" t="str">
            <v>ADELAIDA PALACIOS</v>
          </cell>
          <cell r="D592">
            <v>313001027431</v>
          </cell>
          <cell r="E592" t="str">
            <v/>
          </cell>
          <cell r="F592">
            <v>313001027431</v>
          </cell>
          <cell r="G592" t="str">
            <v>1</v>
          </cell>
          <cell r="H592" t="str">
            <v>5</v>
          </cell>
        </row>
        <row r="593">
          <cell r="A593">
            <v>594</v>
          </cell>
          <cell r="B593">
            <v>594</v>
          </cell>
          <cell r="C593" t="str">
            <v>ELSA CUADRO S</v>
          </cell>
          <cell r="D593">
            <v>313001027369</v>
          </cell>
          <cell r="E593" t="str">
            <v>C</v>
          </cell>
          <cell r="F593">
            <v>313001027369</v>
          </cell>
          <cell r="G593" t="str">
            <v>1</v>
          </cell>
          <cell r="H593" t="str">
            <v>2</v>
          </cell>
        </row>
        <row r="594">
          <cell r="A594">
            <v>595</v>
          </cell>
          <cell r="B594">
            <v>595</v>
          </cell>
          <cell r="C594" t="str">
            <v>ZOILA GUILLERMINA MARTELO D ZAPATA</v>
          </cell>
          <cell r="D594">
            <v>313001027342</v>
          </cell>
          <cell r="E594" t="str">
            <v/>
          </cell>
          <cell r="F594">
            <v>313001027342</v>
          </cell>
          <cell r="G594" t="str">
            <v>1</v>
          </cell>
          <cell r="H594" t="str">
            <v>1</v>
          </cell>
        </row>
        <row r="595">
          <cell r="A595">
            <v>596</v>
          </cell>
          <cell r="B595">
            <v>596</v>
          </cell>
          <cell r="C595" t="str">
            <v>LORIS LEY ESCALANTE CORREA</v>
          </cell>
          <cell r="D595">
            <v>313001027377</v>
          </cell>
          <cell r="E595" t="str">
            <v>C</v>
          </cell>
          <cell r="F595">
            <v>313001027377</v>
          </cell>
          <cell r="G595" t="str">
            <v>1</v>
          </cell>
          <cell r="H595" t="str">
            <v>2</v>
          </cell>
        </row>
        <row r="596">
          <cell r="A596">
            <v>597</v>
          </cell>
          <cell r="B596">
            <v>597</v>
          </cell>
          <cell r="C596" t="str">
            <v>OLGA INES CASTA?EDA</v>
          </cell>
          <cell r="D596">
            <v>313001027385</v>
          </cell>
          <cell r="E596" t="str">
            <v/>
          </cell>
          <cell r="F596">
            <v>313001027385</v>
          </cell>
          <cell r="G596" t="str">
            <v>1</v>
          </cell>
          <cell r="H596" t="str">
            <v>7</v>
          </cell>
        </row>
        <row r="597">
          <cell r="A597">
            <v>598</v>
          </cell>
          <cell r="B597">
            <v>598</v>
          </cell>
          <cell r="C597" t="str">
            <v>MARISOL PALACIOS</v>
          </cell>
          <cell r="E597" t="str">
            <v/>
          </cell>
          <cell r="F597">
            <v>313001027423</v>
          </cell>
          <cell r="G597" t="str">
            <v>1</v>
          </cell>
          <cell r="H597" t="str">
            <v>5</v>
          </cell>
        </row>
        <row r="598">
          <cell r="A598">
            <v>599</v>
          </cell>
          <cell r="B598">
            <v>599</v>
          </cell>
          <cell r="C598" t="str">
            <v>JHON F. FUENTES CARABALLO</v>
          </cell>
          <cell r="D598">
            <v>313001027407</v>
          </cell>
          <cell r="E598" t="str">
            <v>C</v>
          </cell>
          <cell r="F598">
            <v>313001027407</v>
          </cell>
          <cell r="G598" t="str">
            <v>1</v>
          </cell>
          <cell r="H598" t="str">
            <v>4</v>
          </cell>
        </row>
        <row r="599">
          <cell r="A599">
            <v>600</v>
          </cell>
          <cell r="B599">
            <v>600</v>
          </cell>
          <cell r="C599" t="str">
            <v>ELENA ELIAS PINEDA</v>
          </cell>
          <cell r="D599">
            <v>313001027415</v>
          </cell>
          <cell r="E599" t="str">
            <v>C</v>
          </cell>
          <cell r="F599">
            <v>313001027415</v>
          </cell>
          <cell r="G599" t="str">
            <v>1</v>
          </cell>
          <cell r="H599" t="str">
            <v>4</v>
          </cell>
        </row>
        <row r="600">
          <cell r="A600">
            <v>601</v>
          </cell>
          <cell r="B600">
            <v>601</v>
          </cell>
          <cell r="C600" t="str">
            <v>MARIA EUGENIA HORTA</v>
          </cell>
          <cell r="D600">
            <v>313001028136</v>
          </cell>
          <cell r="E600" t="str">
            <v>C</v>
          </cell>
          <cell r="F600">
            <v>313001028136</v>
          </cell>
          <cell r="G600" t="str">
            <v>1</v>
          </cell>
          <cell r="H600" t="str">
            <v>2</v>
          </cell>
        </row>
        <row r="601">
          <cell r="A601">
            <v>602</v>
          </cell>
          <cell r="B601">
            <v>602</v>
          </cell>
          <cell r="C601" t="str">
            <v>AVIDIS JAVIER GARCIA BETTIN</v>
          </cell>
          <cell r="D601">
            <v>313001027539</v>
          </cell>
          <cell r="E601" t="str">
            <v>C</v>
          </cell>
          <cell r="F601">
            <v>313001027539</v>
          </cell>
          <cell r="G601" t="str">
            <v>1</v>
          </cell>
          <cell r="H601" t="str">
            <v>13</v>
          </cell>
        </row>
        <row r="602">
          <cell r="A602">
            <v>603</v>
          </cell>
          <cell r="B602">
            <v>603</v>
          </cell>
          <cell r="C602" t="str">
            <v>DIANA MARIA MU?OZ V.</v>
          </cell>
          <cell r="D602">
            <v>313001028306</v>
          </cell>
          <cell r="E602" t="str">
            <v/>
          </cell>
          <cell r="F602">
            <v>313001028306</v>
          </cell>
          <cell r="G602" t="str">
            <v>1</v>
          </cell>
          <cell r="H602" t="str">
            <v>9</v>
          </cell>
        </row>
        <row r="603">
          <cell r="A603">
            <v>604</v>
          </cell>
          <cell r="B603">
            <v>604</v>
          </cell>
          <cell r="C603" t="str">
            <v xml:space="preserve">CLAUDIA STELLA OSORIO BORDA </v>
          </cell>
          <cell r="D603">
            <v>313001027997</v>
          </cell>
          <cell r="E603" t="str">
            <v>I</v>
          </cell>
          <cell r="F603">
            <v>313001027997</v>
          </cell>
          <cell r="G603" t="str">
            <v>1</v>
          </cell>
          <cell r="H603" t="str">
            <v>11</v>
          </cell>
        </row>
        <row r="604">
          <cell r="A604">
            <v>605</v>
          </cell>
          <cell r="B604">
            <v>605</v>
          </cell>
          <cell r="C604" t="str">
            <v>MARYEM SANCHEZ DE ANGULO</v>
          </cell>
          <cell r="D604">
            <v>113001028483</v>
          </cell>
          <cell r="E604" t="str">
            <v>I</v>
          </cell>
          <cell r="F604">
            <v>113001028483</v>
          </cell>
          <cell r="G604" t="str">
            <v>1</v>
          </cell>
          <cell r="H604" t="str">
            <v>8</v>
          </cell>
        </row>
        <row r="605">
          <cell r="A605">
            <v>606</v>
          </cell>
          <cell r="B605">
            <v>606</v>
          </cell>
          <cell r="C605" t="str">
            <v>LEDDY DEL ROSARIO ZAPARDIEL HERRERA</v>
          </cell>
          <cell r="D605">
            <v>113001028469</v>
          </cell>
          <cell r="E605" t="str">
            <v>I</v>
          </cell>
          <cell r="F605">
            <v>113001028469</v>
          </cell>
          <cell r="G605" t="str">
            <v>1</v>
          </cell>
          <cell r="H605" t="str">
            <v>9</v>
          </cell>
        </row>
        <row r="606">
          <cell r="A606">
            <v>607</v>
          </cell>
          <cell r="B606">
            <v>607</v>
          </cell>
          <cell r="C606" t="str">
            <v>MANUELA PARDO VALDELAMAR</v>
          </cell>
          <cell r="D606">
            <v>313001028268</v>
          </cell>
          <cell r="E606" t="str">
            <v/>
          </cell>
          <cell r="F606">
            <v>313001028268</v>
          </cell>
          <cell r="G606" t="str">
            <v>1</v>
          </cell>
          <cell r="H606" t="str">
            <v>10</v>
          </cell>
        </row>
        <row r="607">
          <cell r="A607">
            <v>608</v>
          </cell>
          <cell r="B607">
            <v>608</v>
          </cell>
          <cell r="C607" t="str">
            <v>NELSON ENRIQUE ROMERO OSORIO</v>
          </cell>
          <cell r="D607">
            <v>313001028692</v>
          </cell>
          <cell r="E607" t="str">
            <v>C</v>
          </cell>
          <cell r="F607">
            <v>313001028692</v>
          </cell>
          <cell r="G607" t="str">
            <v>1</v>
          </cell>
          <cell r="H607" t="str">
            <v>14</v>
          </cell>
        </row>
        <row r="608">
          <cell r="A608">
            <v>609</v>
          </cell>
          <cell r="B608">
            <v>609</v>
          </cell>
          <cell r="C608" t="str">
            <v>EDITH MILENA MOSQUERA</v>
          </cell>
          <cell r="D608">
            <v>313001028004</v>
          </cell>
          <cell r="E608" t="str">
            <v>C</v>
          </cell>
          <cell r="F608">
            <v>313001028004</v>
          </cell>
          <cell r="G608" t="str">
            <v>1</v>
          </cell>
          <cell r="H608" t="str">
            <v>15</v>
          </cell>
        </row>
        <row r="609">
          <cell r="A609">
            <v>610</v>
          </cell>
          <cell r="B609">
            <v>610</v>
          </cell>
          <cell r="C609" t="str">
            <v>ARACELYS APARICIO RIOS</v>
          </cell>
          <cell r="D609">
            <v>313001028039</v>
          </cell>
          <cell r="E609" t="str">
            <v>C</v>
          </cell>
          <cell r="F609">
            <v>313001028039</v>
          </cell>
          <cell r="G609" t="str">
            <v>1</v>
          </cell>
          <cell r="H609" t="str">
            <v>12</v>
          </cell>
        </row>
        <row r="610">
          <cell r="A610">
            <v>611</v>
          </cell>
          <cell r="B610">
            <v>611</v>
          </cell>
          <cell r="C610" t="str">
            <v>JESUS RAFAEL CASTILLO GOMEZ</v>
          </cell>
          <cell r="D610">
            <v>313001028110</v>
          </cell>
          <cell r="E610" t="str">
            <v>C</v>
          </cell>
          <cell r="F610">
            <v>313001028110</v>
          </cell>
          <cell r="G610" t="str">
            <v>1</v>
          </cell>
          <cell r="H610" t="str">
            <v>13</v>
          </cell>
        </row>
        <row r="611">
          <cell r="A611">
            <v>612</v>
          </cell>
          <cell r="B611">
            <v>612</v>
          </cell>
          <cell r="C611" t="str">
            <v>CATHERINE JIMENEZ GONZALEZ</v>
          </cell>
          <cell r="D611">
            <v>313001028292</v>
          </cell>
          <cell r="E611" t="str">
            <v>C</v>
          </cell>
          <cell r="F611">
            <v>313001028292</v>
          </cell>
          <cell r="G611" t="str">
            <v>1</v>
          </cell>
          <cell r="H611" t="str">
            <v>7</v>
          </cell>
        </row>
        <row r="612">
          <cell r="A612">
            <v>613</v>
          </cell>
          <cell r="B612">
            <v>613</v>
          </cell>
          <cell r="C612" t="str">
            <v>FRANCISCA PATERNINA A.</v>
          </cell>
          <cell r="D612">
            <v>313001027971</v>
          </cell>
          <cell r="E612" t="str">
            <v/>
          </cell>
          <cell r="F612">
            <v>313001027971</v>
          </cell>
          <cell r="G612" t="str">
            <v>1</v>
          </cell>
          <cell r="H612" t="str">
            <v>11</v>
          </cell>
        </row>
        <row r="613">
          <cell r="A613">
            <v>614</v>
          </cell>
          <cell r="B613">
            <v>614</v>
          </cell>
          <cell r="C613" t="str">
            <v>DAVID MANOTAS PALMA</v>
          </cell>
          <cell r="D613">
            <v>313001028868</v>
          </cell>
          <cell r="E613" t="str">
            <v>I</v>
          </cell>
          <cell r="F613">
            <v>313001028868</v>
          </cell>
          <cell r="G613" t="str">
            <v>1</v>
          </cell>
          <cell r="H613" t="str">
            <v>5</v>
          </cell>
        </row>
        <row r="614">
          <cell r="A614">
            <v>615</v>
          </cell>
          <cell r="B614">
            <v>615</v>
          </cell>
          <cell r="C614" t="str">
            <v>CLARIVEL RUIZ</v>
          </cell>
          <cell r="D614">
            <v>313001028225</v>
          </cell>
          <cell r="E614" t="str">
            <v>C</v>
          </cell>
          <cell r="F614">
            <v>313001028225</v>
          </cell>
          <cell r="G614" t="str">
            <v>1</v>
          </cell>
          <cell r="H614" t="str">
            <v>6</v>
          </cell>
        </row>
        <row r="615">
          <cell r="A615">
            <v>616</v>
          </cell>
          <cell r="B615">
            <v>616</v>
          </cell>
          <cell r="C615" t="str">
            <v>BLADIMIR MATA</v>
          </cell>
          <cell r="D615">
            <v>313001028233</v>
          </cell>
          <cell r="E615" t="str">
            <v>C</v>
          </cell>
          <cell r="F615">
            <v>313001028233</v>
          </cell>
          <cell r="G615" t="str">
            <v>1</v>
          </cell>
          <cell r="H615" t="str">
            <v>6</v>
          </cell>
        </row>
        <row r="616">
          <cell r="A616">
            <v>617</v>
          </cell>
          <cell r="B616">
            <v>617</v>
          </cell>
          <cell r="C616" t="str">
            <v>EDITH MILENA MOSQUERA</v>
          </cell>
          <cell r="D616">
            <v>313001028080</v>
          </cell>
          <cell r="E616" t="str">
            <v/>
          </cell>
          <cell r="F616">
            <v>313001028080</v>
          </cell>
          <cell r="G616" t="str">
            <v>1</v>
          </cell>
          <cell r="H616" t="str">
            <v>15</v>
          </cell>
        </row>
        <row r="617">
          <cell r="A617">
            <v>618</v>
          </cell>
          <cell r="B617">
            <v>618</v>
          </cell>
          <cell r="C617" t="str">
            <v>KATIA LARA PORRAS</v>
          </cell>
          <cell r="D617">
            <v>313001028098</v>
          </cell>
          <cell r="E617" t="str">
            <v>C</v>
          </cell>
          <cell r="F617">
            <v>313001028098</v>
          </cell>
          <cell r="G617" t="str">
            <v>1</v>
          </cell>
          <cell r="H617" t="str">
            <v>12</v>
          </cell>
        </row>
        <row r="618">
          <cell r="A618">
            <v>619</v>
          </cell>
          <cell r="B618">
            <v>619</v>
          </cell>
          <cell r="C618" t="str">
            <v>JUAN AGUSTIN CUERO VILLAREAL</v>
          </cell>
          <cell r="D618">
            <v>313001028101</v>
          </cell>
          <cell r="E618" t="str">
            <v>C</v>
          </cell>
          <cell r="F618">
            <v>313001028101</v>
          </cell>
          <cell r="G618" t="str">
            <v>1</v>
          </cell>
          <cell r="H618" t="str">
            <v>14</v>
          </cell>
        </row>
        <row r="619">
          <cell r="A619">
            <v>620</v>
          </cell>
          <cell r="B619">
            <v>620</v>
          </cell>
          <cell r="C619" t="str">
            <v>ORFELINA MORALES FAJARDO</v>
          </cell>
          <cell r="D619">
            <v>313001028829</v>
          </cell>
          <cell r="E619" t="str">
            <v>I</v>
          </cell>
          <cell r="F619">
            <v>313001028829</v>
          </cell>
          <cell r="G619" t="str">
            <v>1</v>
          </cell>
          <cell r="H619" t="str">
            <v>13</v>
          </cell>
        </row>
        <row r="620">
          <cell r="A620">
            <v>621</v>
          </cell>
          <cell r="B620">
            <v>621</v>
          </cell>
          <cell r="C620" t="str">
            <v>VICTORIA GARCIA JIMENEZ</v>
          </cell>
          <cell r="D620">
            <v>313001028055</v>
          </cell>
          <cell r="E620" t="str">
            <v>C</v>
          </cell>
          <cell r="F620">
            <v>313001028055</v>
          </cell>
          <cell r="G620" t="str">
            <v>1</v>
          </cell>
          <cell r="H620" t="str">
            <v>13</v>
          </cell>
        </row>
        <row r="621">
          <cell r="A621">
            <v>622</v>
          </cell>
          <cell r="B621">
            <v>622</v>
          </cell>
          <cell r="C621" t="str">
            <v>JUANA MATILDE MEJIA FUENTES</v>
          </cell>
          <cell r="D621">
            <v>313001028021</v>
          </cell>
          <cell r="E621" t="str">
            <v>C</v>
          </cell>
          <cell r="F621">
            <v>313001028021</v>
          </cell>
          <cell r="G621" t="str">
            <v>1</v>
          </cell>
          <cell r="H621" t="str">
            <v>8</v>
          </cell>
        </row>
        <row r="622">
          <cell r="A622">
            <v>623</v>
          </cell>
          <cell r="B622">
            <v>623</v>
          </cell>
          <cell r="C622" t="str">
            <v>EMELDA BRU MORALES</v>
          </cell>
          <cell r="D622">
            <v>313001028047</v>
          </cell>
          <cell r="E622" t="str">
            <v>C</v>
          </cell>
          <cell r="F622">
            <v>313001028047</v>
          </cell>
          <cell r="G622" t="str">
            <v>1</v>
          </cell>
          <cell r="H622" t="str">
            <v>13</v>
          </cell>
        </row>
        <row r="623">
          <cell r="A623">
            <v>624</v>
          </cell>
          <cell r="B623">
            <v>624</v>
          </cell>
          <cell r="C623" t="str">
            <v>MARIA DEL C. SABALZA</v>
          </cell>
          <cell r="D623">
            <v>313001028063</v>
          </cell>
          <cell r="E623" t="str">
            <v/>
          </cell>
          <cell r="F623">
            <v>313001028063</v>
          </cell>
          <cell r="G623" t="str">
            <v>1</v>
          </cell>
          <cell r="H623" t="str">
            <v>14</v>
          </cell>
        </row>
        <row r="624">
          <cell r="A624">
            <v>625</v>
          </cell>
          <cell r="B624">
            <v>625</v>
          </cell>
          <cell r="C624" t="str">
            <v xml:space="preserve">Rosario Mojica Salinas </v>
          </cell>
          <cell r="D624">
            <v>313001013821</v>
          </cell>
          <cell r="E624" t="str">
            <v>I</v>
          </cell>
          <cell r="F624">
            <v>313001013821</v>
          </cell>
          <cell r="G624" t="str">
            <v>2</v>
          </cell>
          <cell r="H624" t="str">
            <v>1</v>
          </cell>
        </row>
        <row r="625">
          <cell r="A625">
            <v>626</v>
          </cell>
          <cell r="B625">
            <v>626</v>
          </cell>
          <cell r="C625" t="str">
            <v>ZORAIDA BARRIOS TEJEDA</v>
          </cell>
          <cell r="D625">
            <v>313001028741</v>
          </cell>
          <cell r="E625" t="str">
            <v>C</v>
          </cell>
          <cell r="F625">
            <v>313001028741</v>
          </cell>
          <cell r="G625" t="str">
            <v>1</v>
          </cell>
          <cell r="H625" t="str">
            <v>12</v>
          </cell>
        </row>
        <row r="626">
          <cell r="A626">
            <v>627</v>
          </cell>
          <cell r="B626">
            <v>627</v>
          </cell>
          <cell r="C626" t="str">
            <v>NIZA DEL C. SUAREZ</v>
          </cell>
          <cell r="D626">
            <v>313001027962</v>
          </cell>
          <cell r="E626" t="str">
            <v/>
          </cell>
          <cell r="F626">
            <v>313001027962</v>
          </cell>
          <cell r="G626" t="str">
            <v>1</v>
          </cell>
          <cell r="H626" t="str">
            <v>2</v>
          </cell>
        </row>
        <row r="627">
          <cell r="A627">
            <v>628</v>
          </cell>
          <cell r="B627">
            <v>628</v>
          </cell>
          <cell r="C627" t="str">
            <v>NANCY BALAGUERA</v>
          </cell>
          <cell r="D627">
            <v>313001028685</v>
          </cell>
          <cell r="E627" t="str">
            <v/>
          </cell>
          <cell r="F627">
            <v>313001028685</v>
          </cell>
          <cell r="G627" t="str">
            <v>1</v>
          </cell>
          <cell r="H627" t="str">
            <v>4</v>
          </cell>
        </row>
        <row r="628">
          <cell r="A628">
            <v>629</v>
          </cell>
          <cell r="B628">
            <v>629</v>
          </cell>
          <cell r="C628" t="str">
            <v>LIDIA DIAZ DE AVILA</v>
          </cell>
          <cell r="D628">
            <v>313001027989</v>
          </cell>
          <cell r="E628" t="str">
            <v>C</v>
          </cell>
          <cell r="F628">
            <v>313001027989</v>
          </cell>
          <cell r="G628" t="str">
            <v>1</v>
          </cell>
          <cell r="H628" t="str">
            <v>15</v>
          </cell>
        </row>
        <row r="629">
          <cell r="A629">
            <v>630</v>
          </cell>
          <cell r="B629">
            <v>630</v>
          </cell>
          <cell r="C629" t="str">
            <v>BETTY PINTO LEONES</v>
          </cell>
          <cell r="D629">
            <v>313001028789</v>
          </cell>
          <cell r="E629" t="str">
            <v>C</v>
          </cell>
          <cell r="F629">
            <v>313001028789</v>
          </cell>
          <cell r="G629" t="str">
            <v>1</v>
          </cell>
          <cell r="H629" t="str">
            <v>12</v>
          </cell>
        </row>
        <row r="630">
          <cell r="A630">
            <v>631</v>
          </cell>
          <cell r="B630">
            <v>631</v>
          </cell>
          <cell r="C630" t="str">
            <v>FALENA ACEVEDO JOHNSON</v>
          </cell>
          <cell r="D630">
            <v>313001028850</v>
          </cell>
          <cell r="E630" t="str">
            <v/>
          </cell>
          <cell r="F630">
            <v>313001028850</v>
          </cell>
          <cell r="G630" t="str">
            <v>1</v>
          </cell>
          <cell r="H630" t="str">
            <v>5</v>
          </cell>
        </row>
        <row r="631">
          <cell r="A631">
            <v>632</v>
          </cell>
          <cell r="B631">
            <v>632</v>
          </cell>
          <cell r="C631" t="str">
            <v>MERLY ARRIETA CASSARES</v>
          </cell>
          <cell r="D631">
            <v>313001028250</v>
          </cell>
          <cell r="E631" t="str">
            <v/>
          </cell>
          <cell r="F631">
            <v>313001028250</v>
          </cell>
          <cell r="G631" t="str">
            <v>1</v>
          </cell>
          <cell r="H631" t="str">
            <v>9</v>
          </cell>
        </row>
        <row r="632">
          <cell r="A632">
            <v>633</v>
          </cell>
          <cell r="B632">
            <v>633</v>
          </cell>
          <cell r="C632" t="str">
            <v>SANDOVAL PEÑATA ARIDES</v>
          </cell>
          <cell r="D632">
            <v>113001028919</v>
          </cell>
          <cell r="E632" t="str">
            <v>I</v>
          </cell>
          <cell r="F632">
            <v>113001028919</v>
          </cell>
          <cell r="G632" t="str">
            <v>1</v>
          </cell>
          <cell r="H632" t="str">
            <v>8</v>
          </cell>
        </row>
        <row r="633">
          <cell r="A633">
            <v>634</v>
          </cell>
          <cell r="B633">
            <v>68</v>
          </cell>
          <cell r="C633" t="str">
            <v/>
          </cell>
          <cell r="E633" t="str">
            <v/>
          </cell>
          <cell r="F633">
            <v>513001040903</v>
          </cell>
          <cell r="G633" t="str">
            <v>1</v>
          </cell>
          <cell r="H633" t="str">
            <v>8</v>
          </cell>
        </row>
        <row r="634">
          <cell r="A634">
            <v>635</v>
          </cell>
          <cell r="B634">
            <v>635</v>
          </cell>
          <cell r="C634" t="str">
            <v/>
          </cell>
          <cell r="D634">
            <v>513001040904</v>
          </cell>
          <cell r="E634" t="str">
            <v/>
          </cell>
          <cell r="F634">
            <v>513001040904</v>
          </cell>
          <cell r="G634" t="str">
            <v>1</v>
          </cell>
          <cell r="H634" t="str">
            <v>8</v>
          </cell>
        </row>
        <row r="635">
          <cell r="A635">
            <v>636</v>
          </cell>
          <cell r="B635">
            <v>636</v>
          </cell>
          <cell r="C635" t="str">
            <v>PADRE VICTOR MANUEL MUï¿½OZ MARIO</v>
          </cell>
          <cell r="D635">
            <v>113001028421</v>
          </cell>
          <cell r="E635" t="str">
            <v>I</v>
          </cell>
          <cell r="F635">
            <v>113001028421</v>
          </cell>
          <cell r="G635" t="str">
            <v>1</v>
          </cell>
          <cell r="H635" t="str">
            <v>6</v>
          </cell>
        </row>
        <row r="636">
          <cell r="A636">
            <v>637</v>
          </cell>
          <cell r="B636">
            <v>637</v>
          </cell>
          <cell r="C636" t="str">
            <v>LIDA ESTHER JIMENEZ URZOLA</v>
          </cell>
          <cell r="D636">
            <v>313001028875</v>
          </cell>
          <cell r="E636" t="str">
            <v>C</v>
          </cell>
          <cell r="F636">
            <v>313001028875</v>
          </cell>
          <cell r="G636" t="str">
            <v>1</v>
          </cell>
          <cell r="H636" t="str">
            <v>5</v>
          </cell>
        </row>
        <row r="637">
          <cell r="A637">
            <v>638</v>
          </cell>
          <cell r="B637">
            <v>638</v>
          </cell>
          <cell r="C637" t="str">
            <v>ANGELA PATRICIA CHACON</v>
          </cell>
          <cell r="D637">
            <v>313001028614</v>
          </cell>
          <cell r="E637" t="str">
            <v>C</v>
          </cell>
          <cell r="F637">
            <v>313001028614</v>
          </cell>
          <cell r="G637" t="str">
            <v>1</v>
          </cell>
          <cell r="H637" t="str">
            <v>5</v>
          </cell>
        </row>
        <row r="638">
          <cell r="A638">
            <v>639</v>
          </cell>
          <cell r="B638">
            <v>639</v>
          </cell>
          <cell r="C638" t="str">
            <v>ANA CRIZON BARRIOS</v>
          </cell>
          <cell r="D638">
            <v>313001028653</v>
          </cell>
          <cell r="E638" t="str">
            <v>C</v>
          </cell>
          <cell r="F638">
            <v>313001028653</v>
          </cell>
          <cell r="G638" t="str">
            <v>1</v>
          </cell>
          <cell r="H638" t="str">
            <v>6</v>
          </cell>
        </row>
        <row r="639">
          <cell r="A639">
            <v>640</v>
          </cell>
          <cell r="B639">
            <v>640</v>
          </cell>
          <cell r="C639" t="str">
            <v>EMIGDIO SUMOZA PEREZ</v>
          </cell>
          <cell r="D639">
            <v>313001028700</v>
          </cell>
          <cell r="E639" t="str">
            <v/>
          </cell>
          <cell r="F639">
            <v>313001028700</v>
          </cell>
          <cell r="G639" t="str">
            <v>1</v>
          </cell>
          <cell r="H639" t="str">
            <v>15</v>
          </cell>
        </row>
        <row r="640">
          <cell r="A640">
            <v>641</v>
          </cell>
          <cell r="B640">
            <v>641</v>
          </cell>
          <cell r="C640" t="str">
            <v>RAQUEL GUERRERO TORRES</v>
          </cell>
          <cell r="D640">
            <v>313001028771</v>
          </cell>
          <cell r="E640" t="str">
            <v>C</v>
          </cell>
          <cell r="F640">
            <v>313001028771</v>
          </cell>
          <cell r="G640" t="str">
            <v>1</v>
          </cell>
          <cell r="H640" t="str">
            <v>7</v>
          </cell>
        </row>
        <row r="641">
          <cell r="A641">
            <v>642</v>
          </cell>
          <cell r="B641">
            <v>642</v>
          </cell>
          <cell r="C641" t="str">
            <v>JACQUELINE OSORIO MERCADO</v>
          </cell>
          <cell r="D641">
            <v>313001028811</v>
          </cell>
          <cell r="E641" t="str">
            <v>C</v>
          </cell>
          <cell r="F641">
            <v>313001028811</v>
          </cell>
          <cell r="G641" t="str">
            <v>1</v>
          </cell>
          <cell r="H641" t="str">
            <v>13</v>
          </cell>
        </row>
        <row r="642">
          <cell r="A642">
            <v>643</v>
          </cell>
          <cell r="B642">
            <v>643</v>
          </cell>
          <cell r="C642" t="str">
            <v>JOSE ESCUDERO GUZMAN</v>
          </cell>
          <cell r="D642">
            <v>313001028969</v>
          </cell>
          <cell r="E642" t="str">
            <v>C</v>
          </cell>
          <cell r="F642">
            <v>313001028969</v>
          </cell>
          <cell r="G642" t="str">
            <v>1</v>
          </cell>
          <cell r="H642" t="str">
            <v>6</v>
          </cell>
        </row>
        <row r="643">
          <cell r="A643">
            <v>644</v>
          </cell>
          <cell r="B643">
            <v>644</v>
          </cell>
          <cell r="C643" t="str">
            <v>SARAY E PEREZ C</v>
          </cell>
          <cell r="D643">
            <v>313001028804</v>
          </cell>
          <cell r="E643" t="str">
            <v/>
          </cell>
          <cell r="F643">
            <v>313001028804</v>
          </cell>
          <cell r="G643" t="str">
            <v>1</v>
          </cell>
          <cell r="H643" t="str">
            <v>8</v>
          </cell>
        </row>
        <row r="644">
          <cell r="A644">
            <v>645</v>
          </cell>
          <cell r="B644">
            <v>645</v>
          </cell>
          <cell r="C644" t="str">
            <v>HILDA PEREZ USECHE</v>
          </cell>
          <cell r="D644">
            <v>313001028836</v>
          </cell>
          <cell r="E644" t="str">
            <v>C</v>
          </cell>
          <cell r="F644">
            <v>313001028836</v>
          </cell>
          <cell r="G644" t="str">
            <v>1</v>
          </cell>
          <cell r="H644" t="str">
            <v>3</v>
          </cell>
        </row>
        <row r="645">
          <cell r="A645">
            <v>646</v>
          </cell>
          <cell r="B645">
            <v>646</v>
          </cell>
          <cell r="C645" t="str">
            <v>ALIANA MARIA DORIA COGOLLO</v>
          </cell>
          <cell r="D645">
            <v>313001028621</v>
          </cell>
          <cell r="E645" t="str">
            <v/>
          </cell>
          <cell r="F645">
            <v>313001028621</v>
          </cell>
          <cell r="G645" t="str">
            <v>1</v>
          </cell>
          <cell r="H645" t="str">
            <v>4</v>
          </cell>
        </row>
        <row r="646">
          <cell r="A646">
            <v>647</v>
          </cell>
          <cell r="B646">
            <v>647</v>
          </cell>
          <cell r="C646" t="str">
            <v>OLGA L BERDUGO REALEZ</v>
          </cell>
          <cell r="D646">
            <v>313001028764</v>
          </cell>
          <cell r="E646" t="str">
            <v/>
          </cell>
          <cell r="F646">
            <v>313001028764</v>
          </cell>
          <cell r="G646" t="str">
            <v>1</v>
          </cell>
          <cell r="H646" t="str">
            <v>9</v>
          </cell>
        </row>
        <row r="647">
          <cell r="A647">
            <v>648</v>
          </cell>
          <cell r="B647">
            <v>648</v>
          </cell>
          <cell r="C647" t="str">
            <v>ALEXANDER GONZALEZ JULIO</v>
          </cell>
          <cell r="D647">
            <v>313001028599</v>
          </cell>
          <cell r="E647" t="str">
            <v/>
          </cell>
          <cell r="F647">
            <v>313001028599</v>
          </cell>
          <cell r="G647" t="str">
            <v>1</v>
          </cell>
          <cell r="H647" t="str">
            <v>6</v>
          </cell>
        </row>
        <row r="648">
          <cell r="A648">
            <v>649</v>
          </cell>
          <cell r="B648">
            <v>649</v>
          </cell>
          <cell r="C648" t="str">
            <v>MARIA COTTA ARRIETA</v>
          </cell>
          <cell r="D648">
            <v>313001028977</v>
          </cell>
          <cell r="E648" t="str">
            <v>C</v>
          </cell>
          <cell r="F648">
            <v>313001028977</v>
          </cell>
          <cell r="G648" t="str">
            <v>1</v>
          </cell>
          <cell r="H648" t="str">
            <v>5</v>
          </cell>
        </row>
        <row r="649">
          <cell r="A649">
            <v>650</v>
          </cell>
          <cell r="B649">
            <v>650</v>
          </cell>
          <cell r="C649" t="str">
            <v>LUZ ELENA CAMACHO</v>
          </cell>
          <cell r="D649">
            <v>313001028882</v>
          </cell>
          <cell r="E649" t="str">
            <v/>
          </cell>
          <cell r="F649">
            <v>313001028882</v>
          </cell>
          <cell r="G649" t="str">
            <v>1</v>
          </cell>
          <cell r="H649" t="str">
            <v>5</v>
          </cell>
        </row>
        <row r="650">
          <cell r="A650">
            <v>651</v>
          </cell>
          <cell r="B650">
            <v>651</v>
          </cell>
          <cell r="C650" t="str">
            <v>ZOBEIDA RIOS P</v>
          </cell>
          <cell r="D650">
            <v>313001028718</v>
          </cell>
          <cell r="E650" t="str">
            <v>C</v>
          </cell>
          <cell r="F650">
            <v>313001028718</v>
          </cell>
          <cell r="G650" t="str">
            <v>1</v>
          </cell>
          <cell r="H650" t="str">
            <v>9</v>
          </cell>
        </row>
        <row r="651">
          <cell r="A651">
            <v>652</v>
          </cell>
          <cell r="B651">
            <v>652</v>
          </cell>
          <cell r="C651" t="str">
            <v>YASMIRA MERCADO CRUZ</v>
          </cell>
          <cell r="D651">
            <v>313001028843</v>
          </cell>
          <cell r="E651" t="str">
            <v>C</v>
          </cell>
          <cell r="F651">
            <v>313001028843</v>
          </cell>
          <cell r="G651" t="str">
            <v>1</v>
          </cell>
          <cell r="H651" t="str">
            <v>5</v>
          </cell>
        </row>
        <row r="652">
          <cell r="A652">
            <v>653</v>
          </cell>
          <cell r="B652">
            <v>653</v>
          </cell>
          <cell r="C652" t="str">
            <v>GISELLE MARIA MEZA CAPDEVILLA</v>
          </cell>
          <cell r="D652">
            <v>313001007163</v>
          </cell>
          <cell r="E652" t="str">
            <v>C</v>
          </cell>
          <cell r="F652">
            <v>313001007163</v>
          </cell>
          <cell r="G652" t="str">
            <v>1</v>
          </cell>
          <cell r="H652" t="str">
            <v>3</v>
          </cell>
        </row>
        <row r="653">
          <cell r="A653">
            <v>654</v>
          </cell>
          <cell r="B653">
            <v>654</v>
          </cell>
          <cell r="C653" t="str">
            <v>GUILLERMO RAMIREZ BRIZNEDA</v>
          </cell>
          <cell r="D653">
            <v>313001028985</v>
          </cell>
          <cell r="E653" t="str">
            <v>I</v>
          </cell>
          <cell r="F653">
            <v>313001028985</v>
          </cell>
          <cell r="G653" t="str">
            <v>1</v>
          </cell>
          <cell r="H653" t="str">
            <v>6</v>
          </cell>
        </row>
        <row r="654">
          <cell r="A654">
            <v>655</v>
          </cell>
          <cell r="B654">
            <v>655</v>
          </cell>
          <cell r="C654" t="str">
            <v>ANA DEL ROSARIO CORREDOR MONTERROSA</v>
          </cell>
          <cell r="D654">
            <v>313001028891</v>
          </cell>
          <cell r="E654" t="str">
            <v>I</v>
          </cell>
          <cell r="F654">
            <v>313001028891</v>
          </cell>
          <cell r="G654" t="str">
            <v>1</v>
          </cell>
          <cell r="H654" t="str">
            <v>1</v>
          </cell>
        </row>
        <row r="655">
          <cell r="A655">
            <v>656</v>
          </cell>
          <cell r="B655">
            <v>656</v>
          </cell>
          <cell r="C655" t="str">
            <v>JAIZA ISABEL ANNICCHIARICO CARDENAS</v>
          </cell>
          <cell r="D655">
            <v>313001028314</v>
          </cell>
          <cell r="E655" t="str">
            <v>C</v>
          </cell>
          <cell r="F655">
            <v>313001028314</v>
          </cell>
          <cell r="G655" t="str">
            <v>1</v>
          </cell>
          <cell r="H655" t="str">
            <v>10</v>
          </cell>
        </row>
        <row r="656">
          <cell r="A656">
            <v>657</v>
          </cell>
          <cell r="B656">
            <v>657</v>
          </cell>
          <cell r="C656" t="str">
            <v>ORFELINA SANTOS</v>
          </cell>
          <cell r="D656">
            <v>313001028607</v>
          </cell>
          <cell r="E656" t="str">
            <v>C</v>
          </cell>
          <cell r="F656">
            <v>313001028607</v>
          </cell>
          <cell r="G656" t="str">
            <v>1</v>
          </cell>
          <cell r="H656" t="str">
            <v>5</v>
          </cell>
        </row>
        <row r="657">
          <cell r="A657">
            <v>658</v>
          </cell>
          <cell r="B657">
            <v>658</v>
          </cell>
          <cell r="C657" t="str">
            <v>BRUNILDA MARTINEZ SOTO</v>
          </cell>
          <cell r="D657">
            <v>313001028908</v>
          </cell>
          <cell r="E657" t="str">
            <v>C</v>
          </cell>
          <cell r="F657">
            <v>313001028908</v>
          </cell>
          <cell r="G657" t="str">
            <v>1</v>
          </cell>
          <cell r="H657" t="str">
            <v>13</v>
          </cell>
        </row>
        <row r="658">
          <cell r="A658">
            <v>659</v>
          </cell>
          <cell r="B658">
            <v>659</v>
          </cell>
          <cell r="C658" t="str">
            <v>GUALIS MARIA MARRUGO FRANCO</v>
          </cell>
          <cell r="D658">
            <v>313001028942</v>
          </cell>
          <cell r="E658" t="str">
            <v/>
          </cell>
          <cell r="F658">
            <v>313001028942</v>
          </cell>
          <cell r="G658" t="str">
            <v>1</v>
          </cell>
          <cell r="H658" t="str">
            <v>6</v>
          </cell>
        </row>
        <row r="659">
          <cell r="A659">
            <v>660</v>
          </cell>
          <cell r="B659">
            <v>660</v>
          </cell>
          <cell r="C659" t="str">
            <v>JANETH ALVAREZ FUENTES</v>
          </cell>
          <cell r="D659">
            <v>313001028951</v>
          </cell>
          <cell r="E659" t="str">
            <v/>
          </cell>
          <cell r="F659">
            <v>313001028951</v>
          </cell>
          <cell r="G659" t="str">
            <v>1</v>
          </cell>
          <cell r="H659" t="str">
            <v>13</v>
          </cell>
        </row>
        <row r="660">
          <cell r="A660">
            <v>661</v>
          </cell>
          <cell r="B660">
            <v>131</v>
          </cell>
          <cell r="C660" t="str">
            <v/>
          </cell>
          <cell r="D660">
            <v>113001007199</v>
          </cell>
          <cell r="E660" t="str">
            <v/>
          </cell>
          <cell r="F660">
            <v>113001028935</v>
          </cell>
          <cell r="G660" t="str">
            <v>1</v>
          </cell>
          <cell r="H660" t="str">
            <v>6</v>
          </cell>
        </row>
        <row r="661">
          <cell r="A661">
            <v>662</v>
          </cell>
          <cell r="B661">
            <v>662</v>
          </cell>
          <cell r="C661" t="str">
            <v>ALBERTO ARRIETA</v>
          </cell>
          <cell r="D661">
            <v>313001028993</v>
          </cell>
          <cell r="E661" t="str">
            <v>C</v>
          </cell>
          <cell r="F661">
            <v>313001028993</v>
          </cell>
          <cell r="G661" t="str">
            <v>1</v>
          </cell>
          <cell r="H661" t="str">
            <v>4</v>
          </cell>
        </row>
        <row r="662">
          <cell r="A662">
            <v>663</v>
          </cell>
          <cell r="B662">
            <v>663</v>
          </cell>
          <cell r="C662" t="str">
            <v>PBRO. LUIS CASTELLAR HERNANDEZ</v>
          </cell>
          <cell r="D662">
            <v>113001028927</v>
          </cell>
          <cell r="E662" t="str">
            <v>I</v>
          </cell>
          <cell r="F662">
            <v>113001028927</v>
          </cell>
          <cell r="G662" t="str">
            <v>1</v>
          </cell>
          <cell r="H662" t="str">
            <v>14</v>
          </cell>
        </row>
        <row r="663">
          <cell r="A663">
            <v>664</v>
          </cell>
          <cell r="B663">
            <v>664</v>
          </cell>
          <cell r="C663" t="str">
            <v>LUZ AIDA MARTINEZ P.</v>
          </cell>
          <cell r="D663">
            <v>313001029001</v>
          </cell>
          <cell r="E663" t="str">
            <v/>
          </cell>
          <cell r="F663">
            <v>313001029001</v>
          </cell>
          <cell r="G663" t="str">
            <v>1</v>
          </cell>
          <cell r="H663" t="str">
            <v>1</v>
          </cell>
        </row>
        <row r="664">
          <cell r="A664">
            <v>665</v>
          </cell>
          <cell r="B664">
            <v>665</v>
          </cell>
          <cell r="C664" t="str">
            <v>LILIANA LUGO FRIAS</v>
          </cell>
          <cell r="D664">
            <v>313001029019</v>
          </cell>
          <cell r="E664" t="str">
            <v/>
          </cell>
          <cell r="F664">
            <v>313001029019</v>
          </cell>
          <cell r="G664" t="str">
            <v>1</v>
          </cell>
          <cell r="H664" t="str">
            <v>12</v>
          </cell>
        </row>
        <row r="665">
          <cell r="A665">
            <v>666</v>
          </cell>
          <cell r="B665">
            <v>666</v>
          </cell>
          <cell r="C665" t="str">
            <v>CECILIA RICARDO JULIO</v>
          </cell>
          <cell r="D665">
            <v>313001029027</v>
          </cell>
          <cell r="E665" t="str">
            <v/>
          </cell>
          <cell r="F665">
            <v>313001029027</v>
          </cell>
          <cell r="G665" t="str">
            <v>1</v>
          </cell>
          <cell r="H665" t="str">
            <v>6</v>
          </cell>
        </row>
        <row r="666">
          <cell r="A666">
            <v>667</v>
          </cell>
          <cell r="B666">
            <v>667</v>
          </cell>
          <cell r="C666" t="str">
            <v>NELIS CARRANZA</v>
          </cell>
          <cell r="D666">
            <v>313001029035</v>
          </cell>
          <cell r="E666" t="str">
            <v>C</v>
          </cell>
          <cell r="F666">
            <v>313001029035</v>
          </cell>
          <cell r="G666" t="str">
            <v>1</v>
          </cell>
          <cell r="H666" t="str">
            <v>6</v>
          </cell>
        </row>
        <row r="667">
          <cell r="A667">
            <v>668</v>
          </cell>
          <cell r="B667">
            <v>668</v>
          </cell>
          <cell r="C667" t="str">
            <v>LUZ ELENA CAMACHO S</v>
          </cell>
          <cell r="D667">
            <v>313001029043</v>
          </cell>
          <cell r="E667" t="str">
            <v/>
          </cell>
          <cell r="F667">
            <v>313001029043</v>
          </cell>
          <cell r="G667" t="str">
            <v>1</v>
          </cell>
          <cell r="H667" t="str">
            <v>11</v>
          </cell>
        </row>
        <row r="668">
          <cell r="A668">
            <v>669</v>
          </cell>
          <cell r="B668">
            <v>669</v>
          </cell>
          <cell r="C668" t="str">
            <v>JAIME A. CARRANZA</v>
          </cell>
          <cell r="E668" t="str">
            <v/>
          </cell>
          <cell r="F668">
            <v>31300106008</v>
          </cell>
          <cell r="G668" t="str">
            <v>1</v>
          </cell>
          <cell r="H668" t="str">
            <v>12</v>
          </cell>
        </row>
        <row r="669">
          <cell r="A669">
            <v>670</v>
          </cell>
          <cell r="B669">
            <v>670</v>
          </cell>
          <cell r="C669" t="str">
            <v>ERCARNACION RACCINI</v>
          </cell>
          <cell r="D669">
            <v>31300113292</v>
          </cell>
          <cell r="E669" t="str">
            <v/>
          </cell>
          <cell r="F669">
            <v>31300113292</v>
          </cell>
          <cell r="G669" t="str">
            <v>1</v>
          </cell>
          <cell r="H669" t="str">
            <v>11</v>
          </cell>
        </row>
        <row r="670">
          <cell r="A670">
            <v>671</v>
          </cell>
          <cell r="B670">
            <v>671</v>
          </cell>
          <cell r="C670" t="str">
            <v xml:space="preserve">ESPERANZA LOPEZ </v>
          </cell>
          <cell r="E670" t="str">
            <v/>
          </cell>
          <cell r="F670">
            <v>31300113209</v>
          </cell>
          <cell r="G670" t="str">
            <v>1</v>
          </cell>
          <cell r="H670" t="str">
            <v>6</v>
          </cell>
        </row>
        <row r="671">
          <cell r="A671">
            <v>672</v>
          </cell>
          <cell r="B671">
            <v>672</v>
          </cell>
          <cell r="C671" t="str">
            <v>SILVIO C GUERRA JIMENEZ</v>
          </cell>
          <cell r="D671">
            <v>31300107756</v>
          </cell>
          <cell r="E671" t="str">
            <v/>
          </cell>
          <cell r="F671">
            <v>31300107756</v>
          </cell>
          <cell r="G671" t="str">
            <v>1</v>
          </cell>
          <cell r="H671" t="str">
            <v>1</v>
          </cell>
        </row>
        <row r="672">
          <cell r="A672">
            <v>673</v>
          </cell>
          <cell r="B672">
            <v>673</v>
          </cell>
          <cell r="C672" t="str">
            <v>ANTONIO SALADEN M</v>
          </cell>
          <cell r="D672">
            <v>31300113144</v>
          </cell>
          <cell r="E672" t="str">
            <v/>
          </cell>
          <cell r="F672">
            <v>31300113144</v>
          </cell>
          <cell r="G672" t="str">
            <v>1</v>
          </cell>
          <cell r="H672" t="str">
            <v>5</v>
          </cell>
        </row>
        <row r="673">
          <cell r="A673">
            <v>674</v>
          </cell>
          <cell r="B673">
            <v>674</v>
          </cell>
          <cell r="C673" t="str">
            <v>HERNANDO ZAMORA SANCHEZ</v>
          </cell>
          <cell r="D673">
            <v>31300107144</v>
          </cell>
          <cell r="E673" t="str">
            <v/>
          </cell>
          <cell r="F673">
            <v>31300107144</v>
          </cell>
          <cell r="G673" t="str">
            <v>1</v>
          </cell>
          <cell r="H673" t="str">
            <v>2</v>
          </cell>
        </row>
        <row r="674">
          <cell r="A674">
            <v>675</v>
          </cell>
          <cell r="B674">
            <v>675</v>
          </cell>
          <cell r="C674" t="str">
            <v>YANETH ROSA FRANCO DIAZ</v>
          </cell>
          <cell r="D674">
            <v>31300108752</v>
          </cell>
          <cell r="E674" t="str">
            <v/>
          </cell>
          <cell r="F674">
            <v>31300108752</v>
          </cell>
          <cell r="G674" t="str">
            <v>1</v>
          </cell>
          <cell r="H674" t="str">
            <v>8</v>
          </cell>
        </row>
        <row r="675">
          <cell r="A675">
            <v>676</v>
          </cell>
          <cell r="B675">
            <v>676</v>
          </cell>
          <cell r="C675" t="str">
            <v>LUIS RANGEL SEPULVEDA</v>
          </cell>
          <cell r="D675">
            <v>31300100646</v>
          </cell>
          <cell r="E675" t="str">
            <v/>
          </cell>
          <cell r="F675">
            <v>31300100646</v>
          </cell>
          <cell r="G675" t="str">
            <v>1</v>
          </cell>
          <cell r="H675" t="str">
            <v>1</v>
          </cell>
        </row>
        <row r="676">
          <cell r="A676">
            <v>677</v>
          </cell>
          <cell r="B676">
            <v>677</v>
          </cell>
          <cell r="C676" t="str">
            <v>CATALINA VERBEL REALES</v>
          </cell>
          <cell r="D676">
            <v>31300105214</v>
          </cell>
          <cell r="E676" t="str">
            <v/>
          </cell>
          <cell r="F676">
            <v>31300105214</v>
          </cell>
          <cell r="G676" t="str">
            <v>1</v>
          </cell>
          <cell r="H676" t="str">
            <v>8</v>
          </cell>
        </row>
        <row r="677">
          <cell r="A677">
            <v>678</v>
          </cell>
          <cell r="B677">
            <v>678</v>
          </cell>
          <cell r="C677" t="str">
            <v>ELVIRA CORREA DE CASTILLO</v>
          </cell>
          <cell r="D677">
            <v>31300107365</v>
          </cell>
          <cell r="E677" t="str">
            <v/>
          </cell>
          <cell r="F677">
            <v>31300107365</v>
          </cell>
          <cell r="G677" t="str">
            <v>1</v>
          </cell>
          <cell r="H677" t="str">
            <v>7</v>
          </cell>
        </row>
        <row r="678">
          <cell r="A678">
            <v>679</v>
          </cell>
          <cell r="B678">
            <v>679</v>
          </cell>
          <cell r="C678" t="str">
            <v>LUIS ARTURO BARBOZA</v>
          </cell>
          <cell r="D678">
            <v>31300101154</v>
          </cell>
          <cell r="E678" t="str">
            <v/>
          </cell>
          <cell r="F678">
            <v>31300101154</v>
          </cell>
          <cell r="G678" t="str">
            <v>1</v>
          </cell>
          <cell r="H678" t="str">
            <v>1</v>
          </cell>
        </row>
        <row r="679">
          <cell r="A679">
            <v>680</v>
          </cell>
          <cell r="B679">
            <v>680</v>
          </cell>
          <cell r="C679" t="str">
            <v>MAYTE  CANDELARIA GAVIRIA OSPINO</v>
          </cell>
          <cell r="D679">
            <v>313001063690</v>
          </cell>
          <cell r="E679" t="str">
            <v>C</v>
          </cell>
          <cell r="F679">
            <v>313001029256</v>
          </cell>
          <cell r="G679" t="str">
            <v>1</v>
          </cell>
          <cell r="H679" t="str">
            <v>2</v>
          </cell>
        </row>
        <row r="680">
          <cell r="A680">
            <v>681</v>
          </cell>
          <cell r="B680">
            <v>681</v>
          </cell>
          <cell r="C680" t="str">
            <v>LILI MARGOTH ACOSTA</v>
          </cell>
          <cell r="D680">
            <v>41300107506</v>
          </cell>
          <cell r="E680" t="str">
            <v/>
          </cell>
          <cell r="F680">
            <v>41300107506</v>
          </cell>
          <cell r="G680" t="str">
            <v>1</v>
          </cell>
          <cell r="H680" t="str">
            <v>10</v>
          </cell>
        </row>
        <row r="681">
          <cell r="A681">
            <v>682</v>
          </cell>
          <cell r="B681">
            <v>682</v>
          </cell>
          <cell r="C681" t="str">
            <v>YENIS GARRIDO M</v>
          </cell>
          <cell r="D681">
            <v>31300112903</v>
          </cell>
          <cell r="E681" t="str">
            <v/>
          </cell>
          <cell r="F681">
            <v>31300112903</v>
          </cell>
          <cell r="G681" t="str">
            <v>1</v>
          </cell>
          <cell r="H681" t="str">
            <v>8</v>
          </cell>
        </row>
        <row r="682">
          <cell r="A682">
            <v>683</v>
          </cell>
          <cell r="B682">
            <v>683</v>
          </cell>
          <cell r="C682" t="str">
            <v>YENEIMA PEREZ CUAN</v>
          </cell>
          <cell r="D682">
            <v>31300112989</v>
          </cell>
          <cell r="E682" t="str">
            <v/>
          </cell>
          <cell r="F682">
            <v>31300112989</v>
          </cell>
          <cell r="G682" t="str">
            <v>1</v>
          </cell>
          <cell r="H682" t="str">
            <v>3</v>
          </cell>
        </row>
        <row r="683">
          <cell r="A683">
            <v>684</v>
          </cell>
          <cell r="B683">
            <v>684</v>
          </cell>
          <cell r="C683" t="str">
            <v>LISSETTE OROZCO CASTRO</v>
          </cell>
          <cell r="D683">
            <v>31300101855</v>
          </cell>
          <cell r="E683" t="str">
            <v/>
          </cell>
          <cell r="F683">
            <v>31300101855</v>
          </cell>
          <cell r="G683" t="str">
            <v>1</v>
          </cell>
          <cell r="H683" t="str">
            <v>2</v>
          </cell>
        </row>
        <row r="684">
          <cell r="A684">
            <v>685</v>
          </cell>
          <cell r="B684">
            <v>685</v>
          </cell>
          <cell r="C684" t="str">
            <v>JOSE CASTRO GOMEZ</v>
          </cell>
          <cell r="D684">
            <v>11300112449</v>
          </cell>
          <cell r="E684" t="str">
            <v/>
          </cell>
          <cell r="F684">
            <v>11300112449</v>
          </cell>
          <cell r="G684" t="str">
            <v>1</v>
          </cell>
          <cell r="H684" t="str">
            <v>6</v>
          </cell>
        </row>
        <row r="685">
          <cell r="A685">
            <v>686</v>
          </cell>
          <cell r="B685">
            <v>686</v>
          </cell>
          <cell r="C685" t="str">
            <v>LIVYS CORONADO MARTINEZ</v>
          </cell>
          <cell r="D685">
            <v>51300130152</v>
          </cell>
          <cell r="E685" t="str">
            <v/>
          </cell>
          <cell r="F685">
            <v>51300130152</v>
          </cell>
          <cell r="G685" t="str">
            <v>1</v>
          </cell>
          <cell r="H685" t="str">
            <v>1</v>
          </cell>
        </row>
        <row r="686">
          <cell r="A686">
            <v>687</v>
          </cell>
          <cell r="B686">
            <v>687</v>
          </cell>
          <cell r="C686" t="str">
            <v>ZULLY DE POMBO</v>
          </cell>
          <cell r="D686">
            <v>51300130353</v>
          </cell>
          <cell r="E686" t="str">
            <v/>
          </cell>
          <cell r="F686">
            <v>51300130353</v>
          </cell>
          <cell r="G686" t="str">
            <v>1</v>
          </cell>
          <cell r="H686" t="str">
            <v>3</v>
          </cell>
        </row>
        <row r="687">
          <cell r="A687">
            <v>688</v>
          </cell>
          <cell r="B687">
            <v>688</v>
          </cell>
          <cell r="C687" t="str">
            <v>ASTRID GARCES MONTES</v>
          </cell>
          <cell r="D687">
            <v>51300130454</v>
          </cell>
          <cell r="E687" t="str">
            <v/>
          </cell>
          <cell r="F687">
            <v>51300130454</v>
          </cell>
          <cell r="G687" t="str">
            <v>1</v>
          </cell>
          <cell r="H687" t="str">
            <v>4</v>
          </cell>
        </row>
        <row r="688">
          <cell r="A688">
            <v>689</v>
          </cell>
          <cell r="B688">
            <v>689</v>
          </cell>
          <cell r="C688" t="str">
            <v>DORIS JARAMILLO ALZATE</v>
          </cell>
          <cell r="D688">
            <v>51300131255</v>
          </cell>
          <cell r="E688" t="str">
            <v/>
          </cell>
          <cell r="F688">
            <v>51300131255</v>
          </cell>
          <cell r="G688" t="str">
            <v>1</v>
          </cell>
          <cell r="H688" t="str">
            <v>12</v>
          </cell>
        </row>
        <row r="689">
          <cell r="A689">
            <v>690</v>
          </cell>
          <cell r="B689">
            <v>690</v>
          </cell>
          <cell r="C689" t="str">
            <v>ZULAY AGUILAR DURAN</v>
          </cell>
          <cell r="D689">
            <v>51300131456</v>
          </cell>
          <cell r="E689" t="str">
            <v/>
          </cell>
          <cell r="F689">
            <v>51300131456</v>
          </cell>
          <cell r="G689" t="str">
            <v>1</v>
          </cell>
          <cell r="H689" t="str">
            <v>14</v>
          </cell>
        </row>
        <row r="690">
          <cell r="A690">
            <v>691</v>
          </cell>
          <cell r="B690">
            <v>691</v>
          </cell>
          <cell r="C690" t="str">
            <v>YELENKA ALMANZA ARTUZ</v>
          </cell>
          <cell r="D690">
            <v>51300131557</v>
          </cell>
          <cell r="E690" t="str">
            <v/>
          </cell>
          <cell r="F690">
            <v>51300131557</v>
          </cell>
          <cell r="G690" t="str">
            <v>1</v>
          </cell>
          <cell r="H690" t="str">
            <v>15</v>
          </cell>
        </row>
        <row r="691">
          <cell r="A691">
            <v>692</v>
          </cell>
          <cell r="B691">
            <v>692</v>
          </cell>
          <cell r="C691" t="str">
            <v>WILLIAM COGOLLO ROCHA</v>
          </cell>
          <cell r="D691">
            <v>31300113560</v>
          </cell>
          <cell r="E691" t="str">
            <v/>
          </cell>
          <cell r="F691">
            <v>31300113560</v>
          </cell>
          <cell r="G691" t="str">
            <v>1</v>
          </cell>
          <cell r="H691" t="str">
            <v>2</v>
          </cell>
        </row>
        <row r="692">
          <cell r="A692">
            <v>693</v>
          </cell>
          <cell r="B692">
            <v>693</v>
          </cell>
          <cell r="C692" t="str">
            <v>ELENA PADILLA H</v>
          </cell>
          <cell r="D692">
            <v>31300106881</v>
          </cell>
          <cell r="E692" t="str">
            <v/>
          </cell>
          <cell r="F692">
            <v>31300106881</v>
          </cell>
          <cell r="G692" t="str">
            <v>1</v>
          </cell>
          <cell r="H692" t="str">
            <v>10</v>
          </cell>
        </row>
        <row r="693">
          <cell r="A693">
            <v>694</v>
          </cell>
          <cell r="B693">
            <v>694</v>
          </cell>
          <cell r="C693" t="str">
            <v>MILDRED DONADO D</v>
          </cell>
          <cell r="D693">
            <v>51300131359</v>
          </cell>
          <cell r="E693" t="str">
            <v/>
          </cell>
          <cell r="F693">
            <v>51300131359</v>
          </cell>
          <cell r="G693" t="str">
            <v>1</v>
          </cell>
          <cell r="H693" t="str">
            <v>13</v>
          </cell>
        </row>
        <row r="694">
          <cell r="A694">
            <v>695</v>
          </cell>
          <cell r="B694">
            <v>695</v>
          </cell>
          <cell r="C694" t="str">
            <v>MARIA ISABEL NAVAS DE NAVARRO</v>
          </cell>
          <cell r="D694">
            <v>11300102893</v>
          </cell>
          <cell r="E694" t="str">
            <v/>
          </cell>
          <cell r="F694">
            <v>11300102893</v>
          </cell>
          <cell r="G694" t="str">
            <v>1</v>
          </cell>
          <cell r="H694" t="str">
            <v>10</v>
          </cell>
        </row>
        <row r="695">
          <cell r="A695">
            <v>696</v>
          </cell>
          <cell r="B695">
            <v>696</v>
          </cell>
          <cell r="C695" t="str">
            <v>TERESA CEDIEL SILVA.</v>
          </cell>
          <cell r="D695">
            <v>11300113151</v>
          </cell>
          <cell r="E695" t="str">
            <v/>
          </cell>
          <cell r="F695">
            <v>11300113151</v>
          </cell>
          <cell r="G695" t="str">
            <v>1</v>
          </cell>
          <cell r="H695" t="str">
            <v>14</v>
          </cell>
        </row>
        <row r="696">
          <cell r="A696">
            <v>697</v>
          </cell>
          <cell r="B696">
            <v>697</v>
          </cell>
          <cell r="C696" t="str">
            <v>JOSE L. LOPEZ O.</v>
          </cell>
          <cell r="D696">
            <v>31300102002</v>
          </cell>
          <cell r="E696" t="str">
            <v/>
          </cell>
          <cell r="F696">
            <v>31300102002</v>
          </cell>
          <cell r="G696" t="str">
            <v>1</v>
          </cell>
          <cell r="H696" t="str">
            <v>5</v>
          </cell>
        </row>
        <row r="697">
          <cell r="A697">
            <v>698</v>
          </cell>
          <cell r="B697">
            <v>698</v>
          </cell>
          <cell r="C697" t="str">
            <v>WILLIAM COGOLLO ROCHA</v>
          </cell>
          <cell r="D697">
            <v>31300103262</v>
          </cell>
          <cell r="E697" t="str">
            <v/>
          </cell>
          <cell r="F697">
            <v>31300103262</v>
          </cell>
          <cell r="G697" t="str">
            <v>1</v>
          </cell>
          <cell r="H697" t="str">
            <v>2</v>
          </cell>
        </row>
        <row r="698">
          <cell r="A698">
            <v>699</v>
          </cell>
          <cell r="B698">
            <v>699</v>
          </cell>
          <cell r="C698" t="str">
            <v>HNA. ELENA ARROOYAVE LOPERA</v>
          </cell>
          <cell r="D698">
            <v>31300106032</v>
          </cell>
          <cell r="E698" t="str">
            <v/>
          </cell>
          <cell r="F698">
            <v>31300106032</v>
          </cell>
          <cell r="G698" t="str">
            <v>1</v>
          </cell>
          <cell r="H698" t="str">
            <v>1</v>
          </cell>
        </row>
        <row r="699">
          <cell r="A699">
            <v>700</v>
          </cell>
          <cell r="B699">
            <v>700</v>
          </cell>
          <cell r="C699" t="str">
            <v>JAVIER JULIO PEREZ</v>
          </cell>
          <cell r="D699">
            <v>31300106610</v>
          </cell>
          <cell r="E699" t="str">
            <v/>
          </cell>
          <cell r="F699">
            <v>31300106610</v>
          </cell>
          <cell r="G699" t="str">
            <v>1</v>
          </cell>
          <cell r="H699" t="str">
            <v>1</v>
          </cell>
        </row>
        <row r="700">
          <cell r="A700">
            <v>701</v>
          </cell>
          <cell r="B700">
            <v>701</v>
          </cell>
          <cell r="C700" t="str">
            <v>LILY MARGOTH ACOSTA CERVANTES</v>
          </cell>
          <cell r="D700">
            <v>31300107519</v>
          </cell>
          <cell r="E700" t="str">
            <v/>
          </cell>
          <cell r="F700">
            <v>31300107519</v>
          </cell>
          <cell r="G700" t="str">
            <v>1</v>
          </cell>
          <cell r="H700" t="str">
            <v>10</v>
          </cell>
        </row>
        <row r="701">
          <cell r="A701">
            <v>702</v>
          </cell>
          <cell r="B701">
            <v>702</v>
          </cell>
          <cell r="C701" t="str">
            <v>ISRAEL DIAZ A.</v>
          </cell>
          <cell r="D701">
            <v>31300108345</v>
          </cell>
          <cell r="E701" t="str">
            <v/>
          </cell>
          <cell r="F701">
            <v>31300108345</v>
          </cell>
          <cell r="G701" t="str">
            <v>1</v>
          </cell>
          <cell r="H701" t="str">
            <v>3</v>
          </cell>
        </row>
        <row r="702">
          <cell r="A702">
            <v>703</v>
          </cell>
          <cell r="B702">
            <v>703</v>
          </cell>
          <cell r="C702" t="str">
            <v>ARTURO GARCIA ARRIETA</v>
          </cell>
          <cell r="D702">
            <v>31300108442</v>
          </cell>
          <cell r="E702" t="str">
            <v/>
          </cell>
          <cell r="F702">
            <v>31300108442</v>
          </cell>
          <cell r="G702" t="str">
            <v>1</v>
          </cell>
          <cell r="H702" t="str">
            <v>1</v>
          </cell>
        </row>
        <row r="703">
          <cell r="A703">
            <v>704</v>
          </cell>
          <cell r="B703">
            <v>704</v>
          </cell>
          <cell r="C703" t="str">
            <v>OSCAR ARENAS M.</v>
          </cell>
          <cell r="D703">
            <v>31300108591</v>
          </cell>
          <cell r="E703" t="str">
            <v/>
          </cell>
          <cell r="F703">
            <v>31300108591</v>
          </cell>
          <cell r="G703" t="str">
            <v>1</v>
          </cell>
          <cell r="H703" t="str">
            <v>6</v>
          </cell>
        </row>
        <row r="704">
          <cell r="A704">
            <v>705</v>
          </cell>
          <cell r="B704">
            <v>705</v>
          </cell>
          <cell r="C704" t="str">
            <v>RITA MIRANDA V.</v>
          </cell>
          <cell r="D704">
            <v>31300108698</v>
          </cell>
          <cell r="E704" t="str">
            <v/>
          </cell>
          <cell r="F704">
            <v>31300108698</v>
          </cell>
          <cell r="G704" t="str">
            <v>1</v>
          </cell>
          <cell r="H704" t="str">
            <v>11</v>
          </cell>
        </row>
        <row r="705">
          <cell r="A705">
            <v>706</v>
          </cell>
          <cell r="B705">
            <v>706</v>
          </cell>
          <cell r="C705" t="str">
            <v>VILMA  BERNARDA GONZALEZ VASQUEZ</v>
          </cell>
          <cell r="D705">
            <v>313001008712</v>
          </cell>
          <cell r="E705" t="str">
            <v/>
          </cell>
          <cell r="F705">
            <v>313001008712</v>
          </cell>
          <cell r="G705" t="str">
            <v>1</v>
          </cell>
          <cell r="H705" t="str">
            <v>14</v>
          </cell>
        </row>
        <row r="706">
          <cell r="A706">
            <v>707</v>
          </cell>
          <cell r="B706">
            <v>707</v>
          </cell>
          <cell r="C706" t="str">
            <v>ROSI E MORALES</v>
          </cell>
          <cell r="D706">
            <v>31300108787</v>
          </cell>
          <cell r="E706" t="str">
            <v/>
          </cell>
          <cell r="F706">
            <v>31300108787</v>
          </cell>
          <cell r="G706" t="str">
            <v>1</v>
          </cell>
          <cell r="H706" t="str">
            <v>2</v>
          </cell>
        </row>
        <row r="707">
          <cell r="A707">
            <v>708</v>
          </cell>
          <cell r="B707">
            <v>708</v>
          </cell>
          <cell r="C707" t="str">
            <v>GLORIA PIZZA BARRIOS</v>
          </cell>
          <cell r="D707">
            <v>31300108884</v>
          </cell>
          <cell r="E707" t="str">
            <v/>
          </cell>
          <cell r="F707">
            <v>31300108884</v>
          </cell>
          <cell r="G707" t="str">
            <v>1</v>
          </cell>
          <cell r="H707" t="str">
            <v>1</v>
          </cell>
        </row>
        <row r="708">
          <cell r="A708">
            <v>709</v>
          </cell>
          <cell r="B708">
            <v>709</v>
          </cell>
          <cell r="C708" t="str">
            <v>MARITZA HERRERA LADEUT</v>
          </cell>
          <cell r="D708">
            <v>31300108906</v>
          </cell>
          <cell r="E708" t="str">
            <v/>
          </cell>
          <cell r="F708">
            <v>31300108906</v>
          </cell>
          <cell r="G708" t="str">
            <v>1</v>
          </cell>
          <cell r="H708" t="str">
            <v>8</v>
          </cell>
        </row>
        <row r="709">
          <cell r="A709">
            <v>710</v>
          </cell>
          <cell r="B709">
            <v>710</v>
          </cell>
          <cell r="C709" t="str">
            <v>ESTELA B. DE PEREZ</v>
          </cell>
          <cell r="D709">
            <v>31300109384</v>
          </cell>
          <cell r="E709" t="str">
            <v/>
          </cell>
          <cell r="F709">
            <v>31300109384</v>
          </cell>
          <cell r="G709" t="str">
            <v>1</v>
          </cell>
          <cell r="H709" t="str">
            <v>12</v>
          </cell>
        </row>
        <row r="710">
          <cell r="A710">
            <v>711</v>
          </cell>
          <cell r="B710">
            <v>711</v>
          </cell>
          <cell r="C710" t="str">
            <v>CONCEPCION GONZALEZ</v>
          </cell>
          <cell r="D710">
            <v>31300109422</v>
          </cell>
          <cell r="E710" t="str">
            <v/>
          </cell>
          <cell r="F710">
            <v>31300109422</v>
          </cell>
          <cell r="G710" t="str">
            <v>1</v>
          </cell>
          <cell r="H710" t="str">
            <v>10</v>
          </cell>
        </row>
        <row r="711">
          <cell r="A711">
            <v>712</v>
          </cell>
          <cell r="B711">
            <v>712</v>
          </cell>
          <cell r="C711" t="str">
            <v>IRMA BRADFORD F.</v>
          </cell>
          <cell r="D711">
            <v>31300112563</v>
          </cell>
          <cell r="E711" t="str">
            <v/>
          </cell>
          <cell r="F711">
            <v>31300112563</v>
          </cell>
          <cell r="G711" t="str">
            <v>1</v>
          </cell>
          <cell r="H711" t="str">
            <v>6</v>
          </cell>
        </row>
        <row r="712">
          <cell r="A712">
            <v>713</v>
          </cell>
          <cell r="B712">
            <v>713</v>
          </cell>
          <cell r="C712" t="str">
            <v>CLARA VEGA DOLUGAN</v>
          </cell>
          <cell r="D712">
            <v>31300112695</v>
          </cell>
          <cell r="E712" t="str">
            <v/>
          </cell>
          <cell r="F712">
            <v>31300112695</v>
          </cell>
          <cell r="G712" t="str">
            <v>1</v>
          </cell>
          <cell r="H712" t="str">
            <v>9</v>
          </cell>
        </row>
        <row r="713">
          <cell r="A713">
            <v>714</v>
          </cell>
          <cell r="B713">
            <v>714</v>
          </cell>
          <cell r="C713" t="str">
            <v>FELICIANA BARRIOS TORRES</v>
          </cell>
          <cell r="D713">
            <v>31300112857</v>
          </cell>
          <cell r="E713" t="str">
            <v/>
          </cell>
          <cell r="F713">
            <v>31300112857</v>
          </cell>
          <cell r="G713" t="str">
            <v>1</v>
          </cell>
          <cell r="H713" t="str">
            <v>12</v>
          </cell>
        </row>
        <row r="714">
          <cell r="A714">
            <v>715</v>
          </cell>
          <cell r="B714">
            <v>715</v>
          </cell>
          <cell r="C714" t="str">
            <v>ANA E GORDON R</v>
          </cell>
          <cell r="D714">
            <v>31300112881</v>
          </cell>
          <cell r="E714" t="str">
            <v/>
          </cell>
          <cell r="F714">
            <v>31300112881</v>
          </cell>
          <cell r="G714" t="str">
            <v>1</v>
          </cell>
          <cell r="H714" t="str">
            <v>12</v>
          </cell>
        </row>
        <row r="715">
          <cell r="A715">
            <v>716</v>
          </cell>
          <cell r="B715">
            <v>716</v>
          </cell>
          <cell r="C715" t="str">
            <v>HNA. MARIA ELFRIDE JAGERSBERGER G.</v>
          </cell>
          <cell r="D715">
            <v>41300108138</v>
          </cell>
          <cell r="E715" t="str">
            <v/>
          </cell>
          <cell r="F715">
            <v>41300108138</v>
          </cell>
          <cell r="G715" t="str">
            <v>1</v>
          </cell>
          <cell r="H715" t="str">
            <v>11</v>
          </cell>
        </row>
        <row r="716">
          <cell r="A716">
            <v>717</v>
          </cell>
          <cell r="B716">
            <v>717</v>
          </cell>
          <cell r="C716" t="str">
            <v>MIGUEL ANGEL CANTILLO FRANCO</v>
          </cell>
          <cell r="D716">
            <v>113001029095</v>
          </cell>
          <cell r="E716" t="str">
            <v>I</v>
          </cell>
          <cell r="F716">
            <v>113001029095</v>
          </cell>
          <cell r="G716" t="str">
            <v>1</v>
          </cell>
          <cell r="H716" t="str">
            <v>5</v>
          </cell>
        </row>
        <row r="717">
          <cell r="A717">
            <v>718</v>
          </cell>
          <cell r="B717">
            <v>718</v>
          </cell>
          <cell r="C717" t="str">
            <v>JUANA SIMANCAS</v>
          </cell>
          <cell r="D717">
            <v>513001999990</v>
          </cell>
          <cell r="E717" t="str">
            <v>C</v>
          </cell>
          <cell r="F717">
            <v>513001999990</v>
          </cell>
          <cell r="G717" t="str">
            <v>1</v>
          </cell>
          <cell r="H717" t="str">
            <v>13</v>
          </cell>
        </row>
        <row r="718">
          <cell r="A718">
            <v>719</v>
          </cell>
          <cell r="B718">
            <v>719</v>
          </cell>
          <cell r="C718" t="str">
            <v>ERICKA ANCHILA DIMAS</v>
          </cell>
          <cell r="D718">
            <v>313001029060</v>
          </cell>
          <cell r="E718" t="str">
            <v>C</v>
          </cell>
          <cell r="F718">
            <v>313001029060</v>
          </cell>
          <cell r="G718" t="str">
            <v>1</v>
          </cell>
          <cell r="H718" t="str">
            <v>13</v>
          </cell>
        </row>
        <row r="719">
          <cell r="A719">
            <v>720</v>
          </cell>
          <cell r="B719">
            <v>720</v>
          </cell>
          <cell r="C719" t="str">
            <v>SANDRA DE AVILA</v>
          </cell>
          <cell r="D719">
            <v>313001029051</v>
          </cell>
          <cell r="E719" t="str">
            <v>C</v>
          </cell>
          <cell r="F719">
            <v>313001029051</v>
          </cell>
          <cell r="G719" t="str">
            <v>1</v>
          </cell>
          <cell r="H719" t="str">
            <v>10</v>
          </cell>
        </row>
        <row r="720">
          <cell r="A720">
            <v>721</v>
          </cell>
          <cell r="B720">
            <v>721</v>
          </cell>
          <cell r="C720" t="str">
            <v>GUILLERMINA PAJARO CHIQUILLO</v>
          </cell>
          <cell r="D720">
            <v>313001029116</v>
          </cell>
          <cell r="E720" t="str">
            <v>C</v>
          </cell>
          <cell r="F720">
            <v>313001029116</v>
          </cell>
          <cell r="G720" t="str">
            <v>1</v>
          </cell>
          <cell r="H720" t="str">
            <v>11</v>
          </cell>
        </row>
        <row r="721">
          <cell r="A721">
            <v>722</v>
          </cell>
          <cell r="B721">
            <v>722</v>
          </cell>
          <cell r="C721" t="str">
            <v>ALFREDO ANDRES SIERRA BALLESTEROS</v>
          </cell>
          <cell r="D721">
            <v>313001029108</v>
          </cell>
          <cell r="E721" t="str">
            <v>I</v>
          </cell>
          <cell r="F721">
            <v>313001029108</v>
          </cell>
          <cell r="G721" t="str">
            <v>1</v>
          </cell>
          <cell r="H721" t="str">
            <v>1</v>
          </cell>
        </row>
        <row r="722">
          <cell r="A722">
            <v>723</v>
          </cell>
          <cell r="B722">
            <v>723</v>
          </cell>
          <cell r="C722" t="str">
            <v>MAGALI MORALES P</v>
          </cell>
          <cell r="D722">
            <v>313001029183</v>
          </cell>
          <cell r="E722" t="str">
            <v>C</v>
          </cell>
          <cell r="F722">
            <v>313001029183</v>
          </cell>
          <cell r="G722" t="str">
            <v>1</v>
          </cell>
          <cell r="H722" t="str">
            <v>8</v>
          </cell>
        </row>
        <row r="723">
          <cell r="A723">
            <v>724</v>
          </cell>
          <cell r="B723">
            <v>724</v>
          </cell>
          <cell r="C723" t="str">
            <v>LUCILA JIMENEZ ARRIETA</v>
          </cell>
          <cell r="D723">
            <v>313001029078</v>
          </cell>
          <cell r="E723" t="str">
            <v/>
          </cell>
          <cell r="F723">
            <v>313001029078</v>
          </cell>
          <cell r="G723" t="str">
            <v>1</v>
          </cell>
          <cell r="H723" t="str">
            <v>13</v>
          </cell>
        </row>
        <row r="724">
          <cell r="A724">
            <v>725</v>
          </cell>
          <cell r="B724">
            <v>725</v>
          </cell>
          <cell r="C724" t="str">
            <v>PEDRO DE AVILA</v>
          </cell>
          <cell r="D724">
            <v>313001029213</v>
          </cell>
          <cell r="E724" t="str">
            <v>C</v>
          </cell>
          <cell r="F724">
            <v>313001029213</v>
          </cell>
          <cell r="G724" t="str">
            <v>1</v>
          </cell>
          <cell r="H724" t="str">
            <v>13</v>
          </cell>
        </row>
        <row r="725">
          <cell r="A725">
            <v>726</v>
          </cell>
          <cell r="B725">
            <v>726</v>
          </cell>
          <cell r="C725" t="str">
            <v>ISABEL CRISTINA MENCO DIAZ</v>
          </cell>
          <cell r="D725">
            <v>313001029248</v>
          </cell>
          <cell r="E725" t="str">
            <v/>
          </cell>
          <cell r="F725">
            <v>313001029248</v>
          </cell>
          <cell r="G725" t="str">
            <v>1</v>
          </cell>
          <cell r="H725" t="str">
            <v>10</v>
          </cell>
        </row>
        <row r="726">
          <cell r="A726">
            <v>727</v>
          </cell>
          <cell r="B726">
            <v>727</v>
          </cell>
          <cell r="C726" t="str">
            <v>ANA VICTORIA SANTANA YEPES</v>
          </cell>
          <cell r="D726">
            <v>313001029205</v>
          </cell>
          <cell r="E726" t="str">
            <v>C</v>
          </cell>
          <cell r="F726">
            <v>313001029205</v>
          </cell>
          <cell r="G726" t="str">
            <v>1</v>
          </cell>
          <cell r="H726" t="str">
            <v>13</v>
          </cell>
        </row>
        <row r="727">
          <cell r="A727">
            <v>728</v>
          </cell>
          <cell r="B727">
            <v>728</v>
          </cell>
          <cell r="C727" t="str">
            <v>CATALINA ALTAMIRANDA DE MUÑOZ</v>
          </cell>
          <cell r="D727">
            <v>313001029230</v>
          </cell>
          <cell r="E727" t="str">
            <v>C</v>
          </cell>
          <cell r="F727">
            <v>313001029230</v>
          </cell>
          <cell r="G727" t="str">
            <v>1</v>
          </cell>
          <cell r="H727" t="str">
            <v>9</v>
          </cell>
        </row>
        <row r="728">
          <cell r="A728">
            <v>729</v>
          </cell>
          <cell r="B728">
            <v>729</v>
          </cell>
          <cell r="C728" t="str">
            <v>MAGALIS CONTRERAS B</v>
          </cell>
          <cell r="D728">
            <v>313001029191</v>
          </cell>
          <cell r="E728" t="str">
            <v/>
          </cell>
          <cell r="F728">
            <v>313001029191</v>
          </cell>
          <cell r="G728" t="str">
            <v>1</v>
          </cell>
          <cell r="H728" t="str">
            <v>13</v>
          </cell>
        </row>
        <row r="729">
          <cell r="A729">
            <v>730</v>
          </cell>
          <cell r="B729">
            <v>730</v>
          </cell>
          <cell r="C729" t="str">
            <v>DELSY PADILLA GARCIA</v>
          </cell>
          <cell r="D729">
            <v>313001029221</v>
          </cell>
          <cell r="E729" t="str">
            <v>C</v>
          </cell>
          <cell r="F729">
            <v>313001029221</v>
          </cell>
          <cell r="G729" t="str">
            <v>1</v>
          </cell>
          <cell r="H729" t="str">
            <v>14</v>
          </cell>
        </row>
        <row r="730">
          <cell r="A730">
            <v>731</v>
          </cell>
          <cell r="B730">
            <v>731</v>
          </cell>
          <cell r="C730" t="str">
            <v>ROSA MAGOLA ORTIZ CARABALLO</v>
          </cell>
          <cell r="D730">
            <v>313001029124</v>
          </cell>
          <cell r="E730" t="str">
            <v>C</v>
          </cell>
          <cell r="F730">
            <v>313001029124</v>
          </cell>
          <cell r="G730" t="str">
            <v>1</v>
          </cell>
          <cell r="H730" t="str">
            <v>3</v>
          </cell>
        </row>
        <row r="731">
          <cell r="A731">
            <v>732</v>
          </cell>
          <cell r="B731">
            <v>492</v>
          </cell>
          <cell r="C731" t="str">
            <v/>
          </cell>
          <cell r="E731" t="str">
            <v/>
          </cell>
          <cell r="F731">
            <v>513001000002</v>
          </cell>
          <cell r="G731" t="str">
            <v>2</v>
          </cell>
          <cell r="H731" t="str">
            <v>Conti</v>
          </cell>
        </row>
        <row r="732">
          <cell r="A732">
            <v>733</v>
          </cell>
          <cell r="B732">
            <v>492</v>
          </cell>
          <cell r="C732" t="str">
            <v/>
          </cell>
          <cell r="E732" t="str">
            <v/>
          </cell>
          <cell r="F732">
            <v>513001000003</v>
          </cell>
          <cell r="G732" t="str">
            <v>2</v>
          </cell>
          <cell r="H732" t="str">
            <v>Conti</v>
          </cell>
        </row>
        <row r="733">
          <cell r="A733">
            <v>734</v>
          </cell>
          <cell r="B733">
            <v>9</v>
          </cell>
          <cell r="C733" t="str">
            <v/>
          </cell>
          <cell r="D733">
            <v>113001000143</v>
          </cell>
          <cell r="E733" t="str">
            <v/>
          </cell>
          <cell r="F733">
            <v>513001000004</v>
          </cell>
          <cell r="G733" t="str">
            <v>2</v>
          </cell>
          <cell r="H733" t="str">
            <v>Conti</v>
          </cell>
        </row>
        <row r="734">
          <cell r="A734">
            <v>735</v>
          </cell>
          <cell r="B734">
            <v>191</v>
          </cell>
          <cell r="C734" t="str">
            <v/>
          </cell>
          <cell r="E734" t="str">
            <v/>
          </cell>
          <cell r="F734">
            <v>513001000005</v>
          </cell>
          <cell r="G734" t="str">
            <v>2</v>
          </cell>
          <cell r="H734" t="str">
            <v>Insu</v>
          </cell>
        </row>
        <row r="735">
          <cell r="A735">
            <v>736</v>
          </cell>
          <cell r="B735">
            <v>184</v>
          </cell>
          <cell r="C735" t="str">
            <v/>
          </cell>
          <cell r="E735" t="str">
            <v/>
          </cell>
          <cell r="F735">
            <v>213001030233</v>
          </cell>
          <cell r="G735" t="str">
            <v>2</v>
          </cell>
          <cell r="H735" t="str">
            <v>Conti</v>
          </cell>
        </row>
        <row r="736">
          <cell r="A736">
            <v>737</v>
          </cell>
          <cell r="B736">
            <v>184</v>
          </cell>
          <cell r="C736" t="str">
            <v/>
          </cell>
          <cell r="E736" t="str">
            <v/>
          </cell>
          <cell r="F736">
            <v>213001030225</v>
          </cell>
          <cell r="G736" t="str">
            <v>2</v>
          </cell>
          <cell r="H736" t="str">
            <v>Conti</v>
          </cell>
        </row>
        <row r="737">
          <cell r="A737">
            <v>738</v>
          </cell>
          <cell r="B737">
            <v>738</v>
          </cell>
          <cell r="C737" t="str">
            <v>ROBERTO DE JESUS SALAZAR RAMOS</v>
          </cell>
          <cell r="D737">
            <v>313001029264</v>
          </cell>
          <cell r="E737" t="str">
            <v>I</v>
          </cell>
          <cell r="F737">
            <v>313001029264</v>
          </cell>
          <cell r="G737" t="str">
            <v>1</v>
          </cell>
          <cell r="H737" t="str">
            <v>9</v>
          </cell>
        </row>
        <row r="738">
          <cell r="A738">
            <v>739</v>
          </cell>
          <cell r="B738">
            <v>739</v>
          </cell>
          <cell r="C738" t="str">
            <v>MARIA AUXILIADORA MERCADO RICARDO</v>
          </cell>
          <cell r="D738">
            <v>313001029329</v>
          </cell>
          <cell r="E738" t="str">
            <v>C</v>
          </cell>
          <cell r="F738">
            <v>313001029329</v>
          </cell>
          <cell r="G738" t="str">
            <v>1</v>
          </cell>
          <cell r="H738" t="str">
            <v>13</v>
          </cell>
        </row>
        <row r="739">
          <cell r="A739">
            <v>740</v>
          </cell>
          <cell r="B739">
            <v>496</v>
          </cell>
          <cell r="C739" t="str">
            <v>MYRIAM GARCIA GONZALEZ</v>
          </cell>
          <cell r="D739">
            <v>413001007982</v>
          </cell>
          <cell r="E739" t="str">
            <v/>
          </cell>
          <cell r="F739">
            <v>531300100162</v>
          </cell>
          <cell r="G739" t="str">
            <v>1</v>
          </cell>
          <cell r="H739" t="str">
            <v>14</v>
          </cell>
        </row>
        <row r="740">
          <cell r="A740">
            <v>741</v>
          </cell>
          <cell r="B740">
            <v>353</v>
          </cell>
          <cell r="C740" t="str">
            <v>LIDUVINA VALDELAMAR HERRERA</v>
          </cell>
          <cell r="D740">
            <v>313001008399</v>
          </cell>
          <cell r="E740" t="str">
            <v/>
          </cell>
          <cell r="F740">
            <v>531300100649</v>
          </cell>
          <cell r="G740" t="str">
            <v>1</v>
          </cell>
          <cell r="H740" t="str">
            <v>6</v>
          </cell>
        </row>
        <row r="741">
          <cell r="A741">
            <v>742</v>
          </cell>
          <cell r="B741">
            <v>588</v>
          </cell>
          <cell r="C741" t="str">
            <v>ANGEL BERNAL RODRIGUEZ</v>
          </cell>
          <cell r="D741">
            <v>313001027474</v>
          </cell>
          <cell r="E741" t="str">
            <v/>
          </cell>
          <cell r="F741">
            <v>531300100767</v>
          </cell>
          <cell r="G741" t="str">
            <v>1</v>
          </cell>
          <cell r="H741" t="str">
            <v>7</v>
          </cell>
        </row>
        <row r="742">
          <cell r="A742">
            <v>743</v>
          </cell>
          <cell r="B742">
            <v>743</v>
          </cell>
          <cell r="C742" t="str">
            <v>MONICA ALVAREZ PAJARO</v>
          </cell>
          <cell r="D742">
            <v>313001029281</v>
          </cell>
          <cell r="E742" t="str">
            <v>C</v>
          </cell>
          <cell r="F742">
            <v>313001029281</v>
          </cell>
          <cell r="G742" t="str">
            <v>1</v>
          </cell>
          <cell r="H742" t="str">
            <v>7</v>
          </cell>
        </row>
        <row r="743">
          <cell r="A743">
            <v>744</v>
          </cell>
          <cell r="B743">
            <v>744</v>
          </cell>
          <cell r="C743" t="str">
            <v>MAGALY AGAMEZ</v>
          </cell>
          <cell r="D743">
            <v>313001029311</v>
          </cell>
          <cell r="E743" t="str">
            <v>C</v>
          </cell>
          <cell r="F743">
            <v>313001029311</v>
          </cell>
          <cell r="G743" t="str">
            <v>1</v>
          </cell>
          <cell r="H743" t="str">
            <v>14</v>
          </cell>
        </row>
        <row r="744">
          <cell r="A744">
            <v>745</v>
          </cell>
          <cell r="B744">
            <v>745</v>
          </cell>
          <cell r="C744" t="str">
            <v>CARLOTA ALVAREZ JIMENEZ</v>
          </cell>
          <cell r="D744">
            <v>313001029159</v>
          </cell>
          <cell r="E744" t="str">
            <v>C</v>
          </cell>
          <cell r="F744">
            <v>313001029159</v>
          </cell>
          <cell r="G744" t="str">
            <v>1</v>
          </cell>
          <cell r="H744" t="str">
            <v>6</v>
          </cell>
        </row>
        <row r="745">
          <cell r="A745">
            <v>746</v>
          </cell>
          <cell r="B745">
            <v>746</v>
          </cell>
          <cell r="C745" t="str">
            <v>JUDITH DEL CARMEN VIOLA RHENALS</v>
          </cell>
          <cell r="D745">
            <v>313001029302</v>
          </cell>
          <cell r="E745" t="str">
            <v>C</v>
          </cell>
          <cell r="F745">
            <v>313001029302</v>
          </cell>
          <cell r="G745" t="str">
            <v>1</v>
          </cell>
          <cell r="H745" t="str">
            <v>7</v>
          </cell>
        </row>
        <row r="746">
          <cell r="A746">
            <v>747</v>
          </cell>
          <cell r="B746">
            <v>747</v>
          </cell>
          <cell r="C746" t="str">
            <v>LORENZO ANGULO</v>
          </cell>
          <cell r="D746">
            <v>313001029299</v>
          </cell>
          <cell r="E746" t="str">
            <v/>
          </cell>
          <cell r="F746">
            <v>313001029299</v>
          </cell>
          <cell r="G746" t="str">
            <v>1</v>
          </cell>
          <cell r="H746" t="str">
            <v>5</v>
          </cell>
        </row>
        <row r="747">
          <cell r="A747">
            <v>748</v>
          </cell>
          <cell r="B747">
            <v>748</v>
          </cell>
          <cell r="C747" t="str">
            <v>GLADYS DEL RIO RODRIGUEZ</v>
          </cell>
          <cell r="D747">
            <v>313001029337</v>
          </cell>
          <cell r="E747" t="str">
            <v>C</v>
          </cell>
          <cell r="F747">
            <v>313001029337</v>
          </cell>
          <cell r="G747" t="str">
            <v>1</v>
          </cell>
          <cell r="H747" t="str">
            <v>12</v>
          </cell>
        </row>
        <row r="748">
          <cell r="A748">
            <v>749</v>
          </cell>
          <cell r="B748">
            <v>749</v>
          </cell>
          <cell r="C748" t="str">
            <v>PILAR BUSTOS CASTRO</v>
          </cell>
          <cell r="D748">
            <v>313001029345</v>
          </cell>
          <cell r="E748" t="str">
            <v/>
          </cell>
          <cell r="F748">
            <v>313001029345</v>
          </cell>
          <cell r="G748" t="str">
            <v>1</v>
          </cell>
          <cell r="H748" t="str">
            <v>12</v>
          </cell>
        </row>
        <row r="749">
          <cell r="A749">
            <v>750</v>
          </cell>
          <cell r="B749">
            <v>525</v>
          </cell>
          <cell r="C749" t="str">
            <v>MARIELA ISABEL CAICEDO GARCIA</v>
          </cell>
          <cell r="D749">
            <v>313001013627</v>
          </cell>
          <cell r="E749" t="str">
            <v/>
          </cell>
          <cell r="F749">
            <v>531300101163</v>
          </cell>
          <cell r="G749" t="str">
            <v>1</v>
          </cell>
          <cell r="H749" t="str">
            <v>11</v>
          </cell>
        </row>
        <row r="750">
          <cell r="A750">
            <v>751</v>
          </cell>
          <cell r="B750">
            <v>306</v>
          </cell>
          <cell r="C750" t="str">
            <v>JOSE RAMON PAJARO GUTIERREZ</v>
          </cell>
          <cell r="D750">
            <v>313001006345</v>
          </cell>
          <cell r="E750" t="str">
            <v/>
          </cell>
          <cell r="F750">
            <v>531300100436</v>
          </cell>
          <cell r="G750" t="str">
            <v>1</v>
          </cell>
          <cell r="H750" t="str">
            <v>4</v>
          </cell>
        </row>
        <row r="751">
          <cell r="A751">
            <v>752</v>
          </cell>
          <cell r="B751">
            <v>362</v>
          </cell>
          <cell r="C751" t="str">
            <v>RAFAEL DIAZ MORELO</v>
          </cell>
          <cell r="D751">
            <v>313001008500</v>
          </cell>
          <cell r="E751" t="str">
            <v/>
          </cell>
          <cell r="F751">
            <v>531300100353</v>
          </cell>
          <cell r="G751" t="str">
            <v>1</v>
          </cell>
          <cell r="H751" t="str">
            <v>5</v>
          </cell>
        </row>
        <row r="752">
          <cell r="A752">
            <v>753</v>
          </cell>
          <cell r="B752">
            <v>417</v>
          </cell>
          <cell r="C752" t="str">
            <v>CARLINA HERNANDEZ HERNANDEZ</v>
          </cell>
          <cell r="D752">
            <v>313001012264</v>
          </cell>
          <cell r="E752" t="str">
            <v/>
          </cell>
          <cell r="F752">
            <v>531300100660</v>
          </cell>
          <cell r="G752" t="str">
            <v>1</v>
          </cell>
          <cell r="H752" t="str">
            <v>6</v>
          </cell>
        </row>
        <row r="753">
          <cell r="A753">
            <v>754</v>
          </cell>
          <cell r="B753">
            <v>324</v>
          </cell>
          <cell r="C753" t="str">
            <v>BORIS ROSALES PADILLA</v>
          </cell>
          <cell r="D753">
            <v>313001007091</v>
          </cell>
          <cell r="E753" t="str">
            <v/>
          </cell>
          <cell r="F753">
            <v>531300101541</v>
          </cell>
          <cell r="G753" t="str">
            <v>1</v>
          </cell>
          <cell r="H753" t="str">
            <v>15</v>
          </cell>
        </row>
        <row r="754">
          <cell r="A754">
            <v>755</v>
          </cell>
          <cell r="B754">
            <v>326</v>
          </cell>
          <cell r="C754" t="str">
            <v>JUDITH MEJIA DE TAPIAS</v>
          </cell>
          <cell r="D754">
            <v>313001007228</v>
          </cell>
          <cell r="E754" t="str">
            <v/>
          </cell>
          <cell r="F754">
            <v>531300100643</v>
          </cell>
          <cell r="G754" t="str">
            <v>1</v>
          </cell>
          <cell r="H754" t="str">
            <v>6</v>
          </cell>
        </row>
        <row r="755">
          <cell r="A755">
            <v>756</v>
          </cell>
          <cell r="B755">
            <v>326</v>
          </cell>
          <cell r="C755" t="str">
            <v>JUDITH MEJIA DE TAPIAS</v>
          </cell>
          <cell r="D755">
            <v>313001007228</v>
          </cell>
          <cell r="E755" t="str">
            <v/>
          </cell>
          <cell r="F755">
            <v>531300100544</v>
          </cell>
          <cell r="G755" t="str">
            <v>1</v>
          </cell>
          <cell r="H755" t="str">
            <v>5</v>
          </cell>
        </row>
        <row r="756">
          <cell r="A756">
            <v>757</v>
          </cell>
          <cell r="B756">
            <v>667</v>
          </cell>
          <cell r="C756" t="str">
            <v>MARIA FACETTE POLO</v>
          </cell>
          <cell r="D756">
            <v>313001029035</v>
          </cell>
          <cell r="E756" t="str">
            <v/>
          </cell>
          <cell r="F756">
            <v>531300100671</v>
          </cell>
          <cell r="G756" t="str">
            <v>1</v>
          </cell>
          <cell r="H756" t="str">
            <v>6</v>
          </cell>
        </row>
        <row r="757">
          <cell r="A757">
            <v>758</v>
          </cell>
          <cell r="B757">
            <v>667</v>
          </cell>
          <cell r="C757" t="str">
            <v>MARIA FACETTE POLO</v>
          </cell>
          <cell r="D757">
            <v>313001029035</v>
          </cell>
          <cell r="E757" t="str">
            <v/>
          </cell>
          <cell r="F757">
            <v>531300100572</v>
          </cell>
          <cell r="G757" t="str">
            <v>1</v>
          </cell>
          <cell r="H757" t="str">
            <v>5</v>
          </cell>
        </row>
        <row r="758">
          <cell r="A758">
            <v>759</v>
          </cell>
          <cell r="B758">
            <v>407</v>
          </cell>
          <cell r="C758" t="str">
            <v>EMELDA MALAMBO GOMEZ</v>
          </cell>
          <cell r="D758">
            <v>313001009255</v>
          </cell>
          <cell r="E758" t="str">
            <v/>
          </cell>
          <cell r="F758">
            <v>531300101559</v>
          </cell>
          <cell r="G758" t="str">
            <v>1</v>
          </cell>
          <cell r="H758" t="str">
            <v>15</v>
          </cell>
        </row>
        <row r="759">
          <cell r="A759">
            <v>760</v>
          </cell>
          <cell r="B759">
            <v>361</v>
          </cell>
          <cell r="C759" t="str">
            <v>ARLETH VARGAS BLANCO</v>
          </cell>
          <cell r="D759">
            <v>313001000134</v>
          </cell>
          <cell r="E759" t="str">
            <v/>
          </cell>
          <cell r="F759">
            <v>531300100251</v>
          </cell>
          <cell r="G759" t="str">
            <v>1</v>
          </cell>
          <cell r="H759" t="str">
            <v>2</v>
          </cell>
        </row>
        <row r="760">
          <cell r="A760">
            <v>761</v>
          </cell>
          <cell r="B760">
            <v>361</v>
          </cell>
          <cell r="C760" t="str">
            <v>ARLETH VARGAS BLANCO</v>
          </cell>
          <cell r="D760">
            <v>313001000134</v>
          </cell>
          <cell r="E760" t="str">
            <v/>
          </cell>
          <cell r="F760">
            <v>531300100752</v>
          </cell>
          <cell r="G760" t="str">
            <v>1</v>
          </cell>
          <cell r="H760" t="str">
            <v>7</v>
          </cell>
        </row>
        <row r="761">
          <cell r="A761">
            <v>762</v>
          </cell>
          <cell r="B761">
            <v>592</v>
          </cell>
          <cell r="C761" t="str">
            <v>CARLOS INFANTE BELTRAN</v>
          </cell>
          <cell r="D761">
            <v>313001027440</v>
          </cell>
          <cell r="E761" t="str">
            <v/>
          </cell>
          <cell r="F761">
            <v>531300100670</v>
          </cell>
          <cell r="G761" t="str">
            <v>1</v>
          </cell>
          <cell r="H761" t="str">
            <v>6</v>
          </cell>
        </row>
        <row r="762">
          <cell r="A762">
            <v>763</v>
          </cell>
          <cell r="B762">
            <v>335</v>
          </cell>
          <cell r="C762" t="str">
            <v>CORNELIA RUIZ IGLESIA</v>
          </cell>
          <cell r="D762">
            <v>313001007619</v>
          </cell>
          <cell r="E762" t="str">
            <v/>
          </cell>
          <cell r="F762">
            <v>531300100645</v>
          </cell>
          <cell r="G762" t="str">
            <v>1</v>
          </cell>
          <cell r="H762" t="str">
            <v>6</v>
          </cell>
        </row>
        <row r="763">
          <cell r="A763">
            <v>764</v>
          </cell>
          <cell r="B763">
            <v>335</v>
          </cell>
          <cell r="C763" t="str">
            <v>CORNELIA RUIZ IGLESIA</v>
          </cell>
          <cell r="D763">
            <v>313001007619</v>
          </cell>
          <cell r="E763" t="str">
            <v/>
          </cell>
          <cell r="F763">
            <v>531300101446</v>
          </cell>
          <cell r="G763" t="str">
            <v>1</v>
          </cell>
          <cell r="H763" t="str">
            <v>14</v>
          </cell>
        </row>
        <row r="764">
          <cell r="A764">
            <v>765</v>
          </cell>
          <cell r="B764">
            <v>354</v>
          </cell>
          <cell r="C764" t="str">
            <v>NELFI CASTRO ESTREMOR</v>
          </cell>
          <cell r="D764">
            <v>313001008402</v>
          </cell>
          <cell r="E764" t="str">
            <v/>
          </cell>
          <cell r="F764">
            <v>531300101350</v>
          </cell>
          <cell r="G764" t="str">
            <v>1</v>
          </cell>
          <cell r="H764" t="str">
            <v>13</v>
          </cell>
        </row>
        <row r="765">
          <cell r="A765">
            <v>766</v>
          </cell>
          <cell r="B765">
            <v>403</v>
          </cell>
          <cell r="C765" t="str">
            <v>MARCO ANTONIO GARCIA G</v>
          </cell>
          <cell r="D765">
            <v>313001000509</v>
          </cell>
          <cell r="E765" t="str">
            <v/>
          </cell>
          <cell r="F765">
            <v>531300101557</v>
          </cell>
          <cell r="G765" t="str">
            <v>1</v>
          </cell>
          <cell r="H765" t="str">
            <v>15</v>
          </cell>
        </row>
        <row r="766">
          <cell r="A766">
            <v>767</v>
          </cell>
          <cell r="B766">
            <v>403</v>
          </cell>
          <cell r="C766" t="str">
            <v>MARCO ANTONIO GARCIA G</v>
          </cell>
          <cell r="D766">
            <v>313001000509</v>
          </cell>
          <cell r="E766" t="str">
            <v/>
          </cell>
          <cell r="F766">
            <v>531300100758</v>
          </cell>
          <cell r="G766" t="str">
            <v>1</v>
          </cell>
          <cell r="H766" t="str">
            <v>7</v>
          </cell>
        </row>
        <row r="767">
          <cell r="A767">
            <v>768</v>
          </cell>
          <cell r="B767">
            <v>496</v>
          </cell>
          <cell r="C767" t="str">
            <v>MYRIAM GARCIA GONZALEZ</v>
          </cell>
          <cell r="D767">
            <v>413001007982</v>
          </cell>
          <cell r="E767" t="str">
            <v/>
          </cell>
          <cell r="F767">
            <v>531300100161</v>
          </cell>
          <cell r="G767" t="str">
            <v>1</v>
          </cell>
          <cell r="H767" t="str">
            <v>Conti</v>
          </cell>
        </row>
        <row r="768">
          <cell r="A768">
            <v>769</v>
          </cell>
          <cell r="B768">
            <v>524</v>
          </cell>
          <cell r="C768" t="str">
            <v>AVELINA TRENS</v>
          </cell>
          <cell r="D768">
            <v>313001013643</v>
          </cell>
          <cell r="E768" t="str">
            <v/>
          </cell>
          <cell r="F768">
            <v>531300100662</v>
          </cell>
          <cell r="G768" t="str">
            <v>1</v>
          </cell>
          <cell r="H768" t="str">
            <v>6</v>
          </cell>
        </row>
        <row r="769">
          <cell r="A769">
            <v>770</v>
          </cell>
          <cell r="B769">
            <v>561</v>
          </cell>
          <cell r="C769" t="str">
            <v>ROSA ELENE VIVANCO</v>
          </cell>
          <cell r="D769">
            <v>313001027164</v>
          </cell>
          <cell r="E769" t="str">
            <v/>
          </cell>
          <cell r="F769">
            <v>531300100665</v>
          </cell>
          <cell r="G769" t="str">
            <v>1</v>
          </cell>
          <cell r="H769" t="str">
            <v>6</v>
          </cell>
        </row>
        <row r="770">
          <cell r="A770">
            <v>771</v>
          </cell>
          <cell r="B770">
            <v>561</v>
          </cell>
          <cell r="C770" t="str">
            <v>ROSA ELENA VIVANCO</v>
          </cell>
          <cell r="D770">
            <v>313001027164</v>
          </cell>
          <cell r="E770" t="str">
            <v/>
          </cell>
          <cell r="F770">
            <v>531300100666</v>
          </cell>
          <cell r="G770" t="str">
            <v>1</v>
          </cell>
          <cell r="H770" t="str">
            <v>6</v>
          </cell>
        </row>
        <row r="771">
          <cell r="A771">
            <v>772</v>
          </cell>
          <cell r="B771">
            <v>314</v>
          </cell>
          <cell r="C771" t="str">
            <v>ELVIA SUSANA GERMAN GERMAN</v>
          </cell>
          <cell r="D771">
            <v>313001006701</v>
          </cell>
          <cell r="E771" t="str">
            <v/>
          </cell>
          <cell r="F771">
            <v>531300105027</v>
          </cell>
          <cell r="G771" t="str">
            <v>1</v>
          </cell>
          <cell r="H771" t="str">
            <v>5</v>
          </cell>
        </row>
        <row r="772">
          <cell r="A772">
            <v>773</v>
          </cell>
          <cell r="B772">
            <v>314</v>
          </cell>
          <cell r="C772" t="str">
            <v>ELVIA SUSANA GERMAN GERMAN</v>
          </cell>
          <cell r="D772">
            <v>313001006701</v>
          </cell>
          <cell r="E772" t="str">
            <v/>
          </cell>
          <cell r="F772">
            <v>530013011428</v>
          </cell>
          <cell r="G772" t="str">
            <v>1</v>
          </cell>
          <cell r="H772" t="str">
            <v>14</v>
          </cell>
        </row>
        <row r="773">
          <cell r="A773">
            <v>774</v>
          </cell>
          <cell r="B773">
            <v>315</v>
          </cell>
          <cell r="C773" t="str">
            <v>JORGE LUIS LOCARNO FLOREZ</v>
          </cell>
          <cell r="D773">
            <v>313001006736</v>
          </cell>
          <cell r="E773" t="str">
            <v/>
          </cell>
          <cell r="F773">
            <v>531300101539</v>
          </cell>
          <cell r="G773" t="str">
            <v>1</v>
          </cell>
          <cell r="H773" t="str">
            <v>15</v>
          </cell>
        </row>
        <row r="774">
          <cell r="A774">
            <v>775</v>
          </cell>
          <cell r="B774">
            <v>337</v>
          </cell>
          <cell r="C774" t="str">
            <v>IRINA P. ORTEGA BARILLA</v>
          </cell>
          <cell r="D774">
            <v>313001007651</v>
          </cell>
          <cell r="E774" t="str">
            <v/>
          </cell>
          <cell r="F774">
            <v>531300100447</v>
          </cell>
          <cell r="G774" t="str">
            <v>1</v>
          </cell>
          <cell r="H774" t="str">
            <v>4</v>
          </cell>
        </row>
        <row r="775">
          <cell r="A775">
            <v>776</v>
          </cell>
          <cell r="B775">
            <v>352</v>
          </cell>
          <cell r="C775" t="str">
            <v>JAIME ANGULO PACHECO</v>
          </cell>
          <cell r="D775">
            <v>313001008381</v>
          </cell>
          <cell r="E775" t="str">
            <v/>
          </cell>
          <cell r="F775">
            <v>531300100648</v>
          </cell>
          <cell r="G775" t="str">
            <v>1</v>
          </cell>
          <cell r="H775" t="str">
            <v>6</v>
          </cell>
        </row>
        <row r="776">
          <cell r="A776">
            <v>777</v>
          </cell>
          <cell r="B776">
            <v>374</v>
          </cell>
          <cell r="C776" t="str">
            <v>MARLENE SAN JUAN RIOS</v>
          </cell>
          <cell r="D776">
            <v>313001008674</v>
          </cell>
          <cell r="E776" t="str">
            <v/>
          </cell>
          <cell r="F776">
            <v>531300100354</v>
          </cell>
          <cell r="G776" t="str">
            <v>1</v>
          </cell>
          <cell r="H776" t="str">
            <v>3</v>
          </cell>
        </row>
        <row r="777">
          <cell r="A777">
            <v>778</v>
          </cell>
          <cell r="B777">
            <v>387</v>
          </cell>
          <cell r="C777" t="str">
            <v/>
          </cell>
          <cell r="D777">
            <v>313001008941</v>
          </cell>
          <cell r="E777" t="str">
            <v/>
          </cell>
          <cell r="F777">
            <v>531300101356</v>
          </cell>
          <cell r="G777" t="str">
            <v>1</v>
          </cell>
          <cell r="H777" t="str">
            <v>13</v>
          </cell>
        </row>
        <row r="778">
          <cell r="A778">
            <v>779</v>
          </cell>
          <cell r="B778">
            <v>558</v>
          </cell>
          <cell r="C778" t="str">
            <v/>
          </cell>
          <cell r="D778">
            <v>313001027075</v>
          </cell>
          <cell r="E778" t="str">
            <v/>
          </cell>
          <cell r="F778">
            <v>531300100664</v>
          </cell>
          <cell r="G778" t="str">
            <v>1</v>
          </cell>
          <cell r="H778" t="str">
            <v>6</v>
          </cell>
        </row>
        <row r="779">
          <cell r="A779">
            <v>780</v>
          </cell>
          <cell r="B779">
            <v>263</v>
          </cell>
          <cell r="C779" t="str">
            <v>JANETH DE JESUS CUENTAS</v>
          </cell>
          <cell r="D779">
            <v>313001003834</v>
          </cell>
          <cell r="E779" t="str">
            <v/>
          </cell>
          <cell r="F779">
            <v>531300100135</v>
          </cell>
          <cell r="G779" t="str">
            <v>1</v>
          </cell>
          <cell r="H779" t="str">
            <v>Rive</v>
          </cell>
        </row>
        <row r="780">
          <cell r="A780">
            <v>781</v>
          </cell>
          <cell r="B780">
            <v>315</v>
          </cell>
          <cell r="C780" t="str">
            <v>JORGE LUIS LOCARNO FLOREZ</v>
          </cell>
          <cell r="D780">
            <v>313001006736</v>
          </cell>
          <cell r="E780" t="str">
            <v/>
          </cell>
          <cell r="F780">
            <v>531300101540</v>
          </cell>
          <cell r="G780" t="str">
            <v>1</v>
          </cell>
          <cell r="H780" t="str">
            <v>15</v>
          </cell>
        </row>
        <row r="781">
          <cell r="A781">
            <v>782</v>
          </cell>
          <cell r="B781">
            <v>306</v>
          </cell>
          <cell r="C781" t="str">
            <v/>
          </cell>
          <cell r="D781">
            <v>313001006345</v>
          </cell>
          <cell r="E781" t="str">
            <v/>
          </cell>
          <cell r="F781">
            <v>531300101237</v>
          </cell>
          <cell r="G781" t="str">
            <v>1</v>
          </cell>
          <cell r="H781" t="str">
            <v>12</v>
          </cell>
        </row>
        <row r="782">
          <cell r="A782">
            <v>783</v>
          </cell>
          <cell r="B782">
            <v>306</v>
          </cell>
          <cell r="C782" t="str">
            <v/>
          </cell>
          <cell r="D782">
            <v>313001006345</v>
          </cell>
          <cell r="E782" t="str">
            <v/>
          </cell>
          <cell r="F782">
            <v>531300100838</v>
          </cell>
          <cell r="G782" t="str">
            <v>1</v>
          </cell>
          <cell r="H782" t="str">
            <v>8</v>
          </cell>
        </row>
        <row r="783">
          <cell r="A783">
            <v>784</v>
          </cell>
          <cell r="B783">
            <v>324</v>
          </cell>
          <cell r="C783" t="str">
            <v/>
          </cell>
          <cell r="D783">
            <v>313001007091</v>
          </cell>
          <cell r="E783" t="str">
            <v/>
          </cell>
          <cell r="F783">
            <v>531300101542</v>
          </cell>
          <cell r="G783" t="str">
            <v>1</v>
          </cell>
          <cell r="H783" t="str">
            <v>15</v>
          </cell>
        </row>
        <row r="784">
          <cell r="A784">
            <v>785</v>
          </cell>
          <cell r="B784">
            <v>386</v>
          </cell>
          <cell r="C784" t="str">
            <v/>
          </cell>
          <cell r="D784">
            <v>313001008933</v>
          </cell>
          <cell r="E784" t="str">
            <v/>
          </cell>
          <cell r="F784">
            <v>531300101455</v>
          </cell>
          <cell r="G784" t="str">
            <v>1</v>
          </cell>
          <cell r="H784" t="str">
            <v>14</v>
          </cell>
        </row>
        <row r="785">
          <cell r="A785">
            <v>786</v>
          </cell>
          <cell r="B785">
            <v>588</v>
          </cell>
          <cell r="C785" t="str">
            <v/>
          </cell>
          <cell r="D785">
            <v>313001027474</v>
          </cell>
          <cell r="E785" t="str">
            <v/>
          </cell>
          <cell r="F785">
            <v>531300100668</v>
          </cell>
          <cell r="G785" t="str">
            <v>1</v>
          </cell>
          <cell r="H785" t="str">
            <v>6</v>
          </cell>
        </row>
        <row r="786">
          <cell r="A786">
            <v>787</v>
          </cell>
          <cell r="B786">
            <v>588</v>
          </cell>
          <cell r="C786" t="str">
            <v/>
          </cell>
          <cell r="D786">
            <v>313001027474</v>
          </cell>
          <cell r="E786" t="str">
            <v/>
          </cell>
          <cell r="F786">
            <v>531300100669</v>
          </cell>
          <cell r="G786" t="str">
            <v>1</v>
          </cell>
          <cell r="H786" t="str">
            <v>12</v>
          </cell>
        </row>
        <row r="787">
          <cell r="A787">
            <v>788</v>
          </cell>
          <cell r="B787">
            <v>788</v>
          </cell>
          <cell r="C787" t="str">
            <v>MIGUEL SALGADO</v>
          </cell>
          <cell r="D787">
            <v>313001029396</v>
          </cell>
          <cell r="E787" t="str">
            <v>I</v>
          </cell>
          <cell r="F787">
            <v>313001029396</v>
          </cell>
          <cell r="G787" t="str">
            <v>1</v>
          </cell>
          <cell r="H787" t="str">
            <v>6</v>
          </cell>
        </row>
        <row r="788">
          <cell r="A788">
            <v>789</v>
          </cell>
          <cell r="B788">
            <v>789</v>
          </cell>
          <cell r="C788" t="str">
            <v>CLAUDIA PATRICIA MARTINEZ MANJARRES</v>
          </cell>
          <cell r="D788">
            <v>313001029523</v>
          </cell>
          <cell r="E788" t="str">
            <v>C</v>
          </cell>
          <cell r="F788">
            <v>313001029523</v>
          </cell>
          <cell r="G788" t="str">
            <v>1</v>
          </cell>
          <cell r="H788" t="str">
            <v>1</v>
          </cell>
        </row>
        <row r="789">
          <cell r="A789">
            <v>790</v>
          </cell>
          <cell r="B789">
            <v>790</v>
          </cell>
          <cell r="C789" t="str">
            <v>YOLIMA BAENA ARTETA</v>
          </cell>
          <cell r="D789">
            <v>313001029426</v>
          </cell>
          <cell r="E789" t="str">
            <v>C</v>
          </cell>
          <cell r="F789">
            <v>313001029426</v>
          </cell>
          <cell r="G789" t="str">
            <v>1</v>
          </cell>
          <cell r="H789" t="str">
            <v>7</v>
          </cell>
        </row>
        <row r="790">
          <cell r="A790">
            <v>791</v>
          </cell>
          <cell r="B790">
            <v>791</v>
          </cell>
          <cell r="C790" t="str">
            <v>ELSA CUADRO S</v>
          </cell>
          <cell r="D790">
            <v>333333</v>
          </cell>
          <cell r="E790" t="str">
            <v/>
          </cell>
          <cell r="F790">
            <v>313001030181</v>
          </cell>
          <cell r="G790" t="str">
            <v>1</v>
          </cell>
          <cell r="H790" t="str">
            <v>2</v>
          </cell>
        </row>
        <row r="791">
          <cell r="A791">
            <v>792</v>
          </cell>
          <cell r="B791">
            <v>792</v>
          </cell>
          <cell r="C791" t="str">
            <v>GILMA DE LA HOZ FONTALVO</v>
          </cell>
          <cell r="D791">
            <v>313001029434</v>
          </cell>
          <cell r="E791" t="str">
            <v>C</v>
          </cell>
          <cell r="F791">
            <v>313001029434</v>
          </cell>
          <cell r="G791" t="str">
            <v>1</v>
          </cell>
          <cell r="H791" t="str">
            <v>7</v>
          </cell>
        </row>
        <row r="792">
          <cell r="A792">
            <v>793</v>
          </cell>
          <cell r="B792">
            <v>793</v>
          </cell>
          <cell r="C792" t="str">
            <v>JAVIER MANJARREZ</v>
          </cell>
          <cell r="D792">
            <v>313001029451</v>
          </cell>
          <cell r="E792" t="str">
            <v>C</v>
          </cell>
          <cell r="F792">
            <v>313001029451</v>
          </cell>
          <cell r="G792" t="str">
            <v>1</v>
          </cell>
          <cell r="H792" t="str">
            <v>7</v>
          </cell>
        </row>
        <row r="793">
          <cell r="A793">
            <v>794</v>
          </cell>
          <cell r="B793">
            <v>794</v>
          </cell>
          <cell r="C793" t="str">
            <v>CLARA EUGENIA BAENA MORALES</v>
          </cell>
          <cell r="D793">
            <v>313001029418</v>
          </cell>
          <cell r="E793" t="str">
            <v>C</v>
          </cell>
          <cell r="F793">
            <v>313001029418</v>
          </cell>
          <cell r="G793" t="str">
            <v>1</v>
          </cell>
          <cell r="H793" t="str">
            <v>6</v>
          </cell>
        </row>
        <row r="794">
          <cell r="A794">
            <v>795</v>
          </cell>
          <cell r="B794">
            <v>795</v>
          </cell>
          <cell r="C794" t="str">
            <v>MARGARITA BERRIO HERNANDEZ</v>
          </cell>
          <cell r="D794">
            <v>313001029442</v>
          </cell>
          <cell r="E794" t="str">
            <v>C</v>
          </cell>
          <cell r="F794">
            <v>313001029442</v>
          </cell>
          <cell r="G794" t="str">
            <v>1</v>
          </cell>
          <cell r="H794" t="str">
            <v>5</v>
          </cell>
        </row>
        <row r="795">
          <cell r="A795">
            <v>796</v>
          </cell>
          <cell r="B795">
            <v>796</v>
          </cell>
          <cell r="C795" t="str">
            <v>LILIANA CORONADO MAJUL</v>
          </cell>
          <cell r="D795">
            <v>313001029493</v>
          </cell>
          <cell r="E795" t="str">
            <v>C</v>
          </cell>
          <cell r="F795">
            <v>313001029493</v>
          </cell>
          <cell r="G795" t="str">
            <v>1</v>
          </cell>
          <cell r="H795" t="str">
            <v>12</v>
          </cell>
        </row>
        <row r="796">
          <cell r="A796">
            <v>797</v>
          </cell>
          <cell r="B796">
            <v>797</v>
          </cell>
          <cell r="C796" t="str">
            <v>YENNYS MUNOZ GONZALEZ</v>
          </cell>
          <cell r="D796">
            <v>313001029141</v>
          </cell>
          <cell r="E796" t="str">
            <v>C</v>
          </cell>
          <cell r="F796">
            <v>313001029141</v>
          </cell>
          <cell r="G796" t="str">
            <v>1</v>
          </cell>
          <cell r="H796" t="str">
            <v>4</v>
          </cell>
        </row>
        <row r="797">
          <cell r="A797">
            <v>798</v>
          </cell>
          <cell r="B797">
            <v>798</v>
          </cell>
          <cell r="C797" t="str">
            <v>CATALINA  MARIA FANDIÑO ALVAREZ</v>
          </cell>
          <cell r="D797">
            <v>313001029507</v>
          </cell>
          <cell r="E797" t="str">
            <v>C</v>
          </cell>
          <cell r="F797">
            <v>313001029507</v>
          </cell>
          <cell r="G797" t="str">
            <v>1</v>
          </cell>
          <cell r="H797" t="str">
            <v>9</v>
          </cell>
        </row>
        <row r="798">
          <cell r="A798">
            <v>799</v>
          </cell>
          <cell r="B798">
            <v>799</v>
          </cell>
          <cell r="C798" t="str">
            <v>LINEYS ESTHER CABEZA CAMARGO</v>
          </cell>
          <cell r="D798">
            <v>313001029515</v>
          </cell>
          <cell r="E798" t="str">
            <v/>
          </cell>
          <cell r="F798">
            <v>313001029515</v>
          </cell>
          <cell r="G798" t="str">
            <v>1</v>
          </cell>
          <cell r="H798" t="str">
            <v>9</v>
          </cell>
        </row>
        <row r="799">
          <cell r="A799">
            <v>800</v>
          </cell>
          <cell r="B799">
            <v>800</v>
          </cell>
          <cell r="C799" t="str">
            <v>CARIDAD MENDOZA OLIVO</v>
          </cell>
          <cell r="D799">
            <v>313001029485</v>
          </cell>
          <cell r="E799" t="str">
            <v>C</v>
          </cell>
          <cell r="F799">
            <v>313001029485</v>
          </cell>
          <cell r="G799" t="str">
            <v>1</v>
          </cell>
          <cell r="H799" t="str">
            <v>15</v>
          </cell>
        </row>
        <row r="800">
          <cell r="A800">
            <v>801</v>
          </cell>
          <cell r="B800">
            <v>801</v>
          </cell>
          <cell r="C800" t="str">
            <v>EMPERATRIZ QUINTERO RICARDO</v>
          </cell>
          <cell r="D800">
            <v>313001029469</v>
          </cell>
          <cell r="E800" t="str">
            <v>C</v>
          </cell>
          <cell r="F800">
            <v>313001029469</v>
          </cell>
          <cell r="G800" t="str">
            <v>1</v>
          </cell>
          <cell r="H800" t="str">
            <v>13</v>
          </cell>
        </row>
        <row r="801">
          <cell r="A801">
            <v>802</v>
          </cell>
          <cell r="B801">
            <v>802</v>
          </cell>
          <cell r="C801" t="str">
            <v>ADELA MORALES CHIQUILLO</v>
          </cell>
          <cell r="D801">
            <v>313001029477</v>
          </cell>
          <cell r="E801" t="str">
            <v/>
          </cell>
          <cell r="F801">
            <v>313001029477</v>
          </cell>
          <cell r="G801" t="str">
            <v>1</v>
          </cell>
          <cell r="H801" t="str">
            <v>15</v>
          </cell>
        </row>
        <row r="802">
          <cell r="A802">
            <v>803</v>
          </cell>
          <cell r="B802">
            <v>803</v>
          </cell>
          <cell r="C802" t="str">
            <v>OLGA LUCIA TORRES ORTEGA</v>
          </cell>
          <cell r="D802">
            <v>313001029400</v>
          </cell>
          <cell r="E802" t="str">
            <v/>
          </cell>
          <cell r="F802">
            <v>313001029400</v>
          </cell>
          <cell r="G802" t="str">
            <v>1</v>
          </cell>
          <cell r="H802" t="str">
            <v>14</v>
          </cell>
        </row>
        <row r="803">
          <cell r="A803">
            <v>804</v>
          </cell>
          <cell r="B803">
            <v>804</v>
          </cell>
          <cell r="C803" t="str">
            <v>JACQUELINE CUADRO</v>
          </cell>
          <cell r="D803">
            <v>313001029272</v>
          </cell>
          <cell r="E803" t="str">
            <v/>
          </cell>
          <cell r="F803">
            <v>313001029272</v>
          </cell>
          <cell r="G803" t="str">
            <v>1</v>
          </cell>
          <cell r="H803" t="str">
            <v>14</v>
          </cell>
        </row>
        <row r="804">
          <cell r="A804">
            <v>805</v>
          </cell>
          <cell r="B804">
            <v>805</v>
          </cell>
          <cell r="C804" t="str">
            <v>EQUEVER ARGOTE</v>
          </cell>
          <cell r="D804">
            <v>313001029558</v>
          </cell>
          <cell r="E804" t="str">
            <v>C</v>
          </cell>
          <cell r="F804">
            <v>313001029558</v>
          </cell>
          <cell r="G804" t="str">
            <v>1</v>
          </cell>
          <cell r="H804" t="str">
            <v>8</v>
          </cell>
        </row>
        <row r="805">
          <cell r="A805">
            <v>806</v>
          </cell>
          <cell r="B805">
            <v>806</v>
          </cell>
          <cell r="C805" t="str">
            <v>DOUGLAS FREDY CARBONELL DURAN</v>
          </cell>
          <cell r="D805">
            <v>313001029353</v>
          </cell>
          <cell r="E805" t="str">
            <v>C</v>
          </cell>
          <cell r="F805">
            <v>313001029353</v>
          </cell>
          <cell r="G805" t="str">
            <v>1</v>
          </cell>
          <cell r="H805" t="str">
            <v>14</v>
          </cell>
        </row>
        <row r="806">
          <cell r="A806">
            <v>807</v>
          </cell>
          <cell r="B806">
            <v>807</v>
          </cell>
          <cell r="C806" t="str">
            <v>NATHALIE RIETMAN</v>
          </cell>
          <cell r="D806">
            <v>413001029561</v>
          </cell>
          <cell r="E806" t="str">
            <v>C</v>
          </cell>
          <cell r="F806">
            <v>413001029561</v>
          </cell>
          <cell r="G806" t="str">
            <v>2</v>
          </cell>
          <cell r="H806" t="str">
            <v>Conti</v>
          </cell>
        </row>
        <row r="807">
          <cell r="A807">
            <v>808</v>
          </cell>
          <cell r="B807">
            <v>808</v>
          </cell>
          <cell r="C807" t="str">
            <v>MARIA ESTELLA BARRETO HERNANDEZ</v>
          </cell>
          <cell r="D807">
            <v>313001029388</v>
          </cell>
          <cell r="E807" t="str">
            <v>C</v>
          </cell>
          <cell r="F807">
            <v>313001029388</v>
          </cell>
          <cell r="G807" t="str">
            <v>1</v>
          </cell>
          <cell r="H807" t="str">
            <v>10</v>
          </cell>
        </row>
        <row r="808">
          <cell r="A808">
            <v>809</v>
          </cell>
          <cell r="B808">
            <v>809</v>
          </cell>
          <cell r="C808" t="str">
            <v>EMMA INES TAFUR DIAZ</v>
          </cell>
          <cell r="D808">
            <v>313001013279</v>
          </cell>
          <cell r="E808" t="str">
            <v>C</v>
          </cell>
          <cell r="F808">
            <v>313001013279</v>
          </cell>
          <cell r="G808" t="str">
            <v>1</v>
          </cell>
          <cell r="H808" t="str">
            <v>7</v>
          </cell>
        </row>
        <row r="809">
          <cell r="A809">
            <v>810</v>
          </cell>
          <cell r="B809">
            <v>810</v>
          </cell>
          <cell r="C809" t="str">
            <v>ORLY LECITH GONZALEZ VILLEGAS</v>
          </cell>
          <cell r="D809">
            <v>313001029604</v>
          </cell>
          <cell r="E809" t="str">
            <v>C</v>
          </cell>
          <cell r="F809">
            <v>313001029604</v>
          </cell>
          <cell r="G809" t="str">
            <v>1</v>
          </cell>
          <cell r="H809" t="str">
            <v>5</v>
          </cell>
        </row>
        <row r="810">
          <cell r="A810">
            <v>811</v>
          </cell>
          <cell r="B810">
            <v>811</v>
          </cell>
          <cell r="C810" t="str">
            <v>MERLY RODRIGUEZ PEÑARANDA</v>
          </cell>
          <cell r="D810">
            <v>313001029621</v>
          </cell>
          <cell r="E810" t="str">
            <v>C</v>
          </cell>
          <cell r="F810">
            <v>313001029621</v>
          </cell>
          <cell r="G810" t="str">
            <v>1</v>
          </cell>
          <cell r="H810" t="str">
            <v>6</v>
          </cell>
        </row>
        <row r="811">
          <cell r="A811">
            <v>812</v>
          </cell>
          <cell r="B811">
            <v>812</v>
          </cell>
          <cell r="C811" t="str">
            <v>JOSEFINA SARMIENTO GONZALEZ</v>
          </cell>
          <cell r="D811">
            <v>313001029612</v>
          </cell>
          <cell r="E811" t="str">
            <v>C</v>
          </cell>
          <cell r="F811">
            <v>313001029612</v>
          </cell>
          <cell r="G811" t="str">
            <v>1</v>
          </cell>
          <cell r="H811" t="str">
            <v>6</v>
          </cell>
        </row>
        <row r="812">
          <cell r="A812">
            <v>813</v>
          </cell>
          <cell r="B812">
            <v>813</v>
          </cell>
          <cell r="C812" t="str">
            <v>MARINA ISABEL AGUIRRE LUJAN</v>
          </cell>
          <cell r="D812">
            <v>313001029574</v>
          </cell>
          <cell r="E812" t="str">
            <v>C</v>
          </cell>
          <cell r="F812">
            <v>313001029574</v>
          </cell>
          <cell r="G812" t="str">
            <v>1</v>
          </cell>
          <cell r="H812" t="str">
            <v>6</v>
          </cell>
        </row>
        <row r="813">
          <cell r="A813">
            <v>814</v>
          </cell>
          <cell r="B813">
            <v>814</v>
          </cell>
          <cell r="C813" t="str">
            <v>CAROLINA DEL CARMEN SANCHEZ MELGAREJO</v>
          </cell>
          <cell r="D813">
            <v>313001029582</v>
          </cell>
          <cell r="E813" t="str">
            <v>C</v>
          </cell>
          <cell r="F813">
            <v>313001029582</v>
          </cell>
          <cell r="G813" t="str">
            <v>1</v>
          </cell>
          <cell r="H813" t="str">
            <v>6</v>
          </cell>
        </row>
        <row r="814">
          <cell r="A814">
            <v>815</v>
          </cell>
          <cell r="B814">
            <v>815</v>
          </cell>
          <cell r="C814" t="str">
            <v>INGRID RODRIGUEZ PEREZ</v>
          </cell>
          <cell r="D814">
            <v>313001029591</v>
          </cell>
          <cell r="E814" t="str">
            <v>C</v>
          </cell>
          <cell r="F814">
            <v>313001029591</v>
          </cell>
          <cell r="G814" t="str">
            <v>1</v>
          </cell>
          <cell r="H814" t="str">
            <v>6</v>
          </cell>
        </row>
        <row r="815">
          <cell r="A815">
            <v>816</v>
          </cell>
          <cell r="B815">
            <v>816</v>
          </cell>
          <cell r="C815" t="str">
            <v>ERIKA JIMENEZ TOLEDO</v>
          </cell>
          <cell r="D815">
            <v>313001029540</v>
          </cell>
          <cell r="E815" t="str">
            <v>C</v>
          </cell>
          <cell r="F815">
            <v>313001029540</v>
          </cell>
          <cell r="G815" t="str">
            <v>1</v>
          </cell>
          <cell r="H815" t="str">
            <v>12</v>
          </cell>
        </row>
        <row r="816">
          <cell r="A816">
            <v>817</v>
          </cell>
          <cell r="B816">
            <v>817</v>
          </cell>
          <cell r="C816" t="str">
            <v>DINEY VALENZUELA SANCHEZ</v>
          </cell>
          <cell r="D816">
            <v>313001029531</v>
          </cell>
          <cell r="E816" t="str">
            <v>C</v>
          </cell>
          <cell r="F816">
            <v>313001029531</v>
          </cell>
          <cell r="G816" t="str">
            <v>1</v>
          </cell>
          <cell r="H816" t="str">
            <v>13</v>
          </cell>
        </row>
        <row r="817">
          <cell r="A817">
            <v>818</v>
          </cell>
          <cell r="B817">
            <v>818</v>
          </cell>
          <cell r="C817" t="str">
            <v>XXXX</v>
          </cell>
          <cell r="D817">
            <v>313001029370</v>
          </cell>
          <cell r="E817" t="str">
            <v>C</v>
          </cell>
          <cell r="F817">
            <v>313001029370</v>
          </cell>
          <cell r="G817" t="str">
            <v>1</v>
          </cell>
          <cell r="H817" t="str">
            <v>15</v>
          </cell>
        </row>
        <row r="818">
          <cell r="A818">
            <v>819</v>
          </cell>
          <cell r="B818">
            <v>819</v>
          </cell>
          <cell r="C818" t="str">
            <v>MARIA IRIS RAMOS RIOS</v>
          </cell>
          <cell r="D818">
            <v>313001029680</v>
          </cell>
          <cell r="E818" t="str">
            <v>C</v>
          </cell>
          <cell r="F818">
            <v>313001029680</v>
          </cell>
          <cell r="G818" t="str">
            <v>1</v>
          </cell>
          <cell r="H818" t="str">
            <v>13</v>
          </cell>
        </row>
        <row r="819">
          <cell r="A819">
            <v>820</v>
          </cell>
          <cell r="B819">
            <v>820</v>
          </cell>
          <cell r="C819" t="str">
            <v>CLAUDIA TORRES MARTINEZ</v>
          </cell>
          <cell r="D819">
            <v>313001029655</v>
          </cell>
          <cell r="E819" t="str">
            <v>C</v>
          </cell>
          <cell r="F819">
            <v>313001029655</v>
          </cell>
          <cell r="G819" t="str">
            <v>1</v>
          </cell>
          <cell r="H819" t="str">
            <v>12</v>
          </cell>
        </row>
        <row r="820">
          <cell r="A820">
            <v>821</v>
          </cell>
          <cell r="B820">
            <v>821</v>
          </cell>
          <cell r="C820" t="str">
            <v>OLIVA CORONADO DAZA</v>
          </cell>
          <cell r="D820">
            <v>313001029698</v>
          </cell>
          <cell r="E820" t="str">
            <v>C</v>
          </cell>
          <cell r="F820">
            <v>313001029698</v>
          </cell>
          <cell r="G820" t="str">
            <v>1</v>
          </cell>
          <cell r="H820" t="str">
            <v>13</v>
          </cell>
        </row>
        <row r="821">
          <cell r="A821">
            <v>822</v>
          </cell>
          <cell r="B821">
            <v>822</v>
          </cell>
          <cell r="C821" t="str">
            <v>NELLY YOHANA JAIMES LOZANO</v>
          </cell>
          <cell r="D821">
            <v>313001029752</v>
          </cell>
          <cell r="E821" t="str">
            <v>C</v>
          </cell>
          <cell r="F821">
            <v>313001029752</v>
          </cell>
          <cell r="G821" t="str">
            <v>1</v>
          </cell>
          <cell r="H821" t="str">
            <v>12</v>
          </cell>
        </row>
        <row r="822">
          <cell r="A822">
            <v>823</v>
          </cell>
          <cell r="B822">
            <v>823</v>
          </cell>
          <cell r="C822" t="str">
            <v>BONIBE GONZALEZ MAZA</v>
          </cell>
          <cell r="D822">
            <v>313001029728</v>
          </cell>
          <cell r="E822" t="str">
            <v>C</v>
          </cell>
          <cell r="F822">
            <v>313001029728</v>
          </cell>
          <cell r="G822" t="str">
            <v>1</v>
          </cell>
          <cell r="H822" t="str">
            <v>14</v>
          </cell>
        </row>
        <row r="823">
          <cell r="A823">
            <v>824</v>
          </cell>
          <cell r="B823">
            <v>824</v>
          </cell>
          <cell r="C823" t="str">
            <v>DANIA CECILIA SOTO CASTILLO</v>
          </cell>
          <cell r="D823">
            <v>313001029736</v>
          </cell>
          <cell r="E823" t="str">
            <v>C</v>
          </cell>
          <cell r="F823">
            <v>313001029736</v>
          </cell>
          <cell r="G823" t="str">
            <v>1</v>
          </cell>
          <cell r="H823" t="str">
            <v>12</v>
          </cell>
        </row>
        <row r="824">
          <cell r="A824">
            <v>825</v>
          </cell>
          <cell r="B824">
            <v>825</v>
          </cell>
          <cell r="C824" t="str">
            <v>GLORIA ELENA PINEDA MONTIEL</v>
          </cell>
          <cell r="D824">
            <v>313001029701</v>
          </cell>
          <cell r="E824" t="str">
            <v>C</v>
          </cell>
          <cell r="F824">
            <v>313001029701</v>
          </cell>
          <cell r="G824" t="str">
            <v>1</v>
          </cell>
          <cell r="H824" t="str">
            <v>11</v>
          </cell>
        </row>
        <row r="825">
          <cell r="A825">
            <v>826</v>
          </cell>
          <cell r="B825">
            <v>826</v>
          </cell>
          <cell r="C825" t="str">
            <v/>
          </cell>
          <cell r="D825">
            <v>313001029779</v>
          </cell>
          <cell r="E825" t="str">
            <v>C</v>
          </cell>
          <cell r="F825">
            <v>313001029779</v>
          </cell>
          <cell r="G825" t="str">
            <v>1</v>
          </cell>
          <cell r="H825" t="str">
            <v>15</v>
          </cell>
        </row>
        <row r="826">
          <cell r="A826">
            <v>827</v>
          </cell>
          <cell r="B826">
            <v>827</v>
          </cell>
          <cell r="C826" t="str">
            <v>OSLENNY CABEZA MORALES</v>
          </cell>
          <cell r="D826">
            <v>313001029710</v>
          </cell>
          <cell r="E826" t="str">
            <v>C</v>
          </cell>
          <cell r="F826">
            <v>313001029710</v>
          </cell>
          <cell r="G826" t="str">
            <v>1</v>
          </cell>
          <cell r="H826" t="str">
            <v>14</v>
          </cell>
        </row>
        <row r="827">
          <cell r="A827">
            <v>828</v>
          </cell>
          <cell r="B827">
            <v>828</v>
          </cell>
          <cell r="C827" t="str">
            <v>MARLIS MALDONADO REVOLLO</v>
          </cell>
          <cell r="D827">
            <v>113001029800</v>
          </cell>
          <cell r="E827" t="str">
            <v>C</v>
          </cell>
          <cell r="F827">
            <v>113001029800</v>
          </cell>
          <cell r="G827" t="str">
            <v>1</v>
          </cell>
          <cell r="H827" t="str">
            <v>6</v>
          </cell>
        </row>
        <row r="828">
          <cell r="A828">
            <v>829</v>
          </cell>
          <cell r="B828">
            <v>829</v>
          </cell>
          <cell r="C828" t="str">
            <v>MARLIN PATRICIA MARTELO CORTINA</v>
          </cell>
          <cell r="D828">
            <v>313001029817</v>
          </cell>
          <cell r="E828" t="str">
            <v>C</v>
          </cell>
          <cell r="F828">
            <v>313001029817</v>
          </cell>
          <cell r="G828" t="str">
            <v>1</v>
          </cell>
          <cell r="H828" t="str">
            <v>15</v>
          </cell>
        </row>
        <row r="829">
          <cell r="A829">
            <v>830</v>
          </cell>
          <cell r="B829">
            <v>386</v>
          </cell>
          <cell r="C829" t="str">
            <v/>
          </cell>
          <cell r="D829">
            <v>313001008933</v>
          </cell>
          <cell r="E829" t="str">
            <v/>
          </cell>
          <cell r="F829">
            <v>531300101456</v>
          </cell>
          <cell r="G829" t="str">
            <v>1</v>
          </cell>
          <cell r="H829" t="str">
            <v>15</v>
          </cell>
        </row>
        <row r="830">
          <cell r="A830">
            <v>831</v>
          </cell>
          <cell r="B830">
            <v>386</v>
          </cell>
          <cell r="C830" t="str">
            <v/>
          </cell>
          <cell r="D830">
            <v>313001008933</v>
          </cell>
          <cell r="E830" t="str">
            <v/>
          </cell>
          <cell r="F830">
            <v>531300101457</v>
          </cell>
          <cell r="G830" t="str">
            <v>1</v>
          </cell>
          <cell r="H830" t="str">
            <v>13</v>
          </cell>
        </row>
        <row r="831">
          <cell r="A831">
            <v>832</v>
          </cell>
          <cell r="B831">
            <v>832</v>
          </cell>
          <cell r="C831" t="str">
            <v>RAIZA M ARTETA URRUCHURTU</v>
          </cell>
          <cell r="D831">
            <v>313001029795</v>
          </cell>
          <cell r="E831" t="str">
            <v>C</v>
          </cell>
          <cell r="F831">
            <v>313001029795</v>
          </cell>
          <cell r="G831" t="str">
            <v>1</v>
          </cell>
          <cell r="H831" t="str">
            <v>7</v>
          </cell>
        </row>
        <row r="832">
          <cell r="A832">
            <v>833</v>
          </cell>
          <cell r="B832">
            <v>833</v>
          </cell>
          <cell r="C832" t="str">
            <v>JOSE MANUEL CORREA SALAS</v>
          </cell>
          <cell r="D832">
            <v>313001029825</v>
          </cell>
          <cell r="E832" t="str">
            <v>C</v>
          </cell>
          <cell r="F832">
            <v>313001029825</v>
          </cell>
          <cell r="G832" t="str">
            <v>1</v>
          </cell>
          <cell r="H832" t="str">
            <v>6</v>
          </cell>
        </row>
        <row r="833">
          <cell r="A833">
            <v>834</v>
          </cell>
          <cell r="B833">
            <v>834</v>
          </cell>
          <cell r="C833" t="str">
            <v>BERTHA MEÑACA CAPARROSO</v>
          </cell>
          <cell r="D833">
            <v>313001029671</v>
          </cell>
          <cell r="E833" t="str">
            <v>C</v>
          </cell>
          <cell r="F833">
            <v>313001029671</v>
          </cell>
          <cell r="G833" t="str">
            <v>1</v>
          </cell>
          <cell r="H833" t="str">
            <v>12</v>
          </cell>
        </row>
        <row r="834">
          <cell r="A834">
            <v>835</v>
          </cell>
          <cell r="B834">
            <v>835</v>
          </cell>
          <cell r="C834" t="str">
            <v>ADRIANA MATURANA GALLEGO</v>
          </cell>
          <cell r="D834">
            <v>313001029761</v>
          </cell>
          <cell r="E834" t="str">
            <v>C</v>
          </cell>
          <cell r="F834">
            <v>313001029761</v>
          </cell>
          <cell r="G834" t="str">
            <v>1</v>
          </cell>
          <cell r="H834" t="str">
            <v>12</v>
          </cell>
        </row>
        <row r="835">
          <cell r="A835">
            <v>836</v>
          </cell>
          <cell r="B835">
            <v>836</v>
          </cell>
          <cell r="C835" t="str">
            <v>WENDY TUÑON ARROYO</v>
          </cell>
          <cell r="D835">
            <v>313001029833</v>
          </cell>
          <cell r="E835" t="str">
            <v>C</v>
          </cell>
          <cell r="F835">
            <v>313001029833</v>
          </cell>
          <cell r="G835" t="str">
            <v>1</v>
          </cell>
          <cell r="H835" t="str">
            <v>13</v>
          </cell>
        </row>
        <row r="836">
          <cell r="A836">
            <v>837</v>
          </cell>
          <cell r="B836">
            <v>837</v>
          </cell>
          <cell r="C836" t="str">
            <v>SANDRA PEREZ YEPEZ</v>
          </cell>
          <cell r="D836">
            <v>313001029841</v>
          </cell>
          <cell r="E836" t="str">
            <v>I</v>
          </cell>
          <cell r="F836">
            <v>313001029841</v>
          </cell>
          <cell r="G836" t="str">
            <v>1</v>
          </cell>
          <cell r="H836" t="str">
            <v>2</v>
          </cell>
        </row>
        <row r="837">
          <cell r="A837">
            <v>838</v>
          </cell>
          <cell r="B837">
            <v>838</v>
          </cell>
          <cell r="C837" t="str">
            <v xml:space="preserve">HNA BERTA MARINA ZULUAGA DUQUE </v>
          </cell>
          <cell r="D837">
            <v>313001029647</v>
          </cell>
          <cell r="E837" t="str">
            <v>C</v>
          </cell>
          <cell r="F837">
            <v>313001029647</v>
          </cell>
          <cell r="G837" t="str">
            <v>1</v>
          </cell>
          <cell r="H837" t="str">
            <v>2</v>
          </cell>
        </row>
        <row r="838">
          <cell r="A838">
            <v>839</v>
          </cell>
          <cell r="B838">
            <v>839</v>
          </cell>
          <cell r="C838" t="str">
            <v>JONH FREDY GALEANO PATIÑO</v>
          </cell>
          <cell r="D838">
            <v>113001029851</v>
          </cell>
          <cell r="E838" t="str">
            <v>I</v>
          </cell>
          <cell r="F838">
            <v>113001029851</v>
          </cell>
          <cell r="G838" t="str">
            <v>1</v>
          </cell>
          <cell r="H838" t="str">
            <v>4</v>
          </cell>
        </row>
        <row r="839">
          <cell r="A839">
            <v>840</v>
          </cell>
          <cell r="B839">
            <v>840</v>
          </cell>
          <cell r="C839" t="str">
            <v>MABEL PEÑA GUERRA</v>
          </cell>
          <cell r="E839" t="str">
            <v/>
          </cell>
          <cell r="F839">
            <v>313001029787</v>
          </cell>
          <cell r="G839" t="str">
            <v>1</v>
          </cell>
          <cell r="H839" t="str">
            <v>5</v>
          </cell>
        </row>
        <row r="840">
          <cell r="A840">
            <v>841</v>
          </cell>
          <cell r="B840">
            <v>841</v>
          </cell>
          <cell r="C840" t="str">
            <v>FARYS RAMOS RESTAN</v>
          </cell>
          <cell r="D840">
            <v>0</v>
          </cell>
          <cell r="E840" t="str">
            <v>I</v>
          </cell>
          <cell r="F840">
            <v>313001029868</v>
          </cell>
          <cell r="G840" t="str">
            <v>1</v>
          </cell>
          <cell r="H840" t="str">
            <v>14</v>
          </cell>
        </row>
        <row r="841">
          <cell r="A841">
            <v>842</v>
          </cell>
          <cell r="B841">
            <v>842</v>
          </cell>
          <cell r="C841" t="str">
            <v>ELVIRA MENDOZA ROMERO</v>
          </cell>
          <cell r="D841">
            <v>113001029893</v>
          </cell>
          <cell r="E841" t="str">
            <v>I</v>
          </cell>
          <cell r="F841">
            <v>113001029893</v>
          </cell>
          <cell r="G841" t="str">
            <v>1</v>
          </cell>
          <cell r="H841" t="str">
            <v>14</v>
          </cell>
        </row>
        <row r="842">
          <cell r="A842">
            <v>843</v>
          </cell>
          <cell r="B842">
            <v>843</v>
          </cell>
          <cell r="C842" t="str">
            <v>LEONOR PINEDO PACHECO</v>
          </cell>
          <cell r="E842" t="str">
            <v>C</v>
          </cell>
          <cell r="F842">
            <v>313001029876</v>
          </cell>
          <cell r="G842" t="str">
            <v>1</v>
          </cell>
          <cell r="H842" t="str">
            <v>12</v>
          </cell>
        </row>
        <row r="843">
          <cell r="A843">
            <v>844</v>
          </cell>
          <cell r="B843">
            <v>844</v>
          </cell>
          <cell r="C843" t="str">
            <v>YENEDITH ALVAREZ CABARCAS</v>
          </cell>
          <cell r="D843">
            <v>313001029884</v>
          </cell>
          <cell r="E843" t="str">
            <v>C</v>
          </cell>
          <cell r="F843">
            <v>313001029884</v>
          </cell>
          <cell r="G843" t="str">
            <v>1</v>
          </cell>
          <cell r="H843" t="str">
            <v>12</v>
          </cell>
        </row>
        <row r="844">
          <cell r="A844">
            <v>845</v>
          </cell>
          <cell r="B844">
            <v>845</v>
          </cell>
          <cell r="C844" t="str">
            <v>NINFA ARROYO RODRIGUEZ</v>
          </cell>
          <cell r="D844">
            <v>413001029919</v>
          </cell>
          <cell r="E844" t="str">
            <v>C</v>
          </cell>
          <cell r="F844">
            <v>413001029919</v>
          </cell>
          <cell r="G844" t="str">
            <v>2</v>
          </cell>
          <cell r="H844" t="str">
            <v>Conti</v>
          </cell>
        </row>
        <row r="845">
          <cell r="A845">
            <v>846</v>
          </cell>
          <cell r="B845">
            <v>846</v>
          </cell>
          <cell r="C845" t="str">
            <v>CECILIA JUDITH PEREZ CUETO</v>
          </cell>
          <cell r="D845">
            <v>313001029906</v>
          </cell>
          <cell r="E845" t="str">
            <v>C</v>
          </cell>
          <cell r="F845">
            <v>313001029906</v>
          </cell>
          <cell r="G845" t="str">
            <v>1</v>
          </cell>
          <cell r="H845" t="str">
            <v>9</v>
          </cell>
        </row>
        <row r="846">
          <cell r="A846">
            <v>847</v>
          </cell>
          <cell r="B846">
            <v>847</v>
          </cell>
          <cell r="C846" t="str">
            <v>ALVARO JOSE ALVAREZ MONTES</v>
          </cell>
          <cell r="E846" t="str">
            <v/>
          </cell>
          <cell r="F846">
            <v>313001029981</v>
          </cell>
          <cell r="G846" t="str">
            <v>1</v>
          </cell>
          <cell r="H846" t="str">
            <v>14</v>
          </cell>
        </row>
        <row r="847">
          <cell r="A847">
            <v>848</v>
          </cell>
          <cell r="B847">
            <v>848</v>
          </cell>
          <cell r="C847" t="str">
            <v>REYNELDA GUDIÑO GONZALEZ</v>
          </cell>
          <cell r="E847" t="str">
            <v/>
          </cell>
          <cell r="F847">
            <v>313001029922</v>
          </cell>
          <cell r="G847" t="str">
            <v>1</v>
          </cell>
          <cell r="H847" t="str">
            <v>10</v>
          </cell>
        </row>
        <row r="848">
          <cell r="A848">
            <v>849</v>
          </cell>
          <cell r="B848">
            <v>849</v>
          </cell>
          <cell r="C848" t="str">
            <v>DENIS SAN MARTIN TERAN</v>
          </cell>
          <cell r="E848" t="str">
            <v/>
          </cell>
          <cell r="F848">
            <v>313001029973</v>
          </cell>
          <cell r="G848" t="str">
            <v>1</v>
          </cell>
          <cell r="H848" t="str">
            <v>12</v>
          </cell>
        </row>
        <row r="849">
          <cell r="A849">
            <v>850</v>
          </cell>
          <cell r="B849">
            <v>850</v>
          </cell>
          <cell r="C849" t="str">
            <v>ELENA OSORIO VELEZ</v>
          </cell>
          <cell r="E849" t="str">
            <v/>
          </cell>
          <cell r="F849">
            <v>313001030025</v>
          </cell>
          <cell r="G849" t="str">
            <v>1</v>
          </cell>
          <cell r="H849" t="str">
            <v>1</v>
          </cell>
        </row>
        <row r="850">
          <cell r="A850">
            <v>851</v>
          </cell>
          <cell r="B850">
            <v>851</v>
          </cell>
          <cell r="C850" t="str">
            <v>FERNANDO DIAZ GRANADOS MACHIA</v>
          </cell>
          <cell r="D850">
            <v>313836000623</v>
          </cell>
          <cell r="E850" t="str">
            <v/>
          </cell>
          <cell r="F850">
            <v>313836000623</v>
          </cell>
          <cell r="G850" t="str">
            <v>2</v>
          </cell>
          <cell r="H850" t="str">
            <v>Conti</v>
          </cell>
        </row>
        <row r="851">
          <cell r="A851">
            <v>852</v>
          </cell>
          <cell r="B851">
            <v>852</v>
          </cell>
          <cell r="C851" t="str">
            <v>YIRHA PORRAS BURGOS</v>
          </cell>
          <cell r="E851" t="str">
            <v>C</v>
          </cell>
          <cell r="F851">
            <v>313001029990</v>
          </cell>
          <cell r="G851" t="str">
            <v>1</v>
          </cell>
          <cell r="H851" t="str">
            <v>15</v>
          </cell>
        </row>
        <row r="852">
          <cell r="A852">
            <v>853</v>
          </cell>
          <cell r="B852">
            <v>853</v>
          </cell>
          <cell r="C852" t="str">
            <v>LEXCY RODRIGUEZ AGUILAR</v>
          </cell>
          <cell r="D852">
            <v>313001030009</v>
          </cell>
          <cell r="E852" t="str">
            <v>C</v>
          </cell>
          <cell r="F852">
            <v>313001030009</v>
          </cell>
          <cell r="G852" t="str">
            <v>1</v>
          </cell>
          <cell r="H852" t="str">
            <v>12</v>
          </cell>
        </row>
        <row r="853">
          <cell r="A853">
            <v>854</v>
          </cell>
          <cell r="B853">
            <v>854</v>
          </cell>
          <cell r="C853" t="str">
            <v>NELSON ARANGO MONSALVE</v>
          </cell>
          <cell r="E853" t="str">
            <v/>
          </cell>
          <cell r="F853">
            <v>313001029931</v>
          </cell>
          <cell r="G853" t="str">
            <v>1</v>
          </cell>
          <cell r="H853" t="str">
            <v>10</v>
          </cell>
        </row>
        <row r="854">
          <cell r="A854">
            <v>855</v>
          </cell>
          <cell r="B854">
            <v>855</v>
          </cell>
          <cell r="C854" t="str">
            <v>DELIA VISBAL OCHOA</v>
          </cell>
          <cell r="E854" t="str">
            <v/>
          </cell>
          <cell r="F854">
            <v>313001029965</v>
          </cell>
          <cell r="G854" t="str">
            <v>1</v>
          </cell>
          <cell r="H854" t="str">
            <v>15</v>
          </cell>
        </row>
        <row r="855">
          <cell r="A855">
            <v>856</v>
          </cell>
          <cell r="B855">
            <v>856</v>
          </cell>
          <cell r="C855" t="str">
            <v>MARCIA RAMIREZ AYOLA</v>
          </cell>
          <cell r="E855" t="str">
            <v/>
          </cell>
          <cell r="F855">
            <v>313001029957</v>
          </cell>
          <cell r="G855" t="str">
            <v>1</v>
          </cell>
          <cell r="H855" t="str">
            <v>8</v>
          </cell>
        </row>
        <row r="856">
          <cell r="A856">
            <v>857</v>
          </cell>
          <cell r="B856">
            <v>857</v>
          </cell>
          <cell r="C856" t="str">
            <v>ALFONSO MORENO GRAU</v>
          </cell>
          <cell r="E856" t="str">
            <v>I</v>
          </cell>
          <cell r="F856">
            <v>113001030093</v>
          </cell>
          <cell r="G856" t="str">
            <v>1</v>
          </cell>
          <cell r="H856" t="str">
            <v>3</v>
          </cell>
        </row>
        <row r="857">
          <cell r="A857">
            <v>858</v>
          </cell>
          <cell r="B857">
            <v>858</v>
          </cell>
          <cell r="C857" t="str">
            <v>ELIZABETH UNAMUNO SOTOMAYOR</v>
          </cell>
          <cell r="E857" t="str">
            <v/>
          </cell>
          <cell r="F857">
            <v>113001030085</v>
          </cell>
          <cell r="G857" t="str">
            <v>1</v>
          </cell>
          <cell r="H857" t="str">
            <v>14</v>
          </cell>
        </row>
        <row r="858">
          <cell r="A858">
            <v>859</v>
          </cell>
          <cell r="B858">
            <v>859</v>
          </cell>
          <cell r="C858" t="str">
            <v>JORGE ELIECER GAMARRA ARIZA</v>
          </cell>
          <cell r="E858" t="str">
            <v/>
          </cell>
          <cell r="F858">
            <v>313001030106</v>
          </cell>
          <cell r="G858" t="str">
            <v>2</v>
          </cell>
          <cell r="H858" t="str">
            <v>13</v>
          </cell>
        </row>
        <row r="859">
          <cell r="A859">
            <v>860</v>
          </cell>
          <cell r="B859">
            <v>860</v>
          </cell>
          <cell r="C859" t="str">
            <v>IGLIANA SOFIA ROCHA JIMENEZ</v>
          </cell>
          <cell r="E859" t="str">
            <v/>
          </cell>
          <cell r="F859">
            <v>313001030114</v>
          </cell>
          <cell r="G859" t="str">
            <v>1</v>
          </cell>
          <cell r="H859" t="str">
            <v>14</v>
          </cell>
        </row>
        <row r="860">
          <cell r="A860">
            <v>861</v>
          </cell>
          <cell r="B860">
            <v>861</v>
          </cell>
          <cell r="C860" t="str">
            <v>TEMILDA MARTELO MARTELO</v>
          </cell>
          <cell r="E860" t="str">
            <v/>
          </cell>
          <cell r="F860">
            <v>313001030122</v>
          </cell>
          <cell r="G860" t="str">
            <v>1</v>
          </cell>
          <cell r="H860" t="str">
            <v>11</v>
          </cell>
        </row>
        <row r="861">
          <cell r="A861">
            <v>862</v>
          </cell>
          <cell r="B861">
            <v>862</v>
          </cell>
          <cell r="C861" t="str">
            <v>CLARA LUZ ZOLLMER PINO</v>
          </cell>
          <cell r="E861" t="str">
            <v/>
          </cell>
          <cell r="F861">
            <v>313001030131</v>
          </cell>
          <cell r="G861" t="str">
            <v>1</v>
          </cell>
          <cell r="H861" t="str">
            <v>2</v>
          </cell>
        </row>
        <row r="862">
          <cell r="A862">
            <v>863</v>
          </cell>
          <cell r="B862">
            <v>863</v>
          </cell>
          <cell r="C862" t="str">
            <v>GLORIA DIAZ AVILA</v>
          </cell>
          <cell r="E862" t="str">
            <v/>
          </cell>
          <cell r="F862">
            <v>313001030068</v>
          </cell>
          <cell r="G862" t="str">
            <v>1</v>
          </cell>
          <cell r="H862" t="str">
            <v>9</v>
          </cell>
        </row>
        <row r="863">
          <cell r="A863">
            <v>864</v>
          </cell>
          <cell r="B863">
            <v>864</v>
          </cell>
          <cell r="C863" t="str">
            <v/>
          </cell>
          <cell r="E863" t="str">
            <v/>
          </cell>
          <cell r="F863">
            <v>313001030149</v>
          </cell>
          <cell r="G863" t="str">
            <v>2</v>
          </cell>
          <cell r="H863" t="str">
            <v>7</v>
          </cell>
        </row>
        <row r="864">
          <cell r="A864">
            <v>865</v>
          </cell>
          <cell r="B864">
            <v>865</v>
          </cell>
          <cell r="C864" t="str">
            <v>ORLANDO MORELOS RODRIGUEZ</v>
          </cell>
          <cell r="E864" t="str">
            <v/>
          </cell>
          <cell r="F864">
            <v>413001030151</v>
          </cell>
          <cell r="G864" t="str">
            <v>1</v>
          </cell>
          <cell r="H864" t="str">
            <v>10</v>
          </cell>
        </row>
        <row r="865">
          <cell r="A865">
            <v>866</v>
          </cell>
          <cell r="B865">
            <v>866</v>
          </cell>
          <cell r="C865" t="str">
            <v/>
          </cell>
          <cell r="E865" t="str">
            <v/>
          </cell>
          <cell r="F865">
            <v>313001030165</v>
          </cell>
          <cell r="G865" t="str">
            <v>1</v>
          </cell>
          <cell r="H865" t="str">
            <v>1</v>
          </cell>
        </row>
        <row r="866">
          <cell r="A866">
            <v>867</v>
          </cell>
          <cell r="B866">
            <v>867</v>
          </cell>
          <cell r="C866" t="str">
            <v>ROSA AMIRA GRACIA ARRIETA</v>
          </cell>
          <cell r="E866" t="str">
            <v/>
          </cell>
          <cell r="F866">
            <v>413001030178</v>
          </cell>
          <cell r="G866" t="str">
            <v>1</v>
          </cell>
          <cell r="H866" t="str">
            <v>13</v>
          </cell>
        </row>
        <row r="867">
          <cell r="A867">
            <v>868</v>
          </cell>
          <cell r="B867">
            <v>868</v>
          </cell>
          <cell r="C867" t="str">
            <v>MARIELA PARDO DE VALDELAMAR</v>
          </cell>
          <cell r="E867" t="str">
            <v/>
          </cell>
          <cell r="F867">
            <v>313001030033</v>
          </cell>
          <cell r="G867" t="str">
            <v>1</v>
          </cell>
          <cell r="H867" t="str">
            <v>13</v>
          </cell>
        </row>
        <row r="868">
          <cell r="A868">
            <v>869</v>
          </cell>
          <cell r="B868">
            <v>869</v>
          </cell>
          <cell r="C868" t="str">
            <v>ZAIDA MILENA ALVAREZ CAUSADO</v>
          </cell>
          <cell r="E868" t="str">
            <v/>
          </cell>
          <cell r="F868">
            <v>313001030041</v>
          </cell>
          <cell r="G868" t="str">
            <v>1</v>
          </cell>
          <cell r="H868" t="str">
            <v>13</v>
          </cell>
        </row>
        <row r="869">
          <cell r="A869">
            <v>870</v>
          </cell>
          <cell r="B869">
            <v>870</v>
          </cell>
          <cell r="C869" t="str">
            <v>MISLEIDY PEREIRA HOYOS</v>
          </cell>
          <cell r="E869" t="str">
            <v/>
          </cell>
          <cell r="F869">
            <v>313001030076</v>
          </cell>
          <cell r="G869" t="str">
            <v>1</v>
          </cell>
          <cell r="H869" t="str">
            <v>13</v>
          </cell>
        </row>
        <row r="870">
          <cell r="A870">
            <v>871</v>
          </cell>
          <cell r="B870">
            <v>871</v>
          </cell>
          <cell r="C870" t="str">
            <v>PATRICIA SALAZAR CABARCAS</v>
          </cell>
          <cell r="E870" t="str">
            <v/>
          </cell>
          <cell r="F870">
            <v>313001030190</v>
          </cell>
          <cell r="G870" t="str">
            <v>1</v>
          </cell>
          <cell r="H870" t="str">
            <v>13</v>
          </cell>
        </row>
        <row r="871">
          <cell r="A871">
            <v>872</v>
          </cell>
          <cell r="B871">
            <v>872</v>
          </cell>
          <cell r="C871" t="str">
            <v xml:space="preserve">OLGA MARIA ZUÑIGA MUÑOZ </v>
          </cell>
          <cell r="E871" t="str">
            <v/>
          </cell>
          <cell r="F871">
            <v>313001030203</v>
          </cell>
          <cell r="G871" t="str">
            <v>1</v>
          </cell>
          <cell r="H871" t="str">
            <v>5</v>
          </cell>
        </row>
        <row r="872">
          <cell r="A872">
            <v>873</v>
          </cell>
          <cell r="B872">
            <v>873</v>
          </cell>
          <cell r="C872" t="str">
            <v>HNO HENRY MARTINEZ NIETO</v>
          </cell>
          <cell r="E872" t="str">
            <v/>
          </cell>
          <cell r="F872">
            <v>113001030212</v>
          </cell>
          <cell r="G872" t="str">
            <v>1</v>
          </cell>
          <cell r="H872" t="str">
            <v>6</v>
          </cell>
        </row>
        <row r="873">
          <cell r="A873">
            <v>874</v>
          </cell>
          <cell r="B873">
            <v>874</v>
          </cell>
          <cell r="C873" t="str">
            <v>PENGP PETIONGP DE LA PEÑA PEREZ</v>
          </cell>
          <cell r="E873" t="str">
            <v/>
          </cell>
          <cell r="F873">
            <v>313001800017</v>
          </cell>
          <cell r="G873" t="str">
            <v>1</v>
          </cell>
          <cell r="H873" t="str">
            <v>13</v>
          </cell>
        </row>
        <row r="874">
          <cell r="A874">
            <v>875</v>
          </cell>
          <cell r="B874">
            <v>875</v>
          </cell>
          <cell r="C874" t="str">
            <v>MARIA CHIQUILLO MATOS</v>
          </cell>
          <cell r="E874" t="str">
            <v/>
          </cell>
          <cell r="F874">
            <v>313001800009</v>
          </cell>
          <cell r="G874" t="str">
            <v>1</v>
          </cell>
          <cell r="H874" t="str">
            <v>13</v>
          </cell>
        </row>
        <row r="875">
          <cell r="A875">
            <v>876</v>
          </cell>
          <cell r="B875">
            <v>876</v>
          </cell>
          <cell r="C875" t="str">
            <v xml:space="preserve">MERY DEL PILAR PAUTT PACHECO </v>
          </cell>
          <cell r="E875" t="str">
            <v/>
          </cell>
          <cell r="F875">
            <v>313001800041</v>
          </cell>
          <cell r="G875" t="str">
            <v>1</v>
          </cell>
          <cell r="H875" t="str">
            <v>8</v>
          </cell>
        </row>
        <row r="876">
          <cell r="A876">
            <v>877</v>
          </cell>
          <cell r="B876">
            <v>877</v>
          </cell>
          <cell r="C876" t="str">
            <v xml:space="preserve">LUZ MILA SALGADO PEREZ </v>
          </cell>
          <cell r="E876" t="str">
            <v/>
          </cell>
          <cell r="F876">
            <v>313001800025</v>
          </cell>
          <cell r="G876" t="str">
            <v>1</v>
          </cell>
          <cell r="H876" t="str">
            <v>8</v>
          </cell>
        </row>
        <row r="877">
          <cell r="A877">
            <v>878</v>
          </cell>
          <cell r="B877">
            <v>878</v>
          </cell>
          <cell r="C877" t="str">
            <v xml:space="preserve">HERNANDO GUARDO LEYVA </v>
          </cell>
          <cell r="E877" t="str">
            <v/>
          </cell>
          <cell r="F877">
            <v>313001800033</v>
          </cell>
          <cell r="G877" t="str">
            <v>1</v>
          </cell>
          <cell r="H877" t="str">
            <v>6</v>
          </cell>
        </row>
        <row r="878">
          <cell r="A878">
            <v>880</v>
          </cell>
          <cell r="B878">
            <v>880</v>
          </cell>
          <cell r="C878" t="str">
            <v>ANDERSON SALCEDO VALLE</v>
          </cell>
          <cell r="E878" t="str">
            <v/>
          </cell>
          <cell r="F878">
            <v>313001030050</v>
          </cell>
          <cell r="G878" t="str">
            <v>1</v>
          </cell>
          <cell r="H878" t="str">
            <v>12</v>
          </cell>
        </row>
        <row r="879">
          <cell r="A879">
            <v>881</v>
          </cell>
          <cell r="B879">
            <v>881</v>
          </cell>
          <cell r="C879" t="str">
            <v xml:space="preserve">	LILIA DEL CARMEN AVILA PEREIRA</v>
          </cell>
          <cell r="E879" t="str">
            <v/>
          </cell>
          <cell r="F879">
            <v>313001800068</v>
          </cell>
          <cell r="G879" t="str">
            <v/>
          </cell>
          <cell r="H879" t="str">
            <v>14</v>
          </cell>
        </row>
        <row r="880">
          <cell r="A880">
            <v>882</v>
          </cell>
          <cell r="B880">
            <v>882</v>
          </cell>
          <cell r="C880" t="str">
            <v>JORGE L. BERRIO BABILONIA,</v>
          </cell>
          <cell r="E880" t="str">
            <v/>
          </cell>
          <cell r="F880">
            <v>313001800092</v>
          </cell>
          <cell r="G880" t="str">
            <v/>
          </cell>
          <cell r="H880" t="str">
            <v>9</v>
          </cell>
        </row>
        <row r="881">
          <cell r="A881">
            <v>883</v>
          </cell>
          <cell r="B881">
            <v>883</v>
          </cell>
          <cell r="C881" t="str">
            <v>MIRALYS TORRES QUINTERO</v>
          </cell>
          <cell r="E881" t="str">
            <v/>
          </cell>
          <cell r="F881">
            <v>313001800084</v>
          </cell>
          <cell r="G881" t="str">
            <v/>
          </cell>
          <cell r="H881" t="str">
            <v>12</v>
          </cell>
        </row>
        <row r="882">
          <cell r="A882">
            <v>884</v>
          </cell>
          <cell r="B882">
            <v>884</v>
          </cell>
          <cell r="C882" t="str">
            <v>ROSARIO MOJICA SALINAS</v>
          </cell>
          <cell r="E882" t="str">
            <v/>
          </cell>
          <cell r="F882">
            <v>313001800076</v>
          </cell>
          <cell r="G882" t="str">
            <v/>
          </cell>
          <cell r="H882" t="str">
            <v>1</v>
          </cell>
        </row>
        <row r="883">
          <cell r="A883">
            <v>885</v>
          </cell>
          <cell r="B883">
            <v>885</v>
          </cell>
          <cell r="C883" t="str">
            <v>ROSA MARIA DEL TORO DE MARIMON</v>
          </cell>
          <cell r="E883" t="str">
            <v/>
          </cell>
          <cell r="F883">
            <v>313001800106</v>
          </cell>
          <cell r="G883" t="str">
            <v/>
          </cell>
          <cell r="H883" t="str">
            <v>2</v>
          </cell>
        </row>
        <row r="884">
          <cell r="A884">
            <v>886</v>
          </cell>
          <cell r="B884">
            <v>184</v>
          </cell>
          <cell r="C884" t="str">
            <v/>
          </cell>
          <cell r="E884" t="str">
            <v/>
          </cell>
          <cell r="F884">
            <v>213001030241</v>
          </cell>
          <cell r="G884" t="str">
            <v>1</v>
          </cell>
          <cell r="H884" t="str">
            <v>Conti</v>
          </cell>
        </row>
        <row r="885">
          <cell r="A885">
            <v>887</v>
          </cell>
          <cell r="B885">
            <v>886</v>
          </cell>
          <cell r="C885" t="str">
            <v>TERESA GULFO MANJARREZ</v>
          </cell>
          <cell r="E885" t="str">
            <v/>
          </cell>
          <cell r="F885">
            <v>313001800050</v>
          </cell>
          <cell r="G885" t="str">
            <v>1</v>
          </cell>
          <cell r="H885" t="str">
            <v>12</v>
          </cell>
        </row>
      </sheetData>
      <sheetData sheetId="4">
        <row r="2">
          <cell r="A2">
            <v>413001030178</v>
          </cell>
          <cell r="B2" t="str">
            <v>CENTRO EDUCATIVO EL MANANTIAL</v>
          </cell>
          <cell r="C2" t="str">
            <v>BR EL RECREO CS 1 LT 8049</v>
          </cell>
          <cell r="D2" t="str">
            <v>3114105472</v>
          </cell>
          <cell r="E2" t="str">
            <v>6469021</v>
          </cell>
          <cell r="F2" t="str">
            <v>Urbana</v>
          </cell>
          <cell r="G2" t="str">
            <v>No Oficial</v>
          </cell>
          <cell r="H2" t="str">
            <v>elmanantialcentroeducativo@gmail.com,construnetcartagena@gmail.com;construnetcartagena@gmail.com;construnetcartagena@gmail.com,construnetcartagena@gmail.com;construnetcartagena@gmail.com;construnetcartagena@gmail.com</v>
          </cell>
          <cell r="I2" t="str">
            <v>Bolívar</v>
          </cell>
          <cell r="J2" t="str">
            <v>CARTAGENA DE INDIAS</v>
          </cell>
          <cell r="K2" t="str">
            <v>CARTAGENA</v>
          </cell>
          <cell r="L2" t="str">
            <v>Distrital de Cartagena</v>
          </cell>
        </row>
        <row r="3">
          <cell r="A3">
            <v>413001030151</v>
          </cell>
          <cell r="B3" t="str">
            <v>INSTITUTO NUEVO REINO</v>
          </cell>
          <cell r="C3" t="str">
            <v>VD SAN ISIDRO TV 54 22B BIS 13</v>
          </cell>
          <cell r="D3" t="str">
            <v>3152006991</v>
          </cell>
          <cell r="E3" t="str">
            <v>6437558</v>
          </cell>
          <cell r="F3" t="str">
            <v>Rural</v>
          </cell>
          <cell r="G3" t="str">
            <v>No Oficial</v>
          </cell>
          <cell r="H3" t="str">
            <v>rhta12@hotmail.com,rhta12@hotmail.com;rhta12@hotmail.com;rhta12@hotmail.com,</v>
          </cell>
          <cell r="I3" t="str">
            <v>Bolívar</v>
          </cell>
          <cell r="J3" t="str">
            <v>CARTAGENA DE INDIAS</v>
          </cell>
          <cell r="K3" t="str">
            <v>CARTAGENA</v>
          </cell>
          <cell r="L3" t="str">
            <v>Distrital de Cartagena</v>
          </cell>
        </row>
        <row r="4">
          <cell r="A4">
            <v>413001029919</v>
          </cell>
          <cell r="B4" t="str">
            <v>CENT EDUC DE BAYUNCA</v>
          </cell>
          <cell r="C4" t="str">
            <v>VD BAYUNCA BAYUNCA</v>
          </cell>
          <cell r="D4" t="str">
            <v>3116515429</v>
          </cell>
          <cell r="F4" t="str">
            <v>Rural</v>
          </cell>
          <cell r="G4" t="str">
            <v>No Oficial</v>
          </cell>
          <cell r="H4" t="str">
            <v>ninfarroyo@hotmail.com,ninfarroyo@hotmail.com;ninfarroyo@hitmail.com;julkiss2705@yahoo.es,</v>
          </cell>
          <cell r="I4" t="str">
            <v>Bolívar</v>
          </cell>
          <cell r="J4" t="str">
            <v>CARTAGENA DE INDIAS</v>
          </cell>
          <cell r="K4" t="str">
            <v>CARTAGENA</v>
          </cell>
          <cell r="L4" t="str">
            <v>Distrital de Cartagena</v>
          </cell>
        </row>
        <row r="5">
          <cell r="A5">
            <v>413001029561</v>
          </cell>
          <cell r="B5" t="str">
            <v>CENT EDUC LA VECINA</v>
          </cell>
          <cell r="C5" t="str">
            <v>BOGOTA BR CRA210203</v>
          </cell>
          <cell r="D5" t="str">
            <v>3185580550</v>
          </cell>
          <cell r="E5" t="str">
            <v>6567982</v>
          </cell>
          <cell r="F5" t="str">
            <v>Rural</v>
          </cell>
          <cell r="G5" t="str">
            <v>No Oficial</v>
          </cell>
          <cell r="H5" t="str">
            <v>info@lavecina.nl,nathalie@lavecina.nl;nathalie@lavecina.nl;ines.perez@lavecina.co,nathalie@lavecina.nl;nathalie@lavecina.nl;inesperez78@gmail.com</v>
          </cell>
          <cell r="I5" t="str">
            <v>Bolívar</v>
          </cell>
          <cell r="J5" t="str">
            <v>CARTAGENA DE INDIAS</v>
          </cell>
          <cell r="K5" t="str">
            <v>CARTAGENA</v>
          </cell>
          <cell r="L5" t="str">
            <v>Distrital de Cartagena</v>
          </cell>
        </row>
        <row r="6">
          <cell r="A6">
            <v>413001027126</v>
          </cell>
          <cell r="B6" t="str">
            <v>INST UNA NUVA LUZ DE ESPERANZA</v>
          </cell>
          <cell r="C6" t="str">
            <v>VD SECTOR LA PLAYA LA BOQUILLA</v>
          </cell>
          <cell r="D6" t="str">
            <v>6567182</v>
          </cell>
          <cell r="E6" t="str">
            <v>6648682</v>
          </cell>
          <cell r="F6" t="str">
            <v>Rural</v>
          </cell>
          <cell r="G6" t="str">
            <v>No Oficial</v>
          </cell>
          <cell r="H6" t="str">
            <v>info@casaitaliaong.org,ts.milena@yahoo.es;infocasaitaliaong@gmail.com;amnawo11@gmail.com,alexgonzalez781@gmail.com;infocasaitaliaong@gmail.com;alexgonzalez781@gmail.com</v>
          </cell>
          <cell r="I6" t="str">
            <v>Bolívar</v>
          </cell>
          <cell r="J6" t="str">
            <v>CARTAGENA DE INDIAS</v>
          </cell>
          <cell r="K6" t="str">
            <v>CARTAGENA</v>
          </cell>
          <cell r="L6" t="str">
            <v>Distrital de Cartagena</v>
          </cell>
        </row>
        <row r="7">
          <cell r="A7">
            <v>413001013176</v>
          </cell>
          <cell r="B7" t="str">
            <v>FUNDACION EDUCATIVA INSTITUTO ECOLOGICO BARBACOAS</v>
          </cell>
          <cell r="C7" t="str">
            <v>VD SANTA ANA ISLA BARU</v>
          </cell>
          <cell r="D7" t="str">
            <v>3183499944</v>
          </cell>
          <cell r="E7" t="str">
            <v>3183863955</v>
          </cell>
          <cell r="F7" t="str">
            <v>Rural</v>
          </cell>
          <cell r="G7" t="str">
            <v>No Oficial</v>
          </cell>
          <cell r="H7" t="str">
            <v>barbacoas1997@hotmail.com,magasolyluna@gmail.com;magasolyluna@gmail.com;sandrapsr_20@hotmail.com,barbacoas1997@hotmail.com;barbacoas1997@hotmail.com;barbacoas1997@hotmail.com</v>
          </cell>
          <cell r="I7" t="str">
            <v>Bolívar</v>
          </cell>
          <cell r="J7" t="str">
            <v>CARTAGENA DE INDIAS</v>
          </cell>
          <cell r="K7" t="str">
            <v>CARTAGENA</v>
          </cell>
          <cell r="L7" t="str">
            <v>Distrital de Cartagena</v>
          </cell>
        </row>
        <row r="8">
          <cell r="A8">
            <v>413001008121</v>
          </cell>
          <cell r="B8" t="str">
            <v>INST JARD INF ANGELICA</v>
          </cell>
          <cell r="C8" t="str">
            <v>BR EL CARMELO UR CALLE COLOMBIA MZ 4 LT 3</v>
          </cell>
          <cell r="D8" t="str">
            <v>3126022772</v>
          </cell>
          <cell r="F8" t="str">
            <v>Urbana</v>
          </cell>
          <cell r="G8" t="str">
            <v>No Oficial</v>
          </cell>
          <cell r="H8" t="str">
            <v>jardinangelica@hotmail.com,NORIEGABRABO1@HOTMAIL.COM;NORIEGABRABO1@HOTMAIL.COM;jardinangelica@hotmail.com,jardinangelica@hotmail.com;jardinangelica@hotmail.com;noriegabravo1@hotmail.com</v>
          </cell>
          <cell r="I8" t="str">
            <v>Bolívar</v>
          </cell>
          <cell r="J8" t="str">
            <v>CARTAGENA DE INDIAS</v>
          </cell>
          <cell r="K8" t="str">
            <v>CARTAGENA</v>
          </cell>
          <cell r="L8" t="str">
            <v>Distrital de Cartagena</v>
          </cell>
        </row>
        <row r="9">
          <cell r="A9">
            <v>413001008024</v>
          </cell>
          <cell r="B9" t="str">
            <v>INST EDUC EL PARAISO</v>
          </cell>
          <cell r="C9" t="str">
            <v>BR SAN FERNANDO KR 81 UR 22A05</v>
          </cell>
          <cell r="D9" t="str">
            <v>6619013</v>
          </cell>
          <cell r="F9" t="str">
            <v>Urbana</v>
          </cell>
          <cell r="G9" t="str">
            <v>No Oficial</v>
          </cell>
          <cell r="H9" t="str">
            <v>institutoeducativoelparaiso@hotmail.com,isabeleucarisrojano@hotmail.com;isabeleucarisrojano@hotmail.com;isabeleucarisrojano@hotmail.com,isabeleuarisrojano@hotmail.com;isabeleuarisrojano@hotmail.com;isabeleuarisrojano@hotmail.com</v>
          </cell>
          <cell r="I9" t="str">
            <v>Bolívar</v>
          </cell>
          <cell r="J9" t="str">
            <v>CARTAGENA DE INDIAS</v>
          </cell>
          <cell r="K9" t="str">
            <v>CARTAGENA</v>
          </cell>
          <cell r="L9" t="str">
            <v>Distrital de Cartagena</v>
          </cell>
        </row>
        <row r="10">
          <cell r="A10">
            <v>413001007982</v>
          </cell>
          <cell r="B10" t="str">
            <v>INSTITUTO CARTAGENA DE INDIAS</v>
          </cell>
          <cell r="C10" t="str">
            <v>BR CAMPESTRE ET 5 MZ 45 LT 16</v>
          </cell>
          <cell r="D10" t="str">
            <v>6675155</v>
          </cell>
          <cell r="F10" t="str">
            <v>Urbana</v>
          </cell>
          <cell r="G10" t="str">
            <v>No Oficial</v>
          </cell>
          <cell r="H10" t="str">
            <v>institutocartagenadeindias.inci@hotmail.com,myriam5_2@hotmail.com;myriam5_2@hotmail.com;myriam5_2@hotmail.com,</v>
          </cell>
          <cell r="I10" t="str">
            <v>Bolívar</v>
          </cell>
          <cell r="J10" t="str">
            <v>CARTAGENA DE INDIAS</v>
          </cell>
          <cell r="K10" t="str">
            <v>CARTAGENA</v>
          </cell>
          <cell r="L10" t="str">
            <v>Distrital de Cartagena</v>
          </cell>
        </row>
        <row r="11">
          <cell r="A11">
            <v>413001007648</v>
          </cell>
          <cell r="B11" t="str">
            <v>COLEGIO CAMINO DEL CORAL  DE CARTAGENA</v>
          </cell>
          <cell r="C11" t="str">
            <v>BR ALAMEDA LA VICTORIA MZ B LT 8</v>
          </cell>
          <cell r="D11" t="str">
            <v>6816211</v>
          </cell>
          <cell r="E11" t="str">
            <v>6816391</v>
          </cell>
          <cell r="F11" t="str">
            <v>Urbana</v>
          </cell>
          <cell r="G11" t="str">
            <v>No Oficial</v>
          </cell>
          <cell r="H11" t="str">
            <v>rector@caminodelcoral.edu.co,rector@caminodelcoral.edu.co;rector@caminodelcoral.edu.co;rector@caminodelcoral.edu.co,</v>
          </cell>
          <cell r="I11" t="str">
            <v>Bolívar</v>
          </cell>
          <cell r="J11" t="str">
            <v>CARTAGENA DE INDIAS</v>
          </cell>
          <cell r="K11" t="str">
            <v>CARTAGENA</v>
          </cell>
          <cell r="L11" t="str">
            <v>Distrital de Cartagena</v>
          </cell>
        </row>
        <row r="12">
          <cell r="A12">
            <v>413001007630</v>
          </cell>
          <cell r="B12" t="str">
            <v>CORP COL CARIBE REAL</v>
          </cell>
          <cell r="C12" t="str">
            <v>CART TRONCAL DE TERNERA 82 95</v>
          </cell>
          <cell r="D12" t="str">
            <v>6618180</v>
          </cell>
          <cell r="F12" t="str">
            <v>Urbana</v>
          </cell>
          <cell r="G12" t="str">
            <v>No Oficial</v>
          </cell>
          <cell r="H12" t="str">
            <v>colegiocaribereal@hotmail.com,,colegiocaribereal@hotmail.com;colegiocaribereal@hotmail.com;colegiocaribereal@hotmail.com</v>
          </cell>
          <cell r="I12" t="str">
            <v>Bolívar</v>
          </cell>
          <cell r="J12" t="str">
            <v>CARTAGENA DE INDIAS</v>
          </cell>
          <cell r="K12" t="str">
            <v>CARTAGENA</v>
          </cell>
          <cell r="L12" t="str">
            <v>Distrital de Cartagena</v>
          </cell>
        </row>
        <row r="13">
          <cell r="A13">
            <v>413001006315</v>
          </cell>
          <cell r="B13" t="str">
            <v>INSTITUCION EDUCATIVA DE LA BOQUILLA SEDE ESCUELA SAN JUAN BAUSTISTA</v>
          </cell>
          <cell r="C13" t="str">
            <v>VD LA BOQUILLA PD RURAL VIA A CARTAGENA DE INDIAS VR N N</v>
          </cell>
          <cell r="D13" t="str">
            <v>31167700880</v>
          </cell>
          <cell r="F13" t="str">
            <v>Rural</v>
          </cell>
          <cell r="G13" t="str">
            <v>Oficial</v>
          </cell>
          <cell r="H13" t="str">
            <v>elizabethcanate@yahoo.com,elizabethcanate@yahoo.es;elizabethcanate@yahoo.es;mdiazturizo@hotmail.com,elizabethcanate@yahoo.es;elizabethcanate@yahoo.es;mdiazturizo@hotmail.com</v>
          </cell>
          <cell r="I13" t="str">
            <v>Bolívar</v>
          </cell>
          <cell r="J13" t="str">
            <v>CARTAGENA DE INDIAS</v>
          </cell>
          <cell r="K13" t="str">
            <v>CARTAGENA</v>
          </cell>
          <cell r="L13" t="str">
            <v>Distrital de Cartagena</v>
          </cell>
        </row>
        <row r="14">
          <cell r="A14">
            <v>413001006234</v>
          </cell>
          <cell r="B14" t="str">
            <v>INSTITUCION EDUCATIVA DE LA BOQUILLA SEDE ESCUELA MADRE BERNARDA</v>
          </cell>
          <cell r="C14" t="str">
            <v>VD LA BOQUILLA VIA A CARTAGENA DE INDIAS VR</v>
          </cell>
          <cell r="D14" t="str">
            <v>6567514</v>
          </cell>
          <cell r="F14" t="str">
            <v>Rural</v>
          </cell>
          <cell r="G14" t="str">
            <v>Oficial</v>
          </cell>
          <cell r="H14" t="str">
            <v>elizabethcanate@yahoo.es,elizabethcanate@yhoo.es;elizabethcanate@yhoo.es;mdiazturizo@hotmail.com,elizabethcanate@yahoo.es;elizabethcanate@yahoo.es;mdiazturizo@hotmail.com</v>
          </cell>
          <cell r="I14" t="str">
            <v>Bolívar</v>
          </cell>
          <cell r="J14" t="str">
            <v>CARTAGENA DE INDIAS</v>
          </cell>
          <cell r="K14" t="str">
            <v>CARTAGENA</v>
          </cell>
          <cell r="L14" t="str">
            <v>Distrital de Cartagena</v>
          </cell>
        </row>
        <row r="15">
          <cell r="A15">
            <v>413001004703</v>
          </cell>
          <cell r="B15" t="str">
            <v>INSTITUCIÓN EDUCATIVA DE LA BOQUILLA SEDE PRINCIPAL</v>
          </cell>
          <cell r="C15" t="str">
            <v>LA BOQUILLA VIA A CARTAGENA DE INDIAS KR PERIMETRAL 71 36 BIS</v>
          </cell>
          <cell r="D15" t="str">
            <v>6567514</v>
          </cell>
          <cell r="E15" t="str">
            <v>6567514</v>
          </cell>
          <cell r="F15" t="str">
            <v>Rural</v>
          </cell>
          <cell r="G15" t="str">
            <v>Oficial</v>
          </cell>
          <cell r="H15" t="str">
            <v>elizabethcanate@yahoo.es,elizabethcanate@yahoo.es;elizabethcanate@yahoo.es;mdiazturizo@hotmail.com,elizabethcanate@yahoo.es;elizabethcanate@yahoo.es;mdiazturizo@hotmail.com</v>
          </cell>
          <cell r="I15" t="str">
            <v>Bolívar</v>
          </cell>
          <cell r="J15" t="str">
            <v>CARTAGENA DE INDIAS</v>
          </cell>
          <cell r="K15" t="str">
            <v>CARTAGENA</v>
          </cell>
          <cell r="L15" t="str">
            <v>Distrital de Cartagena</v>
          </cell>
        </row>
        <row r="16">
          <cell r="A16">
            <v>313836000623</v>
          </cell>
          <cell r="B16" t="str">
            <v>ASPAEN GIMN CARTAGENA</v>
          </cell>
          <cell r="C16" t="str">
            <v>AV PONTEZUELA 14 14 14 BR VIA PONTEZUELA</v>
          </cell>
          <cell r="D16" t="str">
            <v>6810881</v>
          </cell>
          <cell r="E16" t="str">
            <v>6810881</v>
          </cell>
          <cell r="F16" t="str">
            <v>Urbana</v>
          </cell>
          <cell r="G16" t="str">
            <v>No Oficial</v>
          </cell>
          <cell r="H16" t="str">
            <v>gimcartagena@gimcartagena.edu.co,gimcartagena@gimcartagena.edu.co;gimcartagena@gimcartagena.edu.co;gimcartagena@gimcartagena.edu.co,gimcartagena@gimcartagena.edu.co;gimcartagena@gimcartagena.edu.co;gimcartagena@gimcartagena.edu.co</v>
          </cell>
          <cell r="I16" t="str">
            <v>Bolívar</v>
          </cell>
          <cell r="J16" t="str">
            <v>CARTAGENA DE INDIAS</v>
          </cell>
          <cell r="K16" t="str">
            <v>CARTAGENA</v>
          </cell>
          <cell r="L16" t="str">
            <v>Distrital de Cartagena</v>
          </cell>
        </row>
        <row r="17">
          <cell r="A17">
            <v>313836000348</v>
          </cell>
          <cell r="B17" t="str">
            <v>ASPAEN GIMN CARTAGENA DE INDIAS</v>
          </cell>
          <cell r="C17" t="str">
            <v>VD ANILLO VIAL KM 11 KM 11 VIA A CARTAGENA DE INDIAS</v>
          </cell>
          <cell r="D17" t="str">
            <v>3107280128</v>
          </cell>
          <cell r="E17" t="str">
            <v>6424344</v>
          </cell>
          <cell r="F17" t="str">
            <v>Rural</v>
          </cell>
          <cell r="G17" t="str">
            <v>No Oficial</v>
          </cell>
          <cell r="H17" t="str">
            <v>contactosweb@gimnaciocartagenadeindias.edu.co,directorag@gimnasiocartagenadeindias.edu.co;irectorag@gimnasiocartagenadeindias.edu.co;sacademica@gimnasiocartagenadeindias.edu.co,directorag@gimnasiocartagenadeindias.edu.co;directorag@gimnasiocartagenadeindias.edu.co;sacademica@gimnasiocartagenadeindias.edu.co</v>
          </cell>
          <cell r="I17" t="str">
            <v>Bolívar</v>
          </cell>
          <cell r="J17" t="str">
            <v>CARTAGENA DE INDIAS</v>
          </cell>
          <cell r="K17" t="str">
            <v>CARTAGENA</v>
          </cell>
          <cell r="L17" t="str">
            <v>Distrital de Cartagena</v>
          </cell>
        </row>
        <row r="18">
          <cell r="A18">
            <v>313001800106</v>
          </cell>
          <cell r="B18" t="str">
            <v>GIMNASIO REAL DE LA SABIDURIA</v>
          </cell>
          <cell r="C18" t="str">
            <v>TORICES CARRERA 14 #49-58</v>
          </cell>
          <cell r="D18" t="str">
            <v>3186570929</v>
          </cell>
          <cell r="F18" t="str">
            <v>Urbana</v>
          </cell>
          <cell r="G18" t="str">
            <v>No Oficial</v>
          </cell>
          <cell r="I18" t="str">
            <v>Bolívar</v>
          </cell>
          <cell r="J18" t="str">
            <v>CARTAGENA DE INDIAS</v>
          </cell>
          <cell r="K18" t="str">
            <v>CARTAGENA</v>
          </cell>
          <cell r="L18" t="str">
            <v>Distrital de Cartagena</v>
          </cell>
        </row>
        <row r="19">
          <cell r="A19">
            <v>313001800092</v>
          </cell>
          <cell r="B19" t="str">
            <v xml:space="preserve">COLEGIO BEN AVID </v>
          </cell>
          <cell r="C19" t="str">
            <v>Avenida pedro de heredia barrio Armenia cra 44D #30-68</v>
          </cell>
          <cell r="D19" t="str">
            <v>3195334140</v>
          </cell>
          <cell r="F19" t="str">
            <v>Urbana</v>
          </cell>
          <cell r="G19" t="str">
            <v>No Oficial</v>
          </cell>
          <cell r="I19" t="str">
            <v>Bolívar</v>
          </cell>
          <cell r="J19" t="str">
            <v>CARTAGENA DE INDIAS</v>
          </cell>
          <cell r="K19" t="str">
            <v>CARTAGENA</v>
          </cell>
          <cell r="L19" t="str">
            <v>Distrital de Cartagena</v>
          </cell>
        </row>
        <row r="20">
          <cell r="A20">
            <v>313001800084</v>
          </cell>
          <cell r="B20" t="str">
            <v>COLEGIO GIMNASIO MUNDO DE COLORES</v>
          </cell>
          <cell r="C20" t="str">
            <v>BARRIO LA CENTRAL CRA.62 #22-44</v>
          </cell>
          <cell r="D20" t="str">
            <v>3148668568</v>
          </cell>
          <cell r="F20" t="str">
            <v>Urbana</v>
          </cell>
          <cell r="G20" t="str">
            <v>No Oficial</v>
          </cell>
          <cell r="I20" t="str">
            <v>Bolívar</v>
          </cell>
          <cell r="J20" t="str">
            <v>CARTAGENA DE INDIAS</v>
          </cell>
          <cell r="K20" t="str">
            <v>CARTAGENA</v>
          </cell>
          <cell r="L20" t="str">
            <v>Distrital de Cartagena</v>
          </cell>
        </row>
        <row r="21">
          <cell r="A21">
            <v>313001800076</v>
          </cell>
          <cell r="B21" t="str">
            <v>COLEGIO PABLO HOFF</v>
          </cell>
          <cell r="C21" t="str">
            <v>MANGA CALLEJON DE LOS BESOS KRA. 18 #24-75</v>
          </cell>
          <cell r="D21" t="str">
            <v>3046067390</v>
          </cell>
          <cell r="F21" t="str">
            <v>Urbana</v>
          </cell>
          <cell r="G21" t="str">
            <v>No Oficial</v>
          </cell>
          <cell r="I21" t="str">
            <v>Bolívar</v>
          </cell>
          <cell r="J21" t="str">
            <v>CARTAGENA DE INDIAS</v>
          </cell>
          <cell r="K21" t="str">
            <v>CARTAGENA</v>
          </cell>
          <cell r="L21" t="str">
            <v>Distrital de Cartagena</v>
          </cell>
        </row>
        <row r="22">
          <cell r="A22">
            <v>313001800068</v>
          </cell>
          <cell r="B22" t="str">
            <v>INSTITUCION EDUCATIVA COLEGIO CRISTIANO BERAKAH</v>
          </cell>
          <cell r="C22" t="str">
            <v>SIMON BOLIVAR, MANZANA 20 LOTE 11</v>
          </cell>
          <cell r="D22" t="str">
            <v>3006742698</v>
          </cell>
          <cell r="F22" t="str">
            <v>Urbana</v>
          </cell>
          <cell r="G22" t="str">
            <v>No Oficial</v>
          </cell>
          <cell r="I22" t="str">
            <v>Bolívar</v>
          </cell>
          <cell r="J22" t="str">
            <v>CARTAGENA DE INDIAS</v>
          </cell>
          <cell r="K22" t="str">
            <v>CARTAGENA</v>
          </cell>
          <cell r="L22" t="str">
            <v>Distrital de Cartagena</v>
          </cell>
        </row>
        <row r="23">
          <cell r="A23">
            <v>313001800050</v>
          </cell>
          <cell r="B23" t="str">
            <v>ESCUELA LA ALEGRIA DE APRENDER JUGANDO</v>
          </cell>
          <cell r="C23" t="str">
            <v>CAMPESTRE MANZANA 17 LOTE 20 ETAPA 1</v>
          </cell>
          <cell r="D23" t="str">
            <v>3008145262</v>
          </cell>
          <cell r="F23" t="str">
            <v>Urbana</v>
          </cell>
          <cell r="G23" t="str">
            <v>No Oficial</v>
          </cell>
          <cell r="I23" t="str">
            <v>Bolívar</v>
          </cell>
          <cell r="J23" t="str">
            <v>CARTAGENA DE INDIAS</v>
          </cell>
          <cell r="K23" t="str">
            <v>CARTAGENA</v>
          </cell>
          <cell r="L23" t="str">
            <v>Distrital de Cartagena</v>
          </cell>
        </row>
        <row r="24">
          <cell r="A24">
            <v>313001800033</v>
          </cell>
          <cell r="B24" t="str">
            <v>CENTRO EDUCATIVO DESCUBRIENDO TALENTO</v>
          </cell>
          <cell r="C24" t="str">
            <v>POZON, CARRERA 84 No. 64-29 MANZANA100, LOTE 4</v>
          </cell>
          <cell r="D24" t="str">
            <v>3152092263</v>
          </cell>
          <cell r="F24" t="str">
            <v>Urbana</v>
          </cell>
          <cell r="G24" t="str">
            <v>No Oficial</v>
          </cell>
          <cell r="I24" t="str">
            <v>Bolívar</v>
          </cell>
          <cell r="J24" t="str">
            <v>CARTAGENA DE INDIAS</v>
          </cell>
          <cell r="K24" t="str">
            <v>CARTAGENA</v>
          </cell>
          <cell r="L24" t="str">
            <v>Distrital de Cartagena</v>
          </cell>
        </row>
        <row r="25">
          <cell r="A25">
            <v>313001800025</v>
          </cell>
          <cell r="B25" t="str">
            <v>INSTITUTO EDUCATIVO MANOS QUE LEVANTAN</v>
          </cell>
          <cell r="C25" t="str">
            <v>LA CAMPIÑA TRANSVERSAL 48 #23-13</v>
          </cell>
          <cell r="D25" t="str">
            <v>6776103</v>
          </cell>
          <cell r="F25" t="str">
            <v>Urbana</v>
          </cell>
          <cell r="G25" t="str">
            <v>No Oficial</v>
          </cell>
          <cell r="I25" t="str">
            <v>Bolívar</v>
          </cell>
          <cell r="J25" t="str">
            <v>CARTAGENA DE INDIAS</v>
          </cell>
          <cell r="K25" t="str">
            <v>CARTAGENA</v>
          </cell>
          <cell r="L25" t="str">
            <v>Distrital de Cartagena</v>
          </cell>
        </row>
        <row r="26">
          <cell r="A26">
            <v>313001800017</v>
          </cell>
          <cell r="B26" t="str">
            <v>CORPORACION EDUCATIVA JOSEPH WILSON SWAN</v>
          </cell>
          <cell r="C26" t="str">
            <v>CT TRONCALDEOCCIDENTE31 82 95</v>
          </cell>
          <cell r="D26" t="str">
            <v>6470454</v>
          </cell>
          <cell r="F26" t="str">
            <v>Urbana</v>
          </cell>
          <cell r="G26" t="str">
            <v>No Oficial</v>
          </cell>
          <cell r="H26" t="str">
            <v>corporacionjosephwilson@hotmail.com,pengperez23@hotmail.com;allzeugirdor@hotmail.com;maytreed@hotmail.com,</v>
          </cell>
          <cell r="I26" t="str">
            <v>Bolívar</v>
          </cell>
          <cell r="J26" t="str">
            <v>CARTAGENA DE INDIAS</v>
          </cell>
          <cell r="K26" t="str">
            <v>CARTAGENA</v>
          </cell>
          <cell r="L26" t="str">
            <v>Distrital de Cartagena</v>
          </cell>
        </row>
        <row r="27">
          <cell r="A27">
            <v>313001030203</v>
          </cell>
          <cell r="B27" t="str">
            <v>INSTITUTO EDCUATIVO PEDRO CALDERON DE LA BARCA</v>
          </cell>
          <cell r="C27" t="str">
            <v>CL 31B 49 78 BR LIBANO</v>
          </cell>
          <cell r="D27" t="str">
            <v>3017962663</v>
          </cell>
          <cell r="F27" t="str">
            <v>Urbana</v>
          </cell>
          <cell r="G27" t="str">
            <v>No Oficial</v>
          </cell>
          <cell r="H27" t="str">
            <v>inst.educ.pedrocalderondelabarca@hotmail.com,inst.educ.pedrocalderondelabarca@hotmail.com;osirisaris@hotmail.com;osirisaris@hotmail.com,</v>
          </cell>
          <cell r="I27" t="str">
            <v>Bolívar</v>
          </cell>
          <cell r="J27" t="str">
            <v>CARTAGENA DE INDIAS</v>
          </cell>
          <cell r="K27" t="str">
            <v>CARTAGENA</v>
          </cell>
          <cell r="L27" t="str">
            <v>Distrital de Cartagena</v>
          </cell>
        </row>
        <row r="28">
          <cell r="A28">
            <v>313001030190</v>
          </cell>
          <cell r="B28" t="str">
            <v>INSTITUCION EDUCATIVA OVIDE DECROLY</v>
          </cell>
          <cell r="C28" t="str">
            <v>AC 80A BIS BOL S S BR RECREO</v>
          </cell>
          <cell r="D28" t="str">
            <v>3008047728</v>
          </cell>
          <cell r="E28" t="str">
            <v>6816819</v>
          </cell>
          <cell r="F28" t="str">
            <v>Urbana</v>
          </cell>
          <cell r="G28" t="str">
            <v>No Oficial</v>
          </cell>
          <cell r="H28" t="str">
            <v>insovidedecroly@hotmail.com,pato_sc@hotmail.com;pato_sc@hotmail.com;paulivillarreal@hotmail.com,pato_sc@hotmail.com;pato_sc@hotmail.com;insovidedecroly@hotmail.com</v>
          </cell>
          <cell r="I28" t="str">
            <v>Bolívar</v>
          </cell>
          <cell r="J28" t="str">
            <v>CARTAGENA DE INDIAS</v>
          </cell>
          <cell r="K28" t="str">
            <v>CARTAGENA</v>
          </cell>
          <cell r="L28" t="str">
            <v>Distrital de Cartagena</v>
          </cell>
        </row>
        <row r="29">
          <cell r="A29">
            <v>313001030149</v>
          </cell>
          <cell r="B29" t="str">
            <v>CENTRO EDUCATIVO EL OASIS DEL SABER</v>
          </cell>
          <cell r="C29" t="str">
            <v>CHIPRE CL 31 A 64 36</v>
          </cell>
          <cell r="D29" t="str">
            <v>3157203838</v>
          </cell>
          <cell r="E29" t="str">
            <v>6610097</v>
          </cell>
          <cell r="F29" t="str">
            <v>Urbana</v>
          </cell>
          <cell r="G29" t="str">
            <v>No Oficial</v>
          </cell>
          <cell r="I29" t="str">
            <v>Bolívar</v>
          </cell>
          <cell r="J29" t="str">
            <v>CARTAGENA DE INDIAS</v>
          </cell>
          <cell r="K29" t="str">
            <v>CARTAGENA</v>
          </cell>
          <cell r="L29" t="str">
            <v>Distrital de Cartagena</v>
          </cell>
        </row>
        <row r="30">
          <cell r="A30">
            <v>313001030131</v>
          </cell>
          <cell r="B30" t="str">
            <v xml:space="preserve">GIMNASIO INTEGRAL CYGNI DE CARTAGENA </v>
          </cell>
          <cell r="C30" t="str">
            <v>BR PIE DE LA POPA UR CALLEJÓN DE LOS POCITOS</v>
          </cell>
          <cell r="D30" t="str">
            <v>6431030</v>
          </cell>
          <cell r="F30" t="str">
            <v>Urbana</v>
          </cell>
          <cell r="G30" t="str">
            <v>No Oficial</v>
          </cell>
          <cell r="H30" t="str">
            <v>gimnasiocygnidecartagena@hotmail.com,gimnasiocygnidecartagena@hotmail.com;gimnasiocygnidecartagena@hotmail.com;gimnasiocygnidecartagena@hotmail.com,gimnasiocygnidecartagena@hotmail.com;gimnasiocygnidecartagena@hotmail.com;gimnasiocygnidecartagena@hotmail.com</v>
          </cell>
          <cell r="I30" t="str">
            <v>Bolívar</v>
          </cell>
          <cell r="J30" t="str">
            <v>CARTAGENA DE INDIAS</v>
          </cell>
          <cell r="K30" t="str">
            <v>CARTAGENA</v>
          </cell>
          <cell r="L30" t="str">
            <v>Distrital de Cartagena</v>
          </cell>
        </row>
        <row r="31">
          <cell r="A31">
            <v>313001030122</v>
          </cell>
          <cell r="B31" t="str">
            <v>INSTITUTO EDUCATIVO LINDO AMANECER</v>
          </cell>
          <cell r="C31" t="str">
            <v>BR SANTA CLARA MZ M LT 8</v>
          </cell>
          <cell r="D31" t="str">
            <v>6907726</v>
          </cell>
          <cell r="F31" t="str">
            <v>Urbana</v>
          </cell>
          <cell r="G31" t="str">
            <v>No Oficial</v>
          </cell>
          <cell r="H31" t="str">
            <v>martelomar.temi@hotmail.com,martelomar.temi@hotmail.com;martelomar.temi@hotmail.com;jlsanchez97@gmail.com,martelomar.temi@hotmail.com;martelomar.temi@hotmail.com;martelomar.temi@hotmail.com</v>
          </cell>
          <cell r="I31" t="str">
            <v>Bolívar</v>
          </cell>
          <cell r="J31" t="str">
            <v>CARTAGENA DE INDIAS</v>
          </cell>
          <cell r="K31" t="str">
            <v>CARTAGENA</v>
          </cell>
          <cell r="L31" t="str">
            <v>Distrital de Cartagena</v>
          </cell>
        </row>
        <row r="32">
          <cell r="A32">
            <v>313001030114</v>
          </cell>
          <cell r="B32" t="str">
            <v>CORPORACION EDUCATIVA CONSTRUYENDO SUEÑOS</v>
          </cell>
          <cell r="C32" t="str">
            <v>KR 104 37 27 BR SAN JOSE DE LOS CAMPANOS</v>
          </cell>
          <cell r="D32" t="str">
            <v>3218380939</v>
          </cell>
          <cell r="E32" t="str">
            <v>6719562</v>
          </cell>
          <cell r="F32" t="str">
            <v>Urbana</v>
          </cell>
          <cell r="G32" t="str">
            <v>No Oficial</v>
          </cell>
          <cell r="H32" t="str">
            <v>construyendosuenos2011@hotmail.com,iglianarocha@gmail.com;construyendosuenos2011@hotmail.com;iglianarocha@gmail.com,</v>
          </cell>
          <cell r="I32" t="str">
            <v>Bolívar</v>
          </cell>
          <cell r="J32" t="str">
            <v>CARTAGENA DE INDIAS</v>
          </cell>
          <cell r="K32" t="str">
            <v>CARTAGENA</v>
          </cell>
          <cell r="L32" t="str">
            <v>Distrital de Cartagena</v>
          </cell>
        </row>
        <row r="33">
          <cell r="A33">
            <v>313001030106</v>
          </cell>
          <cell r="B33" t="str">
            <v>INSTITUTO EDUCATIVO LOS CEREZOS</v>
          </cell>
          <cell r="C33" t="str">
            <v>BR LOS CEREZOS MZ C LT 28</v>
          </cell>
          <cell r="D33" t="str">
            <v>6514345</v>
          </cell>
          <cell r="F33" t="str">
            <v>Urbana</v>
          </cell>
          <cell r="G33" t="str">
            <v>No Oficial</v>
          </cell>
          <cell r="H33" t="str">
            <v>institutoloscerezos0618@hotmail.com,institutoloscerezos0618@hotmail.com;jorgegamarra17@hotmail.com;ketty_np@hotmail.com,institutoloscerezos0618@hotmail.com;institutoloscerezos0618@hotmail.com;institutoloscerezos0618@hotmail.com</v>
          </cell>
          <cell r="I33" t="str">
            <v>Bolívar</v>
          </cell>
          <cell r="J33" t="str">
            <v>CARTAGENA DE INDIAS</v>
          </cell>
          <cell r="K33" t="str">
            <v>CARTAGENA</v>
          </cell>
          <cell r="L33" t="str">
            <v>Distrital de Cartagena</v>
          </cell>
        </row>
        <row r="34">
          <cell r="A34">
            <v>313001030076</v>
          </cell>
          <cell r="B34" t="str">
            <v>INST EDUC ALAMEDA LA VICTORIA</v>
          </cell>
          <cell r="C34" t="str">
            <v>BR ALAMEDA LA VICTORIA UR ALAMEDA LA VICTORIA MZ G LT 9</v>
          </cell>
          <cell r="D34" t="str">
            <v>6907245</v>
          </cell>
          <cell r="F34" t="str">
            <v>Urbana</v>
          </cell>
          <cell r="G34" t="str">
            <v>No Oficial</v>
          </cell>
          <cell r="H34" t="str">
            <v>info@institutoalameda.com,Mileidys_pereira@hotmail.com;Mileidys_pereira@hotmail.com;leslopg@gmail.com,mileydis_pereira@hotmail.com;mileydis_pereira@hotmail.com;mileydis_pereira@hotmail.com</v>
          </cell>
          <cell r="I34" t="str">
            <v>Bolívar</v>
          </cell>
          <cell r="J34" t="str">
            <v>CARTAGENA DE INDIAS</v>
          </cell>
          <cell r="K34" t="str">
            <v>CARTAGENA</v>
          </cell>
          <cell r="L34" t="str">
            <v>Distrital de Cartagena</v>
          </cell>
        </row>
        <row r="35">
          <cell r="A35">
            <v>313001030068</v>
          </cell>
          <cell r="B35" t="str">
            <v>COL GENERACIÓN XXI</v>
          </cell>
          <cell r="C35" t="str">
            <v>BR NUEVO BOSQUE ET 7 MZ 56 CS 1</v>
          </cell>
          <cell r="D35" t="str">
            <v>6675072</v>
          </cell>
          <cell r="F35" t="str">
            <v>Urbana</v>
          </cell>
          <cell r="G35" t="str">
            <v>No Oficial</v>
          </cell>
          <cell r="H35" t="str">
            <v>corporaciongeneracionxx1@gmail.com,corporaciongeneracionxx1@gmail.com;corporaciongeneracionxx1@gmail.com;corporaciongeneracionxx1@gmail.com,</v>
          </cell>
          <cell r="I35" t="str">
            <v>Bolívar</v>
          </cell>
          <cell r="J35" t="str">
            <v>CARTAGENA DE INDIAS</v>
          </cell>
          <cell r="K35" t="str">
            <v>CARTAGENA</v>
          </cell>
          <cell r="L35" t="str">
            <v>Distrital de Cartagena</v>
          </cell>
        </row>
        <row r="36">
          <cell r="A36">
            <v>313001030050</v>
          </cell>
          <cell r="B36" t="str">
            <v>IE HUMANISTA FRANCESCO PETRARCA</v>
          </cell>
          <cell r="C36" t="str">
            <v>BR SAN FERNANDO</v>
          </cell>
          <cell r="D36" t="str">
            <v>3153075773</v>
          </cell>
          <cell r="F36" t="str">
            <v>Urbana</v>
          </cell>
          <cell r="G36" t="str">
            <v>No Oficial</v>
          </cell>
          <cell r="H36" t="str">
            <v>maxtil1989@hotmail.com,maxtil1989@hotmail.com;agoraincca@gmail.com;maxtil1989@hotmail.com,agoraincca@gmail.com;agoraincca@gmail.com;maxtil1989@hotmail.com</v>
          </cell>
          <cell r="I36" t="str">
            <v>Bolívar</v>
          </cell>
          <cell r="J36" t="str">
            <v>CARTAGENA DE INDIAS</v>
          </cell>
          <cell r="K36" t="str">
            <v>CARTAGENA</v>
          </cell>
          <cell r="L36" t="str">
            <v>Distrital de Cartagena</v>
          </cell>
        </row>
        <row r="37">
          <cell r="A37">
            <v>313001030041</v>
          </cell>
          <cell r="B37" t="str">
            <v>GIMN CREATIVO NIÑOS SABIOS</v>
          </cell>
          <cell r="C37" t="str">
            <v>BR ALAMEDA LA VICTORIA MZ C LT 3A</v>
          </cell>
          <cell r="D37" t="str">
            <v>3007547711</v>
          </cell>
          <cell r="E37" t="str">
            <v>6425190</v>
          </cell>
          <cell r="F37" t="str">
            <v>Urbana</v>
          </cell>
          <cell r="G37" t="str">
            <v>No Oficial</v>
          </cell>
          <cell r="H37" t="str">
            <v>gimnasiocreativo@hotmail.com,zaidadearquez@hotmail.com;alemauro05@hotmail.com;rocy1322@hotmail.com,zaidadearquez@hotmail.com;alemauro05@hotmail.com;rocy1322@hotmail.com</v>
          </cell>
          <cell r="I37" t="str">
            <v>Bolívar</v>
          </cell>
          <cell r="J37" t="str">
            <v>CARTAGENA DE INDIAS</v>
          </cell>
          <cell r="K37" t="str">
            <v>CARTAGENA</v>
          </cell>
          <cell r="L37" t="str">
            <v>Distrital de Cartagena</v>
          </cell>
        </row>
        <row r="38">
          <cell r="A38">
            <v>313001030033</v>
          </cell>
          <cell r="B38" t="str">
            <v>COORPORACION EDUCATIVA INSTITUTO PITALUA</v>
          </cell>
          <cell r="C38" t="str">
            <v>CL 26A 84 04 BR SAN FERNADO SEC CIRUELOS</v>
          </cell>
          <cell r="D38" t="str">
            <v>3007947399</v>
          </cell>
          <cell r="E38" t="str">
            <v>6537675</v>
          </cell>
          <cell r="F38" t="str">
            <v>Urbana</v>
          </cell>
          <cell r="G38" t="str">
            <v>No Oficial</v>
          </cell>
          <cell r="H38" t="str">
            <v>maparru@hotmail.com,maparru@hotmail.com;maparru@hotmail.com;maparru@hotmail.com,</v>
          </cell>
          <cell r="I38" t="str">
            <v>Bolívar</v>
          </cell>
          <cell r="J38" t="str">
            <v>CARTAGENA DE INDIAS</v>
          </cell>
          <cell r="K38" t="str">
            <v>CARTAGENA</v>
          </cell>
          <cell r="L38" t="str">
            <v>Distrital de Cartagena</v>
          </cell>
        </row>
        <row r="39">
          <cell r="A39">
            <v>313001030025</v>
          </cell>
          <cell r="B39" t="str">
            <v>GIMN AMERICANO HOWARD GARDNER</v>
          </cell>
          <cell r="C39" t="str">
            <v>BR MANGA UR CUARTO CALLEJÓN DE MANGA MZ 28</v>
          </cell>
          <cell r="D39" t="str">
            <v>3008052043</v>
          </cell>
          <cell r="E39" t="str">
            <v>6608031</v>
          </cell>
          <cell r="F39" t="str">
            <v>Urbana</v>
          </cell>
          <cell r="G39" t="str">
            <v>No Oficial</v>
          </cell>
          <cell r="H39" t="str">
            <v>info@gmail.com,info@gimnasiohowardgardner.com;info@gimnasiohowardgardner.com;info@gimnasiohowardgardner.com,info@gimnasiohowardgardner.com;elenov@gmail.com;info@centroazul.com</v>
          </cell>
          <cell r="I39" t="str">
            <v>Bolívar</v>
          </cell>
          <cell r="J39" t="str">
            <v>CARTAGENA DE INDIAS</v>
          </cell>
          <cell r="K39" t="str">
            <v>CARTAGENA</v>
          </cell>
          <cell r="L39" t="str">
            <v>Distrital de Cartagena</v>
          </cell>
        </row>
        <row r="40">
          <cell r="A40">
            <v>313001030009</v>
          </cell>
          <cell r="B40" t="str">
            <v>JARD INF MIS TRAZOS MAGICOS</v>
          </cell>
          <cell r="C40" t="str">
            <v>BR UR LOS CARACOLES ET 1 MZ 61 LT</v>
          </cell>
          <cell r="D40" t="str">
            <v>6670749</v>
          </cell>
          <cell r="F40" t="str">
            <v>Urbana</v>
          </cell>
          <cell r="G40" t="str">
            <v>No Oficial</v>
          </cell>
          <cell r="H40" t="str">
            <v>mistrazosm@hotmail.com,lexcyrodriguez.lmra@gmail.com;lexcyrodriguez.lmra@gmail.com;complicesverbales@gmail.com,mistrazosm@hotmail.com;lexcyrodriguez.lmra@gmail.com;heidig700@gamil.com</v>
          </cell>
          <cell r="I40" t="str">
            <v>Bolívar</v>
          </cell>
          <cell r="J40" t="str">
            <v>CARTAGENA DE INDIAS</v>
          </cell>
          <cell r="K40" t="str">
            <v>CARTAGENA</v>
          </cell>
          <cell r="L40" t="str">
            <v>Distrital de Cartagena</v>
          </cell>
        </row>
        <row r="41">
          <cell r="A41">
            <v>313001029990</v>
          </cell>
          <cell r="B41" t="str">
            <v>JARD INF Y CENT DE ESTIMULACION PASO A PASO</v>
          </cell>
          <cell r="C41" t="str">
            <v>BR ALAMEDA LA VICTORIA UR EL NOGAL CASA 1 A</v>
          </cell>
          <cell r="D41" t="str">
            <v>3008462658</v>
          </cell>
          <cell r="E41" t="str">
            <v>6456461</v>
          </cell>
          <cell r="F41" t="str">
            <v>Urbana</v>
          </cell>
          <cell r="G41" t="str">
            <v>No Oficial</v>
          </cell>
          <cell r="H41" t="str">
            <v>yiraporras2003@yahoo.es,yiraporras2003@yahoo.es;yiraporras2003@yahoo.es;antonio.pajaro@yahoo.es,yiraporras2003@yahoo.es;yiraporras2003@yahoo.es;yiraporras2003@yahoo.es</v>
          </cell>
          <cell r="I41" t="str">
            <v>Bolívar</v>
          </cell>
          <cell r="J41" t="str">
            <v>CARTAGENA DE INDIAS</v>
          </cell>
          <cell r="K41" t="str">
            <v>CARTAGENA</v>
          </cell>
          <cell r="L41" t="str">
            <v>Distrital de Cartagena</v>
          </cell>
        </row>
        <row r="42">
          <cell r="A42">
            <v>313001029981</v>
          </cell>
          <cell r="B42" t="str">
            <v>COLEGIO JOSE MARIA GARCIA TOLEDO</v>
          </cell>
          <cell r="C42" t="str">
            <v>BR SAN FERNANDO KR 83NUMERO22</v>
          </cell>
          <cell r="D42" t="str">
            <v>6469978</v>
          </cell>
          <cell r="F42" t="str">
            <v>Urbana</v>
          </cell>
          <cell r="G42" t="str">
            <v>No Oficial</v>
          </cell>
          <cell r="H42" t="str">
            <v>foreducsas@hotmail.com,ajam_61@hotmail.com;foreducsas@hotmail.com;edli12031@hotmail.com,dcordero2807@hotmail.com;foreducsas@hotmail.com;edli12031@hotmail.com</v>
          </cell>
          <cell r="I42" t="str">
            <v>Bolívar</v>
          </cell>
          <cell r="J42" t="str">
            <v>CARTAGENA DE INDIAS</v>
          </cell>
          <cell r="K42" t="str">
            <v>CARTAGENA</v>
          </cell>
          <cell r="L42" t="str">
            <v>Distrital de Cartagena</v>
          </cell>
        </row>
        <row r="43">
          <cell r="A43">
            <v>313001029973</v>
          </cell>
          <cell r="B43" t="str">
            <v>INSTITUTO EL MANANTIAL</v>
          </cell>
          <cell r="C43" t="str">
            <v>BR ALTOS JARDINES MZ F CS 2</v>
          </cell>
          <cell r="D43" t="str">
            <v>3106726023</v>
          </cell>
          <cell r="E43" t="str">
            <v>6812611</v>
          </cell>
          <cell r="F43" t="str">
            <v>Urbana</v>
          </cell>
          <cell r="G43" t="str">
            <v>No Oficial</v>
          </cell>
          <cell r="H43" t="str">
            <v>institutomanantial@hotmail.com,institutoelmanantial@hotmail.com;institutoelmanantial@hotmail.com;institutoelmanantial@hotmail.com,institutoelmanantial@hotmail.com;institutoelmanantial@hotmail.com;institutoelmanantial@hotmail.com</v>
          </cell>
          <cell r="I43" t="str">
            <v>Bolívar</v>
          </cell>
          <cell r="J43" t="str">
            <v>CARTAGENA DE INDIAS</v>
          </cell>
          <cell r="K43" t="str">
            <v>CARTAGENA</v>
          </cell>
          <cell r="L43" t="str">
            <v>Distrital de Cartagena</v>
          </cell>
        </row>
        <row r="44">
          <cell r="A44">
            <v>313001029965</v>
          </cell>
          <cell r="B44" t="str">
            <v>INST INF LOS CISNES</v>
          </cell>
          <cell r="C44" t="str">
            <v>BR VISTA HERMOSA UR KR 60 C N 29 A 60</v>
          </cell>
          <cell r="D44" t="str">
            <v>6571233</v>
          </cell>
          <cell r="F44" t="str">
            <v>Urbana</v>
          </cell>
          <cell r="G44" t="str">
            <v>No Oficial</v>
          </cell>
          <cell r="H44" t="str">
            <v>dianamono7@hotmail.com,dianamono7@hotmail.com;dianamono7@hotmail.com;dianamono7@hotmail.com,dianamono7@hotmail.com;dianamono7@hotmail.com;dianamono7@hotmail.com</v>
          </cell>
          <cell r="I44" t="str">
            <v>Bolívar</v>
          </cell>
          <cell r="J44" t="str">
            <v>CARTAGENA DE INDIAS</v>
          </cell>
          <cell r="K44" t="str">
            <v>CARTAGENA</v>
          </cell>
          <cell r="L44" t="str">
            <v>Distrital de Cartagena</v>
          </cell>
        </row>
        <row r="45">
          <cell r="A45">
            <v>313001029957</v>
          </cell>
          <cell r="B45" t="str">
            <v>CENT DE DESARROLLO Y APRENDIZAJE LUZ DE LUZ</v>
          </cell>
          <cell r="C45" t="str">
            <v>BR BUENOS AIRES SEC TR47</v>
          </cell>
          <cell r="D45" t="str">
            <v>3177524183</v>
          </cell>
          <cell r="E45" t="str">
            <v>6714808</v>
          </cell>
          <cell r="F45" t="str">
            <v>Urbana</v>
          </cell>
          <cell r="G45" t="str">
            <v>No Oficial</v>
          </cell>
          <cell r="H45" t="str">
            <v>marciaramirezayola@gmail.com,marciaramirezayola@gmail.com;marciaramirezayola@gmail.com;marciaramirezayola@gmail.com,marciaramirezayola@gmail.com;marciaramirezayola@gmail.com;marciaramirezayola@gmail.com</v>
          </cell>
          <cell r="I45" t="str">
            <v>Bolívar</v>
          </cell>
          <cell r="J45" t="str">
            <v>CARTAGENA DE INDIAS</v>
          </cell>
          <cell r="K45" t="str">
            <v>CARTAGENA</v>
          </cell>
          <cell r="L45" t="str">
            <v>Distrital de Cartagena</v>
          </cell>
        </row>
        <row r="46">
          <cell r="A46">
            <v>313001029931</v>
          </cell>
          <cell r="B46" t="str">
            <v>COLEGIO MANOS CREATIVAS</v>
          </cell>
          <cell r="C46" t="str">
            <v>BR EDUCADOR UR KRA 74C 3 19</v>
          </cell>
          <cell r="D46" t="str">
            <v>6633245</v>
          </cell>
          <cell r="F46" t="str">
            <v>Urbana</v>
          </cell>
          <cell r="G46" t="str">
            <v>No Oficial</v>
          </cell>
          <cell r="H46" t="str">
            <v>manoscreativasfund@gmail.com,colegiomanoscreativasfund@hotmail.com;colegiomanoscreativasfund@hotmail.com;adalgizacabarcas@hotmail.com,everfuno1426@hotmail.com;everfuno1426@hotmail.com;everfuno1426@hotmail.com</v>
          </cell>
          <cell r="I46" t="str">
            <v>Bolívar</v>
          </cell>
          <cell r="J46" t="str">
            <v>CARTAGENA DE INDIAS</v>
          </cell>
          <cell r="K46" t="str">
            <v>CARTAGENA</v>
          </cell>
          <cell r="L46" t="str">
            <v>Distrital de Cartagena</v>
          </cell>
        </row>
        <row r="47">
          <cell r="A47">
            <v>313001029922</v>
          </cell>
          <cell r="B47" t="str">
            <v>INST EDUC NISSI</v>
          </cell>
          <cell r="C47" t="str">
            <v>BR NUEVO BOSQUE ET 7 MZ CS 65 LT 14</v>
          </cell>
          <cell r="D47" t="str">
            <v>3104706051</v>
          </cell>
          <cell r="E47" t="str">
            <v>6910522</v>
          </cell>
          <cell r="F47" t="str">
            <v>Urbana</v>
          </cell>
          <cell r="G47" t="str">
            <v>No Oficial</v>
          </cell>
          <cell r="H47" t="str">
            <v>institutonissi@gmail.com,institutonissi@gmail.com;reygugo@hotmail.com;mancillita.ary@hotmail.com,institutonissi@gmail.com;reygugo27@hotmail.com;mancillita.ary@hotmail.com</v>
          </cell>
          <cell r="I47" t="str">
            <v>Bolívar</v>
          </cell>
          <cell r="J47" t="str">
            <v>CARTAGENA DE INDIAS</v>
          </cell>
          <cell r="K47" t="str">
            <v>CARTAGENA</v>
          </cell>
          <cell r="L47" t="str">
            <v>Distrital de Cartagena</v>
          </cell>
        </row>
        <row r="48">
          <cell r="A48">
            <v>313001029906</v>
          </cell>
          <cell r="B48" t="str">
            <v xml:space="preserve">FUNDACION LUMBRERAS DEL MAÑANA </v>
          </cell>
          <cell r="C48" t="str">
            <v>BR NUEVO BOSQUE UR TV 48 A 1D 08</v>
          </cell>
          <cell r="D48" t="str">
            <v>6768808</v>
          </cell>
          <cell r="F48" t="str">
            <v>Urbana</v>
          </cell>
          <cell r="G48" t="str">
            <v>No Oficial</v>
          </cell>
          <cell r="H48" t="str">
            <v>fundaciolumbreras@hotmail.com,ceciliajudith@hotmail.com;ceciliajudith@hotmail.com;ceciliajudith@hotmail.com,ceciliajudith@hotmail.com;ceciliajudith@hotmail.com;ceciliajudith@hotmail.com</v>
          </cell>
          <cell r="I48" t="str">
            <v>Bolívar</v>
          </cell>
          <cell r="J48" t="str">
            <v>CARTAGENA DE INDIAS</v>
          </cell>
          <cell r="K48" t="str">
            <v>CARTAGENA</v>
          </cell>
          <cell r="L48" t="str">
            <v>Distrital de Cartagena</v>
          </cell>
        </row>
        <row r="49">
          <cell r="A49">
            <v>313001029884</v>
          </cell>
          <cell r="B49" t="str">
            <v>INST EDUC BRUNER</v>
          </cell>
          <cell r="C49" t="str">
            <v>BR BLAS DE LEZO UR PLAN 400 MZ 5 LT 6</v>
          </cell>
          <cell r="D49" t="str">
            <v>6512493</v>
          </cell>
          <cell r="F49" t="str">
            <v>Urbana</v>
          </cell>
          <cell r="G49" t="str">
            <v>No Oficial</v>
          </cell>
          <cell r="H49" t="str">
            <v>calma83@hotmail.com,yenedithalvarez@hotmail.com;yenedithalvarez@hotmail.com;calma83@hotmail.com,yenedithalvarez@hotmail.com;yenedithalvarez@hotmail.com;calma83@hotmail.com</v>
          </cell>
          <cell r="I49" t="str">
            <v>Bolívar</v>
          </cell>
          <cell r="J49" t="str">
            <v>CARTAGENA DE INDIAS</v>
          </cell>
          <cell r="K49" t="str">
            <v>CARTAGENA</v>
          </cell>
          <cell r="L49" t="str">
            <v>Distrital de Cartagena</v>
          </cell>
        </row>
        <row r="50">
          <cell r="A50">
            <v>313001029876</v>
          </cell>
          <cell r="B50" t="str">
            <v>CORPORACION EDUCATIVA PARQUE DE LOS NIÑOS</v>
          </cell>
          <cell r="C50" t="str">
            <v>BR SANTA MONICA</v>
          </cell>
          <cell r="D50" t="str">
            <v>6436466</v>
          </cell>
          <cell r="F50" t="str">
            <v>Urbana</v>
          </cell>
          <cell r="G50" t="str">
            <v>No Oficial</v>
          </cell>
          <cell r="H50" t="str">
            <v>contabilidadparque05@gmail.com,bm.ga@hotmail.com;ceauluma@hotmail.com;contabilidadparque05@gmail.com,preschoolparque@hotmail.com;ceauluma@hotmail.com;bm.ga@hotmail.com</v>
          </cell>
          <cell r="I50" t="str">
            <v>Bolívar</v>
          </cell>
          <cell r="J50" t="str">
            <v>CARTAGENA DE INDIAS</v>
          </cell>
          <cell r="K50" t="str">
            <v>CARTAGENA</v>
          </cell>
          <cell r="L50" t="str">
            <v>Distrital de Cartagena</v>
          </cell>
        </row>
        <row r="51">
          <cell r="A51">
            <v>313001029868</v>
          </cell>
          <cell r="B51" t="str">
            <v>INST EDUC TECNOCIENCIA REGION CARIBE</v>
          </cell>
          <cell r="C51" t="str">
            <v>BR LA CONCEPCION CL 3</v>
          </cell>
          <cell r="D51" t="str">
            <v>6436275</v>
          </cell>
          <cell r="F51" t="str">
            <v>Urbana</v>
          </cell>
          <cell r="G51" t="str">
            <v>No Oficial</v>
          </cell>
          <cell r="H51" t="str">
            <v>tecnocienciasrc@hotmail.com,tecnocienciasrc@hotmail.com;tecnocienciasrc@hotmail.com;tecnocienciasrc@hotmail.com,tecnocienciasrc@hotmail.com;laurinalurupe@hotmail.com;tecnocienciasrc@hotmail.com</v>
          </cell>
          <cell r="I51" t="str">
            <v>Bolívar</v>
          </cell>
          <cell r="J51" t="str">
            <v>CARTAGENA DE INDIAS</v>
          </cell>
          <cell r="K51" t="str">
            <v>CARTAGENA</v>
          </cell>
          <cell r="L51" t="str">
            <v>Distrital de Cartagena</v>
          </cell>
        </row>
        <row r="52">
          <cell r="A52">
            <v>313001029841</v>
          </cell>
          <cell r="B52" t="str">
            <v>COL INF INICIOS DEL ARCO IRIS</v>
          </cell>
          <cell r="C52" t="str">
            <v>BR PASEO BOLIVAR UR CALLE 43 CS 1779</v>
          </cell>
          <cell r="D52" t="str">
            <v>6564988</v>
          </cell>
          <cell r="F52" t="str">
            <v>Urbana</v>
          </cell>
          <cell r="G52" t="str">
            <v>No Oficial</v>
          </cell>
          <cell r="H52" t="str">
            <v>colarcoiris@hotmail.com,colarcoiris@hotmail.com;colarcoiris@hotmail.com;l.au11@hotmail.com,colarcoiris@hotmail.com;colarcoiris@hotmail.com;l.au11@hotmail.com</v>
          </cell>
          <cell r="I52" t="str">
            <v>Bolívar</v>
          </cell>
          <cell r="J52" t="str">
            <v>CARTAGENA DE INDIAS</v>
          </cell>
          <cell r="K52" t="str">
            <v>CARTAGENA</v>
          </cell>
          <cell r="L52" t="str">
            <v>Distrital de Cartagena</v>
          </cell>
        </row>
        <row r="53">
          <cell r="A53">
            <v>313001029833</v>
          </cell>
          <cell r="B53" t="str">
            <v>INSTITUTO EDUC SANTA LUCIA</v>
          </cell>
          <cell r="C53" t="str">
            <v>BR SANTA LUCIA MZ F LT 19</v>
          </cell>
          <cell r="D53" t="str">
            <v>6908103</v>
          </cell>
          <cell r="F53" t="str">
            <v>Urbana</v>
          </cell>
          <cell r="G53" t="str">
            <v>No Oficial</v>
          </cell>
          <cell r="H53" t="str">
            <v>instedusanta@outlook.com,instedusantalucia@outlook.com;instedusantalucia@outlook.com;instedusantalucia@outlook.com,instedusantalucia@outlook.com;instedusantalucia@outlook.com;instedusantalucia@outlook.com</v>
          </cell>
          <cell r="I53" t="str">
            <v>Bolívar</v>
          </cell>
          <cell r="J53" t="str">
            <v>CARTAGENA DE INDIAS</v>
          </cell>
          <cell r="K53" t="str">
            <v>CARTAGENA</v>
          </cell>
          <cell r="L53" t="str">
            <v>Distrital de Cartagena</v>
          </cell>
        </row>
        <row r="54">
          <cell r="A54">
            <v>313001029817</v>
          </cell>
          <cell r="B54" t="str">
            <v>FUND EL CREADOR</v>
          </cell>
          <cell r="C54" t="str">
            <v>SAN PEDRO MARTIR CL 4 # 70-02</v>
          </cell>
          <cell r="D54" t="str">
            <v>3126860952</v>
          </cell>
          <cell r="E54" t="str">
            <v>6675815</v>
          </cell>
          <cell r="F54" t="str">
            <v>Urbana</v>
          </cell>
          <cell r="G54" t="str">
            <v>No Oficial</v>
          </cell>
          <cell r="H54" t="str">
            <v>,,fundacionelcreador@yahoo.es;arelish.ortega@yahoo.es;rio_ferdinan1986@hotmail.es</v>
          </cell>
          <cell r="I54" t="str">
            <v>Bolívar</v>
          </cell>
          <cell r="J54" t="str">
            <v>CARTAGENA DE INDIAS</v>
          </cell>
          <cell r="K54" t="str">
            <v>CARTAGENA</v>
          </cell>
          <cell r="L54" t="str">
            <v>Distrital de Cartagena</v>
          </cell>
        </row>
        <row r="55">
          <cell r="A55">
            <v>313001029795</v>
          </cell>
          <cell r="B55" t="str">
            <v>JARDIN INFANTIL MI AMIGO FIEL</v>
          </cell>
          <cell r="C55" t="str">
            <v>BR LAS GAVIOTAS ET 2 MZ 30 LT 20</v>
          </cell>
          <cell r="D55" t="str">
            <v>6615256</v>
          </cell>
          <cell r="F55" t="str">
            <v>Urbana</v>
          </cell>
          <cell r="G55" t="str">
            <v>No Oficial</v>
          </cell>
          <cell r="H55" t="str">
            <v>raimy1909@hotmail.com,raimy1909@hotmail.com;raimy1909@hotmail.com;RAIMY1909@HOTMAIL.COM,RAIMY1909@HOTMAIL.COM;RAIMY1909@HOTMAIL.COM;RAIMY1909@YAHOO.ES</v>
          </cell>
          <cell r="I55" t="str">
            <v>Bolívar</v>
          </cell>
          <cell r="J55" t="str">
            <v>CARTAGENA DE INDIAS</v>
          </cell>
          <cell r="K55" t="str">
            <v>CARTAGENA</v>
          </cell>
          <cell r="L55" t="str">
            <v>Distrital de Cartagena</v>
          </cell>
        </row>
        <row r="56">
          <cell r="A56">
            <v>313001029787</v>
          </cell>
          <cell r="B56" t="str">
            <v>ESC SUEÑOS DE LIBERTAD</v>
          </cell>
          <cell r="C56" t="str">
            <v>OLAYA HERRERA SECT RICAURTE KR 36A</v>
          </cell>
          <cell r="D56" t="str">
            <v>3116599678</v>
          </cell>
          <cell r="E56" t="str">
            <v>6650360</v>
          </cell>
          <cell r="F56" t="str">
            <v>Urbana</v>
          </cell>
          <cell r="G56" t="str">
            <v>No Oficial</v>
          </cell>
          <cell r="H56" t="str">
            <v>fundaciondejesus@outlook.com,,mabepegu@hotmail.com;ivanmariesierra@gmail.com;mabepegu@hotmail.com</v>
          </cell>
          <cell r="I56" t="str">
            <v>Bolívar</v>
          </cell>
          <cell r="J56" t="str">
            <v>CARTAGENA DE INDIAS</v>
          </cell>
          <cell r="K56" t="str">
            <v>CARTAGENA</v>
          </cell>
          <cell r="L56" t="str">
            <v>Distrital de Cartagena</v>
          </cell>
        </row>
        <row r="57">
          <cell r="A57">
            <v>313001029752</v>
          </cell>
          <cell r="B57" t="str">
            <v>INSTITUTO EDUCATIVO CAMINO AL SABER</v>
          </cell>
          <cell r="C57" t="str">
            <v>BR CAMPESTRE ET 7 MZ 70 LT 11</v>
          </cell>
          <cell r="D57" t="str">
            <v>3155757994</v>
          </cell>
          <cell r="E57" t="str">
            <v>6766615</v>
          </cell>
          <cell r="F57" t="str">
            <v>Urbana</v>
          </cell>
          <cell r="G57" t="str">
            <v>No Oficial</v>
          </cell>
          <cell r="H57" t="str">
            <v>iecaminoalsaber@hotmail.com,iecaminoalsaber@hotmail.com;nellyjohana18@gmail.com;nellyjohana18@gmail.com,neyoka18@hotmail.com;neyoka18@hotmail.com;lijoka11@hotmail.com</v>
          </cell>
          <cell r="I57" t="str">
            <v>Bolívar</v>
          </cell>
          <cell r="J57" t="str">
            <v>CARTAGENA DE INDIAS</v>
          </cell>
          <cell r="K57" t="str">
            <v>CARTAGENA</v>
          </cell>
          <cell r="L57" t="str">
            <v>Distrital de Cartagena</v>
          </cell>
        </row>
        <row r="58">
          <cell r="A58">
            <v>313001029736</v>
          </cell>
          <cell r="B58" t="str">
            <v>MIMOS ESCUELA INFANTIL</v>
          </cell>
          <cell r="C58" t="str">
            <v>BR ACAMPESTRE MZ 4 LT 19</v>
          </cell>
          <cell r="D58" t="str">
            <v>3002811113</v>
          </cell>
          <cell r="E58" t="str">
            <v>6571449</v>
          </cell>
          <cell r="F58" t="str">
            <v>Urbana</v>
          </cell>
          <cell r="G58" t="str">
            <v>No Oficial</v>
          </cell>
          <cell r="H58" t="str">
            <v>mimosescuelainfantil@hotmail.com,cecilia.soto.castillo@hotmail.com;cecilia.soto.castillo@hotmail.com;cecilia.soto.castillo@hotmail.com,cecilia.soto.castillo@hotmail.com;cecilia.soto.castillo@hotmail.com;cecilia.soto.castillo@hotmail.com</v>
          </cell>
          <cell r="I58" t="str">
            <v>Bolívar</v>
          </cell>
          <cell r="J58" t="str">
            <v>CARTAGENA DE INDIAS</v>
          </cell>
          <cell r="K58" t="str">
            <v>CARTAGENA</v>
          </cell>
          <cell r="L58" t="str">
            <v>Distrital de Cartagena</v>
          </cell>
        </row>
        <row r="59">
          <cell r="A59">
            <v>313001029728</v>
          </cell>
          <cell r="B59" t="str">
            <v>CORPORACION  EDUCATIVA  RONDA MAGICA  REAL</v>
          </cell>
          <cell r="C59" t="str">
            <v>BR VILLA RUBIA UR URBANIZACION MZ L LT 8</v>
          </cell>
          <cell r="D59" t="str">
            <v>6522063</v>
          </cell>
          <cell r="F59" t="str">
            <v>Urbana</v>
          </cell>
          <cell r="G59" t="str">
            <v>No Oficial</v>
          </cell>
          <cell r="H59" t="str">
            <v>jirondamagica@hotmail.com,jirondamagica@hotmail.com;jirondamagica@hotmail.com;lchvirgo@hotmail.com,jirondamagica@hotmail.com;jirondamagica@hotmail.com;lchvirgo@hotmail.com</v>
          </cell>
          <cell r="I59" t="str">
            <v>Bolívar</v>
          </cell>
          <cell r="J59" t="str">
            <v>CARTAGENA DE INDIAS</v>
          </cell>
          <cell r="K59" t="str">
            <v>CARTAGENA</v>
          </cell>
          <cell r="L59" t="str">
            <v>Distrital de Cartagena</v>
          </cell>
        </row>
        <row r="60">
          <cell r="A60">
            <v>313001029710</v>
          </cell>
          <cell r="B60" t="str">
            <v>INST EDUC ISAVIDA</v>
          </cell>
          <cell r="C60" t="str">
            <v>BR EL SILENCIO UR SAN FERNANDO</v>
          </cell>
          <cell r="D60" t="str">
            <v>6521721</v>
          </cell>
          <cell r="F60" t="str">
            <v>Urbana</v>
          </cell>
          <cell r="G60" t="str">
            <v>No Oficial</v>
          </cell>
          <cell r="H60" t="str">
            <v>institutovida@hotmail.com,institutoisavida@hotmail.com;caesso1785@gmail.com;caesso85@hotmail.com,institutoisavida@hotmail.com;caesso1785@gmail.com;caesso85@hotmail.com</v>
          </cell>
          <cell r="I60" t="str">
            <v>Bolívar</v>
          </cell>
          <cell r="J60" t="str">
            <v>CARTAGENA DE INDIAS</v>
          </cell>
          <cell r="K60" t="str">
            <v>CARTAGENA</v>
          </cell>
          <cell r="L60" t="str">
            <v>Distrital de Cartagena</v>
          </cell>
        </row>
        <row r="61">
          <cell r="A61">
            <v>313001029701</v>
          </cell>
          <cell r="B61" t="str">
            <v>CENTRO EDUCATIVO SANTA CLARA</v>
          </cell>
          <cell r="C61" t="str">
            <v>BR SANTA CLARA UR URBANIZACION</v>
          </cell>
          <cell r="D61" t="str">
            <v>6673250</v>
          </cell>
          <cell r="E61" t="str">
            <v>3116672778</v>
          </cell>
          <cell r="F61" t="str">
            <v>Urbana</v>
          </cell>
          <cell r="G61" t="str">
            <v>No Oficial</v>
          </cell>
          <cell r="H61" t="str">
            <v>centroeducativosantaclara@hotmail.com,centroeducativosantaclara@hotmail.com;gloria.pine@hotmail.com;rafaeleliecerdominguez@hotmail.com,gloria.pine@hotmail.com;centroeducativosantaclara@hotmail.com;rafaeleliecerdominguez@hotmail.com</v>
          </cell>
          <cell r="I61" t="str">
            <v>Bolívar</v>
          </cell>
          <cell r="J61" t="str">
            <v>CARTAGENA DE INDIAS</v>
          </cell>
          <cell r="K61" t="str">
            <v>CARTAGENA</v>
          </cell>
          <cell r="L61" t="str">
            <v>Distrital de Cartagena</v>
          </cell>
        </row>
        <row r="62">
          <cell r="A62">
            <v>313001029698</v>
          </cell>
          <cell r="B62" t="str">
            <v>IE QUERIDO AMIGO</v>
          </cell>
          <cell r="C62" t="str">
            <v>SAN JOSE DE LOS CAMPANOS KR 100 3</v>
          </cell>
          <cell r="D62" t="str">
            <v>6522709</v>
          </cell>
          <cell r="F62" t="str">
            <v>Urbana</v>
          </cell>
          <cell r="G62" t="str">
            <v>No Oficial</v>
          </cell>
          <cell r="H62" t="str">
            <v>fqa01@yahoo.com,,olivacd@gmail.com;olivacd@gmail.com;olivacd@gmail.com</v>
          </cell>
          <cell r="I62" t="str">
            <v>Bolívar</v>
          </cell>
          <cell r="J62" t="str">
            <v>CARTAGENA DE INDIAS</v>
          </cell>
          <cell r="K62" t="str">
            <v>CARTAGENA</v>
          </cell>
          <cell r="L62" t="str">
            <v>Distrital de Cartagena</v>
          </cell>
        </row>
        <row r="63">
          <cell r="A63">
            <v>313001029680</v>
          </cell>
          <cell r="B63" t="str">
            <v>CENT EDUC INTEGL MODERNO</v>
          </cell>
          <cell r="C63" t="str">
            <v>BR LA PROVIDENCIA DG 32 A</v>
          </cell>
          <cell r="D63" t="str">
            <v>6436098</v>
          </cell>
          <cell r="E63" t="str">
            <v>3106175739</v>
          </cell>
          <cell r="F63" t="str">
            <v>Urbana</v>
          </cell>
          <cell r="G63" t="str">
            <v>No Oficial</v>
          </cell>
          <cell r="H63" t="str">
            <v>ceim509@hotmail.com,ramosriosmari@hotmail.com;lichisfaneitte@hotmail.com;profeyei@hotmail.es,ramosriosmaria@hotmail.com;lichisfaneytte@hotmail.com;profeyei@hotmail.com</v>
          </cell>
          <cell r="I63" t="str">
            <v>Bolívar</v>
          </cell>
          <cell r="J63" t="str">
            <v>CARTAGENA DE INDIAS</v>
          </cell>
          <cell r="K63" t="str">
            <v>CARTAGENA</v>
          </cell>
          <cell r="L63" t="str">
            <v>Distrital de Cartagena</v>
          </cell>
        </row>
        <row r="64">
          <cell r="A64">
            <v>313001029671</v>
          </cell>
          <cell r="B64" t="str">
            <v>INSTITUTO EDUCATIVO MUNDO HACIA EL FUTURO</v>
          </cell>
          <cell r="C64" t="str">
            <v>BR ALMIRANTE COLON MZ T LT 2</v>
          </cell>
          <cell r="D64" t="str">
            <v>6673006</v>
          </cell>
          <cell r="F64" t="str">
            <v>Urbana</v>
          </cell>
          <cell r="G64" t="str">
            <v>No Oficial</v>
          </cell>
          <cell r="H64" t="str">
            <v>berty20_20@hotmail.com,berty20_20@hotmail.com;berty20_20@hotmail.com;yesegarciaruiz@hotmail.com,berty20_20@hotmail.com;berty20_20@hotmail.com;berty20_20@hotmail.com</v>
          </cell>
          <cell r="I64" t="str">
            <v>Bolívar</v>
          </cell>
          <cell r="J64" t="str">
            <v>CARTAGENA DE INDIAS</v>
          </cell>
          <cell r="K64" t="str">
            <v>CARTAGENA</v>
          </cell>
          <cell r="L64" t="str">
            <v>Distrital de Cartagena</v>
          </cell>
        </row>
        <row r="65">
          <cell r="A65">
            <v>313001029655</v>
          </cell>
          <cell r="B65" t="str">
            <v>CORPORACION INSTITUTO MI PRIMERA ESTACION</v>
          </cell>
          <cell r="C65" t="str">
            <v>BR EL CAMPESTRE ET 2 MZ 15 LT 13</v>
          </cell>
          <cell r="D65" t="str">
            <v>6676386</v>
          </cell>
          <cell r="F65" t="str">
            <v>Urbana</v>
          </cell>
          <cell r="G65" t="str">
            <v>No Oficial</v>
          </cell>
          <cell r="H65" t="str">
            <v>institutomiprimeraestacion@hotmail.com,jclaud25@hotmail.com;jclaud25@hotmail.com;institutomiprimeraestacion@hotmail.com,jclaud25@hotmail.com;ebma2907@gmail.com;jclaud25@hotmail.com</v>
          </cell>
          <cell r="I65" t="str">
            <v>Bolívar</v>
          </cell>
          <cell r="J65" t="str">
            <v>CARTAGENA DE INDIAS</v>
          </cell>
          <cell r="K65" t="str">
            <v>CARTAGENA</v>
          </cell>
          <cell r="L65" t="str">
            <v>Distrital de Cartagena</v>
          </cell>
        </row>
        <row r="66">
          <cell r="A66">
            <v>313001029647</v>
          </cell>
          <cell r="B66" t="str">
            <v xml:space="preserve">COLEGIO SANTISIMA TRINIDAD </v>
          </cell>
          <cell r="C66" t="str">
            <v>BR TORICES UR KRA 16 45 56</v>
          </cell>
          <cell r="D66" t="str">
            <v>6431343</v>
          </cell>
          <cell r="F66" t="str">
            <v>Urbana</v>
          </cell>
          <cell r="G66" t="str">
            <v>No Oficial</v>
          </cell>
          <cell r="H66" t="str">
            <v>clasantisimatrinidad@hotmail.com,hna_berta@yahoo.es;hna_berta@yahoo.es;elapatry225@hotmail.com,hna_berta@yahoo.es;hna_berta@yahoo.es;patriciavega2215@hotmail.com</v>
          </cell>
          <cell r="I66" t="str">
            <v>Bolívar</v>
          </cell>
          <cell r="J66" t="str">
            <v>CARTAGENA DE INDIAS</v>
          </cell>
          <cell r="K66" t="str">
            <v>CARTAGENA</v>
          </cell>
          <cell r="L66" t="str">
            <v>Distrital de Cartagena</v>
          </cell>
        </row>
        <row r="67">
          <cell r="A67">
            <v>313001029621</v>
          </cell>
          <cell r="B67" t="str">
            <v>CENTRO EDUCATIVO LA CANDELARIA</v>
          </cell>
          <cell r="C67" t="str">
            <v>BR VILLA DE LA CANDELARIA MZ 10 LT 3</v>
          </cell>
          <cell r="D67" t="str">
            <v>6446440</v>
          </cell>
          <cell r="F67" t="str">
            <v>Urbana</v>
          </cell>
          <cell r="G67" t="str">
            <v>No Oficial</v>
          </cell>
          <cell r="H67" t="str">
            <v>vanne_pinedo@yahoo.com.co,vanne_pinedo@yahoo.com.co;vanne_pinedo@yahoo.com.co;vanne_pinedo@yahoo.com.co,</v>
          </cell>
          <cell r="I67" t="str">
            <v>Bolívar</v>
          </cell>
          <cell r="J67" t="str">
            <v>CARTAGENA DE INDIAS</v>
          </cell>
          <cell r="K67" t="str">
            <v>CARTAGENA</v>
          </cell>
          <cell r="L67" t="str">
            <v>Distrital de Cartagena</v>
          </cell>
        </row>
        <row r="68">
          <cell r="A68">
            <v>313001029612</v>
          </cell>
          <cell r="B68" t="str">
            <v>CENTRO EDUCATIVO INDIA CATALINA</v>
          </cell>
          <cell r="C68" t="str">
            <v>BR URBANIZACION LA INDIA UR URBANIZACION</v>
          </cell>
          <cell r="D68" t="str">
            <v>3158887653</v>
          </cell>
          <cell r="E68" t="str">
            <v>6451260</v>
          </cell>
          <cell r="F68" t="str">
            <v>Urbana</v>
          </cell>
          <cell r="G68" t="str">
            <v>No Oficial</v>
          </cell>
          <cell r="H68" t="str">
            <v>centroeducativoindiacatalina@hotmail.com,josegonza6@hotmail.com;josegonza6@hotmail.com;josegonza6@hotmail.com,centroeducativoindiacatalina@hotmail.com;josegonza6@hotmail.com;josegonza6@hotmail.com</v>
          </cell>
          <cell r="I68" t="str">
            <v>Bolívar</v>
          </cell>
          <cell r="J68" t="str">
            <v>CARTAGENA DE INDIAS</v>
          </cell>
          <cell r="K68" t="str">
            <v>CARTAGENA</v>
          </cell>
          <cell r="L68" t="str">
            <v>Distrital de Cartagena</v>
          </cell>
        </row>
        <row r="69">
          <cell r="A69">
            <v>313001029591</v>
          </cell>
          <cell r="B69" t="str">
            <v>CENTRO EDUCATIVO SHALOM</v>
          </cell>
          <cell r="C69" t="str">
            <v>BR VILLAS DE LA CANDELARIA UR VILLAS DE LA CANDELARIA MZ 4 CS 24</v>
          </cell>
          <cell r="D69" t="str">
            <v>6526027</v>
          </cell>
          <cell r="F69" t="str">
            <v>Urbana</v>
          </cell>
          <cell r="G69" t="str">
            <v>No Oficial</v>
          </cell>
          <cell r="H69" t="str">
            <v>ceshalom2010@hotmail.com,ceshalom2010@hotmail.com;ceshalom2010@hotmail.com;ceshalom2010@hotmail.com,ceshalom2010@hotmail.com;ceshalom2010@hotmail.com;liam2408@hotmail.com</v>
          </cell>
          <cell r="I69" t="str">
            <v>Bolívar</v>
          </cell>
          <cell r="J69" t="str">
            <v>CARTAGENA DE INDIAS</v>
          </cell>
          <cell r="K69" t="str">
            <v>CARTAGENA</v>
          </cell>
          <cell r="L69" t="str">
            <v>Distrital de Cartagena</v>
          </cell>
        </row>
        <row r="70">
          <cell r="A70">
            <v>313001029540</v>
          </cell>
          <cell r="B70" t="str">
            <v>COLEGIO PITAGORAS ANTES JARD INF Y GUARD MIS TAREAS</v>
          </cell>
          <cell r="C70" t="str">
            <v>BR SOCORRO SEC 554 MZ 110 CS AK 71</v>
          </cell>
          <cell r="D70" t="str">
            <v>6619427</v>
          </cell>
          <cell r="F70" t="str">
            <v>Urbana</v>
          </cell>
          <cell r="G70" t="str">
            <v>No Oficial</v>
          </cell>
          <cell r="H70" t="str">
            <v>colegio-pitagoras@hotmail.com,colegio-pitagoras@hotmail.com;colegio-pitagoras@hotmail.com;colegio-pitagoras@hotmail.com,colegio-pitagoras@hotmail.com;colegio-pitagoras@hotmail.com;colegio-pitagoras@hotmail.com</v>
          </cell>
          <cell r="I70" t="str">
            <v>Bolívar</v>
          </cell>
          <cell r="J70" t="str">
            <v>CARTAGENA DE INDIAS</v>
          </cell>
          <cell r="K70" t="str">
            <v>CARTAGENA</v>
          </cell>
          <cell r="L70" t="str">
            <v>Distrital de Cartagena</v>
          </cell>
        </row>
        <row r="71">
          <cell r="A71">
            <v>313001029531</v>
          </cell>
          <cell r="B71" t="str">
            <v>INSTITUTO EDUCATIVO NUEVA LUZ</v>
          </cell>
          <cell r="C71" t="str">
            <v>BR TERNERA UR URB LA PRINCESA MZ 9 LT 4</v>
          </cell>
          <cell r="D71" t="str">
            <v>3205547717</v>
          </cell>
          <cell r="E71" t="str">
            <v>6718821</v>
          </cell>
          <cell r="F71" t="str">
            <v>Urbana</v>
          </cell>
          <cell r="G71" t="str">
            <v>No Oficial</v>
          </cell>
          <cell r="H71" t="str">
            <v>institutoeducativonuevaluz@hotmail.com,INSTITUTOEDUCATIVONUEVALUZ@HOTMAIL.COM;INSTITUTOEDUCATIVONUEVALUZ@HOTMAIL.COM;INSTITUTOEDUCATIVONUEVALUZ@HOTMAIL.COM,institutoeducativonuevaluz@hotmail.com;institutoeducativonuevaluz@hotmail.com;institutoeducativonuevaluz@hotmail.com</v>
          </cell>
          <cell r="I71" t="str">
            <v>Bolívar</v>
          </cell>
          <cell r="J71" t="str">
            <v>CARTAGENA DE INDIAS</v>
          </cell>
          <cell r="K71" t="str">
            <v>CARTAGENA</v>
          </cell>
          <cell r="L71" t="str">
            <v>Distrital de Cartagena</v>
          </cell>
        </row>
        <row r="72">
          <cell r="A72">
            <v>313001029523</v>
          </cell>
          <cell r="B72" t="str">
            <v>GIMNASIO BILINGUE ALTAMAR DE CARTAGENA</v>
          </cell>
          <cell r="C72" t="str">
            <v>BR MANGA CL REAL</v>
          </cell>
          <cell r="D72" t="str">
            <v>6609704</v>
          </cell>
          <cell r="F72" t="str">
            <v>Urbana</v>
          </cell>
          <cell r="G72" t="str">
            <v>No Oficial</v>
          </cell>
          <cell r="H72" t="str">
            <v>secretariaacademica@gbac.edu.co,principal@gbac.edu.co;principal@gbac.edu.co;secretariaacademica@gbac.edu.co,</v>
          </cell>
          <cell r="I72" t="str">
            <v>Bolívar</v>
          </cell>
          <cell r="J72" t="str">
            <v>CARTAGENA DE INDIAS</v>
          </cell>
          <cell r="K72" t="str">
            <v>CARTAGENA</v>
          </cell>
          <cell r="L72" t="str">
            <v>Distrital de Cartagena</v>
          </cell>
        </row>
        <row r="73">
          <cell r="A73">
            <v>313001029515</v>
          </cell>
          <cell r="B73" t="str">
            <v>INST ANGELITOS CREATIVOS</v>
          </cell>
          <cell r="C73" t="str">
            <v>ZARAGOCILLA DG 29 43 34 SECT EL</v>
          </cell>
          <cell r="D73" t="str">
            <v>3116534623</v>
          </cell>
          <cell r="E73" t="str">
            <v>6670936</v>
          </cell>
          <cell r="F73" t="str">
            <v>Urbana</v>
          </cell>
          <cell r="G73" t="str">
            <v>No Oficial</v>
          </cell>
          <cell r="I73" t="str">
            <v>Bolívar</v>
          </cell>
          <cell r="J73" t="str">
            <v>CARTAGENA DE INDIAS</v>
          </cell>
          <cell r="K73" t="str">
            <v>CARTAGENA</v>
          </cell>
          <cell r="L73" t="str">
            <v>Distrital de Cartagena</v>
          </cell>
        </row>
        <row r="74">
          <cell r="A74">
            <v>313001029507</v>
          </cell>
          <cell r="B74" t="str">
            <v>INST HERMANA ALICIA ALVAREZ</v>
          </cell>
          <cell r="C74" t="str">
            <v>BR BRITANIA UR BRITANIA MZ B LT 19</v>
          </cell>
          <cell r="D74" t="str">
            <v>6775906</v>
          </cell>
          <cell r="E74" t="str">
            <v>6775531</v>
          </cell>
          <cell r="F74" t="str">
            <v>Urbana</v>
          </cell>
          <cell r="G74" t="str">
            <v>No Oficial</v>
          </cell>
          <cell r="H74" t="str">
            <v>catafandino@gmail.com,catafandino@gmail.com;catafandino@gmail.com;catafandino@gmail.com,catafandino@gmail.com;catafandino@gmail.com;catafandino@gmail.com</v>
          </cell>
          <cell r="I74" t="str">
            <v>Bolívar</v>
          </cell>
          <cell r="J74" t="str">
            <v>CARTAGENA DE INDIAS</v>
          </cell>
          <cell r="K74" t="str">
            <v>CARTAGENA</v>
          </cell>
          <cell r="L74" t="str">
            <v>Distrital de Cartagena</v>
          </cell>
        </row>
        <row r="75">
          <cell r="A75">
            <v>313001029477</v>
          </cell>
          <cell r="B75" t="str">
            <v>CENTRO EDUCATIVO LOS FORMADORES</v>
          </cell>
          <cell r="C75" t="str">
            <v>BR SAN JOSE DE LOS CAMPANOS UR BOSQUE DE LA CEIBA MZ 4 LT 582</v>
          </cell>
          <cell r="D75" t="str">
            <v>3156666569</v>
          </cell>
          <cell r="E75" t="str">
            <v>6731633</v>
          </cell>
          <cell r="F75" t="str">
            <v>Urbana</v>
          </cell>
          <cell r="G75" t="str">
            <v>No Oficial</v>
          </cell>
          <cell r="H75" t="str">
            <v>celform1@outlook.com,celform1@outlook.com;celform1@outlook.com;celform1@outlook.com,</v>
          </cell>
          <cell r="I75" t="str">
            <v>Bolívar</v>
          </cell>
          <cell r="J75" t="str">
            <v>CARTAGENA DE INDIAS</v>
          </cell>
          <cell r="K75" t="str">
            <v>CARTAGENA</v>
          </cell>
          <cell r="L75" t="str">
            <v>Distrital de Cartagena</v>
          </cell>
        </row>
        <row r="76">
          <cell r="A76">
            <v>313001029469</v>
          </cell>
          <cell r="B76" t="str">
            <v>INST MI ABCDARIO</v>
          </cell>
          <cell r="C76" t="str">
            <v>BR LA PRINCESA MZ 9 LT 6</v>
          </cell>
          <cell r="D76" t="str">
            <v>6523760</v>
          </cell>
          <cell r="F76" t="str">
            <v>Urbana</v>
          </cell>
          <cell r="G76" t="str">
            <v>No Oficial</v>
          </cell>
          <cell r="H76" t="str">
            <v>empequin@hotmail.com,empequin@hotmail.com;empequin@hotmail.com;empequin@hotmail.com,empequin@hotmail.com;empequin@hotmail.com;empequin@hotmail.com</v>
          </cell>
          <cell r="I76" t="str">
            <v>Bolívar</v>
          </cell>
          <cell r="J76" t="str">
            <v>CARTAGENA DE INDIAS</v>
          </cell>
          <cell r="K76" t="str">
            <v>CARTAGENA</v>
          </cell>
          <cell r="L76" t="str">
            <v>Distrital de Cartagena</v>
          </cell>
        </row>
        <row r="77">
          <cell r="A77">
            <v>313001029434</v>
          </cell>
          <cell r="B77" t="str">
            <v>INSTITUCION EDUCATIVO JULIO ENRIQUE</v>
          </cell>
          <cell r="C77" t="str">
            <v>BR OLAYA UR SEVILLA MZ 12 LT 10</v>
          </cell>
          <cell r="D77" t="str">
            <v>6533990</v>
          </cell>
          <cell r="F77" t="str">
            <v>Urbana</v>
          </cell>
          <cell r="G77" t="str">
            <v>No Oficial</v>
          </cell>
          <cell r="H77" t="str">
            <v>inst.edu.julioenrique@hotmail.com,y_ice_t@hotmail.com;y_ice_t@hotmail.com;kayi87@hotmail.com,y_ice_t@hotmail.com;y_ice_t@hotmail.com;kayi87@hotmail.com</v>
          </cell>
          <cell r="I77" t="str">
            <v>Bolívar</v>
          </cell>
          <cell r="J77" t="str">
            <v>CARTAGENA DE INDIAS</v>
          </cell>
          <cell r="K77" t="str">
            <v>CARTAGENA</v>
          </cell>
          <cell r="L77" t="str">
            <v>Distrital de Cartagena</v>
          </cell>
        </row>
        <row r="78">
          <cell r="A78">
            <v>313001029426</v>
          </cell>
          <cell r="B78" t="str">
            <v>CENTRO EDUCATIVO MUNDO DEL SABER</v>
          </cell>
          <cell r="C78" t="str">
            <v>BR URBANIZACIÓN UR SEVILLA MZ 11 LT 11</v>
          </cell>
          <cell r="D78" t="str">
            <v>3164610424</v>
          </cell>
          <cell r="E78" t="str">
            <v>6531342</v>
          </cell>
          <cell r="F78" t="str">
            <v>Urbana</v>
          </cell>
          <cell r="G78" t="str">
            <v>No Oficial</v>
          </cell>
          <cell r="H78" t="str">
            <v>mary-1607@hotmail.es,mary-1607@hotmail.com;mary-1607@hotmail.com;mary-1607@hotmail.com,mary-1607@hotmail.es;mary-1607@hotmail.es;mary-1607@hotmail.es</v>
          </cell>
          <cell r="I78" t="str">
            <v>Bolívar</v>
          </cell>
          <cell r="J78" t="str">
            <v>CARTAGENA DE INDIAS</v>
          </cell>
          <cell r="K78" t="str">
            <v>CARTAGENA</v>
          </cell>
          <cell r="L78" t="str">
            <v>Distrital de Cartagena</v>
          </cell>
        </row>
        <row r="79">
          <cell r="A79">
            <v>313001029418</v>
          </cell>
          <cell r="B79" t="str">
            <v>INST EDUC PRIMERO DE MAYO</v>
          </cell>
          <cell r="C79" t="str">
            <v>BR POZON SEC MAYO MZ 79 CS LT 21</v>
          </cell>
          <cell r="D79" t="str">
            <v>6635366</v>
          </cell>
          <cell r="F79" t="str">
            <v>Urbana</v>
          </cell>
          <cell r="G79" t="str">
            <v>No Oficial</v>
          </cell>
          <cell r="H79" t="str">
            <v>clabamos367@hotmail.om,clabamos367@hotmail.com;clabamos367@hotmail.com;clabamos367@hotmail.com,</v>
          </cell>
          <cell r="I79" t="str">
            <v>Bolívar</v>
          </cell>
          <cell r="J79" t="str">
            <v>CARTAGENA DE INDIAS</v>
          </cell>
          <cell r="K79" t="str">
            <v>CARTAGENA</v>
          </cell>
          <cell r="L79" t="str">
            <v>Distrital de Cartagena</v>
          </cell>
        </row>
        <row r="80">
          <cell r="A80">
            <v>313001029396</v>
          </cell>
          <cell r="B80" t="str">
            <v>INSTITUCION EDUCATIVA CLEMENTE MANUEL ZABALA</v>
          </cell>
          <cell r="C80" t="str">
            <v>UR FLOR DEL CAMPO MZ 7 LT 0</v>
          </cell>
          <cell r="D80" t="str">
            <v>3006317628</v>
          </cell>
          <cell r="E80" t="str">
            <v>67148839</v>
          </cell>
          <cell r="F80" t="str">
            <v>Urbana</v>
          </cell>
          <cell r="G80" t="str">
            <v>Oficial</v>
          </cell>
          <cell r="H80" t="str">
            <v>clementemanuelzabala.cartagena@feyalegria.org.co,clementemanuelzabala.cartagena@feyalegria.org.co;clementemanuelzabala.cartagena@feyalegria.org.co;racare_2011@hotmail.com,secretariaclementemanuelzabala@hotmail.com;secretariaclementemanuelzabala@hotmail.com;secretariaclementemanuelzabala@hotmail.com</v>
          </cell>
          <cell r="I80" t="str">
            <v>Bolívar</v>
          </cell>
          <cell r="J80" t="str">
            <v>CARTAGENA DE INDIAS</v>
          </cell>
          <cell r="K80" t="str">
            <v>CARTAGENA</v>
          </cell>
          <cell r="L80" t="str">
            <v>Distrital de Cartagena</v>
          </cell>
        </row>
        <row r="81">
          <cell r="A81">
            <v>313001029388</v>
          </cell>
          <cell r="B81" t="str">
            <v>CENTRO DE HABILITACION Y CAPACITACION ALUNA</v>
          </cell>
          <cell r="C81" t="str">
            <v>DG 26 47 49 BR CHILE</v>
          </cell>
          <cell r="D81" t="str">
            <v>6746444</v>
          </cell>
          <cell r="E81" t="str">
            <v>6742470</v>
          </cell>
          <cell r="F81" t="str">
            <v>Urbana</v>
          </cell>
          <cell r="G81" t="str">
            <v>No Oficial</v>
          </cell>
          <cell r="H81" t="str">
            <v>aluna@aluna.org.co,maria.barreto@aluna.org.co;aluna@aluna.org.co;norelys.rojas@aluna.org.co,aluna@aluna.org.co;aluna@aluna.org.co;norelys.rojas@aluna.org.co</v>
          </cell>
          <cell r="I81" t="str">
            <v>Bolívar</v>
          </cell>
          <cell r="J81" t="str">
            <v>CARTAGENA DE INDIAS</v>
          </cell>
          <cell r="K81" t="str">
            <v>CARTAGENA</v>
          </cell>
          <cell r="L81" t="str">
            <v>Distrital de Cartagena</v>
          </cell>
        </row>
        <row r="82">
          <cell r="A82">
            <v>313001029353</v>
          </cell>
          <cell r="B82" t="str">
            <v>CORPORACION BEVERLY HILLS</v>
          </cell>
          <cell r="C82" t="str">
            <v>BR CRESPO UR KR 2</v>
          </cell>
          <cell r="D82" t="str">
            <v>6925240</v>
          </cell>
          <cell r="F82" t="str">
            <v>Urbana</v>
          </cell>
          <cell r="G82" t="str">
            <v>No Oficial</v>
          </cell>
          <cell r="H82" t="str">
            <v>beverlyhillsschool@hotmail.com,infocoordinacionbhs@gmail.com;beverlyhillsschool@hotmail.com;karitotp@hotmail.com,BEVERLYSCHOLL@HOTMAIL.COM;BEVERLYHILLSSCHOOL@HOTMAIL.COM;BEVERLYHILLS-CONCEPCION@HOTMAIL.COM</v>
          </cell>
          <cell r="I82" t="str">
            <v>Bolívar</v>
          </cell>
          <cell r="J82" t="str">
            <v>CARTAGENA DE INDIAS</v>
          </cell>
          <cell r="K82" t="str">
            <v>CARTAGENA</v>
          </cell>
          <cell r="L82" t="str">
            <v>Distrital de Cartagena</v>
          </cell>
        </row>
        <row r="83">
          <cell r="A83">
            <v>313001029337</v>
          </cell>
          <cell r="B83" t="str">
            <v>COLEGIO GORETTI</v>
          </cell>
          <cell r="C83" t="str">
            <v>BR SANTA MONICA MZ 79 LT 26 CL 30B</v>
          </cell>
          <cell r="D83" t="str">
            <v>6616186</v>
          </cell>
          <cell r="E83" t="str">
            <v>6617831</v>
          </cell>
          <cell r="F83" t="str">
            <v>Urbana</v>
          </cell>
          <cell r="G83" t="str">
            <v>No Oficial</v>
          </cell>
          <cell r="H83" t="str">
            <v>gladelri@hotmail.com,gladelri@hotmail.com;gladelri@hotmail.com;gladelri@hotmail.com,gladelri@hotmail.com;gladelri@hotmail.com;gladelri@hotmaiil.com</v>
          </cell>
          <cell r="I83" t="str">
            <v>Bolívar</v>
          </cell>
          <cell r="J83" t="str">
            <v>CARTAGENA DE INDIAS</v>
          </cell>
          <cell r="K83" t="str">
            <v>CARTAGENA</v>
          </cell>
          <cell r="L83" t="str">
            <v>Distrital de Cartagena</v>
          </cell>
        </row>
        <row r="84">
          <cell r="A84">
            <v>313001029302</v>
          </cell>
          <cell r="B84" t="str">
            <v>INST EDUC MAGICA AVENTURA</v>
          </cell>
          <cell r="C84" t="str">
            <v>CL 31 A 64 36</v>
          </cell>
          <cell r="D84" t="str">
            <v>6511251</v>
          </cell>
          <cell r="E84" t="str">
            <v>6511588</v>
          </cell>
          <cell r="F84" t="str">
            <v>Urbana</v>
          </cell>
          <cell r="G84" t="str">
            <v>No Oficial</v>
          </cell>
          <cell r="H84" t="str">
            <v>judithvida@hotmail.com,judithviola@hotmail.com;judithviola@hotmail.com;judithviola@hotmail.com,judithviola@hotmail.com;judithviola@hotmail.com;judithviola@hotmail.com</v>
          </cell>
          <cell r="I84" t="str">
            <v>Bolívar</v>
          </cell>
          <cell r="J84" t="str">
            <v>CARTAGENA DE INDIAS</v>
          </cell>
          <cell r="K84" t="str">
            <v>CARTAGENA</v>
          </cell>
          <cell r="L84" t="str">
            <v>Distrital de Cartagena</v>
          </cell>
        </row>
        <row r="85">
          <cell r="A85">
            <v>313001029281</v>
          </cell>
          <cell r="B85" t="str">
            <v>INST MIX FREINET</v>
          </cell>
          <cell r="C85" t="str">
            <v>TV DIAGONAL 32 71</v>
          </cell>
          <cell r="D85" t="str">
            <v>6615748</v>
          </cell>
          <cell r="F85" t="str">
            <v>Urbana</v>
          </cell>
          <cell r="G85" t="str">
            <v>No Oficial</v>
          </cell>
          <cell r="H85" t="str">
            <v>institutomistofreinet@hotmail.com,malvarezpajaro@yahoo.es;malvarezpajaro@yahoo.es;rochis_suarez@hotmail.com,institutomixtofreinet@hotmail.com;institutomixtofreinet@hotmail.com;rochis_suarez@hotmail.com</v>
          </cell>
          <cell r="I85" t="str">
            <v>Bolívar</v>
          </cell>
          <cell r="J85" t="str">
            <v>CARTAGENA DE INDIAS</v>
          </cell>
          <cell r="K85" t="str">
            <v>CARTAGENA</v>
          </cell>
          <cell r="L85" t="str">
            <v>Distrital de Cartagena</v>
          </cell>
        </row>
        <row r="86">
          <cell r="A86">
            <v>313001029264</v>
          </cell>
          <cell r="B86" t="str">
            <v>CEAD SIMOM BOLIVAR UNAD CARTAGENA</v>
          </cell>
          <cell r="C86" t="str">
            <v>BR PARAGUAY TV 45 44A221</v>
          </cell>
          <cell r="D86" t="str">
            <v>6628812</v>
          </cell>
          <cell r="E86" t="str">
            <v>6628812</v>
          </cell>
          <cell r="F86" t="str">
            <v>Urbana</v>
          </cell>
          <cell r="G86" t="str">
            <v>Oficial</v>
          </cell>
          <cell r="H86" t="str">
            <v>roberto.salazar@unad.edu.co,cartagena@unad.edu.co;rectoria@unad.edu.co;amaliapenavilla@hotmail.com,cartagena@unad.edu.co;rectoria@unad.edu.co;amaliapenavilla@hotmail.com</v>
          </cell>
          <cell r="I86" t="str">
            <v>Bolívar</v>
          </cell>
          <cell r="J86" t="str">
            <v>CARTAGENA DE INDIAS</v>
          </cell>
          <cell r="K86" t="str">
            <v>CARTAGENA</v>
          </cell>
          <cell r="L86" t="str">
            <v>Distrital de Cartagena</v>
          </cell>
        </row>
        <row r="87">
          <cell r="A87">
            <v>313001029256</v>
          </cell>
          <cell r="B87" t="str">
            <v>FUNDACION EDUCATIVA INSTITUTO MIXTO EL NAZARENO</v>
          </cell>
          <cell r="C87" t="str">
            <v>TORICES CL 50 13 140</v>
          </cell>
          <cell r="D87" t="str">
            <v>6581629</v>
          </cell>
          <cell r="E87" t="str">
            <v>3015417631</v>
          </cell>
          <cell r="F87" t="str">
            <v>Urbana</v>
          </cell>
          <cell r="G87" t="str">
            <v>No Oficial</v>
          </cell>
          <cell r="H87" t="str">
            <v>instnazareno2012@hotmail.com,maitegos@hotmail.com;pastorvanegas@yahoo.com;instnazareno2012@hotmail.com,maitegos@hotmail.com;maitegos@hotmail.com;maitegos@hotmail.com</v>
          </cell>
          <cell r="I87" t="str">
            <v>Bolívar</v>
          </cell>
          <cell r="J87" t="str">
            <v>CARTAGENA DE INDIAS</v>
          </cell>
          <cell r="K87" t="str">
            <v>CARTAGENA</v>
          </cell>
          <cell r="L87" t="str">
            <v>Distrital de Cartagena</v>
          </cell>
        </row>
        <row r="88">
          <cell r="A88">
            <v>313001029213</v>
          </cell>
          <cell r="B88" t="str">
            <v>COLEGIO MARIANO DE CARTAGENA</v>
          </cell>
          <cell r="C88" t="str">
            <v>BR TERRAZA DE GRANADA MZ A LT 25</v>
          </cell>
          <cell r="D88" t="str">
            <v>6470518</v>
          </cell>
          <cell r="E88" t="str">
            <v>3005250186</v>
          </cell>
          <cell r="F88" t="str">
            <v>Urbana</v>
          </cell>
          <cell r="G88" t="str">
            <v>No Oficial</v>
          </cell>
          <cell r="H88" t="str">
            <v>titaherrera2012@hotmail.com,titaherrara2012@hotmail.com;titaherrara2012@hotmail.com;titaherrara2012@hotmail.com,titaherrera2012@hotmail.com;titaherrera2012@hotmail.com;titaherrera2012@hotmail.com</v>
          </cell>
          <cell r="I88" t="str">
            <v>Bolívar</v>
          </cell>
          <cell r="J88" t="str">
            <v>CARTAGENA DE INDIAS</v>
          </cell>
          <cell r="K88" t="str">
            <v>CARTAGENA</v>
          </cell>
          <cell r="L88" t="str">
            <v>Distrital de Cartagena</v>
          </cell>
        </row>
        <row r="89">
          <cell r="A89">
            <v>313001029205</v>
          </cell>
          <cell r="B89" t="str">
            <v>JARDIN INFANTIL EL PINAR</v>
          </cell>
          <cell r="C89" t="str">
            <v>BR EL RECREO MZ 4 LT 41 CL CUARTA</v>
          </cell>
          <cell r="D89" t="str">
            <v>6817370</v>
          </cell>
          <cell r="F89" t="str">
            <v>Urbana</v>
          </cell>
          <cell r="G89" t="str">
            <v>No Oficial</v>
          </cell>
          <cell r="H89" t="str">
            <v>centro_elpinar@hotmail.com,centro_elpinar@hotmail.com;centro_elpinar@hotmail.com;centro_elpinar@hotmail.com,</v>
          </cell>
          <cell r="I89" t="str">
            <v>Bolívar</v>
          </cell>
          <cell r="J89" t="str">
            <v>CARTAGENA DE INDIAS</v>
          </cell>
          <cell r="K89" t="str">
            <v>CARTAGENA</v>
          </cell>
          <cell r="L89" t="str">
            <v>Distrital de Cartagena</v>
          </cell>
        </row>
        <row r="90">
          <cell r="A90">
            <v>313001029183</v>
          </cell>
          <cell r="B90" t="str">
            <v xml:space="preserve">INSTITUTO JEROME S BRUNER </v>
          </cell>
          <cell r="C90" t="str">
            <v>BR EJECUTIVOS UR CONJUNTO RESIDENCIAL EJECUTIVO</v>
          </cell>
          <cell r="D90" t="str">
            <v>6710178</v>
          </cell>
          <cell r="F90" t="str">
            <v>Urbana</v>
          </cell>
          <cell r="G90" t="str">
            <v>No Oficial</v>
          </cell>
          <cell r="H90" t="str">
            <v>instituto.jeromesbruner@gmail.com,magalimorales57@hotmail.com;magalimorales57@hotmail.com;yerlis1182@hotmail.com,magalimorales57@hotmail.com;magalimorales57@hotmail.com;yerlis1182@hotmail.com</v>
          </cell>
          <cell r="I90" t="str">
            <v>Bolívar</v>
          </cell>
          <cell r="J90" t="str">
            <v>CARTAGENA DE INDIAS</v>
          </cell>
          <cell r="K90" t="str">
            <v>CARTAGENA</v>
          </cell>
          <cell r="L90" t="str">
            <v>Distrital de Cartagena</v>
          </cell>
        </row>
        <row r="91">
          <cell r="A91">
            <v>313001029141</v>
          </cell>
          <cell r="B91" t="str">
            <v>CORP INST EDUC CIENAGA DE LA VIRGEN</v>
          </cell>
          <cell r="C91" t="str">
            <v>BR ALCIBIA UR AV PEDRO ROMERO SEC</v>
          </cell>
          <cell r="D91" t="str">
            <v>6745342</v>
          </cell>
          <cell r="E91" t="str">
            <v>6745342</v>
          </cell>
          <cell r="F91" t="str">
            <v>Urbana</v>
          </cell>
          <cell r="G91" t="str">
            <v>No Oficial</v>
          </cell>
          <cell r="H91" t="str">
            <v>ciecivir1991@hotmail.com,yealex2009@hotmail.com;ciecivir1991@hotmail.com;olguice2000@hotmail.com,CIECIVIR1991@HOTMAIL.COM;CIECIVIR1991@HOTMAIL.COM;OLGUICE2001@HOTMAIL.COM</v>
          </cell>
          <cell r="I91" t="str">
            <v>Bolívar</v>
          </cell>
          <cell r="J91" t="str">
            <v>CARTAGENA DE INDIAS</v>
          </cell>
          <cell r="K91" t="str">
            <v>CARTAGENA</v>
          </cell>
          <cell r="L91" t="str">
            <v>Distrital de Cartagena</v>
          </cell>
        </row>
        <row r="92">
          <cell r="A92">
            <v>313001029124</v>
          </cell>
          <cell r="B92" t="str">
            <v>CORPORACION INSTITUCION CARLOS ORTIZ SANCHEZ</v>
          </cell>
          <cell r="C92" t="str">
            <v>BR SANTA MARIA UR AV JUAN ANGOLA SEC 3123</v>
          </cell>
          <cell r="D92" t="str">
            <v>6565178</v>
          </cell>
          <cell r="E92" t="str">
            <v>3207967902</v>
          </cell>
          <cell r="F92" t="str">
            <v>Urbana</v>
          </cell>
          <cell r="G92" t="str">
            <v>No Oficial</v>
          </cell>
          <cell r="H92" t="str">
            <v>rochyrosa72@hotmail.com,rochyrosa72@hotmail.com;rochyrosa72@hotmail.com;rochyrosa72@hotmail.com,tapary1043@hotmail.com;tapary1043@hotmail.com;tapary1043@hotmail.com</v>
          </cell>
          <cell r="I92" t="str">
            <v>Bolívar</v>
          </cell>
          <cell r="J92" t="str">
            <v>CARTAGENA DE INDIAS</v>
          </cell>
          <cell r="K92" t="str">
            <v>CARTAGENA</v>
          </cell>
          <cell r="L92" t="str">
            <v>Distrital de Cartagena</v>
          </cell>
        </row>
        <row r="93">
          <cell r="A93">
            <v>313001029116</v>
          </cell>
          <cell r="B93" t="str">
            <v>INSTITUCION EDUCATIVA LIRIOS DE LOS VALLES</v>
          </cell>
          <cell r="C93" t="str">
            <v>BR BELLAVISTA UR CALLE 7 57A 111 MZ M LT 2</v>
          </cell>
          <cell r="D93" t="str">
            <v>6674025</v>
          </cell>
          <cell r="F93" t="str">
            <v>Urbana</v>
          </cell>
          <cell r="G93" t="str">
            <v>No Oficial</v>
          </cell>
          <cell r="H93" t="str">
            <v>guipachi@hotmail.com,guipachi@hotmail.com;GUIPACHI@HOTMAIL.COM;GUIPACHI@HOTMAIL.COM,guipachi@hotmail.com;guipachi@hotmail.com;elim-25@hotmail.com</v>
          </cell>
          <cell r="I93" t="str">
            <v>Bolívar</v>
          </cell>
          <cell r="J93" t="str">
            <v>CARTAGENA DE INDIAS</v>
          </cell>
          <cell r="K93" t="str">
            <v>CARTAGENA</v>
          </cell>
          <cell r="L93" t="str">
            <v>Distrital de Cartagena</v>
          </cell>
        </row>
        <row r="94">
          <cell r="A94">
            <v>313001029108</v>
          </cell>
          <cell r="B94" t="str">
            <v>COL DE BTO DEL LITORAL LTDA CODEBOL</v>
          </cell>
          <cell r="C94" t="str">
            <v>BR PIE DE LA POPA CL 30 CS 2185</v>
          </cell>
          <cell r="D94" t="str">
            <v>6901820</v>
          </cell>
          <cell r="F94" t="str">
            <v>Urbana</v>
          </cell>
          <cell r="G94" t="str">
            <v>No Oficial</v>
          </cell>
          <cell r="H94" t="str">
            <v>mi-colegio-codebol@hotmail.com,MI-COLEGIO-CODEBOL@HOTMAIL.COM;susanamargartasierra@htmail.com;luisfernandezserrano@hotmail.com,</v>
          </cell>
          <cell r="I94" t="str">
            <v>Bolívar</v>
          </cell>
          <cell r="J94" t="str">
            <v>CARTAGENA DE INDIAS</v>
          </cell>
          <cell r="K94" t="str">
            <v>CARTAGENA</v>
          </cell>
          <cell r="L94" t="str">
            <v>Distrital de Cartagena</v>
          </cell>
        </row>
        <row r="95">
          <cell r="A95">
            <v>313001029060</v>
          </cell>
          <cell r="B95" t="str">
            <v>JARDIN INFANTIL ANCHILA</v>
          </cell>
          <cell r="C95" t="str">
            <v>BR COLINAS DE VILLA BARRAZA MZ LT 8</v>
          </cell>
          <cell r="D95" t="str">
            <v>3126109229</v>
          </cell>
          <cell r="E95" t="str">
            <v>6675188</v>
          </cell>
          <cell r="F95" t="str">
            <v>Urbana</v>
          </cell>
          <cell r="G95" t="str">
            <v>No Oficial</v>
          </cell>
          <cell r="H95" t="str">
            <v>ramonanchila@hotmail.com,anchiladi48@gmail.com;anchiladi48@gmail.com;anchiladi48@gmail.com,anchiladi48@gmail.com;anchiladi48@gmail.com;anchiladi48@gmail.com</v>
          </cell>
          <cell r="I95" t="str">
            <v>Bolívar</v>
          </cell>
          <cell r="J95" t="str">
            <v>CARTAGENA DE INDIAS</v>
          </cell>
          <cell r="K95" t="str">
            <v>CARTAGENA</v>
          </cell>
          <cell r="L95" t="str">
            <v>Distrital de Cartagena</v>
          </cell>
        </row>
        <row r="96">
          <cell r="A96">
            <v>313001029051</v>
          </cell>
          <cell r="B96" t="str">
            <v>INSTiTUTO EDUCATIVO NUEVA ESPERANZA</v>
          </cell>
          <cell r="C96" t="str">
            <v>BR ALTO BOSQUE CS 21B LT 74 TV 51</v>
          </cell>
          <cell r="D96" t="str">
            <v>3008859530</v>
          </cell>
          <cell r="E96" t="str">
            <v>6434914</v>
          </cell>
          <cell r="F96" t="str">
            <v>Urbana</v>
          </cell>
          <cell r="G96" t="str">
            <v>No Oficial</v>
          </cell>
          <cell r="H96" t="str">
            <v>isntitutoeducativonuevaesperanza@hotmail.com,intitutoeducativonuevaesperanza@hotmail.com;intitutoeducativonuevaesperanza@hotmail.com;intitutoeducativonuevaesperanza@hotmail.com,institutoeducativonuevaesperanza@hotmail.com;institutoeducativonuevaesperanza@hotmail.com;luisgabriel24@hotmail.com</v>
          </cell>
          <cell r="I96" t="str">
            <v>Bolívar</v>
          </cell>
          <cell r="J96" t="str">
            <v>CARTAGENA DE INDIAS</v>
          </cell>
          <cell r="K96" t="str">
            <v>CARTAGENA</v>
          </cell>
          <cell r="L96" t="str">
            <v>Distrital de Cartagena</v>
          </cell>
        </row>
        <row r="97">
          <cell r="A97">
            <v>313001028985</v>
          </cell>
          <cell r="B97" t="str">
            <v>COLEGIO DIOS ES AMOR  SEDE CARTAGENA</v>
          </cell>
          <cell r="C97" t="str">
            <v>TV 54 60 BR VILLA ESTRELLA</v>
          </cell>
          <cell r="D97" t="str">
            <v>6612090</v>
          </cell>
          <cell r="E97" t="str">
            <v>3142960704</v>
          </cell>
          <cell r="F97" t="str">
            <v>Urbana</v>
          </cell>
          <cell r="G97" t="str">
            <v>No Oficial</v>
          </cell>
          <cell r="H97" t="str">
            <v>cda.gp@cdaeducacion.edu.co,cda.gp@cdaeducacion.edu.co;cdaorg@aol.com;lopez.sindy@cdaeducacion.edu.co,guiilo.aconcagua@gmail.com;cdaorg@aol.com;lopez.sindy@cdaeducacion.edu.co</v>
          </cell>
          <cell r="I97" t="str">
            <v>Bolívar</v>
          </cell>
          <cell r="J97" t="str">
            <v>CARTAGENA DE INDIAS</v>
          </cell>
          <cell r="K97" t="str">
            <v>CARTAGENA</v>
          </cell>
          <cell r="L97" t="str">
            <v>Distrital de Cartagena</v>
          </cell>
        </row>
        <row r="98">
          <cell r="A98">
            <v>313001028891</v>
          </cell>
          <cell r="B98" t="str">
            <v>COL FERNANDO DE ARAGON DE CARTAGENA</v>
          </cell>
          <cell r="C98" t="str">
            <v>BR PIE DE LA POPA UR CALLE REAL N 21 20</v>
          </cell>
          <cell r="D98" t="str">
            <v>6666225</v>
          </cell>
          <cell r="E98" t="str">
            <v>6666370</v>
          </cell>
          <cell r="F98" t="str">
            <v>Urbana</v>
          </cell>
          <cell r="G98" t="str">
            <v>No Oficial</v>
          </cell>
          <cell r="H98" t="str">
            <v>colegiofernandodearagon@gmail.com,colegiofernandodearagon@gmail.com;rosariomonterrosa@hotmail.com;sindulfohh@hotmail.com,colegiofernandodearagon@gmail.com;rosariomonterrosa@hotmail.com;sindulfohh@hotmail.com</v>
          </cell>
          <cell r="I98" t="str">
            <v>Bolívar</v>
          </cell>
          <cell r="J98" t="str">
            <v>CARTAGENA DE INDIAS</v>
          </cell>
          <cell r="K98" t="str">
            <v>CARTAGENA</v>
          </cell>
          <cell r="L98" t="str">
            <v>Distrital de Cartagena</v>
          </cell>
        </row>
        <row r="99">
          <cell r="A99">
            <v>313001028875</v>
          </cell>
          <cell r="B99" t="str">
            <v>CENTRO EDUCATIVO ALBERTO JIMENEZ FUENTES</v>
          </cell>
          <cell r="C99" t="str">
            <v>BR OLAYA HERRERA UR SECTOR LA PUNTILLA</v>
          </cell>
          <cell r="D99" t="str">
            <v>3006395520</v>
          </cell>
          <cell r="E99" t="str">
            <v>6531996</v>
          </cell>
          <cell r="F99" t="str">
            <v>Urbana</v>
          </cell>
          <cell r="G99" t="str">
            <v>No Oficial</v>
          </cell>
          <cell r="H99" t="str">
            <v>ce.albertojimenez@gmail.com,CE.ALBERTO@GMAIL.COM;CE.ALBERTO@GMAIL.COM;LEYSTON_SARAY@HOTMAIL.COM,ce.albertojimenez@gmail.com;lidaesther@yahoo.es;ce.albertojimenez@gmail.com</v>
          </cell>
          <cell r="I99" t="str">
            <v>Bolívar</v>
          </cell>
          <cell r="J99" t="str">
            <v>CARTAGENA DE INDIAS</v>
          </cell>
          <cell r="K99" t="str">
            <v>CARTAGENA</v>
          </cell>
          <cell r="L99" t="str">
            <v>Distrital de Cartagena</v>
          </cell>
        </row>
        <row r="100">
          <cell r="A100">
            <v>313001028868</v>
          </cell>
          <cell r="B100" t="str">
            <v>COLEGIO BILINGUE DE CARTAGENA</v>
          </cell>
          <cell r="C100" t="str">
            <v>CL 31B 50 82 BR TESCA NUEVO</v>
          </cell>
          <cell r="D100" t="str">
            <v>6753078</v>
          </cell>
          <cell r="F100" t="str">
            <v>Urbana</v>
          </cell>
          <cell r="G100" t="str">
            <v>No Oficial</v>
          </cell>
          <cell r="H100" t="str">
            <v>c.bilinguedecartagena@hotmail.com,davitma@hotmail.com;c.bilinguedecartagena@hotmail.com;ramydm@hotmail.com,jesepth@hotmail.com;jesepth@hotmail.com;ramydm@hotmail.com</v>
          </cell>
          <cell r="I100" t="str">
            <v>Bolívar</v>
          </cell>
          <cell r="J100" t="str">
            <v>CARTAGENA DE INDIAS</v>
          </cell>
          <cell r="K100" t="str">
            <v>CARTAGENA</v>
          </cell>
          <cell r="L100" t="str">
            <v>Distrital de Cartagena</v>
          </cell>
        </row>
        <row r="101">
          <cell r="A101">
            <v>313001028843</v>
          </cell>
          <cell r="B101" t="str">
            <v>COL JUAN PABLO II</v>
          </cell>
          <cell r="C101" t="str">
            <v>BR OLAYA CS 5386 LT AC 31D</v>
          </cell>
          <cell r="D101" t="str">
            <v>6698361</v>
          </cell>
          <cell r="E101" t="str">
            <v>3135852683</v>
          </cell>
          <cell r="F101" t="str">
            <v>Urbana</v>
          </cell>
          <cell r="G101" t="str">
            <v>No Oficial</v>
          </cell>
          <cell r="H101" t="str">
            <v>cjuanpablo2do.@gmail.com,cjuanpablo2do@gmail.com;yelena1065@hotmail.com;cristianricodg@gmail.com,rco2@hotmail.com;rco2@hotmail.com;colegiojuanpabloll@hotmail.com</v>
          </cell>
          <cell r="I101" t="str">
            <v>Bolívar</v>
          </cell>
          <cell r="J101" t="str">
            <v>CARTAGENA DE INDIAS</v>
          </cell>
          <cell r="K101" t="str">
            <v>CARTAGENA</v>
          </cell>
          <cell r="L101" t="str">
            <v>Distrital de Cartagena</v>
          </cell>
        </row>
        <row r="102">
          <cell r="A102">
            <v>313001028829</v>
          </cell>
          <cell r="B102" t="str">
            <v>FUNDACION INSTITUCION EDUCATIVA FUNASER</v>
          </cell>
          <cell r="C102" t="str">
            <v>BR SAN JOSE DE LOS CAMPAO</v>
          </cell>
          <cell r="D102" t="str">
            <v>6719432</v>
          </cell>
          <cell r="F102" t="str">
            <v>Urbana</v>
          </cell>
          <cell r="G102" t="str">
            <v>No Oficial</v>
          </cell>
          <cell r="H102" t="str">
            <v>funaser11@hotmail.com,orfelina0210@hotmail.com;orfelina0210@hotmail.com;amnawo11@gmail.com,</v>
          </cell>
          <cell r="I102" t="str">
            <v>Bolívar</v>
          </cell>
          <cell r="J102" t="str">
            <v>CARTAGENA DE INDIAS</v>
          </cell>
          <cell r="K102" t="str">
            <v>CARTAGENA</v>
          </cell>
          <cell r="L102" t="str">
            <v>Distrital de Cartagena</v>
          </cell>
        </row>
        <row r="103">
          <cell r="A103">
            <v>313001028811</v>
          </cell>
          <cell r="B103" t="str">
            <v>COL MANUEL ELKIN PATARROYO</v>
          </cell>
          <cell r="C103" t="str">
            <v>BR TERNERA UR URBANIZACIÓN VILLA DEL SOL MZ J LT 7</v>
          </cell>
          <cell r="D103" t="str">
            <v>3218959106</v>
          </cell>
          <cell r="E103" t="str">
            <v>6813759</v>
          </cell>
          <cell r="F103" t="str">
            <v>Urbana</v>
          </cell>
          <cell r="G103" t="str">
            <v>No Oficial</v>
          </cell>
          <cell r="H103" t="str">
            <v>colmepa_2003@hotmail.com,colmepa_2003@hotmail.com;colmepa_2003@hotmail.com;colmepa_2003@hotmail.com,jacqueosom1962@gmail.com;jacqueosom1962@gmail.com;jacqueosom1962@gmail.com</v>
          </cell>
          <cell r="I103" t="str">
            <v>Bolívar</v>
          </cell>
          <cell r="J103" t="str">
            <v>CARTAGENA DE INDIAS</v>
          </cell>
          <cell r="K103" t="str">
            <v>CARTAGENA</v>
          </cell>
          <cell r="L103" t="str">
            <v>Distrital de Cartagena</v>
          </cell>
        </row>
        <row r="104">
          <cell r="A104">
            <v>313001028796</v>
          </cell>
          <cell r="B104" t="str">
            <v>INST JUAN PABLO II</v>
          </cell>
          <cell r="C104" t="str">
            <v>BR BRITANIA UR BRITANIA MZ E LT 5</v>
          </cell>
          <cell r="D104" t="str">
            <v>6776205</v>
          </cell>
          <cell r="F104" t="str">
            <v>Urbana</v>
          </cell>
          <cell r="G104" t="str">
            <v>No Oficial</v>
          </cell>
          <cell r="H104" t="str">
            <v>equever_argote@hotmail.com,equever_argote@hotmail.com;gnieto@gmail.com;merlycastellon@gmail.com,equever_argote@hotmail.com;equever_argote@hotmail.com;equever_argote@hotmail.com</v>
          </cell>
          <cell r="I104" t="str">
            <v>Bolívar</v>
          </cell>
          <cell r="J104" t="str">
            <v>CARTAGENA DE INDIAS</v>
          </cell>
          <cell r="K104" t="str">
            <v>CARTAGENA</v>
          </cell>
          <cell r="L104" t="str">
            <v>Distrital de Cartagena</v>
          </cell>
        </row>
        <row r="105">
          <cell r="A105">
            <v>313001028789</v>
          </cell>
          <cell r="B105" t="str">
            <v>CORPORACION DE EDUCATIVA ESPECIAL Y FORMAL MENTE ACTIVA</v>
          </cell>
          <cell r="C105" t="str">
            <v>BR EL CARMELO MZ B LT 20</v>
          </cell>
          <cell r="D105" t="str">
            <v>6511255</v>
          </cell>
          <cell r="E105" t="str">
            <v>6511255</v>
          </cell>
          <cell r="F105" t="str">
            <v>Urbana</v>
          </cell>
          <cell r="G105" t="str">
            <v>No Oficial</v>
          </cell>
          <cell r="H105" t="str">
            <v>corpmenteactiva@hotmail.com,corpmenteactiva@hotmail.com;corpmenteactiva@hotmail.com;corpmenteactiva@hotmail.com,corralitopinto@hotmail.com;corpmenteactiva@hotmail.com;corralitopinto@hotmail.com</v>
          </cell>
          <cell r="I105" t="str">
            <v>Bolívar</v>
          </cell>
          <cell r="J105" t="str">
            <v>CARTAGENA DE INDIAS</v>
          </cell>
          <cell r="K105" t="str">
            <v>CARTAGENA</v>
          </cell>
          <cell r="L105" t="str">
            <v>Distrital de Cartagena</v>
          </cell>
        </row>
        <row r="106">
          <cell r="A106">
            <v>313001028771</v>
          </cell>
          <cell r="B106" t="str">
            <v>INSTITUTO REAL DEL CARIBE</v>
          </cell>
          <cell r="C106" t="str">
            <v>BR LAS PALMERAS UR URBANIZACIÓN LAS PALMERAS MZ 13 LT 5</v>
          </cell>
          <cell r="D106" t="str">
            <v>6419148</v>
          </cell>
          <cell r="E106" t="str">
            <v>6612235</v>
          </cell>
          <cell r="F106" t="str">
            <v>Urbana</v>
          </cell>
          <cell r="G106" t="str">
            <v>No Oficial</v>
          </cell>
          <cell r="H106" t="str">
            <v>raquelgt2009@hotmail.com,raquelgt2009@hotmail.com;raquelgt2009@hotmail.com;raquelgt2009@hotmail.com,raquelgt2009@hotmail.com;raquelgt2009@hotmail.com;raquelgt2009@hotmail.com</v>
          </cell>
          <cell r="I106" t="str">
            <v>Bolívar</v>
          </cell>
          <cell r="J106" t="str">
            <v>CARTAGENA DE INDIAS</v>
          </cell>
          <cell r="K106" t="str">
            <v>CARTAGENA</v>
          </cell>
          <cell r="L106" t="str">
            <v>Distrital de Cartagena</v>
          </cell>
        </row>
        <row r="107">
          <cell r="A107">
            <v>313001028741</v>
          </cell>
          <cell r="B107" t="str">
            <v>JARDIN MAGICO DE LOS NIÑOS</v>
          </cell>
          <cell r="C107" t="str">
            <v>BR SOCORRO UR PLAN 554 MZ 106 LT 5</v>
          </cell>
          <cell r="D107" t="str">
            <v>6458142</v>
          </cell>
          <cell r="F107" t="str">
            <v>Urbana</v>
          </cell>
          <cell r="G107" t="str">
            <v>No Oficial</v>
          </cell>
          <cell r="H107" t="str">
            <v>jardin_magico10@hotmail.com,jardin_magico10@hotmail.com;jardin_magico10@hotmail.com;secreroja@hotmail.com,</v>
          </cell>
          <cell r="I107" t="str">
            <v>Bolívar</v>
          </cell>
          <cell r="J107" t="str">
            <v>CARTAGENA DE INDIAS</v>
          </cell>
          <cell r="K107" t="str">
            <v>CARTAGENA</v>
          </cell>
          <cell r="L107" t="str">
            <v>Distrital de Cartagena</v>
          </cell>
        </row>
        <row r="108">
          <cell r="A108">
            <v>313001028718</v>
          </cell>
          <cell r="B108" t="str">
            <v>INST CIUDADANOS DEL FUTURO</v>
          </cell>
          <cell r="C108" t="str">
            <v>9 DE ABRIL CL 20A 49C 87</v>
          </cell>
          <cell r="D108" t="str">
            <v>6753719</v>
          </cell>
          <cell r="F108" t="str">
            <v>Urbana</v>
          </cell>
          <cell r="G108" t="str">
            <v>No Oficial</v>
          </cell>
          <cell r="I108" t="str">
            <v>Bolívar</v>
          </cell>
          <cell r="J108" t="str">
            <v>CARTAGENA DE INDIAS</v>
          </cell>
          <cell r="K108" t="str">
            <v>CARTAGENA</v>
          </cell>
          <cell r="L108" t="str">
            <v>Distrital de Cartagena</v>
          </cell>
        </row>
        <row r="109">
          <cell r="A109">
            <v>313001028692</v>
          </cell>
          <cell r="B109" t="str">
            <v>CENT EDUC  CRISTIANO  CAMINO DE ESPERANZA</v>
          </cell>
          <cell r="C109" t="str">
            <v>BR NELSON MANDELA UR FRANCISCO PAULA</v>
          </cell>
          <cell r="D109" t="str">
            <v>3016972785</v>
          </cell>
          <cell r="F109" t="str">
            <v>Urbana</v>
          </cell>
          <cell r="G109" t="str">
            <v>No Oficial</v>
          </cell>
          <cell r="H109" t="str">
            <v>unamanoamigasecr@live.com,adelachavezmejia@hotmail.com;adelachavezmejia@hotmail.com;amnawo11@gmail.com,</v>
          </cell>
          <cell r="I109" t="str">
            <v>Bolívar</v>
          </cell>
          <cell r="J109" t="str">
            <v>CARTAGENA DE INDIAS</v>
          </cell>
          <cell r="K109" t="str">
            <v>CARTAGENA</v>
          </cell>
          <cell r="L109" t="str">
            <v>Distrital de Cartagena</v>
          </cell>
        </row>
        <row r="110">
          <cell r="A110">
            <v>313001028653</v>
          </cell>
          <cell r="B110" t="str">
            <v>CENT EDUC SEMILLA DE MOSTAZA</v>
          </cell>
          <cell r="C110" t="str">
            <v>OLAYA NVO PARAISO CL 33 33B 71</v>
          </cell>
          <cell r="D110" t="str">
            <v>3156845322</v>
          </cell>
          <cell r="E110" t="str">
            <v>6530885</v>
          </cell>
          <cell r="F110" t="str">
            <v>Urbana</v>
          </cell>
          <cell r="G110" t="str">
            <v>No Oficial</v>
          </cell>
          <cell r="I110" t="str">
            <v>Bolívar</v>
          </cell>
          <cell r="J110" t="str">
            <v>CARTAGENA DE INDIAS</v>
          </cell>
          <cell r="K110" t="str">
            <v>CARTAGENA</v>
          </cell>
          <cell r="L110" t="str">
            <v>Distrital de Cartagena</v>
          </cell>
        </row>
        <row r="111">
          <cell r="A111">
            <v>313001028639</v>
          </cell>
          <cell r="B111" t="str">
            <v>INST CENT DE COLOMBIA PARA ADULTOS</v>
          </cell>
          <cell r="C111" t="str">
            <v>BR VILLA SANDRA MZ B LT 2</v>
          </cell>
          <cell r="D111" t="str">
            <v>6718527</v>
          </cell>
          <cell r="E111" t="str">
            <v>6718594</v>
          </cell>
          <cell r="F111" t="str">
            <v>Urbana</v>
          </cell>
          <cell r="G111" t="str">
            <v>No Oficial</v>
          </cell>
          <cell r="H111" t="str">
            <v>iccacoordinador@hotmail.com,ramosrestanmoises@hotmail.com;iccacoordinador@hotmail.com;ramosrestanmoises@hotmail.com,iccacoordinador@hotmail.com;iccacoordinador@hotmail.com;ramosrestanmoises@hotmail.com</v>
          </cell>
          <cell r="I111" t="str">
            <v>Bolívar</v>
          </cell>
          <cell r="J111" t="str">
            <v>CARTAGENA DE INDIAS</v>
          </cell>
          <cell r="K111" t="str">
            <v>CARTAGENA</v>
          </cell>
          <cell r="L111" t="str">
            <v>Distrital de Cartagena</v>
          </cell>
        </row>
        <row r="112">
          <cell r="A112">
            <v>313001028599</v>
          </cell>
          <cell r="B112" t="str">
            <v>CENT EDUC DE PLAYAS BLANCAS</v>
          </cell>
          <cell r="C112" t="str">
            <v>BR OLAYA HERRERA SECTOR PLAYAS BLA</v>
          </cell>
          <cell r="D112" t="str">
            <v>6746074</v>
          </cell>
          <cell r="E112" t="str">
            <v>316564057</v>
          </cell>
          <cell r="F112" t="str">
            <v>Urbana</v>
          </cell>
          <cell r="G112" t="str">
            <v>No Oficial</v>
          </cell>
          <cell r="I112" t="str">
            <v>Bolívar</v>
          </cell>
          <cell r="J112" t="str">
            <v>CARTAGENA DE INDIAS</v>
          </cell>
          <cell r="K112" t="str">
            <v>CARTAGENA</v>
          </cell>
          <cell r="L112" t="str">
            <v>Distrital de Cartagena</v>
          </cell>
        </row>
        <row r="113">
          <cell r="A113">
            <v>313001028322</v>
          </cell>
          <cell r="B113" t="str">
            <v>CORP COL CAMPIÑA REAL</v>
          </cell>
          <cell r="C113" t="str">
            <v>LA CAMPIÑA TV 41 44 57</v>
          </cell>
          <cell r="D113" t="str">
            <v>6436901</v>
          </cell>
          <cell r="F113" t="str">
            <v>Urbana</v>
          </cell>
          <cell r="G113" t="str">
            <v>No Oficial</v>
          </cell>
          <cell r="H113" t="str">
            <v>colegiocampinareail@hotmail.com,,</v>
          </cell>
          <cell r="I113" t="str">
            <v>Bolívar</v>
          </cell>
          <cell r="J113" t="str">
            <v>CARTAGENA DE INDIAS</v>
          </cell>
          <cell r="K113" t="str">
            <v>CARTAGENA</v>
          </cell>
          <cell r="L113" t="str">
            <v>Distrital de Cartagena</v>
          </cell>
        </row>
        <row r="114">
          <cell r="A114">
            <v>313001028314</v>
          </cell>
          <cell r="B114" t="str">
            <v>JARDIN INFANTIL MI SOLECITO</v>
          </cell>
          <cell r="C114" t="str">
            <v>AV BUENOSAIRES 47 A 68 BR BOSQUE</v>
          </cell>
          <cell r="D114" t="str">
            <v>6624945</v>
          </cell>
          <cell r="F114" t="str">
            <v>Urbana</v>
          </cell>
          <cell r="G114" t="str">
            <v>No Oficial</v>
          </cell>
          <cell r="H114" t="str">
            <v>jardin.misolecito@hotmail.com,jardin.misolecito@hotmail.com;jardin.misolecito@hotmail.com;jardin.misolecito@hotmail.com,jaisonacosta78@gmail.com;jardin.misolecito@hotmail.com;jaisonacosta78@gmail.com</v>
          </cell>
          <cell r="I114" t="str">
            <v>Bolívar</v>
          </cell>
          <cell r="J114" t="str">
            <v>CARTAGENA DE INDIAS</v>
          </cell>
          <cell r="K114" t="str">
            <v>CARTAGENA</v>
          </cell>
          <cell r="L114" t="str">
            <v>Distrital de Cartagena</v>
          </cell>
        </row>
        <row r="115">
          <cell r="A115">
            <v>313001028292</v>
          </cell>
          <cell r="B115" t="str">
            <v>CENTRO EDUCATIVO MORAL Y LUCES</v>
          </cell>
          <cell r="C115" t="str">
            <v>TV 71B 31 38 BR LOS ALPES</v>
          </cell>
          <cell r="D115" t="str">
            <v>3216999134</v>
          </cell>
          <cell r="F115" t="str">
            <v>Urbana</v>
          </cell>
          <cell r="G115" t="str">
            <v>No Oficial</v>
          </cell>
          <cell r="H115" t="str">
            <v>jimenez0582@hotmail.com,jimenez0582@hotmail.com;jimenez0582@hotmail.com;jimenez0582@hotmail.com,</v>
          </cell>
          <cell r="I115" t="str">
            <v>Bolívar</v>
          </cell>
          <cell r="J115" t="str">
            <v>CARTAGENA DE INDIAS</v>
          </cell>
          <cell r="K115" t="str">
            <v>CARTAGENA</v>
          </cell>
          <cell r="L115" t="str">
            <v>Distrital de Cartagena</v>
          </cell>
        </row>
        <row r="116">
          <cell r="A116">
            <v>313001028233</v>
          </cell>
          <cell r="B116" t="str">
            <v>CENT EDUC EL DESPERTAR</v>
          </cell>
          <cell r="C116" t="str">
            <v>POZON SECTOR SAN NICOLAS MZ 30 LT</v>
          </cell>
          <cell r="D116" t="str">
            <v>6633464</v>
          </cell>
          <cell r="F116" t="str">
            <v>Urbana</v>
          </cell>
          <cell r="G116" t="str">
            <v>No Oficial</v>
          </cell>
          <cell r="I116" t="str">
            <v>Bolívar</v>
          </cell>
          <cell r="J116" t="str">
            <v>CARTAGENA DE INDIAS</v>
          </cell>
          <cell r="K116" t="str">
            <v>CARTAGENA</v>
          </cell>
          <cell r="L116" t="str">
            <v>Distrital de Cartagena</v>
          </cell>
        </row>
        <row r="117">
          <cell r="A117">
            <v>313001028225</v>
          </cell>
          <cell r="B117" t="str">
            <v>CORP CENT EDUC COMUNIT FUENTE DE VALORES CENE</v>
          </cell>
          <cell r="C117" t="str">
            <v>BR POZON SECTOR SAN NICOLAS MZ 257 LT 9</v>
          </cell>
          <cell r="D117" t="str">
            <v>3114382740</v>
          </cell>
          <cell r="E117" t="str">
            <v>6525954</v>
          </cell>
          <cell r="F117" t="str">
            <v>Urbana</v>
          </cell>
          <cell r="G117" t="str">
            <v>No Oficial</v>
          </cell>
          <cell r="H117" t="str">
            <v>cenefuvaruiz@hotmail.com,cenefuvaruiz@hotmail.com;cenefuvaruiz@hotmail.com;dagajis@hotmail.com,cenefuvaruiz@hotmail.com;cenefuvaruiz@hotmail.com;dagajis@hotmail.com</v>
          </cell>
          <cell r="I117" t="str">
            <v>Bolívar</v>
          </cell>
          <cell r="J117" t="str">
            <v>CARTAGENA DE INDIAS</v>
          </cell>
          <cell r="K117" t="str">
            <v>CARTAGENA</v>
          </cell>
          <cell r="L117" t="str">
            <v>Distrital de Cartagena</v>
          </cell>
        </row>
        <row r="118">
          <cell r="A118">
            <v>313001028110</v>
          </cell>
          <cell r="B118" t="str">
            <v>INST EDUC LA EDAD DE ORO</v>
          </cell>
          <cell r="C118" t="str">
            <v>BR SAN JOSE DE LOS CAMPANOS MZ 39D LT 03 AC 101</v>
          </cell>
          <cell r="D118" t="str">
            <v>3043257567</v>
          </cell>
          <cell r="E118" t="str">
            <v>6628629</v>
          </cell>
          <cell r="F118" t="str">
            <v>Urbana</v>
          </cell>
          <cell r="G118" t="str">
            <v>No Oficial</v>
          </cell>
          <cell r="H118" t="str">
            <v>hector54@hotmail.com,hectorman54@hotmail.com;hectormcr2010@hotmail.com;hectormcr2010@hotmail.com,</v>
          </cell>
          <cell r="I118" t="str">
            <v>Bolívar</v>
          </cell>
          <cell r="J118" t="str">
            <v>CARTAGENA DE INDIAS</v>
          </cell>
          <cell r="K118" t="str">
            <v>CARTAGENA</v>
          </cell>
          <cell r="L118" t="str">
            <v>Distrital de Cartagena</v>
          </cell>
        </row>
        <row r="119">
          <cell r="A119">
            <v>313001028101</v>
          </cell>
          <cell r="B119" t="str">
            <v>CENTRO EDUCATIVO AMOR SIN FRONTERAS</v>
          </cell>
          <cell r="C119" t="str">
            <v>URB SIMON BOLIVAR MZ 39 LT 14</v>
          </cell>
          <cell r="D119" t="str">
            <v>6539498</v>
          </cell>
          <cell r="F119" t="str">
            <v>Urbana</v>
          </cell>
          <cell r="G119" t="str">
            <v>No Oficial</v>
          </cell>
          <cell r="H119" t="str">
            <v>fundaceamorsinfronteras@hotmail.com,,</v>
          </cell>
          <cell r="I119" t="str">
            <v>Bolívar</v>
          </cell>
          <cell r="J119" t="str">
            <v>CARTAGENA DE INDIAS</v>
          </cell>
          <cell r="K119" t="str">
            <v>CARTAGENA</v>
          </cell>
          <cell r="L119" t="str">
            <v>Distrital de Cartagena</v>
          </cell>
        </row>
        <row r="120">
          <cell r="A120">
            <v>313001028098</v>
          </cell>
          <cell r="B120" t="str">
            <v>JARD INF LOS ANGELES</v>
          </cell>
          <cell r="C120" t="str">
            <v>BR CARACOLES UR CARACOLES ET 2 MZ 2 CS 2 LT 2</v>
          </cell>
          <cell r="D120" t="str">
            <v>6679425</v>
          </cell>
          <cell r="E120" t="str">
            <v>3165333763</v>
          </cell>
          <cell r="F120" t="str">
            <v>Urbana</v>
          </cell>
          <cell r="G120" t="str">
            <v>No Oficial</v>
          </cell>
          <cell r="H120" t="str">
            <v>katiaangel1223@hotmail.com,katiaangel1223@hotmail.com;katiaangel1223@hotmail.com;jineth_0303@hotmail.com,</v>
          </cell>
          <cell r="I120" t="str">
            <v>Bolívar</v>
          </cell>
          <cell r="J120" t="str">
            <v>CARTAGENA DE INDIAS</v>
          </cell>
          <cell r="K120" t="str">
            <v>CARTAGENA</v>
          </cell>
          <cell r="L120" t="str">
            <v>Distrital de Cartagena</v>
          </cell>
        </row>
        <row r="121">
          <cell r="A121">
            <v>313001028055</v>
          </cell>
          <cell r="B121" t="str">
            <v>JARDIN INFANTIL MI PEQUEÑO ARTISTA</v>
          </cell>
          <cell r="C121" t="str">
            <v>BR RECREO CS</v>
          </cell>
          <cell r="D121" t="str">
            <v>6617961</v>
          </cell>
          <cell r="F121" t="str">
            <v>Urbana</v>
          </cell>
          <cell r="G121" t="str">
            <v>No Oficial</v>
          </cell>
          <cell r="H121" t="str">
            <v>mipequenoartista@gmail.com,mipequenoartista@gmail.com;mipequenoartista@gmail.com;alexandra.garcia18@hotmail.com,mipequenoartista@gmail.com;mipequenoartista@gmail.com;alexandra.garcia18@hotmail.com</v>
          </cell>
          <cell r="I121" t="str">
            <v>Bolívar</v>
          </cell>
          <cell r="J121" t="str">
            <v>CARTAGENA DE INDIAS</v>
          </cell>
          <cell r="K121" t="str">
            <v>CARTAGENA</v>
          </cell>
          <cell r="L121" t="str">
            <v>Distrital de Cartagena</v>
          </cell>
        </row>
        <row r="122">
          <cell r="A122">
            <v>313001028039</v>
          </cell>
          <cell r="B122" t="str">
            <v>INST SAN JUAN DE DIOS</v>
          </cell>
          <cell r="C122" t="str">
            <v>BR BLASDELEZO ET 1 MZ G LT 26</v>
          </cell>
          <cell r="D122" t="str">
            <v>6904333</v>
          </cell>
          <cell r="E122" t="str">
            <v>6901200</v>
          </cell>
          <cell r="F122" t="str">
            <v>Urbana</v>
          </cell>
          <cell r="G122" t="str">
            <v>No Oficial</v>
          </cell>
          <cell r="H122" t="str">
            <v>juanita_sanjuan@hotmail.com,juanita-sanjuan@hoil.com;juanita-sanjuan@hoil.com;samygonza_14@hotmail.com,juanita-sanjuan@hotmail.com;juanita-sanjuan@hotmail.com;samygonza_14@hotmail.com</v>
          </cell>
          <cell r="I122" t="str">
            <v>Bolívar</v>
          </cell>
          <cell r="J122" t="str">
            <v>CARTAGENA DE INDIAS</v>
          </cell>
          <cell r="K122" t="str">
            <v>CARTAGENA</v>
          </cell>
          <cell r="L122" t="str">
            <v>Distrital de Cartagena</v>
          </cell>
        </row>
        <row r="123">
          <cell r="A123">
            <v>313001028021</v>
          </cell>
          <cell r="B123" t="str">
            <v>CENTRO DE DESARROLLO INTEGRAL MANITAS CREATIVAS</v>
          </cell>
          <cell r="C123" t="str">
            <v>BR SOCORRO UR PLAN 554 MZ 89 LT 18</v>
          </cell>
          <cell r="D123" t="str">
            <v>6901344</v>
          </cell>
          <cell r="E123" t="str">
            <v>6813284</v>
          </cell>
          <cell r="F123" t="str">
            <v>Urbana</v>
          </cell>
          <cell r="G123" t="str">
            <v>No Oficial</v>
          </cell>
          <cell r="H123" t="str">
            <v>cdimanitascreativas@hotmail.com,cdimanitoscreativas@hotmail.com;cdimanitoscreativas@hotmail.com;tatafuentes@yahoo.es,cdimanitoscreativas@hotmail.com;cdimanitoscreativas@hotmail.com;tatafue@yahoo.es</v>
          </cell>
          <cell r="I123" t="str">
            <v>Bolívar</v>
          </cell>
          <cell r="J123" t="str">
            <v>CARTAGENA DE INDIAS</v>
          </cell>
          <cell r="K123" t="str">
            <v>CARTAGENA</v>
          </cell>
          <cell r="L123" t="str">
            <v>Distrital de Cartagena</v>
          </cell>
        </row>
        <row r="124">
          <cell r="A124">
            <v>313001028012</v>
          </cell>
          <cell r="B124" t="str">
            <v>CENTRO EDUCATIVO INTEGRAL APRENDER CON ALEGRIA</v>
          </cell>
          <cell r="C124" t="str">
            <v>BR SOCORRO UR PLAN 250 MZ 40 LT 2</v>
          </cell>
          <cell r="D124" t="str">
            <v>6631589</v>
          </cell>
          <cell r="F124" t="str">
            <v>Urbana</v>
          </cell>
          <cell r="G124" t="str">
            <v>No Oficial</v>
          </cell>
          <cell r="H124" t="str">
            <v>aprenderconalegria@hotmail.com,aprenderconalegria@hotmail.com;aprenderconalegria@hotmail.com;patry3574@hotmail.com,aprenderconalegria@hotmail.com;aprenderconalegria@hotmail.com;amnawo11@gmail.com</v>
          </cell>
          <cell r="I124" t="str">
            <v>Bolívar</v>
          </cell>
          <cell r="J124" t="str">
            <v>CARTAGENA DE INDIAS</v>
          </cell>
          <cell r="K124" t="str">
            <v>CARTAGENA</v>
          </cell>
          <cell r="L124" t="str">
            <v>Distrital de Cartagena</v>
          </cell>
        </row>
        <row r="125">
          <cell r="A125">
            <v>313001027997</v>
          </cell>
          <cell r="B125" t="str">
            <v>INST EDUC CELESTIN FREINET</v>
          </cell>
          <cell r="C125" t="str">
            <v>BR POLICARPA SALAVARRIETA LT 6 CL 73 KR 60</v>
          </cell>
          <cell r="D125" t="str">
            <v>3008026395</v>
          </cell>
          <cell r="F125" t="str">
            <v>Urbana</v>
          </cell>
          <cell r="G125" t="str">
            <v>No Oficial</v>
          </cell>
          <cell r="H125" t="str">
            <v>cstellaosobo@hotmail.com,cstellaosobo@hotmail.com;cstellaosobo@hotmail.com;tarquiosorio@yahoo.es,cstellaosobo@hotmail.com;cstellaosobo@hotmail.com;tarquiosorio@yahoo.es</v>
          </cell>
          <cell r="I125" t="str">
            <v>Bolívar</v>
          </cell>
          <cell r="J125" t="str">
            <v>CARTAGENA DE INDIAS</v>
          </cell>
          <cell r="K125" t="str">
            <v>CARTAGENA</v>
          </cell>
          <cell r="L125" t="str">
            <v>Distrital de Cartagena</v>
          </cell>
        </row>
        <row r="126">
          <cell r="A126">
            <v>313001027989</v>
          </cell>
          <cell r="B126" t="str">
            <v>CENTRO EDUCATIVO GENIOS DEL MAÑANA</v>
          </cell>
          <cell r="C126" t="str">
            <v>BR EL SOCORRO MZ 104 CS LT 9</v>
          </cell>
          <cell r="D126" t="str">
            <v>6900310</v>
          </cell>
          <cell r="E126" t="str">
            <v>3178071597</v>
          </cell>
          <cell r="F126" t="str">
            <v>Urbana</v>
          </cell>
          <cell r="G126" t="str">
            <v>No Oficial</v>
          </cell>
          <cell r="H126" t="str">
            <v>lidiarosa05@hotmail.com,lidiarosa05@hotmail.com;lidiarosa05@hotmail.com;lidiarosa05@hotmail.com,lidiarosa05@hotmail.com;lidiarosa05@hotmail.com;lidiarosa05@hotmail.com</v>
          </cell>
          <cell r="I126" t="str">
            <v>Bolívar</v>
          </cell>
          <cell r="J126" t="str">
            <v>CARTAGENA DE INDIAS</v>
          </cell>
          <cell r="K126" t="str">
            <v>CARTAGENA</v>
          </cell>
          <cell r="L126" t="str">
            <v>Distrital de Cartagena</v>
          </cell>
        </row>
        <row r="127">
          <cell r="A127">
            <v>313001027539</v>
          </cell>
          <cell r="B127" t="str">
            <v>CENTRO EDUCATIVO EDUCANDO PARA LA PAZ  CEDUPAZ</v>
          </cell>
          <cell r="C127" t="str">
            <v>BR HUELLAS DE ALBERTO URIBE MZ V LT 1</v>
          </cell>
          <cell r="D127" t="str">
            <v>3045654910</v>
          </cell>
          <cell r="F127" t="str">
            <v>Urbana</v>
          </cell>
          <cell r="G127" t="str">
            <v>No Oficial</v>
          </cell>
          <cell r="H127" t="str">
            <v>gipadisil@hotmail.com,avigabe@hotmail.com;gipadisil@hotmail.com;gipadisil@hotmail.com,avigabe@hotmail.com;gipadisil@hotmail.com;gipadisil@hotmail.com</v>
          </cell>
          <cell r="I127" t="str">
            <v>Bolívar</v>
          </cell>
          <cell r="J127" t="str">
            <v>CARTAGENA DE INDIAS</v>
          </cell>
          <cell r="K127" t="str">
            <v>CARTAGENA</v>
          </cell>
          <cell r="L127" t="str">
            <v>Distrital de Cartagena</v>
          </cell>
        </row>
        <row r="128">
          <cell r="A128">
            <v>313001027474</v>
          </cell>
          <cell r="B128" t="str">
            <v>COL MIX NVO PORVENIR</v>
          </cell>
          <cell r="C128" t="str">
            <v>BR EL POZON UR 1 DE MAYO SEC MZ 159 LT 12</v>
          </cell>
          <cell r="D128" t="str">
            <v>3107039342</v>
          </cell>
          <cell r="E128" t="str">
            <v>6610770</v>
          </cell>
          <cell r="F128" t="str">
            <v>Urbana</v>
          </cell>
          <cell r="G128" t="str">
            <v>No Oficial</v>
          </cell>
          <cell r="H128" t="str">
            <v>colegiomistonuevoporvenir@hotmail.com,colegiomistonuevoporvenir@hotmail.com;colegiomistonuevoporvenir@hotmail.com;cachacaaguilar@hotmail.com,colegiomistoelporvenir@hotmail.com;colegiomistoelporvenir@hotmail.com;cachacaaguilar@hotmail.com</v>
          </cell>
          <cell r="I128" t="str">
            <v>Bolívar</v>
          </cell>
          <cell r="J128" t="str">
            <v>CARTAGENA DE INDIAS</v>
          </cell>
          <cell r="K128" t="str">
            <v>CARTAGENA</v>
          </cell>
          <cell r="L128" t="str">
            <v>Distrital de Cartagena</v>
          </cell>
        </row>
        <row r="129">
          <cell r="A129">
            <v>313001027440</v>
          </cell>
          <cell r="B129" t="str">
            <v>INST EDUC EL SEMBRADOR</v>
          </cell>
          <cell r="C129" t="str">
            <v>BR LIBANO KR 3 31B55</v>
          </cell>
          <cell r="D129" t="str">
            <v>6725452</v>
          </cell>
          <cell r="F129" t="str">
            <v>Urbana</v>
          </cell>
          <cell r="G129" t="str">
            <v>No Oficial</v>
          </cell>
          <cell r="H129" t="str">
            <v>ins_edu_el_sem@hotmail.com,ludisjuly@hotmail.com;rociolluviadebendiciones@hotmail.com;dhernandezba12@gmail.com,ludisjuly@hotmail.com;ins_edu_el_sem@hotmail.com;grihesi08@hotmail.com</v>
          </cell>
          <cell r="I129" t="str">
            <v>Bolívar</v>
          </cell>
          <cell r="J129" t="str">
            <v>CARTAGENA DE INDIAS</v>
          </cell>
          <cell r="K129" t="str">
            <v>CARTAGENA</v>
          </cell>
          <cell r="L129" t="str">
            <v>Distrital de Cartagena</v>
          </cell>
        </row>
        <row r="130">
          <cell r="A130">
            <v>313001027393</v>
          </cell>
          <cell r="B130" t="str">
            <v>ESC COMUNIT INTEGL LOMA DE PEYE</v>
          </cell>
          <cell r="C130" t="str">
            <v>KR 30 51 05LOMA DE PEYE</v>
          </cell>
          <cell r="D130" t="str">
            <v>6583075</v>
          </cell>
          <cell r="E130" t="str">
            <v>6582611</v>
          </cell>
          <cell r="F130" t="str">
            <v>Urbana</v>
          </cell>
          <cell r="G130" t="str">
            <v>No Oficial</v>
          </cell>
          <cell r="I130" t="str">
            <v>Bolívar</v>
          </cell>
          <cell r="J130" t="str">
            <v>CARTAGENA DE INDIAS</v>
          </cell>
          <cell r="K130" t="str">
            <v>CARTAGENA</v>
          </cell>
          <cell r="L130" t="str">
            <v>Distrital de Cartagena</v>
          </cell>
        </row>
        <row r="131">
          <cell r="A131">
            <v>313001027377</v>
          </cell>
          <cell r="B131" t="str">
            <v>ESCUELA COMUNITARIA ETNOEDUCATIVA DE PALESTINA</v>
          </cell>
          <cell r="C131" t="str">
            <v>BR PALESTINA CL PPAL 20 15</v>
          </cell>
          <cell r="D131" t="str">
            <v>3215422888</v>
          </cell>
          <cell r="E131" t="str">
            <v>6566236</v>
          </cell>
          <cell r="F131" t="str">
            <v>Urbana</v>
          </cell>
          <cell r="G131" t="str">
            <v>No Oficial</v>
          </cell>
          <cell r="H131" t="str">
            <v>etnopalestina@hotmail.com,,</v>
          </cell>
          <cell r="I131" t="str">
            <v>Bolívar</v>
          </cell>
          <cell r="J131" t="str">
            <v>CARTAGENA DE INDIAS</v>
          </cell>
          <cell r="K131" t="str">
            <v>CARTAGENA</v>
          </cell>
          <cell r="L131" t="str">
            <v>Distrital de Cartagena</v>
          </cell>
        </row>
        <row r="132">
          <cell r="A132">
            <v>313001027351</v>
          </cell>
          <cell r="B132" t="str">
            <v>CORP COL SAN RAFAEL ARCANGEL</v>
          </cell>
          <cell r="C132" t="str">
            <v>BR RODRIGUEZ TORICES MZ 47 CS 56 AK 16</v>
          </cell>
          <cell r="D132" t="str">
            <v>6561730</v>
          </cell>
          <cell r="F132" t="str">
            <v>Urbana</v>
          </cell>
          <cell r="G132" t="str">
            <v>No Oficial</v>
          </cell>
          <cell r="H132" t="str">
            <v>colegio_sanrafaelarcangel@hotmail.com,colegio_sanrafaelarcangel@hotmail.com;colegio_sanrafaelarcangel@hotmail.com;colegio_sanrafaelarcangel@hotmail.com,altuheras21@hotmail.com;altuheras21@hotmail.com;ami-1401@hotmail.com</v>
          </cell>
          <cell r="I132" t="str">
            <v>Bolívar</v>
          </cell>
          <cell r="J132" t="str">
            <v>CARTAGENA DE INDIAS</v>
          </cell>
          <cell r="K132" t="str">
            <v>CARTAGENA</v>
          </cell>
          <cell r="L132" t="str">
            <v>Distrital de Cartagena</v>
          </cell>
        </row>
        <row r="133">
          <cell r="A133">
            <v>313001027296</v>
          </cell>
          <cell r="B133" t="str">
            <v>INST EDUC PEQUEÑOS GIGANTES</v>
          </cell>
          <cell r="C133" t="str">
            <v>KR 65 14A 25CARMELO CL PANAMA</v>
          </cell>
          <cell r="D133" t="str">
            <v>6616083</v>
          </cell>
          <cell r="F133" t="str">
            <v>Urbana</v>
          </cell>
          <cell r="G133" t="str">
            <v>No Oficial</v>
          </cell>
          <cell r="H133" t="str">
            <v>dannypao21@hotmail.com,,</v>
          </cell>
          <cell r="I133" t="str">
            <v>Bolívar</v>
          </cell>
          <cell r="J133" t="str">
            <v>CARTAGENA DE INDIAS</v>
          </cell>
          <cell r="K133" t="str">
            <v>CARTAGENA</v>
          </cell>
          <cell r="L133" t="str">
            <v>Distrital de Cartagena</v>
          </cell>
        </row>
        <row r="134">
          <cell r="A134">
            <v>313001027288</v>
          </cell>
          <cell r="B134" t="str">
            <v>CENTRO EDUCATIVO  DIVINO MAESTRO EDUCADOR</v>
          </cell>
          <cell r="C134" t="str">
            <v>BR NELSON MANDELA UR LOS DESEOS SEC 18 MZ 7 CS 5 LT 31</v>
          </cell>
          <cell r="D134" t="str">
            <v>3145428016</v>
          </cell>
          <cell r="E134" t="str">
            <v>3126893998</v>
          </cell>
          <cell r="F134" t="str">
            <v>Urbana</v>
          </cell>
          <cell r="G134" t="str">
            <v>No Oficial</v>
          </cell>
          <cell r="H134" t="str">
            <v>lewis-sos@hotmail.com,Karespao16@hotmail.com;Fundimar10@gmail.com;Lewis-sos@hotmail.com,DIVIMAR09@HOTMAIL.COM;LEWIS-SOS@HOTMAIL.COM;DINALUZ2303@HOTMAIL.COM</v>
          </cell>
          <cell r="I134" t="str">
            <v>Bolívar</v>
          </cell>
          <cell r="J134" t="str">
            <v>CARTAGENA DE INDIAS</v>
          </cell>
          <cell r="K134" t="str">
            <v>CARTAGENA</v>
          </cell>
          <cell r="L134" t="str">
            <v>Distrital de Cartagena</v>
          </cell>
        </row>
        <row r="135">
          <cell r="A135">
            <v>313001027261</v>
          </cell>
          <cell r="B135" t="str">
            <v>COLEGIO COMUNITARIO CAMINO DE LUZ Y ESPERANZA</v>
          </cell>
          <cell r="C135" t="str">
            <v>BR SUCRE SECTOR VILLA ROSA MZ B LT 7</v>
          </cell>
          <cell r="D135" t="str">
            <v>3104487357</v>
          </cell>
          <cell r="E135" t="str">
            <v>6675470</v>
          </cell>
          <cell r="F135" t="str">
            <v>Urbana</v>
          </cell>
          <cell r="G135" t="str">
            <v>No Oficial</v>
          </cell>
          <cell r="H135" t="str">
            <v>celorio50@hotmail.com,celorio50@hotmail.com;sofiacanocelorio28@gmail.com;sofiacanocelorio28@gmail.com,celorio50@hotmail.com;celorio50@hotmail.com;celorio50@hotmail.com</v>
          </cell>
          <cell r="I135" t="str">
            <v>Bolívar</v>
          </cell>
          <cell r="J135" t="str">
            <v>CARTAGENA DE INDIAS</v>
          </cell>
          <cell r="K135" t="str">
            <v>CARTAGENA</v>
          </cell>
          <cell r="L135" t="str">
            <v>Distrital de Cartagena</v>
          </cell>
        </row>
        <row r="136">
          <cell r="A136">
            <v>313001027253</v>
          </cell>
          <cell r="B136" t="str">
            <v>IE JUAN BAUTISTA SCALABRINI</v>
          </cell>
          <cell r="C136" t="str">
            <v>BR VILLA HERMOSA SEC CENT MZ 10 LT 07</v>
          </cell>
          <cell r="D136" t="str">
            <v>3145700109</v>
          </cell>
          <cell r="E136" t="str">
            <v>6686947</v>
          </cell>
          <cell r="F136" t="str">
            <v>Urbana</v>
          </cell>
          <cell r="G136" t="str">
            <v>Oficial</v>
          </cell>
          <cell r="H136" t="str">
            <v>jorvano02@yahoo.es,sacerdotedarwin@hotmail.com;sacerdotedarwin@hotmail.com;jorvan02@yahoo.es,sacerdotedarwin@hotmail.es;sacerdotedarwin@hotmail.es;jorvan02@yahoo.es</v>
          </cell>
          <cell r="I136" t="str">
            <v>Bolívar</v>
          </cell>
          <cell r="J136" t="str">
            <v>CARTAGENA DE INDIAS</v>
          </cell>
          <cell r="K136" t="str">
            <v>CARTAGENA</v>
          </cell>
          <cell r="L136" t="str">
            <v>Distrital de Cartagena</v>
          </cell>
        </row>
        <row r="137">
          <cell r="A137">
            <v>313001027237</v>
          </cell>
          <cell r="B137" t="str">
            <v>CORPORACION CENTRO EDUCATIVO AMOR A MI PATRIA</v>
          </cell>
          <cell r="C137" t="str">
            <v>BR SAN JOSE DE LOS CAMPANOS SEC MZ MZA LT 35A</v>
          </cell>
          <cell r="D137" t="str">
            <v>3135485296</v>
          </cell>
          <cell r="F137" t="str">
            <v>Urbana</v>
          </cell>
          <cell r="G137" t="str">
            <v>No Oficial</v>
          </cell>
          <cell r="H137" t="str">
            <v>corpoamor@hotmail.com,corpoamor@hotmail.com;corpoamor@hotmail.com;corpoamor@hotmail.com,corpoamor@hotmail.com;corpoamor@hotmail.com;corpoamor@hotmail.com</v>
          </cell>
          <cell r="I137" t="str">
            <v>Bolívar</v>
          </cell>
          <cell r="J137" t="str">
            <v>CARTAGENA DE INDIAS</v>
          </cell>
          <cell r="K137" t="str">
            <v>CARTAGENA</v>
          </cell>
          <cell r="L137" t="str">
            <v>Distrital de Cartagena</v>
          </cell>
        </row>
        <row r="138">
          <cell r="A138">
            <v>313001027229</v>
          </cell>
          <cell r="B138" t="str">
            <v>CORPORACION EDUCATIVA NAZARETH</v>
          </cell>
          <cell r="C138" t="str">
            <v>BR NUEVO MZ C LOTE 8</v>
          </cell>
          <cell r="D138" t="str">
            <v>6616492</v>
          </cell>
          <cell r="F138" t="str">
            <v>Urbana</v>
          </cell>
          <cell r="G138" t="str">
            <v>No Oficial</v>
          </cell>
          <cell r="H138" t="str">
            <v>coredunaz@hotmail.com,COREDUNAZ@HOTMAIL.COM;COREDUNAZ@HOTMAIL.COM;CORPONAZZ@HOTMAIL.COM,coredumaz@hotmail.com;coredumaz@hotmail.com;domiarraez@hotmail.com</v>
          </cell>
          <cell r="I138" t="str">
            <v>Bolívar</v>
          </cell>
          <cell r="J138" t="str">
            <v>CARTAGENA DE INDIAS</v>
          </cell>
          <cell r="K138" t="str">
            <v>CARTAGENA</v>
          </cell>
          <cell r="L138" t="str">
            <v>Distrital de Cartagena</v>
          </cell>
        </row>
        <row r="139">
          <cell r="A139">
            <v>313001027202</v>
          </cell>
          <cell r="B139" t="str">
            <v>CORP ESC  MIX COMUNIT STA MAGDALENA DE LINZ EL PROGRESO</v>
          </cell>
          <cell r="C139" t="str">
            <v>BR NELSON MANDELA MZ 3 LT 31 SEC CONQUISTA</v>
          </cell>
          <cell r="D139" t="str">
            <v>3215100101</v>
          </cell>
          <cell r="F139" t="str">
            <v>Urbana</v>
          </cell>
          <cell r="G139" t="str">
            <v>No Oficial</v>
          </cell>
          <cell r="H139" t="str">
            <v>adelaidapaz@hotmail.com,adelaidapaz@hotmail.com;adelaidapaz@hotmail.com;adelaidapaz@hotmail.com,adelaidapaz@hotmail.es;esanchez25@hotmail.com;adelaidapaz@hotmail.es</v>
          </cell>
          <cell r="I139" t="str">
            <v>Bolívar</v>
          </cell>
          <cell r="J139" t="str">
            <v>CARTAGENA DE INDIAS</v>
          </cell>
          <cell r="K139" t="str">
            <v>CARTAGENA</v>
          </cell>
          <cell r="L139" t="str">
            <v>Distrital de Cartagena</v>
          </cell>
        </row>
        <row r="140">
          <cell r="A140">
            <v>313001027199</v>
          </cell>
          <cell r="B140" t="str">
            <v>INSTITUCION EDUCATIVA JESUS MAESTRO SUEÑOS Y OPORTUNIDADES</v>
          </cell>
          <cell r="C140" t="str">
            <v>BR NELSON MANDELA UR SC LOS OLIVOS SEC LT 11</v>
          </cell>
          <cell r="D140" t="str">
            <v>3145580079</v>
          </cell>
          <cell r="F140" t="str">
            <v>Urbana</v>
          </cell>
          <cell r="G140" t="str">
            <v>Oficial</v>
          </cell>
          <cell r="H140" t="str">
            <v>blancae42@hotmail.com,blancae42@hotmail.com;sacerdotedarwion@hotmail.es;victorflerez@hotmail.com,blancae42@gmail.com;sacerdotedarwin@hotmail.es;victorflerez@hotmail.com</v>
          </cell>
          <cell r="I140" t="str">
            <v>Bolívar</v>
          </cell>
          <cell r="J140" t="str">
            <v>CARTAGENA DE INDIAS</v>
          </cell>
          <cell r="K140" t="str">
            <v>CARTAGENA</v>
          </cell>
          <cell r="L140" t="str">
            <v>Distrital de Cartagena</v>
          </cell>
        </row>
        <row r="141">
          <cell r="A141">
            <v>313001027164</v>
          </cell>
          <cell r="B141" t="str">
            <v>CORP COL LIC CENTRAL MIXTO</v>
          </cell>
          <cell r="C141" t="str">
            <v>BR POZON UR SECTOR CENTRAL MZ 90 LT 12</v>
          </cell>
          <cell r="D141" t="str">
            <v>3135841835</v>
          </cell>
          <cell r="E141" t="str">
            <v>3135841835</v>
          </cell>
          <cell r="F141" t="str">
            <v>Urbana</v>
          </cell>
          <cell r="G141" t="str">
            <v>No Oficial</v>
          </cell>
          <cell r="H141" t="str">
            <v>corporacionliceocentral@yahoo.es,corporacionliceocentral@yahoo.es;corporacionliceocentral@yahoo.es;toismenaca@hotmail.com,corporacionliceocentral@yahoo.es;corporacionliceocentral@yahoo.es;toismenaca@hotmail.com</v>
          </cell>
          <cell r="I141" t="str">
            <v>Bolívar</v>
          </cell>
          <cell r="J141" t="str">
            <v>CARTAGENA DE INDIAS</v>
          </cell>
          <cell r="K141" t="str">
            <v>CARTAGENA</v>
          </cell>
          <cell r="L141" t="str">
            <v>Distrital de Cartagena</v>
          </cell>
        </row>
        <row r="142">
          <cell r="A142">
            <v>313001027148</v>
          </cell>
          <cell r="B142" t="str">
            <v>JARD INF LLUVIAS DEL SABER</v>
          </cell>
          <cell r="C142" t="str">
            <v>BR JARDINES DE JUNIO MZ 10 LT 14</v>
          </cell>
          <cell r="D142" t="str">
            <v>3145203162</v>
          </cell>
          <cell r="E142" t="str">
            <v>6534602</v>
          </cell>
          <cell r="F142" t="str">
            <v>Urbana</v>
          </cell>
          <cell r="G142" t="str">
            <v>No Oficial</v>
          </cell>
          <cell r="H142" t="str">
            <v>maguero1018@hotmail.com,adafranco-123@hotmail.com;adafranco-123@hotmail.com;adafranco-123@hotmail.com,</v>
          </cell>
          <cell r="I142" t="str">
            <v>Bolívar</v>
          </cell>
          <cell r="J142" t="str">
            <v>CARTAGENA DE INDIAS</v>
          </cell>
          <cell r="K142" t="str">
            <v>CARTAGENA</v>
          </cell>
          <cell r="L142" t="str">
            <v>Distrital de Cartagena</v>
          </cell>
        </row>
        <row r="143">
          <cell r="A143">
            <v>313001027130</v>
          </cell>
          <cell r="B143" t="str">
            <v>INSTITUTO COMUNITARIO MIXTO EL SABER</v>
          </cell>
          <cell r="C143" t="str">
            <v>BR EL POZON UR SECTOR VICTOR BLANCO MZ 189 LT L14</v>
          </cell>
          <cell r="D143" t="str">
            <v>3107148038</v>
          </cell>
          <cell r="F143" t="str">
            <v>Urbana</v>
          </cell>
          <cell r="G143" t="str">
            <v>No Oficial</v>
          </cell>
          <cell r="H143" t="str">
            <v>www.mixtaelsaber@hotmail.com,www.mixtaelsaber@hotmail.com;lanata_claus@hotmail.com;aremarloza@hotmail.com,MIXTAELSABER@OUTLOOK.COM;MIXTAELSABER@OUTLOOK.COM;AMNAWO11@GMAIL.COM</v>
          </cell>
          <cell r="I143" t="str">
            <v>Bolívar</v>
          </cell>
          <cell r="J143" t="str">
            <v>CARTAGENA DE INDIAS</v>
          </cell>
          <cell r="K143" t="str">
            <v>CARTAGENA</v>
          </cell>
          <cell r="L143" t="str">
            <v>Distrital de Cartagena</v>
          </cell>
        </row>
        <row r="144">
          <cell r="A144">
            <v>313001027113</v>
          </cell>
          <cell r="B144" t="str">
            <v>INSTITUTO EDUCATIVO MI NUEVO HOGAR</v>
          </cell>
          <cell r="C144" t="str">
            <v>BR POZON MZ 105 LT 15</v>
          </cell>
          <cell r="D144" t="str">
            <v>3163106148</v>
          </cell>
          <cell r="E144" t="str">
            <v>3008012528</v>
          </cell>
          <cell r="F144" t="str">
            <v>Urbana</v>
          </cell>
          <cell r="G144" t="str">
            <v>No Oficial</v>
          </cell>
          <cell r="H144" t="str">
            <v>yepimo@hotmail.com,yepimo@hotmail.com;yepimo@hotmail.com;d.saca@hotmail.com,yepimo@hotmail.com;yepimo@hotmail.com;d.saca@hotmail.com</v>
          </cell>
          <cell r="I144" t="str">
            <v>Bolívar</v>
          </cell>
          <cell r="J144" t="str">
            <v>CARTAGENA DE INDIAS</v>
          </cell>
          <cell r="K144" t="str">
            <v>CARTAGENA</v>
          </cell>
          <cell r="L144" t="str">
            <v>Distrital de Cartagena</v>
          </cell>
        </row>
        <row r="145">
          <cell r="A145">
            <v>313001027075</v>
          </cell>
          <cell r="B145" t="str">
            <v>INSTITUCION EDUCATIVA EL SALVADOR</v>
          </cell>
          <cell r="C145" t="str">
            <v>BR NELSON MANDELA SEC OLIV MZ J LT 12</v>
          </cell>
          <cell r="D145" t="str">
            <v>3005477524</v>
          </cell>
          <cell r="E145" t="str">
            <v>6901830</v>
          </cell>
          <cell r="F145" t="str">
            <v>Urbana</v>
          </cell>
          <cell r="G145" t="str">
            <v>Oficial</v>
          </cell>
          <cell r="H145" t="str">
            <v>garis-olivera@fundacionelredentor.org,info@fundacionelredentor.org;info@fundacionelredentor.org;garis-olivera@fundacionelredentor.org,walter_anichiarico@hotmail.com;insteducelsalvador156-6@hotmail.com;goolivera2@hotmail.com</v>
          </cell>
          <cell r="I145" t="str">
            <v>Bolívar</v>
          </cell>
          <cell r="J145" t="str">
            <v>CARTAGENA DE INDIAS</v>
          </cell>
          <cell r="K145" t="str">
            <v>CARTAGENA</v>
          </cell>
          <cell r="L145" t="str">
            <v>Distrital de Cartagena</v>
          </cell>
        </row>
        <row r="146">
          <cell r="A146">
            <v>313001027067</v>
          </cell>
          <cell r="B146" t="str">
            <v>INST EDUC LUZ Y VERDAD</v>
          </cell>
          <cell r="C146" t="str">
            <v>BR NAVAS MEISSEL MZ F LT 8</v>
          </cell>
          <cell r="D146" t="str">
            <v>6756600</v>
          </cell>
          <cell r="E146" t="str">
            <v>6756600</v>
          </cell>
          <cell r="F146" t="str">
            <v>Urbana</v>
          </cell>
          <cell r="G146" t="str">
            <v>No Oficial</v>
          </cell>
          <cell r="H146" t="str">
            <v>institoeducativoluzyverdad@hotmail.com,DAVENUTA@HOTMAIL.COM;DAVENUTA@HOTMAIL.COM;JENNIFERKMT@HOTMAIL.COM,JENNIFERKMT@HOTMAIL.COM;DAVENUTA@HOTMAIL.COM;INSTITUCIONEDUCATIVALUZYVERDAD@HOTMAIL.COM</v>
          </cell>
          <cell r="I146" t="str">
            <v>Bolívar</v>
          </cell>
          <cell r="J146" t="str">
            <v>CARTAGENA DE INDIAS</v>
          </cell>
          <cell r="K146" t="str">
            <v>CARTAGENA</v>
          </cell>
          <cell r="L146" t="str">
            <v>Distrital de Cartagena</v>
          </cell>
        </row>
        <row r="147">
          <cell r="A147">
            <v>313001027059</v>
          </cell>
          <cell r="B147" t="str">
            <v>INSTITTUCION EDUCATIVA BERTHA SUTTNER</v>
          </cell>
          <cell r="C147" t="str">
            <v>BR NELSON MANDELA UR SECTOR VILLA GLORIA SEC MZ 2 CS LT 1</v>
          </cell>
          <cell r="D147" t="str">
            <v>6686966</v>
          </cell>
          <cell r="E147" t="str">
            <v>3017320872</v>
          </cell>
          <cell r="F147" t="str">
            <v>Urbana</v>
          </cell>
          <cell r="G147" t="str">
            <v>Oficial</v>
          </cell>
          <cell r="H147" t="str">
            <v>i.ebertha.suttner@homtail.com,hsilva.mirta@gmail.com;hsilva.mirta@gmail.com;i.e.bertha.suttner@hotmail.com,</v>
          </cell>
          <cell r="I147" t="str">
            <v>Bolívar</v>
          </cell>
          <cell r="J147" t="str">
            <v>CARTAGENA DE INDIAS</v>
          </cell>
          <cell r="K147" t="str">
            <v>CARTAGENA</v>
          </cell>
          <cell r="L147" t="str">
            <v>Distrital de Cartagena</v>
          </cell>
        </row>
        <row r="148">
          <cell r="A148">
            <v>313001014011</v>
          </cell>
          <cell r="B148" t="str">
            <v>JARD INF EL MILAGROSO DE LA VILLA</v>
          </cell>
          <cell r="C148" t="str">
            <v>BR NUEVO BOSQUE ET 2 MZ 21 LT 7</v>
          </cell>
          <cell r="D148" t="str">
            <v>6446862</v>
          </cell>
          <cell r="F148" t="str">
            <v>Urbana</v>
          </cell>
          <cell r="G148" t="str">
            <v>No Oficial</v>
          </cell>
          <cell r="H148" t="str">
            <v>embava@hotmail.com,embava@hotmail.com;embava@hotmail.com;meliaranda28@gmail.com,embava@hotmail.com;embava@hotmail.com;embava@hotmail.com</v>
          </cell>
          <cell r="I148" t="str">
            <v>Bolívar</v>
          </cell>
          <cell r="J148" t="str">
            <v>CARTAGENA DE INDIAS</v>
          </cell>
          <cell r="K148" t="str">
            <v>CARTAGENA</v>
          </cell>
          <cell r="L148" t="str">
            <v>Distrital de Cartagena</v>
          </cell>
        </row>
        <row r="149">
          <cell r="A149">
            <v>313001013961</v>
          </cell>
          <cell r="B149" t="str">
            <v>COL BAUTISTA DIOS ES AMOR</v>
          </cell>
          <cell r="C149" t="str">
            <v>BR LA QUINTA MZ 24 CS 05 CL PRIMERA</v>
          </cell>
          <cell r="D149" t="str">
            <v>6626653</v>
          </cell>
          <cell r="E149" t="str">
            <v>6720006</v>
          </cell>
          <cell r="F149" t="str">
            <v>Urbana</v>
          </cell>
          <cell r="G149" t="str">
            <v>No Oficial</v>
          </cell>
          <cell r="H149" t="str">
            <v>colegiobautistadiosesamor@gmail.com,colegiobautistadiosesamor@gmail.com;colegiobautistadiosesamor@gmail.com;jgastelbondos@hotmail.com,colegiobautistadiosesamor@gmail.com;colegiobautistadiosesamor@gmail.com;jgastelbondos@hotmail.com</v>
          </cell>
          <cell r="I149" t="str">
            <v>Bolívar</v>
          </cell>
          <cell r="J149" t="str">
            <v>CARTAGENA DE INDIAS</v>
          </cell>
          <cell r="K149" t="str">
            <v>CARTAGENA</v>
          </cell>
          <cell r="L149" t="str">
            <v>Distrital de Cartagena</v>
          </cell>
        </row>
        <row r="150">
          <cell r="A150">
            <v>313001013953</v>
          </cell>
          <cell r="B150" t="str">
            <v>FUND REMANSO DE AMOR</v>
          </cell>
          <cell r="C150" t="str">
            <v>CL DE LA ROSA 15 35 CANAPOTE</v>
          </cell>
          <cell r="D150" t="str">
            <v>6567809</v>
          </cell>
          <cell r="E150" t="str">
            <v>6562897</v>
          </cell>
          <cell r="F150" t="str">
            <v>Urbana</v>
          </cell>
          <cell r="G150" t="str">
            <v>No Oficial</v>
          </cell>
          <cell r="H150" t="str">
            <v>info@fundacionremansodeaor.org,,</v>
          </cell>
          <cell r="I150" t="str">
            <v>Bolívar</v>
          </cell>
          <cell r="J150" t="str">
            <v>CARTAGENA DE INDIAS</v>
          </cell>
          <cell r="K150" t="str">
            <v>CARTAGENA</v>
          </cell>
          <cell r="L150" t="str">
            <v>Distrital de Cartagena</v>
          </cell>
        </row>
        <row r="151">
          <cell r="A151">
            <v>313001013945</v>
          </cell>
          <cell r="B151" t="str">
            <v>INST EL RODEO</v>
          </cell>
          <cell r="C151" t="str">
            <v>BR EL RODEO UR URBANIZACION SEC 1 MZ 15 CS 8 LT</v>
          </cell>
          <cell r="D151" t="str">
            <v>6523926</v>
          </cell>
          <cell r="F151" t="str">
            <v>Urbana</v>
          </cell>
          <cell r="G151" t="str">
            <v>No Oficial</v>
          </cell>
          <cell r="H151" t="str">
            <v>insrodeo@hotmail.com,insrodeo@hotmail.com;insrodeo@hotmail.com;insrodeo@hotmail.com,insrodeo@hotmail.com;insrodeo@hotmail.com;advalenzuela91@hotmai.com</v>
          </cell>
          <cell r="I151" t="str">
            <v>Bolívar</v>
          </cell>
          <cell r="J151" t="str">
            <v>CARTAGENA DE INDIAS</v>
          </cell>
          <cell r="K151" t="str">
            <v>CARTAGENA</v>
          </cell>
          <cell r="L151" t="str">
            <v>Distrital de Cartagena</v>
          </cell>
        </row>
        <row r="152">
          <cell r="A152">
            <v>313001013937</v>
          </cell>
          <cell r="B152" t="str">
            <v>CORP EDUC LOS PEQUEÑOS SABIOS</v>
          </cell>
          <cell r="C152" t="str">
            <v>BR SAN JOSE DE LOS CAMPANOS MZ 4 LT 1</v>
          </cell>
          <cell r="D152" t="str">
            <v>3168473262</v>
          </cell>
          <cell r="E152" t="str">
            <v>6536847</v>
          </cell>
          <cell r="F152" t="str">
            <v>Urbana</v>
          </cell>
          <cell r="G152" t="str">
            <v>No Oficial</v>
          </cell>
          <cell r="H152" t="str">
            <v>corpo.edulosgrandressabios@hotmail.com,corpoedu.losgrandessabios@hotmail.com;corpoedu.losgrandessabios@hotmail.com;rarias2003@hotmail.com,</v>
          </cell>
          <cell r="I152" t="str">
            <v>Bolívar</v>
          </cell>
          <cell r="J152" t="str">
            <v>CARTAGENA DE INDIAS</v>
          </cell>
          <cell r="K152" t="str">
            <v>CARTAGENA</v>
          </cell>
          <cell r="L152" t="str">
            <v>Distrital de Cartagena</v>
          </cell>
        </row>
        <row r="153">
          <cell r="A153">
            <v>313001013872</v>
          </cell>
          <cell r="B153" t="str">
            <v>INST JOHN DEWEY</v>
          </cell>
          <cell r="C153" t="str">
            <v>BR LOS ALPES UR DIAG71 D 71E113</v>
          </cell>
          <cell r="D153" t="str">
            <v>6512759</v>
          </cell>
          <cell r="F153" t="str">
            <v>Urbana</v>
          </cell>
          <cell r="G153" t="str">
            <v>No Oficial</v>
          </cell>
          <cell r="H153" t="str">
            <v>institutojohndeweycartagena@hotmail.com,institutojohndeweycartagena@hotmail.com;institutojohndeweycartagena@hotmail.com;wicag@hotmail.com,institutojohndeweycartagena@hotmail.com;institutojohndeweycartagena@hotmail.com;institutojohndeweycartagena@hotmail.com</v>
          </cell>
          <cell r="I153" t="str">
            <v>Bolívar</v>
          </cell>
          <cell r="J153" t="str">
            <v>CARTAGENA DE INDIAS</v>
          </cell>
          <cell r="K153" t="str">
            <v>CARTAGENA</v>
          </cell>
          <cell r="L153" t="str">
            <v>Distrital de Cartagena</v>
          </cell>
        </row>
        <row r="154">
          <cell r="A154">
            <v>313001013856</v>
          </cell>
          <cell r="B154" t="str">
            <v>FUND EDUC JOHN DEWEY</v>
          </cell>
          <cell r="C154" t="str">
            <v>BR NAZARENO MZ D LT 16</v>
          </cell>
          <cell r="D154" t="str">
            <v>6521267</v>
          </cell>
          <cell r="F154" t="str">
            <v>Urbana</v>
          </cell>
          <cell r="G154" t="str">
            <v>No Oficial</v>
          </cell>
          <cell r="H154" t="str">
            <v>fundewey@hotmail.com,altiperezf@hotmail.com;altiperezf@hotmail.com;yelineisbarroso@hotmail.com,altiperezf@hotmail.com;altiperezf@hotmail.com;yelineisbarroso@hotmail.com</v>
          </cell>
          <cell r="I154" t="str">
            <v>Bolívar</v>
          </cell>
          <cell r="J154" t="str">
            <v>CARTAGENA DE INDIAS</v>
          </cell>
          <cell r="K154" t="str">
            <v>CARTAGENA</v>
          </cell>
          <cell r="L154" t="str">
            <v>Distrital de Cartagena</v>
          </cell>
        </row>
        <row r="155">
          <cell r="A155">
            <v>313001013848</v>
          </cell>
          <cell r="B155" t="str">
            <v>INSTITUTO EDUCATIVO BLANCA NIEVES</v>
          </cell>
          <cell r="C155" t="str">
            <v>BR LA CAMPIÑA TV 46 N 20 06</v>
          </cell>
          <cell r="D155" t="str">
            <v>6677337</v>
          </cell>
          <cell r="F155" t="str">
            <v>Urbana</v>
          </cell>
          <cell r="G155" t="str">
            <v>No Oficial</v>
          </cell>
          <cell r="H155" t="str">
            <v>institutoblancanieves@hotmail.com,institutoblancanieves@hotmail.com;institutoblancanieves@hotmail.com;veramcnish@hotmail.com,institutoblancanieves@hotmail.com;institutoblancanieves@hotmail.com;veramcnish@hotmail.com</v>
          </cell>
          <cell r="I155" t="str">
            <v>Bolívar</v>
          </cell>
          <cell r="J155" t="str">
            <v>CARTAGENA DE INDIAS</v>
          </cell>
          <cell r="K155" t="str">
            <v>CARTAGENA</v>
          </cell>
          <cell r="L155" t="str">
            <v>Distrital de Cartagena</v>
          </cell>
        </row>
        <row r="156">
          <cell r="A156">
            <v>313001013821</v>
          </cell>
          <cell r="B156" t="str">
            <v>FUND COL CRISTIANO DE CARTAGENA</v>
          </cell>
          <cell r="C156" t="str">
            <v>DANIEL LEMAITRE KR 15 N°68 35</v>
          </cell>
          <cell r="D156" t="str">
            <v>6437206</v>
          </cell>
          <cell r="F156" t="str">
            <v>Urbana</v>
          </cell>
          <cell r="G156" t="str">
            <v>No Oficial</v>
          </cell>
          <cell r="H156" t="str">
            <v>fundacioncolecris@gmail.com,,mojicasalinas.rosario@gmail.com;mojicasalinas.rosario@gmail.com;agovi1976@hotmail.com</v>
          </cell>
          <cell r="I156" t="str">
            <v>Bolívar</v>
          </cell>
          <cell r="J156" t="str">
            <v>CARTAGENA DE INDIAS</v>
          </cell>
          <cell r="K156" t="str">
            <v>CARTAGENA</v>
          </cell>
          <cell r="L156" t="str">
            <v>Distrital de Cartagena</v>
          </cell>
        </row>
        <row r="157">
          <cell r="A157">
            <v>313001013805</v>
          </cell>
          <cell r="B157" t="str">
            <v>INST EDUC LOS CREADORES</v>
          </cell>
          <cell r="C157" t="str">
            <v>BR SAN FERNANDO UR SIMÓN BOLIVAR CL 81B24</v>
          </cell>
          <cell r="D157" t="str">
            <v>6520107</v>
          </cell>
          <cell r="F157" t="str">
            <v>Urbana</v>
          </cell>
          <cell r="G157" t="str">
            <v>No Oficial</v>
          </cell>
          <cell r="H157" t="str">
            <v>yadi67@hotmail.com,yadi67@hotmail.es;yadi67@hotmail.es;yadi67@hotmail.es,yadi67@hotmail.es;yadi67@hotmail.es;yadi67@hotmail.es</v>
          </cell>
          <cell r="I157" t="str">
            <v>Bolívar</v>
          </cell>
          <cell r="J157" t="str">
            <v>CARTAGENA DE INDIAS</v>
          </cell>
          <cell r="K157" t="str">
            <v>CARTAGENA</v>
          </cell>
          <cell r="L157" t="str">
            <v>Distrital de Cartagena</v>
          </cell>
        </row>
        <row r="158">
          <cell r="A158">
            <v>313001013791</v>
          </cell>
          <cell r="B158" t="str">
            <v>FUNDACION EDUCATIVA REY NEPTUNO</v>
          </cell>
          <cell r="C158" t="str">
            <v>BR NELSON MANDELA UR PRIMAVERA SEC MZ C1 LT 62</v>
          </cell>
          <cell r="D158" t="str">
            <v>3106019582</v>
          </cell>
          <cell r="E158" t="str">
            <v>6616173</v>
          </cell>
          <cell r="F158" t="str">
            <v>Urbana</v>
          </cell>
          <cell r="G158" t="str">
            <v>No Oficial</v>
          </cell>
          <cell r="H158" t="str">
            <v>fundacioneducativareyneptuno@hotmail.com,doryscaro@hotmail.com;liaze11_12@hotmail.com;dagajis@hotmail.com,fundacioneducativareyneptuno@hotmail.com;lize11_12@hotmail.com;fundacioneducativareyneptuno@hotmail.com</v>
          </cell>
          <cell r="I158" t="str">
            <v>Bolívar</v>
          </cell>
          <cell r="J158" t="str">
            <v>CARTAGENA DE INDIAS</v>
          </cell>
          <cell r="K158" t="str">
            <v>CARTAGENA</v>
          </cell>
          <cell r="L158" t="str">
            <v>Distrital de Cartagena</v>
          </cell>
        </row>
        <row r="159">
          <cell r="A159">
            <v>313001013783</v>
          </cell>
          <cell r="B159" t="str">
            <v>IE  BERNARDO FOEGEN</v>
          </cell>
          <cell r="C159" t="str">
            <v>BR NELSON MANDELA SEC MZ Q LT 01</v>
          </cell>
          <cell r="D159" t="str">
            <v>3008088969</v>
          </cell>
          <cell r="E159" t="str">
            <v>6686966</v>
          </cell>
          <cell r="F159" t="str">
            <v>Urbana</v>
          </cell>
          <cell r="G159" t="str">
            <v>No Oficial</v>
          </cell>
          <cell r="H159" t="str">
            <v>dortega_foegen@hotmail.com,hsilva.mirta@gmail.com;hsilva.mirta@gmail.com;dortega_foegen@hotmail.com,</v>
          </cell>
          <cell r="I159" t="str">
            <v>Bolívar</v>
          </cell>
          <cell r="J159" t="str">
            <v>CARTAGENA DE INDIAS</v>
          </cell>
          <cell r="K159" t="str">
            <v>CARTAGENA</v>
          </cell>
          <cell r="L159" t="str">
            <v>Distrital de Cartagena</v>
          </cell>
        </row>
        <row r="160">
          <cell r="A160">
            <v>313001013775</v>
          </cell>
          <cell r="B160" t="str">
            <v>CORPORACION CENTRO EDUCATIVO RABY</v>
          </cell>
          <cell r="C160" t="str">
            <v>BR NELSON MANDELA UR SEC ANDRES PASTRANA MZ 17 LT 1</v>
          </cell>
          <cell r="D160" t="str">
            <v>6617479</v>
          </cell>
          <cell r="F160" t="str">
            <v>Urbana</v>
          </cell>
          <cell r="G160" t="str">
            <v>No Oficial</v>
          </cell>
          <cell r="H160" t="str">
            <v>centroeduraby@hotmail.es,machuca44@live.com;machuca44@live.com;centroeduraby@hotmail.es,machuca44@live.com;machuca44@live.com;centroeduraby@hotmail.es</v>
          </cell>
          <cell r="I160" t="str">
            <v>Bolívar</v>
          </cell>
          <cell r="J160" t="str">
            <v>CARTAGENA DE INDIAS</v>
          </cell>
          <cell r="K160" t="str">
            <v>CARTAGENA</v>
          </cell>
          <cell r="L160" t="str">
            <v>Distrital de Cartagena</v>
          </cell>
        </row>
        <row r="161">
          <cell r="A161">
            <v>313001013651</v>
          </cell>
          <cell r="B161" t="str">
            <v>COLEGIO INTEGRAL DEL NORTE</v>
          </cell>
          <cell r="C161" t="str">
            <v>BR RECREO UR RECREO AC QUINTA</v>
          </cell>
          <cell r="D161" t="str">
            <v>6431762</v>
          </cell>
          <cell r="E161" t="str">
            <v>6431762</v>
          </cell>
          <cell r="F161" t="str">
            <v>Urbana</v>
          </cell>
          <cell r="G161" t="str">
            <v>No Oficial</v>
          </cell>
          <cell r="H161" t="str">
            <v>colegiointegraldelnorte@hotmail.com,YOLEBARRIOSG@HOTMAIL.COM;YOLEBARRIOSG@HOTMAIL.COM;NAYIVISBARRIOS@HOTMAIL.COM,yolebarriosg@hotmail.com;yoleidabarriosg@colegiointegraldelnorte.edu.co;nayivisbarriosg@colegiointegraldelnorte.edu.co</v>
          </cell>
          <cell r="I161" t="str">
            <v>Bolívar</v>
          </cell>
          <cell r="J161" t="str">
            <v>CARTAGENA DE INDIAS</v>
          </cell>
          <cell r="K161" t="str">
            <v>CARTAGENA</v>
          </cell>
          <cell r="L161" t="str">
            <v>Distrital de Cartagena</v>
          </cell>
        </row>
        <row r="162">
          <cell r="A162">
            <v>313001013643</v>
          </cell>
          <cell r="B162" t="str">
            <v>CORPORACION CENTRO EDUCUCATIVO INTEGRAL EL RODEO</v>
          </cell>
          <cell r="C162" t="str">
            <v>BR OLAYA HERRERA UR LA PUNTILLA</v>
          </cell>
          <cell r="D162" t="str">
            <v>6523453</v>
          </cell>
          <cell r="E162" t="str">
            <v>6633453</v>
          </cell>
          <cell r="F162" t="str">
            <v>Urbana</v>
          </cell>
          <cell r="G162" t="str">
            <v>No Oficial</v>
          </cell>
          <cell r="H162" t="str">
            <v>alviz52@hotmail.com,elevilo@hotmail.com;dallimiz@hotmail.com;alviz252@hotmail.com,alviz52@hotmail.com;Alviz52@hotmail.com;cachacaaguilar@hotmail.com</v>
          </cell>
          <cell r="I162" t="str">
            <v>Bolívar</v>
          </cell>
          <cell r="J162" t="str">
            <v>CARTAGENA DE INDIAS</v>
          </cell>
          <cell r="K162" t="str">
            <v>CARTAGENA</v>
          </cell>
          <cell r="L162" t="str">
            <v>Distrital de Cartagena</v>
          </cell>
        </row>
        <row r="163">
          <cell r="A163">
            <v>313001013635</v>
          </cell>
          <cell r="B163" t="str">
            <v>CENT EDUC INTEGL COLOMBIA</v>
          </cell>
          <cell r="C163" t="str">
            <v>BR CAMPESTRE ET 7</v>
          </cell>
          <cell r="D163" t="str">
            <v>6676042</v>
          </cell>
          <cell r="F163" t="str">
            <v>Urbana</v>
          </cell>
          <cell r="G163" t="str">
            <v>No Oficial</v>
          </cell>
          <cell r="H163" t="str">
            <v>ceicol@hotmail.com,ceicol@hotmail.com;ceicol@hotmail.com;ceicol@hotmail.com,ceicol@hotmail.com;ceicol@hotmail.com;ceicol@hotmail.com</v>
          </cell>
          <cell r="I163" t="str">
            <v>Bolívar</v>
          </cell>
          <cell r="J163" t="str">
            <v>CARTAGENA DE INDIAS</v>
          </cell>
          <cell r="K163" t="str">
            <v>CARTAGENA</v>
          </cell>
          <cell r="L163" t="str">
            <v>Distrital de Cartagena</v>
          </cell>
        </row>
        <row r="164">
          <cell r="A164">
            <v>313001013619</v>
          </cell>
          <cell r="B164" t="str">
            <v>CORP COL DE LAS AMERICAS</v>
          </cell>
          <cell r="C164" t="str">
            <v>BR DANIEL LEMAITRE</v>
          </cell>
          <cell r="D164" t="str">
            <v>3165836945</v>
          </cell>
          <cell r="E164" t="str">
            <v>6908768</v>
          </cell>
          <cell r="F164" t="str">
            <v>Urbana</v>
          </cell>
          <cell r="G164" t="str">
            <v>No Oficial</v>
          </cell>
          <cell r="H164" t="str">
            <v>coleamericas-98@hotmail.com,edmacapa1122@hotmail.com;coleamericas-98@hotmail.com;edmacapa1122@hotmail.com,edmacapa1122@hotmail.com;coleamericas-98@hotmail.com;j861115@hotmail.com</v>
          </cell>
          <cell r="I164" t="str">
            <v>Bolívar</v>
          </cell>
          <cell r="J164" t="str">
            <v>CARTAGENA DE INDIAS</v>
          </cell>
          <cell r="K164" t="str">
            <v>CARTAGENA</v>
          </cell>
          <cell r="L164" t="str">
            <v>Distrital de Cartagena</v>
          </cell>
        </row>
        <row r="165">
          <cell r="A165">
            <v>313001013601</v>
          </cell>
          <cell r="B165" t="str">
            <v>GIMNASIO BINET DE CARTAGENA</v>
          </cell>
          <cell r="C165" t="str">
            <v>BR TOTICES CS 4153</v>
          </cell>
          <cell r="D165" t="str">
            <v>6425820</v>
          </cell>
          <cell r="F165" t="str">
            <v>Urbana</v>
          </cell>
          <cell r="G165" t="str">
            <v>No Oficial</v>
          </cell>
          <cell r="H165" t="str">
            <v>katia_barrios_martin@hotmail.com,katia_barrios_martin@hotmail.com;katia_barrios_martin@hotmail.com;katia_barrios_martin@hotmail.com,katia_barrios_martin@hotmail.com;katia_barrios_martin@hotmail.com;kata_barrios_martin@hotmail.com</v>
          </cell>
          <cell r="I165" t="str">
            <v>Bolívar</v>
          </cell>
          <cell r="J165" t="str">
            <v>CARTAGENA DE INDIAS</v>
          </cell>
          <cell r="K165" t="str">
            <v>CARTAGENA</v>
          </cell>
          <cell r="L165" t="str">
            <v>Distrital de Cartagena</v>
          </cell>
        </row>
        <row r="166">
          <cell r="A166">
            <v>313001013597</v>
          </cell>
          <cell r="B166" t="str">
            <v>FUNDACION INSTITUTO COLOMBIA</v>
          </cell>
          <cell r="C166" t="str">
            <v>BR SAN ISIDRO UR TRAV 53C 26 35</v>
          </cell>
          <cell r="D166" t="str">
            <v>6622472</v>
          </cell>
          <cell r="F166" t="str">
            <v>Urbana</v>
          </cell>
          <cell r="G166" t="str">
            <v>No Oficial</v>
          </cell>
          <cell r="H166" t="str">
            <v>institutocolombia@hotmail.com,institutocolombia@hotmail.com;julionieves80@hotmail.com;valentinaherreranieves@hotmail.com,institutocolombia@hotmail.com;institutocolombia@hotmail.com;institutocolombia@hotmail.com</v>
          </cell>
          <cell r="I166" t="str">
            <v>Bolívar</v>
          </cell>
          <cell r="J166" t="str">
            <v>CARTAGENA DE INDIAS</v>
          </cell>
          <cell r="K166" t="str">
            <v>CARTAGENA</v>
          </cell>
          <cell r="L166" t="str">
            <v>Distrital de Cartagena</v>
          </cell>
        </row>
        <row r="167">
          <cell r="A167">
            <v>313001013589</v>
          </cell>
          <cell r="B167" t="str">
            <v>INST SONRISITAS ALEGRES</v>
          </cell>
          <cell r="C167" t="str">
            <v>BR LOS CORALES LT 23</v>
          </cell>
          <cell r="D167" t="str">
            <v>6675016</v>
          </cell>
          <cell r="F167" t="str">
            <v>Urbana</v>
          </cell>
          <cell r="G167" t="str">
            <v>No Oficial</v>
          </cell>
          <cell r="H167" t="str">
            <v>institutosonrisitasalegres@hotmail.com,institutosonrisitasalegres@hotmail.com;institutosonriistasalegres@hotmail.com;jessica_castrojimenez@hotmail.com,institutosonrisitaalegre@hotmail.com;institutosonrisitaalegre@hotmail.com;institutosonrisitaalegre@hotmail.com</v>
          </cell>
          <cell r="I167" t="str">
            <v>Bolívar</v>
          </cell>
          <cell r="J167" t="str">
            <v>CARTAGENA DE INDIAS</v>
          </cell>
          <cell r="K167" t="str">
            <v>CARTAGENA</v>
          </cell>
          <cell r="L167" t="str">
            <v>Distrital de Cartagena</v>
          </cell>
        </row>
        <row r="168">
          <cell r="A168">
            <v>313001013571</v>
          </cell>
          <cell r="B168" t="str">
            <v>CENTRO EDUCATIVO NELSON MANDELA</v>
          </cell>
          <cell r="C168" t="str">
            <v>BR NELSON MANDELA UR SECTOR FRANCISCO DE PAULA 1 SEC 1 MZ 8 LT 1</v>
          </cell>
          <cell r="D168" t="str">
            <v>3008284318</v>
          </cell>
          <cell r="E168" t="str">
            <v>6468533</v>
          </cell>
          <cell r="F168" t="str">
            <v>Urbana</v>
          </cell>
          <cell r="G168" t="str">
            <v>No Oficial</v>
          </cell>
          <cell r="H168" t="str">
            <v>fundenem@hotmail.com,fundenem@hotmail.com;fundenem@hotmail.com;fundenem@hotmail.com,fundenenm@hotmail.com;fundenem@hotmail.com;fundenem@hotmail.com</v>
          </cell>
          <cell r="I168" t="str">
            <v>Bolívar</v>
          </cell>
          <cell r="J168" t="str">
            <v>CARTAGENA DE INDIAS</v>
          </cell>
          <cell r="K168" t="str">
            <v>CARTAGENA</v>
          </cell>
          <cell r="L168" t="str">
            <v>Distrital de Cartagena</v>
          </cell>
        </row>
        <row r="169">
          <cell r="A169">
            <v>313001013554</v>
          </cell>
          <cell r="B169" t="str">
            <v>CENTRO EDUCATIVO ESTRELLA DEL PORVENIR CEDESPO</v>
          </cell>
          <cell r="C169" t="str">
            <v>BR VIEJO PORVENIR UR CALLE LAS ACACIAS 32 73 49</v>
          </cell>
          <cell r="D169" t="str">
            <v>6904169</v>
          </cell>
          <cell r="F169" t="str">
            <v>Urbana</v>
          </cell>
          <cell r="G169" t="str">
            <v>No Oficial</v>
          </cell>
          <cell r="H169" t="str">
            <v>cedespo@hotmail.com,cedespo@hotmail.com;cedespo@hotmail.com;wil2112@hotmail.com,cedespo@hotmail.com;cedespo@hotmail.com;WIL2112@HOTMAIL.COM</v>
          </cell>
          <cell r="I169" t="str">
            <v>Bolívar</v>
          </cell>
          <cell r="J169" t="str">
            <v>CARTAGENA DE INDIAS</v>
          </cell>
          <cell r="K169" t="str">
            <v>CARTAGENA</v>
          </cell>
          <cell r="L169" t="str">
            <v>Distrital de Cartagena</v>
          </cell>
        </row>
        <row r="170">
          <cell r="A170">
            <v>313001013546</v>
          </cell>
          <cell r="B170" t="str">
            <v>FUND EDUC INST TEC EL REDENTOR</v>
          </cell>
          <cell r="C170" t="str">
            <v>BR NELSON MANDELA MZ 32 LT 3</v>
          </cell>
          <cell r="D170" t="str">
            <v>3164525641</v>
          </cell>
          <cell r="E170" t="str">
            <v>6710895</v>
          </cell>
          <cell r="F170" t="str">
            <v>Urbana</v>
          </cell>
          <cell r="G170" t="str">
            <v>No Oficial</v>
          </cell>
          <cell r="H170" t="str">
            <v>colegiomixtoelredentor@hotmail.com,magupa@hotmail.es;magupa@hotmail.es;yartome@yahoo.es,magupa@hotmail.es;magupa@hotmail.es;yartome@yahoo.es</v>
          </cell>
          <cell r="I170" t="str">
            <v>Bolívar</v>
          </cell>
          <cell r="J170" t="str">
            <v>CARTAGENA DE INDIAS</v>
          </cell>
          <cell r="K170" t="str">
            <v>CARTAGENA</v>
          </cell>
          <cell r="L170" t="str">
            <v>Distrital de Cartagena</v>
          </cell>
        </row>
        <row r="171">
          <cell r="A171">
            <v>313001013538</v>
          </cell>
          <cell r="B171" t="str">
            <v>CORP  EDUC    SAN JOSE</v>
          </cell>
          <cell r="C171" t="str">
            <v>BR SAN JOSE DE LOS CAMPANOS UR 39 210</v>
          </cell>
          <cell r="D171" t="str">
            <v>6524249</v>
          </cell>
          <cell r="E171" t="str">
            <v>6524249</v>
          </cell>
          <cell r="F171" t="str">
            <v>Urbana</v>
          </cell>
          <cell r="G171" t="str">
            <v>No Oficial</v>
          </cell>
          <cell r="H171" t="str">
            <v>cedsaj@hotmail.com,cedsaj@hotmail.com;cedsaj@hotmail.com;cedsaj@hotmail.com,cedsaj@hotmail.com;cedsaj@hotmail.com;cachacaaguilar@hotmail.com</v>
          </cell>
          <cell r="I171" t="str">
            <v>Bolívar</v>
          </cell>
          <cell r="J171" t="str">
            <v>CARTAGENA DE INDIAS</v>
          </cell>
          <cell r="K171" t="str">
            <v>CARTAGENA</v>
          </cell>
          <cell r="L171" t="str">
            <v>Distrital de Cartagena</v>
          </cell>
        </row>
        <row r="172">
          <cell r="A172">
            <v>313001013490</v>
          </cell>
          <cell r="B172" t="str">
            <v xml:space="preserve">ESCUELA MIXTA COMUNITARIA 7 DE DICIEMBRE </v>
          </cell>
          <cell r="C172" t="str">
            <v>BR NELSON MANDELA UR SECTOR NUEVA VENECIA 2 MZ A LT 2A</v>
          </cell>
          <cell r="D172" t="str">
            <v>0000000</v>
          </cell>
          <cell r="F172" t="str">
            <v>Urbana</v>
          </cell>
          <cell r="G172" t="str">
            <v>No Oficial</v>
          </cell>
          <cell r="H172" t="str">
            <v>escuelamixta7dediciembre@gmail.com,escuelamixta7dediciembre@gmail.com;machuca44@live.com;escuelamixta7dediciembre@gmail.com,escuelamixta7dediciembre@hotmail.es;escuelamixta7dediciembre@hotmail.es;escuelamixta7dediciembre@hotmail.es</v>
          </cell>
          <cell r="I172" t="str">
            <v>Bolívar</v>
          </cell>
          <cell r="J172" t="str">
            <v>CARTAGENA DE INDIAS</v>
          </cell>
          <cell r="K172" t="str">
            <v>CARTAGENA</v>
          </cell>
          <cell r="L172" t="str">
            <v>Distrital de Cartagena</v>
          </cell>
        </row>
        <row r="173">
          <cell r="A173">
            <v>313001013481</v>
          </cell>
          <cell r="B173" t="str">
            <v>CENTRO EDUCATIVO COMUNITARIO LOS ROBLES</v>
          </cell>
          <cell r="C173" t="str">
            <v>BR NELSON MANDELA MZ D LT 5 SEC ROBLES</v>
          </cell>
          <cell r="D173" t="str">
            <v>3122328341</v>
          </cell>
          <cell r="F173" t="str">
            <v>Urbana</v>
          </cell>
          <cell r="G173" t="str">
            <v>No Oficial</v>
          </cell>
          <cell r="H173" t="str">
            <v>vivecristo28@hotmail.com,vivecristo28@hotmail.com;vivecristo28@hotmail.com;vivecristo28@hotmail.com,</v>
          </cell>
          <cell r="I173" t="str">
            <v>Bolívar</v>
          </cell>
          <cell r="J173" t="str">
            <v>CARTAGENA DE INDIAS</v>
          </cell>
          <cell r="K173" t="str">
            <v>CARTAGENA</v>
          </cell>
          <cell r="L173" t="str">
            <v>Distrital de Cartagena</v>
          </cell>
        </row>
        <row r="174">
          <cell r="A174">
            <v>313001013465</v>
          </cell>
          <cell r="B174" t="str">
            <v>CORP EDUC INST FROEBEL</v>
          </cell>
          <cell r="C174" t="str">
            <v>BR ALTOS DEL CAMPESTRE MZ 10 CS 7</v>
          </cell>
          <cell r="D174" t="str">
            <v>6572082</v>
          </cell>
          <cell r="F174" t="str">
            <v>Urbana</v>
          </cell>
          <cell r="G174" t="str">
            <v>No Oficial</v>
          </cell>
          <cell r="H174" t="str">
            <v>institutofrobel2010@hotmail.com,marielaosorit@hotmail.com;institutofrobel2010@hotmail.com;colosina@gmail.com,marielaosoriot@hotmail.com;marielaosoriot@hotmail.com;COLOSINA@GMAIL.COM</v>
          </cell>
          <cell r="I174" t="str">
            <v>Bolívar</v>
          </cell>
          <cell r="J174" t="str">
            <v>CARTAGENA DE INDIAS</v>
          </cell>
          <cell r="K174" t="str">
            <v>CARTAGENA</v>
          </cell>
          <cell r="L174" t="str">
            <v>Distrital de Cartagena</v>
          </cell>
        </row>
        <row r="175">
          <cell r="A175">
            <v>313001013457</v>
          </cell>
          <cell r="B175" t="str">
            <v>INST SAN ANTONIO DEL CAMPESTRE</v>
          </cell>
          <cell r="C175" t="str">
            <v>BR CAMPESTRE UR CAMPESTRE ET 8 MZ A CS 7 LT 6</v>
          </cell>
          <cell r="D175" t="str">
            <v>6571975</v>
          </cell>
          <cell r="F175" t="str">
            <v>Urbana</v>
          </cell>
          <cell r="G175" t="str">
            <v>No Oficial</v>
          </cell>
          <cell r="H175" t="str">
            <v>dawcamacho@hotmail.com,dawcamacho@hotmail.com;dawcamacho@hotmail.com;jaime_albertowatts@hotmail.com,dawcamacho@hotmail.com;dawcamacho@hotmail.com;dawcamacho@hotmail.com</v>
          </cell>
          <cell r="I175" t="str">
            <v>Bolívar</v>
          </cell>
          <cell r="J175" t="str">
            <v>CARTAGENA DE INDIAS</v>
          </cell>
          <cell r="K175" t="str">
            <v>CARTAGENA</v>
          </cell>
          <cell r="L175" t="str">
            <v>Distrital de Cartagena</v>
          </cell>
        </row>
        <row r="176">
          <cell r="A176">
            <v>313001013431</v>
          </cell>
          <cell r="B176" t="str">
            <v>CORP INST PROGRESO SOCIAL</v>
          </cell>
          <cell r="C176" t="str">
            <v>BR CONSOLATA MZ A LT 11 SEC PARAISO</v>
          </cell>
          <cell r="D176" t="str">
            <v>6521019</v>
          </cell>
          <cell r="F176" t="str">
            <v>Urbana</v>
          </cell>
          <cell r="G176" t="str">
            <v>No Oficial</v>
          </cell>
          <cell r="H176" t="str">
            <v>coorporacion-inst@hotmail.com,coorporacion-ist@hotmail.com;coorporacion-ist@hotmail.com;raquelita_14rl@hotmail.com,coorporacion-ist@hotmail.com;coorporacion-ist@hotmail.com;raquelita_14rl@hotmal.com</v>
          </cell>
          <cell r="I176" t="str">
            <v>Bolívar</v>
          </cell>
          <cell r="J176" t="str">
            <v>CARTAGENA DE INDIAS</v>
          </cell>
          <cell r="K176" t="str">
            <v>CARTAGENA</v>
          </cell>
          <cell r="L176" t="str">
            <v>Distrital de Cartagena</v>
          </cell>
        </row>
        <row r="177">
          <cell r="A177">
            <v>313001013422</v>
          </cell>
          <cell r="B177" t="str">
            <v>CORP EDUC SAN AGUSTIN</v>
          </cell>
          <cell r="C177" t="str">
            <v>BR SAN FERNANDO UR CALLE LIBERTAD</v>
          </cell>
          <cell r="D177" t="str">
            <v>3135256723</v>
          </cell>
          <cell r="E177" t="str">
            <v>6458896</v>
          </cell>
          <cell r="F177" t="str">
            <v>Urbana</v>
          </cell>
          <cell r="G177" t="str">
            <v>No Oficial</v>
          </cell>
          <cell r="H177" t="str">
            <v>corporacioneducativasanagustin@hotmail.com,candmi2@hotmail.com;candmi2@hotmail.com;candmi2@hotmail.com,candmi2@hotmail.com;candmi2@hotmail.com;candmi2@hotmail.com</v>
          </cell>
          <cell r="I177" t="str">
            <v>Bolívar</v>
          </cell>
          <cell r="J177" t="str">
            <v>CARTAGENA DE INDIAS</v>
          </cell>
          <cell r="K177" t="str">
            <v>CARTAGENA</v>
          </cell>
          <cell r="L177" t="str">
            <v>Distrital de Cartagena</v>
          </cell>
        </row>
        <row r="178">
          <cell r="A178">
            <v>313001013406</v>
          </cell>
          <cell r="B178" t="str">
            <v>CORPORACION INSTITUTO LOS ANGELITOS</v>
          </cell>
          <cell r="C178" t="str">
            <v>BR OLAYA HERRERA UR SECTOR ESTELA MZ 68</v>
          </cell>
          <cell r="D178" t="str">
            <v>6532570</v>
          </cell>
          <cell r="F178" t="str">
            <v>Urbana</v>
          </cell>
          <cell r="G178" t="str">
            <v>No Oficial</v>
          </cell>
          <cell r="H178" t="str">
            <v>institutolosangelitos@hotmail.com,rusaro1@hotmail.com;institutolosangelitos@hotmaill.com;rusaro1@hotmail.com,rusaro1@hotmail.com;institutolosangelitos@hotmail.com;rusaro1@hotmail.com</v>
          </cell>
          <cell r="I178" t="str">
            <v>Bolívar</v>
          </cell>
          <cell r="J178" t="str">
            <v>CARTAGENA DE INDIAS</v>
          </cell>
          <cell r="K178" t="str">
            <v>CARTAGENA</v>
          </cell>
          <cell r="L178" t="str">
            <v>Distrital de Cartagena</v>
          </cell>
        </row>
        <row r="179">
          <cell r="A179">
            <v>313001013376</v>
          </cell>
          <cell r="B179" t="str">
            <v>INSTITUTO COMUNITARIO BOLIVAR</v>
          </cell>
          <cell r="C179" t="str">
            <v>BR LA CANDELARIA SEC 37 CLJ BOLIVAR</v>
          </cell>
          <cell r="D179" t="str">
            <v>6720009</v>
          </cell>
          <cell r="E179" t="str">
            <v>6720009</v>
          </cell>
          <cell r="F179" t="str">
            <v>Urbana</v>
          </cell>
          <cell r="G179" t="str">
            <v>No Oficial</v>
          </cell>
          <cell r="H179" t="str">
            <v>y.u.celis@hotmail.com,salteje@yahoo.es;salteje@yahoo.es;y.u.celis@hotmail.com,</v>
          </cell>
          <cell r="I179" t="str">
            <v>Bolívar</v>
          </cell>
          <cell r="J179" t="str">
            <v>CARTAGENA DE INDIAS</v>
          </cell>
          <cell r="K179" t="str">
            <v>CARTAGENA</v>
          </cell>
          <cell r="L179" t="str">
            <v>Distrital de Cartagena</v>
          </cell>
        </row>
        <row r="180">
          <cell r="A180">
            <v>313001013368</v>
          </cell>
          <cell r="B180" t="str">
            <v>CORP COMUNIT INST WINDY</v>
          </cell>
          <cell r="C180" t="str">
            <v>KR 28 47 17 LA MARIA</v>
          </cell>
          <cell r="D180" t="str">
            <v>6566741</v>
          </cell>
          <cell r="E180" t="str">
            <v>6720774</v>
          </cell>
          <cell r="F180" t="str">
            <v>Urbana</v>
          </cell>
          <cell r="G180" t="str">
            <v>No Oficial</v>
          </cell>
          <cell r="I180" t="str">
            <v>Bolívar</v>
          </cell>
          <cell r="J180" t="str">
            <v>CARTAGENA DE INDIAS</v>
          </cell>
          <cell r="K180" t="str">
            <v>CARTAGENA</v>
          </cell>
          <cell r="L180" t="str">
            <v>Distrital de Cartagena</v>
          </cell>
        </row>
        <row r="181">
          <cell r="A181">
            <v>313001013341</v>
          </cell>
          <cell r="B181" t="str">
            <v>COLEGIO SAN NICOLAS DE LA ROCA</v>
          </cell>
          <cell r="C181" t="str">
            <v>KR 36 36 61 BR EL PRADO</v>
          </cell>
          <cell r="D181" t="str">
            <v>3103525116</v>
          </cell>
          <cell r="F181" t="str">
            <v>Urbana</v>
          </cell>
          <cell r="G181" t="str">
            <v>No Oficial</v>
          </cell>
          <cell r="H181" t="str">
            <v>nuguma@hotmail.com,nuguma@hotmail.com;ivonestrada@gmail.com;ivonestrada@gmail.com,nuguma@hotmail.com;adiguma@hotmail.com;ivonestrada@gmail.com</v>
          </cell>
          <cell r="I181" t="str">
            <v>Bolívar</v>
          </cell>
          <cell r="J181" t="str">
            <v>CARTAGENA DE INDIAS</v>
          </cell>
          <cell r="K181" t="str">
            <v>CARTAGENA</v>
          </cell>
          <cell r="L181" t="str">
            <v>Distrital de Cartagena</v>
          </cell>
        </row>
        <row r="182">
          <cell r="A182">
            <v>313001013333</v>
          </cell>
          <cell r="B182" t="str">
            <v>COLEGIO GIMNASIO FUTURO DE COLOMBIA</v>
          </cell>
          <cell r="C182" t="str">
            <v>BR PRADO CALLE SAN NICOLAS</v>
          </cell>
          <cell r="D182" t="str">
            <v>6692236</v>
          </cell>
          <cell r="E182" t="str">
            <v>3104217348</v>
          </cell>
          <cell r="F182" t="str">
            <v>Urbana</v>
          </cell>
          <cell r="G182" t="str">
            <v>No Oficial</v>
          </cell>
          <cell r="H182" t="str">
            <v>futurodecolombia@hotmail.com,futurodecolombia@hotmail.com;futurodecolombia@hotmail.com;futurodecolombia@hotmail.com,futurodecolombia@hotmail.com;futurodecolombia@hotmail.com;futurodecolombia@hotmail.com</v>
          </cell>
          <cell r="I182" t="str">
            <v>Bolívar</v>
          </cell>
          <cell r="J182" t="str">
            <v>CARTAGENA DE INDIAS</v>
          </cell>
          <cell r="K182" t="str">
            <v>CARTAGENA</v>
          </cell>
          <cell r="L182" t="str">
            <v>Distrital de Cartagena</v>
          </cell>
        </row>
        <row r="183">
          <cell r="A183">
            <v>313001013325</v>
          </cell>
          <cell r="B183" t="str">
            <v>COLEGIO ANDALUCIA ANDALUCIA EU</v>
          </cell>
          <cell r="C183" t="str">
            <v>BR ANDALUCIA CL GRANADA</v>
          </cell>
          <cell r="D183" t="str">
            <v>6629094</v>
          </cell>
          <cell r="F183" t="str">
            <v>Urbana</v>
          </cell>
          <cell r="G183" t="str">
            <v>No Oficial</v>
          </cell>
          <cell r="H183" t="str">
            <v>colandalucia@hotmail.com,colandalucia@hotmail.com;colandalucia@hotmail.com;colandalucia@hotmail.com,</v>
          </cell>
          <cell r="I183" t="str">
            <v>Bolívar</v>
          </cell>
          <cell r="J183" t="str">
            <v>CARTAGENA DE INDIAS</v>
          </cell>
          <cell r="K183" t="str">
            <v>CARTAGENA</v>
          </cell>
          <cell r="L183" t="str">
            <v>Distrital de Cartagena</v>
          </cell>
        </row>
        <row r="184">
          <cell r="A184">
            <v>313001013309</v>
          </cell>
          <cell r="B184" t="str">
            <v>INST EDUC MIS ESTIMULACIONES</v>
          </cell>
          <cell r="C184" t="str">
            <v>BR LA CAMPIÑA UR TRAV 47 NRO 2042</v>
          </cell>
          <cell r="D184" t="str">
            <v>6459545</v>
          </cell>
          <cell r="F184" t="str">
            <v>Urbana</v>
          </cell>
          <cell r="G184" t="str">
            <v>No Oficial</v>
          </cell>
          <cell r="H184" t="str">
            <v>institutomisestimulaciones@hotmail.com.co,institutomisestimulaciones@hotmail.com;institutomisestimulaciones@hotmail.com;institutomisestimulaciones@hotmail.com,institutomisestimulaciones@hotmail.com;institutomisestimulaciones@hotmail.com;institutomisestimulaciones@hotmail.com</v>
          </cell>
          <cell r="I184" t="str">
            <v>Bolívar</v>
          </cell>
          <cell r="J184" t="str">
            <v>CARTAGENA DE INDIAS</v>
          </cell>
          <cell r="K184" t="str">
            <v>CARTAGENA</v>
          </cell>
          <cell r="L184" t="str">
            <v>Distrital de Cartagena</v>
          </cell>
        </row>
        <row r="185">
          <cell r="A185">
            <v>313001013287</v>
          </cell>
          <cell r="B185" t="str">
            <v>INSTITUTO EDUCATIVO PILARES DE CARTAGENA</v>
          </cell>
          <cell r="C185" t="str">
            <v>BR ESCALLONVILLA CS 57 LT 20 AV CONSULADO</v>
          </cell>
          <cell r="D185" t="str">
            <v>6725669</v>
          </cell>
          <cell r="E185" t="str">
            <v>3146714175</v>
          </cell>
          <cell r="F185" t="str">
            <v>Urbana</v>
          </cell>
          <cell r="G185" t="str">
            <v>No Oficial</v>
          </cell>
          <cell r="H185" t="str">
            <v>pilaresdecartagena@hotmail.com,pilaresdecartagena@hotmail.com;pilaresdecartagena@hotmail.com;pilaresdecartagena@hotmail.com,pilaresdecartagena@hotmail.com;pilaresdecartagena@hotmail.com;pilaresdecartagena@hotmail.com</v>
          </cell>
          <cell r="I185" t="str">
            <v>Bolívar</v>
          </cell>
          <cell r="J185" t="str">
            <v>CARTAGENA DE INDIAS</v>
          </cell>
          <cell r="K185" t="str">
            <v>CARTAGENA</v>
          </cell>
          <cell r="L185" t="str">
            <v>Distrital de Cartagena</v>
          </cell>
        </row>
        <row r="186">
          <cell r="A186">
            <v>313001013279</v>
          </cell>
          <cell r="B186" t="str">
            <v>INSTITUTO SIGMUND FREUD SEDE PRINCIPAL</v>
          </cell>
          <cell r="C186" t="str">
            <v>BR LAS GAVIOTAS ET 2 MZ 29 LT 11</v>
          </cell>
          <cell r="D186" t="str">
            <v>6636969</v>
          </cell>
          <cell r="F186" t="str">
            <v>Urbana</v>
          </cell>
          <cell r="G186" t="str">
            <v>No Oficial</v>
          </cell>
          <cell r="H186" t="str">
            <v>instituto_sigmund_freud@hotmail.com,emitatafur@hotmail.com;emitatafur@hotmail.com;isfctg@gmail.com,emitatafur@hotmail.com;instituto_sigmund_freud@hotmail.com;coordinadoraacademicaisf2014@gmail.com</v>
          </cell>
          <cell r="I186" t="str">
            <v>Bolívar</v>
          </cell>
          <cell r="J186" t="str">
            <v>CARTAGENA DE INDIAS</v>
          </cell>
          <cell r="K186" t="str">
            <v>CARTAGENA</v>
          </cell>
          <cell r="L186" t="str">
            <v>Distrital de Cartagena</v>
          </cell>
        </row>
        <row r="187">
          <cell r="A187">
            <v>313001013261</v>
          </cell>
          <cell r="B187" t="str">
            <v>JARDIN INFANTIL JUEGOS Y RONDAS</v>
          </cell>
          <cell r="C187" t="str">
            <v>BR ZARAGOCILLA UR SAN LUIS</v>
          </cell>
          <cell r="D187" t="str">
            <v>6907816</v>
          </cell>
          <cell r="E187" t="str">
            <v>3104267583</v>
          </cell>
          <cell r="F187" t="str">
            <v>Urbana</v>
          </cell>
          <cell r="G187" t="str">
            <v>No Oficial</v>
          </cell>
          <cell r="H187" t="str">
            <v>inedumargothdelavega@gmail.com,inedumargothdelavega@gmail.com;dayroperezb@gmail.com;dayroperezb@gmail.com,inedumargothdelavega@gmail.com;inedumargothdelavega@gmail.com;inedumargothdelavega@gmail.com</v>
          </cell>
          <cell r="I187" t="str">
            <v>Bolívar</v>
          </cell>
          <cell r="J187" t="str">
            <v>CARTAGENA DE INDIAS</v>
          </cell>
          <cell r="K187" t="str">
            <v>CARTAGENA</v>
          </cell>
          <cell r="L187" t="str">
            <v>Distrital de Cartagena</v>
          </cell>
        </row>
        <row r="188">
          <cell r="A188">
            <v>313001013198</v>
          </cell>
          <cell r="B188" t="str">
            <v>INSTITUTO PAULO FREIRE</v>
          </cell>
          <cell r="C188" t="str">
            <v>CL 34 20 BIS D N 33 2 BR LO AMADOR</v>
          </cell>
          <cell r="D188" t="str">
            <v>6564268</v>
          </cell>
          <cell r="E188" t="str">
            <v>6813854</v>
          </cell>
          <cell r="F188" t="str">
            <v>Urbana</v>
          </cell>
          <cell r="G188" t="str">
            <v>No Oficial</v>
          </cell>
          <cell r="H188" t="str">
            <v>institutopaulofre@hotmail.com,taniamargarita111@hotmail.com;institutopaulofre@hotmail.com;jolimago@hotmail.com,taniamargarita111@hotmail.com;institutopaulofre@hotmail.com;taniamargarita111@hotmail.com</v>
          </cell>
          <cell r="I188" t="str">
            <v>Bolívar</v>
          </cell>
          <cell r="J188" t="str">
            <v>CARTAGENA DE INDIAS</v>
          </cell>
          <cell r="K188" t="str">
            <v>CARTAGENA</v>
          </cell>
          <cell r="L188" t="str">
            <v>Distrital de Cartagena</v>
          </cell>
        </row>
        <row r="189">
          <cell r="A189">
            <v>313001013163</v>
          </cell>
          <cell r="B189" t="str">
            <v>COLEGIO LA ENSEÑANZA  SEDE PRINCIPAL</v>
          </cell>
          <cell r="C189" t="str">
            <v>KR 19 26 94</v>
          </cell>
          <cell r="D189" t="str">
            <v>6604750</v>
          </cell>
          <cell r="E189" t="str">
            <v>6604688</v>
          </cell>
          <cell r="F189" t="str">
            <v>Urbana</v>
          </cell>
          <cell r="G189" t="str">
            <v>No Oficial</v>
          </cell>
          <cell r="H189" t="str">
            <v>rector@colegiolanuevaensenanza.com,rector@colegiolanuevaensenanza.com;rector@colegiolanuevaensenanza.com;rector@colegiolanuevaensenanza.com,rector@colegiolanuevaensenanza.com;rector@colegiolanuevaensenanza.com;rector@colegiolanuevaensenanza.com</v>
          </cell>
          <cell r="I189" t="str">
            <v>Bolívar</v>
          </cell>
          <cell r="J189" t="str">
            <v>CARTAGENA DE INDIAS</v>
          </cell>
          <cell r="K189" t="str">
            <v>CARTAGENA</v>
          </cell>
          <cell r="L189" t="str">
            <v>Distrital de Cartagena</v>
          </cell>
        </row>
        <row r="190">
          <cell r="A190">
            <v>313001013091</v>
          </cell>
          <cell r="B190" t="str">
            <v>COLEGIO SAN JOSE DE LOS CAMPANOS</v>
          </cell>
          <cell r="C190" t="str">
            <v>KR 101 101 37 7 BR SAN JOSE DE LOS CAMPANOS</v>
          </cell>
          <cell r="D190" t="str">
            <v>6909612</v>
          </cell>
          <cell r="F190" t="str">
            <v>Urbana</v>
          </cell>
          <cell r="G190" t="str">
            <v>No Oficial</v>
          </cell>
          <cell r="H190" t="str">
            <v>coolegioocolsanjose@outlook.com,coolegioocolsanjose@outlook.com;coolegioocolsanjose@outlook.com;coolegioocolsanjose@outlook.com,</v>
          </cell>
          <cell r="I190" t="str">
            <v>Bolívar</v>
          </cell>
          <cell r="J190" t="str">
            <v>CARTAGENA DE INDIAS</v>
          </cell>
          <cell r="K190" t="str">
            <v>CARTAGENA</v>
          </cell>
          <cell r="L190" t="str">
            <v>Distrital de Cartagena</v>
          </cell>
        </row>
        <row r="191">
          <cell r="A191">
            <v>313001012973</v>
          </cell>
          <cell r="B191" t="str">
            <v>COL CRISTIANO LUZ Y VERDAD</v>
          </cell>
          <cell r="C191" t="str">
            <v>BR SAN FRANCISCO UR PARAISO SEC CR34 CS 7826</v>
          </cell>
          <cell r="D191" t="str">
            <v>3008025573</v>
          </cell>
          <cell r="E191" t="str">
            <v>6661992</v>
          </cell>
          <cell r="F191" t="str">
            <v>Urbana</v>
          </cell>
          <cell r="G191" t="str">
            <v>No Oficial</v>
          </cell>
          <cell r="H191" t="str">
            <v>lourdesrojasc@yahoo.com,lourdesrojascastro@yahoo.com;lourdesrojascastro@yahoo.com;j.gonzalez1105@hotmail.com,lourdesrojasc@yahoo.com;lourdesrojasc@yahoo.com;j.gonzalez1105@hotmail.com</v>
          </cell>
          <cell r="I191" t="str">
            <v>Bolívar</v>
          </cell>
          <cell r="J191" t="str">
            <v>CARTAGENA DE INDIAS</v>
          </cell>
          <cell r="K191" t="str">
            <v>CARTAGENA</v>
          </cell>
          <cell r="L191" t="str">
            <v>Distrital de Cartagena</v>
          </cell>
        </row>
        <row r="192">
          <cell r="A192">
            <v>313001012957</v>
          </cell>
          <cell r="B192" t="str">
            <v>COL ALBORADA INF DE CHILE</v>
          </cell>
          <cell r="C192" t="str">
            <v>REPUBLICA DE CHILE MZ 48 LT 4 10</v>
          </cell>
          <cell r="D192" t="str">
            <v>6690888</v>
          </cell>
          <cell r="E192" t="str">
            <v>6621739</v>
          </cell>
          <cell r="F192" t="str">
            <v>Urbana</v>
          </cell>
          <cell r="G192" t="str">
            <v>No Oficial</v>
          </cell>
          <cell r="H192" t="str">
            <v>alboradacolegio@hotmail.com,,alboradacolegio@hotmail.com;alboradacolegio@hotmail.com;blancafranco78@hotmail.com</v>
          </cell>
          <cell r="I192" t="str">
            <v>Bolívar</v>
          </cell>
          <cell r="J192" t="str">
            <v>CARTAGENA DE INDIAS</v>
          </cell>
          <cell r="K192" t="str">
            <v>CARTAGENA</v>
          </cell>
          <cell r="L192" t="str">
            <v>Distrital de Cartagena</v>
          </cell>
        </row>
        <row r="193">
          <cell r="A193">
            <v>313001012931</v>
          </cell>
          <cell r="B193" t="str">
            <v>INSTITUTO LOS CORALES</v>
          </cell>
          <cell r="C193" t="str">
            <v>BR CORALES MZ N LT 5</v>
          </cell>
          <cell r="D193" t="str">
            <v>6673314</v>
          </cell>
          <cell r="E193" t="str">
            <v>3004241442</v>
          </cell>
          <cell r="F193" t="str">
            <v>Urbana</v>
          </cell>
          <cell r="G193" t="str">
            <v>No Oficial</v>
          </cell>
          <cell r="H193" t="str">
            <v>ilcorales@hotmail.com,ilcorales@hotmail.com;ilcorales@hotmail.com;angelicacabezaesquivia@hotmail.com,</v>
          </cell>
          <cell r="I193" t="str">
            <v>Bolívar</v>
          </cell>
          <cell r="J193" t="str">
            <v>CARTAGENA DE INDIAS</v>
          </cell>
          <cell r="K193" t="str">
            <v>CARTAGENA</v>
          </cell>
          <cell r="L193" t="str">
            <v>Distrital de Cartagena</v>
          </cell>
        </row>
        <row r="194">
          <cell r="A194">
            <v>313001012892</v>
          </cell>
          <cell r="B194" t="str">
            <v>CORP INST DOC DEL CARIBE</v>
          </cell>
          <cell r="C194" t="str">
            <v>CL 30 A 50 97 BR PIEDRA DE BOLIVAR</v>
          </cell>
          <cell r="D194" t="str">
            <v>6722701</v>
          </cell>
          <cell r="F194" t="str">
            <v>Urbana</v>
          </cell>
          <cell r="G194" t="str">
            <v>No Oficial</v>
          </cell>
          <cell r="H194" t="str">
            <v>idc146@yahoo.es,idc146@yahoo.es;idc146@yahoo.es;vecm2927@yahoo.es,arnoldbarriospaez@gmail.com;idc146@yahoo.es;vecm2927@yahoo.es</v>
          </cell>
          <cell r="I194" t="str">
            <v>Bolívar</v>
          </cell>
          <cell r="J194" t="str">
            <v>CARTAGENA DE INDIAS</v>
          </cell>
          <cell r="K194" t="str">
            <v>CARTAGENA</v>
          </cell>
          <cell r="L194" t="str">
            <v>Distrital de Cartagena</v>
          </cell>
        </row>
        <row r="195">
          <cell r="A195">
            <v>313001012876</v>
          </cell>
          <cell r="B195" t="str">
            <v>CORPORACIÓN EDUCATIVA INSTITUTO GUADALUPE</v>
          </cell>
          <cell r="C195" t="str">
            <v>BR BLAS DE LEZO ET 4 MZ 10S LT 15</v>
          </cell>
          <cell r="D195" t="str">
            <v>6431331</v>
          </cell>
          <cell r="F195" t="str">
            <v>Urbana</v>
          </cell>
          <cell r="G195" t="str">
            <v>No Oficial</v>
          </cell>
          <cell r="H195" t="str">
            <v>institutoguadalupe@hotmail.com,institutoguadalupe@hotmail.com;institutoguadalupe@hotmail.com;institutoguadalupe@hotmail.com,irinaguadalupebabilonia@hotmail.com;irinaguadalupebabilonia@hotmail.com;irinaguadalupebabilonia@hotmail.com</v>
          </cell>
          <cell r="I195" t="str">
            <v>Bolívar</v>
          </cell>
          <cell r="J195" t="str">
            <v>CARTAGENA DE INDIAS</v>
          </cell>
          <cell r="K195" t="str">
            <v>CARTAGENA</v>
          </cell>
          <cell r="L195" t="str">
            <v>Distrital de Cartagena</v>
          </cell>
        </row>
        <row r="196">
          <cell r="A196">
            <v>313001012868</v>
          </cell>
          <cell r="B196" t="str">
            <v>CORPORACION TECNICA INSTITUTO ROCHY</v>
          </cell>
          <cell r="C196" t="str">
            <v>BR DANIEL LEMAITRE SEC HERO LT 1912</v>
          </cell>
          <cell r="D196" t="str">
            <v>6582503</v>
          </cell>
          <cell r="E196" t="str">
            <v>6582503</v>
          </cell>
          <cell r="F196" t="str">
            <v>Urbana</v>
          </cell>
          <cell r="G196" t="str">
            <v>No Oficial</v>
          </cell>
          <cell r="H196" t="str">
            <v>corporrochy@hotmail.com,rochyrosa@hotmail.com;argeljhoselin@gmail.com;jcaba2001@hotmail.com,rosa-rochy@hotmail.com;argeljhoselin@gmail.com;jcaba2001@gmail.com</v>
          </cell>
          <cell r="I196" t="str">
            <v>Bolívar</v>
          </cell>
          <cell r="J196" t="str">
            <v>CARTAGENA DE INDIAS</v>
          </cell>
          <cell r="K196" t="str">
            <v>CARTAGENA</v>
          </cell>
          <cell r="L196" t="str">
            <v>Distrital de Cartagena</v>
          </cell>
        </row>
        <row r="197">
          <cell r="A197">
            <v>313001012841</v>
          </cell>
          <cell r="B197" t="str">
            <v>INSTITUTO INFANTIL PICARDIAS</v>
          </cell>
          <cell r="C197" t="str">
            <v>BR BLAS DE LEZO MZ 40 LT 3 ET 4</v>
          </cell>
          <cell r="D197" t="str">
            <v>6417207</v>
          </cell>
          <cell r="E197" t="str">
            <v>3012861300</v>
          </cell>
          <cell r="F197" t="str">
            <v>Urbana</v>
          </cell>
          <cell r="G197" t="str">
            <v>No Oficial</v>
          </cell>
          <cell r="H197" t="str">
            <v>institutoinfantilpicardias@hotmail.com,institutoinfantilpicardias@hotmail.com;institutoinfantilpicardias@hotmail.com;lemari77@hotmail.com,institutoinfantilpicardias@hotmail.com;institutoinfantilpicardias@hotmail.com;institutoinfantilpicadias@hotmail.com</v>
          </cell>
          <cell r="I197" t="str">
            <v>Bolívar</v>
          </cell>
          <cell r="J197" t="str">
            <v>CARTAGENA DE INDIAS</v>
          </cell>
          <cell r="K197" t="str">
            <v>CARTAGENA</v>
          </cell>
          <cell r="L197" t="str">
            <v>Distrital de Cartagena</v>
          </cell>
        </row>
        <row r="198">
          <cell r="A198">
            <v>313001012833</v>
          </cell>
          <cell r="B198" t="str">
            <v>INSTITUTO EDUCATIVO  PRINCIPE DE PAZ</v>
          </cell>
          <cell r="C198" t="str">
            <v>BR BLAS DE LEZO ET 4 MZ 36 LT 3</v>
          </cell>
          <cell r="D198" t="str">
            <v>6718287</v>
          </cell>
          <cell r="F198" t="str">
            <v>Urbana</v>
          </cell>
          <cell r="G198" t="str">
            <v>No Oficial</v>
          </cell>
          <cell r="H198" t="str">
            <v>principedepaz2007@hotmail.com,gildamariallamas@hotmail.com;principedepaz1995@hotmail.com;gildamariallamas@hotmail.com,gildamariallamas@hotmail.com;gildamariallama@hotmail.com;gildamariallamas@hotmail.com</v>
          </cell>
          <cell r="I198" t="str">
            <v>Bolívar</v>
          </cell>
          <cell r="J198" t="str">
            <v>CARTAGENA DE INDIAS</v>
          </cell>
          <cell r="K198" t="str">
            <v>CARTAGENA</v>
          </cell>
          <cell r="L198" t="str">
            <v>Distrital de Cartagena</v>
          </cell>
        </row>
        <row r="199">
          <cell r="A199">
            <v>313001012761</v>
          </cell>
          <cell r="B199" t="str">
            <v>CENTRO EDUCATIVO JARDIN INFANTIL LOS CHAVITOS</v>
          </cell>
          <cell r="C199" t="str">
            <v>BR LA ESPERANZA CS 3821 AC 30</v>
          </cell>
          <cell r="D199" t="str">
            <v>6447987</v>
          </cell>
          <cell r="E199" t="str">
            <v>6458108</v>
          </cell>
          <cell r="F199" t="str">
            <v>Urbana</v>
          </cell>
          <cell r="G199" t="str">
            <v>No Oficial</v>
          </cell>
          <cell r="H199" t="str">
            <v>los.chavitos@hotmail.com,los.chavitos@hotmail.com;los.chavitos@hotmail.com;noryhell7181@hotmail.com,LOS.CHAVITOS@HOTMAIL.COM;LOS.CHAVITOS@HOTMAIL.COM;NORYHELL7181@HOTMAIL.COM</v>
          </cell>
          <cell r="I199" t="str">
            <v>Bolívar</v>
          </cell>
          <cell r="J199" t="str">
            <v>CARTAGENA DE INDIAS</v>
          </cell>
          <cell r="K199" t="str">
            <v>CARTAGENA</v>
          </cell>
          <cell r="L199" t="str">
            <v>Distrital de Cartagena</v>
          </cell>
        </row>
        <row r="200">
          <cell r="A200">
            <v>313001012744</v>
          </cell>
          <cell r="B200" t="str">
            <v>INSTITUTO SKINNER</v>
          </cell>
          <cell r="C200" t="str">
            <v>VD LA BOQUILLA KRA 3 85 35</v>
          </cell>
          <cell r="D200" t="str">
            <v>3045772092</v>
          </cell>
          <cell r="F200" t="str">
            <v>Rural</v>
          </cell>
          <cell r="G200" t="str">
            <v>No Oficial</v>
          </cell>
          <cell r="H200" t="str">
            <v>institutoskinner@hotmail.com,institutoskinner@hotmail.com;institutoskinner@hotmail.com;institutoskinner@hotmail.com,institutoskinner@hotmail.com;institutoskinner@hotmail.com;rossimarca@hotmail.com</v>
          </cell>
          <cell r="I200" t="str">
            <v>Bolívar</v>
          </cell>
          <cell r="J200" t="str">
            <v>CARTAGENA DE INDIAS</v>
          </cell>
          <cell r="K200" t="str">
            <v>CARTAGENA</v>
          </cell>
          <cell r="L200" t="str">
            <v>Distrital de Cartagena</v>
          </cell>
        </row>
        <row r="201">
          <cell r="A201">
            <v>313001012701</v>
          </cell>
          <cell r="B201" t="str">
            <v>FUND INST ALEGRIA DE SABER</v>
          </cell>
          <cell r="C201" t="str">
            <v>BR NUEVO BOSQUE MZ 78 LT 5</v>
          </cell>
          <cell r="D201" t="str">
            <v>6467477</v>
          </cell>
          <cell r="F201" t="str">
            <v>Urbana</v>
          </cell>
          <cell r="G201" t="str">
            <v>No Oficial</v>
          </cell>
          <cell r="H201" t="str">
            <v>olma342@hotmail.com,olma342@hotmail.com;olma342@hotmail.com;olma342@hotmail.com,olma342@hotmail.com;olma342@hotmail.com;olma342@hotmail.com</v>
          </cell>
          <cell r="I201" t="str">
            <v>Bolívar</v>
          </cell>
          <cell r="J201" t="str">
            <v>CARTAGENA DE INDIAS</v>
          </cell>
          <cell r="K201" t="str">
            <v>CARTAGENA</v>
          </cell>
          <cell r="L201" t="str">
            <v>Distrital de Cartagena</v>
          </cell>
        </row>
        <row r="202">
          <cell r="A202">
            <v>313001012540</v>
          </cell>
          <cell r="B202" t="str">
            <v>CORPORACION  EDUCATIVA  INSTITUTO  BONSAY DE CARTAGENA</v>
          </cell>
          <cell r="C202" t="str">
            <v>BR SANTA MONICA KR 3 N 2 71</v>
          </cell>
          <cell r="D202" t="str">
            <v>6618491</v>
          </cell>
          <cell r="E202" t="str">
            <v>6618491</v>
          </cell>
          <cell r="F202" t="str">
            <v>Urbana</v>
          </cell>
          <cell r="G202" t="str">
            <v>No Oficial</v>
          </cell>
          <cell r="H202" t="str">
            <v>instituto.bonsay@gmail.com,jadela_72@hotmail.com;jadela_72@hotmail.com;elygonzalez1985@hotmail.com,instituto.bonsay@gmail.com;yadela_72@hotmail.com;yadela_72@hotmail.com</v>
          </cell>
          <cell r="I202" t="str">
            <v>Bolívar</v>
          </cell>
          <cell r="J202" t="str">
            <v>CARTAGENA DE INDIAS</v>
          </cell>
          <cell r="K202" t="str">
            <v>CARTAGENA</v>
          </cell>
          <cell r="L202" t="str">
            <v>Distrital de Cartagena</v>
          </cell>
        </row>
        <row r="203">
          <cell r="A203">
            <v>313001012515</v>
          </cell>
          <cell r="B203" t="str">
            <v>CORP EDUC  LA CONCEPCION</v>
          </cell>
          <cell r="C203" t="str">
            <v>BR LOS CORALES UR LOS CORALES</v>
          </cell>
          <cell r="D203" t="str">
            <v>6673449</v>
          </cell>
          <cell r="E203" t="str">
            <v>6430538</v>
          </cell>
          <cell r="F203" t="str">
            <v>Urbana</v>
          </cell>
          <cell r="G203" t="str">
            <v>No Oficial</v>
          </cell>
          <cell r="H203" t="str">
            <v>info@concepcioncartagena.com,info@colegiolaconcepcion.com.co;gloriaalvarez@colegiolaconcepcion.com.co;yasmindiazperez@colegiolaconcepcion.com.co,info@concepcioncartagena.com;info@concepcioncartagena.com;jaquelinahumada@concepcioncartagena.com</v>
          </cell>
          <cell r="I203" t="str">
            <v>Bolívar</v>
          </cell>
          <cell r="J203" t="str">
            <v>CARTAGENA DE INDIAS</v>
          </cell>
          <cell r="K203" t="str">
            <v>CARTAGENA</v>
          </cell>
          <cell r="L203" t="str">
            <v>Distrital de Cartagena</v>
          </cell>
        </row>
        <row r="204">
          <cell r="A204">
            <v>313001012353</v>
          </cell>
          <cell r="B204" t="str">
            <v>INST JESUS DE LA DIVINA MISERICORDIA</v>
          </cell>
          <cell r="C204" t="str">
            <v>BR SOCORRO UR PLAN 554</v>
          </cell>
          <cell r="D204" t="str">
            <v>3126139523</v>
          </cell>
          <cell r="E204" t="str">
            <v>6631929</v>
          </cell>
          <cell r="F204" t="str">
            <v>Urbana</v>
          </cell>
          <cell r="G204" t="str">
            <v>No Oficial</v>
          </cell>
          <cell r="H204" t="str">
            <v>ijdivmis@hotmail.com,ijdivmis@hotmail.com;ijdivmis@hotmail.com;aquilesdonado290@hotmail.com,ijdivmis@hotmail.com;ijdivmis@hotmail.com;aquilesdonado290@hotmail.com</v>
          </cell>
          <cell r="I204" t="str">
            <v>Bolívar</v>
          </cell>
          <cell r="J204" t="str">
            <v>CARTAGENA DE INDIAS</v>
          </cell>
          <cell r="K204" t="str">
            <v>CARTAGENA</v>
          </cell>
          <cell r="L204" t="str">
            <v>Distrital de Cartagena</v>
          </cell>
        </row>
        <row r="205">
          <cell r="A205">
            <v>313001012281</v>
          </cell>
          <cell r="B205" t="str">
            <v>COLEGIO SANTO TOMAS DE AQUINO</v>
          </cell>
          <cell r="C205" t="str">
            <v>BR SANTA MONICA</v>
          </cell>
          <cell r="D205" t="str">
            <v>6617393</v>
          </cell>
          <cell r="E205" t="str">
            <v>6617418</v>
          </cell>
          <cell r="F205" t="str">
            <v>Urbana</v>
          </cell>
          <cell r="G205" t="str">
            <v>No Oficial</v>
          </cell>
          <cell r="H205" t="str">
            <v>santotomasaquino_1@hotmail.com,colsantotomasdeaquino1@gmail.com;dazarante@hotmail.com;milenasofiahernandez@hotmail.com,santotomas_1@hotmail.com;dazarante@hotmail.com;milenasofiahernandez@hotmail.com</v>
          </cell>
          <cell r="I205" t="str">
            <v>Bolívar</v>
          </cell>
          <cell r="J205" t="str">
            <v>CARTAGENA DE INDIAS</v>
          </cell>
          <cell r="K205" t="str">
            <v>CARTAGENA</v>
          </cell>
          <cell r="L205" t="str">
            <v>Distrital de Cartagena</v>
          </cell>
        </row>
        <row r="206">
          <cell r="A206">
            <v>313001012264</v>
          </cell>
          <cell r="B206" t="str">
            <v>CORP COL LA SABIDURIA</v>
          </cell>
          <cell r="C206" t="str">
            <v>CL 15 81 B 08 BR SAN FERNANDO</v>
          </cell>
          <cell r="D206" t="str">
            <v>6619463</v>
          </cell>
          <cell r="F206" t="str">
            <v>Urbana</v>
          </cell>
          <cell r="G206" t="str">
            <v>No Oficial</v>
          </cell>
          <cell r="H206" t="str">
            <v>colegio_lasabiduria@hotmail.com,colegio_lasabiduria@hotmail.com;colegio_lasabiduria@hotmail.com;colegio_lasabiduria@hotmail.com,colegio_lasabiduria@hotmail.com;colegio_lasabiduria@hotmail.com;colegio_lasabiduria@hotmail.com</v>
          </cell>
          <cell r="I206" t="str">
            <v>Bolívar</v>
          </cell>
          <cell r="J206" t="str">
            <v>CARTAGENA DE INDIAS</v>
          </cell>
          <cell r="K206" t="str">
            <v>CARTAGENA</v>
          </cell>
          <cell r="L206" t="str">
            <v>Distrital de Cartagena</v>
          </cell>
        </row>
        <row r="207">
          <cell r="A207">
            <v>313001009450</v>
          </cell>
          <cell r="B207" t="str">
            <v>GUARDERIA Y JARDIN INFANTIL REFUGIO NAVAL</v>
          </cell>
          <cell r="C207" t="str">
            <v>BR BOCAGRANDE UR PREDIOS DE LA BASE NAVAL</v>
          </cell>
          <cell r="D207" t="str">
            <v>3008429812</v>
          </cell>
          <cell r="E207" t="str">
            <v>6436496</v>
          </cell>
          <cell r="F207" t="str">
            <v>Urbana</v>
          </cell>
          <cell r="G207" t="str">
            <v>No Oficial</v>
          </cell>
          <cell r="H207" t="str">
            <v>refugionaval@gmail.com,sereno600@gmail.com;accionsocialnavalcartagena@gmail.com;jennifer.vahos@gmail.com,</v>
          </cell>
          <cell r="I207" t="str">
            <v>Bolívar</v>
          </cell>
          <cell r="J207" t="str">
            <v>CARTAGENA DE INDIAS</v>
          </cell>
          <cell r="K207" t="str">
            <v>CARTAGENA</v>
          </cell>
          <cell r="L207" t="str">
            <v>Distrital de Cartagena</v>
          </cell>
        </row>
        <row r="208">
          <cell r="A208">
            <v>313001009417</v>
          </cell>
          <cell r="B208" t="str">
            <v>CORP LIC CRISTOBAL COLON</v>
          </cell>
          <cell r="C208" t="str">
            <v>BR LAS PALMERAS MZ 36 LT 16</v>
          </cell>
          <cell r="D208" t="str">
            <v>6612354</v>
          </cell>
          <cell r="F208" t="str">
            <v>Urbana</v>
          </cell>
          <cell r="G208" t="str">
            <v>No Oficial</v>
          </cell>
          <cell r="H208" t="str">
            <v>lic_cristo_colon@hotmail.com,,</v>
          </cell>
          <cell r="I208" t="str">
            <v>Bolívar</v>
          </cell>
          <cell r="J208" t="str">
            <v>CARTAGENA DE INDIAS</v>
          </cell>
          <cell r="K208" t="str">
            <v>CARTAGENA</v>
          </cell>
          <cell r="L208" t="str">
            <v>Distrital de Cartagena</v>
          </cell>
        </row>
        <row r="209">
          <cell r="A209">
            <v>313001009361</v>
          </cell>
          <cell r="B209" t="str">
            <v>COL MODELO DE LA COSTA</v>
          </cell>
          <cell r="C209" t="str">
            <v>AV SANTANDER 41 154 BR EL CABRERO</v>
          </cell>
          <cell r="D209" t="str">
            <v>6602382</v>
          </cell>
          <cell r="E209" t="str">
            <v>6644861</v>
          </cell>
          <cell r="F209" t="str">
            <v>Urbana</v>
          </cell>
          <cell r="G209" t="str">
            <v>No Oficial</v>
          </cell>
          <cell r="H209" t="str">
            <v>imares419@hotmail.com,imares419@hotmail.com;imares419@hotmail.com;imares419@hotmail.com,imares419@hotmail.com;imares419@hotmail.com;tusasesoriasdm@gmail.com</v>
          </cell>
          <cell r="I209" t="str">
            <v>Bolívar</v>
          </cell>
          <cell r="J209" t="str">
            <v>CARTAGENA DE INDIAS</v>
          </cell>
          <cell r="K209" t="str">
            <v>CARTAGENA</v>
          </cell>
          <cell r="L209" t="str">
            <v>Distrital de Cartagena</v>
          </cell>
        </row>
        <row r="210">
          <cell r="A210">
            <v>313001009328</v>
          </cell>
          <cell r="B210" t="str">
            <v>CORPORACION GIMNASIO MODERNO DE CARTAGENA</v>
          </cell>
          <cell r="C210" t="str">
            <v>BR PIE DE LA POPA UR CALLE 29D 20A83</v>
          </cell>
          <cell r="D210" t="str">
            <v>6538028</v>
          </cell>
          <cell r="E210" t="str">
            <v>6436465</v>
          </cell>
          <cell r="F210" t="str">
            <v>Urbana</v>
          </cell>
          <cell r="G210" t="str">
            <v>No Oficial</v>
          </cell>
          <cell r="H210" t="str">
            <v>info@gimdecar.edu.co,rectoria@gimdecar.edu.co;rectoria@gimdecar.edu.co;info@gimdecar.edu.co,rectoria@gimdecar.edu.co;info@gimdecar.edu.co;secretaria.academica@gimdecar.edu.co</v>
          </cell>
          <cell r="I210" t="str">
            <v>Bolívar</v>
          </cell>
          <cell r="J210" t="str">
            <v>CARTAGENA DE INDIAS</v>
          </cell>
          <cell r="K210" t="str">
            <v>CARTAGENA</v>
          </cell>
          <cell r="L210" t="str">
            <v>Distrital de Cartagena</v>
          </cell>
        </row>
        <row r="211">
          <cell r="A211">
            <v>313001009263</v>
          </cell>
          <cell r="B211" t="str">
            <v>INSTITUTO CRISTIANO REMY</v>
          </cell>
          <cell r="C211" t="str">
            <v>BR NUEVO BOSQUE TR48 D30 29E62</v>
          </cell>
          <cell r="D211" t="str">
            <v>6775983</v>
          </cell>
          <cell r="F211" t="str">
            <v>Urbana</v>
          </cell>
          <cell r="G211" t="str">
            <v>No Oficial</v>
          </cell>
          <cell r="H211" t="str">
            <v>martamarimonr@hotmail.com,martamarimonr@hotmail.com;martamarimonr@hotmail.com;martamarimonr@hotmail.com,martamarimonr@hotmail.com;martamarimonr@hotmail.com;martamarimonr@hotmail.com</v>
          </cell>
          <cell r="I211" t="str">
            <v>Bolívar</v>
          </cell>
          <cell r="J211" t="str">
            <v>CARTAGENA DE INDIAS</v>
          </cell>
          <cell r="K211" t="str">
            <v>CARTAGENA</v>
          </cell>
          <cell r="L211" t="str">
            <v>Distrital de Cartagena</v>
          </cell>
        </row>
        <row r="212">
          <cell r="A212">
            <v>313001009247</v>
          </cell>
          <cell r="B212" t="str">
            <v>COL ROBIN HOOD</v>
          </cell>
          <cell r="C212" t="str">
            <v>BR CAMINO DEL MEDIO</v>
          </cell>
          <cell r="D212" t="str">
            <v>6622514</v>
          </cell>
          <cell r="F212" t="str">
            <v>Urbana</v>
          </cell>
          <cell r="G212" t="str">
            <v>No Oficial</v>
          </cell>
          <cell r="H212" t="str">
            <v>colrobinhood@hotmail.com,COLROBINHOOD@HOTMAIL.COM;COLROBINHOOD@HOTMAIL.COM;SA_ALFARO21@HOTMAIL.COM,colrobinhood@hotmail.com;colrobinhood@hotmail.com;amnawo11@gmail.com</v>
          </cell>
          <cell r="I212" t="str">
            <v>Bolívar</v>
          </cell>
          <cell r="J212" t="str">
            <v>CARTAGENA DE INDIAS</v>
          </cell>
          <cell r="K212" t="str">
            <v>CARTAGENA</v>
          </cell>
          <cell r="L212" t="str">
            <v>Distrital de Cartagena</v>
          </cell>
        </row>
        <row r="213">
          <cell r="A213">
            <v>313001009204</v>
          </cell>
          <cell r="B213" t="str">
            <v>INSTITUTO INTEGRAL NUEVA COLOMBIA</v>
          </cell>
          <cell r="C213" t="str">
            <v>BR LA MARIA UR CALLE 30 34</v>
          </cell>
          <cell r="D213" t="str">
            <v>6693091</v>
          </cell>
          <cell r="E213" t="str">
            <v>3013916294</v>
          </cell>
          <cell r="F213" t="str">
            <v>Urbana</v>
          </cell>
          <cell r="G213" t="str">
            <v>No Oficial</v>
          </cell>
          <cell r="H213" t="str">
            <v>integralnuevacolombia@yahoo.es,integralnuevacolombia@yahoo.es;integralnuevacolombia@yahoo.es;dayroperezb@gmail.com,integralnuevacolombia@yahoo.es;integralnuevacolombia@yahoo.es;integralnuevacolombia@yahoo.es</v>
          </cell>
          <cell r="I213" t="str">
            <v>Bolívar</v>
          </cell>
          <cell r="J213" t="str">
            <v>CARTAGENA DE INDIAS</v>
          </cell>
          <cell r="K213" t="str">
            <v>CARTAGENA</v>
          </cell>
          <cell r="L213" t="str">
            <v>Distrital de Cartagena</v>
          </cell>
        </row>
        <row r="214">
          <cell r="A214">
            <v>313001009174</v>
          </cell>
          <cell r="B214" t="str">
            <v>INSTITUTO CRISTO CENTRICO DEL CARBE</v>
          </cell>
          <cell r="C214" t="str">
            <v>BR AMBERES CL BOLIVAR</v>
          </cell>
          <cell r="D214" t="str">
            <v>6740358</v>
          </cell>
          <cell r="F214" t="str">
            <v>Urbana</v>
          </cell>
          <cell r="G214" t="str">
            <v>No Oficial</v>
          </cell>
          <cell r="H214" t="str">
            <v>cielorebolledo@hotmail.com,cielorebolledo@hotmail.com;cielorebolledo@hotmail.com;mesare2008@hotmail.com,cieloreboledo@hotmail.com;cielorebolleldo@hotmail.com;mesare2008@hotmail.com</v>
          </cell>
          <cell r="I214" t="str">
            <v>Bolívar</v>
          </cell>
          <cell r="J214" t="str">
            <v>CARTAGENA DE INDIAS</v>
          </cell>
          <cell r="K214" t="str">
            <v>CARTAGENA</v>
          </cell>
          <cell r="L214" t="str">
            <v>Distrital de Cartagena</v>
          </cell>
        </row>
        <row r="215">
          <cell r="A215">
            <v>313001009085</v>
          </cell>
          <cell r="B215" t="str">
            <v>CORP EDUC LIC CARTAGENA</v>
          </cell>
          <cell r="C215" t="str">
            <v>AMBERES 1ER CALLEJON 4052 ESQ</v>
          </cell>
          <cell r="D215" t="str">
            <v>6431338</v>
          </cell>
          <cell r="F215" t="str">
            <v>Urbana</v>
          </cell>
          <cell r="G215" t="str">
            <v>No Oficial</v>
          </cell>
          <cell r="H215" t="str">
            <v>herfaynne87@hotmail.com,,</v>
          </cell>
          <cell r="I215" t="str">
            <v>Bolívar</v>
          </cell>
          <cell r="J215" t="str">
            <v>CARTAGENA DE INDIAS</v>
          </cell>
          <cell r="K215" t="str">
            <v>CARTAGENA</v>
          </cell>
          <cell r="L215" t="str">
            <v>Distrital de Cartagena</v>
          </cell>
        </row>
        <row r="216">
          <cell r="A216">
            <v>313001009034</v>
          </cell>
          <cell r="B216" t="str">
            <v>GUARDERIA JARDIN INFANTIL  LA HORMIGUITA</v>
          </cell>
          <cell r="C216" t="str">
            <v>BR SANTA CLARA UR URBANIZACION MZ T CS 30 LT 30</v>
          </cell>
          <cell r="D216" t="str">
            <v>6674065</v>
          </cell>
          <cell r="F216" t="str">
            <v>Urbana</v>
          </cell>
          <cell r="G216" t="str">
            <v>No Oficial</v>
          </cell>
          <cell r="H216" t="str">
            <v>irinaparicio1963@hotmail.com,irinaparicio1963@hotmail.com;irinaparicio1963@hotmail.com;irinaparicio1963@hotmail.com,irinaparicio1963@hotmail.com;irinaparicio1963@hotmail.com;irinaparicio1963@hotmail.com</v>
          </cell>
          <cell r="I216" t="str">
            <v>Bolívar</v>
          </cell>
          <cell r="J216" t="str">
            <v>CARTAGENA DE INDIAS</v>
          </cell>
          <cell r="K216" t="str">
            <v>CARTAGENA</v>
          </cell>
          <cell r="L216" t="str">
            <v>Distrital de Cartagena</v>
          </cell>
        </row>
        <row r="217">
          <cell r="A217">
            <v>313001008984</v>
          </cell>
          <cell r="B217" t="str">
            <v>INST EDUC IVAN ILLICH</v>
          </cell>
          <cell r="C217" t="str">
            <v>BR PASEO BOLIVAR UR CALLE 50 CS 1867</v>
          </cell>
          <cell r="D217" t="str">
            <v>6563243</v>
          </cell>
          <cell r="F217" t="str">
            <v>Urbana</v>
          </cell>
          <cell r="G217" t="str">
            <v>No Oficial</v>
          </cell>
          <cell r="H217" t="str">
            <v>dasanar410@hotmail.com,nemoba226@hotmail.com;nemoba226@hotmail.com;dasanar410@hotmail.com,nemoba226@hotmail.com;nemoba226@hotmail.com;dasanar410@hotmail.com</v>
          </cell>
          <cell r="I217" t="str">
            <v>Bolívar</v>
          </cell>
          <cell r="J217" t="str">
            <v>CARTAGENA DE INDIAS</v>
          </cell>
          <cell r="K217" t="str">
            <v>CARTAGENA</v>
          </cell>
          <cell r="L217" t="str">
            <v>Distrital de Cartagena</v>
          </cell>
        </row>
        <row r="218">
          <cell r="A218">
            <v>313001008941</v>
          </cell>
          <cell r="B218" t="str">
            <v>CENT EDUC DE NIVELACION CEN</v>
          </cell>
          <cell r="C218" t="str">
            <v>DG 31N 83 128 BR TERNERA</v>
          </cell>
          <cell r="D218" t="str">
            <v>6539620</v>
          </cell>
          <cell r="E218" t="str">
            <v>6539620</v>
          </cell>
          <cell r="F218" t="str">
            <v>Urbana</v>
          </cell>
          <cell r="G218" t="str">
            <v>No Oficial</v>
          </cell>
          <cell r="H218" t="str">
            <v>cen.cartagena@hotmail.com,cen.cartagena@hotmail.com;nellyeperez@hotmail.com;laprofe_ramos@hotmail.com,cen.cartagena@hotmail.com;cen.cartagena@hotmail.com;ellesedgar@hotmail.com</v>
          </cell>
          <cell r="I218" t="str">
            <v>Bolívar</v>
          </cell>
          <cell r="J218" t="str">
            <v>CARTAGENA DE INDIAS</v>
          </cell>
          <cell r="K218" t="str">
            <v>CARTAGENA</v>
          </cell>
          <cell r="L218" t="str">
            <v>Distrital de Cartagena</v>
          </cell>
        </row>
        <row r="219">
          <cell r="A219">
            <v>313001008933</v>
          </cell>
          <cell r="B219" t="str">
            <v>INSTITUTO COLOMBO HOLANDES</v>
          </cell>
          <cell r="C219" t="str">
            <v>BR PROVIDENCIA MZ 71 LT 83 DG 32</v>
          </cell>
          <cell r="D219" t="str">
            <v>6616863</v>
          </cell>
          <cell r="F219" t="str">
            <v>Urbana</v>
          </cell>
          <cell r="G219" t="str">
            <v>No Oficial</v>
          </cell>
          <cell r="H219" t="str">
            <v>incohol@hotmail.com,incohol@homail.com;incohol@hotmail.com;incohol@hotmail.com,colomboholandes0893@hotmail.com;colomboholandes0893@hotmail.com;ameliadelasaguas@hotmail.com</v>
          </cell>
          <cell r="I219" t="str">
            <v>Bolívar</v>
          </cell>
          <cell r="J219" t="str">
            <v>CARTAGENA DE INDIAS</v>
          </cell>
          <cell r="K219" t="str">
            <v>CARTAGENA</v>
          </cell>
          <cell r="L219" t="str">
            <v>Distrital de Cartagena</v>
          </cell>
        </row>
        <row r="220">
          <cell r="A220">
            <v>313001008879</v>
          </cell>
          <cell r="B220" t="str">
            <v>CORPORACION INSTITUTO PESTALOZZI</v>
          </cell>
          <cell r="C220" t="str">
            <v>BR LAS GAVIOTAS ET 2 MZ 22 LT 25</v>
          </cell>
          <cell r="D220" t="str">
            <v>6614552</v>
          </cell>
          <cell r="E220" t="str">
            <v>6614552</v>
          </cell>
          <cell r="F220" t="str">
            <v>Urbana</v>
          </cell>
          <cell r="G220" t="str">
            <v>No Oficial</v>
          </cell>
          <cell r="H220" t="str">
            <v>instpestalozzi@yahoo.es,instpestalozzi@yahoo.es;sanjuangename@hotmail.com;contapestalozzi@hotmail.com,instpestalozzi@yahoo.es;contapestalozzi@hotmail.com;contapestalozzi@hotmail.com</v>
          </cell>
          <cell r="I220" t="str">
            <v>Bolívar</v>
          </cell>
          <cell r="J220" t="str">
            <v>CARTAGENA DE INDIAS</v>
          </cell>
          <cell r="K220" t="str">
            <v>CARTAGENA</v>
          </cell>
          <cell r="L220" t="str">
            <v>Distrital de Cartagena</v>
          </cell>
        </row>
        <row r="221">
          <cell r="A221">
            <v>313001008771</v>
          </cell>
          <cell r="B221" t="str">
            <v>COL GIMN MOMPIANO</v>
          </cell>
          <cell r="C221" t="str">
            <v>BR ANILLO VIAL UR CIELO MAR</v>
          </cell>
          <cell r="D221" t="str">
            <v>6567340</v>
          </cell>
          <cell r="E221" t="str">
            <v>6567341</v>
          </cell>
          <cell r="F221" t="str">
            <v>Urbana</v>
          </cell>
          <cell r="G221" t="str">
            <v>No Oficial</v>
          </cell>
          <cell r="H221" t="str">
            <v>gimnasiomompiano@hotmail.com,rector@mompiano.edu.co;avegadetinoco@gmail.com;edyzarate@gmail.com,haroldsummer@gmail.com;avegadetinoco@gmail.com;avegadetinoco@gmail.com</v>
          </cell>
          <cell r="I221" t="str">
            <v>Bolívar</v>
          </cell>
          <cell r="J221" t="str">
            <v>CARTAGENA DE INDIAS</v>
          </cell>
          <cell r="K221" t="str">
            <v>CARTAGENA</v>
          </cell>
          <cell r="L221" t="str">
            <v>Distrital de Cartagena</v>
          </cell>
        </row>
        <row r="222">
          <cell r="A222">
            <v>313001008739</v>
          </cell>
          <cell r="B222" t="str">
            <v>INSTITUTO FERNANDA BELLO</v>
          </cell>
          <cell r="C222" t="str">
            <v>BR 7 AGOSTO CS</v>
          </cell>
          <cell r="D222" t="str">
            <v>3045836890</v>
          </cell>
          <cell r="F222" t="str">
            <v>Urbana</v>
          </cell>
          <cell r="G222" t="str">
            <v>No Oficial</v>
          </cell>
          <cell r="H222" t="str">
            <v>fernanda_edu@hotmail.com,margonmor@hotmail.es;hegocar@hotmail.es;margonmor@hotmail.es,margonmor@hotmail.es;hegocar@hotmail.es;margonmor@hotmail.es</v>
          </cell>
          <cell r="I222" t="str">
            <v>Bolívar</v>
          </cell>
          <cell r="J222" t="str">
            <v>CARTAGENA DE INDIAS</v>
          </cell>
          <cell r="K222" t="str">
            <v>CARTAGENA</v>
          </cell>
          <cell r="L222" t="str">
            <v>Distrital de Cartagena</v>
          </cell>
        </row>
        <row r="223">
          <cell r="A223">
            <v>313001008674</v>
          </cell>
          <cell r="B223" t="str">
            <v>FUNDACION  INSTITUTO EDUCATIVO  JAIVEL</v>
          </cell>
          <cell r="C223" t="str">
            <v>BR OLAYA HERRERA</v>
          </cell>
          <cell r="D223" t="str">
            <v>6765315</v>
          </cell>
          <cell r="F223" t="str">
            <v>Urbana</v>
          </cell>
          <cell r="G223" t="str">
            <v>No Oficial</v>
          </cell>
          <cell r="H223" t="str">
            <v>rjaimesv2810@hotmail.com,rjaimesv281@hotmail.com;rjaimesv281@hotmail.com;rjaimesv281@hotmail.com,rjaimesv2810@hotmail.com;rjaimesv2810@hotmail.com;rjaimesv2810@hotmail.com</v>
          </cell>
          <cell r="I223" t="str">
            <v>Bolívar</v>
          </cell>
          <cell r="J223" t="str">
            <v>CARTAGENA DE INDIAS</v>
          </cell>
          <cell r="K223" t="str">
            <v>CARTAGENA</v>
          </cell>
          <cell r="L223" t="str">
            <v>Distrital de Cartagena</v>
          </cell>
        </row>
        <row r="224">
          <cell r="A224">
            <v>313001008585</v>
          </cell>
          <cell r="B224" t="str">
            <v>INSTITUTO JEAN ITARD</v>
          </cell>
          <cell r="C224" t="str">
            <v>BR SOCORRO UR LOS JARDINES ET 2 MZ B LT 1</v>
          </cell>
          <cell r="D224" t="str">
            <v>6813279</v>
          </cell>
          <cell r="F224" t="str">
            <v>Urbana</v>
          </cell>
          <cell r="G224" t="str">
            <v>No Oficial</v>
          </cell>
          <cell r="H224" t="str">
            <v>vivi67@hotmail.es,vivi67@hotmail.es;vivi67@hotmail.es;vivi67@hotmail.es,vivi67@hotmail.es;vivi67@hotmail.es;vivi67@hotmail.es</v>
          </cell>
          <cell r="I224" t="str">
            <v>Bolívar</v>
          </cell>
          <cell r="J224" t="str">
            <v>CARTAGENA DE INDIAS</v>
          </cell>
          <cell r="K224" t="str">
            <v>CARTAGENA</v>
          </cell>
          <cell r="L224" t="str">
            <v>Distrital de Cartagena</v>
          </cell>
        </row>
        <row r="225">
          <cell r="A225">
            <v>313001008569</v>
          </cell>
          <cell r="B225" t="str">
            <v>IE  JUAN JOSE NIETO  SEDE  EL EDUCADOR</v>
          </cell>
          <cell r="C225" t="str">
            <v>BR EL EDUCADOR CS</v>
          </cell>
          <cell r="D225" t="str">
            <v>6617766</v>
          </cell>
          <cell r="F225" t="str">
            <v>Urbana</v>
          </cell>
          <cell r="G225" t="str">
            <v>Oficial</v>
          </cell>
          <cell r="H225" t="str">
            <v>iejuanjosenieto@hotmail.com,bacevedo1107@hotmail.com;bacevedo1107@hotmail.com;linac1014@gmail.com,bacevedo1107@hotmail.com;bacevedo1107@hotmail.com;linac1014@gmail.com</v>
          </cell>
          <cell r="I225" t="str">
            <v>Bolívar</v>
          </cell>
          <cell r="J225" t="str">
            <v>CARTAGENA DE INDIAS</v>
          </cell>
          <cell r="K225" t="str">
            <v>CARTAGENA</v>
          </cell>
          <cell r="L225" t="str">
            <v>Distrital de Cartagena</v>
          </cell>
        </row>
        <row r="226">
          <cell r="A226">
            <v>313001008542</v>
          </cell>
          <cell r="B226" t="str">
            <v>INSTITUTO JORGE LUIS BORGES</v>
          </cell>
          <cell r="C226" t="str">
            <v>BR BLAS DE LEZO ET 3 MZ 5 LT 3</v>
          </cell>
          <cell r="D226" t="str">
            <v>6615713</v>
          </cell>
          <cell r="E226" t="str">
            <v>3017195089</v>
          </cell>
          <cell r="F226" t="str">
            <v>Urbana</v>
          </cell>
          <cell r="G226" t="str">
            <v>No Oficial</v>
          </cell>
          <cell r="H226" t="str">
            <v>institutojorgeluisborges@gmail.com,gio_fabry@hotmail.com;institutojorgeluisborges@gmail.com;institutojorgeluisborges@gmail.com,</v>
          </cell>
          <cell r="I226" t="str">
            <v>Bolívar</v>
          </cell>
          <cell r="J226" t="str">
            <v>CARTAGENA DE INDIAS</v>
          </cell>
          <cell r="K226" t="str">
            <v>CARTAGENA</v>
          </cell>
          <cell r="L226" t="str">
            <v>Distrital de Cartagena</v>
          </cell>
        </row>
        <row r="227">
          <cell r="A227">
            <v>313001008534</v>
          </cell>
          <cell r="B227" t="str">
            <v>INST MODERNO EL CARMEN</v>
          </cell>
          <cell r="C227" t="str">
            <v>BR LAS GAVIOTAS UR LAS GAVIOTAS ET 2 MZ 19 LT 3</v>
          </cell>
          <cell r="D227" t="str">
            <v>6714140</v>
          </cell>
          <cell r="F227" t="str">
            <v>Urbana</v>
          </cell>
          <cell r="G227" t="str">
            <v>No Oficial</v>
          </cell>
          <cell r="H227" t="str">
            <v>insmodernodelcarmen@hotmail.com,insmodernoelcarmen@hotmail.com;insmodernoelcarmen@hotmail.com;lerwis0616@hotmail.com,teobaldortiz@hotmail.com;teobaldortiz@hotmail.com;ericaortiz11@hotmail.com</v>
          </cell>
          <cell r="I227" t="str">
            <v>Bolívar</v>
          </cell>
          <cell r="J227" t="str">
            <v>CARTAGENA DE INDIAS</v>
          </cell>
          <cell r="K227" t="str">
            <v>CARTAGENA</v>
          </cell>
          <cell r="L227" t="str">
            <v>Distrital de Cartagena</v>
          </cell>
        </row>
        <row r="228">
          <cell r="A228">
            <v>313001008526</v>
          </cell>
          <cell r="B228" t="str">
            <v>INST SAN ISIDRO LABRADOR</v>
          </cell>
          <cell r="C228" t="str">
            <v>BR BOSQUE UR SECTOR SAN ISIDRO MZ CALL</v>
          </cell>
          <cell r="D228" t="str">
            <v>6621029</v>
          </cell>
          <cell r="E228" t="str">
            <v>6742244</v>
          </cell>
          <cell r="F228" t="str">
            <v>Urbana</v>
          </cell>
          <cell r="G228" t="str">
            <v>No Oficial</v>
          </cell>
          <cell r="H228" t="str">
            <v>educativosanisidro@hotmail.com,eductivosanisidro@hotmail.com;eductivosanisidro@hotmail.com;eductivosanisidro@hotmail.com,educativosanisidro@hotmail.com;educativosanisidro@hotmail.com;educativosanisidro@hotmail.com</v>
          </cell>
          <cell r="I228" t="str">
            <v>Bolívar</v>
          </cell>
          <cell r="J228" t="str">
            <v>CARTAGENA DE INDIAS</v>
          </cell>
          <cell r="K228" t="str">
            <v>CARTAGENA</v>
          </cell>
          <cell r="L228" t="str">
            <v>Distrital de Cartagena</v>
          </cell>
        </row>
        <row r="229">
          <cell r="A229">
            <v>313001008518</v>
          </cell>
          <cell r="B229" t="str">
            <v>CORPORACION EDUCATIVA  MADDOX</v>
          </cell>
          <cell r="C229" t="str">
            <v>BR LOS ALPES UR TRANV 71 B CS 31F LT 21</v>
          </cell>
          <cell r="D229" t="str">
            <v>6928637</v>
          </cell>
          <cell r="F229" t="str">
            <v>Urbana</v>
          </cell>
          <cell r="G229" t="str">
            <v>No Oficial</v>
          </cell>
          <cell r="H229" t="str">
            <v>corpmadoxx@hotmail.com,corpmadoxx@hotmail.com;corpmadoxx@hotmail.com;omarvaldelamar@hotmail.com,carlosmaddox2074@msn.com;carlosmaddox2074@msn.com;andrade522@hotmail.com</v>
          </cell>
          <cell r="I229" t="str">
            <v>Bolívar</v>
          </cell>
          <cell r="J229" t="str">
            <v>CARTAGENA DE INDIAS</v>
          </cell>
          <cell r="K229" t="str">
            <v>CARTAGENA</v>
          </cell>
          <cell r="L229" t="str">
            <v>Distrital de Cartagena</v>
          </cell>
        </row>
        <row r="230">
          <cell r="A230">
            <v>313001008500</v>
          </cell>
          <cell r="B230" t="str">
            <v>CORP EDUC JORGE ELIECER GAITAN DE CARTAGENA</v>
          </cell>
          <cell r="C230" t="str">
            <v>BR EL PRADO UR CALLE LAUREANO GOMEZ</v>
          </cell>
          <cell r="D230" t="str">
            <v>6690137</v>
          </cell>
          <cell r="E230" t="str">
            <v>6690137</v>
          </cell>
          <cell r="F230" t="str">
            <v>Urbana</v>
          </cell>
          <cell r="G230" t="str">
            <v>No Oficial</v>
          </cell>
          <cell r="H230" t="str">
            <v>cejeg@hotmail.com,cejeg@hotmail.com;cejeg@hotmail.com;abel8802@hotmail.com,cejeg@hotmail.com;cejeg@hotmail.com;abel8802@hotmail.com</v>
          </cell>
          <cell r="I230" t="str">
            <v>Bolívar</v>
          </cell>
          <cell r="J230" t="str">
            <v>CARTAGENA DE INDIAS</v>
          </cell>
          <cell r="K230" t="str">
            <v>CARTAGENA</v>
          </cell>
          <cell r="L230" t="str">
            <v>Distrital de Cartagena</v>
          </cell>
        </row>
        <row r="231">
          <cell r="A231">
            <v>313001008429</v>
          </cell>
          <cell r="B231" t="str">
            <v>CORPORACION EDUCATIVA   NUEVO MUNDO</v>
          </cell>
          <cell r="C231" t="str">
            <v>AV ALFONSOARAUJO 26 02 26 BR MANGA</v>
          </cell>
          <cell r="D231" t="str">
            <v>6607557</v>
          </cell>
          <cell r="E231" t="str">
            <v>6609001</v>
          </cell>
          <cell r="F231" t="str">
            <v>Urbana</v>
          </cell>
          <cell r="G231" t="str">
            <v>No Oficial</v>
          </cell>
          <cell r="H231" t="str">
            <v>cep_nuevomundo@yahoo.es,MMENDIVILC@GMAIL.COM;MMENDIVILC@GMAIL.COM;CEP_NUEVOMUNDO@YAHOO.COM,cep_nuevomundo@yahoo.es;mmendivilc@gmail.com;mmendivilc@gmail.com</v>
          </cell>
          <cell r="I231" t="str">
            <v>Bolívar</v>
          </cell>
          <cell r="J231" t="str">
            <v>CARTAGENA DE INDIAS</v>
          </cell>
          <cell r="K231" t="str">
            <v>CARTAGENA</v>
          </cell>
          <cell r="L231" t="str">
            <v>Distrital de Cartagena</v>
          </cell>
        </row>
        <row r="232">
          <cell r="A232">
            <v>313001008411</v>
          </cell>
          <cell r="B232" t="str">
            <v>INSTITUCION EDUCATIVA FE Y ALEGRIA EL PROGRESO</v>
          </cell>
          <cell r="C232" t="str">
            <v>BR SAN PEDRO MÁRTIR CALLE 5</v>
          </cell>
          <cell r="D232" t="str">
            <v>6718140</v>
          </cell>
          <cell r="E232" t="str">
            <v>6718140</v>
          </cell>
          <cell r="F232" t="str">
            <v>Urbana</v>
          </cell>
          <cell r="G232" t="str">
            <v>Oficial</v>
          </cell>
          <cell r="H232" t="str">
            <v>feyalegriaprogreso@yahoo.es,blancacerro28@hotmail.com;blancacerro28@hotmail.com;irmeju09@hotmail.com,auracastro2010@gmail.com;auracastro2010@gmail.com;irmeju09@hotmail.com</v>
          </cell>
          <cell r="I232" t="str">
            <v>Bolívar</v>
          </cell>
          <cell r="J232" t="str">
            <v>CARTAGENA DE INDIAS</v>
          </cell>
          <cell r="K232" t="str">
            <v>CARTAGENA</v>
          </cell>
          <cell r="L232" t="str">
            <v>Distrital de Cartagena</v>
          </cell>
        </row>
        <row r="233">
          <cell r="A233">
            <v>313001008402</v>
          </cell>
          <cell r="B233" t="str">
            <v>CENTRO  EDUCATIVO  MI DESPERTAR</v>
          </cell>
          <cell r="C233" t="str">
            <v>BR LOS CALAMARES ET 1 MZ 40 LT 12</v>
          </cell>
          <cell r="D233" t="str">
            <v>6679550</v>
          </cell>
          <cell r="F233" t="str">
            <v>Urbana</v>
          </cell>
          <cell r="G233" t="str">
            <v>No Oficial</v>
          </cell>
          <cell r="H233" t="str">
            <v>cedmidespertar@yahoo.es,cedmidespertar@yahoo.es;NELCASEST@GMAIL.COM;E-RIKAGAMARRA@HOTMAIL.COM,nelcasest@gmail.com;cedmidespertar@yahoo.es;e-rikagamarra@hotmail.com</v>
          </cell>
          <cell r="I233" t="str">
            <v>Bolívar</v>
          </cell>
          <cell r="J233" t="str">
            <v>CARTAGENA DE INDIAS</v>
          </cell>
          <cell r="K233" t="str">
            <v>CARTAGENA</v>
          </cell>
          <cell r="L233" t="str">
            <v>Distrital de Cartagena</v>
          </cell>
        </row>
        <row r="234">
          <cell r="A234">
            <v>313001008399</v>
          </cell>
          <cell r="B234" t="str">
            <v>FUND CENT EDUC LAS PALMERAS</v>
          </cell>
          <cell r="C234" t="str">
            <v>BR LAS PALMERAS UR LAS PALMERAS MZ 12 LT 21</v>
          </cell>
          <cell r="D234" t="str">
            <v>6634244</v>
          </cell>
          <cell r="F234" t="str">
            <v>Urbana</v>
          </cell>
          <cell r="G234" t="str">
            <v>No Oficial</v>
          </cell>
          <cell r="H234" t="str">
            <v>funcepal@hotmail.com,funcepal@hotmail.com;funcepal@hotmail.com;funcepal@hotmail.com,funcepal@hotmail.com;valdelamaranamilena@hotmail.com;funcepal@hotmail.com</v>
          </cell>
          <cell r="I234" t="str">
            <v>Bolívar</v>
          </cell>
          <cell r="J234" t="str">
            <v>CARTAGENA DE INDIAS</v>
          </cell>
          <cell r="K234" t="str">
            <v>CARTAGENA</v>
          </cell>
          <cell r="L234" t="str">
            <v>Distrital de Cartagena</v>
          </cell>
        </row>
        <row r="235">
          <cell r="A235">
            <v>313001008381</v>
          </cell>
          <cell r="B235" t="str">
            <v>CENT DE ENSEÑANZA HIJOS DE BOLIVAR</v>
          </cell>
          <cell r="C235" t="str">
            <v>BR LOS ALPES</v>
          </cell>
          <cell r="D235" t="str">
            <v>6613767</v>
          </cell>
          <cell r="E235" t="str">
            <v>3003158226</v>
          </cell>
          <cell r="F235" t="str">
            <v>Urbana</v>
          </cell>
          <cell r="G235" t="str">
            <v>No Oficial</v>
          </cell>
          <cell r="H235" t="str">
            <v>cehibol@gmail.com,cehibol@gmail.com;cehibol@gmail.com;cehibol@gmail.com,jaipo5314@gmail.com;fundahibol@yahoo.es;fundahibol@yahoo.es</v>
          </cell>
          <cell r="I235" t="str">
            <v>Bolívar</v>
          </cell>
          <cell r="J235" t="str">
            <v>CARTAGENA DE INDIAS</v>
          </cell>
          <cell r="K235" t="str">
            <v>CARTAGENA</v>
          </cell>
          <cell r="L235" t="str">
            <v>Distrital de Cartagena</v>
          </cell>
        </row>
        <row r="236">
          <cell r="A236">
            <v>313001008046</v>
          </cell>
          <cell r="B236" t="str">
            <v>CORP CENT EDUC MARIA DE NAZARETH</v>
          </cell>
          <cell r="C236" t="str">
            <v>SAN FERNANDO KR 81 20 25</v>
          </cell>
          <cell r="D236" t="str">
            <v>3205048495</v>
          </cell>
          <cell r="F236" t="str">
            <v>Urbana</v>
          </cell>
          <cell r="G236" t="str">
            <v>No Oficial</v>
          </cell>
          <cell r="I236" t="str">
            <v>Bolívar</v>
          </cell>
          <cell r="J236" t="str">
            <v>CARTAGENA DE INDIAS</v>
          </cell>
          <cell r="K236" t="str">
            <v>CARTAGENA</v>
          </cell>
          <cell r="L236" t="str">
            <v>Distrital de Cartagena</v>
          </cell>
        </row>
        <row r="237">
          <cell r="A237">
            <v>313001007929</v>
          </cell>
          <cell r="B237" t="str">
            <v>INSTITUTO ANGLO AMERICANO  DE CARTAGENA</v>
          </cell>
          <cell r="C237" t="str">
            <v>BR LAS PALMERAS UR LAS PALMERAS MZ 36 LT 16</v>
          </cell>
          <cell r="D237" t="str">
            <v>6612354</v>
          </cell>
          <cell r="F237" t="str">
            <v>Urbana</v>
          </cell>
          <cell r="G237" t="str">
            <v>No Oficial</v>
          </cell>
          <cell r="H237" t="str">
            <v>institutoanglo-1@hotmail.com,INSTITUTOANGLO-1@HOTMAIL.COM;INSTITUTOANGLO-1@HOTMAIL.COM;BRENDYMAR2000@HOTMAIL.COM,INSTITUTOANGLO-1@HOTMAIL.COM;INSTITUTOANGLO-1@HOTMAIL.COM;WYURAMENDOZA@HOTMAIL.COM</v>
          </cell>
          <cell r="I237" t="str">
            <v>Bolívar</v>
          </cell>
          <cell r="J237" t="str">
            <v>CARTAGENA DE INDIAS</v>
          </cell>
          <cell r="K237" t="str">
            <v>CARTAGENA</v>
          </cell>
          <cell r="L237" t="str">
            <v>Distrital de Cartagena</v>
          </cell>
        </row>
        <row r="238">
          <cell r="A238">
            <v>313001007911</v>
          </cell>
          <cell r="B238" t="str">
            <v>INSTSTITUCION INFANTIL FEDERICO FROBEL</v>
          </cell>
          <cell r="C238" t="str">
            <v>BR LAS PALMERAS UR MZA 4 LOTE 6</v>
          </cell>
          <cell r="D238" t="str">
            <v>6447424</v>
          </cell>
          <cell r="E238" t="str">
            <v>3215086901</v>
          </cell>
          <cell r="F238" t="str">
            <v>Urbana</v>
          </cell>
          <cell r="G238" t="str">
            <v>No Oficial</v>
          </cell>
          <cell r="H238" t="str">
            <v>corpo_fedefrobel@hotmail.com,corpo_fedefrobel@hotmail.com;corpo_fedefrobel@hotmail.com;corpo_fedefrobel@hotmail.com,corpo_fedefrobel@hotmail.com;corpo_fedefrobel@hotmail.com;corpo_fedefrobel@hotmail.com</v>
          </cell>
          <cell r="I238" t="str">
            <v>Bolívar</v>
          </cell>
          <cell r="J238" t="str">
            <v>CARTAGENA DE INDIAS</v>
          </cell>
          <cell r="K238" t="str">
            <v>CARTAGENA</v>
          </cell>
          <cell r="L238" t="str">
            <v>Distrital de Cartagena</v>
          </cell>
        </row>
        <row r="239">
          <cell r="A239">
            <v>313001007872</v>
          </cell>
          <cell r="B239" t="str">
            <v>GIMNASIO CERVANTES DE CARTAGENA ANTIGUO INST MIGUEL DE CERVANTES</v>
          </cell>
          <cell r="C239" t="str">
            <v>BR AMBERES TERCER CALLEJON CS 2786</v>
          </cell>
          <cell r="D239" t="str">
            <v>6620966</v>
          </cell>
          <cell r="E239" t="str">
            <v>6620960</v>
          </cell>
          <cell r="F239" t="str">
            <v>Urbana</v>
          </cell>
          <cell r="G239" t="str">
            <v>No Oficial</v>
          </cell>
          <cell r="H239" t="str">
            <v>gimnasiocervantesdecartagena15@gmail.com,gimnasiocervantesdecartagena15@gmail.com;gimnasiocervantesdecartagena15@gmail.com;amnawo11@gmail.com,gimnaciocervantedecartagena15@gmail.com;gimnaciocervantedecartagena15@gmail.com;amnawo11@gmail.com</v>
          </cell>
          <cell r="I239" t="str">
            <v>Bolívar</v>
          </cell>
          <cell r="J239" t="str">
            <v>CARTAGENA DE INDIAS</v>
          </cell>
          <cell r="K239" t="str">
            <v>CARTAGENA</v>
          </cell>
          <cell r="L239" t="str">
            <v>Distrital de Cartagena</v>
          </cell>
        </row>
        <row r="240">
          <cell r="A240">
            <v>313001007821</v>
          </cell>
          <cell r="B240" t="str">
            <v>FUND REI PARA LA REHABILITACION INTEGL</v>
          </cell>
          <cell r="C240" t="str">
            <v>OLAYA HERRERA KR A 31B 12 URB LOS</v>
          </cell>
          <cell r="D240" t="str">
            <v>6697427</v>
          </cell>
          <cell r="E240" t="str">
            <v>6697883</v>
          </cell>
          <cell r="F240" t="str">
            <v>Urbana</v>
          </cell>
          <cell r="G240" t="str">
            <v>No Oficial</v>
          </cell>
          <cell r="H240" t="str">
            <v>info@fundacionorg.com,educacion@fundacionreiorg.com;educacion@fundacionreiorg.com;educacion@fundacionreiorg.com,educacion@fundacionreiorg.com;info@fundacionreiorg.com;educacion@fundacionreiorg.com</v>
          </cell>
          <cell r="I240" t="str">
            <v>Bolívar</v>
          </cell>
          <cell r="J240" t="str">
            <v>CARTAGENA DE INDIAS</v>
          </cell>
          <cell r="K240" t="str">
            <v>CARTAGENA</v>
          </cell>
          <cell r="L240" t="str">
            <v>Distrital de Cartagena</v>
          </cell>
        </row>
        <row r="241">
          <cell r="A241">
            <v>313001007741</v>
          </cell>
          <cell r="B241" t="str">
            <v>COL GIMN CREATIVO JUAN PABLO</v>
          </cell>
          <cell r="C241" t="str">
            <v>BR CAMPESTRE MZ 74 LT 2</v>
          </cell>
          <cell r="D241" t="str">
            <v>6671854</v>
          </cell>
          <cell r="F241" t="str">
            <v>Urbana</v>
          </cell>
          <cell r="G241" t="str">
            <v>No Oficial</v>
          </cell>
          <cell r="H241" t="str">
            <v>mardelirio@gmaeil.com,mardelrioa@gmail.com;mardelrioa@gmail.com;mardelrioa@gmail.com,mardelrioa@gmail.com;mardelrioa@gmail.com;antatisaraujo@hotmail.com</v>
          </cell>
          <cell r="I241" t="str">
            <v>Bolívar</v>
          </cell>
          <cell r="J241" t="str">
            <v>CARTAGENA DE INDIAS</v>
          </cell>
          <cell r="K241" t="str">
            <v>CARTAGENA</v>
          </cell>
          <cell r="L241" t="str">
            <v>Distrital de Cartagena</v>
          </cell>
        </row>
        <row r="242">
          <cell r="A242">
            <v>313001007686</v>
          </cell>
          <cell r="B242" t="str">
            <v>ASPAEN CENTRO DE EDUCACION INFANTIL PEPE GRILLO ALBORADA BILINGÜE</v>
          </cell>
          <cell r="C242" t="str">
            <v>BR BOCAGRANDE UR KR PRIMERA ZN</v>
          </cell>
          <cell r="D242" t="str">
            <v>6652134</v>
          </cell>
          <cell r="E242" t="str">
            <v>6657748</v>
          </cell>
          <cell r="F242" t="str">
            <v>Urbana</v>
          </cell>
          <cell r="G242" t="str">
            <v>No Oficial</v>
          </cell>
          <cell r="H242" t="str">
            <v>academicapepegrilloalborada@aspaen.edu.co,academicapepegrilloalborada@aspaen.edu.co;ichapepegrilloalborada@aspaen.edu.co;malenale10@hotmail.com,academica.pepegrilloalborada@aspaen.edu.co;icha@aspaencartagena.com;malenale10@hotmail.com</v>
          </cell>
          <cell r="I242" t="str">
            <v>Bolívar</v>
          </cell>
          <cell r="J242" t="str">
            <v>CARTAGENA DE INDIAS</v>
          </cell>
          <cell r="K242" t="str">
            <v>CARTAGENA</v>
          </cell>
          <cell r="L242" t="str">
            <v>Distrital de Cartagena</v>
          </cell>
        </row>
        <row r="243">
          <cell r="A243">
            <v>313001007651</v>
          </cell>
          <cell r="B243" t="str">
            <v>INSTITUTO METROPOLITANO DE CARTAGENA</v>
          </cell>
          <cell r="C243" t="str">
            <v>BR VILLA HERMOSA UR VILLA VALENTINA SEC MZ 26 LT 10</v>
          </cell>
          <cell r="D243" t="str">
            <v>3017167202</v>
          </cell>
          <cell r="E243" t="str">
            <v>3008165209</v>
          </cell>
          <cell r="F243" t="str">
            <v>Urbana</v>
          </cell>
          <cell r="G243" t="str">
            <v>No Oficial</v>
          </cell>
          <cell r="H243" t="str">
            <v>insmecar3@hotmail.com,insmecar3@hotmail.com;INSMECAR3@HOTMAIL.COM;insmecar3@hotmail.com,orfenarvaez@gmail.com;insmecar3@hotmail.com;insmecar3@hotmail.com</v>
          </cell>
          <cell r="I243" t="str">
            <v>Bolívar</v>
          </cell>
          <cell r="J243" t="str">
            <v>CARTAGENA DE INDIAS</v>
          </cell>
          <cell r="K243" t="str">
            <v>CARTAGENA</v>
          </cell>
          <cell r="L243" t="str">
            <v>Distrital de Cartagena</v>
          </cell>
        </row>
        <row r="244">
          <cell r="A244">
            <v>313001007627</v>
          </cell>
          <cell r="B244" t="str">
            <v>INSTITUTO  INFANTIL  PABLO MONTESINOS</v>
          </cell>
          <cell r="C244" t="str">
            <v>UR LA TRONCAL MZ B LT 10</v>
          </cell>
          <cell r="D244" t="str">
            <v>6679561</v>
          </cell>
          <cell r="F244" t="str">
            <v>Urbana</v>
          </cell>
          <cell r="G244" t="str">
            <v>No Oficial</v>
          </cell>
          <cell r="H244" t="str">
            <v>institutopablomontesinos@hotmail.com,taparo_123@hotmail.com;taparo_123@hotmail.com;institutopablomontesinos@hotmail.com,institutopablomantesinos@hotmail.com;institutopablomontesinos@hotmail.com;dagajis@hotmail.com</v>
          </cell>
          <cell r="I244" t="str">
            <v>Bolívar</v>
          </cell>
          <cell r="J244" t="str">
            <v>CARTAGENA DE INDIAS</v>
          </cell>
          <cell r="K244" t="str">
            <v>CARTAGENA</v>
          </cell>
          <cell r="L244" t="str">
            <v>Distrital de Cartagena</v>
          </cell>
        </row>
        <row r="245">
          <cell r="A245">
            <v>313001007619</v>
          </cell>
          <cell r="B245" t="str">
            <v>CORP INST EDUC DEL SOCORRO</v>
          </cell>
          <cell r="C245" t="str">
            <v>BR EL SOCORRO ET 77 MZ LT 5</v>
          </cell>
          <cell r="D245" t="str">
            <v>6617429</v>
          </cell>
          <cell r="F245" t="str">
            <v>Urbana</v>
          </cell>
          <cell r="G245" t="str">
            <v>No Oficial</v>
          </cell>
          <cell r="H245" t="str">
            <v>institutoies@hotmail.com,institutocies@hotmail.com;fundescol8060@hotmail.com;institutocies@hotmail.com,institutocies@hotmail.com;fundescol8060@hotmail.com;heyecaro367@hotmail.com</v>
          </cell>
          <cell r="I245" t="str">
            <v>Bolívar</v>
          </cell>
          <cell r="J245" t="str">
            <v>CARTAGENA DE INDIAS</v>
          </cell>
          <cell r="K245" t="str">
            <v>CARTAGENA</v>
          </cell>
          <cell r="L245" t="str">
            <v>Distrital de Cartagena</v>
          </cell>
        </row>
        <row r="246">
          <cell r="A246">
            <v>313001007325</v>
          </cell>
          <cell r="B246" t="str">
            <v>JARDIN  INFANTIL  MI BELLO RINCON</v>
          </cell>
          <cell r="C246" t="str">
            <v>BR MANGA CLJ DANDY</v>
          </cell>
          <cell r="D246" t="str">
            <v>6609504</v>
          </cell>
          <cell r="F246" t="str">
            <v>Urbana</v>
          </cell>
          <cell r="G246" t="str">
            <v>No Oficial</v>
          </cell>
          <cell r="H246" t="str">
            <v>mibellorincon@hotmail.com,yuris_delro@hotmail.com;mibellorincon@hotmail.com;yurisdelro@gmail.com,yuris_delro@hotmail.com;mibellorincon@hotmail.com;yuris_delro@hotmail.com</v>
          </cell>
          <cell r="I246" t="str">
            <v>Bolívar</v>
          </cell>
          <cell r="J246" t="str">
            <v>CARTAGENA DE INDIAS</v>
          </cell>
          <cell r="K246" t="str">
            <v>CARTAGENA</v>
          </cell>
          <cell r="L246" t="str">
            <v>Distrital de Cartagena</v>
          </cell>
        </row>
        <row r="247">
          <cell r="A247">
            <v>313001007309</v>
          </cell>
          <cell r="B247" t="str">
            <v>INSTITUTO LAMPARA MARAVILLOSA</v>
          </cell>
          <cell r="C247" t="str">
            <v>BR CASTILLETE MZ K LT 6</v>
          </cell>
          <cell r="D247" t="str">
            <v>6697480</v>
          </cell>
          <cell r="F247" t="str">
            <v>Urbana</v>
          </cell>
          <cell r="G247" t="str">
            <v>No Oficial</v>
          </cell>
          <cell r="H247" t="str">
            <v>institutolamparamaravillosa@hotmail.com,DAVIDMANOTAS@HOTMAIL.COM;DAVIDMANOTAS@HOTMAIL.COM;JESEPTH@HOTMAIL.COM,jesepth@hotmail.com;jesepth@hotmail.com;ramydm@hotmail.com</v>
          </cell>
          <cell r="I247" t="str">
            <v>Bolívar</v>
          </cell>
          <cell r="J247" t="str">
            <v>CARTAGENA DE INDIAS</v>
          </cell>
          <cell r="K247" t="str">
            <v>CARTAGENA</v>
          </cell>
          <cell r="L247" t="str">
            <v>Distrital de Cartagena</v>
          </cell>
        </row>
        <row r="248">
          <cell r="A248">
            <v>313001007244</v>
          </cell>
          <cell r="B248" t="str">
            <v>INSTITUTO JUAN JACOBO ROUSSEAU</v>
          </cell>
          <cell r="C248" t="str">
            <v>BR VILLA LORENA</v>
          </cell>
          <cell r="D248" t="str">
            <v>6671666</v>
          </cell>
          <cell r="F248" t="str">
            <v>Urbana</v>
          </cell>
          <cell r="G248" t="str">
            <v>No Oficial</v>
          </cell>
          <cell r="H248" t="str">
            <v>perezgulfo@hotmail.com,perezgulfo@hotmail.com;perezgulfo@hotmail.com;perezgulfo@hotmail.com,perezgulfo@hotmail.com;perezgulfo@hotmail.com;sidiestrada1989@hotmail.com</v>
          </cell>
          <cell r="I248" t="str">
            <v>Bolívar</v>
          </cell>
          <cell r="J248" t="str">
            <v>CARTAGENA DE INDIAS</v>
          </cell>
          <cell r="K248" t="str">
            <v>CARTAGENA</v>
          </cell>
          <cell r="L248" t="str">
            <v>Distrital de Cartagena</v>
          </cell>
        </row>
        <row r="249">
          <cell r="A249">
            <v>313001007228</v>
          </cell>
          <cell r="B249" t="str">
            <v>FUNDACION EDUCATIVA CRISTO REY DE REYES</v>
          </cell>
          <cell r="C249" t="str">
            <v>BR OLAYA HERRERA UR SECTOR PROGRESO</v>
          </cell>
          <cell r="D249" t="str">
            <v>3125764952</v>
          </cell>
          <cell r="E249" t="str">
            <v>6531100</v>
          </cell>
          <cell r="F249" t="str">
            <v>Urbana</v>
          </cell>
          <cell r="G249" t="str">
            <v>No Oficial</v>
          </cell>
          <cell r="H249" t="str">
            <v>fundecreyes@gmail.com,fundecreyes@gmail.com;fundecreyes@gmail.com;fundecreyes@gmail.com,fundecreyes@gmail.com;fundecreyes@gmail.com;elisatame@hotmail.com</v>
          </cell>
          <cell r="I249" t="str">
            <v>Bolívar</v>
          </cell>
          <cell r="J249" t="str">
            <v>CARTAGENA DE INDIAS</v>
          </cell>
          <cell r="K249" t="str">
            <v>CARTAGENA</v>
          </cell>
          <cell r="L249" t="str">
            <v>Distrital de Cartagena</v>
          </cell>
        </row>
        <row r="250">
          <cell r="A250">
            <v>313001007163</v>
          </cell>
          <cell r="B250" t="str">
            <v>GUARDERIA  Y JARDIN  MI MUNDO  MAGICO</v>
          </cell>
          <cell r="C250" t="str">
            <v>BR DANIEL LEMAITRE UR SAN JUAN</v>
          </cell>
          <cell r="D250" t="str">
            <v>3103650682</v>
          </cell>
          <cell r="E250" t="str">
            <v>6580539</v>
          </cell>
          <cell r="F250" t="str">
            <v>Urbana</v>
          </cell>
          <cell r="G250" t="str">
            <v>No Oficial</v>
          </cell>
          <cell r="H250" t="str">
            <v>tgarcesc@yahoo.es,tgarcesc@yahoo.es;tgarcesc@yahoo.es;tgarcesc@yahoo.es,</v>
          </cell>
          <cell r="I250" t="str">
            <v>Bolívar</v>
          </cell>
          <cell r="J250" t="str">
            <v>CARTAGENA DE INDIAS</v>
          </cell>
          <cell r="K250" t="str">
            <v>CARTAGENA</v>
          </cell>
          <cell r="L250" t="str">
            <v>Distrital de Cartagena</v>
          </cell>
        </row>
        <row r="251">
          <cell r="A251">
            <v>313001007091</v>
          </cell>
          <cell r="B251" t="str">
            <v>COLEGIO MODERNO DEL NORTE</v>
          </cell>
          <cell r="C251" t="str">
            <v>CT CORDIALIDAD 31 149 BR SECTOR LOS ALPES</v>
          </cell>
          <cell r="D251" t="str">
            <v>6714530</v>
          </cell>
          <cell r="E251" t="str">
            <v>6635582</v>
          </cell>
          <cell r="F251" t="str">
            <v>Urbana</v>
          </cell>
          <cell r="G251" t="str">
            <v>No Oficial</v>
          </cell>
          <cell r="H251" t="str">
            <v>colmonorte@gmail.com,colmonorte@gmail.com;abuelvas@gmail.com;colmonorte@gmail.com,colmonorte@gmail.com;abuelvas@gmail.com;abuelvas@gmail.com</v>
          </cell>
          <cell r="I251" t="str">
            <v>Bolívar</v>
          </cell>
          <cell r="J251" t="str">
            <v>CARTAGENA DE INDIAS</v>
          </cell>
          <cell r="K251" t="str">
            <v>CARTAGENA</v>
          </cell>
          <cell r="L251" t="str">
            <v>Distrital de Cartagena</v>
          </cell>
        </row>
        <row r="252">
          <cell r="A252">
            <v>313001007074</v>
          </cell>
          <cell r="B252" t="str">
            <v>CORPORACION  INFANTIL  BLANCA NIEVES</v>
          </cell>
          <cell r="C252" t="str">
            <v>BR DANIEL LEMAITRE KRA 16 N 6630</v>
          </cell>
          <cell r="D252" t="str">
            <v>6580319</v>
          </cell>
          <cell r="E252" t="str">
            <v>6580319</v>
          </cell>
          <cell r="F252" t="str">
            <v>Urbana</v>
          </cell>
          <cell r="G252" t="str">
            <v>No Oficial</v>
          </cell>
          <cell r="H252" t="str">
            <v>colegioblancanieves@yahoo.com,colegioblancanieves@yahoo.com;colegioblancanieves@yahoo.com;orapova@hotmail.com,mamicj@hotmail.com;mamicj@hotmail.com;orapova@hotmail.com</v>
          </cell>
          <cell r="I252" t="str">
            <v>Bolívar</v>
          </cell>
          <cell r="J252" t="str">
            <v>CARTAGENA DE INDIAS</v>
          </cell>
          <cell r="K252" t="str">
            <v>CARTAGENA</v>
          </cell>
          <cell r="L252" t="str">
            <v>Distrital de Cartagena</v>
          </cell>
        </row>
        <row r="253">
          <cell r="A253">
            <v>313001007058</v>
          </cell>
          <cell r="B253" t="str">
            <v>CENT EDUC EL RECREO</v>
          </cell>
          <cell r="C253" t="str">
            <v>BR EL RECREO CL 80D54</v>
          </cell>
          <cell r="D253" t="str">
            <v>6903987</v>
          </cell>
          <cell r="E253" t="str">
            <v>3175612095</v>
          </cell>
          <cell r="F253" t="str">
            <v>Urbana</v>
          </cell>
          <cell r="G253" t="str">
            <v>No Oficial</v>
          </cell>
          <cell r="H253" t="str">
            <v>joego@hotmail.es,joego@hotmail.es;joego@hotmail.es;joego@hotmail.es,joego@hotmail.es;joego@hotmail.es;joego@hotmail.es</v>
          </cell>
          <cell r="I253" t="str">
            <v>Bolívar</v>
          </cell>
          <cell r="J253" t="str">
            <v>CARTAGENA DE INDIAS</v>
          </cell>
          <cell r="K253" t="str">
            <v>CARTAGENA</v>
          </cell>
          <cell r="L253" t="str">
            <v>Distrital de Cartagena</v>
          </cell>
        </row>
        <row r="254">
          <cell r="A254">
            <v>313001007040</v>
          </cell>
          <cell r="B254" t="str">
            <v>COLEGIO MARIA MONTESSORI</v>
          </cell>
          <cell r="C254" t="str">
            <v>BR VILLARUBIA UR URBANIZACION MZ D LT 10</v>
          </cell>
          <cell r="D254" t="str">
            <v>6812301</v>
          </cell>
          <cell r="E254" t="str">
            <v>6813701</v>
          </cell>
          <cell r="F254" t="str">
            <v>Urbana</v>
          </cell>
          <cell r="G254" t="str">
            <v>No Oficial</v>
          </cell>
          <cell r="H254" t="str">
            <v>colmariamontessori1@normal.com,colmariamontessori1@hotmail.com;colmariamontessori1@hotmail.com;doc.yulianacarvalmarrugo@hotmail.com,colmariamontessori1@hotmail.com;colmariamontessori1@hotmail.com;doc.yulianacarvalmarrugo@hotmail.com</v>
          </cell>
          <cell r="I254" t="str">
            <v>Bolívar</v>
          </cell>
          <cell r="J254" t="str">
            <v>CARTAGENA DE INDIAS</v>
          </cell>
          <cell r="K254" t="str">
            <v>CARTAGENA</v>
          </cell>
          <cell r="L254" t="str">
            <v>Distrital de Cartagena</v>
          </cell>
        </row>
        <row r="255">
          <cell r="A255">
            <v>313001007007</v>
          </cell>
          <cell r="B255" t="str">
            <v>COLEGIO DEL CARIBE</v>
          </cell>
          <cell r="C255" t="str">
            <v>BR EL POZON UR SECTOR 19 DE FEBRERO MZ 138 LT 1</v>
          </cell>
          <cell r="D255" t="str">
            <v>6422396</v>
          </cell>
          <cell r="F255" t="str">
            <v>Urbana</v>
          </cell>
          <cell r="G255" t="str">
            <v>No Oficial</v>
          </cell>
          <cell r="H255" t="str">
            <v>colcaribe@hotmail.com,colcaribe@hotmail.com;colcaribe@hotmail.com;valery31872@hotmail.com,colcaribe@hotmail.com;colcaribe@hotmail.com;valery31872@hotmail.com</v>
          </cell>
          <cell r="I255" t="str">
            <v>Bolívar</v>
          </cell>
          <cell r="J255" t="str">
            <v>CARTAGENA DE INDIAS</v>
          </cell>
          <cell r="K255" t="str">
            <v>CARTAGENA</v>
          </cell>
          <cell r="L255" t="str">
            <v>Distrital de Cartagena</v>
          </cell>
        </row>
        <row r="256">
          <cell r="A256">
            <v>313001006736</v>
          </cell>
          <cell r="B256" t="str">
            <v>ASOC LIC SAN FERNANDO</v>
          </cell>
          <cell r="C256" t="str">
            <v>BR LA CENTRAL KR 20A51</v>
          </cell>
          <cell r="D256" t="str">
            <v>3153095537</v>
          </cell>
          <cell r="E256" t="str">
            <v>6773110</v>
          </cell>
          <cell r="F256" t="str">
            <v>Urbana</v>
          </cell>
          <cell r="G256" t="str">
            <v>No Oficial</v>
          </cell>
          <cell r="H256" t="str">
            <v>lisanfer85@hotmail.com,lisanfer85@hotmail.com;lisanfer85@hotmail.com;lisanfer85@hotmail.com,Hermoso0122@hotmail.com;salome@hotmail.com;cachacaaguilar@hotmail.com</v>
          </cell>
          <cell r="I256" t="str">
            <v>Bolívar</v>
          </cell>
          <cell r="J256" t="str">
            <v>CARTAGENA DE INDIAS</v>
          </cell>
          <cell r="K256" t="str">
            <v>CARTAGENA</v>
          </cell>
          <cell r="L256" t="str">
            <v>Distrital de Cartagena</v>
          </cell>
        </row>
        <row r="257">
          <cell r="A257">
            <v>313001006701</v>
          </cell>
          <cell r="B257" t="str">
            <v>ASOC COL MILIT ALMIRANTE COLON</v>
          </cell>
          <cell r="C257" t="str">
            <v>BR ALMIRANTE COLON ET 2 MZ Y LT 1</v>
          </cell>
          <cell r="D257" t="str">
            <v>6570210</v>
          </cell>
          <cell r="E257" t="str">
            <v>6570210</v>
          </cell>
          <cell r="F257" t="str">
            <v>Urbana</v>
          </cell>
          <cell r="G257" t="str">
            <v>No Oficial</v>
          </cell>
          <cell r="H257" t="str">
            <v>colemilitar3105@hotmail.com,colemilitar3105@hotmail.com;marierurger@hotmail.com;airinthandrea@hotmail.com,colemilitar3105@hotmail.com;marieurger@hotmail.com;airinthandrea@hotmail.com</v>
          </cell>
          <cell r="I257" t="str">
            <v>Bolívar</v>
          </cell>
          <cell r="J257" t="str">
            <v>CARTAGENA DE INDIAS</v>
          </cell>
          <cell r="K257" t="str">
            <v>CARTAGENA</v>
          </cell>
          <cell r="L257" t="str">
            <v>Distrital de Cartagena</v>
          </cell>
        </row>
        <row r="258">
          <cell r="A258">
            <v>313001006698</v>
          </cell>
          <cell r="B258" t="str">
            <v>COLEGIO  EL DIVINO SALVADOR</v>
          </cell>
          <cell r="C258" t="str">
            <v>BR EL SOCORRO SEC 332A MZ 45 CS 4</v>
          </cell>
          <cell r="D258" t="str">
            <v>6631911</v>
          </cell>
          <cell r="F258" t="str">
            <v>Urbana</v>
          </cell>
          <cell r="G258" t="str">
            <v>No Oficial</v>
          </cell>
          <cell r="H258" t="str">
            <v>coleldivinosalvador@yahoo.com,coleldivinosalvador@yahoo.com;coleldivinosalvador@yahoo.com;karenmh16@yahoo.es,noramari17@gmail.com;coleldivinosalvador@yahoo.com;karenmh16@yahoo.es</v>
          </cell>
          <cell r="I258" t="str">
            <v>Bolívar</v>
          </cell>
          <cell r="J258" t="str">
            <v>CARTAGENA DE INDIAS</v>
          </cell>
          <cell r="K258" t="str">
            <v>CARTAGENA</v>
          </cell>
          <cell r="L258" t="str">
            <v>Distrital de Cartagena</v>
          </cell>
        </row>
        <row r="259">
          <cell r="A259">
            <v>313001006647</v>
          </cell>
          <cell r="B259" t="str">
            <v>INSTITUTO  MI BARQUITO</v>
          </cell>
          <cell r="C259" t="str">
            <v>UR LOS CALAMARES ET 1 MZ 33 LT 7</v>
          </cell>
          <cell r="D259" t="str">
            <v>6677347</v>
          </cell>
          <cell r="F259" t="str">
            <v>Urbana</v>
          </cell>
          <cell r="G259" t="str">
            <v>No Oficial</v>
          </cell>
          <cell r="H259" t="str">
            <v>institutomibarquito@hotmail.com,institutomibarquito@hotmail.com;institutomibarquito@hotmail.com;institutomibarquito@hotmail.com,institutomibarquito@hotmail.com;institutomibarquito@hotmail.com;virdiaz4@hotmail.com</v>
          </cell>
          <cell r="I259" t="str">
            <v>Bolívar</v>
          </cell>
          <cell r="J259" t="str">
            <v>CARTAGENA DE INDIAS</v>
          </cell>
          <cell r="K259" t="str">
            <v>CARTAGENA</v>
          </cell>
          <cell r="L259" t="str">
            <v>Distrital de Cartagena</v>
          </cell>
        </row>
        <row r="260">
          <cell r="A260">
            <v>313001006639</v>
          </cell>
          <cell r="B260" t="str">
            <v>CORP INST SOLEDAD VIVES DE JOLY</v>
          </cell>
          <cell r="C260" t="str">
            <v>TV 50 29 79 BR NUEVO BOSQUE</v>
          </cell>
          <cell r="D260" t="str">
            <v>6767742</v>
          </cell>
          <cell r="F260" t="str">
            <v>Urbana</v>
          </cell>
          <cell r="G260" t="str">
            <v>No Oficial</v>
          </cell>
          <cell r="H260" t="str">
            <v>c.i.v.j@hotmail.com,c.i.s.v.j@hotmail.com;c.i.s.v.j@hotmail.com;luikaro@hotmail.com,c.i.s.v.j@hotmail.com;c.i.s.v.j@hotmail.com;luikaro@hotmail.com</v>
          </cell>
          <cell r="I260" t="str">
            <v>Bolívar</v>
          </cell>
          <cell r="J260" t="str">
            <v>CARTAGENA DE INDIAS</v>
          </cell>
          <cell r="K260" t="str">
            <v>CARTAGENA</v>
          </cell>
          <cell r="L260" t="str">
            <v>Distrital de Cartagena</v>
          </cell>
        </row>
        <row r="261">
          <cell r="A261">
            <v>313001006621</v>
          </cell>
          <cell r="B261" t="str">
            <v>INST EL EDEN</v>
          </cell>
          <cell r="C261" t="str">
            <v>BR LOS CARACOLES ET 1 MZ 75 LT 16</v>
          </cell>
          <cell r="D261" t="str">
            <v>6670848</v>
          </cell>
          <cell r="F261" t="str">
            <v>Urbana</v>
          </cell>
          <cell r="G261" t="str">
            <v>No Oficial</v>
          </cell>
          <cell r="H261" t="str">
            <v>insteden@yahoo.com,insteden@yahoo.com;dadysam0825@gmail.com;dadysam0825@gmail.com,insteden@yahoo.com;insteden@yahoo.com;insteden@yahoo.com</v>
          </cell>
          <cell r="I261" t="str">
            <v>Bolívar</v>
          </cell>
          <cell r="J261" t="str">
            <v>CARTAGENA DE INDIAS</v>
          </cell>
          <cell r="K261" t="str">
            <v>CARTAGENA</v>
          </cell>
          <cell r="L261" t="str">
            <v>Distrital de Cartagena</v>
          </cell>
        </row>
        <row r="262">
          <cell r="A262">
            <v>313001006515</v>
          </cell>
          <cell r="B262" t="str">
            <v>INSTITUTO  CHIQUITINES</v>
          </cell>
          <cell r="C262" t="str">
            <v>BR NUEVO BOSQUE MZ 29 CS F LT 43</v>
          </cell>
          <cell r="D262" t="str">
            <v>6674790</v>
          </cell>
          <cell r="F262" t="str">
            <v>Urbana</v>
          </cell>
          <cell r="G262" t="str">
            <v>No Oficial</v>
          </cell>
          <cell r="H262" t="str">
            <v>ins.chiquitines@hotmail.com,ins.chiquitines@hotmail.com;ins.chiquitines@hotmail.com;lizpetrog@gmail.com,</v>
          </cell>
          <cell r="I262" t="str">
            <v>Bolívar</v>
          </cell>
          <cell r="J262" t="str">
            <v>CARTAGENA DE INDIAS</v>
          </cell>
          <cell r="K262" t="str">
            <v>CARTAGENA</v>
          </cell>
          <cell r="L262" t="str">
            <v>Distrital de Cartagena</v>
          </cell>
        </row>
        <row r="263">
          <cell r="A263">
            <v>313001006485</v>
          </cell>
          <cell r="B263" t="str">
            <v>CORPORACION EDUCATIVA COLEGIO ALTER ALTERIS</v>
          </cell>
          <cell r="C263" t="str">
            <v>UR STA CLARA MZ Q LT 1234</v>
          </cell>
          <cell r="D263" t="str">
            <v>6674111</v>
          </cell>
          <cell r="E263" t="str">
            <v>6431083</v>
          </cell>
          <cell r="F263" t="str">
            <v>Urbana</v>
          </cell>
          <cell r="G263" t="str">
            <v>No Oficial</v>
          </cell>
          <cell r="H263" t="str">
            <v>info@colegioalteralteris.edu.co,luisalvarezmantilla@colegioalteralteris.edu.co;luisalvarezmantilla@colegioalteralteris.edu.co;yessicagarces@colegioalteralteris.edu.co,luisalvarezmantilla@colegioalteralteris.com;luisalvarezmantilla@colegioalteralteris.com;Yessicagarces@colegioalteralteris.com</v>
          </cell>
          <cell r="I263" t="str">
            <v>Bolívar</v>
          </cell>
          <cell r="J263" t="str">
            <v>CARTAGENA DE INDIAS</v>
          </cell>
          <cell r="K263" t="str">
            <v>CARTAGENA</v>
          </cell>
          <cell r="L263" t="str">
            <v>Distrital de Cartagena</v>
          </cell>
        </row>
        <row r="264">
          <cell r="A264">
            <v>313001006345</v>
          </cell>
          <cell r="B264" t="str">
            <v>CENT EDUC AMOR A COLOMBIA</v>
          </cell>
          <cell r="C264" t="str">
            <v>BR AMBERES CS 46 CL 30 KR 39</v>
          </cell>
          <cell r="D264" t="str">
            <v>3154816526</v>
          </cell>
          <cell r="E264" t="str">
            <v>6628199</v>
          </cell>
          <cell r="F264" t="str">
            <v>Urbana</v>
          </cell>
          <cell r="G264" t="str">
            <v>No Oficial</v>
          </cell>
          <cell r="H264" t="str">
            <v>ceneducamorcol@hotmail.com,ceneducamorcol@hotmail.com;ceneducamorcol@hotmail.com;ceneducamorcol@hotmail.com,ceneducamorcol@hotmail.com;ceneducamorcol@hotmail.com;ceneducamorcol@hotmail.com</v>
          </cell>
          <cell r="I264" t="str">
            <v>Bolívar</v>
          </cell>
          <cell r="J264" t="str">
            <v>CARTAGENA DE INDIAS</v>
          </cell>
          <cell r="K264" t="str">
            <v>CARTAGENA</v>
          </cell>
          <cell r="L264" t="str">
            <v>Distrital de Cartagena</v>
          </cell>
        </row>
        <row r="265">
          <cell r="A265">
            <v>313001006337</v>
          </cell>
          <cell r="B265" t="str">
            <v>INST EL LABRADOR</v>
          </cell>
          <cell r="C265" t="str">
            <v>BR SAN ISIDRO UR CALLE SEGUNDA DEL LABRADOR</v>
          </cell>
          <cell r="D265" t="str">
            <v>6691178</v>
          </cell>
          <cell r="E265" t="str">
            <v>6623781</v>
          </cell>
          <cell r="F265" t="str">
            <v>Urbana</v>
          </cell>
          <cell r="G265" t="str">
            <v>No Oficial</v>
          </cell>
          <cell r="H265" t="str">
            <v>institutoellabrador@hotmail.com,montovela@hotmail.com;edcelope@hotmail.com;montovela@hotmail.com,montovela@hotmail.com;edcelope@hotmail.com;montovela@hotmail.com</v>
          </cell>
          <cell r="I265" t="str">
            <v>Bolívar</v>
          </cell>
          <cell r="J265" t="str">
            <v>CARTAGENA DE INDIAS</v>
          </cell>
          <cell r="K265" t="str">
            <v>CARTAGENA</v>
          </cell>
          <cell r="L265" t="str">
            <v>Distrital de Cartagena</v>
          </cell>
        </row>
        <row r="266">
          <cell r="A266">
            <v>313001006281</v>
          </cell>
          <cell r="B266" t="str">
            <v>CORPORACION COLEGIO AMOR A BOLIVAR</v>
          </cell>
          <cell r="C266" t="str">
            <v>CL TOLU 51 29 BR URB GALLO</v>
          </cell>
          <cell r="D266" t="str">
            <v>3164910983</v>
          </cell>
          <cell r="F266" t="str">
            <v>Urbana</v>
          </cell>
          <cell r="G266" t="str">
            <v>No Oficial</v>
          </cell>
          <cell r="H266" t="str">
            <v>amorabolivar1981@gmail.com,ronaldyaca@yahoo.com;ronaldyaca@yahoo.com;ronaldyaca@yahoo.com,ronaldyaca@yahoo.com;ronaldyaca@yahoo.com;ronaldyaca@yahoo.com</v>
          </cell>
          <cell r="I266" t="str">
            <v>Bolívar</v>
          </cell>
          <cell r="J266" t="str">
            <v>CARTAGENA DE INDIAS</v>
          </cell>
          <cell r="K266" t="str">
            <v>CARTAGENA</v>
          </cell>
          <cell r="L266" t="str">
            <v>Distrital de Cartagena</v>
          </cell>
        </row>
        <row r="267">
          <cell r="A267">
            <v>313001006159</v>
          </cell>
          <cell r="B267" t="str">
            <v>CORP INST CARTAGENA</v>
          </cell>
          <cell r="C267" t="str">
            <v>BR OLAYA HERRERA UR SECTOR ESTRELLA NUMERO 32 34 SEC</v>
          </cell>
          <cell r="D267" t="str">
            <v>3172627061</v>
          </cell>
          <cell r="E267" t="str">
            <v>6631946</v>
          </cell>
          <cell r="F267" t="str">
            <v>Urbana</v>
          </cell>
          <cell r="G267" t="str">
            <v>No Oficial</v>
          </cell>
          <cell r="H267" t="str">
            <v>corpoinscar@gmail.com,corpoinscar@gmail.com;corpoinscar@gmail.com;cachacaaguilar@hotmail.com,corpoinscar@gmail.com;corpoinscar@gmail.com;yeca0430-1972@hotmail.com</v>
          </cell>
          <cell r="I267" t="str">
            <v>Bolívar</v>
          </cell>
          <cell r="J267" t="str">
            <v>CARTAGENA DE INDIAS</v>
          </cell>
          <cell r="K267" t="str">
            <v>CARTAGENA</v>
          </cell>
          <cell r="L267" t="str">
            <v>Distrital de Cartagena</v>
          </cell>
        </row>
        <row r="268">
          <cell r="A268">
            <v>313001005985</v>
          </cell>
          <cell r="B268" t="str">
            <v>CORPORACION EDUCATIVA LOS ANGELES</v>
          </cell>
          <cell r="C268" t="str">
            <v>BR URB LOS ANGELES</v>
          </cell>
          <cell r="D268" t="str">
            <v>6610972</v>
          </cell>
          <cell r="E268" t="str">
            <v>6531345</v>
          </cell>
          <cell r="F268" t="str">
            <v>Urbana</v>
          </cell>
          <cell r="G268" t="str">
            <v>No Oficial</v>
          </cell>
          <cell r="H268" t="str">
            <v>colegiolosangeles-cartagena@hotmail.com,bettygo138@hotmail.com;bettygo138@hotmail.com;bettygo138@hotmail.com,bettygo138@hotmail.com;bettygo138@hotmail.com;albamencolozano@hotmail.com</v>
          </cell>
          <cell r="I268" t="str">
            <v>Bolívar</v>
          </cell>
          <cell r="J268" t="str">
            <v>CARTAGENA DE INDIAS</v>
          </cell>
          <cell r="K268" t="str">
            <v>CARTAGENA</v>
          </cell>
          <cell r="L268" t="str">
            <v>Distrital de Cartagena</v>
          </cell>
        </row>
        <row r="269">
          <cell r="A269">
            <v>313001005845</v>
          </cell>
          <cell r="B269" t="str">
            <v>COLEGIO EL PILAR DEL SABER</v>
          </cell>
          <cell r="C269" t="str">
            <v>BR LA CONCEPCION CL 1NRO1A41</v>
          </cell>
          <cell r="D269" t="str">
            <v>6816460</v>
          </cell>
          <cell r="F269" t="str">
            <v>Urbana</v>
          </cell>
          <cell r="G269" t="str">
            <v>No Oficial</v>
          </cell>
          <cell r="H269" t="str">
            <v>elpilardelsaber@gmail.com,sorayamabuchar@yahoo.es;sorayamabuchar@yahoo.es;lauralabuchar@gmail.com,sorayamabuchar@yahoo.es;sorayamabuchar@yahoo.es;lauralabuchar@gmail.com</v>
          </cell>
          <cell r="I269" t="str">
            <v>Bolívar</v>
          </cell>
          <cell r="J269" t="str">
            <v>CARTAGENA DE INDIAS</v>
          </cell>
          <cell r="K269" t="str">
            <v>CARTAGENA</v>
          </cell>
          <cell r="L269" t="str">
            <v>Distrital de Cartagena</v>
          </cell>
        </row>
        <row r="270">
          <cell r="A270">
            <v>313001005748</v>
          </cell>
          <cell r="B270" t="str">
            <v>CORPORACION  EDUCATIVA GIMNASIO ALTAIR</v>
          </cell>
          <cell r="C270" t="str">
            <v>BR MANGA UR AVD JIMENEZ</v>
          </cell>
          <cell r="D270" t="str">
            <v>6930962</v>
          </cell>
          <cell r="E270" t="str">
            <v>6604330</v>
          </cell>
          <cell r="F270" t="str">
            <v>Urbana</v>
          </cell>
          <cell r="G270" t="str">
            <v>No Oficial</v>
          </cell>
          <cell r="H270" t="str">
            <v>rectoria@gimnasioaltair.edu.co,rectoria@gimnasioaltair.edu.co;rectoria@gimnasioaltair.edu.co;alesie01@hotmail.com,rectoria@gimnasioaltair.edu.co;rectoria@gimnasioaltair.edu.co;alesie01@hotmail.com</v>
          </cell>
          <cell r="I270" t="str">
            <v>Bolívar</v>
          </cell>
          <cell r="J270" t="str">
            <v>CARTAGENA DE INDIAS</v>
          </cell>
          <cell r="K270" t="str">
            <v>CARTAGENA</v>
          </cell>
          <cell r="L270" t="str">
            <v>Distrital de Cartagena</v>
          </cell>
        </row>
        <row r="271">
          <cell r="A271">
            <v>313001005705</v>
          </cell>
          <cell r="B271" t="str">
            <v>CORPORACION EDUCATIVA COLEGIO INTERNATIONAL DE CARTAGENA</v>
          </cell>
          <cell r="C271" t="str">
            <v>VD PONTEZUELA KM 14 VIA A CARTAGENA DE INDIAS CT</v>
          </cell>
          <cell r="D271" t="str">
            <v>6606086</v>
          </cell>
          <cell r="F271" t="str">
            <v>Rural</v>
          </cell>
          <cell r="G271" t="str">
            <v>No Oficial</v>
          </cell>
          <cell r="H271" t="str">
            <v>secretariacademica@cartagenainternationalschool.co,cartagenainterschool@gmail.com;cartagenainterschool@gmail.com;secretariacademica@cartagenainternationalschool.co,cartagenainterschool@gmail.com;cartagenainterschool@gmail.com;administradorcis@cartagenainternationalschool.com</v>
          </cell>
          <cell r="I271" t="str">
            <v>Bolívar</v>
          </cell>
          <cell r="J271" t="str">
            <v>CARTAGENA DE INDIAS</v>
          </cell>
          <cell r="K271" t="str">
            <v>CARTAGENA</v>
          </cell>
          <cell r="L271" t="str">
            <v>Distrital de Cartagena</v>
          </cell>
        </row>
        <row r="272">
          <cell r="A272">
            <v>313001005632</v>
          </cell>
          <cell r="B272" t="str">
            <v>INSTITUCION DE EDUCACION INTEGRAL  IDI</v>
          </cell>
          <cell r="C272" t="str">
            <v>BR BELLAVISTA ZN MZ CS LT 1 KR 5831</v>
          </cell>
          <cell r="D272" t="str">
            <v>6670510</v>
          </cell>
          <cell r="F272" t="str">
            <v>Urbana</v>
          </cell>
          <cell r="G272" t="str">
            <v>No Oficial</v>
          </cell>
          <cell r="H272" t="str">
            <v>institutoidi1020@yahoo.es,alexa6112@hotmail.com;jack.e.latina@hotmail.com;jack.e.latina@hotmail.com,alexa6112@hotmail.com;jack.e.latina@hotmail.com;jack.e.latina@hotmail.com</v>
          </cell>
          <cell r="I272" t="str">
            <v>Bolívar</v>
          </cell>
          <cell r="J272" t="str">
            <v>CARTAGENA DE INDIAS</v>
          </cell>
          <cell r="K272" t="str">
            <v>CARTAGENA</v>
          </cell>
          <cell r="L272" t="str">
            <v>Distrital de Cartagena</v>
          </cell>
        </row>
        <row r="273">
          <cell r="A273">
            <v>313001005551</v>
          </cell>
          <cell r="B273" t="str">
            <v>COL REAL CARTAGENA</v>
          </cell>
          <cell r="C273" t="str">
            <v xml:space="preserve">AV PEDRO DE HEREIDA SECT ARMENIA </v>
          </cell>
          <cell r="D273" t="str">
            <v>6625584</v>
          </cell>
          <cell r="E273" t="str">
            <v>6625843</v>
          </cell>
          <cell r="F273" t="str">
            <v>Urbana</v>
          </cell>
          <cell r="G273" t="str">
            <v>No Oficial</v>
          </cell>
          <cell r="H273" t="str">
            <v>colegiorealcartagena@gmail.com,,</v>
          </cell>
          <cell r="I273" t="str">
            <v>Bolívar</v>
          </cell>
          <cell r="J273" t="str">
            <v>CARTAGENA DE INDIAS</v>
          </cell>
          <cell r="K273" t="str">
            <v>CARTAGENA</v>
          </cell>
          <cell r="L273" t="str">
            <v>Distrital de Cartagena</v>
          </cell>
        </row>
        <row r="274">
          <cell r="A274">
            <v>313001005411</v>
          </cell>
          <cell r="B274" t="str">
            <v>CORPORACIÓN COLEGIO FERNANDEZ GUTIERREZ DE PIÑERES</v>
          </cell>
          <cell r="C274" t="str">
            <v>BR MANGA AV CUARTA LC 2463</v>
          </cell>
          <cell r="D274" t="str">
            <v>6608338</v>
          </cell>
          <cell r="F274" t="str">
            <v>Urbana</v>
          </cell>
          <cell r="G274" t="str">
            <v>No Oficial</v>
          </cell>
          <cell r="H274" t="str">
            <v>miguelfergu@hotmail.com,miguelfergu@hotmail.com;miguelfergu@hotmail.com;miguelfergu@hotmail.com,miguelfergu@hotmail.com;miguelfergu@hotmail.com;miguelfergu@hotmail.com</v>
          </cell>
          <cell r="I274" t="str">
            <v>Bolívar</v>
          </cell>
          <cell r="J274" t="str">
            <v>CARTAGENA DE INDIAS</v>
          </cell>
          <cell r="K274" t="str">
            <v>CARTAGENA</v>
          </cell>
          <cell r="L274" t="str">
            <v>Distrital de Cartagena</v>
          </cell>
        </row>
        <row r="275">
          <cell r="A275">
            <v>313001005331</v>
          </cell>
          <cell r="B275" t="str">
            <v>COL NAVAL DEL SOCORRO</v>
          </cell>
          <cell r="C275" t="str">
            <v>BR EL SOCORRO MZ A LT 01</v>
          </cell>
          <cell r="D275" t="str">
            <v>6613107</v>
          </cell>
          <cell r="E275" t="str">
            <v>6532031</v>
          </cell>
          <cell r="F275" t="str">
            <v>Urbana</v>
          </cell>
          <cell r="G275" t="str">
            <v>Oficial</v>
          </cell>
          <cell r="H275" t="str">
            <v>colnavbn1so@gmail.com,colnavbn1so@gmail.com;jose.meza@armada.mil.co;ibed3008@gmai.com,colnavbn1so@gmail.com;cbn1@armada.mil.co;ibed3008@gmail.com</v>
          </cell>
          <cell r="I275" t="str">
            <v>Bolívar</v>
          </cell>
          <cell r="J275" t="str">
            <v>CARTAGENA DE INDIAS</v>
          </cell>
          <cell r="K275" t="str">
            <v>CARTAGENA</v>
          </cell>
          <cell r="L275" t="str">
            <v>Distrital de Cartagena</v>
          </cell>
        </row>
        <row r="276">
          <cell r="A276">
            <v>313001005284</v>
          </cell>
          <cell r="B276" t="str">
            <v>COLEGIO SANTA LUCIA</v>
          </cell>
          <cell r="C276" t="str">
            <v>BR REPUBLICA DE CHILE MZ 27 LT 9101</v>
          </cell>
          <cell r="D276" t="str">
            <v>6467015</v>
          </cell>
          <cell r="F276" t="str">
            <v>Urbana</v>
          </cell>
          <cell r="G276" t="str">
            <v>No Oficial</v>
          </cell>
          <cell r="H276" t="str">
            <v>cosanlu09@hotmail.com,cosanlu09@hotmail.com;cosanlu09@hotmail.com;julianis0701@hotmail.com,cosanlu09@hotmail.com;cosanlu09@hotmail.com;cosanlu09@hotmail.com</v>
          </cell>
          <cell r="I276" t="str">
            <v>Bolívar</v>
          </cell>
          <cell r="J276" t="str">
            <v>CARTAGENA DE INDIAS</v>
          </cell>
          <cell r="K276" t="str">
            <v>CARTAGENA</v>
          </cell>
          <cell r="L276" t="str">
            <v>Distrital de Cartagena</v>
          </cell>
        </row>
        <row r="277">
          <cell r="A277">
            <v>313001005276</v>
          </cell>
          <cell r="B277" t="str">
            <v>IE COMFAMILIAR DE CARTAGENA</v>
          </cell>
          <cell r="C277" t="str">
            <v>BR SAN JOSE DE LOS CAMPANOS</v>
          </cell>
          <cell r="D277" t="str">
            <v>6536825</v>
          </cell>
          <cell r="E277" t="str">
            <v>6539213</v>
          </cell>
          <cell r="F277" t="str">
            <v>Urbana</v>
          </cell>
          <cell r="G277" t="str">
            <v>No Oficial</v>
          </cell>
          <cell r="H277" t="str">
            <v>secretariaacademica.ie@comfamiliar.org.co,rectorie@comfamiliar.org.co;rectorie@comfamiliar.org.co;secretariaacademica.ie@comfamiliar.org.co,hgonzalez@comfamiliar.org;alopez@comfamiliar.org;vlozano@comfamiliar.org</v>
          </cell>
          <cell r="I277" t="str">
            <v>Bolívar</v>
          </cell>
          <cell r="J277" t="str">
            <v>CARTAGENA DE INDIAS</v>
          </cell>
          <cell r="K277" t="str">
            <v>CARTAGENA</v>
          </cell>
          <cell r="L277" t="str">
            <v>Distrital de Cartagena</v>
          </cell>
        </row>
        <row r="278">
          <cell r="A278">
            <v>313001005225</v>
          </cell>
          <cell r="B278" t="str">
            <v>IE JOSE MARIA CORDOBA DE PASACABALLOS</v>
          </cell>
          <cell r="C278" t="str">
            <v>VD PASACABALLOS PASACABALLOS</v>
          </cell>
          <cell r="D278" t="str">
            <v>6685642</v>
          </cell>
          <cell r="E278" t="str">
            <v>6685642</v>
          </cell>
          <cell r="F278" t="str">
            <v>Rural</v>
          </cell>
          <cell r="G278" t="str">
            <v>Oficial</v>
          </cell>
          <cell r="H278" t="str">
            <v>iejosemariac89@gmail.com,RORIVI8@GMAIL.COM;rorivi8@gmail.com;chachiblanco@hotmail.com,rorivi8@gmail.com;rorivi8@gmail.com;chachiblanco@hotmail.com</v>
          </cell>
          <cell r="I278" t="str">
            <v>Bolívar</v>
          </cell>
          <cell r="J278" t="str">
            <v>CARTAGENA DE INDIAS</v>
          </cell>
          <cell r="K278" t="str">
            <v>CARTAGENA</v>
          </cell>
          <cell r="L278" t="str">
            <v>Distrital de Cartagena</v>
          </cell>
        </row>
        <row r="279">
          <cell r="A279">
            <v>313001005136</v>
          </cell>
          <cell r="B279" t="str">
            <v>COL ANTARES DE CARTAGENA</v>
          </cell>
          <cell r="C279" t="str">
            <v>BR MANGA UR CALLE REAL 18 58</v>
          </cell>
          <cell r="D279" t="str">
            <v>6604131</v>
          </cell>
          <cell r="F279" t="str">
            <v>Urbana</v>
          </cell>
          <cell r="G279" t="str">
            <v>No Oficial</v>
          </cell>
          <cell r="H279" t="str">
            <v>admonantaresdecartagena@hotmail.com,gloriamito@hotmail.com;rene-hoyos@hotmail.com;admonantaresdecartagena@hotmail.com,glorimito@hotmail.com;rene-hoyos@hotmail.com;admonantaresdecartagena@hotmail.com</v>
          </cell>
          <cell r="I279" t="str">
            <v>Bolívar</v>
          </cell>
          <cell r="J279" t="str">
            <v>CARTAGENA DE INDIAS</v>
          </cell>
          <cell r="K279" t="str">
            <v>CARTAGENA</v>
          </cell>
          <cell r="L279" t="str">
            <v>Distrital de Cartagena</v>
          </cell>
        </row>
        <row r="280">
          <cell r="A280">
            <v>313001005098</v>
          </cell>
          <cell r="B280" t="str">
            <v>CORP COL TRINITARIO</v>
          </cell>
          <cell r="C280" t="str">
            <v>BR SAN FERNANDO UR KR 82 N 22</v>
          </cell>
          <cell r="D280" t="str">
            <v>6539572</v>
          </cell>
          <cell r="F280" t="str">
            <v>Urbana</v>
          </cell>
          <cell r="G280" t="str">
            <v>No Oficial</v>
          </cell>
          <cell r="H280" t="str">
            <v>colegiolatrinitario@hotmail.com,flormedallo27@yahoo.com;colegiotriniti@hotmail.com;flormedallo27@yahoo.com,flormedallo27@yahoo.com;colegiotriniti@hotmail.com;flormedallo27@yahoo.com</v>
          </cell>
          <cell r="I280" t="str">
            <v>Bolívar</v>
          </cell>
          <cell r="J280" t="str">
            <v>CARTAGENA DE INDIAS</v>
          </cell>
          <cell r="K280" t="str">
            <v>CARTAGENA</v>
          </cell>
          <cell r="L280" t="str">
            <v>Distrital de Cartagena</v>
          </cell>
        </row>
        <row r="281">
          <cell r="A281">
            <v>313001004857</v>
          </cell>
          <cell r="B281" t="str">
            <v>ESCUELA  EL SALVADOR</v>
          </cell>
          <cell r="C281" t="str">
            <v>BR BLAS DE LEZO UR AV KENNEDY 68 64</v>
          </cell>
          <cell r="D281" t="str">
            <v>6534139</v>
          </cell>
          <cell r="F281" t="str">
            <v>Urbana</v>
          </cell>
          <cell r="G281" t="str">
            <v>No Oficial</v>
          </cell>
          <cell r="H281" t="str">
            <v>info@fundacionelredentor.org,info@fundacionelredentor.org;info@fundacionelredentor.org;garis-olivera@fundacionelredentor.org,walter_anichiarico@hotmail.com;insteducelsalvador156-6@hotmail.com;goolivera2@hotmail.com</v>
          </cell>
          <cell r="I281" t="str">
            <v>Bolívar</v>
          </cell>
          <cell r="J281" t="str">
            <v>CARTAGENA DE INDIAS</v>
          </cell>
          <cell r="K281" t="str">
            <v>CARTAGENA</v>
          </cell>
          <cell r="L281" t="str">
            <v>Distrital de Cartagena</v>
          </cell>
        </row>
        <row r="282">
          <cell r="A282">
            <v>313001004768</v>
          </cell>
          <cell r="B282" t="str">
            <v>COLEGIO BRITANICO DE CARTAGENA SAS</v>
          </cell>
          <cell r="C282" t="str">
            <v>BR ANILLO VIAL KL 12</v>
          </cell>
          <cell r="D282" t="str">
            <v>6930982</v>
          </cell>
          <cell r="E282" t="str">
            <v>6930984</v>
          </cell>
          <cell r="F282" t="str">
            <v>Rural</v>
          </cell>
          <cell r="G282" t="str">
            <v>No Oficial</v>
          </cell>
          <cell r="H282" t="str">
            <v>admin@colbritanico.edu.co,jkelly@colbritanico.edu.co;mjimenez@colbritanico.edu.co;sbedoya@colbritanico.edu.co,scamacho@colbritanico.edu.co;scamacho@colbritanico.edu.co;aaristizabal@colbritanico.edu.co</v>
          </cell>
          <cell r="I282" t="str">
            <v>Bolívar</v>
          </cell>
          <cell r="J282" t="str">
            <v>CARTAGENA DE INDIAS</v>
          </cell>
          <cell r="K282" t="str">
            <v>CARTAGENA</v>
          </cell>
          <cell r="L282" t="str">
            <v>Distrital de Cartagena</v>
          </cell>
        </row>
        <row r="283">
          <cell r="A283">
            <v>313001004750</v>
          </cell>
          <cell r="B283" t="str">
            <v>MADRE GABRIELA DE SAN MARTIN</v>
          </cell>
          <cell r="C283" t="str">
            <v>BR OLAYA HERRERA SEC</v>
          </cell>
          <cell r="D283" t="str">
            <v>6533366</v>
          </cell>
          <cell r="F283" t="str">
            <v>Urbana</v>
          </cell>
          <cell r="G283" t="str">
            <v>Oficial</v>
          </cell>
          <cell r="H283" t="str">
            <v>mgdsm1971@gmail.com,zqlfernandez@yahoo.com;alcaldia@sedcartagena.gov.co;patrigomuz@hotmail.com,zqlfernandez@yahoo.com;alcaldia@cartagena.gov;patrigomuz@hotmail.com</v>
          </cell>
          <cell r="I283" t="str">
            <v>Bolívar</v>
          </cell>
          <cell r="J283" t="str">
            <v>CARTAGENA DE INDIAS</v>
          </cell>
          <cell r="K283" t="str">
            <v>CARTAGENA</v>
          </cell>
          <cell r="L283" t="str">
            <v>Distrital de Cartagena</v>
          </cell>
        </row>
        <row r="284">
          <cell r="A284">
            <v>313001003931</v>
          </cell>
          <cell r="B284" t="str">
            <v>COLEGIO JORGE WASHINGTON</v>
          </cell>
          <cell r="C284" t="str">
            <v>VD NORTE KM 12 VIA A CARTAGENA DE INDIAS AU</v>
          </cell>
          <cell r="D284" t="str">
            <v>6930170</v>
          </cell>
          <cell r="F284" t="str">
            <v>Urbana</v>
          </cell>
          <cell r="G284" t="str">
            <v>No Oficial</v>
          </cell>
          <cell r="H284" t="str">
            <v>maritza.garcia@cojowa.edu.co,maritza.garcia@cojowa.edu.co;ramondelc@gmail.com;tania.gonzalez@cojowa.edu.co,maritza.garcia@cojowa.edu.co;ernestoangulo@gmail.com;tania.gonzalez@cojowa.edu.co</v>
          </cell>
          <cell r="I284" t="str">
            <v>Bolívar</v>
          </cell>
          <cell r="J284" t="str">
            <v>CARTAGENA DE INDIAS</v>
          </cell>
          <cell r="K284" t="str">
            <v>CARTAGENA</v>
          </cell>
          <cell r="L284" t="str">
            <v>Distrital de Cartagena</v>
          </cell>
        </row>
        <row r="285">
          <cell r="A285">
            <v>313001003851</v>
          </cell>
          <cell r="B285" t="str">
            <v>COL ONCE DE NOVIEMBRE</v>
          </cell>
          <cell r="C285" t="str">
            <v>AV PEDRO DE HEREDIA SECTOR ALCIBIA</v>
          </cell>
          <cell r="D285" t="str">
            <v>6692621</v>
          </cell>
          <cell r="F285" t="str">
            <v>Urbana</v>
          </cell>
          <cell r="G285" t="str">
            <v>No Oficial</v>
          </cell>
          <cell r="I285" t="str">
            <v>Bolívar</v>
          </cell>
          <cell r="J285" t="str">
            <v>CARTAGENA DE INDIAS</v>
          </cell>
          <cell r="K285" t="str">
            <v>CARTAGENA</v>
          </cell>
          <cell r="L285" t="str">
            <v>Distrital de Cartagena</v>
          </cell>
        </row>
        <row r="286">
          <cell r="A286">
            <v>313001003842</v>
          </cell>
          <cell r="B286" t="str">
            <v>ASOCIACION COLEGIO GONZALO JIMENEZ DE QUESADA</v>
          </cell>
          <cell r="C286" t="str">
            <v>BR DANIEL LEMAITRE UR CL 64 17 09</v>
          </cell>
          <cell r="D286" t="str">
            <v>6661918</v>
          </cell>
          <cell r="E286" t="str">
            <v>6661918</v>
          </cell>
          <cell r="F286" t="str">
            <v>Urbana</v>
          </cell>
          <cell r="G286" t="str">
            <v>No Oficial</v>
          </cell>
          <cell r="H286" t="str">
            <v>cgonzalojimenezdequesada@gmail.com,dra.lourdesvilladiego@hotmail.com;cgonzalojimenezdequesada@gmail.com;cgonzalojimenezdequesada@gmail.com,cgonzalojimenezdequesada@gmail.com;cgonzalojimenezdequesada@gmail.com;paulatatisj@hotmail.com</v>
          </cell>
          <cell r="I286" t="str">
            <v>Bolívar</v>
          </cell>
          <cell r="J286" t="str">
            <v>CARTAGENA DE INDIAS</v>
          </cell>
          <cell r="K286" t="str">
            <v>CARTAGENA</v>
          </cell>
          <cell r="L286" t="str">
            <v>Distrital de Cartagena</v>
          </cell>
        </row>
        <row r="287">
          <cell r="A287">
            <v>313001003834</v>
          </cell>
          <cell r="B287" t="str">
            <v>LIC  PEDRO DE HEREDIA</v>
          </cell>
          <cell r="C287" t="str">
            <v>KR 100 31 343 SAN JOSE DE LOS CA</v>
          </cell>
          <cell r="D287" t="str">
            <v>6619153</v>
          </cell>
          <cell r="F287" t="str">
            <v>Urbana</v>
          </cell>
          <cell r="G287" t="str">
            <v>No Oficial</v>
          </cell>
          <cell r="H287" t="str">
            <v>liphermixto@hotmail.es,,</v>
          </cell>
          <cell r="I287" t="str">
            <v>Bolívar</v>
          </cell>
          <cell r="J287" t="str">
            <v>CARTAGENA DE INDIAS</v>
          </cell>
          <cell r="K287" t="str">
            <v>CARTAGENA</v>
          </cell>
          <cell r="L287" t="str">
            <v>Distrital de Cartagena</v>
          </cell>
        </row>
        <row r="288">
          <cell r="A288">
            <v>313001003818</v>
          </cell>
          <cell r="B288" t="str">
            <v>COL MIX 20 DE JULIO</v>
          </cell>
          <cell r="C288" t="str">
            <v>DANIEL LEMAITRE KR 17 63 26</v>
          </cell>
          <cell r="D288" t="str">
            <v>6660853</v>
          </cell>
          <cell r="F288" t="str">
            <v>Urbana</v>
          </cell>
          <cell r="G288" t="str">
            <v>No Oficial</v>
          </cell>
          <cell r="I288" t="str">
            <v>Bolívar</v>
          </cell>
          <cell r="J288" t="str">
            <v>CARTAGENA DE INDIAS</v>
          </cell>
          <cell r="K288" t="str">
            <v>CARTAGENA</v>
          </cell>
          <cell r="L288" t="str">
            <v>Distrital de Cartagena</v>
          </cell>
        </row>
        <row r="289">
          <cell r="A289">
            <v>313001003800</v>
          </cell>
          <cell r="B289" t="str">
            <v>FUNDACION  EDUCATIVA LICEO SAN JOSE</v>
          </cell>
          <cell r="C289" t="str">
            <v>BR AMDALUCIA CL 47</v>
          </cell>
          <cell r="D289" t="str">
            <v>6621839</v>
          </cell>
          <cell r="F289" t="str">
            <v>Urbana</v>
          </cell>
          <cell r="G289" t="str">
            <v>No Oficial</v>
          </cell>
          <cell r="H289" t="str">
            <v>jgdz@hotmail.com,jgdz@hotmail.com;jgdz@hotmail.com;jgdz@hotmail.com,jgdz@hotmail.com;jgdz@hotmail.com;jgdz@hotmail.com</v>
          </cell>
          <cell r="I289" t="str">
            <v>Bolívar</v>
          </cell>
          <cell r="J289" t="str">
            <v>CARTAGENA DE INDIAS</v>
          </cell>
          <cell r="K289" t="str">
            <v>CARTAGENA</v>
          </cell>
          <cell r="L289" t="str">
            <v>Distrital de Cartagena</v>
          </cell>
        </row>
        <row r="290">
          <cell r="A290">
            <v>313001003117</v>
          </cell>
          <cell r="B290" t="str">
            <v>CORP INST CIRY</v>
          </cell>
          <cell r="C290" t="str">
            <v>BR SOCORRO UR PLAN 500 B MZ 69 LT 21 BR SOCORRO</v>
          </cell>
          <cell r="D290" t="str">
            <v>6616948</v>
          </cell>
          <cell r="E290" t="str">
            <v>6616948</v>
          </cell>
          <cell r="F290" t="str">
            <v>Urbana</v>
          </cell>
          <cell r="G290" t="str">
            <v>No Oficial</v>
          </cell>
          <cell r="H290" t="str">
            <v>corpo.institutociry@hotmail.com,mamialcira28@hotmail.com;nancyrene10@hotmail.com;hacamo2000@hotmail.com,mamialcira28@hotmail.com;nancyrene10@hotmail.com;hacamo2000@hotmail.com</v>
          </cell>
          <cell r="I290" t="str">
            <v>Bolívar</v>
          </cell>
          <cell r="J290" t="str">
            <v>CARTAGENA DE INDIAS</v>
          </cell>
          <cell r="K290" t="str">
            <v>CARTAGENA</v>
          </cell>
          <cell r="L290" t="str">
            <v>Distrital de Cartagena</v>
          </cell>
        </row>
        <row r="291">
          <cell r="A291">
            <v>313001003095</v>
          </cell>
          <cell r="B291" t="str">
            <v>CIUDAD ESCOLAR COMFENALCO</v>
          </cell>
          <cell r="C291" t="str">
            <v>BR ZARAGOCILLA UR 50 187</v>
          </cell>
          <cell r="D291" t="str">
            <v>6723800</v>
          </cell>
          <cell r="E291" t="str">
            <v>6723805</v>
          </cell>
          <cell r="F291" t="str">
            <v>Urbana</v>
          </cell>
          <cell r="G291" t="str">
            <v>No Oficial</v>
          </cell>
          <cell r="H291" t="str">
            <v>secgeneral@comfenalco.com,zacevedo@comfenalco.com;rsegovia@comfenalco.com;cmontoya@comfenalco.com,alperez@comfenalco.com;amendoza@comfenalco.com;cmontoya@comfenalco.com</v>
          </cell>
          <cell r="I291" t="str">
            <v>Bolívar</v>
          </cell>
          <cell r="J291" t="str">
            <v>CARTAGENA DE INDIAS</v>
          </cell>
          <cell r="K291" t="str">
            <v>CARTAGENA</v>
          </cell>
          <cell r="L291" t="str">
            <v>Distrital de Cartagena</v>
          </cell>
        </row>
        <row r="292">
          <cell r="A292">
            <v>313001002714</v>
          </cell>
          <cell r="B292" t="str">
            <v>IE MARIA AUXILIADORA</v>
          </cell>
          <cell r="C292" t="str">
            <v>AV PEDRO DE HEREDIA SECT ALCIBIA 29 59</v>
          </cell>
          <cell r="D292" t="str">
            <v>6744328</v>
          </cell>
          <cell r="E292" t="str">
            <v>6690379</v>
          </cell>
          <cell r="F292" t="str">
            <v>Urbana</v>
          </cell>
          <cell r="G292" t="str">
            <v>Oficial</v>
          </cell>
          <cell r="H292" t="str">
            <v>mauxiteko@hotmail.com,mauxiteko@hotmail.com;mauxiteko@hotmail.com;sanuhe@hotmail.com,mauxiteko@hotmail.com;mauxiteko@hotmail.com;sanuhe@hotmail.com</v>
          </cell>
          <cell r="I292" t="str">
            <v>Bolívar</v>
          </cell>
          <cell r="J292" t="str">
            <v>CARTAGENA DE INDIAS</v>
          </cell>
          <cell r="K292" t="str">
            <v>CARTAGENA</v>
          </cell>
          <cell r="L292" t="str">
            <v>Distrital de Cartagena</v>
          </cell>
        </row>
        <row r="293">
          <cell r="A293">
            <v>313001002421</v>
          </cell>
          <cell r="B293" t="str">
            <v>COL NAVAL DE CRESPO</v>
          </cell>
          <cell r="C293" t="str">
            <v>BR MILITAR DE CRESPO</v>
          </cell>
          <cell r="D293" t="str">
            <v>6663972</v>
          </cell>
          <cell r="E293" t="str">
            <v>6663972</v>
          </cell>
          <cell r="F293" t="str">
            <v>Urbana</v>
          </cell>
          <cell r="G293" t="str">
            <v>Oficial</v>
          </cell>
          <cell r="H293" t="str">
            <v>colnavabn1c@gmail.com,colnavbn1c@gmail.com;colnavbn1c@gmail.com;yolicausa@hotmail.com,colnavbn1c@gmail.com;colnavbn1c@gmail.com;yolicausa@hotmail.com</v>
          </cell>
          <cell r="I293" t="str">
            <v>Bolívar</v>
          </cell>
          <cell r="J293" t="str">
            <v>CARTAGENA DE INDIAS</v>
          </cell>
          <cell r="K293" t="str">
            <v>CARTAGENA</v>
          </cell>
          <cell r="L293" t="str">
            <v>Distrital de Cartagena</v>
          </cell>
        </row>
        <row r="294">
          <cell r="A294">
            <v>313001002340</v>
          </cell>
          <cell r="B294" t="str">
            <v>CORP INST COLOMBO BOLIVARIANO</v>
          </cell>
          <cell r="C294" t="str">
            <v>BR EL CARMEN UR EL CARMEN</v>
          </cell>
          <cell r="D294" t="str">
            <v>6632901</v>
          </cell>
          <cell r="E294" t="str">
            <v>6632906</v>
          </cell>
          <cell r="F294" t="str">
            <v>Urbana</v>
          </cell>
          <cell r="G294" t="str">
            <v>No Oficial</v>
          </cell>
          <cell r="H294" t="str">
            <v>chayiparodi@hotmail.com,andersoncasanova54@hotmail.com;colombobolivariano@gmail.com;chayiparodi@hotmail.com,andersoncasanova54@hotmail.com;tavo105@hotmail.com;chayiparodi@hotmail.com</v>
          </cell>
          <cell r="I294" t="str">
            <v>Bolívar</v>
          </cell>
          <cell r="J294" t="str">
            <v>CARTAGENA DE INDIAS</v>
          </cell>
          <cell r="K294" t="str">
            <v>CARTAGENA</v>
          </cell>
          <cell r="L294" t="str">
            <v>Distrital de Cartagena</v>
          </cell>
        </row>
        <row r="295">
          <cell r="A295">
            <v>313001002307</v>
          </cell>
          <cell r="B295" t="str">
            <v>COLEGIO ADVENTISTA DE CARTAGENA</v>
          </cell>
          <cell r="C295" t="str">
            <v>AV HEREDIA 32 BR ALCIBIA</v>
          </cell>
          <cell r="D295" t="str">
            <v>3116600183</v>
          </cell>
          <cell r="E295" t="str">
            <v>6691813</v>
          </cell>
          <cell r="F295" t="str">
            <v>Urbana</v>
          </cell>
          <cell r="G295" t="str">
            <v>No Oficial</v>
          </cell>
          <cell r="H295" t="str">
            <v>viviyedwin@hotmail.com,VIVIYEDWIN@HOTMAIL.COM;EGIMANUEL_1958@HOTMAIL.COM;VIVIYEDWIN@HOTMAIL.COM,viviyedwin@hotmail.com;egimanuel_1958@hotmail.com;colegioadventistacartagena@hotmail.com</v>
          </cell>
          <cell r="I295" t="str">
            <v>Bolívar</v>
          </cell>
          <cell r="J295" t="str">
            <v>CARTAGENA DE INDIAS</v>
          </cell>
          <cell r="K295" t="str">
            <v>CARTAGENA</v>
          </cell>
          <cell r="L295" t="str">
            <v>Distrital de Cartagena</v>
          </cell>
        </row>
        <row r="296">
          <cell r="A296">
            <v>313001002277</v>
          </cell>
          <cell r="B296" t="str">
            <v>COLEGIO MONTESSORI</v>
          </cell>
          <cell r="C296" t="str">
            <v>BR MANGA UR CALLE REAL 18 101</v>
          </cell>
          <cell r="D296" t="str">
            <v>6606414</v>
          </cell>
          <cell r="E296" t="str">
            <v>6604525</v>
          </cell>
          <cell r="F296" t="str">
            <v>Urbana</v>
          </cell>
          <cell r="G296" t="str">
            <v>No Oficial</v>
          </cell>
          <cell r="H296" t="str">
            <v>academica@montessoicartagena.edu.co,informacion@montessoricartagena.edu.co;informacion@montessoricartagena.edu.co;academica@montessoricartagena.edu.co,marite@montessoricartagena.edu.co;informacion@montessoricartagena.edu.co;academica@montessoricartagena.edu.co</v>
          </cell>
          <cell r="I296" t="str">
            <v>Bolívar</v>
          </cell>
          <cell r="J296" t="str">
            <v>CARTAGENA DE INDIAS</v>
          </cell>
          <cell r="K296" t="str">
            <v>CARTAGENA</v>
          </cell>
          <cell r="L296" t="str">
            <v>Distrital de Cartagena</v>
          </cell>
        </row>
        <row r="297">
          <cell r="A297">
            <v>313001002269</v>
          </cell>
          <cell r="B297" t="str">
            <v>COLEGIO NAVAL DE MANZANILLO</v>
          </cell>
          <cell r="C297" t="str">
            <v>BR EL BOSQUE UR ISLA NAVAL DE MANZANILLO SEC ENAP CL TIMONERA AC ANCLA</v>
          </cell>
          <cell r="D297" t="str">
            <v>6694254</v>
          </cell>
          <cell r="E297" t="str">
            <v>3012800284</v>
          </cell>
          <cell r="F297" t="str">
            <v>Urbana</v>
          </cell>
          <cell r="G297" t="str">
            <v>Oficial</v>
          </cell>
          <cell r="H297" t="str">
            <v>colnavbn1ma@gmail.com,colnavbn1ma@gmail.com;colnavbn1ma@gmail.com;colnavbn1ma@gmail.com,colnavbn1ma@gmail.com;colnavbn1ma@gmail.com;colnavbn1ma@gmail.com</v>
          </cell>
          <cell r="I297" t="str">
            <v>Bolívar</v>
          </cell>
          <cell r="J297" t="str">
            <v>CARTAGENA DE INDIAS</v>
          </cell>
          <cell r="K297" t="str">
            <v>CARTAGENA</v>
          </cell>
          <cell r="L297" t="str">
            <v>Distrital de Cartagena</v>
          </cell>
        </row>
        <row r="298">
          <cell r="A298">
            <v>313001002251</v>
          </cell>
          <cell r="B298" t="str">
            <v>COLEGIO NUESTRA SEÑORA DE FATIMA</v>
          </cell>
          <cell r="C298" t="str">
            <v>TV 41 85 98 158 BR TERNERA</v>
          </cell>
          <cell r="D298" t="str">
            <v>6539979</v>
          </cell>
          <cell r="E298" t="str">
            <v>6539979</v>
          </cell>
          <cell r="F298" t="str">
            <v>Urbana</v>
          </cell>
          <cell r="G298" t="str">
            <v>Oficial</v>
          </cell>
          <cell r="H298" t="str">
            <v>mecar.nusefa@policia.gov.co,yamid.verdugo@correo.policia.gov.co;yamid.verdugo@correo.policia.gov.co;cristian.vergara@correo.policia.gov.co,mecar.nusefa@policia.gov.co;mecar.nusefa@policia.gov.co;cristian.vergara@correo.policia.gov.co</v>
          </cell>
          <cell r="I298" t="str">
            <v>Bolívar</v>
          </cell>
          <cell r="J298" t="str">
            <v>CARTAGENA DE INDIAS</v>
          </cell>
          <cell r="K298" t="str">
            <v>CARTAGENA</v>
          </cell>
          <cell r="L298" t="str">
            <v>Distrital de Cartagena</v>
          </cell>
        </row>
        <row r="299">
          <cell r="A299">
            <v>313001002234</v>
          </cell>
          <cell r="B299" t="str">
            <v>CORPORACION COLEGIO SAN RAFAEL</v>
          </cell>
          <cell r="C299" t="str">
            <v>TORICES  CL 48  # 16 - 58</v>
          </cell>
          <cell r="D299" t="str">
            <v>6561730</v>
          </cell>
          <cell r="E299" t="str">
            <v>6665077</v>
          </cell>
          <cell r="F299" t="str">
            <v>Urbana</v>
          </cell>
          <cell r="G299" t="str">
            <v>No Oficial</v>
          </cell>
          <cell r="H299" t="str">
            <v>,,colegio_sanrafaelarcangel@hotmail.com;colegiosanraelarcangel@hotmail.com;astovar05@hotmail.com</v>
          </cell>
          <cell r="I299" t="str">
            <v>Bolívar</v>
          </cell>
          <cell r="J299" t="str">
            <v>CARTAGENA DE INDIAS</v>
          </cell>
          <cell r="K299" t="str">
            <v>CARTAGENA</v>
          </cell>
          <cell r="L299" t="str">
            <v>Distrital de Cartagena</v>
          </cell>
        </row>
        <row r="300">
          <cell r="A300">
            <v>313001001211</v>
          </cell>
          <cell r="B300" t="str">
            <v>CORP INST CARTAGENA DEL MAR</v>
          </cell>
          <cell r="C300" t="str">
            <v>AC 31 B 49 C 25 S</v>
          </cell>
          <cell r="D300" t="str">
            <v>6699590</v>
          </cell>
          <cell r="E300" t="str">
            <v>6699568</v>
          </cell>
          <cell r="F300" t="str">
            <v>Urbana</v>
          </cell>
          <cell r="G300" t="str">
            <v>No Oficial</v>
          </cell>
          <cell r="H300" t="str">
            <v>info@cartagenadelmar.edu.co,lisceniatorresrueda@cartagenadelmar.edu.co;prfjuancarlos@cartagenadelmar.edu.co;lisceniatorresrueda@cartagenadelmar.edu.co,lisceniatorresrueda@cartagenadelmar.edu.co;prfjuancarlos@cartagenadelmar.edu.co;lisceniatorresrueda@cartagenadelmar.edu.co</v>
          </cell>
          <cell r="I300" t="str">
            <v>Bolívar</v>
          </cell>
          <cell r="J300" t="str">
            <v>CARTAGENA DE INDIAS</v>
          </cell>
          <cell r="K300" t="str">
            <v>CARTAGENA</v>
          </cell>
          <cell r="L300" t="str">
            <v>Distrital de Cartagena</v>
          </cell>
        </row>
        <row r="301">
          <cell r="A301">
            <v>313001001190</v>
          </cell>
          <cell r="B301" t="str">
            <v>CORP COL LATINOAMERICANO</v>
          </cell>
          <cell r="C301" t="str">
            <v>AV ACUEDUCTO 26A BR PARAGUAY</v>
          </cell>
          <cell r="D301" t="str">
            <v>6626111</v>
          </cell>
          <cell r="E301" t="str">
            <v>6626111</v>
          </cell>
          <cell r="F301" t="str">
            <v>Urbana</v>
          </cell>
          <cell r="G301" t="str">
            <v>No Oficial</v>
          </cell>
          <cell r="H301" t="str">
            <v>infocolam@gmail.com,pebuen@gmail.com;pebuen@gmail.com;mayre1991@hotmail.com,pebuen@gmail.com;pebuen@gmail.com;mayre1991@hotmail.com</v>
          </cell>
          <cell r="I301" t="str">
            <v>Bolívar</v>
          </cell>
          <cell r="J301" t="str">
            <v>CARTAGENA DE INDIAS</v>
          </cell>
          <cell r="K301" t="str">
            <v>CARTAGENA</v>
          </cell>
          <cell r="L301" t="str">
            <v>Distrital de Cartagena</v>
          </cell>
        </row>
        <row r="302">
          <cell r="A302">
            <v>313001001181</v>
          </cell>
          <cell r="B302" t="str">
            <v>INSTITUCION EDUCATIVA NTRA SEÑORA DE LA CONSOLATA</v>
          </cell>
          <cell r="C302" t="str">
            <v>BR BLAS DE LEZO</v>
          </cell>
          <cell r="D302" t="str">
            <v>6813692</v>
          </cell>
          <cell r="E302" t="str">
            <v>6812543</v>
          </cell>
          <cell r="F302" t="str">
            <v>Urbana</v>
          </cell>
          <cell r="G302" t="str">
            <v>Oficial</v>
          </cell>
          <cell r="H302" t="str">
            <v>colegiolaconsolata@hotmail.com,ordorafa14@hotmail.com;sacerdotedarwin@hotmail.es;colegiolaconsolata@hotmail.com,ordorafa14@hotmail.com;sacerdotedarwin@hotmail.es;colegiolaconsolata@hotmail.com</v>
          </cell>
          <cell r="I302" t="str">
            <v>Bolívar</v>
          </cell>
          <cell r="J302" t="str">
            <v>CARTAGENA DE INDIAS</v>
          </cell>
          <cell r="K302" t="str">
            <v>CARTAGENA</v>
          </cell>
          <cell r="L302" t="str">
            <v>Distrital de Cartagena</v>
          </cell>
        </row>
        <row r="303">
          <cell r="A303">
            <v>313001001165</v>
          </cell>
          <cell r="B303" t="str">
            <v>CORPORACION PADRES DE FAMILIA COLEGIO EL CARMELO</v>
          </cell>
          <cell r="C303" t="str">
            <v>BR CRESPO UR CL 66 4 73</v>
          </cell>
          <cell r="D303" t="str">
            <v>6665175</v>
          </cell>
          <cell r="F303" t="str">
            <v>Urbana</v>
          </cell>
          <cell r="G303" t="str">
            <v>No Oficial</v>
          </cell>
          <cell r="H303" t="str">
            <v>rectoriacarmelocartagena@gmail.com,rectoriacarmelocartagena@gmail.com;susymonro29@hotmail.com;secretariacarmelocartagena@gmail.com,rectoriacarmelocartagena@gmail.com;susymonro29@yahoo.com;secretariacarmelocartagena@gmail.com</v>
          </cell>
          <cell r="I303" t="str">
            <v>Bolívar</v>
          </cell>
          <cell r="J303" t="str">
            <v>CARTAGENA DE INDIAS</v>
          </cell>
          <cell r="K303" t="str">
            <v>CARTAGENA</v>
          </cell>
          <cell r="L303" t="str">
            <v>Distrital de Cartagena</v>
          </cell>
        </row>
        <row r="304">
          <cell r="A304">
            <v>313001001149</v>
          </cell>
          <cell r="B304" t="str">
            <v>LIC COLOMBIANO DE COMERCIO</v>
          </cell>
          <cell r="C304" t="str">
            <v>LIBANO AV PEDRO DE HEREDIA 48A 57</v>
          </cell>
          <cell r="D304" t="str">
            <v>6746016</v>
          </cell>
          <cell r="F304" t="str">
            <v>Urbana</v>
          </cell>
          <cell r="G304" t="str">
            <v>No Oficial</v>
          </cell>
          <cell r="I304" t="str">
            <v>Bolívar</v>
          </cell>
          <cell r="J304" t="str">
            <v>CARTAGENA DE INDIAS</v>
          </cell>
          <cell r="K304" t="str">
            <v>CARTAGENA</v>
          </cell>
          <cell r="L304" t="str">
            <v>Distrital de Cartagena</v>
          </cell>
        </row>
        <row r="305">
          <cell r="A305">
            <v>313001001076</v>
          </cell>
          <cell r="B305" t="str">
            <v>COL DE NTRA SRA DE LA CANDELARIA</v>
          </cell>
          <cell r="C305" t="str">
            <v>AC 30 20 26 N BR PIE DE LA POPA</v>
          </cell>
          <cell r="D305" t="str">
            <v>6664835</v>
          </cell>
          <cell r="E305" t="str">
            <v>6662414</v>
          </cell>
          <cell r="F305" t="str">
            <v>Urbana</v>
          </cell>
          <cell r="G305" t="str">
            <v>No Oficial</v>
          </cell>
          <cell r="H305" t="str">
            <v>contacto@coldecan.edu.co,angelatovar26@hotmail.com;angelatovar26@hotmail.com;carmenchemas09@hotmail.com,angela@hotmail.com;angela@hotmail.com;Carmenchemas09@hotmail.com</v>
          </cell>
          <cell r="I305" t="str">
            <v>Bolívar</v>
          </cell>
          <cell r="J305" t="str">
            <v>CARTAGENA DE INDIAS</v>
          </cell>
          <cell r="K305" t="str">
            <v>CARTAGENA</v>
          </cell>
          <cell r="L305" t="str">
            <v>Distrital de Cartagena</v>
          </cell>
        </row>
        <row r="306">
          <cell r="A306">
            <v>313001001068</v>
          </cell>
          <cell r="B306" t="str">
            <v>COLEGIO  EUCARISTICO DE SANTA TERESA</v>
          </cell>
          <cell r="C306" t="str">
            <v>BR MANGA UR CALLE 27</v>
          </cell>
          <cell r="D306" t="str">
            <v>6606060</v>
          </cell>
          <cell r="E306" t="str">
            <v>6606060</v>
          </cell>
          <cell r="F306" t="str">
            <v>Urbana</v>
          </cell>
          <cell r="G306" t="str">
            <v>No Oficial</v>
          </cell>
          <cell r="H306" t="str">
            <v>eucaristicomanga@hotmail.com,eucaristicomanga@hotmail.com;eucaristicomanga@hotmail.com;secretariaeuca@gmail.com,eucaristicomanga@hotmail.com;eucaristicomanga@hotmail.com;eucaristicomanga@hotmail.com</v>
          </cell>
          <cell r="I306" t="str">
            <v>Bolívar</v>
          </cell>
          <cell r="J306" t="str">
            <v>CARTAGENA DE INDIAS</v>
          </cell>
          <cell r="K306" t="str">
            <v>CARTAGENA</v>
          </cell>
          <cell r="L306" t="str">
            <v>Distrital de Cartagena</v>
          </cell>
        </row>
        <row r="307">
          <cell r="A307">
            <v>313001001050</v>
          </cell>
          <cell r="B307" t="str">
            <v>COL BIFFI</v>
          </cell>
          <cell r="C307" t="str">
            <v>KR BR LA PROVIDENCIA</v>
          </cell>
          <cell r="D307" t="str">
            <v>6534700</v>
          </cell>
          <cell r="E307" t="str">
            <v>6534263</v>
          </cell>
          <cell r="F307" t="str">
            <v>Urbana</v>
          </cell>
          <cell r="G307" t="str">
            <v>No Oficial</v>
          </cell>
          <cell r="H307" t="str">
            <v>colbiffi@yahoo.com,colbifficartagena@yahoo.es;colbifficartagena@yahoo.es;anamar66220@yahoo.com,colbifficartagena@yahoo.es;colbifficartagena@yahoo.es;anamar66220@yahoo.com</v>
          </cell>
          <cell r="I307" t="str">
            <v>Bolívar</v>
          </cell>
          <cell r="J307" t="str">
            <v>CARTAGENA DE INDIAS</v>
          </cell>
          <cell r="K307" t="str">
            <v>CARTAGENA</v>
          </cell>
          <cell r="L307" t="str">
            <v>Distrital de Cartagena</v>
          </cell>
        </row>
        <row r="308">
          <cell r="A308">
            <v>313001000975</v>
          </cell>
          <cell r="B308" t="str">
            <v>COL EUCARISTICO DE NTRA SRA DEL CARMEN</v>
          </cell>
          <cell r="C308" t="str">
            <v>BR TORICES UR CALLE 44 16 13</v>
          </cell>
          <cell r="D308" t="str">
            <v>6581385</v>
          </cell>
          <cell r="E308" t="str">
            <v>6924949</v>
          </cell>
          <cell r="F308" t="str">
            <v>Urbana</v>
          </cell>
          <cell r="G308" t="str">
            <v>No Oficial</v>
          </cell>
          <cell r="H308" t="str">
            <v>eucaristicocarmen@hotmail.com,lourmari2012@hotmail.com;lourmari2012@hotmail.com;odalismirandaro@hotmail.com,eucaristicocarmen@hotmail.com;LOUMARI2012@HOTMAIL.COM;odalismirandaro@hotmail.com</v>
          </cell>
          <cell r="I308" t="str">
            <v>Bolívar</v>
          </cell>
          <cell r="J308" t="str">
            <v>CARTAGENA DE INDIAS</v>
          </cell>
          <cell r="K308" t="str">
            <v>CARTAGENA</v>
          </cell>
          <cell r="L308" t="str">
            <v>Distrital de Cartagena</v>
          </cell>
        </row>
        <row r="309">
          <cell r="A309">
            <v>313001000932</v>
          </cell>
          <cell r="B309" t="str">
            <v>COL DE LA PRESENTACION</v>
          </cell>
          <cell r="C309" t="str">
            <v>CENT PLAYA DEL TEJADILLO 5 197</v>
          </cell>
          <cell r="D309" t="str">
            <v>6647122</v>
          </cell>
          <cell r="E309" t="str">
            <v>6601453</v>
          </cell>
          <cell r="F309" t="str">
            <v>Urbana</v>
          </cell>
          <cell r="G309" t="str">
            <v>No Oficial</v>
          </cell>
          <cell r="I309" t="str">
            <v>Bolívar</v>
          </cell>
          <cell r="J309" t="str">
            <v>CARTAGENA DE INDIAS</v>
          </cell>
          <cell r="K309" t="str">
            <v>CARTAGENA</v>
          </cell>
          <cell r="L309" t="str">
            <v>Distrital de Cartagena</v>
          </cell>
        </row>
        <row r="310">
          <cell r="A310">
            <v>313001000924</v>
          </cell>
          <cell r="B310" t="str">
            <v>COLEGIO SALESIANO SAN PEDRO CLAVER</v>
          </cell>
          <cell r="C310" t="str">
            <v>BR SAN DIEGO UR PLAZOLETA DE LAS BOVEDAS</v>
          </cell>
          <cell r="D310" t="str">
            <v>6645268</v>
          </cell>
          <cell r="E310" t="str">
            <v>6600094</v>
          </cell>
          <cell r="F310" t="str">
            <v>Urbana</v>
          </cell>
          <cell r="G310" t="str">
            <v>No Oficial</v>
          </cell>
          <cell r="H310" t="str">
            <v>secretariaacademica@salesianoscartagena.edu,pmariorb@hotmail.com;pmariorb@hotmail.com;secretariaacademica@salesianoscartagena.edu.co,rectoria@salesianoscartagena.edu.co;rectoria@salesianoscartagena.edu.co;rectoria@salesianoscartagena.edu.co</v>
          </cell>
          <cell r="I310" t="str">
            <v>Bolívar</v>
          </cell>
          <cell r="J310" t="str">
            <v>CARTAGENA DE INDIAS</v>
          </cell>
          <cell r="K310" t="str">
            <v>CARTAGENA</v>
          </cell>
          <cell r="L310" t="str">
            <v>Distrital de Cartagena</v>
          </cell>
        </row>
        <row r="311">
          <cell r="A311">
            <v>313001000916</v>
          </cell>
          <cell r="B311" t="str">
            <v>COLEGIO DE LA ESPERANZA</v>
          </cell>
          <cell r="C311" t="str">
            <v>BR CRESPO CLL63 2 04</v>
          </cell>
          <cell r="D311" t="str">
            <v>6919090</v>
          </cell>
          <cell r="E311" t="str">
            <v>0000000</v>
          </cell>
          <cell r="F311" t="str">
            <v>Urbana</v>
          </cell>
          <cell r="G311" t="str">
            <v>No Oficial</v>
          </cell>
          <cell r="H311" t="str">
            <v>rectoriacdle@colegiolaesperanza.com,rectoriacdle@colegiolaesperanza.com;rectoriacdle@colegiolaesperanza.com;sberrio@colegiolaesperanza.com,rectoriacdle@colegiolaesperanza.com;rectoriacdle@colegiolaesperanza.com;sberrio@colegiolaesperanza.com</v>
          </cell>
          <cell r="I311" t="str">
            <v>Bolívar</v>
          </cell>
          <cell r="J311" t="str">
            <v>CARTAGENA DE INDIAS</v>
          </cell>
          <cell r="K311" t="str">
            <v>CARTAGENA</v>
          </cell>
          <cell r="L311" t="str">
            <v>Distrital de Cartagena</v>
          </cell>
        </row>
        <row r="312">
          <cell r="A312">
            <v>313001000622</v>
          </cell>
          <cell r="B312" t="str">
            <v>COL DE LA SALLE</v>
          </cell>
          <cell r="C312" t="str">
            <v>AV 34 1724 N BR TORICES</v>
          </cell>
          <cell r="D312" t="str">
            <v>6661173</v>
          </cell>
          <cell r="E312" t="str">
            <v>6660200</v>
          </cell>
          <cell r="F312" t="str">
            <v>Urbana</v>
          </cell>
          <cell r="G312" t="str">
            <v>No Oficial</v>
          </cell>
          <cell r="H312" t="str">
            <v>g.admisiones@colsallecartagena.edu.co,g.admisiones@colsallecartagena.edu.co;g.admisiones@colsallecartagena.edu.co;g.admisiones@colsallecartagena.edu.co,mmaldonadol@hotmail.com;educacion@lasalle.org.co;g.admisiones@colsallecartagena.edu.co</v>
          </cell>
          <cell r="I312" t="str">
            <v>Bolívar</v>
          </cell>
          <cell r="J312" t="str">
            <v>CARTAGENA DE INDIAS</v>
          </cell>
          <cell r="K312" t="str">
            <v>CARTAGENA</v>
          </cell>
          <cell r="L312" t="str">
            <v>Distrital de Cartagena</v>
          </cell>
        </row>
        <row r="313">
          <cell r="A313">
            <v>313001000592</v>
          </cell>
          <cell r="B313" t="str">
            <v>GIMN LUJAN</v>
          </cell>
          <cell r="C313" t="str">
            <v>BR MANGA UR CALLEJON SANTA FE CALLE 29</v>
          </cell>
          <cell r="D313" t="str">
            <v>6604288</v>
          </cell>
          <cell r="E313" t="str">
            <v>6604288</v>
          </cell>
          <cell r="F313" t="str">
            <v>Urbana</v>
          </cell>
          <cell r="G313" t="str">
            <v>No Oficial</v>
          </cell>
          <cell r="H313" t="str">
            <v>gimnasiolujancar@hotmail.com,gimnasiolujancar@hotmail.com;gimnasiolujancar@hotmail.com;gimnasiolujancar@hotmail.com,gimnasiolujancar@hotmail.com;gimnasiolujancar@hotmail.com;lucymontero-santoya054@hotmail.com</v>
          </cell>
          <cell r="I313" t="str">
            <v>Bolívar</v>
          </cell>
          <cell r="J313" t="str">
            <v>CARTAGENA DE INDIAS</v>
          </cell>
          <cell r="K313" t="str">
            <v>CARTAGENA</v>
          </cell>
          <cell r="L313" t="str">
            <v>Distrital de Cartagena</v>
          </cell>
        </row>
        <row r="314">
          <cell r="A314">
            <v>313001000568</v>
          </cell>
          <cell r="B314" t="str">
            <v>ESCUELA PROFESIONALES SALESIANOS</v>
          </cell>
          <cell r="C314" t="str">
            <v>BR SAN DIEGO UR CALLE LAS BOVEDAS N 3960</v>
          </cell>
          <cell r="D314" t="str">
            <v>6643062</v>
          </cell>
          <cell r="E314" t="str">
            <v>6648204</v>
          </cell>
          <cell r="F314" t="str">
            <v>Urbana</v>
          </cell>
          <cell r="G314" t="str">
            <v>Oficial</v>
          </cell>
          <cell r="H314" t="str">
            <v>salesianaseps@hotmail.com,direccionetdheps@gmail.com;direccionetdheps@gmail.com;salesianaseps@hotmail.com,direccionetdheps@gmail.com;direccionetdheps@gmail.com;salesianaseps@hotmail.com</v>
          </cell>
          <cell r="I314" t="str">
            <v>Bolívar</v>
          </cell>
          <cell r="J314" t="str">
            <v>CARTAGENA DE INDIAS</v>
          </cell>
          <cell r="K314" t="str">
            <v>CARTAGENA</v>
          </cell>
          <cell r="L314" t="str">
            <v>Distrital de Cartagena</v>
          </cell>
        </row>
        <row r="315">
          <cell r="A315">
            <v>313001000541</v>
          </cell>
          <cell r="B315" t="str">
            <v>COL LA ANUNCIACION</v>
          </cell>
          <cell r="C315" t="str">
            <v>BR PARAGUAY AV ACUEDUCTO TV 45 CS 26A115</v>
          </cell>
          <cell r="D315" t="str">
            <v>6690584</v>
          </cell>
          <cell r="F315" t="str">
            <v>Urbana</v>
          </cell>
          <cell r="G315" t="str">
            <v>No Oficial</v>
          </cell>
          <cell r="H315" t="str">
            <v>colegiolaanunciacion@gmail.com,colegiolaanunciacion@gmail.com;colegiolaanunciacion@gmail.com;colegiolaanunciacion@gmail.com,colegiolaaununciacion@gmail.com;colegiolaaununciacion@gmail.com;colegiolaaununciacion@gmail.com</v>
          </cell>
          <cell r="I315" t="str">
            <v>Bolívar</v>
          </cell>
          <cell r="J315" t="str">
            <v>CARTAGENA DE INDIAS</v>
          </cell>
          <cell r="K315" t="str">
            <v>CARTAGENA</v>
          </cell>
          <cell r="L315" t="str">
            <v>Distrital de Cartagena</v>
          </cell>
        </row>
        <row r="316">
          <cell r="A316">
            <v>313001000525</v>
          </cell>
          <cell r="B316" t="str">
            <v>COLEGIO MIXTO LA POPA</v>
          </cell>
          <cell r="C316" t="str">
            <v>KR PIEDELAPOPA2229D80</v>
          </cell>
          <cell r="D316" t="str">
            <v>6564722</v>
          </cell>
          <cell r="E316" t="str">
            <v>6928650</v>
          </cell>
          <cell r="F316" t="str">
            <v>Urbana</v>
          </cell>
          <cell r="G316" t="str">
            <v>No Oficial</v>
          </cell>
          <cell r="H316" t="str">
            <v>colegiomixtolapopa@hotmail.com,leydajimeneztorres@hotmail.com;leydajimeneztorres@hotmail.com;anibella24@hotmail.com,leydajimeneztorres@hotmail.com;direccion@colegiomixtolapopa.com;anibella24@hotmail.com</v>
          </cell>
          <cell r="I316" t="str">
            <v>Bolívar</v>
          </cell>
          <cell r="J316" t="str">
            <v>CARTAGENA DE INDIAS</v>
          </cell>
          <cell r="K316" t="str">
            <v>CARTAGENA</v>
          </cell>
          <cell r="L316" t="str">
            <v>Distrital de Cartagena</v>
          </cell>
        </row>
        <row r="317">
          <cell r="A317">
            <v>313001000509</v>
          </cell>
          <cell r="B317" t="str">
            <v>GIMN LATINOAMERICANO</v>
          </cell>
          <cell r="C317" t="str">
            <v>BR ESPAÑA CL 30 UR NRO 46 39</v>
          </cell>
          <cell r="D317" t="str">
            <v>6431834</v>
          </cell>
          <cell r="F317" t="str">
            <v>Urbana</v>
          </cell>
          <cell r="G317" t="str">
            <v>No Oficial</v>
          </cell>
          <cell r="H317" t="str">
            <v>gimnla46@hotmail.com,marcantoni13@hotmail.com;gimnla46@hotmail.com;aquilesdonado290@hotmail.com,gimnla46@hotmail.com;gimnla46@hotmail.com;gimnla46@hotmail.com</v>
          </cell>
          <cell r="I317" t="str">
            <v>Bolívar</v>
          </cell>
          <cell r="J317" t="str">
            <v>CARTAGENA DE INDIAS</v>
          </cell>
          <cell r="K317" t="str">
            <v>CARTAGENA</v>
          </cell>
          <cell r="L317" t="str">
            <v>Distrital de Cartagena</v>
          </cell>
        </row>
        <row r="318">
          <cell r="A318">
            <v>313001000495</v>
          </cell>
          <cell r="B318" t="str">
            <v>COL OCTAVIANA DEL C VIVES C</v>
          </cell>
          <cell r="C318" t="str">
            <v>CL 30 39 80 AMBERES</v>
          </cell>
          <cell r="D318" t="str">
            <v>6624143</v>
          </cell>
          <cell r="E318" t="str">
            <v>6620075</v>
          </cell>
          <cell r="F318" t="str">
            <v>Urbana</v>
          </cell>
          <cell r="G318" t="str">
            <v>No Oficial</v>
          </cell>
          <cell r="H318" t="str">
            <v>octaviana.vires@gmail.com,octaviana.vives@gmail.com;octaviana.vives@gmail.com;octaviana.vives@gmail.com,octaviana.vives@gmail.com;Glicona@gmail.com;octaviana.vives@gmail.com</v>
          </cell>
          <cell r="I318" t="str">
            <v>Bolívar</v>
          </cell>
          <cell r="J318" t="str">
            <v>CARTAGENA DE INDIAS</v>
          </cell>
          <cell r="K318" t="str">
            <v>CARTAGENA</v>
          </cell>
          <cell r="L318" t="str">
            <v>Distrital de Cartagena</v>
          </cell>
        </row>
        <row r="319">
          <cell r="A319">
            <v>313001000282</v>
          </cell>
          <cell r="B319" t="str">
            <v>INST SOL DE BRITANIA</v>
          </cell>
          <cell r="C319" t="str">
            <v>URB BRITANIA MZ B LT 8</v>
          </cell>
          <cell r="D319" t="str">
            <v>6775955</v>
          </cell>
          <cell r="F319" t="str">
            <v>Urbana</v>
          </cell>
          <cell r="G319" t="str">
            <v>No Oficial</v>
          </cell>
          <cell r="H319" t="str">
            <v>isoldebritania@hotmail.com,,</v>
          </cell>
          <cell r="I319" t="str">
            <v>Bolívar</v>
          </cell>
          <cell r="J319" t="str">
            <v>CARTAGENA DE INDIAS</v>
          </cell>
          <cell r="K319" t="str">
            <v>CARTAGENA</v>
          </cell>
          <cell r="L319" t="str">
            <v>Distrital de Cartagena</v>
          </cell>
        </row>
        <row r="320">
          <cell r="A320">
            <v>313001000240</v>
          </cell>
          <cell r="B320" t="str">
            <v>INSTITUTO EDUCATIVO NUEVA  AMERICA</v>
          </cell>
          <cell r="C320" t="str">
            <v>BR NUEVO BOSQUE ET 7 MZ 52 LT 2</v>
          </cell>
          <cell r="D320" t="str">
            <v>6773463</v>
          </cell>
          <cell r="E320" t="str">
            <v>6773463</v>
          </cell>
          <cell r="F320" t="str">
            <v>Urbana</v>
          </cell>
          <cell r="G320" t="str">
            <v>No Oficial</v>
          </cell>
          <cell r="H320" t="str">
            <v>nuevaamerica@hotmail.com,yomairatheran@hotmail.com;yomairatheran@hotmail.com;nuevaamerica522@hotmail.com,nuevaamerica522@hotmail.com;yomairatheran@hotmail.com;alesam_aesm@hotmail.com</v>
          </cell>
          <cell r="I320" t="str">
            <v>Bolívar</v>
          </cell>
          <cell r="J320" t="str">
            <v>CARTAGENA DE INDIAS</v>
          </cell>
          <cell r="K320" t="str">
            <v>CARTAGENA</v>
          </cell>
          <cell r="L320" t="str">
            <v>Distrital de Cartagena</v>
          </cell>
        </row>
        <row r="321">
          <cell r="A321">
            <v>313001000215</v>
          </cell>
          <cell r="B321" t="str">
            <v>GIMNASIO NUEVA GRANADA</v>
          </cell>
          <cell r="C321" t="str">
            <v>CL 64 1 17 BR CRESPO</v>
          </cell>
          <cell r="D321" t="str">
            <v>6561592</v>
          </cell>
          <cell r="E321" t="str">
            <v>6436425</v>
          </cell>
          <cell r="F321" t="str">
            <v>Urbana</v>
          </cell>
          <cell r="G321" t="str">
            <v>No Oficial</v>
          </cell>
          <cell r="H321" t="str">
            <v>gimnacionuevagranada@yahoo.com,asropa@hotmail.com;leonardoroyo@yahoo.com.mx;gimnasionuevagranada@yahoo.com,asropa@hotmail.com;leonardoroyo@yahoo.com.mx;gimnasionuevagranada@yahoo.com</v>
          </cell>
          <cell r="I321" t="str">
            <v>Bolívar</v>
          </cell>
          <cell r="J321" t="str">
            <v>CARTAGENA DE INDIAS</v>
          </cell>
          <cell r="K321" t="str">
            <v>CARTAGENA</v>
          </cell>
          <cell r="L321" t="str">
            <v>Distrital de Cartagena</v>
          </cell>
        </row>
        <row r="322">
          <cell r="A322">
            <v>313001000193</v>
          </cell>
          <cell r="B322" t="str">
            <v>INSTITUTO EDUCATIVO  ENCANTO DE NIÑOS</v>
          </cell>
          <cell r="C322" t="str">
            <v>BR NUEVO BOSQUE CS</v>
          </cell>
          <cell r="D322" t="str">
            <v>3114011687</v>
          </cell>
          <cell r="F322" t="str">
            <v>Urbana</v>
          </cell>
          <cell r="G322" t="str">
            <v>No Oficial</v>
          </cell>
          <cell r="H322" t="str">
            <v>institutoencanto@hotmail.com,institutoencanto@hotmail.com;institutoencanto@hotmail.com;karencraig22@hotmail.com,institutoencanto@hotmail.com;institutoencanto@hotmail.com;karencraig22@hotmail.com</v>
          </cell>
          <cell r="I322" t="str">
            <v>Bolívar</v>
          </cell>
          <cell r="J322" t="str">
            <v>CARTAGENA DE INDIAS</v>
          </cell>
          <cell r="K322" t="str">
            <v>CARTAGENA</v>
          </cell>
          <cell r="L322" t="str">
            <v>Distrital de Cartagena</v>
          </cell>
        </row>
        <row r="323">
          <cell r="A323">
            <v>313001000185</v>
          </cell>
          <cell r="B323" t="str">
            <v>INST ANGELITOS ALEGRES</v>
          </cell>
          <cell r="C323" t="str">
            <v>BR NUEVO BOSQUE</v>
          </cell>
          <cell r="D323" t="str">
            <v>6675169</v>
          </cell>
          <cell r="F323" t="str">
            <v>Urbana</v>
          </cell>
          <cell r="G323" t="str">
            <v>No Oficial</v>
          </cell>
          <cell r="H323" t="str">
            <v>angelitosalegres@hotmail.com,rosaines_11@hotmail.com;rosaines_11@hotmail.com;rosaines_11@hotmail.com,rosaines_@hotmail.com;rosaines_@hotmail.com;rosaines_@hotmail.com</v>
          </cell>
          <cell r="I323" t="str">
            <v>Bolívar</v>
          </cell>
          <cell r="J323" t="str">
            <v>CARTAGENA DE INDIAS</v>
          </cell>
          <cell r="K323" t="str">
            <v>CARTAGENA</v>
          </cell>
          <cell r="L323" t="str">
            <v>Distrital de Cartagena</v>
          </cell>
        </row>
        <row r="324">
          <cell r="A324">
            <v>313001000169</v>
          </cell>
          <cell r="B324" t="str">
            <v>ESC ELEMENTAL POPULAR</v>
          </cell>
          <cell r="C324" t="str">
            <v>PIEDRA DE BOLIVAR KR SAN FERNADO</v>
          </cell>
          <cell r="D324" t="str">
            <v>6629269</v>
          </cell>
          <cell r="F324" t="str">
            <v>Urbana</v>
          </cell>
          <cell r="G324" t="str">
            <v>No Oficial</v>
          </cell>
          <cell r="I324" t="str">
            <v>Bolívar</v>
          </cell>
          <cell r="J324" t="str">
            <v>CARTAGENA DE INDIAS</v>
          </cell>
          <cell r="K324" t="str">
            <v>CARTAGENA</v>
          </cell>
          <cell r="L324" t="str">
            <v>Distrital de Cartagena</v>
          </cell>
        </row>
        <row r="325">
          <cell r="A325">
            <v>313001000142</v>
          </cell>
          <cell r="B325" t="str">
            <v>INST MADRE TERESA DE CALCUTA</v>
          </cell>
          <cell r="C325" t="str">
            <v>BR EL EDUCADOR UR KR 75 4 E 75</v>
          </cell>
          <cell r="D325" t="str">
            <v>6634666</v>
          </cell>
          <cell r="F325" t="str">
            <v>Urbana</v>
          </cell>
          <cell r="G325" t="str">
            <v>No Oficial</v>
          </cell>
          <cell r="H325" t="str">
            <v>guillo.pzamora@hotmail.com,guillo.pzamora@hotmail.com;lipeza27@hotmail.com;luisfdozamorap@hotmail.com,guillo.pzamora@hotmail.com;institutomadreteresadecalcuta@hotmail.com;luisfdozamorap@hotmail.com</v>
          </cell>
          <cell r="I325" t="str">
            <v>Bolívar</v>
          </cell>
          <cell r="J325" t="str">
            <v>CARTAGENA DE INDIAS</v>
          </cell>
          <cell r="K325" t="str">
            <v>CARTAGENA</v>
          </cell>
          <cell r="L325" t="str">
            <v>Distrital de Cartagena</v>
          </cell>
        </row>
        <row r="326">
          <cell r="A326">
            <v>313001000118</v>
          </cell>
          <cell r="B326" t="str">
            <v>SEDE NUESTRA SEÑORA DE LA VICTORIA</v>
          </cell>
          <cell r="C326" t="str">
            <v>BR ESPERANZA UR CALLE JORGE ELIECER GAITAN 38</v>
          </cell>
          <cell r="D326" t="str">
            <v>6741660</v>
          </cell>
          <cell r="F326" t="str">
            <v>Urbana</v>
          </cell>
          <cell r="G326" t="str">
            <v>Oficial</v>
          </cell>
          <cell r="H326" t="str">
            <v>operadorsimatiepedrodeheredia@gmail.com,oscarod04@hotmail.com;oscarod04@hotmail.com;operadorsimatiepedrodeheredia@gmail.com,eduar.arocha@hotmail.com;alcaldesa@cartagena.gov.co;operadorsimatiepedrodeheredia@gmail.com</v>
          </cell>
          <cell r="I326" t="str">
            <v>Bolívar</v>
          </cell>
          <cell r="J326" t="str">
            <v>CARTAGENA DE INDIAS</v>
          </cell>
          <cell r="K326" t="str">
            <v>CARTAGENA</v>
          </cell>
          <cell r="L326" t="str">
            <v>Distrital de Cartagena</v>
          </cell>
        </row>
        <row r="327">
          <cell r="A327">
            <v>313001000100</v>
          </cell>
          <cell r="B327" t="str">
            <v>COL MILITAR FERNANDEZ BUSTAMANTE</v>
          </cell>
          <cell r="C327" t="str">
            <v>MANGA NUEVO DANNY CL 29 23A 41</v>
          </cell>
          <cell r="D327" t="str">
            <v>6608991</v>
          </cell>
          <cell r="E327" t="str">
            <v>6608642</v>
          </cell>
          <cell r="F327" t="str">
            <v>Urbana</v>
          </cell>
          <cell r="G327" t="str">
            <v>No Oficial</v>
          </cell>
          <cell r="H327" t="str">
            <v>cartagena de indias,,</v>
          </cell>
          <cell r="I327" t="str">
            <v>Bolívar</v>
          </cell>
          <cell r="J327" t="str">
            <v>CARTAGENA DE INDIAS</v>
          </cell>
          <cell r="K327" t="str">
            <v>CARTAGENA</v>
          </cell>
          <cell r="L327" t="str">
            <v>Distrital de Cartagena</v>
          </cell>
        </row>
        <row r="328">
          <cell r="A328">
            <v>313001000045</v>
          </cell>
          <cell r="B328" t="str">
            <v>CORPORACION COLEGIO CRISTO REY</v>
          </cell>
          <cell r="C328" t="str">
            <v>BR CRESPO UR AV 7 67 35</v>
          </cell>
          <cell r="D328" t="str">
            <v>6660342</v>
          </cell>
          <cell r="F328" t="str">
            <v>Urbana</v>
          </cell>
          <cell r="G328" t="str">
            <v>No Oficial</v>
          </cell>
          <cell r="H328" t="str">
            <v>corp.colegiocristorey@hotmail.com,corp.colegiocristorey@hotmail.com;corp.colegiocristorey@hotmail.com;corp.colegiocristorey@hotmail.com,</v>
          </cell>
          <cell r="I328" t="str">
            <v>Bolívar</v>
          </cell>
          <cell r="J328" t="str">
            <v>CARTAGENA DE INDIAS</v>
          </cell>
          <cell r="K328" t="str">
            <v>CARTAGENA</v>
          </cell>
          <cell r="L328" t="str">
            <v>Distrital de Cartagena</v>
          </cell>
        </row>
        <row r="329">
          <cell r="A329">
            <v>213001030241</v>
          </cell>
          <cell r="B329" t="str">
            <v>INSTITUCION EDUCATIVA DE BAYUNCA SEDE LA GRNA</v>
          </cell>
          <cell r="C329" t="str">
            <v xml:space="preserve">BAYUNCA CARRETERA LA CORDIALIDAD </v>
          </cell>
          <cell r="F329" t="str">
            <v>Rural</v>
          </cell>
          <cell r="G329" t="str">
            <v>Oficial</v>
          </cell>
          <cell r="I329" t="str">
            <v>Bolívar</v>
          </cell>
          <cell r="J329" t="str">
            <v>CARTAGENA DE INDIAS</v>
          </cell>
          <cell r="K329" t="str">
            <v>CARTAGENA</v>
          </cell>
          <cell r="L329" t="str">
            <v>Distrital de Cartagena</v>
          </cell>
        </row>
        <row r="330">
          <cell r="A330">
            <v>213001030233</v>
          </cell>
          <cell r="B330" t="str">
            <v>INSTITUCION EDUCATIVA DE BAYUNCA SEDE EL CEIB</v>
          </cell>
          <cell r="C330" t="str">
            <v>VD CEIBAL</v>
          </cell>
          <cell r="D330" t="str">
            <v>3012386285</v>
          </cell>
          <cell r="F330" t="str">
            <v>Rural</v>
          </cell>
          <cell r="G330" t="str">
            <v>Oficial</v>
          </cell>
          <cell r="H330" t="str">
            <v>marchavezabdala@hotmail.com,marchavezabdala@hotmail.com;marchavezabdala@hotmail.com;marchavezabdala@hotmail.com,</v>
          </cell>
          <cell r="I330" t="str">
            <v>Bolívar</v>
          </cell>
          <cell r="J330" t="str">
            <v>CARTAGENA DE INDIAS</v>
          </cell>
          <cell r="K330" t="str">
            <v>CARTAGENA</v>
          </cell>
          <cell r="L330" t="str">
            <v>Distrital de Cartagena</v>
          </cell>
        </row>
        <row r="331">
          <cell r="A331">
            <v>213001030225</v>
          </cell>
          <cell r="B331" t="str">
            <v>INSTITUCION EDUCATIVA DE BAYUNCA SEDE LAS LATAS</v>
          </cell>
          <cell r="C331" t="str">
            <v>VD LAS LATAS</v>
          </cell>
          <cell r="D331" t="str">
            <v>3012386285</v>
          </cell>
          <cell r="F331" t="str">
            <v>Rural</v>
          </cell>
          <cell r="G331" t="str">
            <v>Oficial</v>
          </cell>
          <cell r="H331" t="str">
            <v>marchavezabdala@hotmail.com,marchavezabdala@hotmail.com;marchavezabdala@hotmail.com;marchavezabdala@hotmail.com,</v>
          </cell>
          <cell r="I331" t="str">
            <v>Bolívar</v>
          </cell>
          <cell r="J331" t="str">
            <v>CARTAGENA DE INDIAS</v>
          </cell>
          <cell r="K331" t="str">
            <v>CARTAGENA</v>
          </cell>
          <cell r="L331" t="str">
            <v>Distrital de Cartagena</v>
          </cell>
        </row>
        <row r="332">
          <cell r="A332">
            <v>213001027020</v>
          </cell>
          <cell r="B332" t="str">
            <v>INSTITUCION EDUCATIVA DOMINGO BENKOS BIOHO</v>
          </cell>
          <cell r="C332" t="str">
            <v>VD BOCACHICA VIA A CARTAGENA DE INDIAS VR</v>
          </cell>
          <cell r="D332" t="str">
            <v>3114119695</v>
          </cell>
          <cell r="E332" t="str">
            <v>000000000</v>
          </cell>
          <cell r="F332" t="str">
            <v>Rural</v>
          </cell>
          <cell r="G332" t="str">
            <v>Oficial</v>
          </cell>
          <cell r="H332" t="str">
            <v>iedomingobenkos@hotmail.com,iedomingobenkosb@hotmail.es;iedomingobenkosb@hotmail.es;iedomingobenkosb@hotmail.es,fidelbocachica@hotmail.com;fidelbocachica@hotmail.com;fidelbocachica@hotmail.com</v>
          </cell>
          <cell r="I332" t="str">
            <v>Bolívar</v>
          </cell>
          <cell r="J332" t="str">
            <v>CARTAGENA DE INDIAS</v>
          </cell>
          <cell r="K332" t="str">
            <v>CARTAGENA</v>
          </cell>
          <cell r="L332" t="str">
            <v>Distrital de Cartagena</v>
          </cell>
        </row>
        <row r="333">
          <cell r="A333">
            <v>213001012391</v>
          </cell>
          <cell r="B333" t="str">
            <v>SEDE BAJO EL TIGRE</v>
          </cell>
          <cell r="C333" t="str">
            <v>VD CASERIO VIA A CARTAGENA DE INDIAS VR</v>
          </cell>
          <cell r="D333" t="str">
            <v>6685642</v>
          </cell>
          <cell r="E333" t="str">
            <v>6685642</v>
          </cell>
          <cell r="F333" t="str">
            <v>Rural</v>
          </cell>
          <cell r="G333" t="str">
            <v>Oficial</v>
          </cell>
          <cell r="H333" t="str">
            <v>rorivi@gmail.com,rorivi8@gmail.com;rorivi8@gmail.com;chachiblanco@hotmail.com,rorivi8@gmail.com;rorivi8@gmail.com;chachiblanco@hotmail.com</v>
          </cell>
          <cell r="I333" t="str">
            <v>Bolívar</v>
          </cell>
          <cell r="J333" t="str">
            <v>CARTAGENA DE INDIAS</v>
          </cell>
          <cell r="K333" t="str">
            <v>CARTAGENA</v>
          </cell>
          <cell r="L333" t="str">
            <v>Distrital de Cartagena</v>
          </cell>
        </row>
        <row r="334">
          <cell r="A334">
            <v>213001009056</v>
          </cell>
          <cell r="B334" t="str">
            <v>INSTITUCION EDUCATIVA NTRA SRA DEL BUEN AIRE</v>
          </cell>
          <cell r="C334" t="str">
            <v>VD KR 62 CON CL22 PASACABALLOS SECTOR NUEVO PORVENIR PASACABALLOS</v>
          </cell>
          <cell r="D334" t="str">
            <v>3145533612</v>
          </cell>
          <cell r="F334" t="str">
            <v>Rural</v>
          </cell>
          <cell r="G334" t="str">
            <v>Oficial</v>
          </cell>
          <cell r="H334" t="str">
            <v>iensbapasacaballos@gmail.com,leonidasbarcos@gmail.com;iensbapasacaballos@gmail.com;rosaibeth31@hotmail.com,censbapasacaballos@hotmail.com;censbapasacaballos@hotmail.com;rosaibeth31@hotmail.com</v>
          </cell>
          <cell r="I334" t="str">
            <v>Bolívar</v>
          </cell>
          <cell r="J334" t="str">
            <v>CARTAGENA DE INDIAS</v>
          </cell>
          <cell r="K334" t="str">
            <v>CARTAGENA</v>
          </cell>
          <cell r="L334" t="str">
            <v>Distrital de Cartagena</v>
          </cell>
        </row>
        <row r="335">
          <cell r="A335">
            <v>213001008084</v>
          </cell>
          <cell r="B335" t="str">
            <v>ESCUELA LUIS CARLOS GALAN</v>
          </cell>
          <cell r="C335" t="str">
            <v>BR OLAYA HERRERA UR SECTOR EL PROGRESO CL MIRAMAR</v>
          </cell>
          <cell r="D335" t="str">
            <v>6534415</v>
          </cell>
          <cell r="F335" t="str">
            <v>Urbana</v>
          </cell>
          <cell r="G335" t="str">
            <v>Oficial</v>
          </cell>
          <cell r="H335" t="str">
            <v>ihmaria_cartagen@hotmail.com,marydelrisco@hotmail.com;marydelrisco@hotmail.com;gipabadi@hotmail.com,eebarco@hotmail.com;eebarco@hotmail.com;gipabadi@hotmail.com</v>
          </cell>
          <cell r="I335" t="str">
            <v>Bolívar</v>
          </cell>
          <cell r="J335" t="str">
            <v>CARTAGENA DE INDIAS</v>
          </cell>
          <cell r="K335" t="str">
            <v>CARTAGENA</v>
          </cell>
          <cell r="L335" t="str">
            <v>Distrital de Cartagena</v>
          </cell>
        </row>
        <row r="336">
          <cell r="A336">
            <v>213001008076</v>
          </cell>
          <cell r="B336" t="str">
            <v>IE MANUELA VERGARA DE CURI</v>
          </cell>
          <cell r="C336" t="str">
            <v>BR LA GAITANA MZ E LT 5</v>
          </cell>
          <cell r="D336" t="str">
            <v>6617411</v>
          </cell>
          <cell r="F336" t="str">
            <v>Urbana</v>
          </cell>
          <cell r="G336" t="str">
            <v>Oficial</v>
          </cell>
          <cell r="H336" t="str">
            <v>manuelavergaradecuri@outlook.com,mariaedilsahoyos@hotmail.com;mariaedilsahoyos@hotmail.com;mabelr_12@yahoo.com,mariaedilsahoyos@hotmail.com;mariaedilsahoyos@hotmail.com;mabelr_12@yahoo.com</v>
          </cell>
          <cell r="I336" t="str">
            <v>Bolívar</v>
          </cell>
          <cell r="J336" t="str">
            <v>CARTAGENA DE INDIAS</v>
          </cell>
          <cell r="K336" t="str">
            <v>CARTAGENA</v>
          </cell>
          <cell r="L336" t="str">
            <v>Distrital de Cartagena</v>
          </cell>
        </row>
        <row r="337">
          <cell r="A337">
            <v>213001007797</v>
          </cell>
          <cell r="B337" t="str">
            <v>INSTITUCION EDUCATIVA SAN JUAN DE DAMASCO</v>
          </cell>
          <cell r="C337" t="str">
            <v>KR 41 26C 38 BR AMBERES</v>
          </cell>
          <cell r="D337" t="str">
            <v>6722863</v>
          </cell>
          <cell r="E337" t="str">
            <v>6722863</v>
          </cell>
          <cell r="F337" t="str">
            <v>Urbana</v>
          </cell>
          <cell r="G337" t="str">
            <v>Oficial</v>
          </cell>
          <cell r="H337" t="str">
            <v>sanjuandamasco@hotmail.com,sanjuandamasco@hotmail.com;nezama125512@hotmail.com;lucomo_57@hotmail.com,sanjuandamasco@hotmail.com;nezama125512@hotmail.com;lucomo_57@hotmail.com</v>
          </cell>
          <cell r="I337" t="str">
            <v>Bolívar</v>
          </cell>
          <cell r="J337" t="str">
            <v>CARTAGENA DE INDIAS</v>
          </cell>
          <cell r="K337" t="str">
            <v>CARTAGENA</v>
          </cell>
          <cell r="L337" t="str">
            <v>Distrital de Cartagena</v>
          </cell>
        </row>
        <row r="338">
          <cell r="A338">
            <v>213001007550</v>
          </cell>
          <cell r="B338" t="str">
            <v>SEDE EL RECREO</v>
          </cell>
          <cell r="C338" t="str">
            <v>VD RECREO CANAL DEL DIQUE</v>
          </cell>
          <cell r="D338" t="str">
            <v>3122832444</v>
          </cell>
          <cell r="F338" t="str">
            <v>Rural</v>
          </cell>
          <cell r="G338" t="str">
            <v>Oficial</v>
          </cell>
          <cell r="H338" t="str">
            <v>arrieta75@hotmail.com,arrieta75@hotmail.com;arrieta75@hotmail.com;arrieta75@hotmail.com,</v>
          </cell>
          <cell r="I338" t="str">
            <v>Bolívar</v>
          </cell>
          <cell r="J338" t="str">
            <v>CARTAGENA DE INDIAS</v>
          </cell>
          <cell r="K338" t="str">
            <v>CARTAGENA</v>
          </cell>
          <cell r="L338" t="str">
            <v>Distrital de Cartagena</v>
          </cell>
        </row>
        <row r="339">
          <cell r="A339">
            <v>213001007541</v>
          </cell>
          <cell r="B339" t="str">
            <v>ESC DIVINO NIÑO JESUS DEL ZAPATERO</v>
          </cell>
          <cell r="C339" t="str">
            <v>VD DIVINO NIÑO JESUS DEL ZAPATERO</v>
          </cell>
          <cell r="D339" t="str">
            <v>6295411</v>
          </cell>
          <cell r="F339" t="str">
            <v>Rural</v>
          </cell>
          <cell r="G339" t="str">
            <v>Oficial</v>
          </cell>
          <cell r="H339" t="str">
            <v>rembertonavasmoreno@gmail.com,marchavezabdala@hotmail.com;marchavezabdala@hotmail.com;marchavezabdala@hotmail.com,</v>
          </cell>
          <cell r="I339" t="str">
            <v>Bolívar</v>
          </cell>
          <cell r="J339" t="str">
            <v>CARTAGENA DE INDIAS</v>
          </cell>
          <cell r="K339" t="str">
            <v>CARTAGENA</v>
          </cell>
          <cell r="L339" t="str">
            <v>Distrital de Cartagena</v>
          </cell>
        </row>
        <row r="340">
          <cell r="A340">
            <v>213001007533</v>
          </cell>
          <cell r="B340" t="str">
            <v>IE  NVA ESPERANZA DE ARROYO GRANDE</v>
          </cell>
          <cell r="C340" t="str">
            <v>VD ARROYO GRANDE KM 34 CT BR BELLA VISTA</v>
          </cell>
          <cell r="D340" t="str">
            <v>3104737343</v>
          </cell>
          <cell r="F340" t="str">
            <v>Rural</v>
          </cell>
          <cell r="G340" t="str">
            <v>Oficial</v>
          </cell>
          <cell r="H340" t="str">
            <v>ieneag@hotmail.com,dovane30@yahoo.es;dovane30@yahoo.es;maria.goodson@hotmail.com,dovane30@yahoo.es;dovane30@yahoo.es;mari.goodson@hotmail.com</v>
          </cell>
          <cell r="I340" t="str">
            <v>Bolívar</v>
          </cell>
          <cell r="J340" t="str">
            <v>CARTAGENA DE INDIAS</v>
          </cell>
          <cell r="K340" t="str">
            <v>CARTAGENA</v>
          </cell>
          <cell r="L340" t="str">
            <v>Distrital de Cartagena</v>
          </cell>
        </row>
        <row r="341">
          <cell r="A341">
            <v>213001007401</v>
          </cell>
          <cell r="B341" t="str">
            <v>INSTITUCION EDUCATIVA SANTA CRUZ DE ISLOTE</v>
          </cell>
          <cell r="C341" t="str">
            <v>VD ARCHIPELAGO DE SANBERNARDO</v>
          </cell>
          <cell r="D341" t="str">
            <v>3126742766</v>
          </cell>
          <cell r="F341" t="str">
            <v>Rural</v>
          </cell>
          <cell r="G341" t="str">
            <v>Oficial</v>
          </cell>
          <cell r="H341" t="str">
            <v>ieislote@hotmail.com,ieislote@hotmail.com;ieislote@hotmail.com;ieislote@hotmail.com,elizabethcanate@yahoo.es;elizabethcanate@yahoo.es;mdiaztorizo@hotmail.com</v>
          </cell>
          <cell r="I341" t="str">
            <v>Bolívar</v>
          </cell>
          <cell r="J341" t="str">
            <v>CARTAGENA DE INDIAS</v>
          </cell>
          <cell r="K341" t="str">
            <v>CARTAGENA</v>
          </cell>
          <cell r="L341" t="str">
            <v>Distrital de Cartagena</v>
          </cell>
        </row>
        <row r="342">
          <cell r="A342">
            <v>213001007339</v>
          </cell>
          <cell r="B342" t="str">
            <v>SEDE DISTRITAL  EL REPOSO</v>
          </cell>
          <cell r="C342" t="str">
            <v>BR SAN PEDRO MARTIR UR CALLE 5 N 68B37</v>
          </cell>
          <cell r="D342" t="str">
            <v>6769530</v>
          </cell>
          <cell r="F342" t="str">
            <v>Urbana</v>
          </cell>
          <cell r="G342" t="str">
            <v>Oficial</v>
          </cell>
          <cell r="H342" t="str">
            <v>feyalegriaprogreso@yahoo.es,blancacerro28@hotmail.com;blancacerro28@hotmail.com;irmeju09@hotmail.com,auracastro2010@gmail.com;auracastro2010@gmail.com;irmeju09@hotmail.com</v>
          </cell>
          <cell r="I342" t="str">
            <v>Bolívar</v>
          </cell>
          <cell r="J342" t="str">
            <v>CARTAGENA DE INDIAS</v>
          </cell>
          <cell r="K342" t="str">
            <v>CARTAGENA</v>
          </cell>
          <cell r="L342" t="str">
            <v>Distrital de Cartagena</v>
          </cell>
        </row>
        <row r="343">
          <cell r="A343">
            <v>213001007231</v>
          </cell>
          <cell r="B343" t="str">
            <v>INSTITUCION EDUCATIVA SAN FRANCISCO DE ASIS</v>
          </cell>
          <cell r="C343" t="str">
            <v>KR 3A 8 71 BR ARROZ BARATO</v>
          </cell>
          <cell r="D343" t="str">
            <v>3017738841</v>
          </cell>
          <cell r="F343" t="str">
            <v>Urbana</v>
          </cell>
          <cell r="G343" t="str">
            <v>Oficial</v>
          </cell>
          <cell r="H343" t="str">
            <v>sanfrancisco_de_asis@hotmail.es,marianita50@yahoo.es;marianita50@yahoo.es;marianita50@yahoo.es,marianita50@yahoo.es;marianita50@yahoo.es;anrebe0173@hotmail.com</v>
          </cell>
          <cell r="I343" t="str">
            <v>Bolívar</v>
          </cell>
          <cell r="J343" t="str">
            <v>CARTAGENA DE INDIAS</v>
          </cell>
          <cell r="K343" t="str">
            <v>CARTAGENA</v>
          </cell>
          <cell r="L343" t="str">
            <v>Distrital de Cartagena</v>
          </cell>
        </row>
        <row r="344">
          <cell r="A344">
            <v>213001004313</v>
          </cell>
          <cell r="B344" t="str">
            <v>ESCUELA PEDRO PASCACIO MARTINEZ</v>
          </cell>
          <cell r="C344" t="str">
            <v>BR HENEQUEN CL PRINCIPAL</v>
          </cell>
          <cell r="D344" t="str">
            <v>30017738841</v>
          </cell>
          <cell r="F344" t="str">
            <v>Urbana</v>
          </cell>
          <cell r="G344" t="str">
            <v>Oficial</v>
          </cell>
          <cell r="H344" t="str">
            <v>sanfrancisco_de_asis@hotmail.com,marianita50@yahoo.es;marianita50@yahoo.es;marianita50@yahoo.es,marianita50@yahoo.es;marianita50@yahoo.es;marianita50@yahoo.es</v>
          </cell>
          <cell r="I344" t="str">
            <v>Bolívar</v>
          </cell>
          <cell r="J344" t="str">
            <v>CARTAGENA DE INDIAS</v>
          </cell>
          <cell r="K344" t="str">
            <v>CARTAGENA</v>
          </cell>
          <cell r="L344" t="str">
            <v>Distrital de Cartagena</v>
          </cell>
        </row>
        <row r="345">
          <cell r="A345">
            <v>213001002949</v>
          </cell>
          <cell r="B345" t="str">
            <v>IE SAN JOSE DE CAÑO DEL ORO</v>
          </cell>
          <cell r="C345" t="str">
            <v>VD CAÑO DEL ORO VIA A CARTAGENA DE INDIAS</v>
          </cell>
          <cell r="D345" t="str">
            <v>3014759408</v>
          </cell>
          <cell r="E345" t="str">
            <v>30114759408</v>
          </cell>
          <cell r="F345" t="str">
            <v>Rural</v>
          </cell>
          <cell r="G345" t="str">
            <v>Oficial</v>
          </cell>
          <cell r="H345" t="str">
            <v>iecanodeloro@hotmail.es,amauryvasquesmadrid@hotmail.com;amauryvasquesmadrid@hotmail.com;amauryvasquesmadrid@hotmail.com,iecanodeloro@hotmail.es;iecanodeloro@hotmail.es;iecanodeloro@hotmail.es</v>
          </cell>
          <cell r="I345" t="str">
            <v>Bolívar</v>
          </cell>
          <cell r="J345" t="str">
            <v>CARTAGENA DE INDIAS</v>
          </cell>
          <cell r="K345" t="str">
            <v>CARTAGENA</v>
          </cell>
          <cell r="L345" t="str">
            <v>Distrital de Cartagena</v>
          </cell>
        </row>
        <row r="346">
          <cell r="A346">
            <v>213001002809</v>
          </cell>
          <cell r="B346" t="str">
            <v>IE DE BAYUNCA</v>
          </cell>
          <cell r="C346" t="str">
            <v>VD BAYUNCA LA CORDIALIDAD</v>
          </cell>
          <cell r="D346" t="str">
            <v>6295411</v>
          </cell>
          <cell r="E346" t="str">
            <v>6295411</v>
          </cell>
          <cell r="F346" t="str">
            <v>Rural</v>
          </cell>
          <cell r="G346" t="str">
            <v>Oficial</v>
          </cell>
          <cell r="H346" t="str">
            <v>bayunca@hotmail.com,marchavezabdala@hotmail.com;marchavezabdala@hotmail.com;ebarriosflorez@gmail.com,marchavezabdala@hotmail.com;marchavezabdala@hotmail.com;darlismorales@hotmail.com</v>
          </cell>
          <cell r="I346" t="str">
            <v>Bolívar</v>
          </cell>
          <cell r="J346" t="str">
            <v>CARTAGENA DE INDIAS</v>
          </cell>
          <cell r="K346" t="str">
            <v>CARTAGENA</v>
          </cell>
          <cell r="L346" t="str">
            <v>Distrital de Cartagena</v>
          </cell>
        </row>
        <row r="347">
          <cell r="A347">
            <v>213001002531</v>
          </cell>
          <cell r="B347" t="str">
            <v>INSTITUCION EDUCATIVA MANZANILLO DEL MAR</v>
          </cell>
          <cell r="C347" t="str">
            <v>VD MANZANILLO DEL MAR VIA A CARTAGENA DE INDIAS VR</v>
          </cell>
          <cell r="D347" t="str">
            <v>3135205938</v>
          </cell>
          <cell r="F347" t="str">
            <v>Rural</v>
          </cell>
          <cell r="G347" t="str">
            <v>Oficial</v>
          </cell>
          <cell r="H347" t="str">
            <v>iemanzanillodelmar@gmail.com,pupobeltrand@gmail.com;pupobeltrand@gmail.com;iemanzanillodelmar@gmail.com,maycego@hotmail.com;maycego@hotmail.com;sromos@hotmail.com</v>
          </cell>
          <cell r="I347" t="str">
            <v>Bolívar</v>
          </cell>
          <cell r="J347" t="str">
            <v>CARTAGENA DE INDIAS</v>
          </cell>
          <cell r="K347" t="str">
            <v>CARTAGENA</v>
          </cell>
          <cell r="L347" t="str">
            <v>Distrital de Cartagena</v>
          </cell>
        </row>
        <row r="348">
          <cell r="A348">
            <v>213001001951</v>
          </cell>
          <cell r="B348" t="str">
            <v>ESCUELA ARROYO DE LAS CANOAS</v>
          </cell>
          <cell r="C348" t="str">
            <v>VD ARROYO DE LAS CANOAS</v>
          </cell>
          <cell r="D348" t="str">
            <v>3114080411</v>
          </cell>
          <cell r="F348" t="str">
            <v>Rural</v>
          </cell>
          <cell r="G348" t="str">
            <v>Oficial</v>
          </cell>
          <cell r="H348" t="str">
            <v>i.earroyodepiedra@hotmail.com,maycego@hotmail.com;maycego@hotmail.com;sromos@hotmail.com,maycego@hotmail.com;maycego@hotmail.com;sromos@hotmail.com</v>
          </cell>
          <cell r="I348" t="str">
            <v>Bolívar</v>
          </cell>
          <cell r="J348" t="str">
            <v>CARTAGENA DE INDIAS</v>
          </cell>
          <cell r="K348" t="str">
            <v>CARTAGENA</v>
          </cell>
          <cell r="L348" t="str">
            <v>Distrital de Cartagena</v>
          </cell>
        </row>
        <row r="349">
          <cell r="A349">
            <v>213001001942</v>
          </cell>
          <cell r="B349" t="str">
            <v>IE LUIS FELIPE CABRERA</v>
          </cell>
          <cell r="C349" t="str">
            <v>VD RURAL VR CON VR BARU</v>
          </cell>
          <cell r="D349" t="str">
            <v>3216991865</v>
          </cell>
          <cell r="E349" t="str">
            <v>6714839</v>
          </cell>
          <cell r="F349" t="str">
            <v>Rural</v>
          </cell>
          <cell r="G349" t="str">
            <v>Oficial</v>
          </cell>
          <cell r="H349" t="str">
            <v>luisfelipecabrera2015@gmail.com,letydama19@hotmail.com;cartagena@feyalegria.org.co;nepasima12@hotmail.com,letydama19@hotmail.com;noramedina51@hotmail.com;nepasimas12@gmail.com</v>
          </cell>
          <cell r="I349" t="str">
            <v>Bolívar</v>
          </cell>
          <cell r="J349" t="str">
            <v>CARTAGENA DE INDIAS</v>
          </cell>
          <cell r="K349" t="str">
            <v>CARTAGENA</v>
          </cell>
          <cell r="L349" t="str">
            <v>Distrital de Cartagena</v>
          </cell>
        </row>
        <row r="350">
          <cell r="A350">
            <v>213001001918</v>
          </cell>
          <cell r="B350" t="str">
            <v>ESCUELA SAN FELIPE</v>
          </cell>
          <cell r="C350" t="str">
            <v>VD LA BOQUILLA KM 1 VIA A CARTAGENA DE INDIAS VR</v>
          </cell>
          <cell r="D350" t="str">
            <v>6567514</v>
          </cell>
          <cell r="E350" t="str">
            <v>6567514</v>
          </cell>
          <cell r="F350" t="str">
            <v>Rural</v>
          </cell>
          <cell r="G350" t="str">
            <v>Oficial</v>
          </cell>
          <cell r="H350" t="str">
            <v>elizabethcanate@yahoo.es,elizabethcanate@yahoo.es;elizabethcanate@yahoo.es;mdiazturizo@hotmail.com,elizabethcanate@yahoo.es;elizabethcanate@yahoo.es;mdiazturizo@hotmail.com</v>
          </cell>
          <cell r="I350" t="str">
            <v>Bolívar</v>
          </cell>
          <cell r="J350" t="str">
            <v>CARTAGENA DE INDIAS</v>
          </cell>
          <cell r="K350" t="str">
            <v>CARTAGENA</v>
          </cell>
          <cell r="L350" t="str">
            <v>Distrital de Cartagena</v>
          </cell>
        </row>
        <row r="351">
          <cell r="A351">
            <v>213001001900</v>
          </cell>
          <cell r="B351" t="str">
            <v>INSTITUCION EDUCATIVA DE ARARCA</v>
          </cell>
          <cell r="C351" t="str">
            <v>VD ARARCA</v>
          </cell>
          <cell r="D351" t="str">
            <v>3145045913</v>
          </cell>
          <cell r="F351" t="str">
            <v>Rural</v>
          </cell>
          <cell r="G351" t="str">
            <v>Oficial</v>
          </cell>
          <cell r="H351" t="str">
            <v>iedeararca@gmail.com,juaca07@gmail.com;juaca07@hotmail.com;abrunalmartinez@hotmail.com,juanca07@gmail.com;juanca07@gmail.com;juanca07@gmail.com</v>
          </cell>
          <cell r="I351" t="str">
            <v>Bolívar</v>
          </cell>
          <cell r="J351" t="str">
            <v>CARTAGENA DE INDIAS</v>
          </cell>
          <cell r="K351" t="str">
            <v>CARTAGENA</v>
          </cell>
          <cell r="L351" t="str">
            <v>Distrital de Cartagena</v>
          </cell>
        </row>
        <row r="352">
          <cell r="A352">
            <v>213001001632</v>
          </cell>
          <cell r="B352" t="str">
            <v>INSTITUCION EDUCATIVA DE LETICIA</v>
          </cell>
          <cell r="C352" t="str">
            <v>VD CANAL DEL DIQUE</v>
          </cell>
          <cell r="D352" t="str">
            <v>3116929243</v>
          </cell>
          <cell r="F352" t="str">
            <v>Rural</v>
          </cell>
          <cell r="G352" t="str">
            <v>Oficial</v>
          </cell>
          <cell r="H352" t="str">
            <v>anranaca@gmail.com,ubadobarranco@hotmail.com;anranaca@gmail.com;anranaca@gmail.com,rorivi@gmail.com;rorivi@gmail.com;rorivi@gmail.com</v>
          </cell>
          <cell r="I352" t="str">
            <v>Bolívar</v>
          </cell>
          <cell r="J352" t="str">
            <v>CARTAGENA DE INDIAS</v>
          </cell>
          <cell r="K352" t="str">
            <v>CARTAGENA</v>
          </cell>
          <cell r="L352" t="str">
            <v>Distrital de Cartagena</v>
          </cell>
        </row>
        <row r="353">
          <cell r="A353">
            <v>213001001501</v>
          </cell>
          <cell r="B353" t="str">
            <v>ESCUELA HIJOS DEL AGRICULTOR</v>
          </cell>
          <cell r="C353" t="str">
            <v>BR ARROZ BARATO CT PRINCIPAL</v>
          </cell>
          <cell r="D353" t="str">
            <v>3017738841</v>
          </cell>
          <cell r="F353" t="str">
            <v>Urbana</v>
          </cell>
          <cell r="G353" t="str">
            <v>Oficial</v>
          </cell>
          <cell r="H353" t="str">
            <v>sanfrancisco_deasis@hotmail.com,marianita50@yahoo.es;marianita50@yahoo.es;anrebe0173@hotmail.com,marianita50@yahoo.es;marianita50@yahoo.es;marianita50@yahoo.es</v>
          </cell>
          <cell r="I353" t="str">
            <v>Bolívar</v>
          </cell>
          <cell r="J353" t="str">
            <v>CARTAGENA DE INDIAS</v>
          </cell>
          <cell r="K353" t="str">
            <v>CARTAGENA</v>
          </cell>
          <cell r="L353" t="str">
            <v>Distrital de Cartagena</v>
          </cell>
        </row>
        <row r="354">
          <cell r="A354">
            <v>213001001306</v>
          </cell>
          <cell r="B354" t="str">
            <v>INSTITUCION EDUCATIVA DE PONTEZUELA</v>
          </cell>
          <cell r="C354" t="str">
            <v>VD PONTEZUELA</v>
          </cell>
          <cell r="D354" t="str">
            <v>3017965116</v>
          </cell>
          <cell r="F354" t="str">
            <v>Rural</v>
          </cell>
          <cell r="G354" t="str">
            <v>Oficial</v>
          </cell>
          <cell r="H354" t="str">
            <v>iedepontezuela@hotmail.com,iedepontezuela@hotmail.com;iedepontezuela@hotmail.com;isnej27@hotmail.com,iedepontezuela@hotmail.com;iedepontezuela@hotmail.com;isnej27@hotmail.com</v>
          </cell>
          <cell r="I354" t="str">
            <v>Bolívar</v>
          </cell>
          <cell r="J354" t="str">
            <v>CARTAGENA DE INDIAS</v>
          </cell>
          <cell r="K354" t="str">
            <v>CARTAGENA</v>
          </cell>
          <cell r="L354" t="str">
            <v>Distrital de Cartagena</v>
          </cell>
        </row>
        <row r="355">
          <cell r="A355">
            <v>213001001292</v>
          </cell>
          <cell r="B355" t="str">
            <v>INSTITUCION EDUCATIVA DE SANTA ANA</v>
          </cell>
          <cell r="C355" t="str">
            <v>VD SANTA ANA VIA A CARTAGENA DE INDIAS VR</v>
          </cell>
          <cell r="D355" t="str">
            <v>3014728020</v>
          </cell>
          <cell r="F355" t="str">
            <v>Rural</v>
          </cell>
          <cell r="G355" t="str">
            <v>Oficial</v>
          </cell>
          <cell r="H355" t="str">
            <v>iesainstitucional@gmail.com,iesainstitucional@gmail.com;iesainstitucional@gmail.com;migaoyola@hotmail.com,iesainstitucional@gmail.com;iesainstitucional@gmail.com;migaoyola@hotmail.com</v>
          </cell>
          <cell r="I355" t="str">
            <v>Bolívar</v>
          </cell>
          <cell r="J355" t="str">
            <v>CARTAGENA DE INDIAS</v>
          </cell>
          <cell r="K355" t="str">
            <v>CARTAGENA</v>
          </cell>
          <cell r="L355" t="str">
            <v>Distrital de Cartagena</v>
          </cell>
        </row>
        <row r="356">
          <cell r="A356">
            <v>213001001276</v>
          </cell>
          <cell r="B356" t="str">
            <v>INSTITUCION EDUCATIVA DE TIERRA BOMBA  SEDE  PUNTA ARENA</v>
          </cell>
          <cell r="C356" t="str">
            <v>VD PUNTA ARENA ARRIBA</v>
          </cell>
          <cell r="D356" t="str">
            <v>3162253674</v>
          </cell>
          <cell r="E356" t="str">
            <v>3165367293</v>
          </cell>
          <cell r="F356" t="str">
            <v>Rural</v>
          </cell>
          <cell r="G356" t="str">
            <v>Oficial</v>
          </cell>
          <cell r="H356" t="str">
            <v>ietierrabomba@hotmail.com,geonec@hotmail.com;geonec@hotmail.com;juflody@hotmail.com,geonec@hotmail.com;geonec@hotmail.com;juflody@hotmail.com</v>
          </cell>
          <cell r="I356" t="str">
            <v>Bolívar</v>
          </cell>
          <cell r="J356" t="str">
            <v>CARTAGENA DE INDIAS</v>
          </cell>
          <cell r="K356" t="str">
            <v>CARTAGENA</v>
          </cell>
          <cell r="L356" t="str">
            <v>Distrital de Cartagena</v>
          </cell>
        </row>
        <row r="357">
          <cell r="A357">
            <v>213001001268</v>
          </cell>
          <cell r="B357" t="str">
            <v>INSTITUCION EDUCATIVA  DE MEMBRILLAL</v>
          </cell>
          <cell r="C357" t="str">
            <v>VD MEMBRILLAL</v>
          </cell>
          <cell r="D357" t="str">
            <v>3017738841</v>
          </cell>
          <cell r="F357" t="str">
            <v>Rural</v>
          </cell>
          <cell r="G357" t="str">
            <v>Oficial</v>
          </cell>
          <cell r="H357" t="str">
            <v>sanfrancisco_de_asis@hotmail.com,marianita50@yahoo.es;marianita50@yahoo.es;tecnicooperativoiefa@gmail.com,marianita50@yahoo.es;marianita50@yahoo.es;marianita50@yahoo.es</v>
          </cell>
          <cell r="I357" t="str">
            <v>Bolívar</v>
          </cell>
          <cell r="J357" t="str">
            <v>CARTAGENA DE INDIAS</v>
          </cell>
          <cell r="K357" t="str">
            <v>CARTAGENA</v>
          </cell>
          <cell r="L357" t="str">
            <v>Distrital de Cartagena</v>
          </cell>
        </row>
        <row r="358">
          <cell r="A358">
            <v>213001001250</v>
          </cell>
          <cell r="B358" t="str">
            <v>INSTITUCION EDUCATIVA DE TIERRA BOMBA</v>
          </cell>
          <cell r="C358" t="str">
            <v>VD ISLA DE TIERRA BOMBA ARRIBA</v>
          </cell>
          <cell r="D358" t="str">
            <v>3165367293</v>
          </cell>
          <cell r="E358" t="str">
            <v>3165367293</v>
          </cell>
          <cell r="F358" t="str">
            <v>Rural</v>
          </cell>
          <cell r="G358" t="str">
            <v>Oficial</v>
          </cell>
          <cell r="H358" t="str">
            <v>ietierrabomba@hotmail.com,geonec@hotmail.com;geonec@hotmail.com;juflody@hotmail.com,geonec@hotmail.com;geonec@hotmail.com;juflody@hotmail.com</v>
          </cell>
          <cell r="I358" t="str">
            <v>Bolívar</v>
          </cell>
          <cell r="J358" t="str">
            <v>CARTAGENA DE INDIAS</v>
          </cell>
          <cell r="K358" t="str">
            <v>CARTAGENA</v>
          </cell>
          <cell r="L358" t="str">
            <v>Distrital de Cartagena</v>
          </cell>
        </row>
        <row r="359">
          <cell r="A359">
            <v>213001000661</v>
          </cell>
          <cell r="B359" t="str">
            <v>INSTITUCION EDUCATIVA TECNICA DE PASACABALLOS</v>
          </cell>
          <cell r="C359" t="str">
            <v>VD PASACABALLOS</v>
          </cell>
          <cell r="D359" t="str">
            <v>3126452602</v>
          </cell>
          <cell r="F359" t="str">
            <v>Rural</v>
          </cell>
          <cell r="G359" t="str">
            <v>Oficial</v>
          </cell>
          <cell r="H359" t="str">
            <v>ietpasacaballo@hotmail.com,penaca380@hotmail.com;penaca380@hotmail.com;jmarledy@hotmail.com,mayitobq@hotmail.com;mayitobq@hotmail.com;jmarledy@hotmail.com</v>
          </cell>
          <cell r="I359" t="str">
            <v>Bolívar</v>
          </cell>
          <cell r="J359" t="str">
            <v>CARTAGENA DE INDIAS</v>
          </cell>
          <cell r="K359" t="str">
            <v>CARTAGENA</v>
          </cell>
          <cell r="L359" t="str">
            <v>Distrital de Cartagena</v>
          </cell>
        </row>
        <row r="360">
          <cell r="A360">
            <v>213001000245</v>
          </cell>
          <cell r="B360" t="str">
            <v>INSTITUCION EDUCATIVA TIERRA BAJA</v>
          </cell>
          <cell r="C360" t="str">
            <v>VD TIERRA BAJA VIA A CARTAGENA DE INDIAS CT TRANVERSA32 CON CT</v>
          </cell>
          <cell r="D360" t="str">
            <v>3107001804</v>
          </cell>
          <cell r="F360" t="str">
            <v>Rural</v>
          </cell>
          <cell r="G360" t="str">
            <v>Oficial</v>
          </cell>
          <cell r="H360" t="str">
            <v>rgcerro@yahoo.com,rgcerro@yahoo.com;rgcerro@yahoo.com;vilmaira1@hotmail.com,rgcerro@yahoo.com;rgcerro@yahoo.com;cielotapiaa@gmail.com</v>
          </cell>
          <cell r="I360" t="str">
            <v>Bolívar</v>
          </cell>
          <cell r="J360" t="str">
            <v>CARTAGENA DE INDIAS</v>
          </cell>
          <cell r="K360" t="str">
            <v>CARTAGENA</v>
          </cell>
          <cell r="L360" t="str">
            <v>Distrital de Cartagena</v>
          </cell>
        </row>
        <row r="361">
          <cell r="A361">
            <v>213001000211</v>
          </cell>
          <cell r="B361" t="str">
            <v>SEDE ARROYO GRANDE</v>
          </cell>
          <cell r="C361" t="str">
            <v>KM 34 VIA A CARTAGENA DE INDIAS CT BR BELLA VISTA</v>
          </cell>
          <cell r="D361" t="str">
            <v>3145518052</v>
          </cell>
          <cell r="F361" t="str">
            <v>Rural</v>
          </cell>
          <cell r="G361" t="str">
            <v>Oficial</v>
          </cell>
          <cell r="H361" t="str">
            <v>ieneag@hotmail.com,dovane30@yahoo.es;dovane30@yahoo.es;maria.goodson@hotmail.com,DOVANE30@YAHOO.ES;DOVANE30@YAHOO.ES;maria.goodson@hotmail.com</v>
          </cell>
          <cell r="I361" t="str">
            <v>Bolívar</v>
          </cell>
          <cell r="J361" t="str">
            <v>CARTAGENA DE INDIAS</v>
          </cell>
          <cell r="K361" t="str">
            <v>CARTAGENA</v>
          </cell>
          <cell r="L361" t="str">
            <v>Distrital de Cartagena</v>
          </cell>
        </row>
        <row r="362">
          <cell r="A362">
            <v>213001000164</v>
          </cell>
          <cell r="B362" t="str">
            <v>SEDE ANA UTRIA</v>
          </cell>
          <cell r="C362" t="str">
            <v>VD LA EUROPA KM 36 VIA A CARTAGENA DE INDIAS CT</v>
          </cell>
          <cell r="D362" t="str">
            <v>3145518052</v>
          </cell>
          <cell r="F362" t="str">
            <v>Rural</v>
          </cell>
          <cell r="G362" t="str">
            <v>Oficial</v>
          </cell>
          <cell r="H362" t="str">
            <v>ieneag@hotmail.com,dovane30@yahoo.es;dovane30@yahoo.es;maria.goodson@hotmail.com,DOVANE30@YAHOO.ES;DOVANE30@YAHOO.ES;maria.goodson@hotmail.com</v>
          </cell>
          <cell r="I362" t="str">
            <v>Bolívar</v>
          </cell>
          <cell r="J362" t="str">
            <v>CARTAGENA DE INDIAS</v>
          </cell>
          <cell r="K362" t="str">
            <v>CARTAGENA</v>
          </cell>
          <cell r="L362" t="str">
            <v>Distrital de Cartagena</v>
          </cell>
        </row>
        <row r="363">
          <cell r="A363">
            <v>213001000091</v>
          </cell>
          <cell r="B363" t="str">
            <v>INSTITUCION EDUCATIVA DE ISLA FUERTE</v>
          </cell>
          <cell r="C363" t="str">
            <v>VD ISLA FUERTE VIA A CARTAGENA DE INDIAS</v>
          </cell>
          <cell r="D363" t="str">
            <v>3106040350</v>
          </cell>
          <cell r="F363" t="str">
            <v>Rural</v>
          </cell>
          <cell r="G363" t="str">
            <v>Oficial</v>
          </cell>
          <cell r="H363" t="str">
            <v>yeperezdematoza@hotmail.com,yeperezdematoaz@hotmail.com;yeperezdematoaz@hotmail.com;yeperezdematoaz@hotmail.com,yeperezdematoza@hotmail.com;yeperezdematoza@hotmail.com;yeperezdematoza@hotmail.com</v>
          </cell>
          <cell r="I363" t="str">
            <v>Bolívar</v>
          </cell>
          <cell r="J363" t="str">
            <v>CARTAGENA DE INDIAS</v>
          </cell>
          <cell r="K363" t="str">
            <v>CARTAGENA</v>
          </cell>
          <cell r="L363" t="str">
            <v>Distrital de Cartagena</v>
          </cell>
        </row>
        <row r="364">
          <cell r="A364">
            <v>213001000083</v>
          </cell>
          <cell r="B364" t="str">
            <v>IE ARROYO DE PIEDRA SEDE DE PUNTA CANOA</v>
          </cell>
          <cell r="C364" t="str">
            <v>VD PUNTA CANOA</v>
          </cell>
          <cell r="D364" t="str">
            <v>3145950760</v>
          </cell>
          <cell r="F364" t="str">
            <v>Rural</v>
          </cell>
          <cell r="G364" t="str">
            <v>Oficial</v>
          </cell>
          <cell r="H364" t="str">
            <v>maycego@hotmail.com,maycego@hotmail.com;maycego@hotmail.com;sromos@hotmail.com,maycego@hotmail.com;maycego@hotmail.com;maycego@hotmail.com</v>
          </cell>
          <cell r="I364" t="str">
            <v>Bolívar</v>
          </cell>
          <cell r="J364" t="str">
            <v>CARTAGENA DE INDIAS</v>
          </cell>
          <cell r="K364" t="str">
            <v>CARTAGENA</v>
          </cell>
          <cell r="L364" t="str">
            <v>Distrital de Cartagena</v>
          </cell>
        </row>
        <row r="365">
          <cell r="A365">
            <v>213001000075</v>
          </cell>
          <cell r="B365" t="str">
            <v>INSTITUCION EDUCATIVA  PUERTO REY</v>
          </cell>
          <cell r="C365" t="str">
            <v>VD ANILLO VIAL CORREGIMIENTO DE LA BOQUILLA VD PU</v>
          </cell>
          <cell r="D365" t="str">
            <v>3166161966</v>
          </cell>
          <cell r="F365" t="str">
            <v>Rural</v>
          </cell>
          <cell r="G365" t="str">
            <v>Oficial</v>
          </cell>
          <cell r="H365" t="str">
            <v>iepuertorey@hotmail.com,iepuertorey@hotmail.com;iepuertorey@hotmail.com;iepuertorey@hotmail.com,iepuertorey@hotmail.com;iepuertorey@hotmail.com;iepuertorey@hotmail.com</v>
          </cell>
          <cell r="I365" t="str">
            <v>Bolívar</v>
          </cell>
          <cell r="J365" t="str">
            <v>CARTAGENA DE INDIAS</v>
          </cell>
          <cell r="K365" t="str">
            <v>CARTAGENA</v>
          </cell>
          <cell r="L365" t="str">
            <v>Distrital de Cartagena</v>
          </cell>
        </row>
        <row r="366">
          <cell r="A366">
            <v>213001000059</v>
          </cell>
          <cell r="B366" t="str">
            <v>INSTITUCION EDUCATIVA ISLAS DEL ROSARIO</v>
          </cell>
          <cell r="C366" t="str">
            <v>VD SI PD ISLA GRANDE ISLA DEL ROSARIO VIA A CARTAGENA DE INDIAS</v>
          </cell>
          <cell r="D366" t="str">
            <v>3007533175</v>
          </cell>
          <cell r="F366" t="str">
            <v>Rural</v>
          </cell>
          <cell r="G366" t="str">
            <v>Oficial</v>
          </cell>
          <cell r="H366" t="str">
            <v>leniscastro44@gmail.com,elgansitosolito1@hotmail.com;elgansitosolito1@hotmail.com;leniscastro44@gmail.com,elgansitosolito1@hotmail.com;elgansitosolito1@hotmail.com;elgansitosolito1@hotmail.com</v>
          </cell>
          <cell r="I366" t="str">
            <v>Bolívar</v>
          </cell>
          <cell r="J366" t="str">
            <v>CARTAGENA DE INDIAS</v>
          </cell>
          <cell r="K366" t="str">
            <v>CARTAGENA</v>
          </cell>
          <cell r="L366" t="str">
            <v>Distrital de Cartagena</v>
          </cell>
        </row>
        <row r="367">
          <cell r="A367">
            <v>113001800123</v>
          </cell>
          <cell r="B367" t="str">
            <v>INSTITUCION EDUCATIVA GABRIEL GARCIA MARQUEZ</v>
          </cell>
          <cell r="C367" t="str">
            <v>BICENTENARIO LOTE EQ 95</v>
          </cell>
          <cell r="D367" t="str">
            <v>6501092</v>
          </cell>
          <cell r="F367" t="str">
            <v>Urbana</v>
          </cell>
          <cell r="G367" t="str">
            <v>Oficial</v>
          </cell>
          <cell r="I367" t="str">
            <v>Bolívar</v>
          </cell>
          <cell r="J367" t="str">
            <v>CARTAGENA DE INDIAS</v>
          </cell>
          <cell r="K367" t="str">
            <v>CARTAGENA</v>
          </cell>
          <cell r="L367" t="str">
            <v>Distrital de Cartagena</v>
          </cell>
        </row>
        <row r="368">
          <cell r="A368">
            <v>113001030212</v>
          </cell>
          <cell r="B368" t="str">
            <v>INSTITUCION EDUCATIVA BICENTENARIO</v>
          </cell>
          <cell r="C368" t="str">
            <v>BR BICENTENARIO UR CIUDADELA DE BICENTENARIO MZ 77 SEC 2</v>
          </cell>
          <cell r="D368" t="str">
            <v>3218154738</v>
          </cell>
          <cell r="F368" t="str">
            <v>Urbana</v>
          </cell>
          <cell r="G368" t="str">
            <v>Oficial</v>
          </cell>
          <cell r="H368" t="str">
            <v>iebsalle@gmail.com,iebsalle@gmail.com;iebsalle@gmail.com;admisiones.iebsalle@gmail.com,</v>
          </cell>
          <cell r="I368" t="str">
            <v>Bolívar</v>
          </cell>
          <cell r="J368" t="str">
            <v>CARTAGENA DE INDIAS</v>
          </cell>
          <cell r="K368" t="str">
            <v>CARTAGENA</v>
          </cell>
          <cell r="L368" t="str">
            <v>Distrital de Cartagena</v>
          </cell>
        </row>
        <row r="369">
          <cell r="A369">
            <v>113001030093</v>
          </cell>
          <cell r="B369" t="str">
            <v>INSTITUCIÓN EDUCATIVA FUNDACIÓN PIES DESCALZOS</v>
          </cell>
          <cell r="C369" t="str">
            <v>BR SAN BERNARDO SEC LOMADEPEYE CL 52N33E06</v>
          </cell>
          <cell r="D369" t="str">
            <v>3004660756</v>
          </cell>
          <cell r="F369" t="str">
            <v>Urbana</v>
          </cell>
          <cell r="G369" t="str">
            <v>Oficial</v>
          </cell>
          <cell r="H369" t="str">
            <v>rectoriafpd@gmail.com,rectoriafpd@hotmail.com;rectoriafpd@hotmail.com;yenedeor@hotmail.com,morenograu04@hotmail.com;morenograu04@hotmail.com;yenedeor@hotmail.com</v>
          </cell>
          <cell r="I369" t="str">
            <v>Bolívar</v>
          </cell>
          <cell r="J369" t="str">
            <v>CARTAGENA DE INDIAS</v>
          </cell>
          <cell r="K369" t="str">
            <v>CARTAGENA</v>
          </cell>
          <cell r="L369" t="str">
            <v>Distrital de Cartagena</v>
          </cell>
        </row>
        <row r="370">
          <cell r="A370">
            <v>113001030085</v>
          </cell>
          <cell r="B370" t="str">
            <v>IE MANDELA</v>
          </cell>
          <cell r="C370" t="str">
            <v>NELSON MANDELA CL 4 76 A 510</v>
          </cell>
          <cell r="D370" t="str">
            <v>3104906818</v>
          </cell>
          <cell r="F370" t="str">
            <v>Urbana</v>
          </cell>
          <cell r="G370" t="str">
            <v>Oficial</v>
          </cell>
          <cell r="H370" t="str">
            <v>lina.henao@liceopinoverde.edu.co,elizabeth.unamuno@pinoverde.co;elizabeth.unamuno@pinoverde.co;argluismi@gmail.com,adriana.aristizabal@liceopinoverde.edu.co;luz.rios@liceopinoverde.edu.co;claudia.pacheco.o@pinoverde.co</v>
          </cell>
          <cell r="I370" t="str">
            <v>Bolívar</v>
          </cell>
          <cell r="J370" t="str">
            <v>CARTAGENA DE INDIAS</v>
          </cell>
          <cell r="K370" t="str">
            <v>CARTAGENA</v>
          </cell>
          <cell r="L370" t="str">
            <v>Distrital de Cartagena</v>
          </cell>
        </row>
        <row r="371">
          <cell r="A371">
            <v>113001029893</v>
          </cell>
          <cell r="B371" t="str">
            <v>IE ROSEDAL</v>
          </cell>
          <cell r="C371" t="str">
            <v>BR EL EDUCADOR SEC ROSEDAL CL 5</v>
          </cell>
          <cell r="D371" t="str">
            <v>6436487</v>
          </cell>
          <cell r="E371" t="str">
            <v>0000000</v>
          </cell>
          <cell r="F371" t="str">
            <v>Urbana</v>
          </cell>
          <cell r="G371" t="str">
            <v>Oficial</v>
          </cell>
          <cell r="H371" t="str">
            <v>rectoriarosedal@colegiosminutosdedios.edu.co,rectoriarosedal@colegiosminutosdedios.edu.co;rectoriarosedal@colegiosminutosdedios.edu.co;rectoriarosedal@colegiosminutosdedios.edu.co,rectoriarosedal@colegiosminutodedios.edu.co;salvador@colegiosminutodedios.edu.co;secretariarosedal@colegiosminutodedios.edu.co</v>
          </cell>
          <cell r="I371" t="str">
            <v>Bolívar</v>
          </cell>
          <cell r="J371" t="str">
            <v>CARTAGENA DE INDIAS</v>
          </cell>
          <cell r="K371" t="str">
            <v>CARTAGENA</v>
          </cell>
          <cell r="L371" t="str">
            <v>Distrital de Cartagena</v>
          </cell>
        </row>
        <row r="372">
          <cell r="A372">
            <v>113001029851</v>
          </cell>
          <cell r="B372" t="str">
            <v>INSTITUCION EDUCATIVA JORGE ARTEL</v>
          </cell>
          <cell r="C372" t="str">
            <v>CT PERIMETRAL BR LA ESPERANZA LA MARIA</v>
          </cell>
          <cell r="D372" t="str">
            <v>6714839</v>
          </cell>
          <cell r="E372" t="str">
            <v>3006317627</v>
          </cell>
          <cell r="F372" t="str">
            <v>Urbana</v>
          </cell>
          <cell r="G372" t="str">
            <v>Oficial</v>
          </cell>
          <cell r="H372" t="str">
            <v>jorgeartel.cartagena@feyalegria.gov.co,academicoctg@gmail.com;academicoctg@gmail.com;vanekbarks@gmail.com,academicoctg@gmail.com;vicmurillo@hotmail.com;greys6969@hotmail.com</v>
          </cell>
          <cell r="I372" t="str">
            <v>Bolívar</v>
          </cell>
          <cell r="J372" t="str">
            <v>CARTAGENA DE INDIAS</v>
          </cell>
          <cell r="K372" t="str">
            <v>CARTAGENA</v>
          </cell>
          <cell r="L372" t="str">
            <v>Distrital de Cartagena</v>
          </cell>
        </row>
        <row r="373">
          <cell r="A373">
            <v>113001029800</v>
          </cell>
          <cell r="B373" t="str">
            <v>CENT EDUC COLOMBIATON GUSTAVO PULECIO GOMEZ</v>
          </cell>
          <cell r="C373" t="str">
            <v>BR COLOMBIATON</v>
          </cell>
          <cell r="D373" t="str">
            <v>3006317625</v>
          </cell>
          <cell r="F373" t="str">
            <v>Urbana</v>
          </cell>
          <cell r="G373" t="str">
            <v>Oficial</v>
          </cell>
          <cell r="H373" t="str">
            <v>fyagustavopuleciog@gmail.com,brisamar21@hotmail.com;normamartinez@gmail.com;valery.32@hotmail.es,brisamari3@hotmail.com;dimal@feyalegria.org.co;carlosca0724@hotmail.com</v>
          </cell>
          <cell r="I373" t="str">
            <v>Bolívar</v>
          </cell>
          <cell r="J373" t="str">
            <v>CARTAGENA DE INDIAS</v>
          </cell>
          <cell r="K373" t="str">
            <v>CARTAGENA</v>
          </cell>
          <cell r="L373" t="str">
            <v>Distrital de Cartagena</v>
          </cell>
        </row>
        <row r="374">
          <cell r="A374">
            <v>113001029095</v>
          </cell>
          <cell r="B374" t="str">
            <v>IE FOCO ROJO</v>
          </cell>
          <cell r="C374" t="str">
            <v>BR OLAYA HERRERA SECTOR RAFAEL NU SEC</v>
          </cell>
          <cell r="D374" t="str">
            <v>6725569</v>
          </cell>
          <cell r="F374" t="str">
            <v>Urbana</v>
          </cell>
          <cell r="G374" t="str">
            <v>Oficial</v>
          </cell>
          <cell r="H374" t="str">
            <v>efocorojoi2009@hotmail.com,mcamu576@hotmail.com;efocorojoi2009@hotmail.com;utriamonsalve123@hotmail.com,miguel1_cf@hotmail.com;efocorojoi2009@hotmail.com;utriamonsalve123@hotmail.com</v>
          </cell>
          <cell r="I374" t="str">
            <v>Bolívar</v>
          </cell>
          <cell r="J374" t="str">
            <v>CARTAGENA DE INDIAS</v>
          </cell>
          <cell r="K374" t="str">
            <v>CARTAGENA</v>
          </cell>
          <cell r="L374" t="str">
            <v>Distrital de Cartagena</v>
          </cell>
        </row>
        <row r="375">
          <cell r="A375">
            <v>113001028935</v>
          </cell>
          <cell r="B375" t="str">
            <v>ESC LA FRATERNITE</v>
          </cell>
          <cell r="C375" t="str">
            <v>BR OLAYA HERRERA UR SECTOR LAS AMERICAS</v>
          </cell>
          <cell r="D375" t="str">
            <v>6534090</v>
          </cell>
          <cell r="E375" t="str">
            <v>6534090</v>
          </cell>
          <cell r="F375" t="str">
            <v>Urbana</v>
          </cell>
          <cell r="G375" t="str">
            <v>Oficial</v>
          </cell>
          <cell r="H375" t="str">
            <v>fyalasamericas@gmail.com,eyolimaluz@gmail.com;eyolimaluz@gmail.com;herreraalba@hotmail.es,eyolimaluz@gmail.com.co;eyolimaluz@gmail.com.co;herreraalba@hotmail.es</v>
          </cell>
          <cell r="I375" t="str">
            <v>Bolívar</v>
          </cell>
          <cell r="J375" t="str">
            <v>CARTAGENA DE INDIAS</v>
          </cell>
          <cell r="K375" t="str">
            <v>CARTAGENA</v>
          </cell>
          <cell r="L375" t="str">
            <v>Distrital de Cartagena</v>
          </cell>
        </row>
        <row r="376">
          <cell r="A376">
            <v>113001028927</v>
          </cell>
          <cell r="B376" t="str">
            <v>IE  CIUDADELA 2000</v>
          </cell>
          <cell r="C376" t="str">
            <v>BR CIUDADELA 2000 UR CIUDADELA 2000 CL 83</v>
          </cell>
          <cell r="D376" t="str">
            <v>6632764</v>
          </cell>
          <cell r="F376" t="str">
            <v>Urbana</v>
          </cell>
          <cell r="G376" t="str">
            <v>Oficial</v>
          </cell>
          <cell r="H376" t="str">
            <v>ieciudadela2000@hotmail.com,angeloluigi80@hotmail.com;seminario_contabilidad@hotmail.com;luiseduardomacias@hotmail.com,angeloluigi80@hotmail.com;sacerdotedarwin@hotmail.es;luiseduardomacias@hotmail.com</v>
          </cell>
          <cell r="I376" t="str">
            <v>Bolívar</v>
          </cell>
          <cell r="J376" t="str">
            <v>CARTAGENA DE INDIAS</v>
          </cell>
          <cell r="K376" t="str">
            <v>CARTAGENA</v>
          </cell>
          <cell r="L376" t="str">
            <v>Distrital de Cartagena</v>
          </cell>
        </row>
        <row r="377">
          <cell r="A377">
            <v>113001028919</v>
          </cell>
          <cell r="B377" t="str">
            <v>INSTITUCION EDUCATIVA NUEVO BOSQUE</v>
          </cell>
          <cell r="C377" t="str">
            <v>BR BARLOVENTO UR N 23 A 107</v>
          </cell>
          <cell r="D377" t="str">
            <v>6677374</v>
          </cell>
          <cell r="F377" t="str">
            <v>Urbana</v>
          </cell>
          <cell r="G377" t="str">
            <v>Oficial</v>
          </cell>
          <cell r="H377" t="str">
            <v>samarides@hotmail.com,IENUEVOBOSQUE@GMAIL.COM;IENUEVOBOSQUE@GMAIL.COM;IENUEVOBOSQUE@GMAIL.COM,ienuevobosque@gmail.com;ienuevobosque@gmail.com;cachacaaguilar@hotmail.com</v>
          </cell>
          <cell r="I377" t="str">
            <v>Bolívar</v>
          </cell>
          <cell r="J377" t="str">
            <v>CARTAGENA DE INDIAS</v>
          </cell>
          <cell r="K377" t="str">
            <v>CARTAGENA</v>
          </cell>
          <cell r="L377" t="str">
            <v>Distrital de Cartagena</v>
          </cell>
        </row>
        <row r="378">
          <cell r="A378">
            <v>113001028483</v>
          </cell>
          <cell r="B378" t="str">
            <v>INSTITUCION EDUCATIVA CASD MANUELA BELTRAN</v>
          </cell>
          <cell r="C378" t="str">
            <v>AC 31 57 106 AC 31</v>
          </cell>
          <cell r="D378" t="str">
            <v>6698287</v>
          </cell>
          <cell r="E378" t="str">
            <v>6699544</v>
          </cell>
          <cell r="F378" t="str">
            <v>Urbana</v>
          </cell>
          <cell r="G378" t="str">
            <v>Oficial</v>
          </cell>
          <cell r="H378" t="str">
            <v>iescasd@hotmail.com,maryemlu5@hotmail.com;maryemlu5@hotmail.com;vnieto26@msn.com,MARYEMLU5@HOTMAIL.COM;MARYEMLU5@HOTMAIL.COM;VNIETO26@MSN.COM</v>
          </cell>
          <cell r="I378" t="str">
            <v>Bolívar</v>
          </cell>
          <cell r="J378" t="str">
            <v>CARTAGENA DE INDIAS</v>
          </cell>
          <cell r="K378" t="str">
            <v>CARTAGENA</v>
          </cell>
          <cell r="L378" t="str">
            <v>Distrital de Cartagena</v>
          </cell>
        </row>
        <row r="379">
          <cell r="A379">
            <v>113001028469</v>
          </cell>
          <cell r="B379" t="str">
            <v>IE RAFEL NUÑEZ</v>
          </cell>
          <cell r="C379" t="str">
            <v>BR MARTINEZ MARTELO CS 1902</v>
          </cell>
          <cell r="D379" t="str">
            <v>6722727</v>
          </cell>
          <cell r="E379" t="str">
            <v>6722312</v>
          </cell>
          <cell r="F379" t="str">
            <v>Urbana</v>
          </cell>
          <cell r="G379" t="str">
            <v>Oficial</v>
          </cell>
          <cell r="H379" t="str">
            <v>leddyz84@gmail.com,ledyz84@gmail.com;ledyz84@gmail.com;animari1002@gmail.com,leddyz84@gmail.com;leddy84@gmail.com;animari1002@gmail.com</v>
          </cell>
          <cell r="I379" t="str">
            <v>Bolívar</v>
          </cell>
          <cell r="J379" t="str">
            <v>CARTAGENA DE INDIAS</v>
          </cell>
          <cell r="K379" t="str">
            <v>CARTAGENA</v>
          </cell>
          <cell r="L379" t="str">
            <v>Distrital de Cartagena</v>
          </cell>
        </row>
        <row r="380">
          <cell r="A380">
            <v>113001028421</v>
          </cell>
          <cell r="B380" t="str">
            <v>IE  14 DE FEBRERO</v>
          </cell>
          <cell r="C380" t="str">
            <v>BR POZON UR 14 DE FEBRERO MZ 70</v>
          </cell>
          <cell r="D380" t="str">
            <v>3145716744</v>
          </cell>
          <cell r="F380" t="str">
            <v>Urbana</v>
          </cell>
          <cell r="G380" t="str">
            <v>Oficial</v>
          </cell>
          <cell r="H380" t="str">
            <v>rectoria14defebrero@hotmail.com,rectoria14defebrero@hotmail.com;sacerdotedarwin@hotmail.com;saneva05@hotmail.com,rectoria14defebrero@hotmail.com;rectoria14defebrero@hotmail.com;saneva05@hotmail.com</v>
          </cell>
          <cell r="I380" t="str">
            <v>Bolívar</v>
          </cell>
          <cell r="J380" t="str">
            <v>CARTAGENA DE INDIAS</v>
          </cell>
          <cell r="K380" t="str">
            <v>CARTAGENA</v>
          </cell>
          <cell r="L380" t="str">
            <v>Distrital de Cartagena</v>
          </cell>
        </row>
        <row r="381">
          <cell r="A381">
            <v>113001027157</v>
          </cell>
          <cell r="B381" t="str">
            <v>ESCUELA PROGRESO Y LIBERTAD</v>
          </cell>
          <cell r="C381" t="str">
            <v>BR ESCALLON VILLA UR CALLE 7 DE AGOSTO 24 52</v>
          </cell>
          <cell r="D381" t="str">
            <v>6725169</v>
          </cell>
          <cell r="F381" t="str">
            <v>Urbana</v>
          </cell>
          <cell r="G381" t="str">
            <v>Oficial</v>
          </cell>
          <cell r="H381" t="str">
            <v>inedsor2010@hotmail.com,omartoi@yahoo.com;omartoi@yahoo.com;tosoledadromandenunez@hotmail.com,omartoi@yahoo.com;omartoi@yahoo.com;issismar0127@yahoo.es</v>
          </cell>
          <cell r="I381" t="str">
            <v>Bolívar</v>
          </cell>
          <cell r="J381" t="str">
            <v>CARTAGENA DE INDIAS</v>
          </cell>
          <cell r="K381" t="str">
            <v>CARTAGENA</v>
          </cell>
          <cell r="L381" t="str">
            <v>Distrital de Cartagena</v>
          </cell>
        </row>
        <row r="382">
          <cell r="A382">
            <v>113001020969</v>
          </cell>
          <cell r="B382" t="str">
            <v>INSTITUCION EDUCATIVA FRANCISCO DE PAULA SANTANDER</v>
          </cell>
          <cell r="C382" t="str">
            <v>BR LA MARIA UR KR 33 36 A 52</v>
          </cell>
          <cell r="D382" t="str">
            <v>6691386</v>
          </cell>
          <cell r="E382" t="str">
            <v>6691386</v>
          </cell>
          <cell r="F382" t="str">
            <v>Urbana</v>
          </cell>
          <cell r="G382" t="str">
            <v>Oficial</v>
          </cell>
          <cell r="H382" t="str">
            <v>franciscopsantander@outlook.com,rosadeliadq@hotmail.com;rosadeliadq@hotmail.com;deysif30@hotmail.com,rosadeliadq@hotmail.com;rosadeliadq@hotmail.com;deysif30@hotmail.com</v>
          </cell>
          <cell r="I382" t="str">
            <v>Bolívar</v>
          </cell>
          <cell r="J382" t="str">
            <v>CARTAGENA DE INDIAS</v>
          </cell>
          <cell r="K382" t="str">
            <v>CARTAGENA</v>
          </cell>
          <cell r="L382" t="str">
            <v>Distrital de Cartagena</v>
          </cell>
        </row>
        <row r="383">
          <cell r="A383">
            <v>113001013814</v>
          </cell>
          <cell r="B383" t="str">
            <v>INSTITUCION EDUCATIVA BERTHA GEDEON DE BALADI</v>
          </cell>
          <cell r="C383" t="str">
            <v>BR NUEVO CAMPESTRE ET 7 MZ X LT 1</v>
          </cell>
          <cell r="D383" t="str">
            <v>6572552</v>
          </cell>
          <cell r="F383" t="str">
            <v>Urbana</v>
          </cell>
          <cell r="G383" t="str">
            <v>Oficial</v>
          </cell>
          <cell r="H383" t="str">
            <v>ieberthagedeon@hotmail.com,ieberthagedeon@hotmail.com;ieberthagedeon@hotmail.com;alroji1926@hotmail.com,ieberthagedeon@hotmail.com;ieberthagedeon@hotmail.com;ieberthagedeon@hotmail.com</v>
          </cell>
          <cell r="I383" t="str">
            <v>Bolívar</v>
          </cell>
          <cell r="J383" t="str">
            <v>CARTAGENA DE INDIAS</v>
          </cell>
          <cell r="K383" t="str">
            <v>CARTAGENA</v>
          </cell>
          <cell r="L383" t="str">
            <v>Distrital de Cartagena</v>
          </cell>
        </row>
        <row r="384">
          <cell r="A384">
            <v>113001012788</v>
          </cell>
          <cell r="B384" t="str">
            <v>IE CIUDAD DE TUNJA</v>
          </cell>
          <cell r="C384" t="str">
            <v>BR MARIA AUXILIADORA UR 39 266 CAMINO DEL MEDIO</v>
          </cell>
          <cell r="D384" t="str">
            <v>6437506</v>
          </cell>
          <cell r="F384" t="str">
            <v>Urbana</v>
          </cell>
          <cell r="G384" t="str">
            <v>Oficial</v>
          </cell>
          <cell r="H384" t="str">
            <v>ieciudaddetunja@hotmail.com,mipe2260@hotmail.com;jdelrio@sedcartagena.gov.co;kettyco30@yahoo.es,mipema22602@hotmail.com;alcalde@cartagena.gov.co;kettyco30@yahoo.es</v>
          </cell>
          <cell r="I384" t="str">
            <v>Bolívar</v>
          </cell>
          <cell r="J384" t="str">
            <v>CARTAGENA DE INDIAS</v>
          </cell>
          <cell r="K384" t="str">
            <v>CARTAGENA</v>
          </cell>
          <cell r="L384" t="str">
            <v>Distrital de Cartagena</v>
          </cell>
        </row>
        <row r="385">
          <cell r="A385">
            <v>113001012711</v>
          </cell>
          <cell r="B385" t="str">
            <v>ESC SAN JOSE CLAVERIANO</v>
          </cell>
          <cell r="C385" t="str">
            <v>BR SAN FRANCISCO ZN BR ESCOLAR</v>
          </cell>
          <cell r="D385" t="str">
            <v>6565664</v>
          </cell>
          <cell r="F385" t="str">
            <v>Urbana</v>
          </cell>
          <cell r="G385" t="str">
            <v>Oficial</v>
          </cell>
          <cell r="H385" t="str">
            <v>cordmaria@homail.com,cordmaria@hotmail.com;cordmaria@hotmail.com;elsiegarrido@hotmail.com,cordmaria@hotmail.com;cordmaria@hotmail.com;cordmaria@hotmail.com</v>
          </cell>
          <cell r="I385" t="str">
            <v>Bolívar</v>
          </cell>
          <cell r="J385" t="str">
            <v>CARTAGENA DE INDIAS</v>
          </cell>
          <cell r="K385" t="str">
            <v>CARTAGENA</v>
          </cell>
          <cell r="L385" t="str">
            <v>Distrital de Cartagena</v>
          </cell>
        </row>
        <row r="386">
          <cell r="A386">
            <v>113001012583</v>
          </cell>
          <cell r="B386" t="str">
            <v>FUNDACION INSTITUTO DE HABILITACION  EL ROSARIO</v>
          </cell>
          <cell r="C386" t="str">
            <v>BR SAN FERNANDO KR 81</v>
          </cell>
          <cell r="D386" t="str">
            <v>6816687</v>
          </cell>
          <cell r="E386" t="str">
            <v>6522948</v>
          </cell>
          <cell r="F386" t="str">
            <v>Urbana</v>
          </cell>
          <cell r="G386" t="str">
            <v>No Oficial</v>
          </cell>
          <cell r="H386" t="str">
            <v>fundacionelrosario@hotmail.com,FUNDACIONELROSARIO@HOTMAIL.COM;FUNDACIONELROSARIO@HOTMAIL.COM;FUNDACIONELROSARIO@HOTMAIL.COM,fundacionelrosario@hotmail.com;fundacionelrosario@hotmail.com;yule_gon@hotmail.com</v>
          </cell>
          <cell r="I386" t="str">
            <v>Bolívar</v>
          </cell>
          <cell r="J386" t="str">
            <v>CARTAGENA DE INDIAS</v>
          </cell>
          <cell r="K386" t="str">
            <v>CARTAGENA</v>
          </cell>
          <cell r="L386" t="str">
            <v>Distrital de Cartagena</v>
          </cell>
        </row>
        <row r="387">
          <cell r="A387">
            <v>113001012559</v>
          </cell>
          <cell r="B387" t="str">
            <v>SEDE JUAN SALVADOR GAVIOTA</v>
          </cell>
          <cell r="C387" t="str">
            <v>BR ESPINAL UR CL REAL 31A 34</v>
          </cell>
          <cell r="D387" t="str">
            <v>6583552</v>
          </cell>
          <cell r="E387" t="str">
            <v>6583552</v>
          </cell>
          <cell r="F387" t="str">
            <v>Urbana</v>
          </cell>
          <cell r="G387" t="str">
            <v>Oficial</v>
          </cell>
          <cell r="H387" t="str">
            <v>carmencg_1802@gmail.com,ieantoniasantoscartagena@gmail.com;palenkero@outlook.es;nalcymejia1201@gmail.com,palenkero@outlook.es;ieantoniasantoscartagena@gmail.com;nalcymejia1201@gmail.com</v>
          </cell>
          <cell r="I387" t="str">
            <v>Bolívar</v>
          </cell>
          <cell r="J387" t="str">
            <v>CARTAGENA DE INDIAS</v>
          </cell>
          <cell r="K387" t="str">
            <v>CARTAGENA</v>
          </cell>
          <cell r="L387" t="str">
            <v>Distrital de Cartagena</v>
          </cell>
        </row>
        <row r="388">
          <cell r="A388">
            <v>113001012508</v>
          </cell>
          <cell r="B388" t="str">
            <v>ESCUELA NORMAL SUPERIOR DE CARTAGENA DE INDIAS</v>
          </cell>
          <cell r="C388" t="str">
            <v>BR NUEVO BOSQUE ET 7</v>
          </cell>
          <cell r="D388" t="str">
            <v>6926565</v>
          </cell>
          <cell r="F388" t="str">
            <v>Urbana</v>
          </cell>
          <cell r="G388" t="str">
            <v>Oficial</v>
          </cell>
          <cell r="H388" t="str">
            <v>normalsuperiorcartagena@gmail.com,alheca55@gmail.com;alheca55@gmail.com;Berryalvajj@hotmail.com,alheca55@gmail.com;alheca55@gmail.com;berryalvajj@hotmail.com</v>
          </cell>
          <cell r="I388" t="str">
            <v>Bolívar</v>
          </cell>
          <cell r="J388" t="str">
            <v>CARTAGENA DE INDIAS</v>
          </cell>
          <cell r="K388" t="str">
            <v>CARTAGENA</v>
          </cell>
          <cell r="L388" t="str">
            <v>Distrital de Cartagena</v>
          </cell>
        </row>
        <row r="389">
          <cell r="A389">
            <v>113001012494</v>
          </cell>
          <cell r="B389" t="str">
            <v>SEDE SIMON J VELEZ</v>
          </cell>
          <cell r="C389" t="str">
            <v>TRANVERSAL 33 FRENTE AGUAS DE AGUAS DE CARTAGENA</v>
          </cell>
          <cell r="D389" t="str">
            <v>6743459</v>
          </cell>
          <cell r="E389" t="str">
            <v>6722727</v>
          </cell>
          <cell r="F389" t="str">
            <v>Urbana</v>
          </cell>
          <cell r="G389" t="str">
            <v>Oficial</v>
          </cell>
          <cell r="H389" t="str">
            <v>leddyz84@gmail.com,leddyz84@gmail.com;leddyz84@gmail.com;animari1002@gmail.com,leddyz84@gmail.com;leddyz84@gmail.com;animari1002@gmail.com</v>
          </cell>
          <cell r="I389" t="str">
            <v>Bolívar</v>
          </cell>
          <cell r="J389" t="str">
            <v>CARTAGENA DE INDIAS</v>
          </cell>
          <cell r="K389" t="str">
            <v>CARTAGENA</v>
          </cell>
          <cell r="L389" t="str">
            <v>Distrital de Cartagena</v>
          </cell>
        </row>
        <row r="390">
          <cell r="A390">
            <v>113001009281</v>
          </cell>
          <cell r="B390" t="str">
            <v>INSTITUCION EDUCATIVA  VILLA ESTRELLA</v>
          </cell>
          <cell r="C390" t="str">
            <v>BR VILLA ESTRELLA SEC PRADO NACIO</v>
          </cell>
          <cell r="D390" t="str">
            <v>6635324</v>
          </cell>
          <cell r="F390" t="str">
            <v>Urbana</v>
          </cell>
          <cell r="G390" t="str">
            <v>Oficial</v>
          </cell>
          <cell r="H390" t="str">
            <v>cevestrella@hotmail.com,marinarias65@hotmail.com;marinarias65@hotmail.com;j-diaz-sanchez@hotmail.com,marinarias65@hotmail.com;marinarias65@hotmail.com;j-diaz-sanchez@hotmail.com</v>
          </cell>
          <cell r="I390" t="str">
            <v>Bolívar</v>
          </cell>
          <cell r="J390" t="str">
            <v>CARTAGENA DE INDIAS</v>
          </cell>
          <cell r="K390" t="str">
            <v>CARTAGENA</v>
          </cell>
          <cell r="L390" t="str">
            <v>Distrital de Cartagena</v>
          </cell>
        </row>
        <row r="391">
          <cell r="A391">
            <v>113001008926</v>
          </cell>
          <cell r="B391" t="str">
            <v>SECTORES UNIDOS</v>
          </cell>
          <cell r="C391" t="str">
            <v>BR NUEVA JERUSALEN MZ 1 LT 11</v>
          </cell>
          <cell r="D391" t="str">
            <v>6617974</v>
          </cell>
          <cell r="F391" t="str">
            <v>Urbana</v>
          </cell>
          <cell r="G391" t="str">
            <v>Oficial</v>
          </cell>
          <cell r="H391" t="str">
            <v>iemercedesabrego@hotmail.es,alberente98@hotmail.com;alberente98@hotmail.com;rarias2003@hotmail.com,alberente98@hotmail.com;iemercedesabrego@hotmail.com;rarias2003@hotmail.com</v>
          </cell>
          <cell r="I391" t="str">
            <v>Bolívar</v>
          </cell>
          <cell r="J391" t="str">
            <v>CARTAGENA DE INDIAS</v>
          </cell>
          <cell r="K391" t="str">
            <v>CARTAGENA</v>
          </cell>
          <cell r="L391" t="str">
            <v>Distrital de Cartagena</v>
          </cell>
        </row>
        <row r="392">
          <cell r="A392">
            <v>113001008284</v>
          </cell>
          <cell r="B392" t="str">
            <v>INSTITUCION EDUCATIVA  SAN FELIPE NERI</v>
          </cell>
          <cell r="C392" t="str">
            <v>BR OLAYA HERRERA UR CALLEJON YANEZ SEC RICA</v>
          </cell>
          <cell r="D392" t="str">
            <v>6753212</v>
          </cell>
          <cell r="F392" t="str">
            <v>Urbana</v>
          </cell>
          <cell r="G392" t="str">
            <v>Oficial</v>
          </cell>
          <cell r="H392" t="str">
            <v>iesanfelipeneri@hotmail.es,joaco2143@hotmail.com;joaco2143@hotmail.com;edilmatorres28@hotmail.com,joaco2143@hotmail.com;joaco2143@hotmail.com;edilmatorres28@hotmail.com</v>
          </cell>
          <cell r="I392" t="str">
            <v>Bolívar</v>
          </cell>
          <cell r="J392" t="str">
            <v>CARTAGENA DE INDIAS</v>
          </cell>
          <cell r="K392" t="str">
            <v>CARTAGENA</v>
          </cell>
          <cell r="L392" t="str">
            <v>Distrital de Cartagena</v>
          </cell>
        </row>
        <row r="393">
          <cell r="A393">
            <v>113001008276</v>
          </cell>
          <cell r="B393" t="str">
            <v>IE PLAYAS DE ACAPULCO</v>
          </cell>
          <cell r="C393" t="str">
            <v>BR EL LIBANO</v>
          </cell>
          <cell r="D393" t="str">
            <v>6747225</v>
          </cell>
          <cell r="F393" t="str">
            <v>Urbana</v>
          </cell>
          <cell r="G393" t="str">
            <v>Oficial</v>
          </cell>
          <cell r="H393" t="str">
            <v>iepacapulco@gmail.com,iepacapulco@gmail.com;iepacapulco@gmail.com;alfredoluiscabarcas@gmail.com,alfredoluiscabarcas@gmail.com;alfredoluiscabarcas@gmail.com;iepacapulco@gmail.com</v>
          </cell>
          <cell r="I393" t="str">
            <v>Bolívar</v>
          </cell>
          <cell r="J393" t="str">
            <v>CARTAGENA DE INDIAS</v>
          </cell>
          <cell r="K393" t="str">
            <v>CARTAGENA</v>
          </cell>
          <cell r="L393" t="str">
            <v>Distrital de Cartagena</v>
          </cell>
        </row>
        <row r="394">
          <cell r="A394">
            <v>113001008268</v>
          </cell>
          <cell r="B394" t="str">
            <v>IE MARIA CANO</v>
          </cell>
          <cell r="C394" t="str">
            <v>BR MARÌA CANO ZN 4B MZ 80B CS 37</v>
          </cell>
          <cell r="D394" t="str">
            <v>6527134</v>
          </cell>
          <cell r="F394" t="str">
            <v>Urbana</v>
          </cell>
          <cell r="G394" t="str">
            <v>Oficial</v>
          </cell>
          <cell r="H394" t="str">
            <v>iemariacano1@hotmail.com,joriembtt@yahoo.es;joriembtt@yahoo.es;taniadiazg1@yahoo.es,jorimbett@hotmail.com;jorimbett@hotmail.com;delfo_0211@outlook.com</v>
          </cell>
          <cell r="I394" t="str">
            <v>Bolívar</v>
          </cell>
          <cell r="J394" t="str">
            <v>CARTAGENA DE INDIAS</v>
          </cell>
          <cell r="K394" t="str">
            <v>CARTAGENA</v>
          </cell>
          <cell r="L394" t="str">
            <v>Distrital de Cartagena</v>
          </cell>
        </row>
        <row r="395">
          <cell r="A395">
            <v>113001008241</v>
          </cell>
          <cell r="B395" t="str">
            <v>INSTITUCION EDUCATIVA SAN JUAN DE DAMASCO SEDE JOSE ANTONIO GALAN</v>
          </cell>
          <cell r="C395" t="str">
            <v>BR JOSE ANTONIO GALAN</v>
          </cell>
          <cell r="D395" t="str">
            <v>6722863</v>
          </cell>
          <cell r="F395" t="str">
            <v>Urbana</v>
          </cell>
          <cell r="G395" t="str">
            <v>Oficial</v>
          </cell>
          <cell r="H395" t="str">
            <v>sanjuandamasco@hotmail.com,sanjuandamasco@hotmail.com;nezama125512@hotmail.com;lucomo_57@hotmail.com,sanjuandamasco@hotmail.com;sanjuandamasco@hotmail.com;sanjuandamasco@hotmail.com</v>
          </cell>
          <cell r="I395" t="str">
            <v>Bolívar</v>
          </cell>
          <cell r="J395" t="str">
            <v>CARTAGENA DE INDIAS</v>
          </cell>
          <cell r="K395" t="str">
            <v>CARTAGENA</v>
          </cell>
          <cell r="L395" t="str">
            <v>Distrital de Cartagena</v>
          </cell>
        </row>
        <row r="396">
          <cell r="A396">
            <v>113001008225</v>
          </cell>
          <cell r="B396" t="str">
            <v>ESCUELA DISTRITAL LA PAZ</v>
          </cell>
          <cell r="C396" t="str">
            <v>BR SAN VICENTE DE PAUL MZ MZF LT 14</v>
          </cell>
          <cell r="D396" t="str">
            <v>6660460</v>
          </cell>
          <cell r="F396" t="str">
            <v>Urbana</v>
          </cell>
          <cell r="G396" t="str">
            <v>Oficial</v>
          </cell>
          <cell r="H396" t="str">
            <v>liceo50@hotmail.com,liceodebolivar50@hotmail.com;liceodebolivar50@hotmail.com;leafar123@hotmail.es,liceo50@hotmail.com;liceo50@hotmail.com;leafar123@hotmail.es</v>
          </cell>
          <cell r="I396" t="str">
            <v>Bolívar</v>
          </cell>
          <cell r="J396" t="str">
            <v>CARTAGENA DE INDIAS</v>
          </cell>
          <cell r="K396" t="str">
            <v>CARTAGENA</v>
          </cell>
          <cell r="L396" t="str">
            <v>Distrital de Cartagena</v>
          </cell>
        </row>
        <row r="397">
          <cell r="A397">
            <v>113001008217</v>
          </cell>
          <cell r="B397" t="str">
            <v>ESC DIST REPUBLICA DEL CARIBE</v>
          </cell>
          <cell r="C397" t="str">
            <v>BR REPUBLICA DEL CARIBE</v>
          </cell>
          <cell r="D397" t="str">
            <v>6581786</v>
          </cell>
          <cell r="F397" t="str">
            <v>Urbana</v>
          </cell>
          <cell r="G397" t="str">
            <v>Oficial</v>
          </cell>
          <cell r="H397" t="str">
            <v>ritarosa50@hotmail.com,ritarosa50@hotmail.com;ritarosa50@hotmail.com;arturo-nidia@hotmail.com,ritarosa50@hotmail.com;ritarosa50@hotmail.com;arturo-nidia@hotmail.com</v>
          </cell>
          <cell r="I397" t="str">
            <v>Bolívar</v>
          </cell>
          <cell r="J397" t="str">
            <v>CARTAGENA DE INDIAS</v>
          </cell>
          <cell r="K397" t="str">
            <v>CARTAGENA</v>
          </cell>
          <cell r="L397" t="str">
            <v>Distrital de Cartagena</v>
          </cell>
        </row>
        <row r="398">
          <cell r="A398">
            <v>113001008195</v>
          </cell>
          <cell r="B398" t="str">
            <v>ESC JORGE ELIECER GAITAN</v>
          </cell>
          <cell r="C398" t="str">
            <v>CL 19B 80A5 BR SAN FERNANDO</v>
          </cell>
          <cell r="D398" t="str">
            <v>6619543</v>
          </cell>
          <cell r="F398" t="str">
            <v>Urbana</v>
          </cell>
          <cell r="G398" t="str">
            <v>Oficial</v>
          </cell>
          <cell r="H398" t="str">
            <v>insprosocial2014@hotmail.com,GBABI52@HOTMAIL.COM;GBABI52@HOTMAIL.COM;dearcas09@hotmail.com,gbabi52@hotmail.com;gbabi52@hotmail.com;insprosocial2014@hotmail.com</v>
          </cell>
          <cell r="I398" t="str">
            <v>Bolívar</v>
          </cell>
          <cell r="J398" t="str">
            <v>CARTAGENA DE INDIAS</v>
          </cell>
          <cell r="K398" t="str">
            <v>CARTAGENA</v>
          </cell>
          <cell r="L398" t="str">
            <v>Distrital de Cartagena</v>
          </cell>
        </row>
        <row r="399">
          <cell r="A399">
            <v>113001007857</v>
          </cell>
          <cell r="B399" t="str">
            <v>IE LA LIBERTAD</v>
          </cell>
          <cell r="C399" t="str">
            <v>BR EL POZON SEC CENT MZ 89 LT 7</v>
          </cell>
          <cell r="D399" t="str">
            <v>6523381</v>
          </cell>
          <cell r="F399" t="str">
            <v>Urbana</v>
          </cell>
          <cell r="G399" t="str">
            <v>Oficial</v>
          </cell>
          <cell r="H399" t="str">
            <v>i.e.libertad@hotmail.com,i.e.libertad@hotmail.com;i.e.libertad@hotmail.com;arnaldo_hernandez67@hotmail.com,</v>
          </cell>
          <cell r="I399" t="str">
            <v>Bolívar</v>
          </cell>
          <cell r="J399" t="str">
            <v>CARTAGENA DE INDIAS</v>
          </cell>
          <cell r="K399" t="str">
            <v>CARTAGENA</v>
          </cell>
          <cell r="L399" t="str">
            <v>Distrital de Cartagena</v>
          </cell>
        </row>
        <row r="400">
          <cell r="A400">
            <v>113001007806</v>
          </cell>
          <cell r="B400" t="str">
            <v>SEDE DISTRITAL LOMA FRESCA</v>
          </cell>
          <cell r="C400" t="str">
            <v>BR SANTA RITA UR SECTOR LOMA FRESCA</v>
          </cell>
          <cell r="D400" t="str">
            <v>6580705</v>
          </cell>
          <cell r="F400" t="str">
            <v>Urbana</v>
          </cell>
          <cell r="G400" t="str">
            <v>Oficial</v>
          </cell>
          <cell r="H400" t="str">
            <v>ritarosa50@hotmail.com,ritarosa50@hotmail.com;ritarosa50@hotmail.com;arturo-nidia@hotmail.com,ritarosa50@hotmail.com;ritarosa50@hotmail.com;arturo-nidia@hotmail.com</v>
          </cell>
          <cell r="I400" t="str">
            <v>Bolívar</v>
          </cell>
          <cell r="J400" t="str">
            <v>CARTAGENA DE INDIAS</v>
          </cell>
          <cell r="K400" t="str">
            <v>CARTAGENA</v>
          </cell>
          <cell r="L400" t="str">
            <v>Distrital de Cartagena</v>
          </cell>
        </row>
        <row r="401">
          <cell r="A401">
            <v>113001007776</v>
          </cell>
          <cell r="B401" t="str">
            <v>SEDE LUIS CARLOS GALAN</v>
          </cell>
          <cell r="C401" t="str">
            <v>BR CALAMARES ET 3</v>
          </cell>
          <cell r="D401" t="str">
            <v>6436262</v>
          </cell>
          <cell r="E401" t="str">
            <v>6435841</v>
          </cell>
          <cell r="F401" t="str">
            <v>Urbana</v>
          </cell>
          <cell r="G401" t="str">
            <v>Oficial</v>
          </cell>
          <cell r="H401" t="str">
            <v>sanarides@hotmail.com,IENUEVOBOSQUE@GMAIL.COM;IENUEVOBOSQUE@GMAIL.COM;IENUEVOBOSQUE@GMAIL.COM,ienuevobosque@gmail.com;ienuevobosque@gmail.com;cachacaaguilar@hotmail.com</v>
          </cell>
          <cell r="I401" t="str">
            <v>Bolívar</v>
          </cell>
          <cell r="J401" t="str">
            <v>CARTAGENA DE INDIAS</v>
          </cell>
          <cell r="K401" t="str">
            <v>CARTAGENA</v>
          </cell>
          <cell r="L401" t="str">
            <v>Distrital de Cartagena</v>
          </cell>
        </row>
        <row r="402">
          <cell r="A402">
            <v>113001007725</v>
          </cell>
          <cell r="B402" t="str">
            <v>SEDE JOSE GONZALEZ VERGARA</v>
          </cell>
          <cell r="C402" t="str">
            <v>BR LA VICTORIA</v>
          </cell>
          <cell r="D402" t="str">
            <v>6769540</v>
          </cell>
          <cell r="F402" t="str">
            <v>Urbana</v>
          </cell>
          <cell r="G402" t="str">
            <v>Oficial</v>
          </cell>
          <cell r="H402" t="str">
            <v>feyalegriaprogreso@yahoo.es,blancacerro28@hotmail.com;blancacerro28@hotmail.com;irmeju09@hotmail.com,auracastro2010@gmail.com;auracastro2010@gmail.com;irmeju09@hotmail.com</v>
          </cell>
          <cell r="I402" t="str">
            <v>Bolívar</v>
          </cell>
          <cell r="J402" t="str">
            <v>CARTAGENA DE INDIAS</v>
          </cell>
          <cell r="K402" t="str">
            <v>CARTAGENA</v>
          </cell>
          <cell r="L402" t="str">
            <v>Distrital de Cartagena</v>
          </cell>
        </row>
        <row r="403">
          <cell r="A403">
            <v>113001007709</v>
          </cell>
          <cell r="B403" t="str">
            <v>CAMILO TORRES RESTREPO</v>
          </cell>
          <cell r="C403" t="str">
            <v>BR CAMILO TORRES RESTREPO UR KR 80C 4C 85 MZ 10 LT</v>
          </cell>
          <cell r="D403" t="str">
            <v>6521454</v>
          </cell>
          <cell r="F403" t="str">
            <v>Urbana</v>
          </cell>
          <cell r="G403" t="str">
            <v>Oficial</v>
          </cell>
          <cell r="H403" t="str">
            <v>iemercedesabrego@hotmail.es,alberente98@hotmail.com;alberente98@hotmail.com;rarias2003@hotmail.com,alberente98@hotmail.com;iemercedesabrego@hotmail.es;rarias2003@hotmail.com</v>
          </cell>
          <cell r="I403" t="str">
            <v>Bolívar</v>
          </cell>
          <cell r="J403" t="str">
            <v>CARTAGENA DE INDIAS</v>
          </cell>
          <cell r="K403" t="str">
            <v>CARTAGENA</v>
          </cell>
          <cell r="L403" t="str">
            <v>Distrital de Cartagena</v>
          </cell>
        </row>
        <row r="404">
          <cell r="A404">
            <v>113001007563</v>
          </cell>
          <cell r="B404" t="str">
            <v>ESCUELA YIRA CASTRO</v>
          </cell>
          <cell r="C404" t="str">
            <v>BR LIBERTADOR MZ 60A LT 40 CL PASTORPEREZ</v>
          </cell>
          <cell r="D404" t="str">
            <v>6670568</v>
          </cell>
          <cell r="F404" t="str">
            <v>Urbana</v>
          </cell>
          <cell r="G404" t="str">
            <v>Oficial</v>
          </cell>
          <cell r="H404" t="str">
            <v>rectoria@20dejulio.edu.co,rectoria@ie20dejulio.edu.co;rectoria@ie20dejulio.edu.co;simat@ie20dejulio.edu.co,rectoria@ie20dejulio.edu.co;rectoria@ie20dejulio.edu.co;simat@ie20dejulio.edu.co</v>
          </cell>
          <cell r="I404" t="str">
            <v>Bolívar</v>
          </cell>
          <cell r="J404" t="str">
            <v>CARTAGENA DE INDIAS</v>
          </cell>
          <cell r="K404" t="str">
            <v>CARTAGENA</v>
          </cell>
          <cell r="L404" t="str">
            <v>Distrital de Cartagena</v>
          </cell>
        </row>
        <row r="405">
          <cell r="A405">
            <v>113001007296</v>
          </cell>
          <cell r="B405" t="str">
            <v>ESC ESCILDA MEDINA PACHECO</v>
          </cell>
          <cell r="C405" t="str">
            <v>BR LA CANDELARIA UR CALLE 10 DE MAYO</v>
          </cell>
          <cell r="D405" t="str">
            <v>6437506</v>
          </cell>
          <cell r="F405" t="str">
            <v>Urbana</v>
          </cell>
          <cell r="G405" t="str">
            <v>Oficial</v>
          </cell>
          <cell r="H405" t="str">
            <v>ieciudaddetunja@hotmail.com,mipema2260@hotmail.com;alcalde@cartagena.gov.co;kettyco30@yahoo.es,mipema2260@hotmail.com;alcalde@cartagena.gov.co;kettyco30@yahoo.es</v>
          </cell>
          <cell r="I405" t="str">
            <v>Bolívar</v>
          </cell>
          <cell r="J405" t="str">
            <v>CARTAGENA DE INDIAS</v>
          </cell>
          <cell r="K405" t="str">
            <v>CARTAGENA</v>
          </cell>
          <cell r="L405" t="str">
            <v>Distrital de Cartagena</v>
          </cell>
        </row>
        <row r="406">
          <cell r="A406">
            <v>113001007199</v>
          </cell>
          <cell r="B406" t="str">
            <v>IE FE Y ALEGRIA LAS AMERICAS</v>
          </cell>
          <cell r="C406" t="str">
            <v>KR 84 32B 152 SECT UNCOPIN BR OL</v>
          </cell>
          <cell r="D406" t="str">
            <v>6534090</v>
          </cell>
          <cell r="E406" t="str">
            <v>6534090</v>
          </cell>
          <cell r="F406" t="str">
            <v>Urbana</v>
          </cell>
          <cell r="G406" t="str">
            <v>Oficial</v>
          </cell>
          <cell r="H406" t="str">
            <v>fyalasamericas@gmail.com,eyolimaluz@gmail.com;eyolimaluz@gmail.com;herreraalba@hotmail.es,eyolimaluz@gmail.com.co;eyolimaluz@gmail.com.co;herreraalba@hotmail.es</v>
          </cell>
          <cell r="I406" t="str">
            <v>Bolívar</v>
          </cell>
          <cell r="J406" t="str">
            <v>CARTAGENA DE INDIAS</v>
          </cell>
          <cell r="K406" t="str">
            <v>CARTAGENA</v>
          </cell>
          <cell r="L406" t="str">
            <v>Distrital de Cartagena</v>
          </cell>
        </row>
        <row r="407">
          <cell r="A407">
            <v>113001007121</v>
          </cell>
          <cell r="B407" t="str">
            <v>I E MANUELA BELTRAN SEDE HIJOS DEL CHOFER</v>
          </cell>
          <cell r="C407" t="str">
            <v>BR REPUBLICA DE CHILE MZ 71 LT 1</v>
          </cell>
          <cell r="D407" t="str">
            <v>6621973</v>
          </cell>
          <cell r="E407" t="str">
            <v>6620967</v>
          </cell>
          <cell r="F407" t="str">
            <v>Urbana</v>
          </cell>
          <cell r="G407" t="str">
            <v>Oficial</v>
          </cell>
          <cell r="H407" t="str">
            <v>pripaba@yahoo.com,anpaga1218@hotmail.com;anpaga1218@hotmail.com;joel_hernandez3000@hotmail.com,pripaba@yahoo.com;pripaba@yahoo.com;joel_hernandez3000@hotmail.com</v>
          </cell>
          <cell r="I407" t="str">
            <v>Bolívar</v>
          </cell>
          <cell r="J407" t="str">
            <v>CARTAGENA DE INDIAS</v>
          </cell>
          <cell r="K407" t="str">
            <v>CARTAGENA</v>
          </cell>
          <cell r="L407" t="str">
            <v>Distrital de Cartagena</v>
          </cell>
        </row>
        <row r="408">
          <cell r="A408">
            <v>113001007113</v>
          </cell>
          <cell r="B408" t="str">
            <v>ESCUELA LA PUNTILLA</v>
          </cell>
          <cell r="C408" t="str">
            <v>BR OLAYA HERRERA UR SECTOR CENTRAL CALLE COLON</v>
          </cell>
          <cell r="D408" t="str">
            <v>6610760</v>
          </cell>
          <cell r="F408" t="str">
            <v>Urbana</v>
          </cell>
          <cell r="G408" t="str">
            <v>Oficial</v>
          </cell>
          <cell r="H408" t="str">
            <v>i.e.fulevepuntilla@gmail.com,gavi1106@hotmail.com;gavi1106@hotmail.com;sugueisp1@yahoo.com,gavi1106@hotmail.com;gavi1106@hotmail.com;sugueisp1@hotmail.com</v>
          </cell>
          <cell r="I408" t="str">
            <v>Bolívar</v>
          </cell>
          <cell r="J408" t="str">
            <v>CARTAGENA DE INDIAS</v>
          </cell>
          <cell r="K408" t="str">
            <v>CARTAGENA</v>
          </cell>
          <cell r="L408" t="str">
            <v>Distrital de Cartagena</v>
          </cell>
        </row>
        <row r="409">
          <cell r="A409">
            <v>113001007083</v>
          </cell>
          <cell r="B409" t="str">
            <v>INSTITUCION EDUCATIVA DE SAN FERNANDO</v>
          </cell>
          <cell r="C409" t="str">
            <v>BR SAN FERNANDO ZN 81</v>
          </cell>
          <cell r="D409" t="str">
            <v>6536973</v>
          </cell>
          <cell r="F409" t="str">
            <v>Urbana</v>
          </cell>
          <cell r="G409" t="str">
            <v>Oficial</v>
          </cell>
          <cell r="H409" t="str">
            <v>iesanfernandosede@hotmail.com,luisramirezcastellon@hotmail.com;luisramirezcastellon@hotmail.com;carlotarnedo@hotmail.com,luisramirezcastellon@hotmail.com;luisramirezcastellon@hotmail.com;carlotarnedo@hotmail.com</v>
          </cell>
          <cell r="I409" t="str">
            <v>Bolívar</v>
          </cell>
          <cell r="J409" t="str">
            <v>CARTAGENA DE INDIAS</v>
          </cell>
          <cell r="K409" t="str">
            <v>CARTAGENA</v>
          </cell>
          <cell r="L409" t="str">
            <v>Distrital de Cartagena</v>
          </cell>
        </row>
        <row r="410">
          <cell r="A410">
            <v>113001006826</v>
          </cell>
          <cell r="B410" t="str">
            <v>ESCUELA  ISABEL LA CATOLICA</v>
          </cell>
          <cell r="C410" t="str">
            <v>BR ALMIRANTE COLON UR MZ LT 18 ETAPA 2</v>
          </cell>
          <cell r="D410" t="str">
            <v>6671814</v>
          </cell>
          <cell r="F410" t="str">
            <v>Urbana</v>
          </cell>
          <cell r="G410" t="str">
            <v>Oficial</v>
          </cell>
          <cell r="H410" t="str">
            <v>isabellacatolica@hotmail.com,necapa1971@hotmail.com;necapa1971@hotmail.com;necapa1971@hotmail.com,isabellacatolica@hotmail.com;isabellacatolica@hotmail.com;isabellacatolica@hotmail.com</v>
          </cell>
          <cell r="I410" t="str">
            <v>Bolívar</v>
          </cell>
          <cell r="J410" t="str">
            <v>CARTAGENA DE INDIAS</v>
          </cell>
          <cell r="K410" t="str">
            <v>CARTAGENA</v>
          </cell>
          <cell r="L410" t="str">
            <v>Distrital de Cartagena</v>
          </cell>
        </row>
        <row r="411">
          <cell r="A411">
            <v>113001006818</v>
          </cell>
          <cell r="B411" t="str">
            <v>ESC LA CONSOLATA</v>
          </cell>
          <cell r="C411" t="str">
            <v>BR LA CONSOLATA UR SECTOR VILLA ISABEL ET MZ LT 1</v>
          </cell>
          <cell r="D411" t="str">
            <v>6617234</v>
          </cell>
          <cell r="F411" t="str">
            <v>Urbana</v>
          </cell>
          <cell r="G411" t="str">
            <v>Oficial</v>
          </cell>
          <cell r="H411" t="str">
            <v>insprosocial2014@hotmail.com,gbabi52@hotmail.com;gbabi52@hotmail.com;dearcas09@hotmail.com,gbabi52@hotmail.com;gbabi52@hotmail.com;insprosocial2014@hotmail.com</v>
          </cell>
          <cell r="I411" t="str">
            <v>Bolívar</v>
          </cell>
          <cell r="J411" t="str">
            <v>CARTAGENA DE INDIAS</v>
          </cell>
          <cell r="K411" t="str">
            <v>CARTAGENA</v>
          </cell>
          <cell r="L411" t="str">
            <v>Distrital de Cartagena</v>
          </cell>
        </row>
        <row r="412">
          <cell r="A412">
            <v>113001006800</v>
          </cell>
          <cell r="B412" t="str">
            <v>INSTITUCION EDUCATIVA 20 DE JULIO</v>
          </cell>
          <cell r="C412" t="str">
            <v>KR 58 A 58 A 886 BR 20 DE JULIO</v>
          </cell>
          <cell r="D412" t="str">
            <v>6769211</v>
          </cell>
          <cell r="E412" t="str">
            <v>6573481</v>
          </cell>
          <cell r="F412" t="str">
            <v>Urbana</v>
          </cell>
          <cell r="G412" t="str">
            <v>Oficial</v>
          </cell>
          <cell r="H412" t="str">
            <v>rectoria@ie20dejulio.edu.co,rectoria@ie20dejulio.edu.co;rectoria@ie20dejulio.edu.co;simat@ie20dejulio.edu.co,Rectoria@ie20dejulio.edu.co;Rectoria@ie20dejulio.edu.co;simat@ie20dejulio.edu.co</v>
          </cell>
          <cell r="I412" t="str">
            <v>Bolívar</v>
          </cell>
          <cell r="J412" t="str">
            <v>CARTAGENA DE INDIAS</v>
          </cell>
          <cell r="K412" t="str">
            <v>CARTAGENA</v>
          </cell>
          <cell r="L412" t="str">
            <v>Distrital de Cartagena</v>
          </cell>
        </row>
        <row r="413">
          <cell r="A413">
            <v>113001006711</v>
          </cell>
          <cell r="B413" t="str">
            <v>IE OMAIRA SANCHEZ GARZON</v>
          </cell>
          <cell r="C413" t="str">
            <v>BR LA CANDELARIA KR 40 44 01</v>
          </cell>
          <cell r="D413" t="str">
            <v>6747644</v>
          </cell>
          <cell r="F413" t="str">
            <v>Urbana</v>
          </cell>
          <cell r="G413" t="str">
            <v>Oficial</v>
          </cell>
          <cell r="H413" t="str">
            <v>ineosaga@hotmail.com,guimape1972@gmail.com;alcalde@cartagena.gov.co;kattyrv3@gmail.com,guimape1972@gmail.com;alcalde@cartagena.gov.co;kattyrv3@gmail.com</v>
          </cell>
          <cell r="I413" t="str">
            <v>Bolívar</v>
          </cell>
          <cell r="J413" t="str">
            <v>CARTAGENA DE INDIAS</v>
          </cell>
          <cell r="K413" t="str">
            <v>CARTAGENA</v>
          </cell>
          <cell r="L413" t="str">
            <v>Distrital de Cartagena</v>
          </cell>
        </row>
        <row r="414">
          <cell r="A414">
            <v>113001006133</v>
          </cell>
          <cell r="B414" t="str">
            <v>ESC POLICARPA SALAVARRIETA</v>
          </cell>
          <cell r="C414" t="str">
            <v>BR POLICARPA UR CALLE PRINCIPAL</v>
          </cell>
          <cell r="D414" t="str">
            <v>3017738841</v>
          </cell>
          <cell r="F414" t="str">
            <v>Urbana</v>
          </cell>
          <cell r="G414" t="str">
            <v>Oficial</v>
          </cell>
          <cell r="H414" t="str">
            <v>marianita50@yahoo.es,marianita50@yahoo.es;marianita50@yahoo.es;tecnicooperativoiefa@gmail.com,marianita50@yahoo.es;marianita50@yahoo.es;marianita50@yahoo.es</v>
          </cell>
          <cell r="I414" t="str">
            <v>Bolívar</v>
          </cell>
          <cell r="J414" t="str">
            <v>CARTAGENA DE INDIAS</v>
          </cell>
          <cell r="K414" t="str">
            <v>CARTAGENA</v>
          </cell>
          <cell r="L414" t="str">
            <v>Distrital de Cartagena</v>
          </cell>
        </row>
        <row r="415">
          <cell r="A415">
            <v>113001006010</v>
          </cell>
          <cell r="B415" t="str">
            <v>JARD INF NIÑO JESUS</v>
          </cell>
          <cell r="C415" t="str">
            <v>BR LAS GAVIOTAS UR MZ 70 LT 3 ETP 7</v>
          </cell>
          <cell r="D415" t="str">
            <v>6902020</v>
          </cell>
          <cell r="E415" t="str">
            <v>6714081</v>
          </cell>
          <cell r="F415" t="str">
            <v>Urbana</v>
          </cell>
          <cell r="G415" t="str">
            <v>Oficial</v>
          </cell>
          <cell r="H415" t="str">
            <v>leo701107@hotmail.com,rectoriagaviotas@gmail.com;rectoriagaviotas@gmail.com;leo701107@hotmail.com,rectoriagaviotas@gmail.com;rectoriagaviotas@gmail.com;leo701107@hotmail.com</v>
          </cell>
          <cell r="I415" t="str">
            <v>Bolívar</v>
          </cell>
          <cell r="J415" t="str">
            <v>CARTAGENA DE INDIAS</v>
          </cell>
          <cell r="K415" t="str">
            <v>CARTAGENA</v>
          </cell>
          <cell r="L415" t="str">
            <v>Distrital de Cartagena</v>
          </cell>
        </row>
        <row r="416">
          <cell r="A416">
            <v>113001005889</v>
          </cell>
          <cell r="B416" t="str">
            <v>ESCUELA PABLO  VI 2</v>
          </cell>
          <cell r="C416" t="str">
            <v>BR PABLO VI 2 MZ 9 LT 1</v>
          </cell>
          <cell r="D416" t="str">
            <v>6580705</v>
          </cell>
          <cell r="F416" t="str">
            <v>Urbana</v>
          </cell>
          <cell r="G416" t="str">
            <v>Oficial</v>
          </cell>
          <cell r="H416" t="str">
            <v>ritarosa50@hotmail.com,ritarosa50@hotmail.com;ritarosa50@hotmail.com;arturo-nidia@hotmail.com,ritarosa50@hotmail.com;ritarosa50@hotmail.com;arturo-nidia@hotmail.com</v>
          </cell>
          <cell r="I416" t="str">
            <v>Bolívar</v>
          </cell>
          <cell r="J416" t="str">
            <v>CARTAGENA DE INDIAS</v>
          </cell>
          <cell r="K416" t="str">
            <v>CARTAGENA</v>
          </cell>
          <cell r="L416" t="str">
            <v>Distrital de Cartagena</v>
          </cell>
        </row>
        <row r="417">
          <cell r="A417">
            <v>113001005757</v>
          </cell>
          <cell r="B417" t="str">
            <v>JARD INF LOS CARACOLES</v>
          </cell>
          <cell r="C417" t="str">
            <v>BR LOS CARACOLES MZ 22 LT 110</v>
          </cell>
          <cell r="D417" t="str">
            <v>6679441</v>
          </cell>
          <cell r="F417" t="str">
            <v>Urbana</v>
          </cell>
          <cell r="G417" t="str">
            <v>Oficial</v>
          </cell>
          <cell r="H417" t="str">
            <v>isabellacatolica@hotmail.com,necapa1971@hptmail.com;necapa1971@hptmail.com;necapa1971@hptmail.com,isabellacatolica@hotmail.com;isabellacatolica@hotmail.com;isabellacatolica@hotmail.com</v>
          </cell>
          <cell r="I417" t="str">
            <v>Bolívar</v>
          </cell>
          <cell r="J417" t="str">
            <v>CARTAGENA DE INDIAS</v>
          </cell>
          <cell r="K417" t="str">
            <v>CARTAGENA</v>
          </cell>
          <cell r="L417" t="str">
            <v>Distrital de Cartagena</v>
          </cell>
        </row>
        <row r="418">
          <cell r="A418">
            <v>113001005544</v>
          </cell>
          <cell r="B418" t="str">
            <v>INSTITUCION EDUCATIVA ANTONIO NARIÑO</v>
          </cell>
          <cell r="C418" t="str">
            <v>BR LA ESPERANZA UR CALLE ALFONSO LOPEZ N 29 35</v>
          </cell>
          <cell r="D418" t="str">
            <v>6432001</v>
          </cell>
          <cell r="F418" t="str">
            <v>Urbana</v>
          </cell>
          <cell r="G418" t="str">
            <v>Oficial</v>
          </cell>
          <cell r="H418" t="str">
            <v>ieantonionarino@hotmail.com,mlnwacky@htomailc.om;ieantonionarino@hotmail.com;jorgea_jorgea@hotmail.com,ieantonionarino@hotmail.com;ieantonionarino@hotmail.com;deivis190160@hotmail.com</v>
          </cell>
          <cell r="I418" t="str">
            <v>Bolívar</v>
          </cell>
          <cell r="J418" t="str">
            <v>CARTAGENA DE INDIAS</v>
          </cell>
          <cell r="K418" t="str">
            <v>CARTAGENA</v>
          </cell>
          <cell r="L418" t="str">
            <v>Distrital de Cartagena</v>
          </cell>
        </row>
        <row r="419">
          <cell r="A419">
            <v>113001005374</v>
          </cell>
          <cell r="B419" t="str">
            <v>INSTITUCION EDUCATIVA ANTONIA SANTOS</v>
          </cell>
          <cell r="C419" t="str">
            <v>BR PIE DE LA POPA UR PLAYON GRANDE CALLE 31 18B</v>
          </cell>
          <cell r="D419" t="str">
            <v>6583552</v>
          </cell>
          <cell r="E419" t="str">
            <v>6582380</v>
          </cell>
          <cell r="F419" t="str">
            <v>Urbana</v>
          </cell>
          <cell r="G419" t="str">
            <v>Oficial</v>
          </cell>
          <cell r="H419" t="str">
            <v>ieantoniasantoscartagena@gmail.com,ieantoniasantocartagena@gmail.com;ieantoniasantocartagena@gmail.com;nalcymejia1201@gmail.com,palekero@outlook.es;palekero@outlook.es;Nalcymejia1201@gmail.com</v>
          </cell>
          <cell r="I419" t="str">
            <v>Bolívar</v>
          </cell>
          <cell r="J419" t="str">
            <v>CARTAGENA DE INDIAS</v>
          </cell>
          <cell r="K419" t="str">
            <v>CARTAGENA</v>
          </cell>
          <cell r="L419" t="str">
            <v>Distrital de Cartagena</v>
          </cell>
        </row>
        <row r="420">
          <cell r="A420">
            <v>113001005358</v>
          </cell>
          <cell r="B420" t="str">
            <v>INSTITUCION EDUCATIVA ALBERTO ELIAS FERNANDEZ BAENA</v>
          </cell>
          <cell r="C420" t="str">
            <v>BR EL BOSQUE</v>
          </cell>
          <cell r="D420" t="str">
            <v>6697933</v>
          </cell>
          <cell r="E420" t="str">
            <v>3017277150</v>
          </cell>
          <cell r="F420" t="str">
            <v>Urbana</v>
          </cell>
          <cell r="G420" t="str">
            <v>Oficial</v>
          </cell>
          <cell r="H420" t="str">
            <v>yarimeortega_23@hotmail.com,yarimeortega23@hotmail.com;yarimeortega23@hotmail.com;alores.28@hotmail.com,yarimeortega23@hotmail.com;yarimeortega23@hotmail.com;alores.28@hotmail.com</v>
          </cell>
          <cell r="I420" t="str">
            <v>Bolívar</v>
          </cell>
          <cell r="J420" t="str">
            <v>CARTAGENA DE INDIAS</v>
          </cell>
          <cell r="K420" t="str">
            <v>CARTAGENA</v>
          </cell>
          <cell r="L420" t="str">
            <v>Distrital de Cartagena</v>
          </cell>
        </row>
        <row r="421">
          <cell r="A421">
            <v>113001005200</v>
          </cell>
          <cell r="B421" t="str">
            <v>ESCUELA URBANA MOISES GOSSAIN LAJUD</v>
          </cell>
          <cell r="C421" t="str">
            <v>BR LAS GAVIOTAS UR TRANSVERSAL 65 31 111</v>
          </cell>
          <cell r="D421" t="str">
            <v>6431282</v>
          </cell>
          <cell r="E421" t="str">
            <v>6431727</v>
          </cell>
          <cell r="F421" t="str">
            <v>Urbana</v>
          </cell>
          <cell r="G421" t="str">
            <v>Oficial</v>
          </cell>
          <cell r="H421" t="str">
            <v>leo701107@hotmail.com,rectoriagaviotas@gmail.com;rectoriagaviotas@gmail.com;leo701107@hotmail.com,rectoriagaviotas@gmail.com;rectoriagaviotas@gmail.com;leo701107@hotmail.com</v>
          </cell>
          <cell r="I421" t="str">
            <v>Bolívar</v>
          </cell>
          <cell r="J421" t="str">
            <v>CARTAGENA DE INDIAS</v>
          </cell>
          <cell r="K421" t="str">
            <v>CARTAGENA</v>
          </cell>
          <cell r="L421" t="str">
            <v>Distrital de Cartagena</v>
          </cell>
        </row>
        <row r="422">
          <cell r="A422">
            <v>113001004289</v>
          </cell>
          <cell r="B422" t="str">
            <v>INSTITUCION EDUCATIVA SAN LUCAS</v>
          </cell>
          <cell r="C422" t="str">
            <v>BR MILAGRO CL VALENCIA CON BOGOT</v>
          </cell>
          <cell r="D422" t="str">
            <v>6570957</v>
          </cell>
          <cell r="F422" t="str">
            <v>Urbana</v>
          </cell>
          <cell r="G422" t="str">
            <v>Oficial</v>
          </cell>
          <cell r="H422" t="str">
            <v>iesanlucas_2014@outlook.com,yasminysocorro@hotmail.com;yasminysocorro@hotmail.com;diamema2512@yahoo.com,yasminysocorro@hotmail.com;yasminysocorro@hotmail.com;diamema2512@yahoo.com</v>
          </cell>
          <cell r="I422" t="str">
            <v>Bolívar</v>
          </cell>
          <cell r="J422" t="str">
            <v>CARTAGENA DE INDIAS</v>
          </cell>
          <cell r="K422" t="str">
            <v>CARTAGENA</v>
          </cell>
          <cell r="L422" t="str">
            <v>Distrital de Cartagena</v>
          </cell>
        </row>
        <row r="423">
          <cell r="A423">
            <v>113001004254</v>
          </cell>
          <cell r="B423" t="str">
            <v>INSTITUCION EDUCATIVA  FULGENCIO LEQUERICA VELEZ</v>
          </cell>
          <cell r="C423" t="str">
            <v>BR CHIQUINQUIRA MZ 56 LT 1</v>
          </cell>
          <cell r="D423" t="str">
            <v>6710009</v>
          </cell>
          <cell r="E423" t="str">
            <v>6510735</v>
          </cell>
          <cell r="F423" t="str">
            <v>Urbana</v>
          </cell>
          <cell r="G423" t="str">
            <v>Oficial</v>
          </cell>
          <cell r="H423" t="str">
            <v>i.e.fuleve@gmail.com,gavi1106@hotmail.com;gavi1106@hotmail.com;sugueisp1@yahoo.com,gavi1106@hotmail.com;gavi1106@hotmail.com;sugueisp1@yahoo.com</v>
          </cell>
          <cell r="I423" t="str">
            <v>Bolívar</v>
          </cell>
          <cell r="J423" t="str">
            <v>CARTAGENA DE INDIAS</v>
          </cell>
          <cell r="K423" t="str">
            <v>CARTAGENA</v>
          </cell>
          <cell r="L423" t="str">
            <v>Distrital de Cartagena</v>
          </cell>
        </row>
        <row r="424">
          <cell r="A424">
            <v>113001004149</v>
          </cell>
          <cell r="B424" t="str">
            <v>INSTITUCION EDUCACION JUAN JOSE NIETO SEDE PRINCIPAL</v>
          </cell>
          <cell r="C424" t="str">
            <v>BR SOCORRO SEC ROAN MZ 25 CS 71 LT 24</v>
          </cell>
          <cell r="D424" t="str">
            <v>6633688</v>
          </cell>
          <cell r="E424" t="str">
            <v>6510529</v>
          </cell>
          <cell r="F424" t="str">
            <v>Urbana</v>
          </cell>
          <cell r="G424" t="str">
            <v>Oficial</v>
          </cell>
          <cell r="H424" t="str">
            <v>iejuanjosenieto@hotmail.com,bacevedo1107@hotmail.com;bacevedo1107@hotmail.com;linac1014@hotmail.com,bacevedo1107@hotmail.com;bacevedo1107@hotmail.com;linac1014@gmail.com</v>
          </cell>
          <cell r="I424" t="str">
            <v>Bolívar</v>
          </cell>
          <cell r="J424" t="str">
            <v>CARTAGENA DE INDIAS</v>
          </cell>
          <cell r="K424" t="str">
            <v>CARTAGENA</v>
          </cell>
          <cell r="L424" t="str">
            <v>Distrital de Cartagena</v>
          </cell>
        </row>
        <row r="425">
          <cell r="A425">
            <v>113001004041</v>
          </cell>
          <cell r="B425" t="str">
            <v>ESC EDUARDO SANTOS MONTEJO</v>
          </cell>
          <cell r="C425" t="str">
            <v>BR LA ESPERANZA</v>
          </cell>
          <cell r="D425" t="str">
            <v>6432001</v>
          </cell>
          <cell r="F425" t="str">
            <v>Urbana</v>
          </cell>
          <cell r="G425" t="str">
            <v>Oficial</v>
          </cell>
          <cell r="H425" t="str">
            <v>ieantonionarmo@hotmail.com,ieantonionarino@hotmail.com;ieantonionarino@hotmail.com;jorgea_jorgea@hotmail.com,ieantonionarino@hotmail.com;ieantonionarino@hotmail.com;deivis190160@hotmail.com</v>
          </cell>
          <cell r="I425" t="str">
            <v>Bolívar</v>
          </cell>
          <cell r="J425" t="str">
            <v>CARTAGENA DE INDIAS</v>
          </cell>
          <cell r="K425" t="str">
            <v>CARTAGENA</v>
          </cell>
          <cell r="L425" t="str">
            <v>Distrital de Cartagena</v>
          </cell>
        </row>
        <row r="426">
          <cell r="A426">
            <v>113001003967</v>
          </cell>
          <cell r="B426" t="str">
            <v>ESC LAZARO MARTINEZ OLIER</v>
          </cell>
          <cell r="C426" t="str">
            <v>BR LA MARIA UR CORALES SEC KR34 CL 5204</v>
          </cell>
          <cell r="D426" t="str">
            <v>6562618</v>
          </cell>
          <cell r="F426" t="str">
            <v>Urbana</v>
          </cell>
          <cell r="G426" t="str">
            <v>Oficial</v>
          </cell>
          <cell r="H426" t="str">
            <v>cordmaria@hotmail.com,cordmaria@hotmail.com;cordmaria@hotmail.com;elsiegarrido@hotmail.com,cordmaria@hotmail.com;cordmaria@hotmail.com;cordmaria@hotmail.com</v>
          </cell>
          <cell r="I426" t="str">
            <v>Bolívar</v>
          </cell>
          <cell r="J426" t="str">
            <v>CARTAGENA DE INDIAS</v>
          </cell>
          <cell r="K426" t="str">
            <v>CARTAGENA</v>
          </cell>
          <cell r="L426" t="str">
            <v>Distrital de Cartagena</v>
          </cell>
        </row>
        <row r="427">
          <cell r="A427">
            <v>113001003797</v>
          </cell>
          <cell r="B427" t="str">
            <v>INSTITUCIÓN EDUCATIVA ANA MARIA PEREZ DE OTERO</v>
          </cell>
          <cell r="C427" t="str">
            <v>BR EL SOCORRO ET 332 MZ 34 LT 15</v>
          </cell>
          <cell r="D427" t="str">
            <v>6612956</v>
          </cell>
          <cell r="F427" t="str">
            <v>Urbana</v>
          </cell>
          <cell r="G427" t="str">
            <v>Oficial</v>
          </cell>
          <cell r="H427" t="str">
            <v>ieanamariaperez@hotmail.com,luisramirezcastellon@hotmail.com;luisramirezcastellon@hotmail.com;carlotarnedo@hotmail.com,luisramirezcastellon@hotmail.com;luisramirezcastellon@hotmail.com;carlotarnedo@hotmail.com</v>
          </cell>
          <cell r="I427" t="str">
            <v>Bolívar</v>
          </cell>
          <cell r="J427" t="str">
            <v>CARTAGENA DE INDIAS</v>
          </cell>
          <cell r="K427" t="str">
            <v>CARTAGENA</v>
          </cell>
          <cell r="L427" t="str">
            <v>Distrital de Cartagena</v>
          </cell>
        </row>
        <row r="428">
          <cell r="A428">
            <v>113001003789</v>
          </cell>
          <cell r="B428" t="str">
            <v>INSTITUCION EDUCATIVA SAN LUCAS SEDE SAN PEDRO MARTIR</v>
          </cell>
          <cell r="C428" t="str">
            <v>BR SAN PEDRO MARTIR KRA 65 N 5 52</v>
          </cell>
          <cell r="D428" t="str">
            <v>6740933</v>
          </cell>
          <cell r="F428" t="str">
            <v>Urbana</v>
          </cell>
          <cell r="G428" t="str">
            <v>Oficial</v>
          </cell>
          <cell r="H428" t="str">
            <v>iesanlucas_2014@outlook.com,yasminysocorro@hotmail.com;yasminysocorro@hotmail.com;diamema2512@yahoo.com,yasminysocorro@hotmail.com;yasminysocorro@hotmail.com;diamema2512@yahoo.com</v>
          </cell>
          <cell r="I428" t="str">
            <v>Bolívar</v>
          </cell>
          <cell r="J428" t="str">
            <v>CARTAGENA DE INDIAS</v>
          </cell>
          <cell r="K428" t="str">
            <v>CARTAGENA</v>
          </cell>
          <cell r="L428" t="str">
            <v>Distrital de Cartagena</v>
          </cell>
        </row>
        <row r="429">
          <cell r="A429">
            <v>113001003771</v>
          </cell>
          <cell r="B429" t="str">
            <v>INTITUCION EDUCATIVA LAS GAVIOTAS</v>
          </cell>
          <cell r="C429" t="str">
            <v>BR LAS GAVIOTAS UR TRANSVERSAL 65 31 111</v>
          </cell>
          <cell r="D429" t="str">
            <v>6431727</v>
          </cell>
          <cell r="E429" t="str">
            <v>6431727</v>
          </cell>
          <cell r="F429" t="str">
            <v>Urbana</v>
          </cell>
          <cell r="G429" t="str">
            <v>Oficial</v>
          </cell>
          <cell r="H429" t="str">
            <v>leo701107@hotmail.com,rectoriagaviotas@gmail.com;rectoriagaviotas@gmail.com;leo701107@hotmail.com,rectoriagaviotas@gmail.com;rectoriagaviotas@gmail.com;leo701107@hotmail.com</v>
          </cell>
          <cell r="I429" t="str">
            <v>Bolívar</v>
          </cell>
          <cell r="J429" t="str">
            <v>CARTAGENA DE INDIAS</v>
          </cell>
          <cell r="K429" t="str">
            <v>CARTAGENA</v>
          </cell>
          <cell r="L429" t="str">
            <v>Distrital de Cartagena</v>
          </cell>
        </row>
        <row r="430">
          <cell r="A430">
            <v>113001003754</v>
          </cell>
          <cell r="B430" t="str">
            <v>CIUDAD DE MEDELLIN</v>
          </cell>
          <cell r="C430" t="str">
            <v>BR SAN FERNANDO UR SEC MEDELLIN</v>
          </cell>
          <cell r="D430" t="str">
            <v>6902525</v>
          </cell>
          <cell r="F430" t="str">
            <v>Urbana</v>
          </cell>
          <cell r="G430" t="str">
            <v>Oficial</v>
          </cell>
          <cell r="H430" t="str">
            <v>iemercedesabrego@hotmail.es,alberente98@hotmail.com;alberente98@hotmail.com;rarias2003@hotmail.com,alberente98@hotmail.com;iemercedesabrego@hotmail.es;rarias2003@hotmail.com</v>
          </cell>
          <cell r="I430" t="str">
            <v>Bolívar</v>
          </cell>
          <cell r="J430" t="str">
            <v>CARTAGENA DE INDIAS</v>
          </cell>
          <cell r="K430" t="str">
            <v>CARTAGENA</v>
          </cell>
          <cell r="L430" t="str">
            <v>Distrital de Cartagena</v>
          </cell>
        </row>
        <row r="431">
          <cell r="A431">
            <v>113001003274</v>
          </cell>
          <cell r="B431" t="str">
            <v>INSTITUCION EDUCATIVA JOSE MANUEL RODRIGUEZ TORICES</v>
          </cell>
          <cell r="C431" t="str">
            <v>BR CARRETERA PRINCIPAL DEL BOSQUE</v>
          </cell>
          <cell r="D431" t="str">
            <v>6671488</v>
          </cell>
          <cell r="E431" t="str">
            <v>3106019170</v>
          </cell>
          <cell r="F431" t="str">
            <v>Urbana</v>
          </cell>
          <cell r="G431" t="str">
            <v>Oficial</v>
          </cell>
          <cell r="H431" t="str">
            <v>angelb51@hotmail.com,necapa1971@hotmail.com;necapa1971@hotmail.com;necapa1971@hotmail.com,angelb51@hotmail.com;angelb51@hotmail.com;angelb51@hotmail.com</v>
          </cell>
          <cell r="I431" t="str">
            <v>Bolívar</v>
          </cell>
          <cell r="J431" t="str">
            <v>CARTAGENA DE INDIAS</v>
          </cell>
          <cell r="K431" t="str">
            <v>CARTAGENA</v>
          </cell>
          <cell r="L431" t="str">
            <v>Distrital de Cartagena</v>
          </cell>
        </row>
        <row r="432">
          <cell r="A432">
            <v>113001003223</v>
          </cell>
          <cell r="B432" t="str">
            <v>SEDE SAN JOSE OBRERO</v>
          </cell>
          <cell r="C432" t="str">
            <v>BR OLAYA HERRERA UR SECTOR SAN JOSE OBRERO</v>
          </cell>
          <cell r="D432" t="str">
            <v>6533366</v>
          </cell>
          <cell r="F432" t="str">
            <v>Urbana</v>
          </cell>
          <cell r="G432" t="str">
            <v>Oficial</v>
          </cell>
          <cell r="H432" t="str">
            <v>mgdsm1971@gmail.com,zqlfernandez@yahoo.com;alcaldia@sedcartagena.gov.co;patrigomuz@hotmail.com,zqlfernandez@yahoo.com;alcaldia@cartagena.gov.co;patrigomuz@hotmail.com</v>
          </cell>
          <cell r="I432" t="str">
            <v>Bolívar</v>
          </cell>
          <cell r="J432" t="str">
            <v>CARTAGENA DE INDIAS</v>
          </cell>
          <cell r="K432" t="str">
            <v>CARTAGENA</v>
          </cell>
          <cell r="L432" t="str">
            <v>Distrital de Cartagena</v>
          </cell>
        </row>
        <row r="433">
          <cell r="A433">
            <v>113001003151</v>
          </cell>
          <cell r="B433" t="str">
            <v>ESCUELA  EMMA VILLA DE ESCALLON</v>
          </cell>
          <cell r="C433" t="str">
            <v>BR BOSQUECITO TV 49</v>
          </cell>
          <cell r="D433" t="str">
            <v>6926565</v>
          </cell>
          <cell r="F433" t="str">
            <v>Urbana</v>
          </cell>
          <cell r="G433" t="str">
            <v>Oficial</v>
          </cell>
          <cell r="H433" t="str">
            <v>normalsuperiorcartagena@gmail.com,alheco55@gmail.com;alheco55@gmail.com;Berryalvajj@hotmail.com,alheca55@gmail.com;alheca55@gmail.com;berryalvajj@hotmail.com</v>
          </cell>
          <cell r="I433" t="str">
            <v>Bolívar</v>
          </cell>
          <cell r="J433" t="str">
            <v>CARTAGENA DE INDIAS</v>
          </cell>
          <cell r="K433" t="str">
            <v>CARTAGENA</v>
          </cell>
          <cell r="L433" t="str">
            <v>Distrital de Cartagena</v>
          </cell>
        </row>
        <row r="434">
          <cell r="A434">
            <v>113001003126</v>
          </cell>
          <cell r="B434" t="str">
            <v>IE FERNANDO DE LA VEGA</v>
          </cell>
          <cell r="C434" t="str">
            <v>BOSQUE DG 21C 53 40</v>
          </cell>
          <cell r="D434" t="str">
            <v>6746008</v>
          </cell>
          <cell r="E434" t="str">
            <v>6746008</v>
          </cell>
          <cell r="F434" t="str">
            <v>Urbana</v>
          </cell>
          <cell r="G434" t="str">
            <v>Oficial</v>
          </cell>
          <cell r="H434" t="str">
            <v>javier.simatiefeve@live.com,jesusavila1953@hotmail.com;jesusavila1953@hotmail.com;javier.simatiefeve@live.com,uellesq@hotmail.com;uellesq@hotmail.com;javier.simatiefeve@live.com</v>
          </cell>
          <cell r="I434" t="str">
            <v>Bolívar</v>
          </cell>
          <cell r="J434" t="str">
            <v>CARTAGENA DE INDIAS</v>
          </cell>
          <cell r="K434" t="str">
            <v>CARTAGENA</v>
          </cell>
          <cell r="L434" t="str">
            <v>Distrital de Cartagena</v>
          </cell>
        </row>
        <row r="435">
          <cell r="A435">
            <v>113001003061</v>
          </cell>
          <cell r="B435" t="str">
            <v>IE HERMANO ANTONIO RAMOS DE LA SALLE</v>
          </cell>
          <cell r="C435" t="str">
            <v>BR EL ESPINAL UR EL ESPINAL</v>
          </cell>
          <cell r="D435" t="str">
            <v>3202736407</v>
          </cell>
          <cell r="E435" t="str">
            <v>6909393</v>
          </cell>
          <cell r="F435" t="str">
            <v>Urbana</v>
          </cell>
          <cell r="G435" t="str">
            <v>Oficial</v>
          </cell>
          <cell r="H435" t="str">
            <v>hno.antoniodelasalle@hotmail.com,hnoantoniodelasalle@hotmail.com;hnoantoniodelasalle@hotmail.com;hnoantoniodelasalle@hotmail.com,</v>
          </cell>
          <cell r="I435" t="str">
            <v>Bolívar</v>
          </cell>
          <cell r="J435" t="str">
            <v>CARTAGENA DE INDIAS</v>
          </cell>
          <cell r="K435" t="str">
            <v>CARTAGENA</v>
          </cell>
          <cell r="L435" t="str">
            <v>Distrital de Cartagena</v>
          </cell>
        </row>
        <row r="436">
          <cell r="A436">
            <v>113001003053</v>
          </cell>
          <cell r="B436" t="str">
            <v>IE SOLEDAD ACOSTA DE SAMPER</v>
          </cell>
          <cell r="C436" t="str">
            <v>BR BLAS DE LEZO</v>
          </cell>
          <cell r="D436" t="str">
            <v>6633937</v>
          </cell>
          <cell r="E436" t="str">
            <v>6632219</v>
          </cell>
          <cell r="F436" t="str">
            <v>Urbana</v>
          </cell>
          <cell r="G436" t="str">
            <v>Oficial</v>
          </cell>
          <cell r="H436" t="str">
            <v>iesamper@hotmail.com,luisramirezcastellon@hotmail.com;luisramirezcastellon@hotmail.com;carlotarnedo@hotmail.com,luisramirezcastellon@hotmail.com;luisramirezcastellon@hotmail.com;carlotarnedo@hotmail.com</v>
          </cell>
          <cell r="I436" t="str">
            <v>Bolívar</v>
          </cell>
          <cell r="J436" t="str">
            <v>CARTAGENA DE INDIAS</v>
          </cell>
          <cell r="K436" t="str">
            <v>CARTAGENA</v>
          </cell>
          <cell r="L436" t="str">
            <v>Distrital de Cartagena</v>
          </cell>
        </row>
        <row r="437">
          <cell r="A437">
            <v>113001002979</v>
          </cell>
          <cell r="B437" t="str">
            <v>INSTITUCION EDUCATIVA LA MILAGROSA</v>
          </cell>
          <cell r="C437" t="str">
            <v>BR GETSEMANI CLDELESPIRITUSANTO</v>
          </cell>
          <cell r="D437" t="str">
            <v>6601417</v>
          </cell>
          <cell r="E437" t="str">
            <v>6601417</v>
          </cell>
          <cell r="F437" t="str">
            <v>Urbana</v>
          </cell>
          <cell r="G437" t="str">
            <v>Oficial</v>
          </cell>
          <cell r="H437" t="str">
            <v>i.e.lamilagrosa@hotmail.com,pripaba@yahoo.com;pripaba@yahoo.com;i.e.lamilagrosa@hotmail.com,i.e.lamilagrosa@hotmail.com;i.e.lamilagrosa@hotmail.com;ncarortes@yahoo.com</v>
          </cell>
          <cell r="I437" t="str">
            <v>Bolívar</v>
          </cell>
          <cell r="J437" t="str">
            <v>CARTAGENA DE INDIAS</v>
          </cell>
          <cell r="K437" t="str">
            <v>CARTAGENA</v>
          </cell>
          <cell r="L437" t="str">
            <v>Distrital de Cartagena</v>
          </cell>
        </row>
        <row r="438">
          <cell r="A438">
            <v>113001002952</v>
          </cell>
          <cell r="B438" t="str">
            <v>INSTITUCION EDUCATIVA DE TERNERA</v>
          </cell>
          <cell r="C438" t="str">
            <v>BR TERNERA UR TERNERA CALLE PARAISO MZ 32</v>
          </cell>
          <cell r="D438" t="str">
            <v>6437253</v>
          </cell>
          <cell r="F438" t="str">
            <v>Urbana</v>
          </cell>
          <cell r="G438" t="str">
            <v>Oficial</v>
          </cell>
          <cell r="H438" t="str">
            <v>rectoria@ieternera.edu.co,rectoria@ieternera.edu.co;rectoria@ieternera.edu.co;marquesaisabel@gmail.com,rectoria@ieternera.edu.co;rectoria@ieternera.edu.co;marquesaisabel@hotbmail.com</v>
          </cell>
          <cell r="I438" t="str">
            <v>Bolívar</v>
          </cell>
          <cell r="J438" t="str">
            <v>CARTAGENA DE INDIAS</v>
          </cell>
          <cell r="K438" t="str">
            <v>CARTAGENA</v>
          </cell>
          <cell r="L438" t="str">
            <v>Distrital de Cartagena</v>
          </cell>
        </row>
        <row r="439">
          <cell r="A439">
            <v>113001002880</v>
          </cell>
          <cell r="B439" t="str">
            <v>ESCUELA MIX RAFAEL TONO</v>
          </cell>
          <cell r="C439" t="str">
            <v>BR TRECE DE JUNIO UR CALLE SEGUNDA DE SEVILLA SEC</v>
          </cell>
          <cell r="D439" t="str">
            <v>6512073</v>
          </cell>
          <cell r="E439" t="str">
            <v>6534415</v>
          </cell>
          <cell r="F439" t="str">
            <v>Urbana</v>
          </cell>
          <cell r="G439" t="str">
            <v>Oficial</v>
          </cell>
          <cell r="H439" t="str">
            <v>ihmaria_cartagen@hotmail.com,marydelrisco@hotmail.com;marydelrisco@hotmail.com;gipabadi@hotmail.com,eebarco@hotmail.com;eebarco@hotmail.com;gipabadi@hotmail.com</v>
          </cell>
          <cell r="I439" t="str">
            <v>Bolívar</v>
          </cell>
          <cell r="J439" t="str">
            <v>CARTAGENA DE INDIAS</v>
          </cell>
          <cell r="K439" t="str">
            <v>CARTAGENA</v>
          </cell>
          <cell r="L439" t="str">
            <v>Distrital de Cartagena</v>
          </cell>
        </row>
        <row r="440">
          <cell r="A440">
            <v>113001002871</v>
          </cell>
          <cell r="B440" t="str">
            <v>CENTRO EDUCATIVO MIGUEL ANTONIO LENGUA</v>
          </cell>
          <cell r="C440" t="str">
            <v>BR OLAYA HERRERA SEC CENT</v>
          </cell>
          <cell r="D440" t="str">
            <v>6710383</v>
          </cell>
          <cell r="F440" t="str">
            <v>Urbana</v>
          </cell>
          <cell r="G440" t="str">
            <v>Oficial</v>
          </cell>
          <cell r="H440" t="str">
            <v>inenscar2002@hotmail.com,salgadohernandezd@hotmail.com;alcaldia@cartagena.gov.com;marty2875@hotmail.com,salgadohernandezd@hotmail.com;alcaldia@cartagena.gov.co;marty2875@hotmail.com</v>
          </cell>
          <cell r="I440" t="str">
            <v>Bolívar</v>
          </cell>
          <cell r="J440" t="str">
            <v>CARTAGENA DE INDIAS</v>
          </cell>
          <cell r="K440" t="str">
            <v>CARTAGENA</v>
          </cell>
          <cell r="L440" t="str">
            <v>Distrital de Cartagena</v>
          </cell>
        </row>
        <row r="441">
          <cell r="A441">
            <v>113001002839</v>
          </cell>
          <cell r="B441" t="str">
            <v>INSTITUCION EDUCATIVA SAN JUAN DE DAMASCO SEDE NUESTRA SEÑORA DEL ROSARIO</v>
          </cell>
          <cell r="C441" t="str">
            <v>BR ESPAÑA UR LAS LOMAS MZ C LT 1</v>
          </cell>
          <cell r="D441" t="str">
            <v>6690547</v>
          </cell>
          <cell r="F441" t="str">
            <v>Urbana</v>
          </cell>
          <cell r="G441" t="str">
            <v>Oficial</v>
          </cell>
          <cell r="H441" t="str">
            <v>sanjuandamasco@hotmail.com,sanjuandamasco@hotmail.com;nezama125512@hotmail.com;lucomo_57@hotmail.com,nezama125512@hotmail.com;nezama125512@hotmail.com;lucomo_57@hotmail.com</v>
          </cell>
          <cell r="I441" t="str">
            <v>Bolívar</v>
          </cell>
          <cell r="J441" t="str">
            <v>CARTAGENA DE INDIAS</v>
          </cell>
          <cell r="K441" t="str">
            <v>CARTAGENA</v>
          </cell>
          <cell r="L441" t="str">
            <v>Distrital de Cartagena</v>
          </cell>
        </row>
        <row r="442">
          <cell r="A442">
            <v>113001002812</v>
          </cell>
          <cell r="B442" t="str">
            <v>INSTITUCION EDUCATIVA MARIA REINA</v>
          </cell>
          <cell r="C442" t="str">
            <v>BR LA ESPERANZA UR CALLE ALFONSO LOPEZ</v>
          </cell>
          <cell r="D442" t="str">
            <v>6743522</v>
          </cell>
          <cell r="E442" t="str">
            <v>6720155</v>
          </cell>
          <cell r="F442" t="str">
            <v>Urbana</v>
          </cell>
          <cell r="G442" t="str">
            <v>Oficial</v>
          </cell>
          <cell r="H442" t="str">
            <v>revecarueda.mr@hotmail.com,revecarueda.mr@hotmail.com;alcaldiamayordecartagena@gmail.com;ceciliaymas35@hotmail.com,revecarueda.mr@hotmail.com;alcalde@cartagena.gov.co;ceciliaymas35@hotmail.com</v>
          </cell>
          <cell r="I442" t="str">
            <v>Bolívar</v>
          </cell>
          <cell r="J442" t="str">
            <v>CARTAGENA DE INDIAS</v>
          </cell>
          <cell r="K442" t="str">
            <v>CARTAGENA</v>
          </cell>
          <cell r="L442" t="str">
            <v>Distrital de Cartagena</v>
          </cell>
        </row>
        <row r="443">
          <cell r="A443">
            <v>113001002651</v>
          </cell>
          <cell r="B443" t="str">
            <v>ESCUELA MIXTA LAS DELICIAS</v>
          </cell>
          <cell r="C443" t="str">
            <v>BR LA ESPERANZA SECTOR DELICIAS</v>
          </cell>
          <cell r="D443" t="str">
            <v>6742544</v>
          </cell>
          <cell r="E443" t="str">
            <v>6720155</v>
          </cell>
          <cell r="F443" t="str">
            <v>Urbana</v>
          </cell>
          <cell r="G443" t="str">
            <v>Oficial</v>
          </cell>
          <cell r="H443" t="str">
            <v>revecarueda.mr@hotmail.com,reveca.mr@hotmail.com;alcaldiamayordecartagena@gmail.com;ceciliaymas35@hotmail.com,revecarueda.mr@hotmail.com;alcalde@cartagena.gov.co;ceciliaymas35@hotmail.com</v>
          </cell>
          <cell r="I443" t="str">
            <v>Bolívar</v>
          </cell>
          <cell r="J443" t="str">
            <v>CARTAGENA DE INDIAS</v>
          </cell>
          <cell r="K443" t="str">
            <v>CARTAGENA</v>
          </cell>
          <cell r="L443" t="str">
            <v>Distrital de Cartagena</v>
          </cell>
        </row>
        <row r="444">
          <cell r="A444">
            <v>113001002642</v>
          </cell>
          <cell r="B444" t="str">
            <v>SEDE SAN LUIS GONZAGA</v>
          </cell>
          <cell r="C444" t="str">
            <v>BR NARIÑO UR AVD MARTINEZ MARTELO 38 38</v>
          </cell>
          <cell r="D444" t="str">
            <v>6583552</v>
          </cell>
          <cell r="E444" t="str">
            <v>6583552</v>
          </cell>
          <cell r="F444" t="str">
            <v>Urbana</v>
          </cell>
          <cell r="G444" t="str">
            <v>Oficial</v>
          </cell>
          <cell r="H444" t="str">
            <v>ieantoniosantos@gmail.com,ieantoniasantocartagena@gmail.com;ieantoniasantocartagena@gmail.com;ieantoniasantocartagena@gmail.com,ieantoniosantos@gmail.com;ieantoniosantos@gmail.com;nelcymejia1201@gmail.com</v>
          </cell>
          <cell r="I444" t="str">
            <v>Bolívar</v>
          </cell>
          <cell r="J444" t="str">
            <v>CARTAGENA DE INDIAS</v>
          </cell>
          <cell r="K444" t="str">
            <v>CARTAGENA</v>
          </cell>
          <cell r="L444" t="str">
            <v>Distrital de Cartagena</v>
          </cell>
        </row>
        <row r="445">
          <cell r="A445">
            <v>113001002626</v>
          </cell>
          <cell r="B445" t="str">
            <v>INSTITUCION EDUCATIVA  OLGA GONZALEZ ARRAUT</v>
          </cell>
          <cell r="C445" t="str">
            <v>BR ALTO BOSQUE UR DIAGONAL 22 52 14 SEC</v>
          </cell>
          <cell r="D445" t="str">
            <v>66431706</v>
          </cell>
          <cell r="F445" t="str">
            <v>Urbana</v>
          </cell>
          <cell r="G445" t="str">
            <v>Oficial</v>
          </cell>
          <cell r="H445" t="str">
            <v>ieoga2007@hotmail.com,ieoga2007@hotmail.com;ieoga2007@hotmail.com;lmercado170@gmail.com,IEOGA2007@HOTMAIL.COM;IEOGA2007@HOTMAIL.COM;SATOGLO@HOTMAIL.COM</v>
          </cell>
          <cell r="I445" t="str">
            <v>Bolívar</v>
          </cell>
          <cell r="J445" t="str">
            <v>CARTAGENA DE INDIAS</v>
          </cell>
          <cell r="K445" t="str">
            <v>CARTAGENA</v>
          </cell>
          <cell r="L445" t="str">
            <v>Distrital de Cartagena</v>
          </cell>
        </row>
        <row r="446">
          <cell r="A446">
            <v>113001002596</v>
          </cell>
          <cell r="B446" t="str">
            <v>ESC ACCION COMUNAL LA QUINTA</v>
          </cell>
          <cell r="C446" t="str">
            <v>BR LA QUINTA CALLE NUEVA</v>
          </cell>
          <cell r="D446" t="str">
            <v>6748699</v>
          </cell>
          <cell r="E446" t="str">
            <v>6720155</v>
          </cell>
          <cell r="F446" t="str">
            <v>Urbana</v>
          </cell>
          <cell r="G446" t="str">
            <v>Oficial</v>
          </cell>
          <cell r="H446" t="str">
            <v>revecarueda.mr@hotmail.com,reveca.mr@hotmail.com;alcaldiamayordecartagena@gmail.com;ceciliaymas35@hotmail.com,revecarueda.mr@hotmail.com;alcalde@cartagena.gov.co;ceciliaymas35@hotmail.com</v>
          </cell>
          <cell r="I446" t="str">
            <v>Bolívar</v>
          </cell>
          <cell r="J446" t="str">
            <v>CARTAGENA DE INDIAS</v>
          </cell>
          <cell r="K446" t="str">
            <v>CARTAGENA</v>
          </cell>
          <cell r="L446" t="str">
            <v>Distrital de Cartagena</v>
          </cell>
        </row>
        <row r="447">
          <cell r="A447">
            <v>113001002553</v>
          </cell>
          <cell r="B447" t="str">
            <v>ACCION COMUNAL SAN  PEDRO</v>
          </cell>
          <cell r="C447" t="str">
            <v>BR SANPEDRO Y LIBERTAD CL 53</v>
          </cell>
          <cell r="D447" t="str">
            <v>6580705</v>
          </cell>
          <cell r="F447" t="str">
            <v>Urbana</v>
          </cell>
          <cell r="G447" t="str">
            <v>Oficial</v>
          </cell>
          <cell r="H447" t="str">
            <v>ritarosa50@hotmail.com,ritarosa50@hotmail.com;ritarosa50@hotmail.com;arturo-nidia@hotmail.com,ritarosa50@hotmail.com;ritarosa50@hotmail.com;arturo-nidia@hotmail.com</v>
          </cell>
          <cell r="I447" t="str">
            <v>Bolívar</v>
          </cell>
          <cell r="J447" t="str">
            <v>CARTAGENA DE INDIAS</v>
          </cell>
          <cell r="K447" t="str">
            <v>CARTAGENA</v>
          </cell>
          <cell r="L447" t="str">
            <v>Distrital de Cartagena</v>
          </cell>
        </row>
        <row r="448">
          <cell r="A448">
            <v>113001002481</v>
          </cell>
          <cell r="B448" t="str">
            <v>ESCUELA VICTORIA PAUTT LEON</v>
          </cell>
          <cell r="C448" t="str">
            <v>BR ESCALLON VILLA UR CALLE 11 DE NOVIEMBRE 30G 36</v>
          </cell>
          <cell r="D448" t="str">
            <v>6720673</v>
          </cell>
          <cell r="E448" t="str">
            <v>6697024</v>
          </cell>
          <cell r="F448" t="str">
            <v>Urbana</v>
          </cell>
          <cell r="G448" t="str">
            <v>Oficial</v>
          </cell>
          <cell r="H448" t="str">
            <v>inedsor2010@hotmail.com,omartoi@yahoo.com;omartoi@yahoo.com;tosoledadromandenunez@hotmail.com,omartoi@yahoo.com;omartoi@yahoo.com;issismar0127@yahoo.es</v>
          </cell>
          <cell r="I448" t="str">
            <v>Bolívar</v>
          </cell>
          <cell r="J448" t="str">
            <v>CARTAGENA DE INDIAS</v>
          </cell>
          <cell r="K448" t="str">
            <v>CARTAGENA</v>
          </cell>
          <cell r="L448" t="str">
            <v>Distrital de Cartagena</v>
          </cell>
        </row>
        <row r="449">
          <cell r="A449">
            <v>113001002413</v>
          </cell>
          <cell r="B449" t="str">
            <v>IE MADRE LAURA</v>
          </cell>
          <cell r="C449" t="str">
            <v>BR PIEDRA DE BOLIVAR UR CL SANTA CRUZ 30 50 137 CS</v>
          </cell>
          <cell r="D449" t="str">
            <v>6752359</v>
          </cell>
          <cell r="F449" t="str">
            <v>Urbana</v>
          </cell>
          <cell r="G449" t="str">
            <v>Oficial</v>
          </cell>
          <cell r="H449" t="str">
            <v>instedmadrelaura@hotmail.com,marher123@yahoo.es;marher123@yahoo.es;ireneduranmoreno@hotmail.com,marher123@yahoo.es;marher123@yahoo.es;ireneduranmoreno@hotmail.com</v>
          </cell>
          <cell r="I449" t="str">
            <v>Bolívar</v>
          </cell>
          <cell r="J449" t="str">
            <v>CARTAGENA DE INDIAS</v>
          </cell>
          <cell r="K449" t="str">
            <v>CARTAGENA</v>
          </cell>
          <cell r="L449" t="str">
            <v>Distrital de Cartagena</v>
          </cell>
        </row>
        <row r="450">
          <cell r="A450">
            <v>113001002162</v>
          </cell>
          <cell r="B450" t="str">
            <v>ESC SIMON BOLIVAR</v>
          </cell>
          <cell r="C450" t="str">
            <v>BR TORICES UR KR 14 4832</v>
          </cell>
          <cell r="D450" t="str">
            <v>6662113</v>
          </cell>
          <cell r="F450" t="str">
            <v>Urbana</v>
          </cell>
          <cell r="G450" t="str">
            <v>Oficial</v>
          </cell>
          <cell r="H450" t="str">
            <v>iejosedelavega@hotmail.com,fredisq22@hotmail.com;fredisq22@hotmail.com;yepoan@hotmail.com,fredisq22@hotmail.com;fredisq22@hotmail.com;yepoan@hotmail.com</v>
          </cell>
          <cell r="I450" t="str">
            <v>Bolívar</v>
          </cell>
          <cell r="J450" t="str">
            <v>CARTAGENA DE INDIAS</v>
          </cell>
          <cell r="K450" t="str">
            <v>CARTAGENA</v>
          </cell>
          <cell r="L450" t="str">
            <v>Distrital de Cartagena</v>
          </cell>
        </row>
        <row r="451">
          <cell r="A451">
            <v>113001002138</v>
          </cell>
          <cell r="B451" t="str">
            <v>INSTITUCION EDUCATIVA NUESTRA SEÑORA DEL PERPETUO SOCORRO</v>
          </cell>
          <cell r="C451" t="str">
            <v>KR 49 31A S BR REPUBLICA DEL LIBANO</v>
          </cell>
          <cell r="D451" t="str">
            <v>6431723</v>
          </cell>
          <cell r="E451" t="str">
            <v>3156967812</v>
          </cell>
          <cell r="F451" t="str">
            <v>Urbana</v>
          </cell>
          <cell r="G451" t="str">
            <v>Oficial</v>
          </cell>
          <cell r="H451" t="str">
            <v>ienspes-11@hotmail.com,ienspes-11@hotmail.com;ienspes-11@hotmail.com;agusan19@hotmail.com,ienspes-2015@hotmail.com;ienspes-2015@hotmail.com;agusan19@hotmail.com</v>
          </cell>
          <cell r="I451" t="str">
            <v>Bolívar</v>
          </cell>
          <cell r="J451" t="str">
            <v>CARTAGENA DE INDIAS</v>
          </cell>
          <cell r="K451" t="str">
            <v>CARTAGENA</v>
          </cell>
          <cell r="L451" t="str">
            <v>Distrital de Cartagena</v>
          </cell>
        </row>
        <row r="452">
          <cell r="A452">
            <v>113001002120</v>
          </cell>
          <cell r="B452" t="str">
            <v>IE HIJOS DE MARIA</v>
          </cell>
          <cell r="C452" t="str">
            <v>BR TRECE DE JUNIO UR CL 31D SEC 6494</v>
          </cell>
          <cell r="D452" t="str">
            <v>6534415</v>
          </cell>
          <cell r="F452" t="str">
            <v>Urbana</v>
          </cell>
          <cell r="G452" t="str">
            <v>Oficial</v>
          </cell>
          <cell r="H452" t="str">
            <v>ihmaria_cartagen@hotmail.com,marydelrisco@hotmail.com;marydelrisco@htomail.com;gipabadi@hotmail.com,eebarco@hotmail.com;eebarco@hotmail.com;gipabadi@hotmail.com</v>
          </cell>
          <cell r="I452" t="str">
            <v>Bolívar</v>
          </cell>
          <cell r="J452" t="str">
            <v>CARTAGENA DE INDIAS</v>
          </cell>
          <cell r="K452" t="str">
            <v>CARTAGENA</v>
          </cell>
          <cell r="L452" t="str">
            <v>Distrital de Cartagena</v>
          </cell>
        </row>
        <row r="453">
          <cell r="A453">
            <v>113001002081</v>
          </cell>
          <cell r="B453" t="str">
            <v>ESC JULIO RAMON FACIOLINCE</v>
          </cell>
          <cell r="C453" t="str">
            <v>BR PASEO BOLIVAR CL PROGRESO</v>
          </cell>
          <cell r="D453" t="str">
            <v>6666613</v>
          </cell>
          <cell r="F453" t="str">
            <v>Urbana</v>
          </cell>
          <cell r="G453" t="str">
            <v>Oficial</v>
          </cell>
          <cell r="H453" t="str">
            <v>ritarosa50@hotmail.com,ritarosa50@hotmail.com;ritarosa50@hotmail.com;arturo-nidia@hotmail.com,ritarosa50@hotmail.com;ritarosa50@hotmail.com;arturo-nidia@hotmail.com</v>
          </cell>
          <cell r="I453" t="str">
            <v>Bolívar</v>
          </cell>
          <cell r="J453" t="str">
            <v>CARTAGENA DE INDIAS</v>
          </cell>
          <cell r="K453" t="str">
            <v>CARTAGENA</v>
          </cell>
          <cell r="L453" t="str">
            <v>Distrital de Cartagena</v>
          </cell>
        </row>
        <row r="454">
          <cell r="A454">
            <v>113001002057</v>
          </cell>
          <cell r="B454" t="str">
            <v>IE SOLEDAD ROMAN DE NUÑEZ</v>
          </cell>
          <cell r="C454" t="str">
            <v>BR ESCALLON VILLA UR KR 57 30D47</v>
          </cell>
          <cell r="D454" t="str">
            <v>6725169</v>
          </cell>
          <cell r="F454" t="str">
            <v>Urbana</v>
          </cell>
          <cell r="G454" t="str">
            <v>Oficial</v>
          </cell>
          <cell r="H454" t="str">
            <v>inedsor2010@hotmail.com,omartoi@yahoo.com;omartoi@yahoo.com;tosoledadromandenunez@hotmail.com,omartoi@yahoo.com;omartoi@yahoo.com;issismar0127@yahoo.es</v>
          </cell>
          <cell r="I454" t="str">
            <v>Bolívar</v>
          </cell>
          <cell r="J454" t="str">
            <v>CARTAGENA DE INDIAS</v>
          </cell>
          <cell r="K454" t="str">
            <v>CARTAGENA</v>
          </cell>
          <cell r="L454" t="str">
            <v>Distrital de Cartagena</v>
          </cell>
        </row>
        <row r="455">
          <cell r="A455">
            <v>113001001981</v>
          </cell>
          <cell r="B455" t="str">
            <v>SEDE DE ALBORNOZ</v>
          </cell>
          <cell r="C455" t="str">
            <v>KR 50 N2 40 BR ALBORNOZ CT MAMONAL</v>
          </cell>
          <cell r="D455" t="str">
            <v>3218589881</v>
          </cell>
          <cell r="F455" t="str">
            <v>Urbana</v>
          </cell>
          <cell r="G455" t="str">
            <v>Oficial</v>
          </cell>
          <cell r="H455" t="str">
            <v>iesalimbechara@hotmail.com,adaramo@hotmail.com;adaramo@hotmail.com;rafaeleduardoramirezo@gmail.com,araramo@hotmail.com;araramo@hotmail.com;cesar_cedi@msn.com</v>
          </cell>
          <cell r="I455" t="str">
            <v>Bolívar</v>
          </cell>
          <cell r="J455" t="str">
            <v>CARTAGENA DE INDIAS</v>
          </cell>
          <cell r="K455" t="str">
            <v>CARTAGENA</v>
          </cell>
          <cell r="L455" t="str">
            <v>Distrital de Cartagena</v>
          </cell>
        </row>
        <row r="456">
          <cell r="A456">
            <v>113001001972</v>
          </cell>
          <cell r="B456" t="str">
            <v>IE SEMINARIO DE CARTAGENA</v>
          </cell>
          <cell r="C456" t="str">
            <v>BR ALCIBIA UR CALLE 38</v>
          </cell>
          <cell r="D456" t="str">
            <v>3145700103</v>
          </cell>
          <cell r="E456" t="str">
            <v>6432422</v>
          </cell>
          <cell r="F456" t="str">
            <v>Urbana</v>
          </cell>
          <cell r="G456" t="str">
            <v>Oficial</v>
          </cell>
          <cell r="H456" t="str">
            <v>colegioseminariodecartagena@gmail.com,sacerdotedarwin@hotmail.es;sacerdotedarwin@hotmail.es;e.machacon@hotmail.com,colegioseminariodecartagena@gmail.com;colegioseminariodecartagena@gmail.com;e.machacon@hotmail.com</v>
          </cell>
          <cell r="I456" t="str">
            <v>Bolívar</v>
          </cell>
          <cell r="J456" t="str">
            <v>CARTAGENA DE INDIAS</v>
          </cell>
          <cell r="K456" t="str">
            <v>CARTAGENA</v>
          </cell>
          <cell r="L456" t="str">
            <v>Distrital de Cartagena</v>
          </cell>
        </row>
        <row r="457">
          <cell r="A457">
            <v>113001001964</v>
          </cell>
          <cell r="B457" t="str">
            <v>ESCUELA  SOCIEDAD AMOR A CARTAGENA N  7</v>
          </cell>
          <cell r="C457" t="str">
            <v>BR LA ESPERANZA KRA 29 38 39</v>
          </cell>
          <cell r="D457" t="str">
            <v>6749066</v>
          </cell>
          <cell r="E457" t="str">
            <v>6720155</v>
          </cell>
          <cell r="F457" t="str">
            <v>Urbana</v>
          </cell>
          <cell r="G457" t="str">
            <v>Oficial</v>
          </cell>
          <cell r="H457" t="str">
            <v>belmuma@hotmail.com,reveca.mr@hotmail.com;alcaldiamayordecartagena@gmail.com;ceciliaymas35@hotmail.com,revecarueda.mr@hotmail.com;alcalde@cartagena.gov.co;ceciliaymas35@hotmail.com</v>
          </cell>
          <cell r="I457" t="str">
            <v>Bolívar</v>
          </cell>
          <cell r="J457" t="str">
            <v>CARTAGENA DE INDIAS</v>
          </cell>
          <cell r="K457" t="str">
            <v>CARTAGENA</v>
          </cell>
          <cell r="L457" t="str">
            <v>Distrital de Cartagena</v>
          </cell>
        </row>
        <row r="458">
          <cell r="A458">
            <v>113001001816</v>
          </cell>
          <cell r="B458" t="str">
            <v>INSTITUCIÓN EDUCATIVA JOSE DE LA VEGA</v>
          </cell>
          <cell r="C458" t="str">
            <v>BR TORICE SECTOR STA RITA UR CRRA 17 NRO 5352</v>
          </cell>
          <cell r="D458" t="str">
            <v>6581347</v>
          </cell>
          <cell r="F458" t="str">
            <v>Urbana</v>
          </cell>
          <cell r="G458" t="str">
            <v>Oficial</v>
          </cell>
          <cell r="H458" t="str">
            <v>iejosedelavega@hotmail.com,fredisq22@hotmail.com;fredisq22@hotmail.com;yepoan@hotmail.com,fredisq22@hotmail.com;fredisq22@hotmail.com;yepoan@hotmail.com</v>
          </cell>
          <cell r="I458" t="str">
            <v>Bolívar</v>
          </cell>
          <cell r="J458" t="str">
            <v>CARTAGENA DE INDIAS</v>
          </cell>
          <cell r="K458" t="str">
            <v>CARTAGENA</v>
          </cell>
          <cell r="L458" t="str">
            <v>Distrital de Cartagena</v>
          </cell>
        </row>
        <row r="459">
          <cell r="A459">
            <v>113001001786</v>
          </cell>
          <cell r="B459" t="str">
            <v>ESCUELA 7 DE AGOSTO</v>
          </cell>
          <cell r="C459" t="str">
            <v>BR SIETE DE AGOSTO</v>
          </cell>
          <cell r="D459" t="str">
            <v>6564341</v>
          </cell>
          <cell r="E459" t="str">
            <v>6478166</v>
          </cell>
          <cell r="F459" t="str">
            <v>Urbana</v>
          </cell>
          <cell r="G459" t="str">
            <v>Oficial</v>
          </cell>
          <cell r="H459" t="str">
            <v>liceo50@hotmail.com,liceodebolivar50@hotmail.com;liceodebolivar50@hotmail.com;leafar123@hotmail.es,liceo50@hotmail.com;liceo50@hotmail.com;leafar123@hotmail.es</v>
          </cell>
          <cell r="I459" t="str">
            <v>Bolívar</v>
          </cell>
          <cell r="J459" t="str">
            <v>CARTAGENA DE INDIAS</v>
          </cell>
          <cell r="K459" t="str">
            <v>CARTAGENA</v>
          </cell>
          <cell r="L459" t="str">
            <v>Distrital de Cartagena</v>
          </cell>
        </row>
        <row r="460">
          <cell r="A460">
            <v>113001001727</v>
          </cell>
          <cell r="B460" t="str">
            <v>INSTITUCION EDUCATIVA REPUBLICA DEL LIBANO</v>
          </cell>
          <cell r="C460" t="str">
            <v>BR LIBANO AV PEDRO ROMERO 49A 15</v>
          </cell>
          <cell r="D460" t="str">
            <v>6698275</v>
          </cell>
          <cell r="F460" t="str">
            <v>Urbana</v>
          </cell>
          <cell r="G460" t="str">
            <v>Oficial</v>
          </cell>
          <cell r="H460" t="str">
            <v>ierli2006@hotmail.com,rumar2008@hotmail.com;rumar2008@hotmail.com;p_ahumada@hotmail.com,ierli2006@hotmail.com;ierli2006@hotmail.com;argenidam@yahoo.es</v>
          </cell>
          <cell r="I460" t="str">
            <v>Bolívar</v>
          </cell>
          <cell r="J460" t="str">
            <v>CARTAGENA DE INDIAS</v>
          </cell>
          <cell r="K460" t="str">
            <v>CARTAGENA</v>
          </cell>
          <cell r="L460" t="str">
            <v>Distrital de Cartagena</v>
          </cell>
        </row>
        <row r="461">
          <cell r="A461">
            <v>113001001719</v>
          </cell>
          <cell r="B461" t="str">
            <v>IE DE PROM SOCIAL DE CARTAGENA</v>
          </cell>
          <cell r="C461" t="str">
            <v>BR SOCORRO ET 7 MZ 25 CS</v>
          </cell>
          <cell r="D461" t="str">
            <v>6632191</v>
          </cell>
          <cell r="E461" t="str">
            <v>6634921</v>
          </cell>
          <cell r="F461" t="str">
            <v>Urbana</v>
          </cell>
          <cell r="G461" t="str">
            <v>Oficial</v>
          </cell>
          <cell r="H461" t="str">
            <v>insprosocial07@hotmail.com,gbabi52@hotmail.com;gbabi52@hotmail.com;dearcas09@hotmail.com,gbabi52@hotmail.com;gbabi52@hotmail.com;insprosocial2014@hotmail.com</v>
          </cell>
          <cell r="I461" t="str">
            <v>Bolívar</v>
          </cell>
          <cell r="J461" t="str">
            <v>CARTAGENA DE INDIAS</v>
          </cell>
          <cell r="K461" t="str">
            <v>CARTAGENA</v>
          </cell>
          <cell r="L461" t="str">
            <v>Distrital de Cartagena</v>
          </cell>
        </row>
        <row r="462">
          <cell r="A462">
            <v>113001001697</v>
          </cell>
          <cell r="B462" t="str">
            <v>INSTITUCION EDUCATIVA MANUELA BELTRAN</v>
          </cell>
          <cell r="C462" t="str">
            <v>BR LOS CERROS UR DG 22</v>
          </cell>
          <cell r="D462" t="str">
            <v>6627941</v>
          </cell>
          <cell r="F462" t="str">
            <v>Urbana</v>
          </cell>
          <cell r="G462" t="str">
            <v>Oficial</v>
          </cell>
          <cell r="H462" t="str">
            <v>pripaba@yahoo.com,anpaga1218@gmail.com;anpaga1218@gmail.com;joel_hernandez3000@hotmail.com,pripaba@yahoo.com;Alcalde@cartagena.com;joel_hernandez3000@hotmail.com</v>
          </cell>
          <cell r="I462" t="str">
            <v>Bolívar</v>
          </cell>
          <cell r="J462" t="str">
            <v>CARTAGENA DE INDIAS</v>
          </cell>
          <cell r="K462" t="str">
            <v>CARTAGENA</v>
          </cell>
          <cell r="L462" t="str">
            <v>Distrital de Cartagena</v>
          </cell>
        </row>
        <row r="463">
          <cell r="A463">
            <v>113001001654</v>
          </cell>
          <cell r="B463" t="str">
            <v>ESCUELA REPUBLICA DEL ECUADOR</v>
          </cell>
          <cell r="C463" t="str">
            <v>BR OLAYA HERRERA UR AV 32</v>
          </cell>
          <cell r="D463" t="str">
            <v>6714189</v>
          </cell>
          <cell r="E463" t="str">
            <v>6710009</v>
          </cell>
          <cell r="F463" t="str">
            <v>Urbana</v>
          </cell>
          <cell r="G463" t="str">
            <v>Oficial</v>
          </cell>
          <cell r="H463" t="str">
            <v>republicadelecuador@hotmail.com,gavi1106@hotmail.com;gavi1106@hotmail.com;sugueisp@yahoo.com,gavi1106@hotmail.com;gavi1106@hotmail.com;sugueisp1@yahoo.com</v>
          </cell>
          <cell r="I463" t="str">
            <v>Bolívar</v>
          </cell>
          <cell r="J463" t="str">
            <v>CARTAGENA DE INDIAS</v>
          </cell>
          <cell r="K463" t="str">
            <v>CARTAGENA</v>
          </cell>
          <cell r="L463" t="str">
            <v>Distrital de Cartagena</v>
          </cell>
        </row>
        <row r="464">
          <cell r="A464">
            <v>113001001646</v>
          </cell>
          <cell r="B464" t="str">
            <v>ESC PRIMERO DE MAYO</v>
          </cell>
          <cell r="C464" t="str">
            <v>BR OLAYA H CLLE GUAD</v>
          </cell>
          <cell r="D464" t="str">
            <v>6753861</v>
          </cell>
          <cell r="F464" t="str">
            <v>Urbana</v>
          </cell>
          <cell r="G464" t="str">
            <v>Oficial</v>
          </cell>
          <cell r="H464" t="str">
            <v>ierli2006@hotmail.com,rumar2008@hotmail.com;rumar2008@hotmail.com;p_ahumada@hotmail.com,ierli2006@hotmail.com;ierli2006@hotmail.com;argenidam@yahoo.es</v>
          </cell>
          <cell r="I464" t="str">
            <v>Bolívar</v>
          </cell>
          <cell r="J464" t="str">
            <v>CARTAGENA DE INDIAS</v>
          </cell>
          <cell r="K464" t="str">
            <v>CARTAGENA</v>
          </cell>
          <cell r="L464" t="str">
            <v>Distrital de Cartagena</v>
          </cell>
        </row>
        <row r="465">
          <cell r="A465">
            <v>113001001590</v>
          </cell>
          <cell r="B465" t="str">
            <v>ESC DE ZARAGOCILLA</v>
          </cell>
          <cell r="C465" t="str">
            <v>BR ZARAGOCILLA UR KR 50A N 30E 07</v>
          </cell>
          <cell r="D465" t="str">
            <v>6722591</v>
          </cell>
          <cell r="E465" t="str">
            <v>6697024</v>
          </cell>
          <cell r="F465" t="str">
            <v>Urbana</v>
          </cell>
          <cell r="G465" t="str">
            <v>Oficial</v>
          </cell>
          <cell r="H465" t="str">
            <v>idesor2010@hotmail.com,omartoi@yahoo.com;omartoi@yahoo.com;tosoledadromandenunez@yahoo.com,omartoi@yahoo.com;omartoi@yahoo.com;issismar0127@yahoo.es</v>
          </cell>
          <cell r="I465" t="str">
            <v>Bolívar</v>
          </cell>
          <cell r="J465" t="str">
            <v>CARTAGENA DE INDIAS</v>
          </cell>
          <cell r="K465" t="str">
            <v>CARTAGENA</v>
          </cell>
          <cell r="L465" t="str">
            <v>Distrital de Cartagena</v>
          </cell>
        </row>
        <row r="466">
          <cell r="A466">
            <v>113001001581</v>
          </cell>
          <cell r="B466" t="str">
            <v>INSTITUCION EDUCATIVA DE FREDONIA</v>
          </cell>
          <cell r="C466" t="str">
            <v>BR OLAYA HERRERA UR SECTOR FREDONIA CL 46 CR 79 05</v>
          </cell>
          <cell r="D466" t="str">
            <v>3157536161</v>
          </cell>
          <cell r="F466" t="str">
            <v>Urbana</v>
          </cell>
          <cell r="G466" t="str">
            <v>Oficial</v>
          </cell>
          <cell r="H466" t="str">
            <v>iefredonia@hotmail.com,iefredonia@hotmail.com;iefredonia@hotmail.com;iefredonia@hotmail.com,</v>
          </cell>
          <cell r="I466" t="str">
            <v>Bolívar</v>
          </cell>
          <cell r="J466" t="str">
            <v>CARTAGENA DE INDIAS</v>
          </cell>
          <cell r="K466" t="str">
            <v>CARTAGENA</v>
          </cell>
          <cell r="L466" t="str">
            <v>Distrital de Cartagena</v>
          </cell>
        </row>
        <row r="467">
          <cell r="A467">
            <v>113001001573</v>
          </cell>
          <cell r="B467" t="str">
            <v>SOCIEDAD DE AMOR A CARTAGENA 10</v>
          </cell>
          <cell r="C467" t="str">
            <v>BR ESCALLON VILLA UR KRA 54 30F46</v>
          </cell>
          <cell r="D467" t="str">
            <v>6725169</v>
          </cell>
          <cell r="F467" t="str">
            <v>Urbana</v>
          </cell>
          <cell r="G467" t="str">
            <v>Oficial</v>
          </cell>
          <cell r="H467" t="str">
            <v>inedsor2010@hotmail.com,omartoi@yahoo.com;omartoi@yahoo.com;tosoledadromandenunez@hotmail.com,omartoi@yahoo.com;omartoi@yahoo.com;issismar0127@yahoo.com</v>
          </cell>
          <cell r="I467" t="str">
            <v>Bolívar</v>
          </cell>
          <cell r="J467" t="str">
            <v>CARTAGENA DE INDIAS</v>
          </cell>
          <cell r="K467" t="str">
            <v>CARTAGENA</v>
          </cell>
          <cell r="L467" t="str">
            <v>Distrital de Cartagena</v>
          </cell>
        </row>
        <row r="468">
          <cell r="A468">
            <v>113001001492</v>
          </cell>
          <cell r="B468" t="str">
            <v>IE LICEO DE BOLIVAR</v>
          </cell>
          <cell r="C468" t="str">
            <v>BR BANIEL LEMAITRE KR 17 N7125</v>
          </cell>
          <cell r="D468" t="str">
            <v>6478166</v>
          </cell>
          <cell r="E468" t="str">
            <v>6478166</v>
          </cell>
          <cell r="F468" t="str">
            <v>Urbana</v>
          </cell>
          <cell r="G468" t="str">
            <v>Oficial</v>
          </cell>
          <cell r="H468" t="str">
            <v>liceo50@hotmail.com,liceodebolivar50@hotmail.com;liceodebolivar50@hotmail.com;leafar123@hotmail.es,liceo50@hotmail.com;liceo50@hotmail.com;leafar123@hotmail.es</v>
          </cell>
          <cell r="I468" t="str">
            <v>Bolívar</v>
          </cell>
          <cell r="J468" t="str">
            <v>CARTAGENA DE INDIAS</v>
          </cell>
          <cell r="K468" t="str">
            <v>CARTAGENA</v>
          </cell>
          <cell r="L468" t="str">
            <v>Distrital de Cartagena</v>
          </cell>
        </row>
        <row r="469">
          <cell r="A469">
            <v>113001001484</v>
          </cell>
          <cell r="B469" t="str">
            <v>INSTITUCION EDUCATIVA MERCEDES  ABREGO</v>
          </cell>
          <cell r="C469" t="str">
            <v>BR SAN FERNANDO UR SECT KALAMARI CL 2</v>
          </cell>
          <cell r="D469" t="str">
            <v>6901616</v>
          </cell>
          <cell r="E469" t="str">
            <v>6521095</v>
          </cell>
          <cell r="F469" t="str">
            <v>Urbana</v>
          </cell>
          <cell r="G469" t="str">
            <v>Oficial</v>
          </cell>
          <cell r="H469" t="str">
            <v>irmercedesabrego@hotmail.es,alberente98@hotmail.com;alberente98@hotmail.com;rarias2003@hotmail.com,iemercedesabrego@hotmail.es;iemercedesabrego@hotmail.es;rarias2003@hotmail.com</v>
          </cell>
          <cell r="I469" t="str">
            <v>Bolívar</v>
          </cell>
          <cell r="J469" t="str">
            <v>CARTAGENA DE INDIAS</v>
          </cell>
          <cell r="K469" t="str">
            <v>CARTAGENA</v>
          </cell>
          <cell r="L469" t="str">
            <v>Distrital de Cartagena</v>
          </cell>
        </row>
        <row r="470">
          <cell r="A470">
            <v>113001001450</v>
          </cell>
          <cell r="B470" t="str">
            <v>IE PEDRO DE HEREDIA</v>
          </cell>
          <cell r="C470" t="str">
            <v>BR ALCIBIA UR AV PEDRO ROMERO CALLE 31 N 343</v>
          </cell>
          <cell r="D470" t="str">
            <v>6741660</v>
          </cell>
          <cell r="F470" t="str">
            <v>Urbana</v>
          </cell>
          <cell r="G470" t="str">
            <v>Oficial</v>
          </cell>
          <cell r="H470" t="str">
            <v>operadorsimatiepedrodeheredia@gmail.com,oscarod04@hotmail.com;oscarod04@hotmail.com;y_bo65@hotmail.com,eduar.arocha@hotmail.com;alcaldesa@cartagena.gov.co;operadorsimatiepedrodeheredia@gmail.com</v>
          </cell>
          <cell r="I470" t="str">
            <v>Bolívar</v>
          </cell>
          <cell r="J470" t="str">
            <v>CARTAGENA DE INDIAS</v>
          </cell>
          <cell r="K470" t="str">
            <v>CARTAGENA</v>
          </cell>
          <cell r="L470" t="str">
            <v>Distrital de Cartagena</v>
          </cell>
        </row>
        <row r="471">
          <cell r="A471">
            <v>113001001352</v>
          </cell>
          <cell r="B471" t="str">
            <v>ESC NTRA SRA DEL CARMEN</v>
          </cell>
          <cell r="C471" t="str">
            <v>BR TORICES UR SEC SANTA RITA</v>
          </cell>
          <cell r="D471" t="str">
            <v>6662113</v>
          </cell>
          <cell r="F471" t="str">
            <v>Urbana</v>
          </cell>
          <cell r="G471" t="str">
            <v>Oficial</v>
          </cell>
          <cell r="H471" t="str">
            <v>iesanjosedelavega@hotmail.com,fredisq22@hotmail.com;fredisq22@hotmail.com;yepoan@hotmail.com,fredisq22@hotmail.com;fredisq22@hotmail.com;yepoan@hotmail.com</v>
          </cell>
          <cell r="I471" t="str">
            <v>Bolívar</v>
          </cell>
          <cell r="J471" t="str">
            <v>CARTAGENA DE INDIAS</v>
          </cell>
          <cell r="K471" t="str">
            <v>CARTAGENA</v>
          </cell>
          <cell r="L471" t="str">
            <v>Distrital de Cartagena</v>
          </cell>
        </row>
        <row r="472">
          <cell r="A472">
            <v>113001001336</v>
          </cell>
          <cell r="B472" t="str">
            <v>IE JOHN F KENNEDY</v>
          </cell>
          <cell r="C472" t="str">
            <v>BR BLAS DE LEZO ET 3 MZ 3</v>
          </cell>
          <cell r="D472" t="str">
            <v>6632645</v>
          </cell>
          <cell r="F472" t="str">
            <v>Urbana</v>
          </cell>
          <cell r="G472" t="str">
            <v>Oficial</v>
          </cell>
          <cell r="H472" t="str">
            <v>info@iejfk.edu.co,info@iejfk.edu.co;info@iejfk.edu.co;e.alvear_o@hotmail.com,info@iejfk.edu.co;INFO@IEJFK.EDU.CO;e.alvear_o@hotmail.com</v>
          </cell>
          <cell r="I472" t="str">
            <v>Bolívar</v>
          </cell>
          <cell r="J472" t="str">
            <v>CARTAGENA DE INDIAS</v>
          </cell>
          <cell r="K472" t="str">
            <v>CARTAGENA</v>
          </cell>
          <cell r="L472" t="str">
            <v>Distrital de Cartagena</v>
          </cell>
        </row>
        <row r="473">
          <cell r="A473">
            <v>113001000879</v>
          </cell>
          <cell r="B473" t="str">
            <v>IE SANTA MARIA</v>
          </cell>
          <cell r="C473" t="str">
            <v>BR DANIEL LEMAITRE KR 17 70B 119</v>
          </cell>
          <cell r="D473" t="str">
            <v>6562509</v>
          </cell>
          <cell r="E473" t="str">
            <v>6562509</v>
          </cell>
          <cell r="F473" t="str">
            <v>Urbana</v>
          </cell>
          <cell r="G473" t="str">
            <v>Oficial</v>
          </cell>
          <cell r="H473" t="str">
            <v>iesantamaria@yahoo.es,maggyr7@hotmail.com;maggyr7@hotmail.com;nargi.iesantamaria@gmail.com,maggyr7@hotmail.com;maggyr7@hotmail.com;nargi.iesantamaria@gmail.com</v>
          </cell>
          <cell r="I473" t="str">
            <v>Bolívar</v>
          </cell>
          <cell r="J473" t="str">
            <v>CARTAGENA DE INDIAS</v>
          </cell>
          <cell r="K473" t="str">
            <v>CARTAGENA</v>
          </cell>
          <cell r="L473" t="str">
            <v>Distrital de Cartagena</v>
          </cell>
        </row>
        <row r="474">
          <cell r="A474">
            <v>113001000852</v>
          </cell>
          <cell r="B474" t="str">
            <v>INSTITUCION EDUCATIVA NUESTRA SEÑORA DEL CARMEN</v>
          </cell>
          <cell r="C474" t="str">
            <v>AV 31 4780 S BR ESCALLONVILLA</v>
          </cell>
          <cell r="D474" t="str">
            <v>6710383</v>
          </cell>
          <cell r="E474" t="str">
            <v>6710304</v>
          </cell>
          <cell r="F474" t="str">
            <v>Urbana</v>
          </cell>
          <cell r="G474" t="str">
            <v>Oficial</v>
          </cell>
          <cell r="H474" t="str">
            <v>inenscar2002@hotmail.com,salgadohernandezd@hotmail.com;alcaldia@cartagena.gov.co;marty2875@hotmail.com,salgadohernandezd@hotmail.com;alcalde@cartagena.gov.co;dptoestadisticainenscar@outlook.es</v>
          </cell>
          <cell r="I474" t="str">
            <v>Bolívar</v>
          </cell>
          <cell r="J474" t="str">
            <v>CARTAGENA DE INDIAS</v>
          </cell>
          <cell r="K474" t="str">
            <v>CARTAGENA</v>
          </cell>
          <cell r="L474" t="str">
            <v>Distrital de Cartagena</v>
          </cell>
        </row>
        <row r="475">
          <cell r="A475">
            <v>113001000836</v>
          </cell>
          <cell r="B475" t="str">
            <v>INSTITUCION EDUCATIVA CIUDAD DE SINCELEJO</v>
          </cell>
          <cell r="C475" t="str">
            <v>OLAYA HERRERA SECT 11 DE NOVIEMBRE</v>
          </cell>
          <cell r="D475" t="str">
            <v>6699464</v>
          </cell>
          <cell r="F475" t="str">
            <v>Urbana</v>
          </cell>
          <cell r="G475" t="str">
            <v>Oficial</v>
          </cell>
          <cell r="H475" t="str">
            <v>inencar2002@hotmail.com,salgadohernandezd@hotmail.com;alcaldia@cartagena.gov.co;dptoestadisticainenscar@outlook.es,salgadohernandezd@hotmail.com;alcalde@cartagena.gov.co;dptoestadisticainenscar@outlook.es</v>
          </cell>
          <cell r="I475" t="str">
            <v>Bolívar</v>
          </cell>
          <cell r="J475" t="str">
            <v>CARTAGENA DE INDIAS</v>
          </cell>
          <cell r="K475" t="str">
            <v>CARTAGENA</v>
          </cell>
          <cell r="L475" t="str">
            <v>Distrital de Cartagena</v>
          </cell>
        </row>
        <row r="476">
          <cell r="A476">
            <v>113001000810</v>
          </cell>
          <cell r="B476" t="str">
            <v>ESCUELA ALMIRANTE PADILLA</v>
          </cell>
          <cell r="C476" t="str">
            <v>Bosque AV Pedro Vélez sector San Martín de Porras</v>
          </cell>
          <cell r="D476" t="str">
            <v>6694598</v>
          </cell>
          <cell r="E476" t="str">
            <v>6746008</v>
          </cell>
          <cell r="F476" t="str">
            <v>Urbana</v>
          </cell>
          <cell r="G476" t="str">
            <v>Oficial</v>
          </cell>
          <cell r="H476" t="str">
            <v>javier.simatiefeve@live.com,jesusavila1953@homail.com;jesusavila1953@homail.com;javier.simatiefeve@live.com,uellesq@hotmail.com;uellesq@hotmail.com;javier.simatiefeve@live.com</v>
          </cell>
          <cell r="I476" t="str">
            <v>Bolívar</v>
          </cell>
          <cell r="J476" t="str">
            <v>CARTAGENA DE INDIAS</v>
          </cell>
          <cell r="K476" t="str">
            <v>CARTAGENA</v>
          </cell>
          <cell r="L476" t="str">
            <v>Distrital de Cartagena</v>
          </cell>
        </row>
        <row r="477">
          <cell r="A477">
            <v>113001000798</v>
          </cell>
          <cell r="B477" t="str">
            <v>INSTITUCION EDUCATIVA SOCIEDAD AMOR A CARTAGENA</v>
          </cell>
          <cell r="C477" t="str">
            <v>BR OLAYA HERRERA SEC CENT CS</v>
          </cell>
          <cell r="D477" t="str">
            <v>6531333</v>
          </cell>
          <cell r="F477" t="str">
            <v>Urbana</v>
          </cell>
          <cell r="G477" t="str">
            <v>Oficial</v>
          </cell>
          <cell r="H477" t="str">
            <v>inenscar2002@hotmail.com,salgadohernandezd@hotmail.om;alcaldia@cartagena.gov.co;marty2875@hotmail.com,salgadohernandezd@hotmail.com;alcalde@cartagena.gov.co;dptoestadisticainenscar@outlook.es</v>
          </cell>
          <cell r="I477" t="str">
            <v>Bolívar</v>
          </cell>
          <cell r="J477" t="str">
            <v>CARTAGENA DE INDIAS</v>
          </cell>
          <cell r="K477" t="str">
            <v>CARTAGENA</v>
          </cell>
          <cell r="L477" t="str">
            <v>Distrital de Cartagena</v>
          </cell>
        </row>
        <row r="478">
          <cell r="A478">
            <v>113001000771</v>
          </cell>
          <cell r="B478" t="str">
            <v>IE CAMILO TORRES</v>
          </cell>
          <cell r="C478" t="str">
            <v>BR POZON LT 13 BR POZON</v>
          </cell>
          <cell r="D478" t="str">
            <v>6525132</v>
          </cell>
          <cell r="F478" t="str">
            <v>Urbana</v>
          </cell>
          <cell r="G478" t="str">
            <v>Oficial</v>
          </cell>
          <cell r="H478" t="str">
            <v>ingquinal@gmail.com,ingquinal@gmail.com;ingquinal@gmail.com;lramirezt5@hotmail.com,</v>
          </cell>
          <cell r="I478" t="str">
            <v>Bolívar</v>
          </cell>
          <cell r="J478" t="str">
            <v>CARTAGENA DE INDIAS</v>
          </cell>
          <cell r="K478" t="str">
            <v>CARTAGENA</v>
          </cell>
          <cell r="L478" t="str">
            <v>Distrital de Cartagena</v>
          </cell>
        </row>
        <row r="479">
          <cell r="A479">
            <v>113001000739</v>
          </cell>
          <cell r="B479" t="str">
            <v>IE ANA MARIA VELEZ TRUJILLO</v>
          </cell>
          <cell r="C479" t="str">
            <v>BR SANTA RITA SEC</v>
          </cell>
          <cell r="D479" t="str">
            <v>6581786</v>
          </cell>
          <cell r="F479" t="str">
            <v>Urbana</v>
          </cell>
          <cell r="G479" t="str">
            <v>Oficial</v>
          </cell>
          <cell r="H479" t="str">
            <v>anamariavelezdetrujillo1965@hotmail.com,ritarosa50@hotmail.com;ritarosa50@hotmail.com;arturo-nidia@hotmail.com,ritarosa50@hotmail.com;ritarosa50@hotmail.com;arturo-nidia@hotmail.com</v>
          </cell>
          <cell r="I479" t="str">
            <v>Bolívar</v>
          </cell>
          <cell r="J479" t="str">
            <v>CARTAGENA DE INDIAS</v>
          </cell>
          <cell r="K479" t="str">
            <v>CARTAGENA</v>
          </cell>
          <cell r="L479" t="str">
            <v>Distrital de Cartagena</v>
          </cell>
        </row>
        <row r="480">
          <cell r="A480">
            <v>113001000721</v>
          </cell>
          <cell r="B480" t="str">
            <v>IE LUIS CARLOS LOPEZ</v>
          </cell>
          <cell r="C480" t="str">
            <v>BR BLAS DE LEZO SEC DOS</v>
          </cell>
          <cell r="D480" t="str">
            <v>6634006</v>
          </cell>
          <cell r="E480" t="str">
            <v>6633467</v>
          </cell>
          <cell r="F480" t="str">
            <v>Urbana</v>
          </cell>
          <cell r="G480" t="str">
            <v>Oficial</v>
          </cell>
          <cell r="H480" t="str">
            <v>germangonima@gmail.com,IELUISCARLOSLOPEZ@GMAIL.COM;IELUISCARLOSLOPEZ@GMAIL.COM;OSRANGELO@HOTMAIL.COM,GERMANGONIMA@GMAIL.COM;IELUISCARLOSLOPEZ@GMAIL.COM;OSRANGELO@HOTMAIL.COM</v>
          </cell>
          <cell r="I480" t="str">
            <v>Bolívar</v>
          </cell>
          <cell r="J480" t="str">
            <v>CARTAGENA DE INDIAS</v>
          </cell>
          <cell r="K480" t="str">
            <v>CARTAGENA</v>
          </cell>
          <cell r="L480" t="str">
            <v>Distrital de Cartagena</v>
          </cell>
        </row>
        <row r="481">
          <cell r="A481">
            <v>113001000712</v>
          </cell>
          <cell r="B481" t="str">
            <v>ESCUELA 11 DE NOVIEMBRE</v>
          </cell>
          <cell r="C481" t="str">
            <v>CANAPOTE CL 62 MZ 12</v>
          </cell>
          <cell r="D481" t="str">
            <v>6567771</v>
          </cell>
          <cell r="E481" t="str">
            <v>6478166</v>
          </cell>
          <cell r="F481" t="str">
            <v>Urbana</v>
          </cell>
          <cell r="G481" t="str">
            <v>Oficial</v>
          </cell>
          <cell r="H481" t="str">
            <v>liceo50@hotmail.com,liceodebolivar50@hotmail.com;liceodebolivar50@hotmail.com;leafar123@hotmail.es,liceo50@hotmail.com;liceo50@hotmail.com;leafar123@hotmail.es</v>
          </cell>
          <cell r="I481" t="str">
            <v>Bolívar</v>
          </cell>
          <cell r="J481" t="str">
            <v>CARTAGENA DE INDIAS</v>
          </cell>
          <cell r="K481" t="str">
            <v>CARTAGENA</v>
          </cell>
          <cell r="L481" t="str">
            <v>Distrital de Cartagena</v>
          </cell>
        </row>
        <row r="482">
          <cell r="A482">
            <v>113001000704</v>
          </cell>
          <cell r="B482" t="str">
            <v>INSTITUCION EDUCATIVA RAFAEL NUÑEZ SEDE SANTA MARTA</v>
          </cell>
          <cell r="C482" t="str">
            <v>BR CHINO AV DEL LAGO</v>
          </cell>
          <cell r="D482" t="str">
            <v>6720643</v>
          </cell>
          <cell r="E482" t="str">
            <v>6722727</v>
          </cell>
          <cell r="F482" t="str">
            <v>Urbana</v>
          </cell>
          <cell r="G482" t="str">
            <v>Oficial</v>
          </cell>
          <cell r="H482" t="str">
            <v>leddyz84@gmail.com,leddyz84@gmail.com;leddyz84@gmail.com;animari1002@gmail.com,leiduz84@gmail.com;leiduz84@gmail.com;animari1002@gmail.com</v>
          </cell>
          <cell r="I482" t="str">
            <v>Bolívar</v>
          </cell>
          <cell r="J482" t="str">
            <v>CARTAGENA DE INDIAS</v>
          </cell>
          <cell r="K482" t="str">
            <v>CARTAGENA</v>
          </cell>
          <cell r="L482" t="str">
            <v>Distrital de Cartagena</v>
          </cell>
        </row>
        <row r="483">
          <cell r="A483">
            <v>113001000674</v>
          </cell>
          <cell r="B483" t="str">
            <v>ESC ALFONSO ARAUJO</v>
          </cell>
          <cell r="C483" t="str">
            <v>BR LO AMADOR UR CL BOLIVAR Y PIÑANGO 3550</v>
          </cell>
          <cell r="D483" t="str">
            <v>6581084</v>
          </cell>
          <cell r="E483" t="str">
            <v>6581084</v>
          </cell>
          <cell r="F483" t="str">
            <v>Urbana</v>
          </cell>
          <cell r="G483" t="str">
            <v>Oficial</v>
          </cell>
          <cell r="H483" t="str">
            <v>ieantoniosantos@gmail.com,ieantoniasantoscartagena@gmail.com;palenkero@outlook.es;nalcymejia1201@gmail.com,palenkero@outlook.es;ieantoniasantoscartagena@gmail.com;nalcymejia1201@gmail.com</v>
          </cell>
          <cell r="I483" t="str">
            <v>Bolívar</v>
          </cell>
          <cell r="J483" t="str">
            <v>CARTAGENA DE INDIAS</v>
          </cell>
          <cell r="K483" t="str">
            <v>CARTAGENA</v>
          </cell>
          <cell r="L483" t="str">
            <v>Distrital de Cartagena</v>
          </cell>
        </row>
        <row r="484">
          <cell r="A484">
            <v>113001000437</v>
          </cell>
          <cell r="B484" t="str">
            <v>INSTITUCION EDUCATIVA REPUBLICA DE ARGENTINA</v>
          </cell>
          <cell r="C484" t="str">
            <v>UR URB VILLA ROSITA MZ 18A LT 1</v>
          </cell>
          <cell r="D484" t="str">
            <v>6533789</v>
          </cell>
          <cell r="F484" t="str">
            <v>Urbana</v>
          </cell>
          <cell r="G484" t="str">
            <v>Oficial</v>
          </cell>
          <cell r="H484" t="str">
            <v>administrativo@ierepublicadeargentina.edu.co,jadavedi19@hotmail.com;jadavedi19@hotmail.com;administativo@ierepublicadeargentina.edu.co,rectoriera@gmail.com;rectoriera@gmail.com;administrativo@ierepublicadeargentina.edu.co</v>
          </cell>
          <cell r="I484" t="str">
            <v>Bolívar</v>
          </cell>
          <cell r="J484" t="str">
            <v>CARTAGENA DE INDIAS</v>
          </cell>
          <cell r="K484" t="str">
            <v>CARTAGENA</v>
          </cell>
          <cell r="L484" t="str">
            <v>Distrital de Cartagena</v>
          </cell>
        </row>
        <row r="485">
          <cell r="A485">
            <v>113001000429</v>
          </cell>
          <cell r="B485" t="str">
            <v>IE SALIM BECHARA</v>
          </cell>
          <cell r="C485" t="str">
            <v>DG 30 56A 46 BR CEBALLOS</v>
          </cell>
          <cell r="D485" t="str">
            <v>6431773</v>
          </cell>
          <cell r="F485" t="str">
            <v>Urbana</v>
          </cell>
          <cell r="G485" t="str">
            <v>Oficial</v>
          </cell>
          <cell r="H485" t="str">
            <v>iesalimbechara@hotmail.com,adaramo@hotmail.com;adaramo@hotmail.com;rafaeleduardoramirezo@outlook.com,adaramo@hotmail.com;adaramo@hotmail.com;cesar_cedi@msn.com</v>
          </cell>
          <cell r="I485" t="str">
            <v>Bolívar</v>
          </cell>
          <cell r="J485" t="str">
            <v>CARTAGENA DE INDIAS</v>
          </cell>
          <cell r="K485" t="str">
            <v>CARTAGENA</v>
          </cell>
          <cell r="L485" t="str">
            <v>Distrital de Cartagena</v>
          </cell>
        </row>
        <row r="486">
          <cell r="A486">
            <v>113001000364</v>
          </cell>
          <cell r="B486" t="str">
            <v>IE MADRE GABRIELA DE SAN MARTIN SEDE  10 DE MAYO</v>
          </cell>
          <cell r="C486" t="str">
            <v>BR OLAYA HERRERA UR CALLE LAS CARRETAS</v>
          </cell>
          <cell r="D486" t="str">
            <v>6710589</v>
          </cell>
          <cell r="F486" t="str">
            <v>Urbana</v>
          </cell>
          <cell r="G486" t="str">
            <v>Oficial</v>
          </cell>
          <cell r="H486" t="str">
            <v>mgdsm1971@gmail.com,zqlfernandez@yahoo.com;alcaldia@sedcartagena.gov.co;patrigomuz@hotmail.com,zqlfernandez@yahoo.com;alcaldia@catagena.gov.co;patrigomuz@hotmail.com</v>
          </cell>
          <cell r="I486" t="str">
            <v>Bolívar</v>
          </cell>
          <cell r="J486" t="str">
            <v>CARTAGENA DE INDIAS</v>
          </cell>
          <cell r="K486" t="str">
            <v>CARTAGENA</v>
          </cell>
          <cell r="L486" t="str">
            <v>Distrital de Cartagena</v>
          </cell>
        </row>
        <row r="487">
          <cell r="A487">
            <v>113001000348</v>
          </cell>
          <cell r="B487" t="str">
            <v>INSTITUCION EDUCATIVA  AMBIENTALISTA CARTAGENA DE INDIAS</v>
          </cell>
          <cell r="C487" t="str">
            <v>BR SAN JOSE DE LOS CAMPANOS MZ 9</v>
          </cell>
          <cell r="D487" t="str">
            <v>6988619</v>
          </cell>
          <cell r="E487" t="str">
            <v>3008466934</v>
          </cell>
          <cell r="F487" t="str">
            <v>Urbana</v>
          </cell>
          <cell r="G487" t="str">
            <v>Oficial</v>
          </cell>
          <cell r="H487" t="str">
            <v>mariauxi@hotmail.com,MARIAUXI15@HOTMAIL.COM;MARIAUXI15@HOTMAIL.COM;SANDRAFM72@HOTMAIL.COM,mariauxi15@hotmail.com;mariauxi15@hotmail.com;sandrafm72@hotmail.com</v>
          </cell>
          <cell r="I487" t="str">
            <v>Bolívar</v>
          </cell>
          <cell r="J487" t="str">
            <v>CARTAGENA DE INDIAS</v>
          </cell>
          <cell r="K487" t="str">
            <v>CARTAGENA</v>
          </cell>
          <cell r="L487" t="str">
            <v>Distrital de Cartagena</v>
          </cell>
        </row>
        <row r="488">
          <cell r="A488">
            <v>113001000321</v>
          </cell>
          <cell r="B488" t="str">
            <v>INSTITUCIÓN EDUCATIVA LUIS CARLOS GALÁN SARMIENTO</v>
          </cell>
          <cell r="C488" t="str">
            <v>BR POZON SEC NUEV MZ I LT 11</v>
          </cell>
          <cell r="D488" t="str">
            <v>3145352579</v>
          </cell>
          <cell r="F488" t="str">
            <v>Urbana</v>
          </cell>
          <cell r="G488" t="str">
            <v>Oficial</v>
          </cell>
          <cell r="H488" t="str">
            <v>ieluiscarlosgalansarmiento@live.com,ieluiscarlosgalansarmiento@live.com;ieluiscarlosgalansarmiento@live.com;piscis100372@gmail.com,hvasquezvasquez@hotmail.com;hvasquezvasquez@hotmail.com;lramirezt5@hotmail.com</v>
          </cell>
          <cell r="I488" t="str">
            <v>Bolívar</v>
          </cell>
          <cell r="J488" t="str">
            <v>CARTAGENA DE INDIAS</v>
          </cell>
          <cell r="K488" t="str">
            <v>CARTAGENA</v>
          </cell>
          <cell r="L488" t="str">
            <v>Distrital de Cartagena</v>
          </cell>
        </row>
        <row r="489">
          <cell r="A489">
            <v>113001000313</v>
          </cell>
          <cell r="B489" t="str">
            <v>JOSE MARÍA  DEL CASTILLO Y RADA</v>
          </cell>
          <cell r="C489" t="str">
            <v>BR ARMENIA UR KR 47</v>
          </cell>
          <cell r="D489" t="str">
            <v>6740953</v>
          </cell>
          <cell r="F489" t="str">
            <v>Urbana</v>
          </cell>
          <cell r="G489" t="str">
            <v>Oficial</v>
          </cell>
          <cell r="H489" t="str">
            <v>sedejosemariacyr@hotmail.com,marher123@yahoo.es;marher123@yahoo.es;ireneduranmoreno@hotmail.com,marher123@yahoo.es;marher123@yahoo.es;ireneduranmoreno@hotmail.com</v>
          </cell>
          <cell r="I489" t="str">
            <v>Bolívar</v>
          </cell>
          <cell r="J489" t="str">
            <v>CARTAGENA DE INDIAS</v>
          </cell>
          <cell r="K489" t="str">
            <v>CARTAGENA</v>
          </cell>
          <cell r="L489" t="str">
            <v>Distrital de Cartagena</v>
          </cell>
        </row>
        <row r="490">
          <cell r="A490">
            <v>113001000283</v>
          </cell>
          <cell r="B490" t="str">
            <v>SEDE JOSE MARIA CORDOBA</v>
          </cell>
          <cell r="C490" t="str">
            <v>BR NUEVO BOSQUE UR 29 E 12</v>
          </cell>
          <cell r="D490" t="str">
            <v>6436110</v>
          </cell>
          <cell r="F490" t="str">
            <v>Urbana</v>
          </cell>
          <cell r="G490" t="str">
            <v>Oficial</v>
          </cell>
          <cell r="H490" t="str">
            <v>samaride@hotmail.com,IENUEVOBOSQUE@GMAIL.COM;IENUEVOBOSQUE@GMAIL.COM;IENUEVOBOSQUE@GMAIL.COM,ienuevobosque@gmail.com;ienuevobosque@gmail.com;cachacaaguilar@hotmail.com</v>
          </cell>
          <cell r="I490" t="str">
            <v>Bolívar</v>
          </cell>
          <cell r="J490" t="str">
            <v>CARTAGENA DE INDIAS</v>
          </cell>
          <cell r="K490" t="str">
            <v>CARTAGENA</v>
          </cell>
          <cell r="L490" t="str">
            <v>Distrital de Cartagena</v>
          </cell>
        </row>
        <row r="491">
          <cell r="A491">
            <v>113001000275</v>
          </cell>
          <cell r="B491" t="str">
            <v>IE CAMILO TORRES SEDE CHULIANES</v>
          </cell>
          <cell r="C491" t="str">
            <v>BR EL POZON MZ 87</v>
          </cell>
          <cell r="D491" t="str">
            <v>6436134</v>
          </cell>
          <cell r="E491" t="str">
            <v>6436134</v>
          </cell>
          <cell r="F491" t="str">
            <v>Urbana</v>
          </cell>
          <cell r="G491" t="str">
            <v>Oficial</v>
          </cell>
          <cell r="H491" t="str">
            <v>ingquinal@gmail.com,ingquinal@gmail.com;ingquinal@gmail.com;lramirezt5@hotmail.com,</v>
          </cell>
          <cell r="I491" t="str">
            <v>Bolívar</v>
          </cell>
          <cell r="J491" t="str">
            <v>CARTAGENA DE INDIAS</v>
          </cell>
          <cell r="K491" t="str">
            <v>CARTAGENA</v>
          </cell>
          <cell r="L491" t="str">
            <v>Distrital de Cartagena</v>
          </cell>
        </row>
        <row r="492">
          <cell r="A492">
            <v>113001000267</v>
          </cell>
          <cell r="B492" t="str">
            <v>SEDE REPUBLICA DE MEXICO</v>
          </cell>
          <cell r="C492" t="str">
            <v>BR OLAYA HERRERA UR KR PRINCIPAL SECTOR CENTRAL SEC 3231</v>
          </cell>
          <cell r="D492" t="str">
            <v>6534415</v>
          </cell>
          <cell r="F492" t="str">
            <v>Urbana</v>
          </cell>
          <cell r="G492" t="str">
            <v>Oficial</v>
          </cell>
          <cell r="H492" t="str">
            <v>ihmaria_cartagen@hotmail.com,marydelrisco@hotmail.com;marydelrisco@hotmail.com;gipabadi@hotmail.com,eebarco@hotmail.com;eebarco@hotmail.com;gipabadi@hotmail.com</v>
          </cell>
          <cell r="I492" t="str">
            <v>Bolívar</v>
          </cell>
          <cell r="J492" t="str">
            <v>CARTAGENA DE INDIAS</v>
          </cell>
          <cell r="K492" t="str">
            <v>CARTAGENA</v>
          </cell>
          <cell r="L492" t="str">
            <v>Distrital de Cartagena</v>
          </cell>
        </row>
        <row r="493">
          <cell r="A493">
            <v>113001000259</v>
          </cell>
          <cell r="B493" t="str">
            <v>INSTITUCION EDUCATIVA VALORES UNIDOS</v>
          </cell>
          <cell r="C493" t="str">
            <v>BR POZON SC 19 DE FEBRERO MZ232LT</v>
          </cell>
          <cell r="D493" t="str">
            <v>3205031704</v>
          </cell>
          <cell r="F493" t="str">
            <v>Urbana</v>
          </cell>
          <cell r="G493" t="str">
            <v>Oficial</v>
          </cell>
          <cell r="H493" t="str">
            <v>valoresunidos@hotmail.com,valoresunidos@hotmail.com;valoresunidos@hotmail.com;elgato1710@hotmail.com,valoresunidos@hotmail.com;valoresunidos@hotmail.com;elgato1710@hotmail.com</v>
          </cell>
          <cell r="I493" t="str">
            <v>Bolívar</v>
          </cell>
          <cell r="J493" t="str">
            <v>CARTAGENA DE INDIAS</v>
          </cell>
          <cell r="K493" t="str">
            <v>CARTAGENA</v>
          </cell>
          <cell r="L493" t="str">
            <v>Distrital de Cartagena</v>
          </cell>
        </row>
        <row r="494">
          <cell r="A494">
            <v>113001000241</v>
          </cell>
          <cell r="B494" t="str">
            <v>INSTITUCION EDUCATIVA  NUESTRO ESFUERZO</v>
          </cell>
          <cell r="C494" t="str">
            <v>BR POZON SEC SCJ MZ 213 CS 6 LT 6</v>
          </cell>
          <cell r="D494" t="str">
            <v>3166462552</v>
          </cell>
          <cell r="F494" t="str">
            <v>Urbana</v>
          </cell>
          <cell r="G494" t="str">
            <v>Oficial</v>
          </cell>
          <cell r="H494" t="str">
            <v>jo-ar@hotmail.com,jo-ar@hotmail.com;jo-ar@hotmail.com;jo-ar@hotmail.com,jorge.arroyoberrio@gmail.com;jorge.arroyoberrio@gmail.com;jo-ar@hotmail.com</v>
          </cell>
          <cell r="I494" t="str">
            <v>Bolívar</v>
          </cell>
          <cell r="J494" t="str">
            <v>CARTAGENA DE INDIAS</v>
          </cell>
          <cell r="K494" t="str">
            <v>CARTAGENA</v>
          </cell>
          <cell r="L494" t="str">
            <v>Distrital de Cartagena</v>
          </cell>
        </row>
        <row r="495">
          <cell r="A495">
            <v>113001000224</v>
          </cell>
          <cell r="B495" t="str">
            <v>INSTITUCIÓN EDUCATIVA  EMILIANO ALCALA ROMERO</v>
          </cell>
          <cell r="C495" t="str">
            <v>BR EL SOCORRO ET 250 MZ 36 LT 1</v>
          </cell>
          <cell r="D495" t="str">
            <v>6633560</v>
          </cell>
          <cell r="F495" t="str">
            <v>Urbana</v>
          </cell>
          <cell r="G495" t="str">
            <v>Oficial</v>
          </cell>
          <cell r="H495" t="str">
            <v>ieemilianoalcalar@hotmail.com,luisramirezcastellon@hotmail.com;luisramirezcastellon@hotmail.com;carlotarnedo@hotmail.com,luisramirezcastellon@hotmail.com;luisramirezcastellon@hotmail.com;carlotarnedo@hotmail.com</v>
          </cell>
          <cell r="I495" t="str">
            <v>Bolívar</v>
          </cell>
          <cell r="J495" t="str">
            <v>CARTAGENA DE INDIAS</v>
          </cell>
          <cell r="K495" t="str">
            <v>CARTAGENA</v>
          </cell>
          <cell r="L495" t="str">
            <v>Distrital de Cartagena</v>
          </cell>
        </row>
        <row r="496">
          <cell r="A496">
            <v>113001000208</v>
          </cell>
          <cell r="B496" t="str">
            <v>ESC NTRA SRA DE FATIMA</v>
          </cell>
          <cell r="C496" t="str">
            <v>BR DANIEL LEMAITRE</v>
          </cell>
          <cell r="D496" t="str">
            <v>6562509</v>
          </cell>
          <cell r="F496" t="str">
            <v>Urbana</v>
          </cell>
          <cell r="G496" t="str">
            <v>Oficial</v>
          </cell>
          <cell r="H496" t="str">
            <v>iesantamaria@yahoo.es,maggyr7@hotmail.com;maggyr7@hotmail.com;nargi.iesantamaria@gmail.com,maggyr7@hotmail.com;maggyr7@hotmail.com;nargi.iesantamaria@gmail.com</v>
          </cell>
          <cell r="I496" t="str">
            <v>Bolívar</v>
          </cell>
          <cell r="J496" t="str">
            <v>CARTAGENA DE INDIAS</v>
          </cell>
          <cell r="K496" t="str">
            <v>CARTAGENA</v>
          </cell>
          <cell r="L496" t="str">
            <v>Distrital de Cartagena</v>
          </cell>
        </row>
        <row r="497">
          <cell r="A497">
            <v>113001000194</v>
          </cell>
          <cell r="B497" t="str">
            <v>SEDE LA MAGDALENA</v>
          </cell>
          <cell r="C497" t="str">
            <v>BR OLAYA HERRERA UR SECTOR LA MAGDALENA</v>
          </cell>
          <cell r="D497" t="str">
            <v>6813086</v>
          </cell>
          <cell r="F497" t="str">
            <v>Urbana</v>
          </cell>
          <cell r="G497" t="str">
            <v>Oficial</v>
          </cell>
          <cell r="H497" t="str">
            <v>mgdsm1971@gmail.com,zqlfernandez@yahoo.com;alcaldia@sedcartagena.gov.co;patrigomuz@hotmail.com,zqlfernandez@yahoo.com;alcaldia@cartagena.gov.co;patrigomuz@hotmail.com</v>
          </cell>
          <cell r="I497" t="str">
            <v>Bolívar</v>
          </cell>
          <cell r="J497" t="str">
            <v>CARTAGENA DE INDIAS</v>
          </cell>
          <cell r="K497" t="str">
            <v>CARTAGENA</v>
          </cell>
          <cell r="L497" t="str">
            <v>Distrital de Cartagena</v>
          </cell>
        </row>
        <row r="498">
          <cell r="A498">
            <v>113001000186</v>
          </cell>
          <cell r="B498" t="str">
            <v>ESC MARCO FIDEL SUAREZ</v>
          </cell>
          <cell r="C498" t="str">
            <v>BR SANTA MARIA CL SAN PEDRO 70 41</v>
          </cell>
          <cell r="D498" t="str">
            <v>6562509</v>
          </cell>
          <cell r="F498" t="str">
            <v>Urbana</v>
          </cell>
          <cell r="G498" t="str">
            <v>Oficial</v>
          </cell>
          <cell r="H498" t="str">
            <v>iesantamaria@yahoo.es,maggyr7@hotmail.com;maggyr7@hotmail.com;nargi.iesantamaria@gmail.com,maggyr7@hotmail.com;maggyr7@hotmail.com;nargi.iesantamaria@gmail.com</v>
          </cell>
          <cell r="I498" t="str">
            <v>Bolívar</v>
          </cell>
          <cell r="J498" t="str">
            <v>CARTAGENA DE INDIAS</v>
          </cell>
          <cell r="K498" t="str">
            <v>CARTAGENA</v>
          </cell>
          <cell r="L498" t="str">
            <v>Distrital de Cartagena</v>
          </cell>
        </row>
        <row r="499">
          <cell r="A499">
            <v>113001000178</v>
          </cell>
          <cell r="B499" t="str">
            <v>CONC EDUC SAGRADO CORAZON DE JESUS</v>
          </cell>
          <cell r="C499" t="str">
            <v>BR DANIEL LEMAITRE KR 16 67 30</v>
          </cell>
          <cell r="D499" t="str">
            <v>6562509</v>
          </cell>
          <cell r="F499" t="str">
            <v>Urbana</v>
          </cell>
          <cell r="G499" t="str">
            <v>Oficial</v>
          </cell>
          <cell r="H499" t="str">
            <v>iesantamaria@yahoo.es,maggyr7@hotmail.com;maggyr7@hotmail.com;nargi.iesantamaria@gmail.com,maggyr7@hotmail.com;maggyr7@hotmail.com;nargi.iesantamaria@gmail.com</v>
          </cell>
          <cell r="I499" t="str">
            <v>Bolívar</v>
          </cell>
          <cell r="J499" t="str">
            <v>CARTAGENA DE INDIAS</v>
          </cell>
          <cell r="K499" t="str">
            <v>CARTAGENA</v>
          </cell>
          <cell r="L499" t="str">
            <v>Distrital de Cartagena</v>
          </cell>
        </row>
        <row r="500">
          <cell r="A500">
            <v>113001000160</v>
          </cell>
          <cell r="B500" t="str">
            <v>INSTITUCION EDUCATIVA CORAZON DE MARIA</v>
          </cell>
          <cell r="C500" t="str">
            <v>BR SAN FRANCISCO</v>
          </cell>
          <cell r="D500" t="str">
            <v>6562618</v>
          </cell>
          <cell r="F500" t="str">
            <v>Urbana</v>
          </cell>
          <cell r="G500" t="str">
            <v>Oficial</v>
          </cell>
          <cell r="H500" t="str">
            <v>cordmaria@hotmail.com,cordmaria@hotmail.com;cordmaria@hotmail.com;elsiegarrido@hotmail.com,cordmaria@hotmail.com;cordmaria@hotmail.com;cordmaria@hotmail.com</v>
          </cell>
          <cell r="I500" t="str">
            <v>Bolívar</v>
          </cell>
          <cell r="J500" t="str">
            <v>CARTAGENA DE INDIAS</v>
          </cell>
          <cell r="K500" t="str">
            <v>CARTAGENA</v>
          </cell>
          <cell r="L500" t="str">
            <v>Distrital de Cartagena</v>
          </cell>
        </row>
        <row r="501">
          <cell r="A501">
            <v>113001000151</v>
          </cell>
          <cell r="B501" t="str">
            <v>ESC ANTONIO JOSE DE IRISARRI</v>
          </cell>
          <cell r="C501" t="str">
            <v>BR TORICES UR SEC SANTA RITA</v>
          </cell>
          <cell r="D501" t="str">
            <v>6662113</v>
          </cell>
          <cell r="F501" t="str">
            <v>Urbana</v>
          </cell>
          <cell r="G501" t="str">
            <v>Oficial</v>
          </cell>
          <cell r="H501" t="str">
            <v>iejosedelavega@hotmail.com,fredisq22@hotmail.com;fredisq22@hotmail.com;yepoan@hotmail.com,fredisq22@hotmail.com;fredisq22@hotmail.com;yepoan@hotmail.com</v>
          </cell>
          <cell r="I501" t="str">
            <v>Bolívar</v>
          </cell>
          <cell r="J501" t="str">
            <v>CARTAGENA DE INDIAS</v>
          </cell>
          <cell r="K501" t="str">
            <v>CARTAGENA</v>
          </cell>
          <cell r="L501" t="str">
            <v>Distrital de Cartagena</v>
          </cell>
        </row>
        <row r="502">
          <cell r="A502">
            <v>113001000143</v>
          </cell>
          <cell r="B502" t="str">
            <v>INSTITUCION EDUCATIVA ARROYO DE PIEDRA</v>
          </cell>
          <cell r="C502" t="str">
            <v>VD ARROYO DE PIEDRA</v>
          </cell>
          <cell r="D502" t="str">
            <v>3145950760</v>
          </cell>
          <cell r="F502" t="str">
            <v>Rural</v>
          </cell>
          <cell r="G502" t="str">
            <v>Oficial</v>
          </cell>
          <cell r="H502" t="str">
            <v>maycego@hotmail.com,maycego@hotmail.com;maycego@hotmail.com;sromos@hotmail.com,maycego@hotmail.com;maycego@hotmail.com;sromos@hotmail.com</v>
          </cell>
          <cell r="I502" t="str">
            <v>Bolívar</v>
          </cell>
          <cell r="J502" t="str">
            <v>CARTAGENA DE INDIAS</v>
          </cell>
          <cell r="K502" t="str">
            <v>CARTAGENA</v>
          </cell>
          <cell r="L502" t="str">
            <v>Distrital de Cartagena</v>
          </cell>
        </row>
        <row r="503">
          <cell r="A503">
            <v>113001000101</v>
          </cell>
          <cell r="B503" t="str">
            <v>ESC MIX ANDALUCIA</v>
          </cell>
          <cell r="C503" t="str">
            <v>BR PIEDRA BOLIVAR UR CL 30 48 46 AV EL CONSULAD</v>
          </cell>
          <cell r="D503" t="str">
            <v>6752359</v>
          </cell>
          <cell r="E503" t="str">
            <v>6756913</v>
          </cell>
          <cell r="F503" t="str">
            <v>Urbana</v>
          </cell>
          <cell r="G503" t="str">
            <v>Oficial</v>
          </cell>
          <cell r="H503" t="str">
            <v>instedmadrelaura@hotmail.com,marher123@yahoo.es;marher123@yahoo.es;ireneduranmoreno@hotmail.com,marher123@yahoo.es;marher123@yahoo.es;ireneduranmoreno@hotmail.com</v>
          </cell>
          <cell r="I503" t="str">
            <v>Bolívar</v>
          </cell>
          <cell r="J503" t="str">
            <v>CARTAGENA DE INDIAS</v>
          </cell>
          <cell r="K503" t="str">
            <v>CARTAGENA</v>
          </cell>
          <cell r="L503" t="str">
            <v>Distrital de Cartagena</v>
          </cell>
        </row>
        <row r="504">
          <cell r="A504">
            <v>113001000038</v>
          </cell>
          <cell r="B504" t="str">
            <v>CORP EDUC COL GRAN COLOMBIA</v>
          </cell>
          <cell r="C504" t="str">
            <v xml:space="preserve">LA MARIA SECT SAN BERNARDO KR 30 </v>
          </cell>
          <cell r="D504" t="str">
            <v>6745351</v>
          </cell>
          <cell r="E504" t="str">
            <v>6665087</v>
          </cell>
          <cell r="F504" t="str">
            <v>Urbana</v>
          </cell>
          <cell r="G504" t="str">
            <v>No Oficial</v>
          </cell>
          <cell r="I504" t="str">
            <v>Bolívar</v>
          </cell>
          <cell r="J504" t="str">
            <v>CARTAGENA DE INDIAS</v>
          </cell>
          <cell r="K504" t="str">
            <v>CARTAGENA</v>
          </cell>
          <cell r="L504" t="str">
            <v>Distrital de Cartagena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ede_24-06-2020_10-1"/>
      <sheetName val="Hoja2"/>
      <sheetName val="general"/>
    </sheetNames>
    <sheetDataSet>
      <sheetData sheetId="0"/>
      <sheetData sheetId="1">
        <row r="2">
          <cell r="A2">
            <v>2</v>
          </cell>
          <cell r="B2">
            <v>2</v>
          </cell>
          <cell r="C2">
            <v>113001000020</v>
          </cell>
          <cell r="D2">
            <v>2</v>
          </cell>
          <cell r="E2" t="str">
            <v>P</v>
          </cell>
          <cell r="F2" t="str">
            <v>A</v>
          </cell>
          <cell r="G2" t="str">
            <v>COL. GIMN. CALASANZ</v>
          </cell>
          <cell r="H2" t="str">
            <v>RICARDO MIRANDA</v>
          </cell>
          <cell r="I2" t="str">
            <v>PASEO DE BOLIVAR</v>
          </cell>
          <cell r="J2" t="str">
            <v>PASEO BOLIVAR URB LA ESPAÑOLA MZ R1 # 34-46 ET 5</v>
          </cell>
          <cell r="K2" t="str">
            <v>6664418 - 6563306</v>
          </cell>
          <cell r="L2" t="str">
            <v>gimnasiocalazam@hotmail.com</v>
          </cell>
        </row>
        <row r="3">
          <cell r="A3">
            <v>3</v>
          </cell>
          <cell r="B3">
            <v>3</v>
          </cell>
          <cell r="C3">
            <v>113001000038</v>
          </cell>
          <cell r="D3">
            <v>2</v>
          </cell>
          <cell r="E3" t="str">
            <v>P</v>
          </cell>
          <cell r="F3" t="str">
            <v>A</v>
          </cell>
          <cell r="G3" t="str">
            <v>COL. GRAN COLOMBIA</v>
          </cell>
          <cell r="H3" t="str">
            <v>LESTY CRISMATT ROMERO</v>
          </cell>
          <cell r="I3" t="str">
            <v>LA MARIA</v>
          </cell>
          <cell r="J3" t="str">
            <v>LA MARIA SECT SAN BERNANDO DE ASIS CRA 30 #56-15</v>
          </cell>
          <cell r="K3" t="str">
            <v>6745351 - 6634315</v>
          </cell>
          <cell r="L3" t="str">
            <v>colgracol0038@hotmail.com</v>
          </cell>
        </row>
        <row r="4">
          <cell r="A4">
            <v>4</v>
          </cell>
          <cell r="B4">
            <v>4</v>
          </cell>
          <cell r="C4">
            <v>113001012788</v>
          </cell>
          <cell r="D4">
            <v>1</v>
          </cell>
          <cell r="E4" t="str">
            <v>P</v>
          </cell>
          <cell r="F4" t="str">
            <v>A</v>
          </cell>
          <cell r="G4" t="str">
            <v>I.E CIUDAD DE TUNJA</v>
          </cell>
          <cell r="H4" t="str">
            <v>RAUL ALBERTO ARIAS DUQUE</v>
          </cell>
          <cell r="I4" t="str">
            <v>CAMINO DEL MEDIO</v>
          </cell>
          <cell r="J4" t="str">
            <v>MARIA AUXILIADORA CAMINO DEL MEDIO # 39-266</v>
          </cell>
          <cell r="K4">
            <v>6437506</v>
          </cell>
          <cell r="L4" t="str">
            <v>ralbertoa1957@gmail.com</v>
          </cell>
        </row>
        <row r="5">
          <cell r="A5">
            <v>132</v>
          </cell>
          <cell r="B5">
            <v>4</v>
          </cell>
          <cell r="C5">
            <v>113001007296</v>
          </cell>
          <cell r="D5">
            <v>1</v>
          </cell>
          <cell r="E5" t="str">
            <v>S</v>
          </cell>
          <cell r="F5" t="str">
            <v>A</v>
          </cell>
          <cell r="G5" t="str">
            <v xml:space="preserve">   SEDE ESCILDA MEDINA PACHECO</v>
          </cell>
          <cell r="H5" t="str">
            <v>RAUL ALBERTO ARIAS DUQUE</v>
          </cell>
          <cell r="I5" t="str">
            <v>LA CANDELARIA</v>
          </cell>
          <cell r="J5" t="str">
            <v>LA CANDELARIA CLL 10 DE MAYO</v>
          </cell>
          <cell r="K5" t="str">
            <v>6741308-6646142</v>
          </cell>
        </row>
        <row r="6">
          <cell r="A6">
            <v>9</v>
          </cell>
          <cell r="B6">
            <v>9</v>
          </cell>
          <cell r="C6">
            <v>113001000143</v>
          </cell>
          <cell r="D6">
            <v>1</v>
          </cell>
          <cell r="E6" t="str">
            <v>P</v>
          </cell>
          <cell r="F6" t="str">
            <v>A</v>
          </cell>
          <cell r="G6" t="str">
            <v>I.E ARROYO DE PIEDRA</v>
          </cell>
          <cell r="H6" t="str">
            <v>MAYRA DEL CARMEN CERRO GONZALEZ</v>
          </cell>
          <cell r="I6" t="str">
            <v>ARROYO DE PIEDRA</v>
          </cell>
          <cell r="J6" t="str">
            <v>ARROYO DE PIEDRA (BOLIVAR)</v>
          </cell>
          <cell r="K6">
            <v>3145950760</v>
          </cell>
          <cell r="L6" t="str">
            <v>maycego@hotmail.com</v>
          </cell>
        </row>
        <row r="7">
          <cell r="A7">
            <v>166</v>
          </cell>
          <cell r="B7">
            <v>9</v>
          </cell>
          <cell r="C7">
            <v>213001000083</v>
          </cell>
          <cell r="D7">
            <v>1</v>
          </cell>
          <cell r="E7" t="str">
            <v>S</v>
          </cell>
          <cell r="F7" t="str">
            <v>A</v>
          </cell>
          <cell r="G7" t="str">
            <v xml:space="preserve">   SEDE DE PUNTA CANOA</v>
          </cell>
          <cell r="H7" t="str">
            <v>MAYRA DEL CARMEN CERRO GONZALEZ</v>
          </cell>
          <cell r="I7" t="str">
            <v>ARROYO DE PIEDRA</v>
          </cell>
          <cell r="J7" t="str">
            <v>ARROYO DE PIEDRA (BOLIVAR)</v>
          </cell>
          <cell r="L7" t="str">
            <v>fredisq22@hotmail.com</v>
          </cell>
        </row>
        <row r="8">
          <cell r="A8">
            <v>182</v>
          </cell>
          <cell r="B8">
            <v>9</v>
          </cell>
          <cell r="C8">
            <v>213001001951</v>
          </cell>
          <cell r="D8">
            <v>1</v>
          </cell>
          <cell r="E8" t="str">
            <v>S</v>
          </cell>
          <cell r="F8" t="str">
            <v>A</v>
          </cell>
          <cell r="G8" t="str">
            <v xml:space="preserve">   SEDE ARROYO DE LAS CANOAS</v>
          </cell>
          <cell r="H8" t="str">
            <v>MAYRA DEL CARMEN CERRO GONZALEZ</v>
          </cell>
          <cell r="I8" t="str">
            <v>ARROYO DE PIEDRA</v>
          </cell>
          <cell r="J8" t="str">
            <v>ARROYO DE PIEDRA (BOLIVAR)</v>
          </cell>
          <cell r="L8" t="str">
            <v>fredisq22@hotmail.com</v>
          </cell>
        </row>
        <row r="9">
          <cell r="A9">
            <v>915</v>
          </cell>
          <cell r="B9">
            <v>9</v>
          </cell>
          <cell r="C9">
            <v>213001800187</v>
          </cell>
          <cell r="D9">
            <v>1</v>
          </cell>
          <cell r="E9" t="str">
            <v>S</v>
          </cell>
          <cell r="F9" t="str">
            <v>A</v>
          </cell>
          <cell r="G9" t="str">
            <v xml:space="preserve">    SEDE PUA</v>
          </cell>
          <cell r="H9" t="str">
            <v>MAYRA DEL CARMEN CERRO GONZALEZ</v>
          </cell>
          <cell r="I9" t="str">
            <v>VEREDA PUA</v>
          </cell>
        </row>
        <row r="10">
          <cell r="A10">
            <v>5</v>
          </cell>
          <cell r="B10">
            <v>11</v>
          </cell>
          <cell r="C10">
            <v>113001012711</v>
          </cell>
          <cell r="D10">
            <v>1</v>
          </cell>
          <cell r="E10" t="str">
            <v>S</v>
          </cell>
          <cell r="F10" t="str">
            <v>A</v>
          </cell>
          <cell r="G10" t="str">
            <v xml:space="preserve">   SEDE SAN JOSE CLAVERIANO</v>
          </cell>
          <cell r="H10" t="str">
            <v>FELIX CABALLERO ARIAS</v>
          </cell>
          <cell r="I10" t="str">
            <v>SAN FRANCISCO</v>
          </cell>
          <cell r="J10" t="str">
            <v>SAN FRANCISCO ZONA ESCOLAR</v>
          </cell>
        </row>
        <row r="11">
          <cell r="A11">
            <v>11</v>
          </cell>
          <cell r="B11">
            <v>11</v>
          </cell>
          <cell r="C11">
            <v>113001000160</v>
          </cell>
          <cell r="D11">
            <v>1</v>
          </cell>
          <cell r="E11" t="str">
            <v>P</v>
          </cell>
          <cell r="F11" t="str">
            <v>A</v>
          </cell>
          <cell r="G11" t="str">
            <v>I.E CORAZON DE MARIA</v>
          </cell>
          <cell r="H11" t="str">
            <v>FELIX CABALLERO ARIAS</v>
          </cell>
          <cell r="I11" t="str">
            <v>SAN FRANCISCO</v>
          </cell>
          <cell r="J11" t="str">
            <v>SAN FRANCISCO CRA 19 #77-21 AL LADO DEL CAI</v>
          </cell>
          <cell r="K11">
            <v>6562618</v>
          </cell>
          <cell r="L11" t="str">
            <v>cordmaria@hotmail.com</v>
          </cell>
        </row>
        <row r="12">
          <cell r="A12">
            <v>102</v>
          </cell>
          <cell r="B12">
            <v>11</v>
          </cell>
          <cell r="C12">
            <v>113001003967</v>
          </cell>
          <cell r="D12">
            <v>1</v>
          </cell>
          <cell r="E12" t="str">
            <v>S</v>
          </cell>
          <cell r="F12" t="str">
            <v>A</v>
          </cell>
          <cell r="G12" t="str">
            <v xml:space="preserve">   SEDE LAZARO MARTINEZ OLIER</v>
          </cell>
          <cell r="H12" t="str">
            <v>DANILO ACOSTA TEHERAN</v>
          </cell>
          <cell r="I12" t="str">
            <v>SAN FRANCISCO</v>
          </cell>
          <cell r="J12" t="str">
            <v>SAN FRANCISCO CLL PRINCIPAL DEL PARAISO # 1</v>
          </cell>
          <cell r="K12">
            <v>6566321</v>
          </cell>
        </row>
        <row r="13">
          <cell r="A13">
            <v>18</v>
          </cell>
          <cell r="B13">
            <v>18</v>
          </cell>
          <cell r="C13">
            <v>113001000241</v>
          </cell>
          <cell r="D13">
            <v>1</v>
          </cell>
          <cell r="E13" t="str">
            <v>P</v>
          </cell>
          <cell r="F13" t="str">
            <v>A</v>
          </cell>
          <cell r="G13" t="str">
            <v>I.E NUESTRO ESFUERZO</v>
          </cell>
          <cell r="H13" t="str">
            <v>JORGE ELIECER ARROYO BERRIO</v>
          </cell>
          <cell r="I13" t="str">
            <v>EL POZON</v>
          </cell>
          <cell r="J13" t="str">
            <v>SC SAGRADO CORAZ</v>
          </cell>
          <cell r="K13">
            <v>3152339318</v>
          </cell>
          <cell r="L13" t="str">
            <v xml:space="preserve">jorge.arroyoberrio@gmail.com </v>
          </cell>
        </row>
        <row r="14">
          <cell r="A14">
            <v>22</v>
          </cell>
          <cell r="B14">
            <v>22</v>
          </cell>
          <cell r="C14">
            <v>113001000348</v>
          </cell>
          <cell r="D14">
            <v>1</v>
          </cell>
          <cell r="E14" t="str">
            <v>P</v>
          </cell>
          <cell r="F14" t="str">
            <v>A</v>
          </cell>
          <cell r="G14" t="str">
            <v>I.E AMBIENTALISTA DE CARTAGENA</v>
          </cell>
          <cell r="H14" t="str">
            <v>MARIA AUXILIADORA BANDA</v>
          </cell>
          <cell r="I14" t="str">
            <v>SAN JOSE DE LOS CAMPANOS</v>
          </cell>
          <cell r="J14" t="str">
            <v>SAN JOSE DE LOS CAMPANOS MZA 31 No9 4a AVE</v>
          </cell>
          <cell r="K14">
            <v>6928619</v>
          </cell>
          <cell r="L14" t="str">
            <v>mariauxi15@hotmail.com</v>
          </cell>
        </row>
        <row r="15">
          <cell r="A15">
            <v>24</v>
          </cell>
          <cell r="B15">
            <v>24</v>
          </cell>
          <cell r="C15">
            <v>113001000429</v>
          </cell>
          <cell r="D15">
            <v>1</v>
          </cell>
          <cell r="E15" t="str">
            <v>P</v>
          </cell>
          <cell r="F15" t="str">
            <v>A</v>
          </cell>
          <cell r="G15" t="str">
            <v>I.E SALIM BECHARA</v>
          </cell>
          <cell r="H15" t="str">
            <v>ADALBERTO ARANZA MORON</v>
          </cell>
          <cell r="I15" t="str">
            <v>CEBALLOS</v>
          </cell>
          <cell r="J15" t="str">
            <v>CEBALLOS ANT CARRET A MAMONAL DG 30 56 46</v>
          </cell>
          <cell r="K15">
            <v>6431773</v>
          </cell>
          <cell r="L15" t="str">
            <v>adaramo@hotmail.com</v>
          </cell>
        </row>
        <row r="16">
          <cell r="A16">
            <v>67</v>
          </cell>
          <cell r="B16">
            <v>24</v>
          </cell>
          <cell r="C16">
            <v>113001001981</v>
          </cell>
          <cell r="D16">
            <v>1</v>
          </cell>
          <cell r="E16" t="str">
            <v>S</v>
          </cell>
          <cell r="F16" t="str">
            <v>A</v>
          </cell>
          <cell r="G16" t="str">
            <v xml:space="preserve">   SEDE DE ALBORNOZ</v>
          </cell>
          <cell r="H16" t="str">
            <v>JOSE MARIA LARA GUTIERREZ DE PINERES</v>
          </cell>
          <cell r="I16" t="str">
            <v>ALBORNOZ</v>
          </cell>
          <cell r="J16" t="str">
            <v>ALBORNOZ CARRET A MAMONAL</v>
          </cell>
          <cell r="K16">
            <v>6766491</v>
          </cell>
        </row>
        <row r="17">
          <cell r="A17">
            <v>25</v>
          </cell>
          <cell r="B17">
            <v>25</v>
          </cell>
          <cell r="C17">
            <v>113001000437</v>
          </cell>
          <cell r="D17">
            <v>1</v>
          </cell>
          <cell r="E17" t="str">
            <v>P</v>
          </cell>
          <cell r="F17" t="str">
            <v>A</v>
          </cell>
          <cell r="G17" t="str">
            <v>I.E REPUBLICA DE ARGENTINA</v>
          </cell>
          <cell r="H17" t="str">
            <v>JAVIER DARIO VELASCO DIAZ</v>
          </cell>
          <cell r="I17" t="str">
            <v>URB. VILLA ROSITA</v>
          </cell>
          <cell r="J17" t="str">
            <v>MZ 18 A  LT 1</v>
          </cell>
          <cell r="K17">
            <v>6432075</v>
          </cell>
          <cell r="L17" t="str">
            <v>rectoriera@gmail.com</v>
          </cell>
        </row>
        <row r="18">
          <cell r="A18">
            <v>30</v>
          </cell>
          <cell r="B18">
            <v>30</v>
          </cell>
          <cell r="C18">
            <v>113001000721</v>
          </cell>
          <cell r="D18">
            <v>1</v>
          </cell>
          <cell r="E18" t="str">
            <v>P</v>
          </cell>
          <cell r="F18" t="str">
            <v>A</v>
          </cell>
          <cell r="G18" t="str">
            <v>I.E LUIS CARLOS LOPEZ</v>
          </cell>
          <cell r="H18" t="str">
            <v>DILIA MARIN ARIAS</v>
          </cell>
          <cell r="I18" t="str">
            <v>BLAS DE LEZO</v>
          </cell>
          <cell r="J18" t="str">
            <v>BLAS DE LEZO ST CIAL MZ I LT 11</v>
          </cell>
          <cell r="K18" t="str">
            <v>6928614 - 6926004</v>
          </cell>
          <cell r="L18" t="str">
            <v>ieluiscarloslopez@gmail.com</v>
          </cell>
        </row>
        <row r="19">
          <cell r="A19">
            <v>56</v>
          </cell>
          <cell r="B19">
            <v>30</v>
          </cell>
          <cell r="C19">
            <v>113001001671</v>
          </cell>
          <cell r="D19">
            <v>1</v>
          </cell>
          <cell r="E19" t="str">
            <v>S</v>
          </cell>
          <cell r="F19" t="str">
            <v>A</v>
          </cell>
          <cell r="G19" t="str">
            <v xml:space="preserve">   SEDE SOCIEDAD AMOR A C/GENA. # 3</v>
          </cell>
          <cell r="H19" t="str">
            <v>GERMAN ELADIO GONIMA PINTO</v>
          </cell>
          <cell r="I19" t="str">
            <v>EL CARMELO</v>
          </cell>
          <cell r="J19" t="str">
            <v>EL CARMELO AV KENNEDY</v>
          </cell>
          <cell r="K19">
            <v>6611449</v>
          </cell>
        </row>
        <row r="20">
          <cell r="A20">
            <v>31</v>
          </cell>
          <cell r="B20">
            <v>31</v>
          </cell>
          <cell r="C20">
            <v>113001000739</v>
          </cell>
          <cell r="D20">
            <v>1</v>
          </cell>
          <cell r="E20" t="str">
            <v>P</v>
          </cell>
          <cell r="F20" t="str">
            <v>A</v>
          </cell>
          <cell r="G20" t="str">
            <v>I.E ANA MARIA VELEZ DE TRUJILLO</v>
          </cell>
          <cell r="H20" t="str">
            <v>RITA ROSA ROMERO SALAS</v>
          </cell>
          <cell r="I20" t="str">
            <v>TORICES</v>
          </cell>
          <cell r="J20" t="str">
            <v>TORICES SECT SANTA RITA CRA 16 #17-53</v>
          </cell>
          <cell r="K20" t="str">
            <v>6580705 - 6581786-3108338794</v>
          </cell>
          <cell r="L20" t="str">
            <v>nidiarodriguez1025@gmail.com</v>
          </cell>
        </row>
        <row r="21">
          <cell r="A21">
            <v>69</v>
          </cell>
          <cell r="B21">
            <v>31</v>
          </cell>
          <cell r="C21">
            <v>113001005889</v>
          </cell>
          <cell r="D21">
            <v>1</v>
          </cell>
          <cell r="E21" t="str">
            <v>S</v>
          </cell>
          <cell r="F21" t="str">
            <v>A</v>
          </cell>
          <cell r="G21" t="str">
            <v xml:space="preserve">   SEDE PABLO VI</v>
          </cell>
          <cell r="H21" t="str">
            <v>RITA ROSA ROMERO SALAS</v>
          </cell>
          <cell r="I21" t="str">
            <v>PABLO VI - II</v>
          </cell>
          <cell r="J21" t="str">
            <v>PABLO VI 2 ST SANTA RITA</v>
          </cell>
          <cell r="K21">
            <v>6566183</v>
          </cell>
        </row>
        <row r="22">
          <cell r="A22">
            <v>76</v>
          </cell>
          <cell r="B22">
            <v>31</v>
          </cell>
          <cell r="C22">
            <v>113001002553</v>
          </cell>
          <cell r="D22">
            <v>1</v>
          </cell>
          <cell r="E22" t="str">
            <v>S</v>
          </cell>
          <cell r="F22" t="str">
            <v>A</v>
          </cell>
          <cell r="G22" t="str">
            <v xml:space="preserve">   SEDE ACCION COMUNAL SAN PEDRO Y LIBERTAD</v>
          </cell>
          <cell r="H22" t="str">
            <v>RITA ROSA ROMERO SALAS</v>
          </cell>
          <cell r="I22" t="str">
            <v>TORICES</v>
          </cell>
          <cell r="J22" t="str">
            <v>SAN PEDRO (TORICES) CLL AURORA # 54-31</v>
          </cell>
          <cell r="K22">
            <v>6662935</v>
          </cell>
        </row>
        <row r="23">
          <cell r="A23">
            <v>125</v>
          </cell>
          <cell r="B23">
            <v>31</v>
          </cell>
          <cell r="C23">
            <v>113001002081</v>
          </cell>
          <cell r="D23">
            <v>1</v>
          </cell>
          <cell r="E23" t="str">
            <v>S</v>
          </cell>
          <cell r="F23" t="str">
            <v>A</v>
          </cell>
          <cell r="G23" t="str">
            <v xml:space="preserve">   SEDE JULIO R FACIO LINCE</v>
          </cell>
          <cell r="H23" t="str">
            <v>RITA ROSA ROMERO SALAS</v>
          </cell>
          <cell r="I23" t="str">
            <v>PABLO VI</v>
          </cell>
          <cell r="J23" t="str">
            <v>PABLO VI M 12 L 7</v>
          </cell>
        </row>
        <row r="24">
          <cell r="A24">
            <v>137</v>
          </cell>
          <cell r="B24">
            <v>31</v>
          </cell>
          <cell r="C24">
            <v>113001007806</v>
          </cell>
          <cell r="D24">
            <v>1</v>
          </cell>
          <cell r="E24" t="str">
            <v>S</v>
          </cell>
          <cell r="F24" t="str">
            <v>A</v>
          </cell>
          <cell r="G24" t="str">
            <v xml:space="preserve">   SEDE DISTRITAL DE LOMA FRESCA</v>
          </cell>
          <cell r="H24" t="str">
            <v>RITA ROSA ROMERO SALAS</v>
          </cell>
          <cell r="I24" t="str">
            <v>LOMA FRESCA</v>
          </cell>
          <cell r="J24" t="str">
            <v>LOMA FRESCA ST SANTA RITA</v>
          </cell>
        </row>
        <row r="25">
          <cell r="A25">
            <v>145</v>
          </cell>
          <cell r="B25">
            <v>31</v>
          </cell>
          <cell r="C25">
            <v>113001008217</v>
          </cell>
          <cell r="D25">
            <v>1</v>
          </cell>
          <cell r="E25" t="str">
            <v>S</v>
          </cell>
          <cell r="F25" t="str">
            <v>A</v>
          </cell>
          <cell r="G25" t="str">
            <v xml:space="preserve">   SEDE DISTRITAL REPUBLICA DEL CARIBE</v>
          </cell>
          <cell r="H25" t="str">
            <v>RITA ROSA ROMERO SALAS</v>
          </cell>
          <cell r="I25" t="str">
            <v>TORICES</v>
          </cell>
          <cell r="J25" t="str">
            <v>TORICES ST REPUBLICA DEL CARIBE CL PPAL</v>
          </cell>
        </row>
        <row r="26">
          <cell r="A26">
            <v>32</v>
          </cell>
          <cell r="B26">
            <v>32</v>
          </cell>
          <cell r="C26">
            <v>113001000771</v>
          </cell>
          <cell r="D26">
            <v>1</v>
          </cell>
          <cell r="E26" t="str">
            <v>P</v>
          </cell>
          <cell r="F26" t="str">
            <v>A</v>
          </cell>
          <cell r="G26" t="str">
            <v>I.E CAMILO TORRES DEL POZON</v>
          </cell>
          <cell r="H26" t="str">
            <v>DONALDO DIAZ PEREZ</v>
          </cell>
          <cell r="I26" t="str">
            <v>EL POZON</v>
          </cell>
          <cell r="J26" t="str">
            <v>EL POZON MZA 49 LOTE 13 CR 89</v>
          </cell>
          <cell r="K26">
            <v>6636080</v>
          </cell>
          <cell r="L26" t="str">
            <v>donaldodiazperez15@gmail.com</v>
          </cell>
        </row>
        <row r="27">
          <cell r="A27">
            <v>200</v>
          </cell>
          <cell r="B27">
            <v>32</v>
          </cell>
          <cell r="C27">
            <v>113001000275</v>
          </cell>
          <cell r="D27">
            <v>1</v>
          </cell>
          <cell r="E27" t="str">
            <v>S</v>
          </cell>
          <cell r="F27" t="str">
            <v>A</v>
          </cell>
          <cell r="G27" t="str">
            <v xml:space="preserve">   SEDE LOS CHULIANES</v>
          </cell>
          <cell r="H27" t="str">
            <v>DONALDO DIAZ PEREZ</v>
          </cell>
          <cell r="I27" t="str">
            <v>EL POZON</v>
          </cell>
          <cell r="J27" t="str">
            <v>EL POZON 1 CLL PRINCIPAL TRANV 56 # 87-46</v>
          </cell>
          <cell r="K27">
            <v>6531786</v>
          </cell>
        </row>
        <row r="28">
          <cell r="A28">
            <v>33</v>
          </cell>
          <cell r="B28">
            <v>36</v>
          </cell>
          <cell r="C28">
            <v>113001000798</v>
          </cell>
          <cell r="D28">
            <v>1</v>
          </cell>
          <cell r="E28" t="str">
            <v>S</v>
          </cell>
          <cell r="F28" t="str">
            <v>A</v>
          </cell>
          <cell r="G28" t="str">
            <v xml:space="preserve">   SEDE SOCIEDAD AMOR A C/GENA. # 4</v>
          </cell>
          <cell r="H28" t="str">
            <v>MIGUEL PEREZ MARQUEZ</v>
          </cell>
          <cell r="I28" t="str">
            <v>OLAYA HERRERA</v>
          </cell>
          <cell r="J28" t="str">
            <v>O HERRERA ANTIGUA CTR CORDIALIDAD CL 31D # 61A47</v>
          </cell>
          <cell r="K28">
            <v>6699683</v>
          </cell>
        </row>
        <row r="29">
          <cell r="A29">
            <v>35</v>
          </cell>
          <cell r="B29">
            <v>36</v>
          </cell>
          <cell r="C29">
            <v>113001000836</v>
          </cell>
          <cell r="D29">
            <v>1</v>
          </cell>
          <cell r="E29" t="str">
            <v>S</v>
          </cell>
          <cell r="F29" t="str">
            <v>A</v>
          </cell>
          <cell r="G29" t="str">
            <v xml:space="preserve">   SEDE CIUDAD DE SINCELEJO</v>
          </cell>
          <cell r="H29" t="str">
            <v>MIGUEL PEREZ MARQUEZ</v>
          </cell>
          <cell r="I29" t="str">
            <v>REPUBLICA DEL LIBANO</v>
          </cell>
          <cell r="J29" t="str">
            <v>OLAYA HERRERA SEC 11 DE NOV KRA 56 #31C-C07</v>
          </cell>
          <cell r="K29">
            <v>6699464</v>
          </cell>
          <cell r="L29" t="str">
            <v>ieciudaddesincelejo@hotmail.com</v>
          </cell>
        </row>
        <row r="30">
          <cell r="A30">
            <v>36</v>
          </cell>
          <cell r="B30">
            <v>36</v>
          </cell>
          <cell r="C30">
            <v>113001000852</v>
          </cell>
          <cell r="D30">
            <v>1</v>
          </cell>
          <cell r="E30" t="str">
            <v>P</v>
          </cell>
          <cell r="F30" t="str">
            <v>A</v>
          </cell>
          <cell r="G30" t="str">
            <v>I.E NUESTRA SRA DEL CARMEN</v>
          </cell>
          <cell r="H30" t="str">
            <v>MIGUEL PEREZ MARQUEZ</v>
          </cell>
          <cell r="I30" t="str">
            <v>CHIQUINQUIRA</v>
          </cell>
          <cell r="J30" t="str">
            <v>ESCALLON VILLA AVENIDA PEDRO DE HEREDIA</v>
          </cell>
          <cell r="K30" t="str">
            <v>6710383 - 6710231</v>
          </cell>
          <cell r="L30" t="str">
            <v>inenscar2002@hotmail.com</v>
          </cell>
        </row>
        <row r="31">
          <cell r="A31">
            <v>86</v>
          </cell>
          <cell r="B31">
            <v>36</v>
          </cell>
          <cell r="C31">
            <v>113001002871</v>
          </cell>
          <cell r="D31">
            <v>1</v>
          </cell>
          <cell r="E31" t="str">
            <v>S</v>
          </cell>
          <cell r="F31" t="str">
            <v>A</v>
          </cell>
          <cell r="G31" t="str">
            <v xml:space="preserve">   SEDE MIGUEL ANTONIO LENGUA</v>
          </cell>
          <cell r="H31" t="str">
            <v>MIGUEL PEREZ MARQUEZ</v>
          </cell>
          <cell r="I31" t="str">
            <v>OLAYA HERRERA</v>
          </cell>
          <cell r="J31" t="str">
            <v>OLAYA HERRERA ST CENTRO CLL NUEVA # 61-49</v>
          </cell>
          <cell r="K31">
            <v>6528014</v>
          </cell>
        </row>
        <row r="32">
          <cell r="A32">
            <v>12</v>
          </cell>
          <cell r="B32">
            <v>37</v>
          </cell>
          <cell r="C32">
            <v>113001000178</v>
          </cell>
          <cell r="D32">
            <v>1</v>
          </cell>
          <cell r="E32" t="str">
            <v>S</v>
          </cell>
          <cell r="F32" t="str">
            <v>A</v>
          </cell>
          <cell r="G32" t="str">
            <v xml:space="preserve">   SEDE SAGRADO CORAZON DE JESUS</v>
          </cell>
          <cell r="H32" t="str">
            <v>MARCELO JOSE MARTINEZ VILLARREAL</v>
          </cell>
          <cell r="I32" t="str">
            <v>DANIEL LEMAITRE</v>
          </cell>
          <cell r="J32" t="str">
            <v>DANIEL LEMAITRE KRA 16 ENTRE CLLS 67 -30</v>
          </cell>
          <cell r="K32">
            <v>6567874</v>
          </cell>
        </row>
        <row r="33">
          <cell r="A33">
            <v>13</v>
          </cell>
          <cell r="B33">
            <v>37</v>
          </cell>
          <cell r="C33">
            <v>113001000186</v>
          </cell>
          <cell r="D33">
            <v>1</v>
          </cell>
          <cell r="E33" t="str">
            <v>S</v>
          </cell>
          <cell r="F33" t="str">
            <v>A</v>
          </cell>
          <cell r="G33" t="str">
            <v xml:space="preserve">   SEDE MARCO FIDEL SUAREZ</v>
          </cell>
          <cell r="H33" t="str">
            <v>MARCELO JOSE MARTINEZ VILLARREAL</v>
          </cell>
          <cell r="I33" t="str">
            <v>PEDRO SALAZAR</v>
          </cell>
          <cell r="J33" t="str">
            <v>SANTA MARIA CLL PEDRO SALAZAR # 70-41</v>
          </cell>
          <cell r="K33">
            <v>6564293</v>
          </cell>
        </row>
        <row r="34">
          <cell r="A34">
            <v>15</v>
          </cell>
          <cell r="B34">
            <v>37</v>
          </cell>
          <cell r="C34">
            <v>113001000208</v>
          </cell>
          <cell r="D34">
            <v>1</v>
          </cell>
          <cell r="E34" t="str">
            <v>S</v>
          </cell>
          <cell r="F34" t="str">
            <v>A</v>
          </cell>
          <cell r="G34" t="str">
            <v xml:space="preserve">   SEDE NTRA. SRA. DE FATIMA</v>
          </cell>
          <cell r="H34" t="str">
            <v>MARCELO JOSE MARTINEZ VILLARREAL</v>
          </cell>
          <cell r="I34" t="str">
            <v>DANIEL LEMAITRE</v>
          </cell>
          <cell r="J34" t="str">
            <v>DANIEL LEMAITRE CLL 69B ESQUINA</v>
          </cell>
        </row>
        <row r="35">
          <cell r="A35">
            <v>37</v>
          </cell>
          <cell r="B35">
            <v>37</v>
          </cell>
          <cell r="C35">
            <v>113001000879</v>
          </cell>
          <cell r="D35">
            <v>1</v>
          </cell>
          <cell r="E35" t="str">
            <v>P</v>
          </cell>
          <cell r="F35" t="str">
            <v>A</v>
          </cell>
          <cell r="G35" t="str">
            <v>I.E SANTA MARIA</v>
          </cell>
          <cell r="H35" t="str">
            <v>MARCELO JOSE MARTINEZ VILLARREAL</v>
          </cell>
          <cell r="I35" t="str">
            <v>DANIEL LEMAITRE</v>
          </cell>
          <cell r="J35" t="str">
            <v>DANIEL LEMAITRE cra 17 No. 70 B 119</v>
          </cell>
          <cell r="K35">
            <v>6562509</v>
          </cell>
          <cell r="L35" t="str">
            <v>iesantamaria@yahoo.es</v>
          </cell>
        </row>
        <row r="36">
          <cell r="A36">
            <v>38</v>
          </cell>
          <cell r="B36">
            <v>38</v>
          </cell>
          <cell r="C36">
            <v>113001001336</v>
          </cell>
          <cell r="D36">
            <v>1</v>
          </cell>
          <cell r="E36" t="str">
            <v>P</v>
          </cell>
          <cell r="F36" t="str">
            <v>A</v>
          </cell>
          <cell r="G36" t="str">
            <v>I.E JOHN F KENNEDY</v>
          </cell>
          <cell r="H36" t="str">
            <v>JOHNNY MELENDEZ BANQUEZ</v>
          </cell>
          <cell r="I36" t="str">
            <v>BLAS DE LEZO</v>
          </cell>
          <cell r="J36" t="str">
            <v>BLAS DE LEZO 3A ETAPA M3 LOTE 1</v>
          </cell>
          <cell r="K36">
            <v>6632645</v>
          </cell>
          <cell r="L36" t="str">
            <v>info@iejfk.edu.co</v>
          </cell>
        </row>
        <row r="37">
          <cell r="A37">
            <v>42</v>
          </cell>
          <cell r="B37">
            <v>42</v>
          </cell>
          <cell r="C37">
            <v>113001001450</v>
          </cell>
          <cell r="D37">
            <v>1</v>
          </cell>
          <cell r="E37" t="str">
            <v>P</v>
          </cell>
          <cell r="F37" t="str">
            <v>A</v>
          </cell>
          <cell r="G37" t="str">
            <v>I.E PEDRO DE HEREDIA</v>
          </cell>
          <cell r="H37" t="str">
            <v>ÓSMAR DEL CRISTO CARRASCAL RODRÍGUEZ</v>
          </cell>
          <cell r="I37" t="str">
            <v>ALCIBIA</v>
          </cell>
          <cell r="J37" t="str">
            <v>ALCIBIA AV PEDRO ROMERO CL 31 # 34-39</v>
          </cell>
          <cell r="K37">
            <v>6741660</v>
          </cell>
          <cell r="L37" t="str">
            <v>oscarod04@hotmail.com</v>
          </cell>
        </row>
        <row r="38">
          <cell r="A38">
            <v>142</v>
          </cell>
          <cell r="B38">
            <v>42</v>
          </cell>
          <cell r="C38">
            <v>113001008179</v>
          </cell>
          <cell r="D38">
            <v>1</v>
          </cell>
          <cell r="E38" t="str">
            <v>S</v>
          </cell>
          <cell r="F38" t="str">
            <v>A</v>
          </cell>
          <cell r="G38" t="str">
            <v xml:space="preserve">   *SEDE PEDRO CUADRO AVILA</v>
          </cell>
          <cell r="H38" t="str">
            <v>ÓSMAR DEL CRISTO CARRASCAL RODRÍGUEZ</v>
          </cell>
          <cell r="I38" t="str">
            <v>LA ESPERANZA</v>
          </cell>
          <cell r="J38" t="str">
            <v>LA ESPERANZA CLL LOZANO Y LOZANO MZ 133 L 29</v>
          </cell>
        </row>
        <row r="39">
          <cell r="A39">
            <v>399</v>
          </cell>
          <cell r="B39">
            <v>42</v>
          </cell>
          <cell r="C39">
            <v>313001000118</v>
          </cell>
          <cell r="D39">
            <v>1</v>
          </cell>
          <cell r="E39" t="str">
            <v>S</v>
          </cell>
          <cell r="F39" t="str">
            <v>A</v>
          </cell>
          <cell r="G39" t="str">
            <v xml:space="preserve">    SEDE NTRA. SRA. LA VICTORIA</v>
          </cell>
          <cell r="H39" t="str">
            <v>ÓSMAR DEL CRISTO CARRASCAL RODRÍGUEZ</v>
          </cell>
          <cell r="I39" t="str">
            <v>LA ESPERANZA</v>
          </cell>
          <cell r="J39" t="str">
            <v>LA ESPERANZA CLL JORGE E GAITAN KRA 36#38-23</v>
          </cell>
          <cell r="K39">
            <v>6740013</v>
          </cell>
        </row>
        <row r="40">
          <cell r="A40">
            <v>44</v>
          </cell>
          <cell r="B40">
            <v>44</v>
          </cell>
          <cell r="C40">
            <v>113001001484</v>
          </cell>
          <cell r="D40">
            <v>1</v>
          </cell>
          <cell r="E40" t="str">
            <v>P</v>
          </cell>
          <cell r="F40" t="str">
            <v>A</v>
          </cell>
          <cell r="G40" t="str">
            <v>I.E MERCEDES ABREGO</v>
          </cell>
          <cell r="H40" t="str">
            <v>FIDEL CASTRO PADILLA</v>
          </cell>
          <cell r="I40" t="str">
            <v>SAN FERNANDO</v>
          </cell>
          <cell r="J40" t="str">
            <v>SAN FERNANDO SC KALAMARY CL 2 A</v>
          </cell>
          <cell r="K40">
            <v>6447885</v>
          </cell>
          <cell r="L40" t="str">
            <v>iemercedesabrego@hotmail.es</v>
          </cell>
        </row>
        <row r="41">
          <cell r="A41">
            <v>98</v>
          </cell>
          <cell r="B41">
            <v>44</v>
          </cell>
          <cell r="C41">
            <v>113001003754</v>
          </cell>
          <cell r="D41">
            <v>1</v>
          </cell>
          <cell r="E41" t="str">
            <v>S</v>
          </cell>
          <cell r="F41" t="str">
            <v>A</v>
          </cell>
          <cell r="G41" t="str">
            <v xml:space="preserve">   SEDE CIUDAD MEDELLIN</v>
          </cell>
          <cell r="H41" t="str">
            <v>ALBERTO RENTERIA MENA</v>
          </cell>
          <cell r="I41" t="str">
            <v>SAN FERNANDO</v>
          </cell>
          <cell r="J41" t="str">
            <v>SAN FERNANDO ST MEDELLIN CARRET PPAL</v>
          </cell>
          <cell r="K41">
            <v>6536405</v>
          </cell>
        </row>
        <row r="42">
          <cell r="A42">
            <v>134</v>
          </cell>
          <cell r="B42">
            <v>44</v>
          </cell>
          <cell r="C42">
            <v>113001007709</v>
          </cell>
          <cell r="D42">
            <v>1</v>
          </cell>
          <cell r="E42" t="str">
            <v>S</v>
          </cell>
          <cell r="F42" t="str">
            <v>A</v>
          </cell>
          <cell r="G42" t="str">
            <v xml:space="preserve">   SEDE CAMILO TORRES RESTREPO</v>
          </cell>
          <cell r="H42" t="str">
            <v>ALBERTO RENTERIA MENA</v>
          </cell>
          <cell r="I42" t="str">
            <v>CAMILO TORRES</v>
          </cell>
          <cell r="J42" t="str">
            <v>CAMILO TORRES RESTREPO CRA80 C NO4C - 85</v>
          </cell>
          <cell r="K42">
            <v>6537733</v>
          </cell>
        </row>
        <row r="43">
          <cell r="A43">
            <v>154</v>
          </cell>
          <cell r="B43">
            <v>44</v>
          </cell>
          <cell r="C43">
            <v>113001008926</v>
          </cell>
          <cell r="D43">
            <v>1</v>
          </cell>
          <cell r="E43" t="str">
            <v>S</v>
          </cell>
          <cell r="F43" t="str">
            <v>A</v>
          </cell>
          <cell r="G43" t="str">
            <v xml:space="preserve">   SEDE SECTORES UNIDOS</v>
          </cell>
          <cell r="H43" t="str">
            <v>ALBERTO RENTERIA MENA</v>
          </cell>
          <cell r="I43" t="str">
            <v>NUEVA JERUSALEN</v>
          </cell>
          <cell r="J43" t="str">
            <v>NUEVA JERUSALEN M 1 L 11 Y 12</v>
          </cell>
        </row>
        <row r="44">
          <cell r="A44">
            <v>160</v>
          </cell>
          <cell r="B44">
            <v>44</v>
          </cell>
          <cell r="C44">
            <v>113001012486</v>
          </cell>
          <cell r="D44">
            <v>1</v>
          </cell>
          <cell r="E44" t="str">
            <v>S</v>
          </cell>
          <cell r="F44" t="str">
            <v>A</v>
          </cell>
          <cell r="G44" t="str">
            <v xml:space="preserve">   *SEDE LA SIERRITA</v>
          </cell>
          <cell r="H44" t="str">
            <v>ALBERTO RENTERIA MENA</v>
          </cell>
          <cell r="I44" t="str">
            <v>SAN FERNANDO</v>
          </cell>
          <cell r="J44" t="str">
            <v>SAN FNANDO CLL LA ALGODONERA SECT LA SIERRITA</v>
          </cell>
        </row>
        <row r="45">
          <cell r="A45">
            <v>45</v>
          </cell>
          <cell r="B45">
            <v>45</v>
          </cell>
          <cell r="C45">
            <v>113001001492</v>
          </cell>
          <cell r="D45">
            <v>1</v>
          </cell>
          <cell r="E45" t="str">
            <v>P</v>
          </cell>
          <cell r="F45" t="str">
            <v>A</v>
          </cell>
          <cell r="G45" t="str">
            <v>I.E LICEO DE BOLIVAR</v>
          </cell>
          <cell r="H45" t="str">
            <v>DANILO ACOSTA THERAN</v>
          </cell>
          <cell r="I45" t="str">
            <v>DANIEL LEMAITRE</v>
          </cell>
          <cell r="J45" t="str">
            <v>DANIEL LEMAITRE KRA 17 # 71-25</v>
          </cell>
          <cell r="K45">
            <v>3135121290</v>
          </cell>
          <cell r="L45" t="str">
            <v>liceodebolivar50@hotmail.com</v>
          </cell>
        </row>
        <row r="46">
          <cell r="A46">
            <v>63</v>
          </cell>
          <cell r="B46">
            <v>45</v>
          </cell>
          <cell r="C46">
            <v>113001001786</v>
          </cell>
          <cell r="D46">
            <v>1</v>
          </cell>
          <cell r="E46" t="str">
            <v>S</v>
          </cell>
          <cell r="F46" t="str">
            <v>A</v>
          </cell>
          <cell r="G46" t="str">
            <v xml:space="preserve">   SEDE SIETE DE AGOSTO</v>
          </cell>
          <cell r="H46" t="str">
            <v>DANILO ACOSTA THERAN</v>
          </cell>
          <cell r="I46" t="str">
            <v>SIETE DE AGOSTO</v>
          </cell>
          <cell r="J46" t="str">
            <v>7 DE AGOSTO CRA 17 # 75-22</v>
          </cell>
          <cell r="K46">
            <v>6564341</v>
          </cell>
        </row>
        <row r="47">
          <cell r="A47">
            <v>126</v>
          </cell>
          <cell r="B47">
            <v>45</v>
          </cell>
          <cell r="C47">
            <v>113001000712</v>
          </cell>
          <cell r="D47">
            <v>1</v>
          </cell>
          <cell r="E47" t="str">
            <v>S</v>
          </cell>
          <cell r="F47" t="str">
            <v>A</v>
          </cell>
          <cell r="G47" t="str">
            <v xml:space="preserve">   SEDE ONCE DE NOVIEMBRE</v>
          </cell>
          <cell r="H47" t="str">
            <v>DANILO ACOSTA THERAN</v>
          </cell>
          <cell r="I47" t="str">
            <v>CANAPOTE</v>
          </cell>
          <cell r="J47" t="str">
            <v>PLAZA DE CANAPOTE CL 62 MAZ 12</v>
          </cell>
          <cell r="K47">
            <v>6567771</v>
          </cell>
        </row>
        <row r="48">
          <cell r="A48">
            <v>146</v>
          </cell>
          <cell r="B48">
            <v>45</v>
          </cell>
          <cell r="C48">
            <v>113001008225</v>
          </cell>
          <cell r="D48">
            <v>1</v>
          </cell>
          <cell r="E48" t="str">
            <v>S</v>
          </cell>
          <cell r="F48" t="str">
            <v>A</v>
          </cell>
          <cell r="G48" t="str">
            <v xml:space="preserve">   SEDE DISTRITAL LA PAZ</v>
          </cell>
          <cell r="H48" t="str">
            <v>DANILO ACOSTA THERAN</v>
          </cell>
          <cell r="I48" t="str">
            <v>DANIEL LEMAITRE</v>
          </cell>
          <cell r="J48" t="str">
            <v>DANIEL LEMAITRE SECT SN VICENTE DE PAUL MZ F L 14</v>
          </cell>
          <cell r="K48">
            <v>6660460</v>
          </cell>
        </row>
        <row r="49">
          <cell r="A49">
            <v>50</v>
          </cell>
          <cell r="B49">
            <v>50</v>
          </cell>
          <cell r="C49">
            <v>113001001581</v>
          </cell>
          <cell r="D49">
            <v>1</v>
          </cell>
          <cell r="E49" t="str">
            <v>P</v>
          </cell>
          <cell r="F49" t="str">
            <v>A</v>
          </cell>
          <cell r="G49" t="str">
            <v>I.E DE FREDONIA</v>
          </cell>
          <cell r="H49" t="str">
            <v>BONFANTE MOLINARES HAROLD JOSE</v>
          </cell>
          <cell r="I49" t="str">
            <v>OLAYA HERRERA</v>
          </cell>
          <cell r="J49" t="str">
            <v>FREDONIA CLL 46 Cra.79-05</v>
          </cell>
          <cell r="K49">
            <v>3157536161</v>
          </cell>
          <cell r="L49" t="str">
            <v>rectoriafredonia@gmail.com</v>
          </cell>
        </row>
        <row r="50">
          <cell r="A50">
            <v>58</v>
          </cell>
          <cell r="B50">
            <v>58</v>
          </cell>
          <cell r="C50">
            <v>113001001697</v>
          </cell>
          <cell r="D50">
            <v>1</v>
          </cell>
          <cell r="E50" t="str">
            <v>P</v>
          </cell>
          <cell r="F50" t="str">
            <v>A</v>
          </cell>
          <cell r="G50" t="str">
            <v>I.E MANUELA BELTRAN</v>
          </cell>
          <cell r="H50" t="str">
            <v>MARIELA HERRERA HERAZO</v>
          </cell>
          <cell r="I50" t="str">
            <v>LOS CERROS</v>
          </cell>
          <cell r="J50" t="str">
            <v>URB LOS CERROS DIAG 22 # 50 E 15</v>
          </cell>
          <cell r="K50" t="str">
            <v>6627941 6697653</v>
          </cell>
          <cell r="L50" t="str">
            <v>marher123@yahoo.es</v>
          </cell>
        </row>
        <row r="51">
          <cell r="A51">
            <v>88</v>
          </cell>
          <cell r="B51">
            <v>58</v>
          </cell>
          <cell r="C51">
            <v>113001007121</v>
          </cell>
          <cell r="D51">
            <v>1</v>
          </cell>
          <cell r="E51" t="str">
            <v>S</v>
          </cell>
          <cell r="F51" t="str">
            <v>A</v>
          </cell>
          <cell r="G51" t="str">
            <v xml:space="preserve">   SEDE HIJOS DEL CHOFER</v>
          </cell>
          <cell r="H51" t="str">
            <v>MARIELA HERRERA HERAZO</v>
          </cell>
          <cell r="I51" t="str">
            <v>REPUBLICA DE CHILE</v>
          </cell>
          <cell r="J51" t="str">
            <v>REPUBLICA DE CHILE MANZ75 L-1</v>
          </cell>
          <cell r="K51">
            <v>6621673</v>
          </cell>
        </row>
        <row r="52">
          <cell r="A52">
            <v>59</v>
          </cell>
          <cell r="B52">
            <v>59</v>
          </cell>
          <cell r="C52">
            <v>113001001719</v>
          </cell>
          <cell r="D52">
            <v>1</v>
          </cell>
          <cell r="E52" t="str">
            <v>P</v>
          </cell>
          <cell r="F52" t="str">
            <v>A</v>
          </cell>
          <cell r="G52" t="str">
            <v>I.E DE PROMOCION SOCIAL DE C/GENA</v>
          </cell>
          <cell r="H52" t="str">
            <v>CARMEN RANGEL SEPULVEDA</v>
          </cell>
          <cell r="I52" t="str">
            <v>EL SOCORRO</v>
          </cell>
          <cell r="J52" t="str">
            <v>EL SOCORRO CL 25 # 71 - 24</v>
          </cell>
          <cell r="K52" t="str">
            <v>6632191 - 6634921</v>
          </cell>
          <cell r="L52" t="str">
            <v>insprosocial2014@hotmail.com</v>
          </cell>
        </row>
        <row r="53">
          <cell r="A53">
            <v>123</v>
          </cell>
          <cell r="B53">
            <v>59</v>
          </cell>
          <cell r="C53">
            <v>113001006818</v>
          </cell>
          <cell r="D53">
            <v>1</v>
          </cell>
          <cell r="E53" t="str">
            <v>S</v>
          </cell>
          <cell r="F53" t="str">
            <v>A</v>
          </cell>
          <cell r="G53" t="str">
            <v xml:space="preserve">   SEDE LA CONSOLATA</v>
          </cell>
          <cell r="H53" t="str">
            <v>JUAN GUERRERO BABILONIA</v>
          </cell>
          <cell r="I53" t="str">
            <v>LA CONSOLATA</v>
          </cell>
          <cell r="J53" t="str">
            <v>LA CONSOLATA SECT SANTA ISABEL MZA O LTE 2</v>
          </cell>
          <cell r="K53">
            <v>6813927</v>
          </cell>
        </row>
        <row r="54">
          <cell r="A54">
            <v>144</v>
          </cell>
          <cell r="B54">
            <v>59</v>
          </cell>
          <cell r="C54">
            <v>113001008195</v>
          </cell>
          <cell r="D54">
            <v>1</v>
          </cell>
          <cell r="E54" t="str">
            <v>S</v>
          </cell>
          <cell r="F54" t="str">
            <v>A</v>
          </cell>
          <cell r="G54" t="str">
            <v xml:space="preserve">   SEDE JORGE ELIECER GAITAN</v>
          </cell>
          <cell r="H54" t="str">
            <v>JUAN GUERRERO BABILONIA</v>
          </cell>
          <cell r="I54" t="str">
            <v>JORGE ELIECER GAITAN</v>
          </cell>
          <cell r="J54" t="str">
            <v>SAN FNANDO CLL 19B # 80A-50 SECT JORGE E GAITAN</v>
          </cell>
          <cell r="K54">
            <v>6817221</v>
          </cell>
        </row>
        <row r="55">
          <cell r="A55">
            <v>53</v>
          </cell>
          <cell r="B55">
            <v>60</v>
          </cell>
          <cell r="C55">
            <v>113001001646</v>
          </cell>
          <cell r="D55">
            <v>1</v>
          </cell>
          <cell r="E55" t="str">
            <v>S</v>
          </cell>
          <cell r="F55" t="str">
            <v>A</v>
          </cell>
          <cell r="G55" t="str">
            <v xml:space="preserve">   SEDE PRIMERO DE MAYO</v>
          </cell>
          <cell r="H55" t="str">
            <v>RUTH MARIA ARELLANO VERGARA</v>
          </cell>
          <cell r="I55" t="str">
            <v>OLAYA HERRERA</v>
          </cell>
          <cell r="J55" t="str">
            <v>OLAYA ST RAFAEL NU?EZ CLL GUADALUPE</v>
          </cell>
          <cell r="K55">
            <v>6753861</v>
          </cell>
        </row>
        <row r="56">
          <cell r="A56">
            <v>60</v>
          </cell>
          <cell r="B56">
            <v>60</v>
          </cell>
          <cell r="C56">
            <v>113001001727</v>
          </cell>
          <cell r="D56">
            <v>1</v>
          </cell>
          <cell r="E56" t="str">
            <v>P</v>
          </cell>
          <cell r="F56" t="str">
            <v>A</v>
          </cell>
          <cell r="G56" t="str">
            <v>I.E REPUBLICA DEL LIBANO</v>
          </cell>
          <cell r="H56" t="str">
            <v>RUTH MARIA ARELLANO VERGARA</v>
          </cell>
          <cell r="I56" t="str">
            <v>REPUBLICA DEL LIBANO</v>
          </cell>
          <cell r="J56" t="str">
            <v>REPUBLICA DEL LIBANO AV PEDRO ROMERO # 49 A 15</v>
          </cell>
          <cell r="K56">
            <v>6698275</v>
          </cell>
          <cell r="L56" t="str">
            <v>rumar2008@hotmail.com</v>
          </cell>
        </row>
        <row r="57">
          <cell r="A57">
            <v>10</v>
          </cell>
          <cell r="B57">
            <v>64</v>
          </cell>
          <cell r="C57">
            <v>113001000151</v>
          </cell>
          <cell r="D57">
            <v>1</v>
          </cell>
          <cell r="E57" t="str">
            <v>S</v>
          </cell>
          <cell r="F57" t="str">
            <v>A</v>
          </cell>
          <cell r="G57" t="str">
            <v xml:space="preserve">   SEDE ANTONIO JOSE IRIZARRI</v>
          </cell>
          <cell r="H57" t="str">
            <v>ALEXANDER JAVIER MONTES MIRANDA</v>
          </cell>
          <cell r="I57" t="str">
            <v>TORICES</v>
          </cell>
          <cell r="J57" t="str">
            <v>TORICES KRA 14 #48-28</v>
          </cell>
          <cell r="K57">
            <v>6661658</v>
          </cell>
        </row>
        <row r="58">
          <cell r="A58">
            <v>39</v>
          </cell>
          <cell r="B58">
            <v>64</v>
          </cell>
          <cell r="C58">
            <v>113001001352</v>
          </cell>
          <cell r="D58">
            <v>1</v>
          </cell>
          <cell r="E58" t="str">
            <v>S</v>
          </cell>
          <cell r="F58" t="str">
            <v>A</v>
          </cell>
          <cell r="G58" t="str">
            <v xml:space="preserve">   SEDE NTRA. SRA. DEL CARMEN</v>
          </cell>
          <cell r="H58" t="str">
            <v>ALEXANDER JAVIER MONTES MIRANDA</v>
          </cell>
          <cell r="I58" t="str">
            <v>TORICES</v>
          </cell>
          <cell r="J58" t="str">
            <v>TORICES CLL CUCUTA #49-45</v>
          </cell>
          <cell r="K58">
            <v>6580730</v>
          </cell>
        </row>
        <row r="59">
          <cell r="A59">
            <v>64</v>
          </cell>
          <cell r="B59">
            <v>64</v>
          </cell>
          <cell r="C59">
            <v>113001001816</v>
          </cell>
          <cell r="D59">
            <v>1</v>
          </cell>
          <cell r="E59" t="str">
            <v>P</v>
          </cell>
          <cell r="F59" t="str">
            <v>A</v>
          </cell>
          <cell r="G59" t="str">
            <v>I.E JOSE DE LA VEGA</v>
          </cell>
          <cell r="H59" t="str">
            <v>ELIUD ANTONIO GOMEZ PADRON</v>
          </cell>
          <cell r="I59" t="str">
            <v>TORICES</v>
          </cell>
          <cell r="J59" t="str">
            <v>TORICES ST SANTA RITA No. 53-52</v>
          </cell>
          <cell r="K59">
            <v>6581347</v>
          </cell>
          <cell r="L59" t="str">
            <v>iejosedelavega@hotmail.com</v>
          </cell>
        </row>
        <row r="60">
          <cell r="A60">
            <v>72</v>
          </cell>
          <cell r="B60">
            <v>64</v>
          </cell>
          <cell r="C60">
            <v>113001002162</v>
          </cell>
          <cell r="D60">
            <v>1</v>
          </cell>
          <cell r="E60" t="str">
            <v>S</v>
          </cell>
          <cell r="F60" t="str">
            <v>A</v>
          </cell>
          <cell r="G60" t="str">
            <v xml:space="preserve">   SEDE SIMON BOLIVAR</v>
          </cell>
          <cell r="H60" t="str">
            <v>ALEXANDER JAVIER MONTES MIRANDA</v>
          </cell>
          <cell r="I60" t="str">
            <v>TORICES</v>
          </cell>
          <cell r="J60" t="str">
            <v>TORICES KRA 14 #49-10</v>
          </cell>
          <cell r="K60">
            <v>6661622</v>
          </cell>
        </row>
        <row r="61">
          <cell r="A61">
            <v>66</v>
          </cell>
          <cell r="B61">
            <v>66</v>
          </cell>
          <cell r="C61">
            <v>113001001972</v>
          </cell>
          <cell r="D61">
            <v>1</v>
          </cell>
          <cell r="E61" t="str">
            <v>P</v>
          </cell>
          <cell r="F61" t="str">
            <v>A</v>
          </cell>
          <cell r="G61" t="str">
            <v>I.E SEMINARIO DE CARTAGENA</v>
          </cell>
          <cell r="H61" t="str">
            <v>ALEX RAMOS PEREZ</v>
          </cell>
          <cell r="I61" t="str">
            <v>ALCIBIA</v>
          </cell>
          <cell r="J61" t="str">
            <v>ALCIBIA ST Mª AUXILIADORA CLL 38 # 29-60</v>
          </cell>
          <cell r="K61" t="str">
            <v>6430309-6621711</v>
          </cell>
          <cell r="L61" t="str">
            <v>colegioseminariodecartagena@gmail.com</v>
          </cell>
        </row>
        <row r="62">
          <cell r="A62">
            <v>586</v>
          </cell>
          <cell r="B62">
            <v>66</v>
          </cell>
          <cell r="C62">
            <v>313001027458</v>
          </cell>
          <cell r="D62">
            <v>1</v>
          </cell>
          <cell r="E62" t="str">
            <v>S</v>
          </cell>
          <cell r="F62" t="str">
            <v>A</v>
          </cell>
          <cell r="G62" t="str">
            <v xml:space="preserve">    SEDE SAN EUGENIO MACENOD - POZON</v>
          </cell>
          <cell r="H62" t="str">
            <v>ALEX RAMOS PEREZ</v>
          </cell>
          <cell r="I62" t="str">
            <v>EL POZON</v>
          </cell>
          <cell r="J62" t="str">
            <v>EL POZON SEC LA ESTRELLA MZ E LTE 81 ZONA SUROIEN</v>
          </cell>
          <cell r="K62">
            <v>3107291914</v>
          </cell>
        </row>
        <row r="63">
          <cell r="A63">
            <v>49</v>
          </cell>
          <cell r="B63">
            <v>68</v>
          </cell>
          <cell r="C63">
            <v>113001001573</v>
          </cell>
          <cell r="D63">
            <v>1</v>
          </cell>
          <cell r="E63" t="str">
            <v>S</v>
          </cell>
          <cell r="F63" t="str">
            <v>A</v>
          </cell>
          <cell r="G63" t="str">
            <v xml:space="preserve">   SEDE SOCIEDAD AMOR A C/GENA. # 10</v>
          </cell>
          <cell r="H63" t="str">
            <v>OMAR BENJAMIN TORRES IGLESIAS</v>
          </cell>
          <cell r="I63" t="str">
            <v>ESCALLON VILLA</v>
          </cell>
          <cell r="J63" t="str">
            <v>AV PEDRO DE HEREDIA CL 31 # 47-30</v>
          </cell>
          <cell r="K63" t="str">
            <v>6697092 6697024</v>
          </cell>
        </row>
        <row r="64">
          <cell r="A64">
            <v>51</v>
          </cell>
          <cell r="B64">
            <v>68</v>
          </cell>
          <cell r="C64">
            <v>113001001590</v>
          </cell>
          <cell r="D64">
            <v>1</v>
          </cell>
          <cell r="E64" t="str">
            <v>S</v>
          </cell>
          <cell r="F64" t="str">
            <v>A</v>
          </cell>
          <cell r="G64" t="str">
            <v xml:space="preserve">   SEDE DE ZARAGOCILLA</v>
          </cell>
          <cell r="H64" t="str">
            <v>OMAR BENJAMIN TORRES IGLESIAS</v>
          </cell>
          <cell r="I64" t="str">
            <v>ZARAGOCILLA</v>
          </cell>
          <cell r="J64" t="str">
            <v>ZARAGOCILLA KRA 50A #30E-07</v>
          </cell>
          <cell r="K64">
            <v>6755793</v>
          </cell>
        </row>
        <row r="65">
          <cell r="A65">
            <v>68</v>
          </cell>
          <cell r="B65">
            <v>68</v>
          </cell>
          <cell r="C65">
            <v>113001002057</v>
          </cell>
          <cell r="D65">
            <v>1</v>
          </cell>
          <cell r="E65" t="str">
            <v>P</v>
          </cell>
          <cell r="F65" t="str">
            <v>A</v>
          </cell>
          <cell r="G65" t="str">
            <v>I.E SOLEDAD ROMAN DE NUÑEZ</v>
          </cell>
          <cell r="H65" t="str">
            <v>OMAR BENJAMIN TORRES IGLESIAS</v>
          </cell>
          <cell r="I65" t="str">
            <v>ESCALLON VILLA</v>
          </cell>
          <cell r="J65" t="str">
            <v>ESCALLON VILLA CRA 57 # 30 D 47</v>
          </cell>
          <cell r="K65">
            <v>6725169</v>
          </cell>
          <cell r="L65" t="str">
            <v>omartoi@yahoo.com</v>
          </cell>
        </row>
        <row r="66">
          <cell r="A66">
            <v>75</v>
          </cell>
          <cell r="B66">
            <v>68</v>
          </cell>
          <cell r="C66">
            <v>113001002481</v>
          </cell>
          <cell r="D66">
            <v>1</v>
          </cell>
          <cell r="E66" t="str">
            <v>S</v>
          </cell>
          <cell r="F66" t="str">
            <v>A</v>
          </cell>
          <cell r="G66" t="str">
            <v xml:space="preserve">   SEDE VICTORIA PAUTT LEON</v>
          </cell>
          <cell r="H66" t="str">
            <v>OMAR BENJAMIN TORRES IGLESIAS</v>
          </cell>
          <cell r="I66" t="str">
            <v>ESCALLON VILLA</v>
          </cell>
          <cell r="J66" t="str">
            <v>ESCALLON VILLA KRA 55 # 30 G 36</v>
          </cell>
          <cell r="K66">
            <v>6697654</v>
          </cell>
        </row>
        <row r="67">
          <cell r="A67">
            <v>121</v>
          </cell>
          <cell r="B67">
            <v>68</v>
          </cell>
          <cell r="C67">
            <v>113001027157</v>
          </cell>
          <cell r="D67">
            <v>1</v>
          </cell>
          <cell r="E67" t="str">
            <v>S</v>
          </cell>
          <cell r="F67" t="str">
            <v>A</v>
          </cell>
          <cell r="G67" t="str">
            <v xml:space="preserve">   SEDE PROGRESO Y LIBERTAD</v>
          </cell>
          <cell r="H67" t="str">
            <v>OMAR BENJAMIN TORRES IGLESIAS</v>
          </cell>
          <cell r="I67" t="str">
            <v>ZARAGOCILLA</v>
          </cell>
          <cell r="J67" t="str">
            <v>ZARAGOCILLA CLL 7 DE AGOSTO # 24-52</v>
          </cell>
          <cell r="K67">
            <v>6754054</v>
          </cell>
        </row>
        <row r="68">
          <cell r="A68">
            <v>19</v>
          </cell>
          <cell r="B68">
            <v>70</v>
          </cell>
          <cell r="C68">
            <v>113001000267</v>
          </cell>
          <cell r="D68">
            <v>1</v>
          </cell>
          <cell r="E68" t="str">
            <v>S</v>
          </cell>
          <cell r="F68" t="str">
            <v>A</v>
          </cell>
          <cell r="G68" t="str">
            <v xml:space="preserve">   SEDE REPUBLICA DE MEXICO</v>
          </cell>
          <cell r="H68" t="str">
            <v>JORGE LUIS CARMONA PEREZ</v>
          </cell>
          <cell r="I68" t="str">
            <v>OLAYA HERRERA</v>
          </cell>
          <cell r="J68" t="str">
            <v>CARRET PRINCIPAL DE OLAYA SEC CENTRAL N?32-31</v>
          </cell>
          <cell r="K68">
            <v>6531314</v>
          </cell>
        </row>
        <row r="69">
          <cell r="A69">
            <v>70</v>
          </cell>
          <cell r="B69">
            <v>70</v>
          </cell>
          <cell r="C69">
            <v>113001002120</v>
          </cell>
          <cell r="D69">
            <v>1</v>
          </cell>
          <cell r="E69" t="str">
            <v>P</v>
          </cell>
          <cell r="F69" t="str">
            <v>A</v>
          </cell>
          <cell r="G69" t="str">
            <v>I.E HIJOS DE MARIA</v>
          </cell>
          <cell r="H69" t="str">
            <v>JORGE LUIS CARMONA PEREZ</v>
          </cell>
          <cell r="I69" t="str">
            <v>TRECE DE JUNIO</v>
          </cell>
          <cell r="J69" t="str">
            <v>13 DE JUNIO CLL 31 D # 64-94</v>
          </cell>
          <cell r="K69">
            <v>6520278</v>
          </cell>
          <cell r="L69" t="str">
            <v>ihmaria_cartagen@hotmail.com</v>
          </cell>
        </row>
        <row r="70">
          <cell r="A70">
            <v>87</v>
          </cell>
          <cell r="B70">
            <v>70</v>
          </cell>
          <cell r="C70">
            <v>113001002880</v>
          </cell>
          <cell r="D70">
            <v>1</v>
          </cell>
          <cell r="E70" t="str">
            <v>S</v>
          </cell>
          <cell r="F70" t="str">
            <v>A</v>
          </cell>
          <cell r="G70" t="str">
            <v xml:space="preserve">   SEDE RAFAEL TONO</v>
          </cell>
          <cell r="H70" t="str">
            <v>JORGE LUIS CARMONA PEREZ</v>
          </cell>
          <cell r="I70" t="str">
            <v>TRECE DE JUNIO</v>
          </cell>
          <cell r="J70" t="str">
            <v>13 DE JUNIO CLL 2 DE SEVILLA</v>
          </cell>
          <cell r="K70">
            <v>6635913</v>
          </cell>
        </row>
        <row r="71">
          <cell r="A71">
            <v>199</v>
          </cell>
          <cell r="B71">
            <v>70</v>
          </cell>
          <cell r="C71">
            <v>213001008084</v>
          </cell>
          <cell r="D71">
            <v>1</v>
          </cell>
          <cell r="E71" t="str">
            <v>S</v>
          </cell>
          <cell r="F71" t="str">
            <v>A</v>
          </cell>
          <cell r="G71" t="str">
            <v xml:space="preserve">   SEDE DISTRITAL LUIS CARLOS GALAN SARMIENTO</v>
          </cell>
          <cell r="H71" t="str">
            <v>JORGE LUIS CARMONA PEREZ</v>
          </cell>
          <cell r="I71" t="str">
            <v>OLAYA HERRERA</v>
          </cell>
          <cell r="J71" t="str">
            <v>OLAYA HERRERA ST PROGRESO # 220</v>
          </cell>
        </row>
        <row r="72">
          <cell r="A72">
            <v>71</v>
          </cell>
          <cell r="B72">
            <v>71</v>
          </cell>
          <cell r="C72">
            <v>113001002138</v>
          </cell>
          <cell r="D72">
            <v>1</v>
          </cell>
          <cell r="E72" t="str">
            <v>P</v>
          </cell>
          <cell r="F72" t="str">
            <v>A</v>
          </cell>
          <cell r="G72" t="str">
            <v>I.E NUESTRA SRA DEL PERPETUO SOCORRO</v>
          </cell>
          <cell r="H72" t="str">
            <v>JOSE MARIA LARA GUTIERREZ DE PIÑEREZ</v>
          </cell>
          <cell r="I72" t="str">
            <v>LIBANO</v>
          </cell>
          <cell r="J72" t="str">
            <v>CL JUAN C ARANGO KRA 49 #31 - 55</v>
          </cell>
          <cell r="K72">
            <v>6431723</v>
          </cell>
          <cell r="L72" t="str">
            <v>ienspes-11@hotmail.com</v>
          </cell>
        </row>
        <row r="73">
          <cell r="A73">
            <v>21</v>
          </cell>
          <cell r="B73">
            <v>73</v>
          </cell>
          <cell r="C73">
            <v>113001000313</v>
          </cell>
          <cell r="D73">
            <v>1</v>
          </cell>
          <cell r="E73" t="str">
            <v>S</v>
          </cell>
          <cell r="F73" t="str">
            <v>A</v>
          </cell>
          <cell r="G73" t="str">
            <v xml:space="preserve">   SEDE JOSE MARIA DEL CASTILLO Y RADA</v>
          </cell>
          <cell r="H73" t="str">
            <v>LEONIDAS BARCOS HERNANDEZ</v>
          </cell>
          <cell r="I73" t="str">
            <v>ARMENIA</v>
          </cell>
          <cell r="J73" t="str">
            <v>ARMENIA CLL 46 ST CRUZ ROJA</v>
          </cell>
          <cell r="K73">
            <v>6740953</v>
          </cell>
        </row>
        <row r="74">
          <cell r="A74">
            <v>43</v>
          </cell>
          <cell r="B74">
            <v>73</v>
          </cell>
          <cell r="C74">
            <v>113001000101</v>
          </cell>
          <cell r="D74">
            <v>1</v>
          </cell>
          <cell r="E74" t="str">
            <v>S</v>
          </cell>
          <cell r="F74" t="str">
            <v>A</v>
          </cell>
          <cell r="G74" t="str">
            <v xml:space="preserve">   SEDE ANDALUCIA</v>
          </cell>
          <cell r="H74" t="str">
            <v>LEONIDAS BARCOS HERNANDEZ</v>
          </cell>
          <cell r="I74" t="str">
            <v>PIEDRA DE BOLIVAR</v>
          </cell>
          <cell r="J74" t="str">
            <v>PIEDRA BOLIVAR CL GRANADA N 29 CL 30 N 48-46</v>
          </cell>
          <cell r="K74">
            <v>6629368</v>
          </cell>
        </row>
        <row r="75">
          <cell r="A75">
            <v>73</v>
          </cell>
          <cell r="B75">
            <v>73</v>
          </cell>
          <cell r="C75">
            <v>113001002413</v>
          </cell>
          <cell r="D75">
            <v>1</v>
          </cell>
          <cell r="E75" t="str">
            <v>P</v>
          </cell>
          <cell r="F75" t="str">
            <v>A</v>
          </cell>
          <cell r="G75" t="str">
            <v>I.E MADRE LAURA</v>
          </cell>
          <cell r="H75" t="str">
            <v>LEONIDAS BARCOS HERNANDEZ</v>
          </cell>
          <cell r="I75" t="str">
            <v>PIEDRA DE BOLIVAR</v>
          </cell>
          <cell r="J75" t="str">
            <v>PIEDRA DE BOLIVAR CLL SANTA CRUZ No Cl-30 # 50-137</v>
          </cell>
          <cell r="K75" t="str">
            <v>6752359-6754762</v>
          </cell>
          <cell r="L75" t="str">
            <v>iemadrelaura2017@gmail.com</v>
          </cell>
        </row>
        <row r="76">
          <cell r="A76">
            <v>79</v>
          </cell>
          <cell r="B76">
            <v>79</v>
          </cell>
          <cell r="C76">
            <v>113001002626</v>
          </cell>
          <cell r="D76">
            <v>1</v>
          </cell>
          <cell r="E76" t="str">
            <v>P</v>
          </cell>
          <cell r="F76" t="str">
            <v>A</v>
          </cell>
          <cell r="G76" t="str">
            <v>I.E OLGA GONZALEZ ARRAUT</v>
          </cell>
          <cell r="H76" t="str">
            <v>MARISOL DUARTE DEL RISCO</v>
          </cell>
          <cell r="I76" t="str">
            <v>ALTO BOSQUE</v>
          </cell>
          <cell r="J76" t="str">
            <v>AV CRISANTO LUQUE DIG 22 # 52-14</v>
          </cell>
          <cell r="K76">
            <v>6431706</v>
          </cell>
          <cell r="L76" t="str">
            <v>ieoga2007@hotmail.com</v>
          </cell>
        </row>
        <row r="77">
          <cell r="A77">
            <v>65</v>
          </cell>
          <cell r="B77">
            <v>83</v>
          </cell>
          <cell r="C77">
            <v>113001001964</v>
          </cell>
          <cell r="D77">
            <v>1</v>
          </cell>
          <cell r="E77" t="str">
            <v>S</v>
          </cell>
          <cell r="F77" t="str">
            <v>A</v>
          </cell>
          <cell r="G77" t="str">
            <v xml:space="preserve">   SEDE SOCIEDAD AMOR A CARTAGENA. # 7</v>
          </cell>
          <cell r="H77" t="str">
            <v>FREDYS QUINTANA DE LA ROSA</v>
          </cell>
          <cell r="I77" t="str">
            <v>LA ESPERANZA</v>
          </cell>
          <cell r="J77" t="str">
            <v>LA ESPERANZA CLL ALFONSO LOPEZ</v>
          </cell>
          <cell r="K77">
            <v>6749066</v>
          </cell>
        </row>
        <row r="78">
          <cell r="A78">
            <v>77</v>
          </cell>
          <cell r="B78">
            <v>83</v>
          </cell>
          <cell r="C78">
            <v>113001002596</v>
          </cell>
          <cell r="D78">
            <v>1</v>
          </cell>
          <cell r="E78" t="str">
            <v>S</v>
          </cell>
          <cell r="F78" t="str">
            <v>A</v>
          </cell>
          <cell r="G78" t="str">
            <v xml:space="preserve">   SEDE ACCION COMUNAL LA QUINTA</v>
          </cell>
          <cell r="H78" t="str">
            <v>FREDYS QUINTANA DE LA ROSA</v>
          </cell>
          <cell r="I78" t="str">
            <v>LA QUINTA</v>
          </cell>
          <cell r="J78" t="str">
            <v>LA QUINTA CLL NUEVA</v>
          </cell>
          <cell r="K78">
            <v>6522953</v>
          </cell>
        </row>
        <row r="79">
          <cell r="A79">
            <v>81</v>
          </cell>
          <cell r="B79">
            <v>83</v>
          </cell>
          <cell r="C79">
            <v>113001002651</v>
          </cell>
          <cell r="D79">
            <v>1</v>
          </cell>
          <cell r="E79" t="str">
            <v>S</v>
          </cell>
          <cell r="F79" t="str">
            <v>A</v>
          </cell>
          <cell r="G79" t="str">
            <v xml:space="preserve">   SEDE LAS DELICIAS</v>
          </cell>
          <cell r="H79" t="str">
            <v>FREDYS QUINTANA DE LA ROSA</v>
          </cell>
          <cell r="I79" t="str">
            <v>LA ESPERANZA</v>
          </cell>
          <cell r="J79" t="str">
            <v>ESPERANZA ST DELICIAS CL 39 #28-91</v>
          </cell>
          <cell r="K79">
            <v>6693721</v>
          </cell>
        </row>
        <row r="80">
          <cell r="A80">
            <v>83</v>
          </cell>
          <cell r="B80">
            <v>83</v>
          </cell>
          <cell r="C80">
            <v>113001002812</v>
          </cell>
          <cell r="D80">
            <v>1</v>
          </cell>
          <cell r="E80" t="str">
            <v>P</v>
          </cell>
          <cell r="F80" t="str">
            <v>A</v>
          </cell>
          <cell r="G80" t="str">
            <v>I.E MARIA REINA</v>
          </cell>
          <cell r="H80" t="str">
            <v>FREDYS QUINTANA DE LA ROSA</v>
          </cell>
          <cell r="I80" t="str">
            <v>LA ESPERANZA</v>
          </cell>
          <cell r="J80" t="str">
            <v>LA ESPERANZA Kr. 29 # 37-38</v>
          </cell>
          <cell r="K80" t="str">
            <v>6436803-6436617</v>
          </cell>
          <cell r="L80" t="str">
            <v>rectoriaiemariareina@gmail.com</v>
          </cell>
        </row>
        <row r="81">
          <cell r="A81">
            <v>89</v>
          </cell>
          <cell r="B81">
            <v>89</v>
          </cell>
          <cell r="C81">
            <v>113001002952</v>
          </cell>
          <cell r="D81">
            <v>1</v>
          </cell>
          <cell r="E81" t="str">
            <v>P</v>
          </cell>
          <cell r="F81" t="str">
            <v>A</v>
          </cell>
          <cell r="G81" t="str">
            <v>I.E DE TERNERA</v>
          </cell>
          <cell r="H81" t="str">
            <v>MAGALY DE LA ROSA ESPINOSA</v>
          </cell>
          <cell r="I81" t="str">
            <v>TERNERA</v>
          </cell>
          <cell r="J81" t="str">
            <v>CL Paraiso 32 47</v>
          </cell>
          <cell r="K81">
            <v>6708032</v>
          </cell>
          <cell r="L81" t="str">
            <v>secretariaieternera@gmail.com</v>
          </cell>
        </row>
        <row r="82">
          <cell r="A82">
            <v>90</v>
          </cell>
          <cell r="B82">
            <v>90</v>
          </cell>
          <cell r="C82">
            <v>113001020969</v>
          </cell>
          <cell r="D82">
            <v>1</v>
          </cell>
          <cell r="E82" t="str">
            <v>P</v>
          </cell>
          <cell r="F82" t="str">
            <v>A</v>
          </cell>
          <cell r="G82" t="str">
            <v>I.E FRANCISCO DE PAULA SANTANDER</v>
          </cell>
          <cell r="H82" t="str">
            <v>ANIBAL JOSE PAJARO GARCIA</v>
          </cell>
          <cell r="I82" t="str">
            <v>LA MARIA</v>
          </cell>
          <cell r="J82" t="str">
            <v>LA MARIA CRA 36 # 33A 52</v>
          </cell>
          <cell r="K82">
            <v>6438669</v>
          </cell>
          <cell r="L82" t="str">
            <v>marydelrisco@hotmail.com</v>
          </cell>
        </row>
        <row r="83">
          <cell r="A83">
            <v>91</v>
          </cell>
          <cell r="B83">
            <v>91</v>
          </cell>
          <cell r="C83">
            <v>113001002979</v>
          </cell>
          <cell r="D83">
            <v>1</v>
          </cell>
          <cell r="E83" t="str">
            <v>P</v>
          </cell>
          <cell r="F83" t="str">
            <v>A</v>
          </cell>
          <cell r="G83" t="str">
            <v>I.E LA MILAGROSA</v>
          </cell>
          <cell r="H83" t="str">
            <v>GERMAN ELADIO GONIMA PINTO</v>
          </cell>
          <cell r="I83" t="str">
            <v>GETSEMANI</v>
          </cell>
          <cell r="J83" t="str">
            <v>CLL ESPIRITU SANTO # 29 - 43</v>
          </cell>
          <cell r="K83">
            <v>6601417</v>
          </cell>
          <cell r="L83" t="str">
            <v>i.e.lamilagrosa@hotmail.com</v>
          </cell>
        </row>
        <row r="84">
          <cell r="A84">
            <v>16</v>
          </cell>
          <cell r="B84">
            <v>92</v>
          </cell>
          <cell r="C84">
            <v>113001000224</v>
          </cell>
          <cell r="D84">
            <v>1</v>
          </cell>
          <cell r="E84" t="str">
            <v>S</v>
          </cell>
          <cell r="F84" t="str">
            <v>A</v>
          </cell>
          <cell r="G84" t="str">
            <v xml:space="preserve">   SEDE EMILIANO ALCALA ROMERO</v>
          </cell>
          <cell r="H84" t="str">
            <v>LUIS ALFONSO RAMIREZ CASTELLON</v>
          </cell>
          <cell r="I84" t="str">
            <v>EL SOCORRO</v>
          </cell>
          <cell r="J84" t="str">
            <v>EL SOCORRO PLAN 500 A MZA 36</v>
          </cell>
          <cell r="K84">
            <v>6633560</v>
          </cell>
        </row>
        <row r="85">
          <cell r="A85">
            <v>92</v>
          </cell>
          <cell r="B85">
            <v>92</v>
          </cell>
          <cell r="C85">
            <v>113001003053</v>
          </cell>
          <cell r="D85">
            <v>1</v>
          </cell>
          <cell r="E85" t="str">
            <v>P</v>
          </cell>
          <cell r="F85" t="str">
            <v>A</v>
          </cell>
          <cell r="G85" t="str">
            <v>I.E SOLEDAD ACOSTA DE SAMPER</v>
          </cell>
          <cell r="H85" t="str">
            <v>LUIS RAMIREZ CASTELLON</v>
          </cell>
          <cell r="I85" t="str">
            <v>BLAS DE LEZO</v>
          </cell>
          <cell r="J85" t="str">
            <v>BLAS DE LEZO ST COMERCIAL</v>
          </cell>
          <cell r="K85" t="str">
            <v>6633937 6632219</v>
          </cell>
          <cell r="L85" t="str">
            <v>iesamper@hotmail.com</v>
          </cell>
        </row>
        <row r="86">
          <cell r="A86">
            <v>101</v>
          </cell>
          <cell r="B86">
            <v>92</v>
          </cell>
          <cell r="C86">
            <v>113001003797</v>
          </cell>
          <cell r="D86">
            <v>1</v>
          </cell>
          <cell r="E86" t="str">
            <v>S</v>
          </cell>
          <cell r="F86" t="str">
            <v>A</v>
          </cell>
          <cell r="G86" t="str">
            <v xml:space="preserve">   SEDE ANA MARIA PEREZ DE OTERO</v>
          </cell>
          <cell r="H86" t="str">
            <v>LUIS ALFONSO RAMIREZ CASTELLON</v>
          </cell>
          <cell r="I86" t="str">
            <v>EL SOCORRO</v>
          </cell>
          <cell r="J86" t="str">
            <v>EL SOCORRO PLAN 332 MZ 34 CLL 23B #77-15</v>
          </cell>
          <cell r="K86">
            <v>6612956</v>
          </cell>
        </row>
        <row r="87">
          <cell r="A87">
            <v>128</v>
          </cell>
          <cell r="B87">
            <v>92</v>
          </cell>
          <cell r="C87">
            <v>113001007083</v>
          </cell>
          <cell r="D87">
            <v>1</v>
          </cell>
          <cell r="E87" t="str">
            <v>S</v>
          </cell>
          <cell r="F87" t="str">
            <v>A</v>
          </cell>
          <cell r="G87" t="str">
            <v xml:space="preserve">   SEDE DE SAN FERNANDO</v>
          </cell>
          <cell r="H87" t="str">
            <v>LUIS ALFONSO RAMIREZ CASTELLON</v>
          </cell>
          <cell r="I87" t="str">
            <v>SAN FERNANDO</v>
          </cell>
          <cell r="J87" t="str">
            <v>SAN FERNANDO CRA 81 AVE PPAL</v>
          </cell>
          <cell r="K87">
            <v>6536973</v>
          </cell>
        </row>
        <row r="88">
          <cell r="A88">
            <v>93</v>
          </cell>
          <cell r="B88">
            <v>93</v>
          </cell>
          <cell r="C88">
            <v>113001003061</v>
          </cell>
          <cell r="D88">
            <v>1</v>
          </cell>
          <cell r="E88" t="str">
            <v>P</v>
          </cell>
          <cell r="F88" t="str">
            <v>A</v>
          </cell>
          <cell r="G88" t="str">
            <v>I.E HERMANO ANTONIO RAMOS DE LA SALLE</v>
          </cell>
          <cell r="H88" t="str">
            <v>HERMANO CARLOS ANDRÉS FORERO FORERO</v>
          </cell>
          <cell r="I88" t="str">
            <v>TORICES</v>
          </cell>
          <cell r="J88" t="str">
            <v>TORICES PASEO BOLIVAR CL NVA DEL ESPINAL</v>
          </cell>
          <cell r="K88" t="str">
            <v>6928103 - 6928104 ext 115</v>
          </cell>
          <cell r="L88" t="str">
            <v>hno.antonioramosdelasalle@hotmail.com</v>
          </cell>
        </row>
        <row r="89">
          <cell r="A89">
            <v>34</v>
          </cell>
          <cell r="B89">
            <v>94</v>
          </cell>
          <cell r="C89">
            <v>113001000810</v>
          </cell>
          <cell r="D89">
            <v>1</v>
          </cell>
          <cell r="E89" t="str">
            <v>S</v>
          </cell>
          <cell r="F89" t="str">
            <v>A</v>
          </cell>
          <cell r="G89" t="str">
            <v xml:space="preserve">   SEDE ALMIRANTE PADILLA</v>
          </cell>
          <cell r="H89" t="str">
            <v>LEONARDO JESUS QUINTERO MARTINEZ</v>
          </cell>
          <cell r="I89" t="str">
            <v>BOSQUE</v>
          </cell>
          <cell r="J89" t="str">
            <v>BOSQUE ST MARTIN DE PORRES AV PEDRO VELEZ</v>
          </cell>
          <cell r="K89">
            <v>6694029</v>
          </cell>
        </row>
        <row r="90">
          <cell r="A90">
            <v>94</v>
          </cell>
          <cell r="B90">
            <v>94</v>
          </cell>
          <cell r="C90">
            <v>113001003126</v>
          </cell>
          <cell r="D90">
            <v>1</v>
          </cell>
          <cell r="E90" t="str">
            <v>P</v>
          </cell>
          <cell r="F90" t="str">
            <v>A</v>
          </cell>
          <cell r="G90" t="str">
            <v>I.E FERNANDO DE LA VEGA</v>
          </cell>
          <cell r="H90" t="str">
            <v>LEONARDO JESUS QUINTERO MARTINEZ</v>
          </cell>
          <cell r="I90" t="str">
            <v>BOSQUE</v>
          </cell>
          <cell r="J90" t="str">
            <v>EL BOSQUE CLL SAN ISIDRO DIAG 21C # 53-40</v>
          </cell>
          <cell r="K90">
            <v>6746008</v>
          </cell>
          <cell r="L90" t="str">
            <v xml:space="preserve">leonardoquintero1977@hotmail.com </v>
          </cell>
        </row>
        <row r="91">
          <cell r="A91">
            <v>97</v>
          </cell>
          <cell r="B91">
            <v>97</v>
          </cell>
          <cell r="C91">
            <v>113001003274</v>
          </cell>
          <cell r="D91">
            <v>1</v>
          </cell>
          <cell r="E91" t="str">
            <v>P</v>
          </cell>
          <cell r="F91" t="str">
            <v>A</v>
          </cell>
          <cell r="G91" t="str">
            <v>I.E JOSE MANUEL RODRIGUEZ TORICES</v>
          </cell>
          <cell r="H91" t="str">
            <v>ARIDES SANDOVAL PEÑATA</v>
          </cell>
          <cell r="I91" t="str">
            <v>ALMIRANTE COLON</v>
          </cell>
          <cell r="J91" t="str">
            <v>CARRET PRINCIPAL DEL BOSQUE</v>
          </cell>
          <cell r="K91">
            <v>6438791</v>
          </cell>
          <cell r="L91" t="str">
            <v>rectorinem2018@gmail.com</v>
          </cell>
        </row>
        <row r="92">
          <cell r="A92">
            <v>115</v>
          </cell>
          <cell r="B92">
            <v>97</v>
          </cell>
          <cell r="C92">
            <v>113001005757</v>
          </cell>
          <cell r="D92">
            <v>1</v>
          </cell>
          <cell r="E92" t="str">
            <v>S</v>
          </cell>
          <cell r="F92" t="str">
            <v>A</v>
          </cell>
          <cell r="G92" t="str">
            <v xml:space="preserve">   JARDIN INFANTIL LOS CARACOLES</v>
          </cell>
          <cell r="H92" t="str">
            <v>ARIDES SANDOVAL PEÑATA</v>
          </cell>
          <cell r="I92" t="str">
            <v>LOS CARACOLES</v>
          </cell>
          <cell r="J92" t="str">
            <v>LOS CARACOLES TRANSV55 NO22C-110 II ETAPA</v>
          </cell>
          <cell r="K92">
            <v>6679441</v>
          </cell>
        </row>
        <row r="93">
          <cell r="A93">
            <v>124</v>
          </cell>
          <cell r="B93">
            <v>97</v>
          </cell>
          <cell r="C93">
            <v>113001006826</v>
          </cell>
          <cell r="D93">
            <v>1</v>
          </cell>
          <cell r="E93" t="str">
            <v>S</v>
          </cell>
          <cell r="F93" t="str">
            <v>A</v>
          </cell>
          <cell r="G93" t="str">
            <v xml:space="preserve">   SEDE ISABEL LA CATOLICA</v>
          </cell>
          <cell r="H93" t="str">
            <v>ARIDES SANDOVAL PEÑATA</v>
          </cell>
          <cell r="I93" t="str">
            <v>ALMIRANTE COLON</v>
          </cell>
          <cell r="J93" t="str">
            <v>ALMIRANTE COLON II ETAPA M O</v>
          </cell>
          <cell r="K93">
            <v>6671814</v>
          </cell>
        </row>
        <row r="94">
          <cell r="A94">
            <v>99</v>
          </cell>
          <cell r="B94">
            <v>99</v>
          </cell>
          <cell r="C94">
            <v>113001003771</v>
          </cell>
          <cell r="D94">
            <v>1</v>
          </cell>
          <cell r="E94" t="str">
            <v>P</v>
          </cell>
          <cell r="F94" t="str">
            <v>A</v>
          </cell>
          <cell r="G94" t="str">
            <v>I.E LAS GAVIOTAS</v>
          </cell>
          <cell r="H94" t="str">
            <v>RODOLFO DIAZ ACEVEDO</v>
          </cell>
          <cell r="I94" t="str">
            <v>LAS GAVIOTAS</v>
          </cell>
          <cell r="J94" t="str">
            <v>LAS GAVIOTAS TRANSV 65 # 31-111 ENTRADA PPAL</v>
          </cell>
          <cell r="K94">
            <v>6432494</v>
          </cell>
          <cell r="L94" t="str">
            <v>rectoriagaviotas@gmail.com</v>
          </cell>
        </row>
        <row r="95">
          <cell r="A95">
            <v>110</v>
          </cell>
          <cell r="B95">
            <v>99</v>
          </cell>
          <cell r="C95">
            <v>113001005200</v>
          </cell>
          <cell r="D95">
            <v>1</v>
          </cell>
          <cell r="E95" t="str">
            <v>S</v>
          </cell>
          <cell r="F95" t="str">
            <v>A</v>
          </cell>
          <cell r="G95" t="str">
            <v xml:space="preserve">   SEDE MOISES GOSSAIN LAJUD</v>
          </cell>
          <cell r="H95" t="str">
            <v>RODOLFO DIAZ ACEVEDO</v>
          </cell>
          <cell r="I95" t="str">
            <v>LAS GAVIOTAS</v>
          </cell>
          <cell r="J95" t="str">
            <v>LAS GAVIOTAS 2A ETAPA MANZ 33 LOTE 8</v>
          </cell>
          <cell r="K95" t="str">
            <v>6615416-6614081</v>
          </cell>
        </row>
        <row r="96">
          <cell r="A96">
            <v>116</v>
          </cell>
          <cell r="B96">
            <v>99</v>
          </cell>
          <cell r="C96">
            <v>113001006010</v>
          </cell>
          <cell r="D96">
            <v>1</v>
          </cell>
          <cell r="E96" t="str">
            <v>S</v>
          </cell>
          <cell r="F96" t="str">
            <v>A</v>
          </cell>
          <cell r="G96" t="str">
            <v xml:space="preserve">   JARDIN INFANTIL NIÑO JESUS</v>
          </cell>
          <cell r="H96" t="str">
            <v>RODOLFO DIAZ ACEVEDO</v>
          </cell>
          <cell r="I96" t="str">
            <v>LAS GAVIOTAS</v>
          </cell>
          <cell r="J96" t="str">
            <v>GAVIOTAS MZ 70 LOTE 3 7A ETAPA</v>
          </cell>
          <cell r="K96">
            <v>6614953</v>
          </cell>
        </row>
        <row r="97">
          <cell r="A97">
            <v>104</v>
          </cell>
          <cell r="B97">
            <v>104</v>
          </cell>
          <cell r="C97">
            <v>113001004149</v>
          </cell>
          <cell r="D97">
            <v>1</v>
          </cell>
          <cell r="E97" t="str">
            <v>P</v>
          </cell>
          <cell r="F97" t="str">
            <v>A</v>
          </cell>
          <cell r="G97" t="str">
            <v>I.E JUAN JOSE NIETO</v>
          </cell>
          <cell r="H97" t="str">
            <v>MANUEL DE LOS SANTOS CASSIANI REYES</v>
          </cell>
          <cell r="I97" t="str">
            <v>EL SOCORRO</v>
          </cell>
          <cell r="J97" t="str">
            <v>CL 25 71 24 ENTRADA PPAL</v>
          </cell>
          <cell r="K97">
            <v>6934053</v>
          </cell>
          <cell r="L97" t="str">
            <v>iejuanjosenieto@hotmail.es</v>
          </cell>
        </row>
        <row r="98">
          <cell r="A98">
            <v>368</v>
          </cell>
          <cell r="B98">
            <v>104</v>
          </cell>
          <cell r="C98">
            <v>313001008569</v>
          </cell>
          <cell r="D98">
            <v>1</v>
          </cell>
          <cell r="E98" t="str">
            <v>S</v>
          </cell>
          <cell r="F98" t="str">
            <v>A</v>
          </cell>
          <cell r="G98" t="str">
            <v xml:space="preserve">   SEDE EL EDUCADOR</v>
          </cell>
          <cell r="H98" t="str">
            <v>MANUEL DE LOS SANTOS CASSIANI REYES</v>
          </cell>
          <cell r="I98" t="str">
            <v>EL EDUCADOR</v>
          </cell>
          <cell r="J98" t="str">
            <v>EL EDUCADOR CRA76 A # 4B - 31</v>
          </cell>
          <cell r="K98">
            <v>6520887</v>
          </cell>
        </row>
        <row r="99">
          <cell r="A99">
            <v>924</v>
          </cell>
          <cell r="B99">
            <v>104</v>
          </cell>
          <cell r="C99">
            <v>113001800212</v>
          </cell>
          <cell r="D99">
            <v>1</v>
          </cell>
          <cell r="E99" t="str">
            <v>S</v>
          </cell>
          <cell r="F99" t="str">
            <v>A</v>
          </cell>
          <cell r="G99" t="str">
            <v>SEDE BARANOA</v>
          </cell>
          <cell r="H99" t="str">
            <v>MANUEL CASSIANI REYES</v>
          </cell>
          <cell r="I99" t="str">
            <v>BARRIO SOCORRO</v>
          </cell>
          <cell r="J99" t="str">
            <v>BARRIO SOCORRO CALLE 25 # 71-24</v>
          </cell>
        </row>
        <row r="100">
          <cell r="A100">
            <v>105</v>
          </cell>
          <cell r="B100">
            <v>105</v>
          </cell>
          <cell r="C100">
            <v>113001008284</v>
          </cell>
          <cell r="D100">
            <v>1</v>
          </cell>
          <cell r="E100" t="str">
            <v>P</v>
          </cell>
          <cell r="F100" t="str">
            <v>A</v>
          </cell>
          <cell r="G100" t="str">
            <v>I.E SAN FELIPE NERI</v>
          </cell>
          <cell r="H100" t="str">
            <v>REMBERTO NAVAS MORENO</v>
          </cell>
          <cell r="I100" t="str">
            <v>OLAYA HERRERA</v>
          </cell>
          <cell r="J100" t="str">
            <v>OLAYA HERRERA SECT RICAURTE CJ YANES KRA 57 #56-65</v>
          </cell>
          <cell r="K100">
            <v>6753212</v>
          </cell>
          <cell r="L100" t="str">
            <v>iesanfelipeneri@hotmail.es</v>
          </cell>
        </row>
        <row r="101">
          <cell r="A101">
            <v>54</v>
          </cell>
          <cell r="B101">
            <v>106</v>
          </cell>
          <cell r="C101">
            <v>113001001654</v>
          </cell>
          <cell r="D101">
            <v>1</v>
          </cell>
          <cell r="E101" t="str">
            <v>S</v>
          </cell>
          <cell r="F101" t="str">
            <v>A</v>
          </cell>
          <cell r="G101" t="str">
            <v xml:space="preserve">   SEDE REPUBLICA DEL ECUADOR</v>
          </cell>
          <cell r="H101" t="str">
            <v>REMBERTO NAVAS MORENO</v>
          </cell>
          <cell r="I101" t="str">
            <v>OLAYA HERRERA</v>
          </cell>
          <cell r="J101" t="str">
            <v>OLAYA HERRERA SECT CENTRAL #31D-60</v>
          </cell>
          <cell r="K101">
            <v>6710620</v>
          </cell>
        </row>
        <row r="102">
          <cell r="A102">
            <v>106</v>
          </cell>
          <cell r="B102">
            <v>106</v>
          </cell>
          <cell r="C102">
            <v>113001004254</v>
          </cell>
          <cell r="D102">
            <v>1</v>
          </cell>
          <cell r="E102" t="str">
            <v>P</v>
          </cell>
          <cell r="F102" t="str">
            <v>A</v>
          </cell>
          <cell r="G102" t="str">
            <v>I.E FULGENCIO LEQUERICA VELEZ</v>
          </cell>
          <cell r="H102" t="str">
            <v xml:space="preserve">CARLOS  ARTURO  SALAS  GUERRERO </v>
          </cell>
          <cell r="I102" t="str">
            <v>CHIQUINQUIRA</v>
          </cell>
          <cell r="J102" t="str">
            <v>CHIQUINQUIRA MZ 56 LOTE 1</v>
          </cell>
          <cell r="K102">
            <v>6445434</v>
          </cell>
          <cell r="L102" t="str">
            <v>i.e.fuleve@gmail.com</v>
          </cell>
        </row>
        <row r="103">
          <cell r="A103">
            <v>129</v>
          </cell>
          <cell r="B103">
            <v>106</v>
          </cell>
          <cell r="C103">
            <v>113001007113</v>
          </cell>
          <cell r="D103">
            <v>1</v>
          </cell>
          <cell r="E103" t="str">
            <v>S</v>
          </cell>
          <cell r="F103" t="str">
            <v>A</v>
          </cell>
          <cell r="G103" t="str">
            <v xml:space="preserve">   SEDE LA PUNTILLA</v>
          </cell>
          <cell r="H103" t="str">
            <v xml:space="preserve">CARLOS  ARTURO  SALAS  GUERRERO </v>
          </cell>
          <cell r="I103" t="str">
            <v>OLAYA HERRERA</v>
          </cell>
          <cell r="J103" t="str">
            <v>BOLAYA HERRERA SECT PUNTILLA CLL COLON # 62-79</v>
          </cell>
          <cell r="K103">
            <v>6527503</v>
          </cell>
        </row>
        <row r="104">
          <cell r="A104">
            <v>100</v>
          </cell>
          <cell r="B104">
            <v>107</v>
          </cell>
          <cell r="C104">
            <v>113001003789</v>
          </cell>
          <cell r="D104">
            <v>1</v>
          </cell>
          <cell r="E104" t="str">
            <v>S</v>
          </cell>
          <cell r="F104" t="str">
            <v>A</v>
          </cell>
          <cell r="G104" t="str">
            <v xml:space="preserve">   SEDE SAN PEDRO MARTIR</v>
          </cell>
          <cell r="H104" t="str">
            <v>YASMINY DEL SOCORRO GOMEZ CORONELL</v>
          </cell>
          <cell r="I104" t="str">
            <v>SAN PEDRO MARTIR</v>
          </cell>
          <cell r="J104" t="str">
            <v>SAN PEDRO MARTIR CRA # 65-5-52 CLL PPAL</v>
          </cell>
          <cell r="K104">
            <v>6520354</v>
          </cell>
        </row>
        <row r="105">
          <cell r="A105">
            <v>107</v>
          </cell>
          <cell r="B105">
            <v>107</v>
          </cell>
          <cell r="C105">
            <v>113001004289</v>
          </cell>
          <cell r="D105">
            <v>1</v>
          </cell>
          <cell r="E105" t="str">
            <v>P</v>
          </cell>
          <cell r="F105" t="str">
            <v>A</v>
          </cell>
          <cell r="G105" t="str">
            <v>I.E SAN LUCAS</v>
          </cell>
          <cell r="H105" t="str">
            <v>YASMINY DEL SOCORRO GOMEZ CORONELL</v>
          </cell>
          <cell r="I105" t="str">
            <v>EL MILAGRO</v>
          </cell>
          <cell r="J105" t="str">
            <v>CLL VALENCIA CON BOGOTA - EL MILAGRO CL 61-44</v>
          </cell>
          <cell r="K105">
            <v>6570957</v>
          </cell>
          <cell r="L105" t="str">
            <v>yasminysocorro@hotmail.com</v>
          </cell>
        </row>
        <row r="106">
          <cell r="A106">
            <v>55</v>
          </cell>
          <cell r="B106">
            <v>111</v>
          </cell>
          <cell r="C106">
            <v>113001001662</v>
          </cell>
          <cell r="D106">
            <v>1</v>
          </cell>
          <cell r="E106" t="str">
            <v>S</v>
          </cell>
          <cell r="F106" t="str">
            <v>A</v>
          </cell>
          <cell r="G106" t="str">
            <v xml:space="preserve">   SEDE PADRE PATRICIO</v>
          </cell>
          <cell r="H106" t="str">
            <v>GERMAN ELADIO GONIMA PINTO</v>
          </cell>
          <cell r="I106" t="str">
            <v>MANGA</v>
          </cell>
          <cell r="J106" t="str">
            <v>4 AV MANGA # 23 A - 28</v>
          </cell>
        </row>
        <row r="107">
          <cell r="A107">
            <v>111</v>
          </cell>
          <cell r="B107">
            <v>111</v>
          </cell>
          <cell r="C107">
            <v>113001005358</v>
          </cell>
          <cell r="D107">
            <v>1</v>
          </cell>
          <cell r="E107" t="str">
            <v>P</v>
          </cell>
          <cell r="F107" t="str">
            <v>A</v>
          </cell>
          <cell r="G107" t="str">
            <v>I.E ALBERTO E. FERNANDEZ BAENA</v>
          </cell>
          <cell r="H107" t="str">
            <v>ALBERTO RENTERIA MENA</v>
          </cell>
          <cell r="I107" t="str">
            <v>BOSQUE</v>
          </cell>
          <cell r="J107" t="str">
            <v>BOSQUE DIAG 21A # 47-97 AV BUENOS AIRES</v>
          </cell>
          <cell r="K107">
            <v>6697933</v>
          </cell>
          <cell r="L107" t="str">
            <v>alberente98@hotmail.com</v>
          </cell>
        </row>
        <row r="108">
          <cell r="A108">
            <v>26</v>
          </cell>
          <cell r="B108">
            <v>112</v>
          </cell>
          <cell r="C108">
            <v>113001000674</v>
          </cell>
          <cell r="D108">
            <v>1</v>
          </cell>
          <cell r="E108" t="str">
            <v>S</v>
          </cell>
          <cell r="F108" t="str">
            <v>A</v>
          </cell>
          <cell r="G108" t="str">
            <v xml:space="preserve">   SEDE ALFONSO ARAUJO</v>
          </cell>
          <cell r="H108" t="str">
            <v>ALFONSO CASSIANI HERRERA</v>
          </cell>
          <cell r="I108" t="str">
            <v>LO AMADOR</v>
          </cell>
          <cell r="J108" t="str">
            <v>LO AMADOR CLL BOLIVAR Y PI?ANGO # 35-50</v>
          </cell>
          <cell r="K108">
            <v>6661716</v>
          </cell>
        </row>
        <row r="109">
          <cell r="A109">
            <v>80</v>
          </cell>
          <cell r="B109">
            <v>112</v>
          </cell>
          <cell r="C109">
            <v>113001002642</v>
          </cell>
          <cell r="D109">
            <v>1</v>
          </cell>
          <cell r="E109" t="str">
            <v>S</v>
          </cell>
          <cell r="F109" t="str">
            <v>A</v>
          </cell>
          <cell r="G109" t="str">
            <v xml:space="preserve">   SEDE SAN LUIS GONZAGA</v>
          </cell>
          <cell r="H109" t="str">
            <v>ALFONSO CASSIANI HERRERA</v>
          </cell>
          <cell r="I109" t="str">
            <v>NARIÑO</v>
          </cell>
          <cell r="J109" t="str">
            <v>NARIÑO AV MARTINEZ MARTELO #38-38</v>
          </cell>
          <cell r="K109">
            <v>6561488</v>
          </cell>
        </row>
        <row r="110">
          <cell r="A110">
            <v>85</v>
          </cell>
          <cell r="B110">
            <v>112</v>
          </cell>
          <cell r="C110">
            <v>113001002863</v>
          </cell>
          <cell r="D110">
            <v>1</v>
          </cell>
          <cell r="E110" t="str">
            <v>S</v>
          </cell>
          <cell r="F110" t="str">
            <v>A</v>
          </cell>
          <cell r="G110" t="str">
            <v xml:space="preserve">   *SEDE BRIGADA CIVICA DE LO AMADOR</v>
          </cell>
          <cell r="H110" t="str">
            <v>ALFONSO CASSIANI HERRERA</v>
          </cell>
          <cell r="I110" t="str">
            <v>LO AMADOR</v>
          </cell>
          <cell r="J110" t="str">
            <v>LO AMADOR CLL REAL CRA 19 # 32-90</v>
          </cell>
          <cell r="K110">
            <v>6566754</v>
          </cell>
        </row>
        <row r="111">
          <cell r="A111">
            <v>112</v>
          </cell>
          <cell r="B111">
            <v>112</v>
          </cell>
          <cell r="C111">
            <v>113001005374</v>
          </cell>
          <cell r="D111">
            <v>1</v>
          </cell>
          <cell r="E111" t="str">
            <v>P</v>
          </cell>
          <cell r="F111" t="str">
            <v>A</v>
          </cell>
          <cell r="G111" t="str">
            <v>I.E ANTONIA SANTOS</v>
          </cell>
          <cell r="H111" t="str">
            <v>ALFONSO CASSIANI HERRERA</v>
          </cell>
          <cell r="I111" t="str">
            <v>PIE DEL CERRO</v>
          </cell>
          <cell r="J111" t="str">
            <v>PIE DE LA POPA PLAYON GRANDE CL 31 # 18B-131</v>
          </cell>
          <cell r="K111">
            <v>6745303</v>
          </cell>
          <cell r="L111" t="str">
            <v>ieantoniasantoscartagena@gmail.com</v>
          </cell>
        </row>
        <row r="112">
          <cell r="A112">
            <v>163</v>
          </cell>
          <cell r="B112">
            <v>112</v>
          </cell>
          <cell r="C112">
            <v>113001012559</v>
          </cell>
          <cell r="D112">
            <v>1</v>
          </cell>
          <cell r="E112" t="str">
            <v>S</v>
          </cell>
          <cell r="F112" t="str">
            <v>A</v>
          </cell>
          <cell r="G112" t="str">
            <v xml:space="preserve">   SEDE JUAN SALVADOR GAVIOTA</v>
          </cell>
          <cell r="H112" t="str">
            <v>MIGUEL PEREZ MARQUEZ</v>
          </cell>
          <cell r="I112" t="str">
            <v>ESPINAL</v>
          </cell>
          <cell r="J112" t="str">
            <v>AV ANTONIO AREVALO CLL REAL DEL ESPINAL #31A-34</v>
          </cell>
          <cell r="K112">
            <v>6663369</v>
          </cell>
        </row>
        <row r="113">
          <cell r="A113">
            <v>103</v>
          </cell>
          <cell r="B113">
            <v>113</v>
          </cell>
          <cell r="C113">
            <v>113001004041</v>
          </cell>
          <cell r="D113">
            <v>1</v>
          </cell>
          <cell r="E113" t="str">
            <v>S</v>
          </cell>
          <cell r="F113" t="str">
            <v>A</v>
          </cell>
          <cell r="G113" t="str">
            <v xml:space="preserve">   SEDE EDUARDO SANTOS MONTEJO</v>
          </cell>
          <cell r="H113" t="str">
            <v>MIRTA LUDOVICA NOWACKY GUTIERREZ</v>
          </cell>
          <cell r="I113" t="str">
            <v>LA ESPERANZA</v>
          </cell>
          <cell r="J113" t="str">
            <v>LA ESPERANZA C DV ST LA NAVIDAD</v>
          </cell>
          <cell r="K113">
            <v>6693690</v>
          </cell>
        </row>
        <row r="114">
          <cell r="A114">
            <v>113</v>
          </cell>
          <cell r="B114">
            <v>113</v>
          </cell>
          <cell r="C114">
            <v>113001005544</v>
          </cell>
          <cell r="D114">
            <v>1</v>
          </cell>
          <cell r="E114" t="str">
            <v>P</v>
          </cell>
          <cell r="F114" t="str">
            <v>A</v>
          </cell>
          <cell r="G114" t="str">
            <v>I.E ANTONIO NARIÑO</v>
          </cell>
          <cell r="H114" t="str">
            <v>MIRTA LUDOVICA NOWACKY GUTIERREZ</v>
          </cell>
          <cell r="I114" t="str">
            <v>LA ESPERANZA</v>
          </cell>
          <cell r="J114" t="str">
            <v>LA ESPERANZA  CALLE ALFONSO LOPEZ No. 29-35</v>
          </cell>
          <cell r="K114" t="str">
            <v>6438186-6432001</v>
          </cell>
          <cell r="L114" t="str">
            <v>ieantonionarino@hotmail.com</v>
          </cell>
        </row>
        <row r="115">
          <cell r="A115">
            <v>120</v>
          </cell>
          <cell r="B115">
            <v>120</v>
          </cell>
          <cell r="C115">
            <v>113001006711</v>
          </cell>
          <cell r="D115">
            <v>1</v>
          </cell>
          <cell r="E115" t="str">
            <v>P</v>
          </cell>
          <cell r="F115" t="str">
            <v>A</v>
          </cell>
          <cell r="G115" t="str">
            <v>I.E OMAIRA SANCHEZ GARZON</v>
          </cell>
          <cell r="H115" t="str">
            <v>PEDRO NAVARRO</v>
          </cell>
          <cell r="I115" t="str">
            <v>LA CANDELARIA</v>
          </cell>
          <cell r="J115" t="str">
            <v>CDV No. 2 LA CANDELARIA CRA 40 # 44-01</v>
          </cell>
          <cell r="K115" t="str">
            <v>6747644 - 3135819509</v>
          </cell>
          <cell r="L115" t="str">
            <v>ineosaga@hotmail.com</v>
          </cell>
        </row>
        <row r="116">
          <cell r="A116">
            <v>122</v>
          </cell>
          <cell r="B116">
            <v>122</v>
          </cell>
          <cell r="C116">
            <v>113001006800</v>
          </cell>
          <cell r="D116">
            <v>1</v>
          </cell>
          <cell r="E116" t="str">
            <v>P</v>
          </cell>
          <cell r="F116" t="str">
            <v>A</v>
          </cell>
          <cell r="G116" t="str">
            <v>I.E 20 DE JULIO</v>
          </cell>
          <cell r="H116" t="str">
            <v>JONNY JONNY LUNA GUERRERO</v>
          </cell>
          <cell r="I116" t="str">
            <v>VEINTE DE JULIO</v>
          </cell>
          <cell r="J116" t="str">
            <v>20 DE JULIO CRA 58A No 8-86</v>
          </cell>
          <cell r="K116">
            <v>6769211</v>
          </cell>
          <cell r="L116" t="str">
            <v>rectoria@ie20dejulio.edu.co</v>
          </cell>
        </row>
        <row r="117">
          <cell r="A117">
            <v>133</v>
          </cell>
          <cell r="B117">
            <v>122</v>
          </cell>
          <cell r="C117">
            <v>113001007563</v>
          </cell>
          <cell r="D117">
            <v>1</v>
          </cell>
          <cell r="E117" t="str">
            <v>S</v>
          </cell>
          <cell r="F117" t="str">
            <v>A</v>
          </cell>
          <cell r="G117" t="str">
            <v xml:space="preserve">   SEDE YIRA CASTRO</v>
          </cell>
          <cell r="H117" t="str">
            <v>JONNY JONNY LUNA GUERRERO</v>
          </cell>
          <cell r="I117" t="str">
            <v>EL LIBERTADOR</v>
          </cell>
          <cell r="J117" t="str">
            <v>EL LIBERTADOR CLL PASTOR PEREZ NO60A-34</v>
          </cell>
          <cell r="K117">
            <v>6572225</v>
          </cell>
        </row>
        <row r="118">
          <cell r="A118">
            <v>131</v>
          </cell>
          <cell r="B118">
            <v>131</v>
          </cell>
          <cell r="C118">
            <v>113001007199</v>
          </cell>
          <cell r="D118">
            <v>1</v>
          </cell>
          <cell r="E118" t="str">
            <v>P</v>
          </cell>
          <cell r="F118" t="str">
            <v>A</v>
          </cell>
          <cell r="G118" t="str">
            <v>I.E FE Y ALEGRIA LAS AMERICAS</v>
          </cell>
          <cell r="H118" t="str">
            <v>YOLIMA LUZ ESCORCIA VASQUEZ</v>
          </cell>
          <cell r="I118" t="str">
            <v>OLAYA HERRERA</v>
          </cell>
          <cell r="J118" t="str">
            <v>OLAYA HERRERA CRA 84 # 32 B 152</v>
          </cell>
          <cell r="K118">
            <v>6534090</v>
          </cell>
          <cell r="L118" t="str">
            <v>eyolimaluz@gmail.com</v>
          </cell>
        </row>
        <row r="119">
          <cell r="A119">
            <v>661</v>
          </cell>
          <cell r="B119">
            <v>131</v>
          </cell>
          <cell r="C119">
            <v>113001028935</v>
          </cell>
          <cell r="D119">
            <v>1</v>
          </cell>
          <cell r="E119" t="str">
            <v>S</v>
          </cell>
          <cell r="F119" t="str">
            <v>A</v>
          </cell>
          <cell r="G119" t="str">
            <v xml:space="preserve">   SEDE LA FRATERNITE</v>
          </cell>
          <cell r="H119" t="str">
            <v>YOLIMA LUZ ESCORCIA VASQUEZ</v>
          </cell>
          <cell r="I119" t="str">
            <v>OLAYA SECTOR LAS AMERICAS</v>
          </cell>
          <cell r="J119" t="str">
            <v>OLAYA HERRERA ST LAS AMERICAS</v>
          </cell>
        </row>
        <row r="120">
          <cell r="A120">
            <v>139</v>
          </cell>
          <cell r="B120">
            <v>139</v>
          </cell>
          <cell r="C120">
            <v>113001007857</v>
          </cell>
          <cell r="D120">
            <v>1</v>
          </cell>
          <cell r="E120" t="str">
            <v>P</v>
          </cell>
          <cell r="F120" t="str">
            <v>A</v>
          </cell>
          <cell r="G120" t="str">
            <v>I.E LA LIBERTAD</v>
          </cell>
          <cell r="H120" t="str">
            <v>EURIEL ARIZA CARREAZO</v>
          </cell>
          <cell r="I120" t="str">
            <v>EL POZON</v>
          </cell>
          <cell r="J120" t="str">
            <v>EL POZON TRANV 60 M 89 L 7 CALLEJON 6</v>
          </cell>
          <cell r="K120">
            <v>6446256</v>
          </cell>
          <cell r="L120" t="str">
            <v>i.e.libertad@hotmail.com</v>
          </cell>
        </row>
        <row r="121">
          <cell r="A121">
            <v>148</v>
          </cell>
          <cell r="B121">
            <v>148</v>
          </cell>
          <cell r="C121">
            <v>113001008268</v>
          </cell>
          <cell r="D121">
            <v>1</v>
          </cell>
          <cell r="E121" t="str">
            <v>P</v>
          </cell>
          <cell r="F121" t="str">
            <v>A</v>
          </cell>
          <cell r="G121" t="str">
            <v>I.E MARIA CANO</v>
          </cell>
          <cell r="H121" t="str">
            <v>JORGE IMBETT RODRIGUEZ</v>
          </cell>
          <cell r="I121" t="str">
            <v>MARIA CANO</v>
          </cell>
          <cell r="J121" t="str">
            <v>CL 4 B 80 B 37</v>
          </cell>
          <cell r="K121">
            <v>6714898</v>
          </cell>
          <cell r="L121" t="str">
            <v>iemariacano1@hotmail.com</v>
          </cell>
        </row>
        <row r="122">
          <cell r="A122">
            <v>149</v>
          </cell>
          <cell r="B122">
            <v>149</v>
          </cell>
          <cell r="C122">
            <v>113001008276</v>
          </cell>
          <cell r="D122">
            <v>1</v>
          </cell>
          <cell r="E122" t="str">
            <v>P</v>
          </cell>
          <cell r="F122" t="str">
            <v>A</v>
          </cell>
          <cell r="G122" t="str">
            <v>I.E PLAYAS DE ACAPULCO</v>
          </cell>
          <cell r="H122" t="str">
            <v>JORGE ACEVEDO CORREA</v>
          </cell>
          <cell r="I122" t="str">
            <v>REPUBLICA DEL LIBANO</v>
          </cell>
          <cell r="J122" t="str">
            <v>LIBANO AVE PEDRO ROMERO ESQUINA 48 C 60</v>
          </cell>
          <cell r="K122">
            <v>6747225</v>
          </cell>
          <cell r="L122" t="str">
            <v>joaco2143@hotmail.com</v>
          </cell>
        </row>
        <row r="123">
          <cell r="A123">
            <v>153</v>
          </cell>
          <cell r="B123">
            <v>153</v>
          </cell>
          <cell r="C123">
            <v>113001000259</v>
          </cell>
          <cell r="D123">
            <v>1</v>
          </cell>
          <cell r="E123" t="str">
            <v>P</v>
          </cell>
          <cell r="F123" t="str">
            <v>A</v>
          </cell>
          <cell r="G123" t="str">
            <v>I.E VALORES UNIDOS</v>
          </cell>
          <cell r="H123" t="str">
            <v>ODALIS DEL ROSARIO ROMERO VARGAS</v>
          </cell>
          <cell r="I123" t="str">
            <v>EL POZON</v>
          </cell>
          <cell r="J123" t="str">
            <v>EL POZON SEC 19 DE FEBRERO CLL LA ESPERANZA</v>
          </cell>
          <cell r="K123">
            <v>3005266137</v>
          </cell>
          <cell r="L123" t="str">
            <v>valoresunidos@hotmail.com</v>
          </cell>
        </row>
        <row r="124">
          <cell r="A124">
            <v>156</v>
          </cell>
          <cell r="B124">
            <v>156</v>
          </cell>
          <cell r="C124">
            <v>113001009281</v>
          </cell>
          <cell r="D124">
            <v>1</v>
          </cell>
          <cell r="E124" t="str">
            <v>P</v>
          </cell>
          <cell r="F124" t="str">
            <v>A</v>
          </cell>
          <cell r="G124" t="str">
            <v>I.E VILLA ESTRELLA</v>
          </cell>
          <cell r="H124" t="str">
            <v>YARIME ORTEGA TORRES</v>
          </cell>
          <cell r="I124" t="str">
            <v>VILLA ESTRELLA</v>
          </cell>
          <cell r="J124" t="str">
            <v>VILLA ESTRELLA CLL 36 # 91-15</v>
          </cell>
          <cell r="K124">
            <v>6446644</v>
          </cell>
          <cell r="L124" t="str">
            <v>yarimeortega23@hotmail.com</v>
          </cell>
        </row>
        <row r="125">
          <cell r="A125">
            <v>159</v>
          </cell>
          <cell r="B125">
            <v>159</v>
          </cell>
          <cell r="C125">
            <v>113001012427</v>
          </cell>
          <cell r="D125">
            <v>1</v>
          </cell>
          <cell r="E125" t="str">
            <v>P</v>
          </cell>
          <cell r="F125" t="str">
            <v>A</v>
          </cell>
          <cell r="G125" t="str">
            <v>I.E MANUELA VERGARA DE CURI</v>
          </cell>
          <cell r="H125" t="str">
            <v>MARIA EDILSA HOYOS DE SILGADO</v>
          </cell>
          <cell r="I125" t="str">
            <v>MANUELA VERGARA DE CURI</v>
          </cell>
          <cell r="J125" t="str">
            <v>LA GAITANA  CL PPAL MZA E LT 5</v>
          </cell>
          <cell r="K125">
            <v>6617411</v>
          </cell>
          <cell r="L125" t="str">
            <v>mariaedilsahoyos@hotmail.com</v>
          </cell>
        </row>
        <row r="126">
          <cell r="A126">
            <v>95</v>
          </cell>
          <cell r="B126">
            <v>162</v>
          </cell>
          <cell r="C126">
            <v>113001003151</v>
          </cell>
          <cell r="D126">
            <v>1</v>
          </cell>
          <cell r="E126" t="str">
            <v>S</v>
          </cell>
          <cell r="F126" t="str">
            <v>A</v>
          </cell>
          <cell r="G126" t="str">
            <v xml:space="preserve">   SEDE EMMA VILLA DE ESCALLON</v>
          </cell>
          <cell r="H126" t="str">
            <v>ALVARO HERNANDEZ CASTELLON</v>
          </cell>
          <cell r="I126" t="str">
            <v>BOSQUECITO</v>
          </cell>
          <cell r="J126" t="str">
            <v>BOSQUECITO TR 49 # 48-95</v>
          </cell>
          <cell r="K126">
            <v>6622124</v>
          </cell>
        </row>
        <row r="127">
          <cell r="A127">
            <v>162</v>
          </cell>
          <cell r="B127">
            <v>162</v>
          </cell>
          <cell r="C127">
            <v>113001012508</v>
          </cell>
          <cell r="D127">
            <v>1</v>
          </cell>
          <cell r="E127" t="str">
            <v>P</v>
          </cell>
          <cell r="F127" t="str">
            <v>A</v>
          </cell>
          <cell r="G127" t="str">
            <v>ESC. NORMAL SUPERIOR DE CARTAGENA DE INDIAS</v>
          </cell>
          <cell r="H127" t="str">
            <v>ALVARO HERNANDEZ CASTELLON</v>
          </cell>
          <cell r="I127" t="str">
            <v>NUEVO BOSQUE</v>
          </cell>
          <cell r="J127" t="str">
            <v>NUEVO BOSQUE KRA 51 #23-35</v>
          </cell>
          <cell r="K127" t="str">
            <v>6926565 6674732</v>
          </cell>
          <cell r="L127" t="str">
            <v>normalsuperiorcartagena@gmail.com</v>
          </cell>
        </row>
        <row r="128">
          <cell r="A128">
            <v>165</v>
          </cell>
          <cell r="B128">
            <v>165</v>
          </cell>
          <cell r="C128">
            <v>213001000075</v>
          </cell>
          <cell r="D128">
            <v>1</v>
          </cell>
          <cell r="E128" t="str">
            <v>P</v>
          </cell>
          <cell r="F128" t="str">
            <v>A</v>
          </cell>
          <cell r="G128" t="str">
            <v>I.E PUERTO REY</v>
          </cell>
          <cell r="H128" t="str">
            <v>PETRONA SALGADO TORRES</v>
          </cell>
          <cell r="I128" t="str">
            <v>PUERTO REY</v>
          </cell>
          <cell r="J128" t="str">
            <v>CORRE BOQUILLA VEREDADA PUERTO REY - ANILLO VIAL</v>
          </cell>
          <cell r="K128">
            <v>3168672659</v>
          </cell>
          <cell r="L128" t="str">
            <v>iepuertorey@hotmail.com</v>
          </cell>
        </row>
        <row r="129">
          <cell r="A129">
            <v>167</v>
          </cell>
          <cell r="B129">
            <v>167</v>
          </cell>
          <cell r="C129">
            <v>213001000091</v>
          </cell>
          <cell r="D129">
            <v>1</v>
          </cell>
          <cell r="E129" t="str">
            <v>P</v>
          </cell>
          <cell r="F129" t="str">
            <v>A</v>
          </cell>
          <cell r="G129" t="str">
            <v>I.E ISLA FUERTE</v>
          </cell>
          <cell r="H129" t="str">
            <v>YASMINA ESTHER PEREZ DE MATOZA</v>
          </cell>
          <cell r="I129" t="str">
            <v>ISLA FUERTE</v>
          </cell>
          <cell r="J129" t="str">
            <v>ISLA FUERTE</v>
          </cell>
          <cell r="K129">
            <v>3153932289</v>
          </cell>
          <cell r="L129" t="str">
            <v>yeperezdematoza@hotmail.com</v>
          </cell>
        </row>
        <row r="130">
          <cell r="A130">
            <v>168</v>
          </cell>
          <cell r="B130">
            <v>168</v>
          </cell>
          <cell r="C130">
            <v>213001000059</v>
          </cell>
          <cell r="D130">
            <v>1</v>
          </cell>
          <cell r="E130" t="str">
            <v>P</v>
          </cell>
          <cell r="F130" t="str">
            <v>A</v>
          </cell>
          <cell r="G130" t="str">
            <v>I.E ISLAS DEL ROSARIO</v>
          </cell>
          <cell r="H130" t="str">
            <v>JUAN GUILLERMO SINNING JIMENEZ</v>
          </cell>
          <cell r="I130" t="str">
            <v>ISLAS DEL ROSARIO</v>
          </cell>
          <cell r="J130" t="str">
            <v>ISLA GRANDE EN ISLAS DEL ROSARIO</v>
          </cell>
          <cell r="K130">
            <v>6618374</v>
          </cell>
          <cell r="L130" t="str">
            <v>ieislasdelrosario@hotmail.com</v>
          </cell>
        </row>
        <row r="131">
          <cell r="A131">
            <v>170</v>
          </cell>
          <cell r="B131">
            <v>170</v>
          </cell>
          <cell r="C131">
            <v>213001000245</v>
          </cell>
          <cell r="D131">
            <v>1</v>
          </cell>
          <cell r="E131" t="str">
            <v>P</v>
          </cell>
          <cell r="F131" t="str">
            <v>A</v>
          </cell>
          <cell r="G131" t="str">
            <v>I.E DE TIERRA BAJA</v>
          </cell>
          <cell r="H131" t="str">
            <v>RUTH CERRO TAPIA</v>
          </cell>
          <cell r="I131" t="str">
            <v>TIERRA BAJA</v>
          </cell>
          <cell r="J131" t="str">
            <v>ANI_VIAL TRONCAL DEL CARIBE_TIERRA BAJA(BOQUILLA)</v>
          </cell>
          <cell r="K131">
            <v>3165185890</v>
          </cell>
          <cell r="L131" t="str">
            <v>rgcerro@yahoo.com</v>
          </cell>
        </row>
        <row r="132">
          <cell r="A132">
            <v>173</v>
          </cell>
          <cell r="B132">
            <v>173</v>
          </cell>
          <cell r="C132">
            <v>213001001250</v>
          </cell>
          <cell r="D132">
            <v>1</v>
          </cell>
          <cell r="E132" t="str">
            <v>P</v>
          </cell>
          <cell r="F132" t="str">
            <v>A</v>
          </cell>
          <cell r="G132" t="str">
            <v>I.E DE TIERRA BOMBA</v>
          </cell>
          <cell r="H132" t="str">
            <v>AVARO MENESES  GELIS</v>
          </cell>
          <cell r="I132" t="str">
            <v>TIERRA BOMBA</v>
          </cell>
          <cell r="J132" t="str">
            <v>ISLA DE TIERRA BOMBA</v>
          </cell>
          <cell r="K132">
            <v>6454320</v>
          </cell>
          <cell r="L132" t="str">
            <v>geonec@hotmail.com</v>
          </cell>
        </row>
        <row r="133">
          <cell r="A133">
            <v>175</v>
          </cell>
          <cell r="B133">
            <v>173</v>
          </cell>
          <cell r="C133">
            <v>213001001276</v>
          </cell>
          <cell r="D133">
            <v>1</v>
          </cell>
          <cell r="E133" t="str">
            <v>S</v>
          </cell>
          <cell r="F133" t="str">
            <v>A</v>
          </cell>
          <cell r="G133" t="str">
            <v xml:space="preserve">   SEDE DE PUNTA ARENA</v>
          </cell>
          <cell r="H133" t="str">
            <v>ALVARO ENRIQUE MENESES GELIS</v>
          </cell>
          <cell r="I133" t="str">
            <v>PUNTA ARENA</v>
          </cell>
          <cell r="J133" t="str">
            <v>VEREDA PUNTA ARENAS (ISLA DE TIERRA BOMBA)</v>
          </cell>
        </row>
        <row r="134">
          <cell r="A134">
            <v>176</v>
          </cell>
          <cell r="B134">
            <v>176</v>
          </cell>
          <cell r="C134">
            <v>213001001292</v>
          </cell>
          <cell r="D134">
            <v>1</v>
          </cell>
          <cell r="E134" t="str">
            <v>P</v>
          </cell>
          <cell r="F134" t="str">
            <v>A</v>
          </cell>
          <cell r="G134" t="str">
            <v>I.E DE SANTA ANA</v>
          </cell>
          <cell r="H134" t="str">
            <v>AUGUSTO CESAR RODRIGUEZ MATURANA</v>
          </cell>
          <cell r="I134" t="str">
            <v>SANTA ANA</v>
          </cell>
          <cell r="J134" t="str">
            <v>SANTA ANA BOLIVAR ST PARAISO</v>
          </cell>
          <cell r="K134">
            <v>3014728020</v>
          </cell>
          <cell r="L134" t="str">
            <v>Info@iedesantaana.edu.co</v>
          </cell>
        </row>
        <row r="135">
          <cell r="A135">
            <v>177</v>
          </cell>
          <cell r="B135">
            <v>177</v>
          </cell>
          <cell r="C135">
            <v>213001001306</v>
          </cell>
          <cell r="D135">
            <v>1</v>
          </cell>
          <cell r="E135" t="str">
            <v>P</v>
          </cell>
          <cell r="F135" t="str">
            <v>A</v>
          </cell>
          <cell r="G135" t="str">
            <v>I.E DE PONTEZUELA</v>
          </cell>
          <cell r="H135" t="str">
            <v>ALEJANDRO GODOY ARELLANO</v>
          </cell>
          <cell r="I135" t="str">
            <v>PONTEZUELA</v>
          </cell>
          <cell r="J135" t="str">
            <v>ANILLO VIAL PONTEZUELA CL 167 MZA 070</v>
          </cell>
          <cell r="K135">
            <v>0</v>
          </cell>
          <cell r="L135" t="str">
            <v>iedepontezuela@hotmail.com</v>
          </cell>
        </row>
        <row r="136">
          <cell r="A136">
            <v>179</v>
          </cell>
          <cell r="B136">
            <v>179</v>
          </cell>
          <cell r="C136">
            <v>213001001632</v>
          </cell>
          <cell r="D136">
            <v>1</v>
          </cell>
          <cell r="E136" t="str">
            <v>P</v>
          </cell>
          <cell r="F136" t="str">
            <v>A</v>
          </cell>
          <cell r="G136" t="str">
            <v xml:space="preserve"> I.E DE LETICIA</v>
          </cell>
          <cell r="H136" t="str">
            <v>UBALDO BARRANCO ALVAREZ</v>
          </cell>
          <cell r="I136" t="str">
            <v>LETICIA</v>
          </cell>
          <cell r="J136" t="str">
            <v>LETICIA (CANAL DEL DIQUE)</v>
          </cell>
          <cell r="K136">
            <v>12345</v>
          </cell>
          <cell r="L136" t="str">
            <v>institucioneducativadeleticia@gmail.com</v>
          </cell>
        </row>
        <row r="137">
          <cell r="A137">
            <v>195</v>
          </cell>
          <cell r="B137">
            <v>179</v>
          </cell>
          <cell r="C137">
            <v>213001007550</v>
          </cell>
          <cell r="D137">
            <v>1</v>
          </cell>
          <cell r="E137" t="str">
            <v>S</v>
          </cell>
          <cell r="F137" t="str">
            <v>A</v>
          </cell>
          <cell r="G137" t="str">
            <v xml:space="preserve">   SEDE EL RECREO</v>
          </cell>
          <cell r="H137" t="str">
            <v>UBALDO BARRANCO ALVAREZ</v>
          </cell>
          <cell r="I137" t="str">
            <v>VEREDA EL RECREO</v>
          </cell>
          <cell r="J137" t="str">
            <v>VDA EL RECREO (CANAL DEL DIQUE)</v>
          </cell>
        </row>
        <row r="138">
          <cell r="A138">
            <v>180</v>
          </cell>
          <cell r="B138">
            <v>180</v>
          </cell>
          <cell r="C138">
            <v>213001001900</v>
          </cell>
          <cell r="D138">
            <v>1</v>
          </cell>
          <cell r="E138" t="str">
            <v>P</v>
          </cell>
          <cell r="F138" t="str">
            <v>A</v>
          </cell>
          <cell r="G138" t="str">
            <v>I.E DE ARARCA</v>
          </cell>
          <cell r="H138" t="str">
            <v>NILSON ALEXANDER CARRILLO PEREZ</v>
          </cell>
          <cell r="I138" t="str">
            <v>ARARCA -ISLA DE BARU</v>
          </cell>
          <cell r="J138" t="str">
            <v xml:space="preserve">CORREGIMIENTO DE ARARCA </v>
          </cell>
          <cell r="K138" t="str">
            <v>315-7243831 - 3017924107</v>
          </cell>
          <cell r="L138" t="str">
            <v>ingquinal@gmail.com</v>
          </cell>
        </row>
        <row r="139">
          <cell r="A139">
            <v>183</v>
          </cell>
          <cell r="B139">
            <v>183</v>
          </cell>
          <cell r="C139">
            <v>213001002531</v>
          </cell>
          <cell r="D139">
            <v>1</v>
          </cell>
          <cell r="E139" t="str">
            <v>P</v>
          </cell>
          <cell r="F139" t="str">
            <v>A</v>
          </cell>
          <cell r="G139" t="str">
            <v>I.E MANZANILLO DEL MAR</v>
          </cell>
          <cell r="H139" t="str">
            <v>DANIEL ANTONIO PUPO BELTRAN</v>
          </cell>
          <cell r="I139" t="str">
            <v>MANZANILLO DEL MAR</v>
          </cell>
          <cell r="J139" t="str">
            <v>VEREDA MANZANILLO DEL MAR  ANILLO VIAL (BOQUILLA)</v>
          </cell>
          <cell r="K139">
            <v>3135205938</v>
          </cell>
          <cell r="L139" t="str">
            <v>iemanzanillodelmar@gmail.com</v>
          </cell>
        </row>
        <row r="140">
          <cell r="A140">
            <v>184</v>
          </cell>
          <cell r="B140">
            <v>184</v>
          </cell>
          <cell r="C140">
            <v>213001002809</v>
          </cell>
          <cell r="D140">
            <v>1</v>
          </cell>
          <cell r="E140" t="str">
            <v>P</v>
          </cell>
          <cell r="F140" t="str">
            <v>A</v>
          </cell>
          <cell r="G140" t="str">
            <v>I.E DE BAYUNCA</v>
          </cell>
          <cell r="H140" t="str">
            <v>juAN CARLOS CASTILLO CASTILLA</v>
          </cell>
          <cell r="I140" t="str">
            <v>BAYUNCA</v>
          </cell>
          <cell r="J140" t="str">
            <v>BAYUNCA CARRET DE LA CORDIALIDAD</v>
          </cell>
          <cell r="K140">
            <v>6295411</v>
          </cell>
          <cell r="L140" t="str">
            <v>bayunca@hotmail.es</v>
          </cell>
        </row>
        <row r="141">
          <cell r="A141">
            <v>194</v>
          </cell>
          <cell r="B141">
            <v>184</v>
          </cell>
          <cell r="C141">
            <v>213001007541</v>
          </cell>
          <cell r="D141">
            <v>1</v>
          </cell>
          <cell r="E141" t="str">
            <v>S</v>
          </cell>
          <cell r="F141" t="str">
            <v>A</v>
          </cell>
          <cell r="G141" t="str">
            <v xml:space="preserve">   SEDE DIVINO NIÑO JESUS DEL ZAPATERO</v>
          </cell>
          <cell r="H141" t="str">
            <v>INIRIDA SALGADO PEREZ</v>
          </cell>
          <cell r="I141" t="str">
            <v>EL ZAPATERO</v>
          </cell>
          <cell r="J141" t="str">
            <v>VEREDA EL ZAPATERO</v>
          </cell>
        </row>
        <row r="142">
          <cell r="A142">
            <v>736</v>
          </cell>
          <cell r="B142">
            <v>184</v>
          </cell>
          <cell r="C142">
            <v>213001030233</v>
          </cell>
          <cell r="D142">
            <v>1</v>
          </cell>
          <cell r="E142" t="str">
            <v>S</v>
          </cell>
          <cell r="F142" t="str">
            <v>A</v>
          </cell>
          <cell r="G142" t="str">
            <v xml:space="preserve">   SEDE EL CEIBAL</v>
          </cell>
          <cell r="H142" t="str">
            <v>INIRIDA SALGADO PEREZ</v>
          </cell>
          <cell r="I142" t="str">
            <v>BAYUNCA</v>
          </cell>
          <cell r="J142" t="str">
            <v>BAYUNCA</v>
          </cell>
        </row>
        <row r="143">
          <cell r="A143">
            <v>737</v>
          </cell>
          <cell r="B143">
            <v>184</v>
          </cell>
          <cell r="C143">
            <v>213001030225</v>
          </cell>
          <cell r="D143">
            <v>1</v>
          </cell>
          <cell r="E143" t="str">
            <v>S</v>
          </cell>
          <cell r="F143" t="str">
            <v>A</v>
          </cell>
          <cell r="G143" t="str">
            <v xml:space="preserve">   SEDE LAS LATAS</v>
          </cell>
          <cell r="H143" t="str">
            <v>INIRIDA SALGADO PEREZ</v>
          </cell>
          <cell r="I143" t="str">
            <v>BAYUNCA</v>
          </cell>
          <cell r="J143" t="str">
            <v>BAYUNCA</v>
          </cell>
        </row>
        <row r="144">
          <cell r="A144">
            <v>886</v>
          </cell>
          <cell r="B144">
            <v>184</v>
          </cell>
          <cell r="C144">
            <v>213001002809</v>
          </cell>
          <cell r="D144">
            <v>1</v>
          </cell>
          <cell r="E144" t="str">
            <v>S</v>
          </cell>
          <cell r="F144" t="str">
            <v>A</v>
          </cell>
          <cell r="G144" t="str">
            <v xml:space="preserve">    SEDE LA GRANJA-UMATA</v>
          </cell>
          <cell r="H144" t="str">
            <v>INIRIDA SALGADO PEREZ</v>
          </cell>
        </row>
        <row r="145">
          <cell r="A145">
            <v>185</v>
          </cell>
          <cell r="B145">
            <v>185</v>
          </cell>
          <cell r="C145">
            <v>213001002949</v>
          </cell>
          <cell r="D145">
            <v>1</v>
          </cell>
          <cell r="E145" t="str">
            <v>P</v>
          </cell>
          <cell r="F145" t="str">
            <v>A</v>
          </cell>
          <cell r="G145" t="str">
            <v>I.E SAN JOSÉ DE CAÑO DEL ORO</v>
          </cell>
          <cell r="H145" t="str">
            <v>AMAURY VÁSQUEZ MADRID</v>
          </cell>
          <cell r="I145" t="str">
            <v>CAÑO DEL ORO</v>
          </cell>
          <cell r="J145" t="str">
            <v>(Bahia)Caño del Oro</v>
          </cell>
          <cell r="K145" t="str">
            <v>301-4759418</v>
          </cell>
          <cell r="L145" t="str">
            <v>iesco@iecanodeloro.edu.co</v>
          </cell>
        </row>
        <row r="146">
          <cell r="A146">
            <v>186</v>
          </cell>
          <cell r="B146">
            <v>186</v>
          </cell>
          <cell r="C146">
            <v>213001001942</v>
          </cell>
          <cell r="D146">
            <v>1</v>
          </cell>
          <cell r="E146" t="str">
            <v>P</v>
          </cell>
          <cell r="F146" t="str">
            <v>A</v>
          </cell>
          <cell r="G146" t="str">
            <v>I.E LUIS FELIPE CABRERA DE BARU</v>
          </cell>
          <cell r="H146" t="str">
            <v>MARIA ALEJANDRA CANTILLO CANTILLO</v>
          </cell>
          <cell r="I146" t="str">
            <v>ISLA BARU</v>
          </cell>
          <cell r="J146" t="str">
            <v>CALLE DEL PUERTO CON CALLE DE LA IGLESIA</v>
          </cell>
          <cell r="K146">
            <v>3506542610</v>
          </cell>
          <cell r="L146" t="str">
            <v>luisfelipecabrera@feyalegria.org.co</v>
          </cell>
        </row>
        <row r="147">
          <cell r="A147">
            <v>189</v>
          </cell>
          <cell r="B147">
            <v>189</v>
          </cell>
          <cell r="C147">
            <v>213001027020</v>
          </cell>
          <cell r="D147">
            <v>1</v>
          </cell>
          <cell r="E147" t="str">
            <v>P</v>
          </cell>
          <cell r="F147" t="str">
            <v>A</v>
          </cell>
          <cell r="G147" t="str">
            <v>I.E DOMINGO BENKOS BIOHO</v>
          </cell>
          <cell r="H147" t="str">
            <v>BENJAMIN ACEVEDO CORREA</v>
          </cell>
          <cell r="I147" t="str">
            <v>BOCACHICA</v>
          </cell>
          <cell r="J147" t="str">
            <v>BOCACHICA SECTOR LA LOMA</v>
          </cell>
          <cell r="K147" t="str">
            <v>310 - 4006730</v>
          </cell>
          <cell r="L147" t="str">
            <v>iedomingobenkos@hotmail.com</v>
          </cell>
        </row>
        <row r="148">
          <cell r="A148">
            <v>117</v>
          </cell>
          <cell r="B148">
            <v>190</v>
          </cell>
          <cell r="C148">
            <v>113001006133</v>
          </cell>
          <cell r="D148">
            <v>1</v>
          </cell>
          <cell r="E148" t="str">
            <v>S</v>
          </cell>
          <cell r="F148" t="str">
            <v>A</v>
          </cell>
          <cell r="G148" t="str">
            <v xml:space="preserve">   SEDE POLICARPA SALAVARRIETA</v>
          </cell>
          <cell r="H148" t="str">
            <v>HNA ELIZABETH CAÑATE ARAUJO</v>
          </cell>
          <cell r="I148" t="str">
            <v>POLICARPA</v>
          </cell>
          <cell r="J148" t="str">
            <v>POLICARPA SALAVARRIETA</v>
          </cell>
          <cell r="K148">
            <v>6685579</v>
          </cell>
        </row>
        <row r="149">
          <cell r="A149">
            <v>174</v>
          </cell>
          <cell r="B149">
            <v>190</v>
          </cell>
          <cell r="C149">
            <v>213001001268</v>
          </cell>
          <cell r="D149">
            <v>1</v>
          </cell>
          <cell r="E149" t="str">
            <v>S</v>
          </cell>
          <cell r="F149" t="str">
            <v>A</v>
          </cell>
          <cell r="G149" t="str">
            <v xml:space="preserve">   SEDE DE MEMBRILLAL</v>
          </cell>
          <cell r="H149" t="str">
            <v>HNA ELIZABETH CAÑATE ARAUJO</v>
          </cell>
          <cell r="I149" t="str">
            <v>MEMBRILLAL</v>
          </cell>
          <cell r="J149" t="str">
            <v>MEMBRILLAL CALLE PRINCIPAL</v>
          </cell>
          <cell r="K149">
            <v>6687411</v>
          </cell>
        </row>
        <row r="150">
          <cell r="A150">
            <v>178</v>
          </cell>
          <cell r="B150">
            <v>190</v>
          </cell>
          <cell r="C150">
            <v>213001001501</v>
          </cell>
          <cell r="D150">
            <v>1</v>
          </cell>
          <cell r="E150" t="str">
            <v>S</v>
          </cell>
          <cell r="F150" t="str">
            <v>A</v>
          </cell>
          <cell r="G150" t="str">
            <v xml:space="preserve">   SEDE HIJOS DEL AGRICULTOR</v>
          </cell>
          <cell r="H150" t="str">
            <v>HNA ELIZABETH CAÑATE ARAUJO</v>
          </cell>
          <cell r="I150" t="str">
            <v>ARROZ BARATO</v>
          </cell>
          <cell r="J150" t="str">
            <v>ARROZ BARATO</v>
          </cell>
          <cell r="K150">
            <v>6686831</v>
          </cell>
        </row>
        <row r="151">
          <cell r="A151">
            <v>188</v>
          </cell>
          <cell r="B151">
            <v>190</v>
          </cell>
          <cell r="C151">
            <v>213001004313</v>
          </cell>
          <cell r="D151">
            <v>1</v>
          </cell>
          <cell r="E151" t="str">
            <v>S</v>
          </cell>
          <cell r="F151" t="str">
            <v>A</v>
          </cell>
          <cell r="G151" t="str">
            <v xml:space="preserve">   SEDE PEDRO PASCASIO MARTINEZ</v>
          </cell>
          <cell r="H151" t="str">
            <v>HNA ELIZABETH CAÑATE ARAUJO</v>
          </cell>
          <cell r="I151" t="str">
            <v>HENEQUEN</v>
          </cell>
          <cell r="J151" t="str">
            <v>HENEQUEN</v>
          </cell>
        </row>
        <row r="152">
          <cell r="A152">
            <v>190</v>
          </cell>
          <cell r="B152">
            <v>190</v>
          </cell>
          <cell r="C152">
            <v>213001007231</v>
          </cell>
          <cell r="D152">
            <v>1</v>
          </cell>
          <cell r="E152" t="str">
            <v>P</v>
          </cell>
          <cell r="F152" t="str">
            <v>A</v>
          </cell>
          <cell r="G152" t="str">
            <v>I.E SAN FRANCISCO DE ASIS</v>
          </cell>
          <cell r="H152" t="str">
            <v>HNA ELIZABETH CAÑATE ARAUJO</v>
          </cell>
          <cell r="I152" t="str">
            <v>ARROZ BARATO</v>
          </cell>
          <cell r="J152" t="str">
            <v>KR 3 A 8 71 ARROZ BARATO SC MAMONAL</v>
          </cell>
          <cell r="K152" t="str">
            <v>NO TIENE</v>
          </cell>
          <cell r="L152" t="str">
            <v>sanfrancisco_de_asis@hotmail.es</v>
          </cell>
        </row>
        <row r="153">
          <cell r="A153">
            <v>347</v>
          </cell>
          <cell r="B153">
            <v>190</v>
          </cell>
          <cell r="C153">
            <v>313001007996</v>
          </cell>
          <cell r="D153">
            <v>1</v>
          </cell>
          <cell r="E153" t="str">
            <v>S</v>
          </cell>
          <cell r="F153" t="str">
            <v>A</v>
          </cell>
          <cell r="G153" t="str">
            <v xml:space="preserve">   *SEDE JARD. INF. LA NIÑA MARIA</v>
          </cell>
          <cell r="H153" t="str">
            <v>HNA ANA MARIA RAMOS MARTINEZ</v>
          </cell>
          <cell r="I153" t="str">
            <v>HENEQUEN</v>
          </cell>
          <cell r="J153" t="str">
            <v>HENEQUEN</v>
          </cell>
        </row>
        <row r="154">
          <cell r="A154">
            <v>191</v>
          </cell>
          <cell r="B154">
            <v>191</v>
          </cell>
          <cell r="C154">
            <v>213001007401</v>
          </cell>
          <cell r="D154">
            <v>1</v>
          </cell>
          <cell r="E154" t="str">
            <v>P</v>
          </cell>
          <cell r="F154" t="str">
            <v>A</v>
          </cell>
          <cell r="G154" t="str">
            <v>I.E SANTA CRUZ DE ISLOTE</v>
          </cell>
          <cell r="H154" t="str">
            <v>AMIN JULIO CAMARGO</v>
          </cell>
          <cell r="I154" t="str">
            <v>ARCHIPIELAGO SAN BERNARDO</v>
          </cell>
          <cell r="J154" t="str">
            <v>ARCHIPIELAGO SAN BERNARDO</v>
          </cell>
          <cell r="K154">
            <v>3165330069</v>
          </cell>
          <cell r="L154" t="str">
            <v>ieislote@hotmail.com</v>
          </cell>
        </row>
        <row r="155">
          <cell r="A155">
            <v>192</v>
          </cell>
          <cell r="B155">
            <v>192</v>
          </cell>
          <cell r="C155">
            <v>313001005225</v>
          </cell>
          <cell r="D155">
            <v>1</v>
          </cell>
          <cell r="E155" t="str">
            <v>P</v>
          </cell>
          <cell r="F155" t="str">
            <v>A</v>
          </cell>
          <cell r="G155" t="str">
            <v>I.E JOSE MARIA CORDOBA DE PASACABALLOS</v>
          </cell>
          <cell r="H155" t="str">
            <v>RICARDO TORRES TORRES</v>
          </cell>
          <cell r="I155" t="str">
            <v>PASACABALLOS</v>
          </cell>
          <cell r="J155" t="str">
            <v>PLAZA PRINCIPAL Cr 8  # 18-25</v>
          </cell>
          <cell r="K155">
            <v>3013580996</v>
          </cell>
          <cell r="L155" t="str">
            <v>iejomacopas@gmail.com</v>
          </cell>
        </row>
        <row r="156">
          <cell r="A156">
            <v>204</v>
          </cell>
          <cell r="B156">
            <v>192</v>
          </cell>
          <cell r="C156">
            <v>213001012391</v>
          </cell>
          <cell r="D156">
            <v>1</v>
          </cell>
          <cell r="E156" t="str">
            <v>S</v>
          </cell>
          <cell r="F156" t="str">
            <v>A</v>
          </cell>
          <cell r="G156" t="str">
            <v xml:space="preserve">   SEDE BAJO DEL TIGRE</v>
          </cell>
          <cell r="H156" t="str">
            <v>JUAN GUILLERMO SINNING  JIMENEZ</v>
          </cell>
          <cell r="I156" t="str">
            <v>BAJOS DEL TIGRE</v>
          </cell>
          <cell r="J156" t="str">
            <v>VEREDA BAJOS DEL TIGRE</v>
          </cell>
          <cell r="K156">
            <v>6539426</v>
          </cell>
        </row>
        <row r="157">
          <cell r="A157">
            <v>169</v>
          </cell>
          <cell r="B157">
            <v>193</v>
          </cell>
          <cell r="C157">
            <v>213001000211</v>
          </cell>
          <cell r="D157">
            <v>1</v>
          </cell>
          <cell r="E157" t="str">
            <v>S</v>
          </cell>
          <cell r="F157" t="str">
            <v>A</v>
          </cell>
          <cell r="G157" t="str">
            <v xml:space="preserve">   SEDE ARROYO GRANDE</v>
          </cell>
          <cell r="H157" t="str">
            <v>NELLYS VARGAS DOMINGUEZ</v>
          </cell>
          <cell r="I157" t="str">
            <v>ARROYO GRANDE</v>
          </cell>
          <cell r="J157" t="str">
            <v>ARROYO GRANDE</v>
          </cell>
        </row>
        <row r="158">
          <cell r="A158">
            <v>187</v>
          </cell>
          <cell r="B158">
            <v>193</v>
          </cell>
          <cell r="C158">
            <v>213001000164</v>
          </cell>
          <cell r="D158">
            <v>1</v>
          </cell>
          <cell r="E158" t="str">
            <v>S</v>
          </cell>
          <cell r="F158" t="str">
            <v>A</v>
          </cell>
          <cell r="G158" t="str">
            <v xml:space="preserve">   SEDE ANA UTRIA</v>
          </cell>
          <cell r="H158" t="str">
            <v>MAURICIO GONZALEZ LUNA</v>
          </cell>
          <cell r="I158" t="str">
            <v>LA EUROPA</v>
          </cell>
          <cell r="J158" t="str">
            <v>ARROYO GRANDE VDA LA EUROPA</v>
          </cell>
        </row>
        <row r="159">
          <cell r="A159">
            <v>193</v>
          </cell>
          <cell r="B159">
            <v>193</v>
          </cell>
          <cell r="C159">
            <v>213001007533</v>
          </cell>
          <cell r="D159">
            <v>1</v>
          </cell>
          <cell r="E159" t="str">
            <v>P</v>
          </cell>
          <cell r="F159" t="str">
            <v>A</v>
          </cell>
          <cell r="G159" t="str">
            <v>I.E NUEVA ESPERANZA ARROYO GRANDE</v>
          </cell>
          <cell r="H159" t="str">
            <v>MAURICIO GONZALEZ LUNA</v>
          </cell>
          <cell r="I159" t="str">
            <v>ARROYO GRANDE</v>
          </cell>
          <cell r="J159" t="str">
            <v>ARROYO GRANDE B BELLA VISTA</v>
          </cell>
          <cell r="K159">
            <v>3128149500</v>
          </cell>
          <cell r="L159" t="str">
            <v>ieneag@hotmail.com</v>
          </cell>
        </row>
        <row r="160">
          <cell r="A160">
            <v>147</v>
          </cell>
          <cell r="B160">
            <v>197</v>
          </cell>
          <cell r="C160">
            <v>113001008241</v>
          </cell>
          <cell r="D160">
            <v>1</v>
          </cell>
          <cell r="E160" t="str">
            <v>S</v>
          </cell>
          <cell r="F160" t="str">
            <v>A</v>
          </cell>
          <cell r="G160" t="str">
            <v xml:space="preserve">   SEDE DISTRITAL JOSE ANTONIO GALAN</v>
          </cell>
          <cell r="H160" t="str">
            <v>NELLY ZAMMATA DE OROZCO</v>
          </cell>
          <cell r="I160" t="str">
            <v>JOSE ANTONIO GALAN</v>
          </cell>
          <cell r="J160" t="str">
            <v>J ANTONIO GALAN PLAZA CESAR FLOREZ MZ 218 L-32</v>
          </cell>
          <cell r="K160">
            <v>6625746</v>
          </cell>
        </row>
        <row r="161">
          <cell r="A161">
            <v>164</v>
          </cell>
          <cell r="B161">
            <v>197</v>
          </cell>
          <cell r="C161">
            <v>113001002839</v>
          </cell>
          <cell r="D161">
            <v>1</v>
          </cell>
          <cell r="E161" t="str">
            <v>S</v>
          </cell>
          <cell r="F161" t="str">
            <v>A</v>
          </cell>
          <cell r="G161" t="str">
            <v xml:space="preserve">   SEDE NUESTRA SENORA DEL ROSARIO</v>
          </cell>
          <cell r="H161" t="str">
            <v>NELLY ZAMMATA DE OROZCO</v>
          </cell>
          <cell r="I161" t="str">
            <v>B. ESPAÑA</v>
          </cell>
          <cell r="J161" t="str">
            <v>ESPAÑA ST LAS LOMAS MC L 1</v>
          </cell>
          <cell r="K161">
            <v>6625746</v>
          </cell>
        </row>
        <row r="162">
          <cell r="A162">
            <v>197</v>
          </cell>
          <cell r="B162">
            <v>197</v>
          </cell>
          <cell r="C162">
            <v>213001007797</v>
          </cell>
          <cell r="D162">
            <v>1</v>
          </cell>
          <cell r="E162" t="str">
            <v>P</v>
          </cell>
          <cell r="F162" t="str">
            <v>A</v>
          </cell>
          <cell r="G162" t="str">
            <v>I.E SAN JUAN DE DAMASCO</v>
          </cell>
          <cell r="H162" t="str">
            <v>NELLY ZAMMATA DE OROZCO</v>
          </cell>
          <cell r="I162" t="str">
            <v>AMBERES</v>
          </cell>
          <cell r="J162" t="str">
            <v>AMBERES 1 ER CALLEJON CRA 41 # 26C-38</v>
          </cell>
          <cell r="K162" t="str">
            <v>6722863-6919191</v>
          </cell>
          <cell r="L162" t="str">
            <v>sanjuandamasco@hotmail.com</v>
          </cell>
        </row>
        <row r="163">
          <cell r="A163">
            <v>198</v>
          </cell>
          <cell r="B163">
            <v>198</v>
          </cell>
          <cell r="C163">
            <v>113001000321</v>
          </cell>
          <cell r="D163">
            <v>1</v>
          </cell>
          <cell r="E163" t="str">
            <v>P</v>
          </cell>
          <cell r="F163" t="str">
            <v>A</v>
          </cell>
          <cell r="G163" t="str">
            <v>I.E LUIS C GALAN SARMIENTO</v>
          </cell>
          <cell r="H163" t="str">
            <v>ROBINSON OROZCO QUEJADA</v>
          </cell>
          <cell r="I163" t="str">
            <v>EL POZON</v>
          </cell>
          <cell r="J163" t="str">
            <v>EL POZON ST NUEVO HORIZONTE M I L 11</v>
          </cell>
          <cell r="K163">
            <v>3183640351</v>
          </cell>
          <cell r="L163" t="str">
            <v>ieluiscarlosgalansarmiento@live.com</v>
          </cell>
        </row>
        <row r="164">
          <cell r="A164">
            <v>202</v>
          </cell>
          <cell r="B164">
            <v>202</v>
          </cell>
          <cell r="C164">
            <v>213001009048</v>
          </cell>
          <cell r="D164">
            <v>1</v>
          </cell>
          <cell r="E164" t="str">
            <v>P</v>
          </cell>
          <cell r="F164" t="str">
            <v>A</v>
          </cell>
          <cell r="G164" t="str">
            <v>I.E TECNICA DE PASACABALLOS</v>
          </cell>
          <cell r="H164" t="str">
            <v>MARGA LUZ GOMEZ VEROY</v>
          </cell>
          <cell r="I164" t="str">
            <v>PASACABALLOS</v>
          </cell>
          <cell r="J164" t="str">
            <v>PASACABALLOS - ST POSITAS, Cl LA LOMA  # 17 75.</v>
          </cell>
          <cell r="K164">
            <v>3004701196</v>
          </cell>
          <cell r="L164" t="str">
            <v>mgomez0327@gmail.com</v>
          </cell>
        </row>
        <row r="165">
          <cell r="A165">
            <v>203</v>
          </cell>
          <cell r="B165">
            <v>203</v>
          </cell>
          <cell r="C165">
            <v>213001009056</v>
          </cell>
          <cell r="D165">
            <v>1</v>
          </cell>
          <cell r="E165" t="str">
            <v>P</v>
          </cell>
          <cell r="F165" t="str">
            <v>A</v>
          </cell>
          <cell r="G165" t="str">
            <v>I.E NUESTRA SEÑORA DEL BUEN AIRE</v>
          </cell>
          <cell r="H165" t="str">
            <v>MARCO ALFONSO CHAVEZ ABDALA</v>
          </cell>
          <cell r="I165" t="str">
            <v>PASACABALLOS</v>
          </cell>
          <cell r="J165" t="str">
            <v>PASACABALLOS - ST NUEVO PORVENIR KR 62 CL 22</v>
          </cell>
          <cell r="K165">
            <v>3126441227</v>
          </cell>
          <cell r="L165" t="str">
            <v>censbapasacaballos@hotmail.com</v>
          </cell>
        </row>
        <row r="166">
          <cell r="A166">
            <v>205</v>
          </cell>
          <cell r="B166">
            <v>205</v>
          </cell>
          <cell r="C166">
            <v>313001000045</v>
          </cell>
          <cell r="D166">
            <v>2</v>
          </cell>
          <cell r="E166" t="str">
            <v>P</v>
          </cell>
          <cell r="F166" t="str">
            <v>A</v>
          </cell>
          <cell r="G166" t="str">
            <v>CORP. COL. CRISTO REY</v>
          </cell>
          <cell r="H166" t="str">
            <v>LUIS MIGUEL CANTILLO AHUMADA</v>
          </cell>
          <cell r="I166" t="str">
            <v>CRESPO</v>
          </cell>
          <cell r="J166" t="str">
            <v xml:space="preserve">CRESPO 7AV #67-35 </v>
          </cell>
          <cell r="K166">
            <v>6660342</v>
          </cell>
          <cell r="L166" t="str">
            <v>cantillo_53@hotmail.com</v>
          </cell>
        </row>
        <row r="167">
          <cell r="A167">
            <v>206</v>
          </cell>
          <cell r="B167">
            <v>206</v>
          </cell>
          <cell r="C167">
            <v>313001000100</v>
          </cell>
          <cell r="D167">
            <v>2</v>
          </cell>
          <cell r="E167" t="str">
            <v>P</v>
          </cell>
          <cell r="F167" t="str">
            <v>A</v>
          </cell>
          <cell r="G167" t="str">
            <v>COL. MILITAR FERNANDEZ BUSTAMANTE</v>
          </cell>
          <cell r="H167" t="str">
            <v>AMPARO SEVERICHE MARTINEZ</v>
          </cell>
          <cell r="I167" t="str">
            <v>MANGA</v>
          </cell>
          <cell r="J167" t="str">
            <v>MANGA 4A CLLJON # 26-95</v>
          </cell>
          <cell r="K167" t="str">
            <v>6608990-6608591</v>
          </cell>
          <cell r="L167" t="str">
            <v>colmifebu2007@hotmail.com</v>
          </cell>
        </row>
        <row r="168">
          <cell r="A168">
            <v>207</v>
          </cell>
          <cell r="B168">
            <v>207</v>
          </cell>
          <cell r="C168">
            <v>313001000142</v>
          </cell>
          <cell r="D168">
            <v>2</v>
          </cell>
          <cell r="E168" t="str">
            <v>P</v>
          </cell>
          <cell r="F168" t="str">
            <v>A</v>
          </cell>
          <cell r="G168" t="str">
            <v>INST. MADRE TERESA DE CALCUTA</v>
          </cell>
          <cell r="H168" t="str">
            <v>GUILLERMO PEÑATE ZAMORA</v>
          </cell>
          <cell r="I168" t="str">
            <v>EL EDUCADOR</v>
          </cell>
          <cell r="J168" t="str">
            <v>KR 75 4 E 75</v>
          </cell>
          <cell r="K168">
            <v>6634666</v>
          </cell>
          <cell r="L168" t="str">
            <v>institutomadreteresadecalcuta@hotmail.com</v>
          </cell>
        </row>
        <row r="169">
          <cell r="A169">
            <v>208</v>
          </cell>
          <cell r="B169">
            <v>208</v>
          </cell>
          <cell r="C169">
            <v>313001000185</v>
          </cell>
          <cell r="D169">
            <v>2</v>
          </cell>
          <cell r="E169" t="str">
            <v>P</v>
          </cell>
          <cell r="F169" t="str">
            <v>A</v>
          </cell>
          <cell r="G169" t="str">
            <v>JARD. INF.  ANGELITOS ALEGRES</v>
          </cell>
          <cell r="H169" t="str">
            <v>ROSA INES GUETO QUIROGA</v>
          </cell>
          <cell r="I169" t="str">
            <v>NUEVO BOSQUE</v>
          </cell>
          <cell r="J169" t="str">
            <v>NUEVO BOSQUE TRANSV 51 No. 29B 77</v>
          </cell>
          <cell r="K169">
            <v>6675169</v>
          </cell>
          <cell r="L169" t="str">
            <v>angelitosalegres@hotmail.com</v>
          </cell>
        </row>
        <row r="170">
          <cell r="A170">
            <v>209</v>
          </cell>
          <cell r="B170">
            <v>209</v>
          </cell>
          <cell r="C170">
            <v>313001000193</v>
          </cell>
          <cell r="D170">
            <v>2</v>
          </cell>
          <cell r="E170" t="str">
            <v>P</v>
          </cell>
          <cell r="F170" t="str">
            <v>A</v>
          </cell>
          <cell r="G170" t="str">
            <v>INST. EDUCATIVO ENCANTO DE NIÑOS</v>
          </cell>
          <cell r="H170" t="str">
            <v>MERCY CRAIG BUITRAGO</v>
          </cell>
          <cell r="I170" t="str">
            <v>NUEVO BOSQUE</v>
          </cell>
          <cell r="J170" t="str">
            <v>TRANSV 48 A # 29E 10</v>
          </cell>
          <cell r="K170">
            <v>6925205</v>
          </cell>
          <cell r="L170" t="str">
            <v>institutoencanto@hotmail.com</v>
          </cell>
        </row>
        <row r="171">
          <cell r="A171">
            <v>211</v>
          </cell>
          <cell r="B171">
            <v>211</v>
          </cell>
          <cell r="C171">
            <v>313001000215</v>
          </cell>
          <cell r="D171">
            <v>2</v>
          </cell>
          <cell r="E171" t="str">
            <v>P</v>
          </cell>
          <cell r="F171" t="str">
            <v>A</v>
          </cell>
          <cell r="G171" t="str">
            <v>GIMN. NUEVA GRANADA</v>
          </cell>
          <cell r="H171" t="str">
            <v>ASTRID DEL ROSARIO RODRIGUEZ PAUTT</v>
          </cell>
          <cell r="I171" t="str">
            <v>CRESPO</v>
          </cell>
          <cell r="J171" t="str">
            <v>CRESPO CALLE 64 # 1-17</v>
          </cell>
          <cell r="K171" t="str">
            <v>6561592 - 6436425</v>
          </cell>
          <cell r="L171" t="str">
            <v>asropa@hotmail.com</v>
          </cell>
        </row>
        <row r="172">
          <cell r="A172">
            <v>213</v>
          </cell>
          <cell r="B172">
            <v>213</v>
          </cell>
          <cell r="C172">
            <v>313001000240</v>
          </cell>
          <cell r="D172">
            <v>2</v>
          </cell>
          <cell r="E172" t="str">
            <v>P</v>
          </cell>
          <cell r="F172" t="str">
            <v>A</v>
          </cell>
          <cell r="G172" t="str">
            <v>INST. EDUC. NUEVA AMERICA</v>
          </cell>
          <cell r="H172" t="str">
            <v>YOMAIRA THERAN DIAZ</v>
          </cell>
          <cell r="I172" t="str">
            <v>NUEVO BOSQUE</v>
          </cell>
          <cell r="J172" t="str">
            <v xml:space="preserve">MZ 52 L 2 ETAPA  7 </v>
          </cell>
          <cell r="K172">
            <v>6773463</v>
          </cell>
          <cell r="L172" t="str">
            <v>nuevaamerica522@hotmail.com</v>
          </cell>
        </row>
        <row r="173">
          <cell r="A173">
            <v>214</v>
          </cell>
          <cell r="B173">
            <v>214</v>
          </cell>
          <cell r="C173">
            <v>313001000282</v>
          </cell>
          <cell r="D173">
            <v>2</v>
          </cell>
          <cell r="E173" t="str">
            <v>P</v>
          </cell>
          <cell r="F173" t="str">
            <v>A</v>
          </cell>
          <cell r="G173" t="str">
            <v>INST. SOL DE BRITANIA</v>
          </cell>
          <cell r="H173" t="str">
            <v>LUBINA MARIA TORRES MARTINEZ</v>
          </cell>
          <cell r="I173" t="str">
            <v>URB. BRITANIA</v>
          </cell>
          <cell r="J173" t="str">
            <v>URB BRITANIA M-B L-8</v>
          </cell>
          <cell r="K173">
            <v>6775955</v>
          </cell>
          <cell r="L173" t="str">
            <v>isoldebritania@hotmail.com</v>
          </cell>
        </row>
        <row r="174">
          <cell r="A174">
            <v>216</v>
          </cell>
          <cell r="B174">
            <v>216</v>
          </cell>
          <cell r="C174">
            <v>313001000495</v>
          </cell>
          <cell r="D174">
            <v>2</v>
          </cell>
          <cell r="E174" t="str">
            <v>P</v>
          </cell>
          <cell r="F174" t="str">
            <v>A</v>
          </cell>
          <cell r="G174" t="str">
            <v>COL. OCTAVIANA DEL C. VIVES C</v>
          </cell>
          <cell r="H174" t="str">
            <v>LIC. LINA ESTHER LICONA MARIMON</v>
          </cell>
          <cell r="I174" t="str">
            <v>AMBERES</v>
          </cell>
          <cell r="J174" t="str">
            <v xml:space="preserve"> CALLE 30 # 39-80</v>
          </cell>
          <cell r="K174" t="str">
            <v>6624143-6742950</v>
          </cell>
          <cell r="L174" t="str">
            <v>octaviana.vives@gmail.com</v>
          </cell>
        </row>
        <row r="175">
          <cell r="A175">
            <v>217</v>
          </cell>
          <cell r="B175">
            <v>217</v>
          </cell>
          <cell r="C175">
            <v>313001000525</v>
          </cell>
          <cell r="D175">
            <v>2</v>
          </cell>
          <cell r="E175" t="str">
            <v>P</v>
          </cell>
          <cell r="F175" t="str">
            <v>A</v>
          </cell>
          <cell r="G175" t="str">
            <v>COL. MIXTO LA POPA</v>
          </cell>
          <cell r="H175" t="str">
            <v>LEYDA JIMENEZ T.</v>
          </cell>
          <cell r="I175" t="str">
            <v>PIE DE LA POPA</v>
          </cell>
          <cell r="J175" t="str">
            <v>PIE DE LA POPA CRA 22 # 29 D 80</v>
          </cell>
          <cell r="K175" t="str">
            <v>6564722 - 6928650</v>
          </cell>
          <cell r="L175" t="str">
            <v>colegiomixtolapopa@hotmail.com</v>
          </cell>
        </row>
        <row r="176">
          <cell r="A176">
            <v>218</v>
          </cell>
          <cell r="B176">
            <v>218</v>
          </cell>
          <cell r="C176">
            <v>313001000541</v>
          </cell>
          <cell r="D176">
            <v>2</v>
          </cell>
          <cell r="E176" t="str">
            <v>P</v>
          </cell>
          <cell r="F176" t="str">
            <v>A</v>
          </cell>
          <cell r="G176" t="str">
            <v>COL. LA ANUNCIACION</v>
          </cell>
          <cell r="H176" t="str">
            <v>HNA. IRENE TRILLEROS</v>
          </cell>
          <cell r="I176" t="str">
            <v>PARAGUAY</v>
          </cell>
          <cell r="J176" t="str">
            <v>PARAGUAY AV ACUEDUCTO TRANV 45 # 26A 115</v>
          </cell>
          <cell r="K176">
            <v>6690584</v>
          </cell>
          <cell r="L176" t="str">
            <v>colegiolaanunciacion@gmail.com</v>
          </cell>
        </row>
        <row r="177">
          <cell r="A177">
            <v>219</v>
          </cell>
          <cell r="B177">
            <v>219</v>
          </cell>
          <cell r="C177">
            <v>313001000568</v>
          </cell>
          <cell r="D177">
            <v>1</v>
          </cell>
          <cell r="E177" t="str">
            <v>P</v>
          </cell>
          <cell r="F177" t="str">
            <v>A</v>
          </cell>
          <cell r="G177" t="str">
            <v>PIA SOCIEDAD SALESIANA ESC. PROFESIONALES SALESIANAS</v>
          </cell>
          <cell r="H177" t="str">
            <v>PADRE VICENTE NUÑEZ BONILLA</v>
          </cell>
          <cell r="I177" t="str">
            <v>SAN DIEGO</v>
          </cell>
          <cell r="J177" t="str">
            <v xml:space="preserve">SAN DIEGO CLL DE LAS BOVEDAS # 39 - 60 </v>
          </cell>
          <cell r="K177" t="str">
            <v>6643062-6648204</v>
          </cell>
          <cell r="L177" t="str">
            <v>direccionetdheps@gmail.com</v>
          </cell>
        </row>
        <row r="178">
          <cell r="A178">
            <v>222</v>
          </cell>
          <cell r="B178">
            <v>222</v>
          </cell>
          <cell r="C178">
            <v>313001000592</v>
          </cell>
          <cell r="D178">
            <v>2</v>
          </cell>
          <cell r="E178" t="str">
            <v>P</v>
          </cell>
          <cell r="F178" t="str">
            <v>A</v>
          </cell>
          <cell r="G178" t="str">
            <v>GIMN. LUJAN</v>
          </cell>
          <cell r="H178" t="str">
            <v>ORLINA LUJAN LOPEZ</v>
          </cell>
          <cell r="I178" t="str">
            <v>MANGA</v>
          </cell>
          <cell r="J178" t="str">
            <v xml:space="preserve">MANGA CRA 27 CALLE 29 CALLEJON SANTA FE </v>
          </cell>
          <cell r="K178">
            <v>6604288</v>
          </cell>
          <cell r="L178" t="str">
            <v>gimnasiolujancar@hotmail.com</v>
          </cell>
        </row>
        <row r="179">
          <cell r="A179">
            <v>223</v>
          </cell>
          <cell r="B179">
            <v>223</v>
          </cell>
          <cell r="C179">
            <v>313001000622</v>
          </cell>
          <cell r="D179">
            <v>2</v>
          </cell>
          <cell r="E179" t="str">
            <v>P</v>
          </cell>
          <cell r="F179" t="str">
            <v>A</v>
          </cell>
          <cell r="G179" t="str">
            <v>COL. DE LA SALLE</v>
          </cell>
          <cell r="H179" t="str">
            <v>HNO. JOHN EDER CUELLAR FANDIÑO</v>
          </cell>
          <cell r="I179" t="str">
            <v>TORICES</v>
          </cell>
          <cell r="J179" t="str">
            <v>TORICES PASEO BOLIVAR</v>
          </cell>
          <cell r="K179">
            <v>6517060</v>
          </cell>
          <cell r="L179" t="str">
            <v>informacion@colsallecartagena.edu.co</v>
          </cell>
        </row>
        <row r="180">
          <cell r="A180">
            <v>226</v>
          </cell>
          <cell r="B180">
            <v>226</v>
          </cell>
          <cell r="C180">
            <v>313001000339</v>
          </cell>
          <cell r="D180">
            <v>2</v>
          </cell>
          <cell r="E180" t="str">
            <v>P</v>
          </cell>
          <cell r="F180" t="str">
            <v>A</v>
          </cell>
          <cell r="G180" t="str">
            <v>COL. MADRE BERNARDA</v>
          </cell>
          <cell r="H180" t="str">
            <v>HELDA AYAZO GARCES</v>
          </cell>
          <cell r="I180" t="str">
            <v>LA CAROLINA</v>
          </cell>
          <cell r="J180" t="str">
            <v>URB LA CAROLINA MF L 7</v>
          </cell>
          <cell r="K180">
            <v>6817324</v>
          </cell>
          <cell r="L180" t="str">
            <v>madrebernardaschool2009@hotmail.com</v>
          </cell>
        </row>
        <row r="181">
          <cell r="A181">
            <v>227</v>
          </cell>
          <cell r="B181">
            <v>227</v>
          </cell>
          <cell r="C181">
            <v>313001000916</v>
          </cell>
          <cell r="D181">
            <v>2</v>
          </cell>
          <cell r="E181" t="str">
            <v>P</v>
          </cell>
          <cell r="F181" t="str">
            <v>A</v>
          </cell>
          <cell r="G181" t="str">
            <v>COL. DE LA ESPERANZA</v>
          </cell>
          <cell r="H181" t="str">
            <v xml:space="preserve">JORGE ALFOSO PEREZ VASQUEZ </v>
          </cell>
          <cell r="I181" t="str">
            <v>CRESPO</v>
          </cell>
          <cell r="J181" t="str">
            <v xml:space="preserve">CRESPO, CALLE 63   No. 2-04 </v>
          </cell>
          <cell r="K181">
            <v>6904444</v>
          </cell>
          <cell r="L181" t="str">
            <v>rectoriacdle@colegiolaesperanza.com</v>
          </cell>
        </row>
        <row r="182">
          <cell r="A182">
            <v>228</v>
          </cell>
          <cell r="B182">
            <v>228</v>
          </cell>
          <cell r="C182">
            <v>313001000924</v>
          </cell>
          <cell r="D182">
            <v>2</v>
          </cell>
          <cell r="E182" t="str">
            <v>P</v>
          </cell>
          <cell r="F182" t="str">
            <v>A</v>
          </cell>
          <cell r="G182" t="str">
            <v>COL. SALESIANO SAN PEDRO CLAVER</v>
          </cell>
          <cell r="H182" t="str">
            <v xml:space="preserve">P. JORGE IVÁN PÉREZ VALENCIA </v>
          </cell>
          <cell r="I182" t="str">
            <v xml:space="preserve">SAN DIEGO </v>
          </cell>
          <cell r="J182" t="str">
            <v xml:space="preserve"> PLAZOLETA DE LAS BOVEDAS </v>
          </cell>
          <cell r="K182">
            <v>6600094</v>
          </cell>
          <cell r="L182" t="str">
            <v>rectoria@salesianoscartagena.edu.co</v>
          </cell>
        </row>
        <row r="183">
          <cell r="A183">
            <v>229</v>
          </cell>
          <cell r="B183">
            <v>229</v>
          </cell>
          <cell r="C183">
            <v>313001000932</v>
          </cell>
          <cell r="D183">
            <v>2</v>
          </cell>
          <cell r="E183" t="str">
            <v>P</v>
          </cell>
          <cell r="F183" t="str">
            <v>A</v>
          </cell>
          <cell r="G183" t="str">
            <v>COL. DE LA PRESENTACION</v>
          </cell>
          <cell r="H183" t="str">
            <v>HNA ROSA AMPARO URREA H.</v>
          </cell>
          <cell r="I183" t="str">
            <v>SAN DIEGO</v>
          </cell>
          <cell r="J183" t="str">
            <v>CENTRO PLAYA DEL TEJADILLO # 5-197</v>
          </cell>
          <cell r="K183" t="str">
            <v>6644918 - 6647122</v>
          </cell>
          <cell r="L183" t="str">
            <v>comunicacionespresentacion@yahoo.com</v>
          </cell>
        </row>
        <row r="184">
          <cell r="A184">
            <v>230</v>
          </cell>
          <cell r="B184">
            <v>230</v>
          </cell>
          <cell r="C184">
            <v>313001000941</v>
          </cell>
          <cell r="D184">
            <v>2</v>
          </cell>
          <cell r="E184" t="str">
            <v>P</v>
          </cell>
          <cell r="F184" t="str">
            <v>A</v>
          </cell>
          <cell r="G184" t="str">
            <v>LIC. DEL ROSARIO MIXTO</v>
          </cell>
          <cell r="H184" t="str">
            <v>DANILSA MORON GUERRERO</v>
          </cell>
          <cell r="I184" t="str">
            <v>EL PRADO</v>
          </cell>
          <cell r="J184" t="str">
            <v>PRADO CLL 29B-#30-73 Y30-75</v>
          </cell>
          <cell r="L184" t="str">
            <v>cede.10@hotmail.com</v>
          </cell>
        </row>
        <row r="185">
          <cell r="A185">
            <v>231</v>
          </cell>
          <cell r="B185">
            <v>231</v>
          </cell>
          <cell r="C185">
            <v>313001000975</v>
          </cell>
          <cell r="D185">
            <v>2</v>
          </cell>
          <cell r="E185" t="str">
            <v>P</v>
          </cell>
          <cell r="F185" t="str">
            <v>A</v>
          </cell>
          <cell r="G185" t="str">
            <v>COL. EUCARISTICO NTRA. SRA. DEL CARMEN</v>
          </cell>
          <cell r="H185" t="str">
            <v>HNA. LOURDES MARIA PERTUZ GONZALEZ</v>
          </cell>
          <cell r="I185" t="str">
            <v>TORICES</v>
          </cell>
          <cell r="J185" t="str">
            <v>Torices Calle Bogotá No. 16-13</v>
          </cell>
          <cell r="K185" t="str">
            <v>6924949-6581385</v>
          </cell>
          <cell r="L185" t="str">
            <v>eucaristicocarmen@hotmail.com</v>
          </cell>
        </row>
        <row r="186">
          <cell r="A186">
            <v>233</v>
          </cell>
          <cell r="B186">
            <v>233</v>
          </cell>
          <cell r="C186">
            <v>313001001050</v>
          </cell>
          <cell r="D186">
            <v>2</v>
          </cell>
          <cell r="E186" t="str">
            <v>P</v>
          </cell>
          <cell r="F186" t="str">
            <v>A</v>
          </cell>
          <cell r="G186" t="str">
            <v>COL. BIFFI</v>
          </cell>
          <cell r="H186" t="str">
            <v>HNA.ALICIA RUIZ RIVERA</v>
          </cell>
          <cell r="I186" t="str">
            <v>PROVIDENCIA</v>
          </cell>
          <cell r="J186" t="str">
            <v>LA PROVIDENCIA KR 71 31 A 372</v>
          </cell>
          <cell r="K186" t="str">
            <v>6534700-6534264 EXT</v>
          </cell>
          <cell r="L186" t="str">
            <v>info@colbifficartagena.edu.co</v>
          </cell>
        </row>
        <row r="187">
          <cell r="A187">
            <v>234</v>
          </cell>
          <cell r="B187">
            <v>234</v>
          </cell>
          <cell r="C187">
            <v>313001001068</v>
          </cell>
          <cell r="D187">
            <v>2</v>
          </cell>
          <cell r="E187" t="str">
            <v>P</v>
          </cell>
          <cell r="F187" t="str">
            <v>A</v>
          </cell>
          <cell r="G187" t="str">
            <v>COL. EUCARISTICO DE SANTA TERESA</v>
          </cell>
          <cell r="H187" t="str">
            <v>HNA. RUTH FABIOLA VARGAS SANTOS</v>
          </cell>
          <cell r="I187" t="str">
            <v>MANGA</v>
          </cell>
          <cell r="J187" t="str">
            <v xml:space="preserve">Manga Calle 27 No. 24-21 </v>
          </cell>
          <cell r="K187" t="str">
            <v xml:space="preserve">6604299 - 6606060 </v>
          </cell>
          <cell r="L187" t="str">
            <v>secretaria@colegioeucaristicomanga.edu.co</v>
          </cell>
        </row>
        <row r="188">
          <cell r="A188">
            <v>235</v>
          </cell>
          <cell r="B188">
            <v>235</v>
          </cell>
          <cell r="C188">
            <v>313001001076</v>
          </cell>
          <cell r="D188">
            <v>2</v>
          </cell>
          <cell r="E188" t="str">
            <v>P</v>
          </cell>
          <cell r="F188" t="str">
            <v>A</v>
          </cell>
          <cell r="G188" t="str">
            <v>COL. NTRA. SEÑORA DE LA CANDELARIA</v>
          </cell>
          <cell r="H188" t="str">
            <v>HNA. MARTHA TEODORA BARROS LARA</v>
          </cell>
          <cell r="I188" t="str">
            <v>PIE DE LA POPA</v>
          </cell>
          <cell r="J188" t="str">
            <v xml:space="preserve">CALLE 30 # 20-26    PIE DE LA POPA </v>
          </cell>
          <cell r="K188" t="str">
            <v xml:space="preserve">6664835  -  6666662 </v>
          </cell>
          <cell r="L188" t="str">
            <v>contacto@coldecan.edu.co</v>
          </cell>
        </row>
        <row r="189">
          <cell r="A189">
            <v>239</v>
          </cell>
          <cell r="B189">
            <v>239</v>
          </cell>
          <cell r="C189">
            <v>313001001165</v>
          </cell>
          <cell r="D189">
            <v>2</v>
          </cell>
          <cell r="E189" t="str">
            <v>P</v>
          </cell>
          <cell r="F189" t="str">
            <v>A</v>
          </cell>
          <cell r="G189" t="str">
            <v>COL. EL CARMELO</v>
          </cell>
          <cell r="H189" t="str">
            <v>ALBA ESTHER MANCO LOZANO</v>
          </cell>
          <cell r="I189" t="str">
            <v>CRESPO</v>
          </cell>
          <cell r="J189" t="str">
            <v>CRESPO CLL 66 # 4 - 73</v>
          </cell>
          <cell r="K189" t="str">
            <v>6665175 - 6666393</v>
          </cell>
          <cell r="L189" t="str">
            <v>rectoriacarmelocartagena@gmail.com</v>
          </cell>
        </row>
        <row r="190">
          <cell r="A190">
            <v>240</v>
          </cell>
          <cell r="B190">
            <v>240</v>
          </cell>
          <cell r="C190">
            <v>313001001181</v>
          </cell>
          <cell r="D190">
            <v>1</v>
          </cell>
          <cell r="E190" t="str">
            <v>P</v>
          </cell>
          <cell r="F190" t="str">
            <v>A</v>
          </cell>
          <cell r="G190" t="str">
            <v>I.E NUESTRA SEÑORA DE LA CONSOLATA</v>
          </cell>
          <cell r="H190" t="str">
            <v>LEANDRA CASTELLON RIOS</v>
          </cell>
          <cell r="I190" t="str">
            <v>BLAS DE LEZO</v>
          </cell>
          <cell r="J190" t="str">
            <v>BLAS DE LEZO AVENIDA KENNEDY 26 28</v>
          </cell>
          <cell r="K190">
            <v>6813692</v>
          </cell>
          <cell r="L190" t="str">
            <v>colegiolaconsolata@hotmail.com</v>
          </cell>
        </row>
        <row r="191">
          <cell r="A191">
            <v>241</v>
          </cell>
          <cell r="B191">
            <v>241</v>
          </cell>
          <cell r="C191">
            <v>313001001190</v>
          </cell>
          <cell r="D191">
            <v>2</v>
          </cell>
          <cell r="E191" t="str">
            <v>P</v>
          </cell>
          <cell r="F191" t="str">
            <v>A</v>
          </cell>
          <cell r="G191" t="str">
            <v>COL. LATINOAMERICANO</v>
          </cell>
          <cell r="H191" t="str">
            <v>PEDRO PAREDES</v>
          </cell>
          <cell r="I191" t="str">
            <v>PARAGUAY</v>
          </cell>
          <cell r="J191" t="str">
            <v>PARAGUAY AV ACUEDUCTO # 21A-116</v>
          </cell>
          <cell r="K191">
            <v>6626111</v>
          </cell>
          <cell r="L191" t="str">
            <v>infocolam@gmail.com</v>
          </cell>
        </row>
        <row r="192">
          <cell r="A192">
            <v>242</v>
          </cell>
          <cell r="B192">
            <v>242</v>
          </cell>
          <cell r="C192">
            <v>313001001211</v>
          </cell>
          <cell r="D192">
            <v>2</v>
          </cell>
          <cell r="E192" t="str">
            <v>P</v>
          </cell>
          <cell r="F192" t="str">
            <v>A</v>
          </cell>
          <cell r="G192" t="str">
            <v>INST. CARTAGENA. DEL MAR</v>
          </cell>
          <cell r="H192" t="str">
            <v>JUAN FRANCISCO TORRES</v>
          </cell>
          <cell r="I192" t="str">
            <v>LIBANO</v>
          </cell>
          <cell r="J192" t="str">
            <v>SECT 4 VIENTOS CLL 31B # 49C-25</v>
          </cell>
          <cell r="K192" t="str">
            <v>6699590, 6699568</v>
          </cell>
          <cell r="L192" t="str">
            <v>lisceniatorresrueda@yahoo.es</v>
          </cell>
        </row>
        <row r="193">
          <cell r="A193">
            <v>245</v>
          </cell>
          <cell r="B193">
            <v>245</v>
          </cell>
          <cell r="C193">
            <v>313001002021</v>
          </cell>
          <cell r="D193">
            <v>2</v>
          </cell>
          <cell r="E193" t="str">
            <v>P</v>
          </cell>
          <cell r="F193" t="str">
            <v>A</v>
          </cell>
          <cell r="G193" t="str">
            <v>COL. FERNANDEZ BAENA</v>
          </cell>
          <cell r="H193" t="str">
            <v>MILDRED GARRIDO CASTRO</v>
          </cell>
          <cell r="I193" t="str">
            <v>BOSQUE</v>
          </cell>
          <cell r="J193" t="str">
            <v>EL BOSQUE AV BUENOS AIRES # 47-96</v>
          </cell>
          <cell r="K193">
            <v>6623104</v>
          </cell>
          <cell r="L193" t="str">
            <v>cofeba1933@hotmail.com</v>
          </cell>
        </row>
        <row r="194">
          <cell r="A194">
            <v>246</v>
          </cell>
          <cell r="B194">
            <v>246</v>
          </cell>
          <cell r="C194">
            <v>313001002234</v>
          </cell>
          <cell r="D194">
            <v>2</v>
          </cell>
          <cell r="E194" t="str">
            <v>P</v>
          </cell>
          <cell r="F194" t="str">
            <v>A</v>
          </cell>
          <cell r="G194" t="str">
            <v>CORP. COL. SAN RAFAEL</v>
          </cell>
          <cell r="H194" t="str">
            <v>ALVARO LUIS TUÑON HERAS</v>
          </cell>
          <cell r="I194" t="str">
            <v>TORICES</v>
          </cell>
          <cell r="J194" t="str">
            <v>TORICES KRA 16 # 47-56</v>
          </cell>
          <cell r="K194">
            <v>6561730</v>
          </cell>
          <cell r="L194" t="str">
            <v>colegio_sanrafaelarcangel@hotmail.com</v>
          </cell>
        </row>
        <row r="195">
          <cell r="A195">
            <v>248</v>
          </cell>
          <cell r="B195">
            <v>248</v>
          </cell>
          <cell r="C195">
            <v>313001002251</v>
          </cell>
          <cell r="D195">
            <v>1</v>
          </cell>
          <cell r="E195" t="str">
            <v>P</v>
          </cell>
          <cell r="F195" t="str">
            <v>A</v>
          </cell>
          <cell r="G195" t="str">
            <v>COL. NTRA. SRA. DE FATIMA DE LA POL NAL</v>
          </cell>
          <cell r="H195" t="str">
            <v>Tte. ROBINSON VANEGAS JULIO</v>
          </cell>
          <cell r="I195" t="str">
            <v>TERNERA</v>
          </cell>
          <cell r="J195" t="str">
            <v>TERNERA DG 31 No 85-158</v>
          </cell>
          <cell r="K195">
            <v>6531459</v>
          </cell>
          <cell r="L195" t="str">
            <v>robinson.vanegas@correo.policia.gov.co</v>
          </cell>
        </row>
        <row r="196">
          <cell r="A196">
            <v>249</v>
          </cell>
          <cell r="B196">
            <v>249</v>
          </cell>
          <cell r="C196">
            <v>313001002269</v>
          </cell>
          <cell r="D196">
            <v>1</v>
          </cell>
          <cell r="E196" t="str">
            <v>P</v>
          </cell>
          <cell r="F196" t="str">
            <v>A</v>
          </cell>
          <cell r="G196" t="str">
            <v>COL. NAVAL DE MANZANILLO</v>
          </cell>
          <cell r="H196" t="str">
            <v>ROBERTO CARLOS BENEDETTY</v>
          </cell>
          <cell r="I196" t="str">
            <v>BOSQUE</v>
          </cell>
          <cell r="J196" t="str">
            <v>BOSQUE ESCUELA NAVAL ALMIRANTE PADILLA</v>
          </cell>
          <cell r="K196">
            <v>6694152</v>
          </cell>
          <cell r="L196" t="str">
            <v>colnavbn1ma@gmail.com</v>
          </cell>
        </row>
        <row r="197">
          <cell r="A197">
            <v>250</v>
          </cell>
          <cell r="B197">
            <v>250</v>
          </cell>
          <cell r="C197">
            <v>313001002277</v>
          </cell>
          <cell r="D197">
            <v>2</v>
          </cell>
          <cell r="E197" t="str">
            <v>P</v>
          </cell>
          <cell r="F197" t="str">
            <v>A</v>
          </cell>
          <cell r="G197" t="str">
            <v>COL. MONTESSORI</v>
          </cell>
          <cell r="H197" t="str">
            <v>MARIA TERESA GARCIA R.</v>
          </cell>
          <cell r="I197" t="str">
            <v>MANGA</v>
          </cell>
          <cell r="J197" t="str">
            <v>MANGA CLLREAL # 18-101</v>
          </cell>
          <cell r="K197" t="str">
            <v>6606414 - ext 106 - 3106203025</v>
          </cell>
          <cell r="L197" t="str">
            <v>marite@montessoricartagena.edu.co</v>
          </cell>
        </row>
        <row r="198">
          <cell r="A198">
            <v>251</v>
          </cell>
          <cell r="B198">
            <v>251</v>
          </cell>
          <cell r="C198">
            <v>313001002307</v>
          </cell>
          <cell r="D198">
            <v>2</v>
          </cell>
          <cell r="E198" t="str">
            <v>P</v>
          </cell>
          <cell r="F198" t="str">
            <v>A</v>
          </cell>
          <cell r="G198" t="str">
            <v>COL. ADVENTISTA DE CARTAGENA</v>
          </cell>
          <cell r="H198" t="str">
            <v>EDWIN DIAZ</v>
          </cell>
          <cell r="I198" t="str">
            <v>ALCIBIA</v>
          </cell>
          <cell r="J198" t="str">
            <v>AV PEDRO DE HEREDIA ST ALCIBIA # 32 - 13</v>
          </cell>
          <cell r="K198">
            <v>6691813</v>
          </cell>
          <cell r="L198" t="str">
            <v>viviyedwin@hotmail.com</v>
          </cell>
        </row>
        <row r="199">
          <cell r="A199">
            <v>252</v>
          </cell>
          <cell r="B199">
            <v>252</v>
          </cell>
          <cell r="C199">
            <v>313001002340</v>
          </cell>
          <cell r="D199">
            <v>2</v>
          </cell>
          <cell r="E199" t="str">
            <v>P</v>
          </cell>
          <cell r="F199" t="str">
            <v>A</v>
          </cell>
          <cell r="G199" t="str">
            <v>INST. COLOMBO BOLIVARIANO</v>
          </cell>
          <cell r="H199" t="str">
            <v>ANDERSON CASANOVA PARDO</v>
          </cell>
          <cell r="I199" t="str">
            <v>BLAS DE LEZO</v>
          </cell>
          <cell r="J199" t="str">
            <v>CRA 66 # 30-136</v>
          </cell>
          <cell r="K199" t="str">
            <v>6632901-6632906</v>
          </cell>
          <cell r="L199" t="str">
            <v>RECTORIACOLOMBOBOLIVARIANO@GMAIL.COM</v>
          </cell>
        </row>
        <row r="200">
          <cell r="A200">
            <v>253</v>
          </cell>
          <cell r="B200">
            <v>253</v>
          </cell>
          <cell r="C200">
            <v>313001002366</v>
          </cell>
          <cell r="D200">
            <v>2</v>
          </cell>
          <cell r="E200" t="str">
            <v>P</v>
          </cell>
          <cell r="F200" t="str">
            <v>A</v>
          </cell>
          <cell r="G200" t="str">
            <v>COL. JOSE ARNOLDO MARIN</v>
          </cell>
          <cell r="H200" t="str">
            <v>JANETH DE JESUS CUENTAS</v>
          </cell>
          <cell r="I200" t="str">
            <v>SAN FERNANDO</v>
          </cell>
          <cell r="J200" t="str">
            <v>EL EDEN CRA 81A NO31-45 (CALLE DEL FIRE)</v>
          </cell>
          <cell r="K200" t="str">
            <v>6617875-6673211</v>
          </cell>
          <cell r="L200" t="str">
            <v>ampi0330@hotmail.com</v>
          </cell>
        </row>
        <row r="201">
          <cell r="A201">
            <v>254</v>
          </cell>
          <cell r="B201">
            <v>254</v>
          </cell>
          <cell r="C201">
            <v>313001002382</v>
          </cell>
          <cell r="D201">
            <v>2</v>
          </cell>
          <cell r="E201" t="str">
            <v>P</v>
          </cell>
          <cell r="F201" t="str">
            <v>A</v>
          </cell>
          <cell r="G201" t="str">
            <v>COL. CENTRAL DE CARTAGENA.</v>
          </cell>
          <cell r="H201" t="str">
            <v>ZOILA GUILLERMINA MARTELO DE ZAPATA</v>
          </cell>
          <cell r="I201" t="str">
            <v>TORICES</v>
          </cell>
          <cell r="J201" t="str">
            <v>PIE DEL CERRO AV P. DE HEREDIA CLL 32 Nº 22 A 59</v>
          </cell>
          <cell r="K201">
            <v>6906207</v>
          </cell>
          <cell r="L201" t="str">
            <v>gdez31@hotmail.com</v>
          </cell>
        </row>
        <row r="202">
          <cell r="A202">
            <v>255</v>
          </cell>
          <cell r="B202">
            <v>255</v>
          </cell>
          <cell r="C202">
            <v>313001002421</v>
          </cell>
          <cell r="D202">
            <v>1</v>
          </cell>
          <cell r="E202" t="str">
            <v>P</v>
          </cell>
          <cell r="F202" t="str">
            <v>A</v>
          </cell>
          <cell r="G202" t="str">
            <v>COL. NAVAL DE CRESPO</v>
          </cell>
          <cell r="H202" t="str">
            <v>JOSEFA PLAYONE</v>
          </cell>
          <cell r="I202" t="str">
            <v>CRESPO</v>
          </cell>
          <cell r="J202" t="str">
            <v xml:space="preserve">CRESPO CALLE 72 AVENIDA 9 </v>
          </cell>
          <cell r="K202">
            <v>356928065</v>
          </cell>
          <cell r="L202" t="str">
            <v>colnavbn1c@gmail.com</v>
          </cell>
        </row>
        <row r="203">
          <cell r="A203">
            <v>257</v>
          </cell>
          <cell r="B203">
            <v>257</v>
          </cell>
          <cell r="C203">
            <v>313001002714</v>
          </cell>
          <cell r="D203">
            <v>1</v>
          </cell>
          <cell r="E203" t="str">
            <v>P</v>
          </cell>
          <cell r="F203" t="str">
            <v>A</v>
          </cell>
          <cell r="G203" t="str">
            <v>I.E MARIA AUXILIADORA</v>
          </cell>
          <cell r="H203" t="str">
            <v>SOR BEATRIZ ELENA HOYOS ALZATE</v>
          </cell>
          <cell r="I203" t="str">
            <v>ALCIBIA</v>
          </cell>
          <cell r="J203" t="str">
            <v>AV PEDRO DE HEREDIA B ALCIBIA # 29-59</v>
          </cell>
          <cell r="K203">
            <v>3126708872</v>
          </cell>
          <cell r="L203" t="str">
            <v>mauxiteko@hotmail.com</v>
          </cell>
        </row>
        <row r="204">
          <cell r="A204">
            <v>259</v>
          </cell>
          <cell r="B204">
            <v>259</v>
          </cell>
          <cell r="C204">
            <v>313001003095</v>
          </cell>
          <cell r="D204">
            <v>2</v>
          </cell>
          <cell r="E204" t="str">
            <v>P</v>
          </cell>
          <cell r="F204" t="str">
            <v>A</v>
          </cell>
          <cell r="G204" t="str">
            <v>CIUDAD ESCOLAR COMFENALCO</v>
          </cell>
          <cell r="H204" t="str">
            <v>ZAIDA LUCÍA ACEVEDO PRADA</v>
          </cell>
          <cell r="I204" t="str">
            <v>ZARAGOCILLA</v>
          </cell>
          <cell r="J204" t="str">
            <v>ZARAGOCILLA ST EL CAIRO DIAG 30 # 50-187</v>
          </cell>
          <cell r="K204" t="str">
            <v>6723800-2412/2893</v>
          </cell>
          <cell r="L204" t="str">
            <v>zacevedo@comfenalco.com</v>
          </cell>
        </row>
        <row r="205">
          <cell r="A205">
            <v>260</v>
          </cell>
          <cell r="B205">
            <v>260</v>
          </cell>
          <cell r="C205">
            <v>313001003117</v>
          </cell>
          <cell r="D205">
            <v>2</v>
          </cell>
          <cell r="E205" t="str">
            <v>P</v>
          </cell>
          <cell r="F205" t="str">
            <v>A</v>
          </cell>
          <cell r="G205" t="str">
            <v>CORP. INST. CIRY</v>
          </cell>
          <cell r="H205" t="str">
            <v>ALCIRA BLANQUICETT VELEZ</v>
          </cell>
          <cell r="I205" t="str">
            <v>EL SOCORRO</v>
          </cell>
          <cell r="J205" t="str">
            <v>EL SOCORRO PLAN 500 B MZ 69 LT 21</v>
          </cell>
          <cell r="K205">
            <v>6616948</v>
          </cell>
          <cell r="L205" t="str">
            <v>corpo.institutociry@hotmail.com</v>
          </cell>
        </row>
        <row r="206">
          <cell r="A206">
            <v>261</v>
          </cell>
          <cell r="B206">
            <v>261</v>
          </cell>
          <cell r="C206">
            <v>313001003249</v>
          </cell>
          <cell r="D206">
            <v>2</v>
          </cell>
          <cell r="E206" t="str">
            <v>P</v>
          </cell>
          <cell r="F206" t="str">
            <v>A</v>
          </cell>
          <cell r="G206" t="str">
            <v>COL. SAN ANTONIO</v>
          </cell>
          <cell r="H206" t="str">
            <v>ANA MARIA NEGRETE SEPULVEDA</v>
          </cell>
          <cell r="I206" t="str">
            <v>OLAYA HERRERA</v>
          </cell>
          <cell r="J206" t="str">
            <v>OLAYA HERRERA CL 31D # 56-74</v>
          </cell>
          <cell r="K206">
            <v>6753091</v>
          </cell>
          <cell r="L206" t="str">
            <v>ta.liana.2000@hotmail.com</v>
          </cell>
        </row>
        <row r="207">
          <cell r="A207">
            <v>263</v>
          </cell>
          <cell r="B207">
            <v>263</v>
          </cell>
          <cell r="C207">
            <v>313001003834</v>
          </cell>
          <cell r="D207">
            <v>2</v>
          </cell>
          <cell r="E207" t="str">
            <v>P</v>
          </cell>
          <cell r="F207" t="str">
            <v>A</v>
          </cell>
          <cell r="G207" t="str">
            <v>LIC. PEDRO DE HEREDIA</v>
          </cell>
          <cell r="H207" t="str">
            <v>RUTH GONZALEZ CASTILLA</v>
          </cell>
          <cell r="I207" t="str">
            <v>SAN JOSE DE LOS CAMPANOS</v>
          </cell>
          <cell r="J207" t="str">
            <v>SAN JOSE DE LOS CAMPANOS KR 100 31 A 343</v>
          </cell>
          <cell r="K207">
            <v>6619153</v>
          </cell>
          <cell r="L207" t="str">
            <v>li.ruth@hotmail.com</v>
          </cell>
        </row>
        <row r="208">
          <cell r="A208">
            <v>264</v>
          </cell>
          <cell r="B208">
            <v>264</v>
          </cell>
          <cell r="C208">
            <v>313001003842</v>
          </cell>
          <cell r="D208">
            <v>2</v>
          </cell>
          <cell r="E208" t="str">
            <v>P</v>
          </cell>
          <cell r="F208" t="str">
            <v>A</v>
          </cell>
          <cell r="G208" t="str">
            <v>ASOC. COL. GONZALO JIMENEZ DE QUESADA</v>
          </cell>
          <cell r="H208" t="str">
            <v>LOURDES VILLADIEGO CONEO</v>
          </cell>
          <cell r="I208" t="str">
            <v>DANIEL LEMAITRE</v>
          </cell>
          <cell r="J208" t="str">
            <v>DANIEL LEMAITRE CLL 64 # 17-09</v>
          </cell>
          <cell r="K208" t="str">
            <v>6661918 - 6663813</v>
          </cell>
          <cell r="L208" t="str">
            <v>dra.lourdesvilladiego@hotmail.com</v>
          </cell>
        </row>
        <row r="209">
          <cell r="A209">
            <v>266</v>
          </cell>
          <cell r="B209">
            <v>266</v>
          </cell>
          <cell r="C209">
            <v>313001003931</v>
          </cell>
          <cell r="D209">
            <v>2</v>
          </cell>
          <cell r="E209" t="str">
            <v>P</v>
          </cell>
          <cell r="F209" t="str">
            <v>B</v>
          </cell>
          <cell r="G209" t="str">
            <v>COL. JORGE WASHINGTON</v>
          </cell>
          <cell r="H209" t="str">
            <v>NICHOLAS JOHN GLAB</v>
          </cell>
          <cell r="I209" t="str">
            <v>Zona Norte</v>
          </cell>
          <cell r="J209" t="str">
            <v>Zona Norte, Anillo Vial, Kilometro 12</v>
          </cell>
          <cell r="K209" t="str">
            <v>6930170 Ext. 30100</v>
          </cell>
          <cell r="L209" t="str">
            <v>nick.glab@cojowa.edu.co</v>
          </cell>
        </row>
        <row r="210">
          <cell r="A210">
            <v>268</v>
          </cell>
          <cell r="B210">
            <v>268</v>
          </cell>
          <cell r="C210">
            <v>313001003800</v>
          </cell>
          <cell r="D210">
            <v>2</v>
          </cell>
          <cell r="E210" t="str">
            <v>P</v>
          </cell>
          <cell r="F210" t="str">
            <v>A</v>
          </cell>
          <cell r="G210" t="str">
            <v>FUND. EDUC. LIC. SAN JOSE</v>
          </cell>
          <cell r="H210" t="str">
            <v>SIRLYS DEL CARMEN DIAZ ZAMBRANO</v>
          </cell>
          <cell r="I210" t="str">
            <v>ANDALUCIA</v>
          </cell>
          <cell r="J210" t="str">
            <v>ANDALUCIA CLL SAN JOSE # 29-04</v>
          </cell>
          <cell r="K210">
            <v>6621839</v>
          </cell>
          <cell r="L210" t="str">
            <v>jgdz2000@yahoo.es</v>
          </cell>
        </row>
        <row r="211">
          <cell r="A211">
            <v>14</v>
          </cell>
          <cell r="B211">
            <v>270</v>
          </cell>
          <cell r="C211">
            <v>113001000194</v>
          </cell>
          <cell r="D211">
            <v>1</v>
          </cell>
          <cell r="E211" t="str">
            <v>S</v>
          </cell>
          <cell r="F211" t="str">
            <v>A</v>
          </cell>
          <cell r="G211" t="str">
            <v xml:space="preserve">   SEDE LA MAGDALENA</v>
          </cell>
          <cell r="H211" t="str">
            <v>EZEQUIEL ANTONIO FERNANDEZ CASTILLA</v>
          </cell>
          <cell r="I211" t="str">
            <v>OLAYA HERRERA</v>
          </cell>
          <cell r="J211" t="str">
            <v>OLAYA HERRERA ST LA MAGDALENA</v>
          </cell>
          <cell r="K211">
            <v>6528514</v>
          </cell>
        </row>
        <row r="212">
          <cell r="A212">
            <v>23</v>
          </cell>
          <cell r="B212">
            <v>270</v>
          </cell>
          <cell r="C212">
            <v>113001000364</v>
          </cell>
          <cell r="D212">
            <v>1</v>
          </cell>
          <cell r="E212" t="str">
            <v>S</v>
          </cell>
          <cell r="F212" t="str">
            <v>A</v>
          </cell>
          <cell r="G212" t="str">
            <v xml:space="preserve">   SEDE DIEZ DE MAYO</v>
          </cell>
          <cell r="H212" t="str">
            <v>EZEQUIEL ANTONIO FERNANDEZ CASTILLA</v>
          </cell>
          <cell r="I212" t="str">
            <v>OLAYA HERRERA</v>
          </cell>
          <cell r="J212" t="str">
            <v>OLAYA HERRERA SEC EL PORVENIR CLL JORGE E GA</v>
          </cell>
        </row>
        <row r="213">
          <cell r="A213">
            <v>96</v>
          </cell>
          <cell r="B213">
            <v>270</v>
          </cell>
          <cell r="C213">
            <v>113001003223</v>
          </cell>
          <cell r="D213">
            <v>1</v>
          </cell>
          <cell r="E213" t="str">
            <v>S</v>
          </cell>
          <cell r="F213" t="str">
            <v>A</v>
          </cell>
          <cell r="G213" t="str">
            <v xml:space="preserve">   SEDE SAN JOSE OBRERO</v>
          </cell>
          <cell r="H213" t="str">
            <v>EZEQUIEL ANTONIO FERNANDEZ CASTILLA</v>
          </cell>
          <cell r="I213" t="str">
            <v>OLAYA HERRERA</v>
          </cell>
          <cell r="J213" t="str">
            <v>OLAYA HRA SECT SAN JOSE CRA PPAL TV32B N?71-06</v>
          </cell>
        </row>
        <row r="214">
          <cell r="A214">
            <v>270</v>
          </cell>
          <cell r="B214">
            <v>270</v>
          </cell>
          <cell r="C214">
            <v>313001004750</v>
          </cell>
          <cell r="D214">
            <v>1</v>
          </cell>
          <cell r="E214" t="str">
            <v>P</v>
          </cell>
          <cell r="F214" t="str">
            <v>A</v>
          </cell>
          <cell r="G214" t="str">
            <v>I.E MADRE GABRIELA DE SAN MARTIN</v>
          </cell>
          <cell r="H214" t="str">
            <v>EZEQUIEL ANTONIO FERNANDEZ CASTILLA</v>
          </cell>
          <cell r="I214" t="str">
            <v>NUEVO PORVENIR</v>
          </cell>
          <cell r="J214" t="str">
            <v>B. OLAYA HRA SEC NVO PORVENIR CLL LAS CARRETAS</v>
          </cell>
          <cell r="K214">
            <v>6533366</v>
          </cell>
          <cell r="L214" t="str">
            <v>zqlfernandez@yahoo.com</v>
          </cell>
        </row>
        <row r="215">
          <cell r="A215">
            <v>271</v>
          </cell>
          <cell r="B215">
            <v>271</v>
          </cell>
          <cell r="C215">
            <v>313001004768</v>
          </cell>
          <cell r="D215">
            <v>2</v>
          </cell>
          <cell r="E215" t="str">
            <v>P</v>
          </cell>
          <cell r="F215" t="str">
            <v>B</v>
          </cell>
          <cell r="G215" t="str">
            <v>COL. BRITANICO DE CARTAGENA S.A.S</v>
          </cell>
          <cell r="H215" t="str">
            <v>CAROLINA CHARRY REYES</v>
          </cell>
          <cell r="I215" t="str">
            <v>BAYUNCA</v>
          </cell>
          <cell r="J215" t="str">
            <v xml:space="preserve">ANILLO VIAL KM 12 </v>
          </cell>
          <cell r="K215">
            <v>6930983</v>
          </cell>
          <cell r="L215" t="str">
            <v>ccharry@colbritanico.edu.co</v>
          </cell>
        </row>
        <row r="216">
          <cell r="A216">
            <v>274</v>
          </cell>
          <cell r="B216">
            <v>274</v>
          </cell>
          <cell r="C216">
            <v>313001004857</v>
          </cell>
          <cell r="D216">
            <v>2</v>
          </cell>
          <cell r="E216" t="str">
            <v>P</v>
          </cell>
          <cell r="F216" t="str">
            <v>A</v>
          </cell>
          <cell r="G216" t="str">
            <v>ASOCIACION ESCUELA EL SALVADOR</v>
          </cell>
          <cell r="H216" t="str">
            <v>WALTER ANTONIO ANICHIARICO SANCHEZ</v>
          </cell>
          <cell r="I216" t="str">
            <v>BLAS DE LEZO</v>
          </cell>
          <cell r="J216" t="str">
            <v>AV KENNEDY 68 64</v>
          </cell>
          <cell r="K216">
            <v>6928003</v>
          </cell>
          <cell r="L216" t="str">
            <v>administrador@ieelsalvador.org</v>
          </cell>
        </row>
        <row r="217">
          <cell r="A217">
            <v>276</v>
          </cell>
          <cell r="B217">
            <v>276</v>
          </cell>
          <cell r="C217">
            <v>313001005098</v>
          </cell>
          <cell r="D217">
            <v>2</v>
          </cell>
          <cell r="E217" t="str">
            <v>P</v>
          </cell>
          <cell r="F217" t="str">
            <v>A</v>
          </cell>
          <cell r="G217" t="str">
            <v>COL. TRINITARIO</v>
          </cell>
          <cell r="H217" t="str">
            <v>FLOR DELIS GIRALDO GIRALDO</v>
          </cell>
          <cell r="I217" t="str">
            <v>SAN FERNANDO</v>
          </cell>
          <cell r="J217" t="str">
            <v>CL LA BOMBA KR 82 22 124</v>
          </cell>
          <cell r="K217" t="str">
            <v>6539572-6907272</v>
          </cell>
          <cell r="L217" t="str">
            <v>colegiotriniti@hotmail.com</v>
          </cell>
        </row>
        <row r="218">
          <cell r="A218">
            <v>278</v>
          </cell>
          <cell r="B218">
            <v>278</v>
          </cell>
          <cell r="C218">
            <v>313001005136</v>
          </cell>
          <cell r="D218">
            <v>2</v>
          </cell>
          <cell r="E218" t="str">
            <v>P</v>
          </cell>
          <cell r="F218" t="str">
            <v>A</v>
          </cell>
          <cell r="G218" t="str">
            <v>COL. ANTARES DE CARTAGENA (JAR.INF DISNEYL.)</v>
          </cell>
          <cell r="H218" t="str">
            <v>VANESSA CARVAJALINO BARROS</v>
          </cell>
          <cell r="I218" t="str">
            <v>MANGA</v>
          </cell>
          <cell r="J218" t="str">
            <v>CALLE REAL # 18-58</v>
          </cell>
          <cell r="K218">
            <v>6932211</v>
          </cell>
          <cell r="L218" t="str">
            <v>rectoriactg@gmail.com</v>
          </cell>
        </row>
        <row r="219">
          <cell r="A219">
            <v>283</v>
          </cell>
          <cell r="B219">
            <v>283</v>
          </cell>
          <cell r="C219">
            <v>313001005276</v>
          </cell>
          <cell r="D219">
            <v>2</v>
          </cell>
          <cell r="E219" t="str">
            <v>P</v>
          </cell>
          <cell r="F219" t="str">
            <v>A</v>
          </cell>
          <cell r="G219" t="str">
            <v>I.E COMFAMILIAR</v>
          </cell>
          <cell r="H219" t="str">
            <v>JOHAN POMARES COHEN</v>
          </cell>
          <cell r="I219" t="str">
            <v>SAN JOSE DE LOS CAMPANOS</v>
          </cell>
          <cell r="J219" t="str">
            <v>KR 103 35 151</v>
          </cell>
          <cell r="K219">
            <v>6539213</v>
          </cell>
          <cell r="L219" t="str">
            <v>rectorie@comfamiliar.org.co</v>
          </cell>
        </row>
        <row r="220">
          <cell r="A220">
            <v>284</v>
          </cell>
          <cell r="B220">
            <v>284</v>
          </cell>
          <cell r="C220">
            <v>313001005284</v>
          </cell>
          <cell r="D220">
            <v>2</v>
          </cell>
          <cell r="E220" t="str">
            <v>P</v>
          </cell>
          <cell r="F220" t="str">
            <v>A</v>
          </cell>
          <cell r="G220" t="str">
            <v>COL. SANTA LUCIA</v>
          </cell>
          <cell r="H220" t="str">
            <v>TILCIA GONZALEZ</v>
          </cell>
          <cell r="I220" t="str">
            <v>REPUBLICA DE CHILE</v>
          </cell>
          <cell r="J220" t="str">
            <v>REPUBLICA DE CHILE MANZ 27 L 9 10 Y 11</v>
          </cell>
          <cell r="K220">
            <v>6467015</v>
          </cell>
          <cell r="L220" t="str">
            <v>cosanlu09@hotmail.com</v>
          </cell>
        </row>
        <row r="221">
          <cell r="A221">
            <v>285</v>
          </cell>
          <cell r="B221">
            <v>285</v>
          </cell>
          <cell r="C221">
            <v>313001005331</v>
          </cell>
          <cell r="D221">
            <v>1</v>
          </cell>
          <cell r="E221" t="str">
            <v>P</v>
          </cell>
          <cell r="F221" t="str">
            <v>A</v>
          </cell>
          <cell r="G221" t="str">
            <v>COL. NAVAL DEL SOCORRO</v>
          </cell>
          <cell r="H221" t="str">
            <v>ELENIS ALVAREZ PEREZ</v>
          </cell>
          <cell r="I221" t="str">
            <v>EL SOCORRO</v>
          </cell>
          <cell r="J221" t="str">
            <v>MZ A LT 1</v>
          </cell>
          <cell r="L221" t="str">
            <v>colnavbn1so@gmail.com</v>
          </cell>
        </row>
        <row r="222">
          <cell r="A222">
            <v>286</v>
          </cell>
          <cell r="B222">
            <v>286</v>
          </cell>
          <cell r="C222">
            <v>313001005411</v>
          </cell>
          <cell r="D222">
            <v>2</v>
          </cell>
          <cell r="E222" t="str">
            <v>P</v>
          </cell>
          <cell r="F222" t="str">
            <v>A</v>
          </cell>
          <cell r="G222" t="str">
            <v>COL. FERNANDEZ GUTIERREZ DE PIÑERES</v>
          </cell>
          <cell r="H222" t="str">
            <v>RICARDO JUAN LEOTTAU DÍAZ</v>
          </cell>
          <cell r="I222" t="str">
            <v>MANGA</v>
          </cell>
          <cell r="J222" t="str">
            <v>Manga, 4ª Avenida No. 24-63</v>
          </cell>
          <cell r="K222">
            <v>6792035</v>
          </cell>
          <cell r="L222" t="str">
            <v>miguelfergu@hotmail.com</v>
          </cell>
        </row>
        <row r="223">
          <cell r="A223">
            <v>287</v>
          </cell>
          <cell r="B223">
            <v>287</v>
          </cell>
          <cell r="C223">
            <v>313001005551</v>
          </cell>
          <cell r="D223">
            <v>2</v>
          </cell>
          <cell r="E223" t="str">
            <v>P</v>
          </cell>
          <cell r="F223" t="str">
            <v>A</v>
          </cell>
          <cell r="G223" t="str">
            <v>COL. REAL CARTAGENA.</v>
          </cell>
          <cell r="H223" t="str">
            <v>MILDRED VIAÑA JULIAO</v>
          </cell>
          <cell r="I223" t="str">
            <v>ARMENIA</v>
          </cell>
          <cell r="J223" t="str">
            <v>AV PEDRO DE HEREDIA ST ARMENIA # 48-94</v>
          </cell>
          <cell r="K223">
            <v>6625584</v>
          </cell>
          <cell r="L223" t="str">
            <v>colegiorealcartagena@gmail.com</v>
          </cell>
        </row>
        <row r="224">
          <cell r="A224">
            <v>289</v>
          </cell>
          <cell r="B224">
            <v>289</v>
          </cell>
          <cell r="C224">
            <v>313001005594</v>
          </cell>
          <cell r="D224">
            <v>2</v>
          </cell>
          <cell r="E224" t="str">
            <v>P</v>
          </cell>
          <cell r="F224" t="str">
            <v>A</v>
          </cell>
          <cell r="G224" t="str">
            <v>CORP. INST. CARRUSEL</v>
          </cell>
          <cell r="H224" t="str">
            <v>GLORIA ARTEAGA PICO</v>
          </cell>
          <cell r="I224" t="str">
            <v>LOS ANGELES</v>
          </cell>
          <cell r="J224" t="str">
            <v>LOS ANGELES CLL 30A # 62-09</v>
          </cell>
          <cell r="K224" t="str">
            <v>3155354116--6453648</v>
          </cell>
          <cell r="L224" t="str">
            <v>instcarrusel@hotmail.com</v>
          </cell>
        </row>
        <row r="225">
          <cell r="A225">
            <v>290</v>
          </cell>
          <cell r="B225">
            <v>290</v>
          </cell>
          <cell r="C225">
            <v>313001005632</v>
          </cell>
          <cell r="D225">
            <v>2</v>
          </cell>
          <cell r="E225" t="str">
            <v>P</v>
          </cell>
          <cell r="F225" t="str">
            <v>A</v>
          </cell>
          <cell r="G225" t="str">
            <v>INST. DE EDUC. INTEGRAL I.D.I</v>
          </cell>
          <cell r="H225" t="str">
            <v>ALEXANDRA BELLO GUERRERO</v>
          </cell>
          <cell r="I225" t="str">
            <v>BELLAVISTA</v>
          </cell>
          <cell r="J225" t="str">
            <v xml:space="preserve"> KRA 7A No 58 - 31</v>
          </cell>
          <cell r="K225">
            <v>6670510</v>
          </cell>
          <cell r="L225" t="str">
            <v>institutoidi1020@yahoo.es</v>
          </cell>
        </row>
        <row r="226">
          <cell r="A226">
            <v>293</v>
          </cell>
          <cell r="B226">
            <v>293</v>
          </cell>
          <cell r="C226">
            <v>313001005705</v>
          </cell>
          <cell r="D226">
            <v>2</v>
          </cell>
          <cell r="E226" t="str">
            <v>P</v>
          </cell>
          <cell r="F226" t="str">
            <v>A</v>
          </cell>
          <cell r="G226" t="str">
            <v>CORP. EDUC. COL. INTERNACIONAL CARTAGENA</v>
          </cell>
          <cell r="H226" t="str">
            <v>ELVIRA MARTINEZ MARRUGO</v>
          </cell>
          <cell r="I226" t="str">
            <v>ANILLO VIAL</v>
          </cell>
          <cell r="J226" t="str">
            <v>ANILLO VIAL KM 14 VIA PONTEZUELA</v>
          </cell>
          <cell r="K226">
            <v>6606086</v>
          </cell>
          <cell r="L226" t="str">
            <v>recepcion@cartagenainternationalschool.edu.co</v>
          </cell>
        </row>
        <row r="227">
          <cell r="A227">
            <v>294</v>
          </cell>
          <cell r="B227">
            <v>294</v>
          </cell>
          <cell r="C227">
            <v>313001005748</v>
          </cell>
          <cell r="D227">
            <v>2</v>
          </cell>
          <cell r="E227" t="str">
            <v>P</v>
          </cell>
          <cell r="F227" t="str">
            <v>B</v>
          </cell>
          <cell r="G227" t="str">
            <v>GIMN. ALTAIR DE CARTAGENA</v>
          </cell>
          <cell r="H227" t="str">
            <v>AMET DE JESUS ORDOSGOITIA CABALLERO</v>
          </cell>
          <cell r="I227" t="str">
            <v>ANILLO VIAL</v>
          </cell>
          <cell r="J227" t="str">
            <v>ANILLO VIAL K14 - MANGA AV JIMENEZ 4  # 20-75</v>
          </cell>
          <cell r="K227">
            <v>6930162</v>
          </cell>
          <cell r="L227" t="str">
            <v>rectoria@gimnasioaltair.edu.co</v>
          </cell>
        </row>
        <row r="228">
          <cell r="A228">
            <v>295</v>
          </cell>
          <cell r="B228">
            <v>295</v>
          </cell>
          <cell r="C228">
            <v>313001005781</v>
          </cell>
          <cell r="D228">
            <v>2</v>
          </cell>
          <cell r="E228" t="str">
            <v>P</v>
          </cell>
          <cell r="F228" t="str">
            <v>A</v>
          </cell>
          <cell r="G228" t="str">
            <v>INST. PILATUNAS</v>
          </cell>
          <cell r="H228" t="str">
            <v>JACKELINE ESQUIVIA G.</v>
          </cell>
          <cell r="I228" t="str">
            <v>CRESPO</v>
          </cell>
          <cell r="J228" t="str">
            <v>CRESPO CLL 71 # 2-27</v>
          </cell>
          <cell r="K228">
            <v>6660646</v>
          </cell>
          <cell r="L228" t="str">
            <v>jackelineesquivia@yahoo.com</v>
          </cell>
        </row>
        <row r="229">
          <cell r="A229">
            <v>296</v>
          </cell>
          <cell r="B229">
            <v>296</v>
          </cell>
          <cell r="C229">
            <v>313001005799</v>
          </cell>
          <cell r="D229">
            <v>2</v>
          </cell>
          <cell r="E229" t="str">
            <v>P</v>
          </cell>
          <cell r="F229" t="str">
            <v>A</v>
          </cell>
          <cell r="G229" t="str">
            <v>INST. NOVA DE CARTAGENA (ANT JARD PULGARCITO)</v>
          </cell>
          <cell r="H229" t="str">
            <v>ZOILA MARTELO DE ZAPATA</v>
          </cell>
          <cell r="I229" t="str">
            <v>VEINTE DE JULIO</v>
          </cell>
          <cell r="J229" t="str">
            <v>20 DE JULIO KRA 57 A M 1 L5B</v>
          </cell>
          <cell r="K229">
            <v>6670406</v>
          </cell>
          <cell r="L229" t="str">
            <v>glenirj@hotmail.com</v>
          </cell>
        </row>
        <row r="230">
          <cell r="A230">
            <v>298</v>
          </cell>
          <cell r="B230">
            <v>298</v>
          </cell>
          <cell r="C230">
            <v>313001005845</v>
          </cell>
          <cell r="D230">
            <v>2</v>
          </cell>
          <cell r="E230" t="str">
            <v>P</v>
          </cell>
          <cell r="F230" t="str">
            <v>A</v>
          </cell>
          <cell r="G230" t="str">
            <v>COL. EL PILAR DEL SABER</v>
          </cell>
          <cell r="H230" t="str">
            <v>SORAYA ABUCHAR CURI</v>
          </cell>
          <cell r="I230" t="str">
            <v>LA CONCEPCION</v>
          </cell>
          <cell r="J230" t="str">
            <v>LA CONCEPCION CL 1 1 A 41</v>
          </cell>
          <cell r="K230" t="str">
            <v>6816460 - 6817077</v>
          </cell>
          <cell r="L230" t="str">
            <v>elpilardelsaber@gmail.com</v>
          </cell>
        </row>
        <row r="231">
          <cell r="A231">
            <v>299</v>
          </cell>
          <cell r="B231">
            <v>299</v>
          </cell>
          <cell r="C231">
            <v>313001005985</v>
          </cell>
          <cell r="D231">
            <v>2</v>
          </cell>
          <cell r="E231" t="str">
            <v>P</v>
          </cell>
          <cell r="F231" t="str">
            <v>A</v>
          </cell>
          <cell r="G231" t="str">
            <v>CORP. EDUC. LOS ANGELES (GUAR.JARD. INF. BAMBI)</v>
          </cell>
          <cell r="H231" t="str">
            <v>BETTY GUERRA OVIEDO</v>
          </cell>
          <cell r="I231" t="str">
            <v>LOS ANGELES</v>
          </cell>
          <cell r="J231" t="str">
            <v>URB LOS ANGELES CLL 30 # 62-83</v>
          </cell>
          <cell r="K231" t="str">
            <v>6610972-6531345</v>
          </cell>
          <cell r="L231" t="str">
            <v>bettygo138@hotmail.com</v>
          </cell>
        </row>
        <row r="232">
          <cell r="A232">
            <v>300</v>
          </cell>
          <cell r="B232">
            <v>300</v>
          </cell>
          <cell r="C232">
            <v>313001006086</v>
          </cell>
          <cell r="D232">
            <v>2</v>
          </cell>
          <cell r="E232" t="str">
            <v>P</v>
          </cell>
          <cell r="F232" t="str">
            <v>A</v>
          </cell>
          <cell r="G232" t="str">
            <v>COL. GABRIEL GARCIA MARQUEZ</v>
          </cell>
          <cell r="H232" t="str">
            <v>SAHAMIRNA DELANOIS RINGER</v>
          </cell>
          <cell r="I232" t="str">
            <v>LA MARIA</v>
          </cell>
          <cell r="J232" t="str">
            <v>LA MARIA CLL 48 # 30-25</v>
          </cell>
          <cell r="K232">
            <v>6741430</v>
          </cell>
          <cell r="L232" t="str">
            <v>colgamar@yahoo.com</v>
          </cell>
        </row>
        <row r="233">
          <cell r="A233">
            <v>302</v>
          </cell>
          <cell r="B233">
            <v>302</v>
          </cell>
          <cell r="C233">
            <v>313001006159</v>
          </cell>
          <cell r="D233">
            <v>2</v>
          </cell>
          <cell r="E233" t="str">
            <v>P</v>
          </cell>
          <cell r="F233" t="str">
            <v>A</v>
          </cell>
          <cell r="G233" t="str">
            <v>CORP. INST. CARTAGENA</v>
          </cell>
          <cell r="H233" t="str">
            <v>ANYELINA ISABEL IZQUIERDO AMAYA</v>
          </cell>
          <cell r="I233" t="str">
            <v>OLAYA HERRERA</v>
          </cell>
          <cell r="J233" t="str">
            <v>OLAYA HERRERA CLL EL TAMARINDO # 32-34 tranversal 66</v>
          </cell>
          <cell r="K233">
            <v>6631946</v>
          </cell>
          <cell r="L233" t="str">
            <v>corpoinscar@gmail.com</v>
          </cell>
        </row>
        <row r="234">
          <cell r="A234">
            <v>303</v>
          </cell>
          <cell r="B234">
            <v>303</v>
          </cell>
          <cell r="C234">
            <v>313001006281</v>
          </cell>
          <cell r="D234">
            <v>2</v>
          </cell>
          <cell r="E234" t="str">
            <v>P</v>
          </cell>
          <cell r="F234" t="str">
            <v>A</v>
          </cell>
          <cell r="G234" t="str">
            <v>CORP. COL. AMOR A BOLIVAR</v>
          </cell>
          <cell r="H234" t="str">
            <v>AUGUSTO GARCIA YACAMAN</v>
          </cell>
          <cell r="I234" t="str">
            <v>EL GALLO</v>
          </cell>
          <cell r="J234" t="str">
            <v>URB EL GALLO CLL TOLU # 51-29</v>
          </cell>
          <cell r="K234">
            <v>6416934</v>
          </cell>
          <cell r="L234" t="str">
            <v>ronaldyaca@yahoo.com</v>
          </cell>
        </row>
        <row r="235">
          <cell r="A235">
            <v>305</v>
          </cell>
          <cell r="B235">
            <v>305</v>
          </cell>
          <cell r="C235">
            <v>313001006337</v>
          </cell>
          <cell r="D235">
            <v>2</v>
          </cell>
          <cell r="E235" t="str">
            <v>P</v>
          </cell>
          <cell r="F235" t="str">
            <v>A</v>
          </cell>
          <cell r="G235" t="str">
            <v>INST. EL LABRADOR</v>
          </cell>
          <cell r="H235" t="str">
            <v>ASTERIS  ANGULO LORET</v>
          </cell>
          <cell r="I235" t="str">
            <v>SAN ISIDRO</v>
          </cell>
          <cell r="J235" t="str">
            <v>SAN ISIDRO CLL 1A EL LABRADOR # 52-44</v>
          </cell>
          <cell r="K235">
            <v>6623781</v>
          </cell>
          <cell r="L235" t="str">
            <v>montovela@hotmail.com</v>
          </cell>
        </row>
        <row r="236">
          <cell r="A236">
            <v>306</v>
          </cell>
          <cell r="B236">
            <v>306</v>
          </cell>
          <cell r="C236">
            <v>313001006345</v>
          </cell>
          <cell r="D236">
            <v>2</v>
          </cell>
          <cell r="E236" t="str">
            <v>P</v>
          </cell>
          <cell r="F236" t="str">
            <v>A</v>
          </cell>
          <cell r="G236" t="str">
            <v>CENTRO EDUCATIVO AMOR A COLOMBIA</v>
          </cell>
          <cell r="H236" t="str">
            <v>JUAN RAMON PÁJARO GUTIERREZ</v>
          </cell>
          <cell r="I236" t="str">
            <v>AMBERES</v>
          </cell>
          <cell r="J236" t="str">
            <v>AMBERES CRA 30 # 39-46</v>
          </cell>
          <cell r="K236">
            <v>6628199</v>
          </cell>
          <cell r="L236" t="str">
            <v>ceneducamorcol@hotmail.com</v>
          </cell>
        </row>
        <row r="237">
          <cell r="A237">
            <v>310</v>
          </cell>
          <cell r="B237">
            <v>310</v>
          </cell>
          <cell r="C237">
            <v>313001006621</v>
          </cell>
          <cell r="D237">
            <v>2</v>
          </cell>
          <cell r="E237" t="str">
            <v>P</v>
          </cell>
          <cell r="F237" t="str">
            <v>A</v>
          </cell>
          <cell r="G237" t="str">
            <v>INST. EL EDEN</v>
          </cell>
          <cell r="H237" t="str">
            <v>SANDRA ARRIETA PEDROZA</v>
          </cell>
          <cell r="I237" t="str">
            <v>LOS CARACOLES</v>
          </cell>
          <cell r="J237" t="str">
            <v>MZ 75 LT 16 ET 1</v>
          </cell>
          <cell r="K237">
            <v>6670848</v>
          </cell>
          <cell r="L237" t="str">
            <v>insteden@yahoo.com</v>
          </cell>
        </row>
        <row r="238">
          <cell r="A238">
            <v>311</v>
          </cell>
          <cell r="B238">
            <v>311</v>
          </cell>
          <cell r="C238">
            <v>313001006639</v>
          </cell>
          <cell r="D238">
            <v>2</v>
          </cell>
          <cell r="E238" t="str">
            <v>P</v>
          </cell>
          <cell r="F238" t="str">
            <v>A</v>
          </cell>
          <cell r="G238" t="str">
            <v>CORP. INST. SOLEDAD VIVES DE JOLY</v>
          </cell>
          <cell r="H238" t="str">
            <v>SOLEDAD JOLY VIVES</v>
          </cell>
          <cell r="I238" t="str">
            <v>NUEVO BOSQUE</v>
          </cell>
          <cell r="J238" t="str">
            <v>NUEVO BOSQUE TRANV 50 # 29B 79</v>
          </cell>
          <cell r="K238">
            <v>6767742</v>
          </cell>
          <cell r="L238" t="str">
            <v>c.i.s.v.j@hotmail.com</v>
          </cell>
        </row>
        <row r="239">
          <cell r="A239">
            <v>312</v>
          </cell>
          <cell r="B239">
            <v>312</v>
          </cell>
          <cell r="C239">
            <v>313001006647</v>
          </cell>
          <cell r="D239">
            <v>2</v>
          </cell>
          <cell r="E239" t="str">
            <v>P</v>
          </cell>
          <cell r="F239" t="str">
            <v>A</v>
          </cell>
          <cell r="G239" t="str">
            <v>INST. MI BARQUITO</v>
          </cell>
          <cell r="H239" t="str">
            <v>ROCIO BERNARDA SUAREZ GUZMAN</v>
          </cell>
          <cell r="I239" t="str">
            <v>CALAMARES</v>
          </cell>
          <cell r="J239" t="str">
            <v>CALAMARES MANZ 33 L 7 1RA ETAPA</v>
          </cell>
          <cell r="K239">
            <v>6677347</v>
          </cell>
          <cell r="L239" t="str">
            <v>institutomibarquito@hotmail.com</v>
          </cell>
        </row>
        <row r="240">
          <cell r="A240">
            <v>313</v>
          </cell>
          <cell r="B240">
            <v>313</v>
          </cell>
          <cell r="C240">
            <v>313001006698</v>
          </cell>
          <cell r="D240">
            <v>2</v>
          </cell>
          <cell r="E240" t="str">
            <v>P</v>
          </cell>
          <cell r="F240" t="str">
            <v>A</v>
          </cell>
          <cell r="G240" t="str">
            <v>COL. EL DIVINO SALVADOR</v>
          </cell>
          <cell r="H240" t="str">
            <v>NORA MENDOZA REYES</v>
          </cell>
          <cell r="I240" t="str">
            <v>EL SOCORRO</v>
          </cell>
          <cell r="J240" t="str">
            <v>EL SOCORRO MZ 45 LT 4 PLAN 332A</v>
          </cell>
          <cell r="K240">
            <v>6631911</v>
          </cell>
          <cell r="L240" t="str">
            <v>coleldivinosalvador@yahoo.com</v>
          </cell>
        </row>
        <row r="241">
          <cell r="A241">
            <v>314</v>
          </cell>
          <cell r="B241">
            <v>314</v>
          </cell>
          <cell r="C241">
            <v>313001006701</v>
          </cell>
          <cell r="D241">
            <v>2</v>
          </cell>
          <cell r="E241" t="str">
            <v>P</v>
          </cell>
          <cell r="F241" t="str">
            <v>A</v>
          </cell>
          <cell r="G241" t="str">
            <v>COL. MIL. ALMIRANTE COLON</v>
          </cell>
          <cell r="H241" t="str">
            <v>JORGE ISAAC CORREA JIMENEZ</v>
          </cell>
          <cell r="I241" t="str">
            <v>ALMIRANTE COLON</v>
          </cell>
          <cell r="J241" t="str">
            <v>ALMIRANTE COLON MZ Y LT 1 ET 2</v>
          </cell>
          <cell r="K241" t="str">
            <v>6570210 - 6573378</v>
          </cell>
          <cell r="L241" t="str">
            <v>colemilitar_8531@hotmail.com</v>
          </cell>
        </row>
        <row r="242">
          <cell r="A242">
            <v>315</v>
          </cell>
          <cell r="B242">
            <v>315</v>
          </cell>
          <cell r="C242">
            <v>313001006736</v>
          </cell>
          <cell r="D242">
            <v>2</v>
          </cell>
          <cell r="E242" t="str">
            <v>P</v>
          </cell>
          <cell r="F242" t="str">
            <v>A</v>
          </cell>
          <cell r="G242" t="str">
            <v>CORP. LICEO SAN FERNANDO</v>
          </cell>
          <cell r="H242" t="str">
            <v>ALVARO VALENCIA VARGAS</v>
          </cell>
          <cell r="I242" t="str">
            <v>LA CENTRAL Y HENEQUEN</v>
          </cell>
          <cell r="J242" t="str">
            <v>LA CENTRAL CRA 65 Nº 20 A 51 Y HENEQUEN CL DEL COLEGIO MZ 2 LT. 7 Y 8</v>
          </cell>
          <cell r="K242" t="str">
            <v xml:space="preserve"> 6458934 -  3005456886</v>
          </cell>
          <cell r="L242" t="str">
            <v>lisanfer85@hotmail.com</v>
          </cell>
        </row>
        <row r="243">
          <cell r="A243">
            <v>319</v>
          </cell>
          <cell r="B243">
            <v>319</v>
          </cell>
          <cell r="C243">
            <v>313001007007</v>
          </cell>
          <cell r="D243">
            <v>2</v>
          </cell>
          <cell r="E243" t="str">
            <v>P</v>
          </cell>
          <cell r="F243" t="str">
            <v>A</v>
          </cell>
          <cell r="G243" t="str">
            <v>COL. DEL CARIBE</v>
          </cell>
          <cell r="H243" t="str">
            <v>JAIME OSPINO PATERNINA</v>
          </cell>
          <cell r="I243" t="str">
            <v>EL POZON</v>
          </cell>
          <cell r="J243" t="str">
            <v xml:space="preserve"> SECTOR 19 DE FEBRERO MZ 138 LT 1,2,3</v>
          </cell>
          <cell r="K243">
            <v>6422396</v>
          </cell>
          <cell r="L243" t="str">
            <v>colcaribe@hotmail.com</v>
          </cell>
        </row>
        <row r="244">
          <cell r="A244">
            <v>320</v>
          </cell>
          <cell r="B244">
            <v>320</v>
          </cell>
          <cell r="C244">
            <v>313001007040</v>
          </cell>
          <cell r="D244">
            <v>2</v>
          </cell>
          <cell r="E244" t="str">
            <v>P</v>
          </cell>
          <cell r="F244" t="str">
            <v>A</v>
          </cell>
          <cell r="G244" t="str">
            <v>COL. MARIA MONTESSORI</v>
          </cell>
          <cell r="H244" t="str">
            <v>LUIS CASTILLA CUADRO</v>
          </cell>
          <cell r="I244" t="str">
            <v>URB VILLA RUBIA</v>
          </cell>
          <cell r="J244" t="str">
            <v>MZ D LT 6-10-11</v>
          </cell>
          <cell r="K244">
            <v>6812301</v>
          </cell>
          <cell r="L244" t="str">
            <v>colmariamontessori1@hotmail.com</v>
          </cell>
        </row>
        <row r="245">
          <cell r="A245">
            <v>321</v>
          </cell>
          <cell r="B245">
            <v>321</v>
          </cell>
          <cell r="C245">
            <v>313001007058</v>
          </cell>
          <cell r="D245">
            <v>2</v>
          </cell>
          <cell r="E245" t="str">
            <v>P</v>
          </cell>
          <cell r="F245" t="str">
            <v>A</v>
          </cell>
          <cell r="G245" t="str">
            <v>CENT. DE EDUC. EL RECREO</v>
          </cell>
          <cell r="H245" t="str">
            <v>JORGE ELIECER GUARDO GONZALEZ</v>
          </cell>
          <cell r="I245" t="str">
            <v>EL RECREO</v>
          </cell>
          <cell r="J245" t="str">
            <v>EL RECREO CL 2 AV 7 No.80 D 54</v>
          </cell>
          <cell r="K245" t="str">
            <v>6903987 - 3174045493</v>
          </cell>
          <cell r="L245" t="str">
            <v>rectoriacedurecreo@hotmail.com</v>
          </cell>
        </row>
        <row r="246">
          <cell r="A246">
            <v>323</v>
          </cell>
          <cell r="B246">
            <v>323</v>
          </cell>
          <cell r="C246">
            <v>313001007074</v>
          </cell>
          <cell r="D246">
            <v>2</v>
          </cell>
          <cell r="E246" t="str">
            <v>P</v>
          </cell>
          <cell r="F246" t="str">
            <v>A</v>
          </cell>
          <cell r="G246" t="str">
            <v>CORP. INF. BLANCA NIEVES</v>
          </cell>
          <cell r="H246" t="str">
            <v>MARIA MIRNA COGOLLO JULIO</v>
          </cell>
          <cell r="I246" t="str">
            <v>DANIEL LEMAITRE</v>
          </cell>
          <cell r="J246" t="str">
            <v>DANIEL LEMAITRE KRA 16 # 66-30</v>
          </cell>
          <cell r="K246">
            <v>6580319</v>
          </cell>
          <cell r="L246" t="str">
            <v>colegioblancanieves@yahoo.com</v>
          </cell>
        </row>
        <row r="247">
          <cell r="A247">
            <v>324</v>
          </cell>
          <cell r="B247">
            <v>324</v>
          </cell>
          <cell r="C247">
            <v>313001007091</v>
          </cell>
          <cell r="D247">
            <v>2</v>
          </cell>
          <cell r="E247" t="str">
            <v>P</v>
          </cell>
          <cell r="F247" t="str">
            <v>A</v>
          </cell>
          <cell r="G247" t="str">
            <v>COL. MODERNO DEL NORTE</v>
          </cell>
          <cell r="H247" t="str">
            <v>BORIS ROSALES PADILLA</v>
          </cell>
          <cell r="I247" t="str">
            <v>LOS ALPES</v>
          </cell>
          <cell r="J247" t="str">
            <v>LOS ALPES CARRET LA CORDIALIDAD # 31 I -149</v>
          </cell>
          <cell r="K247">
            <v>6714530</v>
          </cell>
          <cell r="L247" t="str">
            <v>colmonorte@gmail.com</v>
          </cell>
        </row>
        <row r="248">
          <cell r="A248">
            <v>325</v>
          </cell>
          <cell r="B248">
            <v>325</v>
          </cell>
          <cell r="C248">
            <v>313001007180</v>
          </cell>
          <cell r="D248">
            <v>2</v>
          </cell>
          <cell r="E248" t="str">
            <v>P</v>
          </cell>
          <cell r="F248" t="str">
            <v>A</v>
          </cell>
          <cell r="G248" t="str">
            <v>COL. COOPERATIVO SIMON BOLIVAR</v>
          </cell>
          <cell r="H248" t="str">
            <v>LINA LUZ DE HOYOS DE ROLDAN</v>
          </cell>
          <cell r="I248" t="str">
            <v>OLAYA HERRERA</v>
          </cell>
          <cell r="J248" t="str">
            <v>OLAYA ST RAFAEL NUÑEZ CALLE SANTA MARTA # 52</v>
          </cell>
          <cell r="K248">
            <v>6699883</v>
          </cell>
          <cell r="L248" t="str">
            <v>yecly2005@yahoo.es</v>
          </cell>
        </row>
        <row r="249">
          <cell r="A249">
            <v>326</v>
          </cell>
          <cell r="B249">
            <v>326</v>
          </cell>
          <cell r="C249">
            <v>313001007228</v>
          </cell>
          <cell r="D249">
            <v>2</v>
          </cell>
          <cell r="E249" t="str">
            <v>P</v>
          </cell>
          <cell r="F249" t="str">
            <v>A</v>
          </cell>
          <cell r="G249" t="str">
            <v>FUND. EDUC. CRISTO REY DE REYES</v>
          </cell>
          <cell r="H249" t="str">
            <v>JUDITH MEJIA DE TAPIAS</v>
          </cell>
          <cell r="I249" t="str">
            <v>OLAYA HERRERA</v>
          </cell>
          <cell r="J249" t="str">
            <v>SECTOR PROGRESO CALLE 32 B No. 65 - 51</v>
          </cell>
          <cell r="K249">
            <v>6531100</v>
          </cell>
          <cell r="L249" t="str">
            <v>fundecreyes@gmail.com</v>
          </cell>
        </row>
        <row r="250">
          <cell r="A250">
            <v>327</v>
          </cell>
          <cell r="B250">
            <v>327</v>
          </cell>
          <cell r="C250">
            <v>313001007244</v>
          </cell>
          <cell r="D250">
            <v>2</v>
          </cell>
          <cell r="E250" t="str">
            <v>P</v>
          </cell>
          <cell r="F250" t="str">
            <v>A</v>
          </cell>
          <cell r="G250" t="str">
            <v>INST. JUAN JACOBO ROUSSEAU</v>
          </cell>
          <cell r="H250" t="str">
            <v>RAMON ALFONSO PEREZ</v>
          </cell>
          <cell r="I250" t="str">
            <v>VILLA LORENA</v>
          </cell>
          <cell r="J250" t="str">
            <v>URB VILLA LORENA MZ C LT 1 DG 4 A ET EL CAMPESTRE</v>
          </cell>
          <cell r="K250">
            <v>6671666</v>
          </cell>
          <cell r="L250" t="str">
            <v>institutojjrousseau@hotmail.com</v>
          </cell>
        </row>
        <row r="251">
          <cell r="A251">
            <v>328</v>
          </cell>
          <cell r="B251">
            <v>328</v>
          </cell>
          <cell r="C251">
            <v>313001007309</v>
          </cell>
          <cell r="D251">
            <v>2</v>
          </cell>
          <cell r="E251" t="str">
            <v>P</v>
          </cell>
          <cell r="F251" t="str">
            <v>A</v>
          </cell>
          <cell r="G251" t="str">
            <v>INST. LAMPARA MARAVILLOSA</v>
          </cell>
          <cell r="H251" t="str">
            <v>DAVID MANOTAS PALMA</v>
          </cell>
          <cell r="I251" t="str">
            <v>CASTILLETE</v>
          </cell>
          <cell r="J251" t="str">
            <v>URB CASTILLETE MZ K LOTE 6</v>
          </cell>
          <cell r="K251">
            <v>6697480</v>
          </cell>
          <cell r="L251" t="str">
            <v>institutolamparamaravillosa@hotmail.com</v>
          </cell>
        </row>
        <row r="252">
          <cell r="A252">
            <v>329</v>
          </cell>
          <cell r="B252">
            <v>329</v>
          </cell>
          <cell r="C252">
            <v>313001007325</v>
          </cell>
          <cell r="D252">
            <v>2</v>
          </cell>
          <cell r="E252" t="str">
            <v>P</v>
          </cell>
          <cell r="F252" t="str">
            <v>A</v>
          </cell>
          <cell r="G252" t="str">
            <v>JARD. INF. MI BELLO RINCON</v>
          </cell>
          <cell r="H252" t="str">
            <v xml:space="preserve">YURIS DEL ROSARIO GONZALEZ BARRIOS </v>
          </cell>
          <cell r="I252" t="str">
            <v>MANGA</v>
          </cell>
          <cell r="J252" t="str">
            <v xml:space="preserve">MANGA CALLEJON DANDY calle 29A # 21 A 23 </v>
          </cell>
          <cell r="K252">
            <v>6609504</v>
          </cell>
          <cell r="L252" t="str">
            <v>mibellorincon@hotmail.com</v>
          </cell>
        </row>
        <row r="253">
          <cell r="A253">
            <v>334</v>
          </cell>
          <cell r="B253">
            <v>334</v>
          </cell>
          <cell r="C253">
            <v>313001006515</v>
          </cell>
          <cell r="D253">
            <v>2</v>
          </cell>
          <cell r="E253" t="str">
            <v>P</v>
          </cell>
          <cell r="F253" t="str">
            <v>A</v>
          </cell>
          <cell r="G253" t="str">
            <v>INST. CHIQUITINES</v>
          </cell>
          <cell r="H253" t="str">
            <v>BENITA ORTEGA RODRIGUEZ</v>
          </cell>
          <cell r="I253" t="str">
            <v>NUEVO BOSQUE</v>
          </cell>
          <cell r="J253" t="str">
            <v>NUEVO BOSQUE TRANV 53 # 29F 43</v>
          </cell>
          <cell r="K253">
            <v>6674790</v>
          </cell>
          <cell r="L253" t="str">
            <v>ins.chiquitines@hotmail.com</v>
          </cell>
        </row>
        <row r="254">
          <cell r="A254">
            <v>335</v>
          </cell>
          <cell r="B254">
            <v>335</v>
          </cell>
          <cell r="C254">
            <v>313001007619</v>
          </cell>
          <cell r="D254">
            <v>2</v>
          </cell>
          <cell r="E254" t="str">
            <v>P</v>
          </cell>
          <cell r="F254" t="str">
            <v>A</v>
          </cell>
          <cell r="G254" t="str">
            <v>CORP. INST. EDUC. DEL SOCORRO</v>
          </cell>
          <cell r="H254" t="str">
            <v>BERTA CONEO ALVAREZ</v>
          </cell>
          <cell r="I254" t="str">
            <v>EL SOCORRO</v>
          </cell>
          <cell r="J254" t="str">
            <v>PL 500 B MZ 77 LT 6</v>
          </cell>
          <cell r="K254">
            <v>6617429</v>
          </cell>
          <cell r="L254" t="str">
            <v>ciescolegio@gmail.com</v>
          </cell>
        </row>
        <row r="255">
          <cell r="A255">
            <v>336</v>
          </cell>
          <cell r="B255">
            <v>336</v>
          </cell>
          <cell r="C255">
            <v>313001007627</v>
          </cell>
          <cell r="D255">
            <v>2</v>
          </cell>
          <cell r="E255" t="str">
            <v>P</v>
          </cell>
          <cell r="F255" t="str">
            <v>A</v>
          </cell>
          <cell r="G255" t="str">
            <v>INST. INF. PABLO MONTESINOS</v>
          </cell>
          <cell r="H255" t="str">
            <v>TAMIRA PACHECO ROSERO</v>
          </cell>
          <cell r="I255" t="str">
            <v>LA TRONCAL</v>
          </cell>
          <cell r="J255" t="str">
            <v>URB. LA TRONCAL MANZ B LOTE 10</v>
          </cell>
          <cell r="K255">
            <v>6679561</v>
          </cell>
          <cell r="L255" t="str">
            <v>institutopablomontesinos@hotmail.com</v>
          </cell>
        </row>
        <row r="256">
          <cell r="A256">
            <v>337</v>
          </cell>
          <cell r="B256">
            <v>337</v>
          </cell>
          <cell r="C256">
            <v>313001007651</v>
          </cell>
          <cell r="D256">
            <v>2</v>
          </cell>
          <cell r="E256" t="str">
            <v>P</v>
          </cell>
          <cell r="F256" t="str">
            <v>A</v>
          </cell>
          <cell r="G256" t="str">
            <v>INST. METROPOLITANO DE C/GENA.</v>
          </cell>
          <cell r="H256" t="str">
            <v>ORFELINA NARVAEZ DEL RIO</v>
          </cell>
          <cell r="I256" t="str">
            <v>VILLA HERMOSA</v>
          </cell>
          <cell r="J256" t="str">
            <v>MZ 26 LT 10 SC VALENTINA</v>
          </cell>
          <cell r="K256" t="str">
            <v>No tiene</v>
          </cell>
          <cell r="L256" t="str">
            <v>insmecar123@gmail.com</v>
          </cell>
        </row>
        <row r="257">
          <cell r="A257">
            <v>339</v>
          </cell>
          <cell r="B257">
            <v>339</v>
          </cell>
          <cell r="C257">
            <v>313001007686</v>
          </cell>
          <cell r="D257">
            <v>2</v>
          </cell>
          <cell r="E257" t="str">
            <v>P</v>
          </cell>
          <cell r="F257" t="str">
            <v>B</v>
          </cell>
          <cell r="G257" t="str">
            <v>CENT. DE EDUC. INF. ASPAEN PEPE GRILLO ALBORADA BILINGÜE</v>
          </cell>
          <cell r="H257" t="str">
            <v>JULIANA BERRIO BERRIO</v>
          </cell>
          <cell r="I257" t="str">
            <v>BOCAGRANDE</v>
          </cell>
          <cell r="J257" t="str">
            <v>Bocagrande, Cra 1 N°11-82</v>
          </cell>
          <cell r="K257" t="str">
            <v>6652134 - 6657748</v>
          </cell>
          <cell r="L257" t="str">
            <v>academicapepegrilloalborada@aspaen.edu.co</v>
          </cell>
        </row>
        <row r="258">
          <cell r="A258">
            <v>340</v>
          </cell>
          <cell r="B258">
            <v>340</v>
          </cell>
          <cell r="C258">
            <v>313001007741</v>
          </cell>
          <cell r="D258">
            <v>2</v>
          </cell>
          <cell r="E258" t="str">
            <v>P</v>
          </cell>
          <cell r="F258" t="str">
            <v>A</v>
          </cell>
          <cell r="G258" t="str">
            <v>GIMN. CREATIVO JUAN PABLO</v>
          </cell>
          <cell r="H258" t="str">
            <v>MARTHA ARAUJO DEL RIO</v>
          </cell>
          <cell r="I258" t="str">
            <v>EL CAMPESTRE</v>
          </cell>
          <cell r="J258" t="str">
            <v>Mz 74 LT 2 ET 7</v>
          </cell>
          <cell r="K258">
            <v>6671854</v>
          </cell>
          <cell r="L258" t="str">
            <v>gimcreativojpablo@outlook.com</v>
          </cell>
        </row>
        <row r="259">
          <cell r="A259">
            <v>341</v>
          </cell>
          <cell r="B259">
            <v>341</v>
          </cell>
          <cell r="C259">
            <v>313001000169</v>
          </cell>
          <cell r="D259">
            <v>2</v>
          </cell>
          <cell r="E259" t="str">
            <v>P</v>
          </cell>
          <cell r="F259" t="str">
            <v>A</v>
          </cell>
          <cell r="G259" t="str">
            <v>ESC. ELEMENTAL POPULAR</v>
          </cell>
          <cell r="H259" t="str">
            <v>ANTONIO SIMANCAS M.</v>
          </cell>
          <cell r="I259" t="str">
            <v>PIEDRA DE BOLIVAR</v>
          </cell>
          <cell r="J259" t="str">
            <v>PIEDRA DE BOLIVAR KRA SAN F/NANDO # 29-148</v>
          </cell>
          <cell r="K259">
            <v>6629269</v>
          </cell>
          <cell r="L259" t="str">
            <v>MYVIOLETA@HOTMAIL.COM</v>
          </cell>
        </row>
        <row r="260">
          <cell r="A260">
            <v>342</v>
          </cell>
          <cell r="B260">
            <v>342</v>
          </cell>
          <cell r="C260">
            <v>313001007821</v>
          </cell>
          <cell r="D260">
            <v>2</v>
          </cell>
          <cell r="E260" t="str">
            <v>P</v>
          </cell>
          <cell r="F260" t="str">
            <v>A</v>
          </cell>
          <cell r="G260" t="str">
            <v>FUND. R.E.I PARA LA REHABILITACION INTEGRAL I.P.S</v>
          </cell>
          <cell r="H260" t="str">
            <v>VILMA IRIS BARRIOS OSORIO</v>
          </cell>
          <cell r="I260" t="str">
            <v>OLAYA HERRERA</v>
          </cell>
          <cell r="J260" t="str">
            <v>OLAYA HERRERA KRA50A -URB LOS ALAMOS # 31B-12</v>
          </cell>
          <cell r="K260" t="str">
            <v>6697427, 6697881</v>
          </cell>
          <cell r="L260" t="str">
            <v>educacion@fundacionreiorg.com</v>
          </cell>
        </row>
        <row r="261">
          <cell r="A261">
            <v>343</v>
          </cell>
          <cell r="B261">
            <v>343</v>
          </cell>
          <cell r="C261">
            <v>313001007872</v>
          </cell>
          <cell r="D261">
            <v>2</v>
          </cell>
          <cell r="E261" t="str">
            <v>P</v>
          </cell>
          <cell r="F261" t="str">
            <v>A</v>
          </cell>
          <cell r="G261" t="str">
            <v>GIMN.  CERVANTES DE CARTAGENA</v>
          </cell>
          <cell r="H261" t="str">
            <v>MARIA VICTORIA GALLEGO CANO</v>
          </cell>
          <cell r="I261" t="str">
            <v>AMBERES</v>
          </cell>
          <cell r="J261" t="str">
            <v>3ER CLLJON DE AMBERES # 27-86</v>
          </cell>
          <cell r="K261" t="str">
            <v>6720159  -   313-5441808</v>
          </cell>
          <cell r="L261" t="str">
            <v>gimnasiocervantesdecartagena15@gmail.com</v>
          </cell>
        </row>
        <row r="262">
          <cell r="A262">
            <v>345</v>
          </cell>
          <cell r="B262">
            <v>345</v>
          </cell>
          <cell r="C262">
            <v>313001007911</v>
          </cell>
          <cell r="D262">
            <v>2</v>
          </cell>
          <cell r="E262" t="str">
            <v>P</v>
          </cell>
          <cell r="F262" t="str">
            <v>A</v>
          </cell>
          <cell r="G262" t="str">
            <v>INST. INF. FEDERICO FROBEL</v>
          </cell>
          <cell r="H262" t="str">
            <v>MARELVIS BORNACHERA CHARRIS</v>
          </cell>
          <cell r="I262" t="str">
            <v>LAS PALMERAS</v>
          </cell>
          <cell r="J262" t="str">
            <v>URB LAS PALMERAS M 6 LOTE 4</v>
          </cell>
          <cell r="K262">
            <v>6485288</v>
          </cell>
          <cell r="L262" t="str">
            <v>corpo_fedefrobel@hotmail.com</v>
          </cell>
        </row>
        <row r="263">
          <cell r="A263">
            <v>346</v>
          </cell>
          <cell r="B263">
            <v>346</v>
          </cell>
          <cell r="C263">
            <v>313001007929</v>
          </cell>
          <cell r="D263">
            <v>2</v>
          </cell>
          <cell r="E263" t="str">
            <v>P</v>
          </cell>
          <cell r="F263" t="str">
            <v>A</v>
          </cell>
          <cell r="G263" t="str">
            <v>INST. ANGLO AMERICANO DE C/GENA.</v>
          </cell>
          <cell r="H263" t="str">
            <v>LUDYS JULIO ROMERO</v>
          </cell>
          <cell r="I263" t="str">
            <v>LAS PALMERAS</v>
          </cell>
          <cell r="J263" t="str">
            <v>MZ 26 LT 16</v>
          </cell>
          <cell r="K263">
            <v>6612354</v>
          </cell>
          <cell r="L263" t="str">
            <v>institutoanglo-1@hotmail.com</v>
          </cell>
        </row>
        <row r="264">
          <cell r="A264">
            <v>349</v>
          </cell>
          <cell r="B264">
            <v>349</v>
          </cell>
          <cell r="C264">
            <v>313001008046</v>
          </cell>
          <cell r="D264">
            <v>2</v>
          </cell>
          <cell r="E264" t="str">
            <v>P</v>
          </cell>
          <cell r="F264" t="str">
            <v>A</v>
          </cell>
          <cell r="G264" t="str">
            <v>CORP. C.E MARIA DE NAZARETH</v>
          </cell>
          <cell r="H264" t="str">
            <v>DANEISSY MARIN JIMENEZ</v>
          </cell>
          <cell r="I264" t="str">
            <v>SAN FERNANDO</v>
          </cell>
          <cell r="J264" t="str">
            <v>SAN FERNANDO CRA 81 # 20-25</v>
          </cell>
          <cell r="K264">
            <v>6907169</v>
          </cell>
        </row>
        <row r="265">
          <cell r="A265">
            <v>351</v>
          </cell>
          <cell r="B265">
            <v>351</v>
          </cell>
          <cell r="C265">
            <v>313001008364</v>
          </cell>
          <cell r="D265">
            <v>2</v>
          </cell>
          <cell r="E265" t="str">
            <v>P</v>
          </cell>
          <cell r="F265" t="str">
            <v>A</v>
          </cell>
          <cell r="G265" t="str">
            <v>C.E FRANCISCO JOSE DE CALDAS</v>
          </cell>
          <cell r="H265" t="str">
            <v>FREDY DE LA ROSA GONZALEZ</v>
          </cell>
          <cell r="I265" t="str">
            <v>EL EDUCADOR</v>
          </cell>
          <cell r="J265" t="str">
            <v>EL EDUCADOR CRA 76 A # 3B - 16</v>
          </cell>
          <cell r="K265" t="str">
            <v>6529759-6634810</v>
          </cell>
          <cell r="L265" t="str">
            <v>cefcojosedecaldas@yahoo.es</v>
          </cell>
        </row>
        <row r="266">
          <cell r="A266">
            <v>352</v>
          </cell>
          <cell r="B266">
            <v>352</v>
          </cell>
          <cell r="C266">
            <v>313001008381</v>
          </cell>
          <cell r="D266">
            <v>2</v>
          </cell>
          <cell r="E266" t="str">
            <v>P</v>
          </cell>
          <cell r="F266" t="str">
            <v>A</v>
          </cell>
          <cell r="G266" t="str">
            <v>CENT. DE ENSEñANZA HIJOS DE BOLIVAR</v>
          </cell>
          <cell r="H266" t="str">
            <v>ADELAIDA MANOSALVA GONZALEZ</v>
          </cell>
          <cell r="I266" t="str">
            <v>LOS ALPES</v>
          </cell>
          <cell r="J266" t="str">
            <v>DIAG 32 # 71-42 AVE 13 DE JUNIO</v>
          </cell>
          <cell r="K266">
            <v>6613767</v>
          </cell>
          <cell r="L266" t="str">
            <v>cehibol@gmail.com</v>
          </cell>
        </row>
        <row r="267">
          <cell r="A267">
            <v>353</v>
          </cell>
          <cell r="B267">
            <v>353</v>
          </cell>
          <cell r="C267">
            <v>313001008399</v>
          </cell>
          <cell r="D267">
            <v>2</v>
          </cell>
          <cell r="E267" t="str">
            <v>P</v>
          </cell>
          <cell r="F267" t="str">
            <v>A</v>
          </cell>
          <cell r="G267" t="str">
            <v>FUND. CENT. EDUC. LAS PALMERAS</v>
          </cell>
          <cell r="H267" t="str">
            <v>LIDUVINA VALDELAMAR</v>
          </cell>
          <cell r="I267" t="str">
            <v>LAS PALMERAS</v>
          </cell>
          <cell r="J267" t="str">
            <v>URB LAS PALMERAS MZ 12 L 17 - 21</v>
          </cell>
          <cell r="K267">
            <v>6634244</v>
          </cell>
          <cell r="L267" t="str">
            <v>funcepal@hotmail.com</v>
          </cell>
        </row>
        <row r="268">
          <cell r="A268">
            <v>354</v>
          </cell>
          <cell r="B268">
            <v>354</v>
          </cell>
          <cell r="C268">
            <v>313001008402</v>
          </cell>
          <cell r="D268">
            <v>2</v>
          </cell>
          <cell r="E268" t="str">
            <v>P</v>
          </cell>
          <cell r="F268" t="str">
            <v>A</v>
          </cell>
          <cell r="G268" t="str">
            <v>C.E MI DESPERTAR</v>
          </cell>
          <cell r="H268" t="str">
            <v>NELFY CASTRO ESTREMOR</v>
          </cell>
          <cell r="I268" t="str">
            <v>CALAMARES</v>
          </cell>
          <cell r="J268" t="str">
            <v xml:space="preserve">CALAMARES MANZ 40 L 12 1A ETAPA </v>
          </cell>
          <cell r="K268" t="str">
            <v>6679550- 6570385</v>
          </cell>
          <cell r="L268" t="str">
            <v>nelcasest@gmail.com</v>
          </cell>
        </row>
        <row r="269">
          <cell r="A269">
            <v>135</v>
          </cell>
          <cell r="B269">
            <v>355</v>
          </cell>
          <cell r="C269">
            <v>113001007725</v>
          </cell>
          <cell r="D269">
            <v>1</v>
          </cell>
          <cell r="E269" t="str">
            <v>S</v>
          </cell>
          <cell r="F269" t="str">
            <v>A</v>
          </cell>
          <cell r="G269" t="str">
            <v xml:space="preserve">   SEDE JOSE GONZALEZ VERGARA</v>
          </cell>
          <cell r="H269" t="str">
            <v>AMALFI ALEJANDRA ROSALES YEPES</v>
          </cell>
          <cell r="I269" t="str">
            <v>LA VICTORIA</v>
          </cell>
          <cell r="J269" t="str">
            <v>LA VICTORIA CRA 69 # 7 - 143</v>
          </cell>
        </row>
        <row r="270">
          <cell r="A270">
            <v>196</v>
          </cell>
          <cell r="B270">
            <v>355</v>
          </cell>
          <cell r="C270">
            <v>213001007339</v>
          </cell>
          <cell r="D270">
            <v>1</v>
          </cell>
          <cell r="E270" t="str">
            <v>S</v>
          </cell>
          <cell r="F270" t="str">
            <v>A</v>
          </cell>
          <cell r="G270" t="str">
            <v xml:space="preserve">   SEDE DISTRITAL EL REPOSO</v>
          </cell>
          <cell r="H270" t="str">
            <v>AMALFI ALEJANDRA ROSALES YEPES</v>
          </cell>
          <cell r="I270" t="str">
            <v>SAN PEDRO MARTIR</v>
          </cell>
          <cell r="J270" t="str">
            <v>SAN PEDRO MARTIR EL REPOSO CLL 5 # 68 B -37</v>
          </cell>
        </row>
        <row r="271">
          <cell r="A271">
            <v>355</v>
          </cell>
          <cell r="B271">
            <v>355</v>
          </cell>
          <cell r="C271">
            <v>313001008411</v>
          </cell>
          <cell r="D271">
            <v>1</v>
          </cell>
          <cell r="E271" t="str">
            <v>P</v>
          </cell>
          <cell r="F271" t="str">
            <v>A</v>
          </cell>
          <cell r="G271" t="str">
            <v>I.E FE Y ALEGRIA EL PROGRESO</v>
          </cell>
          <cell r="H271" t="str">
            <v>AMALFI ALEJANDRA ROSALES YEPES</v>
          </cell>
          <cell r="I271" t="str">
            <v>SAN PEDRO MARTIR</v>
          </cell>
          <cell r="J271" t="str">
            <v>Calle 5a. No. 68 B 25</v>
          </cell>
          <cell r="K271">
            <v>6718140</v>
          </cell>
          <cell r="L271" t="str">
            <v>feyalegriaprogreso@yahoo.es</v>
          </cell>
        </row>
        <row r="272">
          <cell r="A272">
            <v>356</v>
          </cell>
          <cell r="B272">
            <v>356</v>
          </cell>
          <cell r="C272">
            <v>313001008429</v>
          </cell>
          <cell r="D272">
            <v>2</v>
          </cell>
          <cell r="E272" t="str">
            <v>P</v>
          </cell>
          <cell r="F272" t="str">
            <v>A</v>
          </cell>
          <cell r="G272" t="str">
            <v>CENT. DE ENSEÑANZA PRECOZ NUEVO MUNDO</v>
          </cell>
          <cell r="H272" t="str">
            <v>MANUEL MENDIVIL CASTILLO</v>
          </cell>
          <cell r="I272" t="str">
            <v>MANGA</v>
          </cell>
          <cell r="J272" t="str">
            <v>MANGA CLL 31 # 82 -95</v>
          </cell>
          <cell r="K272" t="str">
            <v>6784238 - 3005980089</v>
          </cell>
          <cell r="L272" t="str">
            <v>cepnuevomundo2017@gmail.com</v>
          </cell>
        </row>
        <row r="273">
          <cell r="A273">
            <v>359</v>
          </cell>
          <cell r="B273">
            <v>359</v>
          </cell>
          <cell r="C273">
            <v>313001006485</v>
          </cell>
          <cell r="D273">
            <v>2</v>
          </cell>
          <cell r="E273" t="str">
            <v>P</v>
          </cell>
          <cell r="F273" t="str">
            <v>A</v>
          </cell>
          <cell r="G273" t="str">
            <v>CORP. EDUC. COLEGIO ALTER - ALTERIS</v>
          </cell>
          <cell r="H273" t="str">
            <v>LUIS ALVAREZ MANTILLA</v>
          </cell>
          <cell r="I273" t="str">
            <v>SANTA CLARA</v>
          </cell>
          <cell r="J273" t="str">
            <v>URB SANTA CLARA MZ Q LOTES 1-2-3-4</v>
          </cell>
          <cell r="K273">
            <v>6674111</v>
          </cell>
          <cell r="L273" t="str">
            <v>info@colegioalteralteris.edu.co</v>
          </cell>
        </row>
        <row r="274">
          <cell r="A274">
            <v>360</v>
          </cell>
          <cell r="B274">
            <v>360</v>
          </cell>
          <cell r="C274">
            <v>313001008470</v>
          </cell>
          <cell r="D274">
            <v>2</v>
          </cell>
          <cell r="E274" t="str">
            <v>P</v>
          </cell>
          <cell r="F274" t="str">
            <v>A</v>
          </cell>
          <cell r="G274" t="str">
            <v>CORP. EDUC. SANTO DOMINGO</v>
          </cell>
          <cell r="H274" t="str">
            <v>JAVIER SARAVIA GAITAN</v>
          </cell>
          <cell r="I274" t="str">
            <v>OLAYA HERRERA</v>
          </cell>
          <cell r="J274" t="str">
            <v>O HERRERA ST NUEVO PARAISO KRA 30 CLL 34</v>
          </cell>
          <cell r="K274" t="str">
            <v>6561332-6618203</v>
          </cell>
        </row>
        <row r="275">
          <cell r="A275">
            <v>361</v>
          </cell>
          <cell r="B275">
            <v>361</v>
          </cell>
          <cell r="C275">
            <v>313001000134</v>
          </cell>
          <cell r="D275">
            <v>2</v>
          </cell>
          <cell r="E275" t="str">
            <v>P</v>
          </cell>
          <cell r="F275" t="str">
            <v>A</v>
          </cell>
          <cell r="G275" t="str">
            <v>COL. MIXTO LA VICTORIA</v>
          </cell>
          <cell r="H275" t="str">
            <v>ARLETH VARGAS BLANCO</v>
          </cell>
          <cell r="I275" t="str">
            <v>DANIEL LEMAITRE</v>
          </cell>
          <cell r="J275" t="str">
            <v>D LEMAITRE KRA 15 # 68-35</v>
          </cell>
          <cell r="K275">
            <v>6562637</v>
          </cell>
          <cell r="L275" t="str">
            <v>funcolvit@hotmail.com</v>
          </cell>
        </row>
        <row r="276">
          <cell r="A276">
            <v>362</v>
          </cell>
          <cell r="B276">
            <v>362</v>
          </cell>
          <cell r="C276">
            <v>313001008500</v>
          </cell>
          <cell r="D276">
            <v>2</v>
          </cell>
          <cell r="E276" t="str">
            <v>P</v>
          </cell>
          <cell r="F276" t="str">
            <v>A</v>
          </cell>
          <cell r="G276" t="str">
            <v>CORP. EDUC. JORGE ELIECER GAITAN DE C/GENA</v>
          </cell>
          <cell r="H276" t="str">
            <v>ABEL MORELO CHICA</v>
          </cell>
          <cell r="I276" t="str">
            <v>EL PRADO</v>
          </cell>
          <cell r="J276" t="str">
            <v>PRADO CLL LAUREANO GOMEZ # 22-109</v>
          </cell>
          <cell r="K276">
            <v>6690137</v>
          </cell>
          <cell r="L276" t="str">
            <v>cejeg@hotmail.com</v>
          </cell>
        </row>
        <row r="277">
          <cell r="A277">
            <v>363</v>
          </cell>
          <cell r="B277">
            <v>363</v>
          </cell>
          <cell r="C277">
            <v>313001008518</v>
          </cell>
          <cell r="D277">
            <v>2</v>
          </cell>
          <cell r="E277" t="str">
            <v>P</v>
          </cell>
          <cell r="F277" t="str">
            <v>A</v>
          </cell>
          <cell r="G277" t="str">
            <v>CORP. INST. MADDOX</v>
          </cell>
          <cell r="H277" t="str">
            <v>MARTHA LUCIA HOGIS POLO</v>
          </cell>
          <cell r="I277" t="str">
            <v>LOS ALPES</v>
          </cell>
          <cell r="J277" t="str">
            <v>LOS ALPES TR 71 B # 31F-21</v>
          </cell>
          <cell r="K277">
            <v>6437616</v>
          </cell>
          <cell r="L277" t="str">
            <v>corporacioneducativamaddox@hotmail.com</v>
          </cell>
        </row>
        <row r="278">
          <cell r="A278">
            <v>364</v>
          </cell>
          <cell r="B278">
            <v>364</v>
          </cell>
          <cell r="C278">
            <v>313001008526</v>
          </cell>
          <cell r="D278">
            <v>2</v>
          </cell>
          <cell r="E278" t="str">
            <v>P</v>
          </cell>
          <cell r="F278" t="str">
            <v>A</v>
          </cell>
          <cell r="G278" t="str">
            <v>INST. SAN ISIDRO LABRADOR</v>
          </cell>
          <cell r="H278" t="str">
            <v>EMIT MORILLO VALDELAMAR</v>
          </cell>
          <cell r="I278" t="str">
            <v>SAN ISIDRO</v>
          </cell>
          <cell r="J278" t="str">
            <v>BOSQUE SAN ISIDRO CLL 1A LABRADOR # 52-18</v>
          </cell>
          <cell r="K278">
            <v>6621029</v>
          </cell>
          <cell r="L278" t="str">
            <v>educativosanisidro@hotmail.com</v>
          </cell>
        </row>
        <row r="279">
          <cell r="A279">
            <v>365</v>
          </cell>
          <cell r="B279">
            <v>365</v>
          </cell>
          <cell r="C279">
            <v>313001008534</v>
          </cell>
          <cell r="D279">
            <v>2</v>
          </cell>
          <cell r="E279" t="str">
            <v>P</v>
          </cell>
          <cell r="F279" t="str">
            <v>A</v>
          </cell>
          <cell r="G279" t="str">
            <v>INST. MODERNO EL CARMEN</v>
          </cell>
          <cell r="H279" t="str">
            <v>TEOBALDO ORTIZ CASSIANI</v>
          </cell>
          <cell r="I279" t="str">
            <v>LAS GAVIOTAS</v>
          </cell>
          <cell r="J279" t="str">
            <v>URB GAVIOTAS MANZ 19 L 3 ETAPA 2A</v>
          </cell>
          <cell r="K279">
            <v>6714140</v>
          </cell>
          <cell r="L279" t="str">
            <v>insmodernoelcarmen@hotmail.com</v>
          </cell>
        </row>
        <row r="280">
          <cell r="A280">
            <v>366</v>
          </cell>
          <cell r="B280">
            <v>366</v>
          </cell>
          <cell r="C280">
            <v>313001008542</v>
          </cell>
          <cell r="D280">
            <v>2</v>
          </cell>
          <cell r="E280" t="str">
            <v>P</v>
          </cell>
          <cell r="F280" t="str">
            <v>A</v>
          </cell>
          <cell r="G280" t="str">
            <v>INST. JORGE LUIS BORGES</v>
          </cell>
          <cell r="H280" t="str">
            <v>DENNIS PEREZ GONZALEZ</v>
          </cell>
          <cell r="I280" t="str">
            <v>BLAS DE LEZO</v>
          </cell>
          <cell r="J280" t="str">
            <v>MZ 5 LT 3 ET 3</v>
          </cell>
          <cell r="K280">
            <v>6795613</v>
          </cell>
          <cell r="L280" t="str">
            <v>DENNIPG@OUTLOOK.COM</v>
          </cell>
        </row>
        <row r="281">
          <cell r="A281">
            <v>367</v>
          </cell>
          <cell r="B281">
            <v>367</v>
          </cell>
          <cell r="C281">
            <v>313001008551</v>
          </cell>
          <cell r="D281">
            <v>2</v>
          </cell>
          <cell r="E281" t="str">
            <v>P</v>
          </cell>
          <cell r="F281" t="str">
            <v>A</v>
          </cell>
          <cell r="G281" t="str">
            <v>INST. PEDRO ROMERO</v>
          </cell>
          <cell r="H281" t="str">
            <v>LAYLA LUZ LICONA PAYARES</v>
          </cell>
          <cell r="I281" t="str">
            <v>NUEVO BOSQUE</v>
          </cell>
          <cell r="J281" t="str">
            <v>NUEVO BOSQUE 6A ETAPA MANZ 12 L 28</v>
          </cell>
          <cell r="K281">
            <v>6906228</v>
          </cell>
          <cell r="L281" t="str">
            <v>instpedroromero123@gmail.com</v>
          </cell>
        </row>
        <row r="282">
          <cell r="A282">
            <v>370</v>
          </cell>
          <cell r="B282">
            <v>370</v>
          </cell>
          <cell r="C282">
            <v>313001008585</v>
          </cell>
          <cell r="D282">
            <v>2</v>
          </cell>
          <cell r="E282" t="str">
            <v>P</v>
          </cell>
          <cell r="F282" t="str">
            <v>A</v>
          </cell>
          <cell r="G282" t="str">
            <v>INST. JEAN ITARD</v>
          </cell>
          <cell r="H282" t="str">
            <v>VIVIANA PUPO PADILLA</v>
          </cell>
          <cell r="I282" t="str">
            <v>LOS JARDINES</v>
          </cell>
          <cell r="J282" t="str">
            <v>URB LOS JARDINES II MZ B LT 1</v>
          </cell>
          <cell r="K282">
            <v>6813279</v>
          </cell>
          <cell r="L282" t="str">
            <v>institutojeanitard@hotmail.com</v>
          </cell>
        </row>
        <row r="283">
          <cell r="A283">
            <v>371</v>
          </cell>
          <cell r="B283">
            <v>371</v>
          </cell>
          <cell r="C283">
            <v>313001008607</v>
          </cell>
          <cell r="D283">
            <v>2</v>
          </cell>
          <cell r="E283" t="str">
            <v>P</v>
          </cell>
          <cell r="F283" t="str">
            <v>A</v>
          </cell>
          <cell r="G283" t="str">
            <v>GUARD. Y JARD. INF. CARACOLITO</v>
          </cell>
          <cell r="H283" t="str">
            <v>MARIA CONCEPCION DEL RIO</v>
          </cell>
          <cell r="I283" t="str">
            <v>PIE DE LA POPA</v>
          </cell>
          <cell r="J283" t="str">
            <v>PIE DE LA POPA CALLEJON ALBERCÓN # 29 C 42</v>
          </cell>
          <cell r="K283">
            <v>6560080</v>
          </cell>
          <cell r="L283" t="str">
            <v>jargimcaracolito@hotmail.com</v>
          </cell>
        </row>
        <row r="284">
          <cell r="A284">
            <v>374</v>
          </cell>
          <cell r="B284">
            <v>374</v>
          </cell>
          <cell r="C284">
            <v>313001008674</v>
          </cell>
          <cell r="D284">
            <v>2</v>
          </cell>
          <cell r="E284" t="str">
            <v>P</v>
          </cell>
          <cell r="F284" t="str">
            <v>A</v>
          </cell>
          <cell r="G284" t="str">
            <v>INST. EDUCATIVO JAIVEL</v>
          </cell>
          <cell r="H284" t="str">
            <v>MARLENE SAN JUAN RIOS</v>
          </cell>
          <cell r="I284" t="str">
            <v>OLAYA HERRERA</v>
          </cell>
          <cell r="J284" t="str">
            <v>O HERRERA SECT 11 DE NOV CLL DE LA ARROCERA #5511</v>
          </cell>
          <cell r="K284">
            <v>6765315</v>
          </cell>
          <cell r="L284" t="str">
            <v>rjaimesv2810@hotmail.com</v>
          </cell>
        </row>
        <row r="285">
          <cell r="A285">
            <v>378</v>
          </cell>
          <cell r="B285">
            <v>378</v>
          </cell>
          <cell r="C285">
            <v>313001008739</v>
          </cell>
          <cell r="D285">
            <v>2</v>
          </cell>
          <cell r="E285" t="str">
            <v>P</v>
          </cell>
          <cell r="F285" t="str">
            <v>A</v>
          </cell>
          <cell r="G285" t="str">
            <v>INST. FERNANDA BELLO</v>
          </cell>
          <cell r="H285" t="str">
            <v>MARCIA E. GONZALEZ M.</v>
          </cell>
          <cell r="I285" t="str">
            <v>SIETE DE AGOSTO</v>
          </cell>
          <cell r="J285" t="str">
            <v>7 de agosto calle 77 16-A-25</v>
          </cell>
          <cell r="K285">
            <v>3045836890</v>
          </cell>
          <cell r="L285" t="str">
            <v>fernandabello_edu@hotmail.com</v>
          </cell>
        </row>
        <row r="286">
          <cell r="A286">
            <v>380</v>
          </cell>
          <cell r="B286">
            <v>380</v>
          </cell>
          <cell r="C286">
            <v>313001008763</v>
          </cell>
          <cell r="D286">
            <v>2</v>
          </cell>
          <cell r="E286" t="str">
            <v>P</v>
          </cell>
          <cell r="F286" t="str">
            <v>A</v>
          </cell>
          <cell r="G286" t="str">
            <v>JARD. INF. MI PRIMERA JORNADA</v>
          </cell>
          <cell r="H286" t="str">
            <v>YANILA JARAMILLO L</v>
          </cell>
          <cell r="I286" t="str">
            <v>MERTINEZ MARTELO</v>
          </cell>
          <cell r="J286" t="str">
            <v>MARTINEZ MARTELOTRANV 34 # 19-62</v>
          </cell>
          <cell r="K286">
            <v>3017859664</v>
          </cell>
          <cell r="L286" t="str">
            <v>fonchitiko@hotmail.com</v>
          </cell>
        </row>
        <row r="287">
          <cell r="A287">
            <v>381</v>
          </cell>
          <cell r="B287">
            <v>381</v>
          </cell>
          <cell r="C287">
            <v>313001008771</v>
          </cell>
          <cell r="D287">
            <v>2</v>
          </cell>
          <cell r="E287" t="str">
            <v>P</v>
          </cell>
          <cell r="F287" t="str">
            <v>A</v>
          </cell>
          <cell r="G287" t="str">
            <v>COL. GIMN. MOMPIANO</v>
          </cell>
          <cell r="H287" t="str">
            <v>ADRIANA VEGA LOMBANA</v>
          </cell>
          <cell r="I287" t="str">
            <v>CIELO MAR</v>
          </cell>
          <cell r="J287" t="str">
            <v>ANILLO VIAL  CLE 20 # 10-60 CIELO MAR</v>
          </cell>
          <cell r="K287" t="str">
            <v>6567340-6567341</v>
          </cell>
          <cell r="L287" t="str">
            <v>rector@mompiano.edu.co</v>
          </cell>
        </row>
        <row r="288">
          <cell r="A288">
            <v>384</v>
          </cell>
          <cell r="B288">
            <v>384</v>
          </cell>
          <cell r="C288">
            <v>313001008879</v>
          </cell>
          <cell r="D288">
            <v>2</v>
          </cell>
          <cell r="E288" t="str">
            <v>P</v>
          </cell>
          <cell r="F288" t="str">
            <v>A</v>
          </cell>
          <cell r="G288" t="str">
            <v>INST. PESTALOZZI</v>
          </cell>
          <cell r="H288" t="str">
            <v>MADDY SAN JUAN</v>
          </cell>
          <cell r="I288" t="str">
            <v>LAS GAVIOTAS</v>
          </cell>
          <cell r="J288" t="str">
            <v>GAVIOTAS M 22 L 25 2A ETAPA</v>
          </cell>
          <cell r="K288">
            <v>6614552</v>
          </cell>
          <cell r="L288" t="str">
            <v>sanjuanganem@hotmail.com</v>
          </cell>
        </row>
        <row r="289">
          <cell r="A289">
            <v>385</v>
          </cell>
          <cell r="B289">
            <v>385</v>
          </cell>
          <cell r="C289">
            <v>313001000258</v>
          </cell>
          <cell r="D289">
            <v>2</v>
          </cell>
          <cell r="E289" t="str">
            <v>P</v>
          </cell>
          <cell r="F289" t="str">
            <v>A</v>
          </cell>
          <cell r="G289" t="str">
            <v>INST. PARA LA HAB. DEL NIÑO SORDO</v>
          </cell>
          <cell r="H289" t="str">
            <v>ANA CUETO CARABALLO</v>
          </cell>
          <cell r="I289" t="str">
            <v>BOSQUE</v>
          </cell>
          <cell r="J289" t="str">
            <v>BOSQUE AV BUENOS AIRES TRANSV 54 # 41-501</v>
          </cell>
          <cell r="K289">
            <v>6678722</v>
          </cell>
          <cell r="L289" t="str">
            <v>inhasor@hotmail.com</v>
          </cell>
        </row>
        <row r="290">
          <cell r="A290">
            <v>386</v>
          </cell>
          <cell r="B290">
            <v>386</v>
          </cell>
          <cell r="C290">
            <v>313001008933</v>
          </cell>
          <cell r="D290">
            <v>2</v>
          </cell>
          <cell r="E290" t="str">
            <v>P</v>
          </cell>
          <cell r="F290" t="str">
            <v>A</v>
          </cell>
          <cell r="G290" t="str">
            <v>INST. COLOMBO HOLANDES</v>
          </cell>
          <cell r="H290" t="str">
            <v>EVELIA PEREIRA DE VEGA</v>
          </cell>
          <cell r="I290" t="str">
            <v>NELSON MANDELA</v>
          </cell>
          <cell r="J290" t="str">
            <v>SC SIERRITA 4 C  31</v>
          </cell>
          <cell r="K290">
            <v>6616863</v>
          </cell>
          <cell r="L290" t="str">
            <v>colomboholandes@gmail.com</v>
          </cell>
        </row>
        <row r="291">
          <cell r="A291">
            <v>387</v>
          </cell>
          <cell r="B291">
            <v>387</v>
          </cell>
          <cell r="C291">
            <v>313001008941</v>
          </cell>
          <cell r="D291">
            <v>2</v>
          </cell>
          <cell r="E291" t="str">
            <v>P</v>
          </cell>
          <cell r="F291" t="str">
            <v>A</v>
          </cell>
          <cell r="G291" t="str">
            <v>CENT. EDUC.  DE NIVELACION C.E.N.</v>
          </cell>
          <cell r="H291" t="str">
            <v>KETTY ALICIA ACUÑA COCK</v>
          </cell>
          <cell r="I291" t="str">
            <v>TERNERA</v>
          </cell>
          <cell r="J291" t="str">
            <v>BARRIO TERNERA DIAGONAL 31 N 83 -128</v>
          </cell>
          <cell r="K291">
            <v>6539620</v>
          </cell>
          <cell r="L291" t="str">
            <v>cen.cartagena@hotmail.com</v>
          </cell>
        </row>
        <row r="292">
          <cell r="A292">
            <v>389</v>
          </cell>
          <cell r="B292">
            <v>389</v>
          </cell>
          <cell r="C292">
            <v>313001008984</v>
          </cell>
          <cell r="D292">
            <v>2</v>
          </cell>
          <cell r="E292" t="str">
            <v>P</v>
          </cell>
          <cell r="F292" t="str">
            <v>A</v>
          </cell>
          <cell r="G292" t="str">
            <v>INST. EDUC. IVAN ILLICH</v>
          </cell>
          <cell r="H292" t="str">
            <v>NELsY MORALES BARRIOS</v>
          </cell>
          <cell r="I292" t="str">
            <v>TORICES</v>
          </cell>
          <cell r="J292" t="str">
            <v xml:space="preserve">PASEO BOLIVAR CALLE EL PROGRESO No. 18- 67 </v>
          </cell>
          <cell r="K292">
            <v>6563243</v>
          </cell>
          <cell r="L292" t="str">
            <v>nemoba226@hotmail.com</v>
          </cell>
        </row>
        <row r="293">
          <cell r="A293">
            <v>393</v>
          </cell>
          <cell r="B293">
            <v>393</v>
          </cell>
          <cell r="C293">
            <v>313001009034</v>
          </cell>
          <cell r="D293">
            <v>2</v>
          </cell>
          <cell r="E293" t="str">
            <v>P</v>
          </cell>
          <cell r="F293" t="str">
            <v>A</v>
          </cell>
          <cell r="G293" t="str">
            <v>GUARD. Y JARD. INF. LA HORMIGUITA</v>
          </cell>
          <cell r="H293" t="str">
            <v>IRINA APARICIO RODRIGUEZ</v>
          </cell>
          <cell r="I293" t="str">
            <v>SANTA CLARA</v>
          </cell>
          <cell r="J293" t="str">
            <v>URB SANTA CLARA MZ T LT 30</v>
          </cell>
          <cell r="K293">
            <v>6674065</v>
          </cell>
          <cell r="L293" t="str">
            <v>irinaparicio1963@hotmail.com</v>
          </cell>
        </row>
        <row r="294">
          <cell r="A294">
            <v>394</v>
          </cell>
          <cell r="B294">
            <v>394</v>
          </cell>
          <cell r="C294">
            <v>313001012701</v>
          </cell>
          <cell r="D294">
            <v>2</v>
          </cell>
          <cell r="E294" t="str">
            <v>P</v>
          </cell>
          <cell r="F294" t="str">
            <v>A</v>
          </cell>
          <cell r="G294" t="str">
            <v>FUND. INST. ALEGRIA DE SABER</v>
          </cell>
          <cell r="H294" t="str">
            <v>ONISA DEL ROSARIO OSTAGAR BELLIDO</v>
          </cell>
          <cell r="I294" t="str">
            <v>NUEVO BOSQUE</v>
          </cell>
          <cell r="J294" t="str">
            <v>NUEVO BOSQUE MANZ 78 L 5 7A ETAPA</v>
          </cell>
          <cell r="K294">
            <v>6467477</v>
          </cell>
          <cell r="L294" t="str">
            <v>institutoalegriadelsaber@hotmail.com</v>
          </cell>
        </row>
        <row r="295">
          <cell r="A295">
            <v>395</v>
          </cell>
          <cell r="B295">
            <v>395</v>
          </cell>
          <cell r="C295">
            <v>313001009450</v>
          </cell>
          <cell r="D295">
            <v>2</v>
          </cell>
          <cell r="E295" t="str">
            <v>P</v>
          </cell>
          <cell r="F295" t="str">
            <v>A</v>
          </cell>
          <cell r="G295" t="str">
            <v>GUARD. Y JARD. INF.  REFUGIO NAVAL</v>
          </cell>
          <cell r="H295" t="str">
            <v>ANGELICA AGUILERA SOTO</v>
          </cell>
          <cell r="I295" t="str">
            <v>BOCAGRANDE</v>
          </cell>
          <cell r="J295" t="str">
            <v>PREDIOS HOSPITAL NAVAL BOCAGRANDE, AV. SAN MARTIN</v>
          </cell>
          <cell r="K295" t="str">
            <v>314-4217263</v>
          </cell>
          <cell r="L295" t="str">
            <v>refugionaval@gmail.com</v>
          </cell>
        </row>
        <row r="296">
          <cell r="A296">
            <v>396</v>
          </cell>
          <cell r="B296">
            <v>396</v>
          </cell>
          <cell r="C296">
            <v>313001009085</v>
          </cell>
          <cell r="D296">
            <v>2</v>
          </cell>
          <cell r="E296" t="str">
            <v>P</v>
          </cell>
          <cell r="F296" t="str">
            <v>A</v>
          </cell>
          <cell r="G296" t="str">
            <v>CORP. EDUC. LICEO CARTAGENA</v>
          </cell>
          <cell r="H296" t="str">
            <v xml:space="preserve">MARTINA  PEREZ AGUILAR </v>
          </cell>
          <cell r="I296" t="str">
            <v>AMBERES</v>
          </cell>
          <cell r="J296" t="str">
            <v>AMBERES PRIMER CALLEJON CALLE GIRARDOT # 40-52</v>
          </cell>
          <cell r="K296">
            <v>3136828419</v>
          </cell>
          <cell r="L296" t="str">
            <v>matyzs1974@hotmail.com</v>
          </cell>
        </row>
        <row r="297">
          <cell r="A297">
            <v>400</v>
          </cell>
          <cell r="B297">
            <v>400</v>
          </cell>
          <cell r="C297">
            <v>313001009174</v>
          </cell>
          <cell r="D297">
            <v>2</v>
          </cell>
          <cell r="E297" t="str">
            <v>P</v>
          </cell>
          <cell r="F297" t="str">
            <v>A</v>
          </cell>
          <cell r="G297" t="str">
            <v>INSTITUTO CRISTOCENTRICO DEL CARIBE</v>
          </cell>
          <cell r="H297" t="str">
            <v>CIELO REVOLLEDO BARRAGAN</v>
          </cell>
          <cell r="I297" t="str">
            <v>AMBERES</v>
          </cell>
          <cell r="J297" t="str">
            <v>AMBERES CLL BOLIVAR CON 20 DE JULIO ESQUINA</v>
          </cell>
          <cell r="K297" t="str">
            <v>6740358 - 6621944</v>
          </cell>
          <cell r="L297" t="str">
            <v>ins.iccc@gmail.com</v>
          </cell>
        </row>
        <row r="298">
          <cell r="A298">
            <v>402</v>
          </cell>
          <cell r="B298">
            <v>402</v>
          </cell>
          <cell r="C298">
            <v>313001009204</v>
          </cell>
          <cell r="D298">
            <v>2</v>
          </cell>
          <cell r="E298" t="str">
            <v>P</v>
          </cell>
          <cell r="F298" t="str">
            <v>A</v>
          </cell>
          <cell r="G298" t="str">
            <v>INST. INTEGRAL NUEVA COLOMBIA</v>
          </cell>
          <cell r="H298" t="str">
            <v>MIRNA RUIZ REALES</v>
          </cell>
          <cell r="I298" t="str">
            <v>LA MARIA</v>
          </cell>
          <cell r="J298" t="str">
            <v>LA MARIA CL 45 # 30-34</v>
          </cell>
          <cell r="K298">
            <v>6693091</v>
          </cell>
          <cell r="L298" t="str">
            <v>integralnuevacolombia@yahoo.es</v>
          </cell>
        </row>
        <row r="299">
          <cell r="A299">
            <v>403</v>
          </cell>
          <cell r="B299">
            <v>403</v>
          </cell>
          <cell r="C299">
            <v>313001000509</v>
          </cell>
          <cell r="D299">
            <v>2</v>
          </cell>
          <cell r="E299" t="str">
            <v>P</v>
          </cell>
          <cell r="F299" t="str">
            <v>A</v>
          </cell>
          <cell r="G299" t="str">
            <v>GIMN. LATINOAMERICANO</v>
          </cell>
          <cell r="H299" t="str">
            <v>MARCO ANTONIO GARCIA GARCIA</v>
          </cell>
          <cell r="I299" t="str">
            <v>ESPAï¿½A</v>
          </cell>
          <cell r="J299" t="str">
            <v>ESPAï¿½A ST ARMENIA CLL 30 # 46-39</v>
          </cell>
          <cell r="K299">
            <v>6431834</v>
          </cell>
          <cell r="L299" t="str">
            <v>gimnla46@hotmail.com</v>
          </cell>
        </row>
        <row r="300">
          <cell r="A300">
            <v>405</v>
          </cell>
          <cell r="B300">
            <v>405</v>
          </cell>
          <cell r="C300">
            <v>313001009239</v>
          </cell>
          <cell r="D300">
            <v>2</v>
          </cell>
          <cell r="E300" t="str">
            <v>P</v>
          </cell>
          <cell r="F300" t="str">
            <v>A</v>
          </cell>
          <cell r="G300" t="str">
            <v>INST. CRISTO CENTRICO ADELA DE LEON</v>
          </cell>
          <cell r="H300" t="str">
            <v>MILADYS VEGA JIMENEZ</v>
          </cell>
          <cell r="I300" t="str">
            <v>LA CANDELARIA</v>
          </cell>
          <cell r="J300" t="str">
            <v>LA CANDELARIA CLL URDANETA ARVELAEZ Nº32-77</v>
          </cell>
          <cell r="K300" t="str">
            <v>6720325, 6744510</v>
          </cell>
          <cell r="L300" t="str">
            <v>cristocentricoadeladeleon@hotmail.com</v>
          </cell>
        </row>
        <row r="301">
          <cell r="A301">
            <v>406</v>
          </cell>
          <cell r="B301">
            <v>406</v>
          </cell>
          <cell r="C301">
            <v>313001009247</v>
          </cell>
          <cell r="D301">
            <v>2</v>
          </cell>
          <cell r="E301" t="str">
            <v>P</v>
          </cell>
          <cell r="F301" t="str">
            <v>A</v>
          </cell>
          <cell r="G301" t="str">
            <v>COL. ROBIN HOOD</v>
          </cell>
          <cell r="H301" t="str">
            <v>JOSEFA CARDENAS CARDENAS</v>
          </cell>
          <cell r="I301" t="str">
            <v>CAMINO DEL MEDIO</v>
          </cell>
          <cell r="J301" t="str">
            <v>CAMINO DEL MEDIO CLL 2ï¿½ # 39-13</v>
          </cell>
          <cell r="K301">
            <v>6747214</v>
          </cell>
          <cell r="L301" t="str">
            <v>colrobinhood@hotmail.com</v>
          </cell>
        </row>
        <row r="302">
          <cell r="A302">
            <v>407</v>
          </cell>
          <cell r="B302">
            <v>407</v>
          </cell>
          <cell r="C302">
            <v>313001009255</v>
          </cell>
          <cell r="D302">
            <v>2</v>
          </cell>
          <cell r="E302" t="str">
            <v>P</v>
          </cell>
          <cell r="F302" t="str">
            <v>A</v>
          </cell>
          <cell r="G302" t="str">
            <v>LIC. ANA MARIA HURTADO SANCHEZ</v>
          </cell>
          <cell r="H302" t="str">
            <v>ERIKA PUELLO MALAMBO</v>
          </cell>
          <cell r="I302" t="str">
            <v>LOS ALPES</v>
          </cell>
          <cell r="J302" t="str">
            <v>LA VICTORIA TRANSV. 32 No. 71 A 4F Calle 35</v>
          </cell>
          <cell r="L302" t="str">
            <v>emenegra@hotmail.com</v>
          </cell>
        </row>
        <row r="303">
          <cell r="A303">
            <v>408</v>
          </cell>
          <cell r="B303">
            <v>408</v>
          </cell>
          <cell r="C303">
            <v>313001009263</v>
          </cell>
          <cell r="D303">
            <v>2</v>
          </cell>
          <cell r="E303" t="str">
            <v>P</v>
          </cell>
          <cell r="F303" t="str">
            <v>A</v>
          </cell>
          <cell r="G303" t="str">
            <v>INST. CRISTIANO REMY</v>
          </cell>
          <cell r="H303" t="str">
            <v>MARTHA CECILIA MARIMON ROMERO</v>
          </cell>
          <cell r="I303" t="str">
            <v>NUEVO BOSQUE</v>
          </cell>
          <cell r="J303" t="str">
            <v>NUEVO BOSQUE TRNV 48 DIAG 30 29 E 62</v>
          </cell>
          <cell r="K303">
            <v>6775983</v>
          </cell>
          <cell r="L303" t="str">
            <v xml:space="preserve">institutocristianoremy@hotmail.com </v>
          </cell>
        </row>
        <row r="304">
          <cell r="A304">
            <v>409</v>
          </cell>
          <cell r="B304">
            <v>409</v>
          </cell>
          <cell r="C304">
            <v>313001009328</v>
          </cell>
          <cell r="D304">
            <v>2</v>
          </cell>
          <cell r="E304" t="str">
            <v>P</v>
          </cell>
          <cell r="F304" t="str">
            <v>A</v>
          </cell>
          <cell r="G304" t="str">
            <v>CORP. GIMNASIO MODERNO DE CARTAGENA</v>
          </cell>
          <cell r="H304" t="str">
            <v>ALICIA DEL CARMEN  BARRIOS NAVARRO</v>
          </cell>
          <cell r="I304" t="str">
            <v>PIE DE LA POPA</v>
          </cell>
          <cell r="J304" t="str">
            <v xml:space="preserve">Pie de la Popa,  Calle 29 B No. 20A - 83  </v>
          </cell>
          <cell r="K304">
            <v>6438522</v>
          </cell>
          <cell r="L304" t="str">
            <v>rectoria@gimdecar.edu.co</v>
          </cell>
        </row>
        <row r="305">
          <cell r="A305">
            <v>411</v>
          </cell>
          <cell r="B305">
            <v>411</v>
          </cell>
          <cell r="C305">
            <v>313001009352</v>
          </cell>
          <cell r="D305">
            <v>2</v>
          </cell>
          <cell r="E305" t="str">
            <v>P</v>
          </cell>
          <cell r="F305" t="str">
            <v>A</v>
          </cell>
          <cell r="G305" t="str">
            <v>INST. LOS ALPES</v>
          </cell>
          <cell r="H305" t="str">
            <v>OSIRIS S. CASTILLO RAMOS</v>
          </cell>
          <cell r="I305" t="str">
            <v>LOS ALPES</v>
          </cell>
          <cell r="J305" t="str">
            <v>LOS ALPES CLL 31B # 73-35</v>
          </cell>
          <cell r="K305">
            <v>6635606</v>
          </cell>
          <cell r="L305" t="str">
            <v>institutolosalpes@hotmail.com</v>
          </cell>
        </row>
        <row r="306">
          <cell r="A306">
            <v>412</v>
          </cell>
          <cell r="B306">
            <v>412</v>
          </cell>
          <cell r="C306">
            <v>313001009361</v>
          </cell>
          <cell r="D306">
            <v>2</v>
          </cell>
          <cell r="E306" t="str">
            <v>P</v>
          </cell>
          <cell r="F306" t="str">
            <v>A</v>
          </cell>
          <cell r="G306" t="str">
            <v>COL. MODELO DE LA COSTA</v>
          </cell>
          <cell r="H306" t="str">
            <v>IGNACIA MARTINEZ ESQUIVEL</v>
          </cell>
          <cell r="I306" t="str">
            <v>CABRERO</v>
          </cell>
          <cell r="J306" t="str">
            <v>AV. SANTANDER EL CRABRERO # 41-154</v>
          </cell>
          <cell r="K306">
            <v>6644861</v>
          </cell>
          <cell r="L306" t="str">
            <v>imares419@hotmail.com</v>
          </cell>
        </row>
        <row r="307">
          <cell r="A307">
            <v>414</v>
          </cell>
          <cell r="B307">
            <v>414</v>
          </cell>
          <cell r="C307">
            <v>313001009409</v>
          </cell>
          <cell r="D307">
            <v>2</v>
          </cell>
          <cell r="E307" t="str">
            <v>P</v>
          </cell>
          <cell r="F307" t="str">
            <v>A</v>
          </cell>
          <cell r="G307" t="str">
            <v>LIC. GUILLERMO VALENCIA</v>
          </cell>
          <cell r="H307" t="str">
            <v>EDUARDO BURGOS G</v>
          </cell>
          <cell r="I307" t="str">
            <v>EL COUNTRY</v>
          </cell>
          <cell r="J307" t="str">
            <v>URB EL COUNTRY M A - L 21A</v>
          </cell>
          <cell r="K307">
            <v>3135691555</v>
          </cell>
          <cell r="L307" t="str">
            <v>eburgos73@yahoo.com</v>
          </cell>
        </row>
        <row r="308">
          <cell r="A308">
            <v>415</v>
          </cell>
          <cell r="B308">
            <v>415</v>
          </cell>
          <cell r="C308">
            <v>313001009417</v>
          </cell>
          <cell r="D308">
            <v>2</v>
          </cell>
          <cell r="E308" t="str">
            <v>P</v>
          </cell>
          <cell r="F308" t="str">
            <v>A</v>
          </cell>
          <cell r="G308" t="str">
            <v>LIC. CRISTOBAL COLON</v>
          </cell>
          <cell r="H308" t="str">
            <v>MARITZA CABARCAS</v>
          </cell>
          <cell r="I308" t="str">
            <v>LAS PALMERAS</v>
          </cell>
          <cell r="J308" t="str">
            <v>LAS PALMERAS M 36 L 16</v>
          </cell>
          <cell r="K308">
            <v>6612534</v>
          </cell>
          <cell r="L308" t="str">
            <v>institutoanglo_1@hotmail.com</v>
          </cell>
        </row>
        <row r="309">
          <cell r="A309">
            <v>417</v>
          </cell>
          <cell r="B309">
            <v>417</v>
          </cell>
          <cell r="C309">
            <v>313001012264</v>
          </cell>
          <cell r="D309">
            <v>2</v>
          </cell>
          <cell r="E309" t="str">
            <v>P</v>
          </cell>
          <cell r="F309" t="str">
            <v>A</v>
          </cell>
          <cell r="G309" t="str">
            <v>COL. LA SABIDURIA</v>
          </cell>
          <cell r="H309" t="str">
            <v>CARLINA HERNANDEZ HERNANDEZ</v>
          </cell>
          <cell r="I309" t="str">
            <v>SAN FERNANDO</v>
          </cell>
          <cell r="J309" t="str">
            <v>SAN FERNANDO CLL 15 # 81B-08</v>
          </cell>
          <cell r="K309">
            <v>6619463</v>
          </cell>
          <cell r="L309" t="str">
            <v>colegio_lasabiduria@hotmail.com</v>
          </cell>
        </row>
        <row r="310">
          <cell r="A310">
            <v>418</v>
          </cell>
          <cell r="B310">
            <v>418</v>
          </cell>
          <cell r="C310">
            <v>313001012281</v>
          </cell>
          <cell r="D310">
            <v>2</v>
          </cell>
          <cell r="E310" t="str">
            <v>P</v>
          </cell>
          <cell r="F310" t="str">
            <v>A</v>
          </cell>
          <cell r="G310" t="str">
            <v>COL. SANTO TOMAS DE AQUINO</v>
          </cell>
          <cell r="H310" t="str">
            <v>DALIA ALCALA ZARANTE</v>
          </cell>
          <cell r="I310" t="str">
            <v>SANTA MONICA</v>
          </cell>
          <cell r="J310" t="str">
            <v>CL 30 B 78 85</v>
          </cell>
          <cell r="K310">
            <v>6617393</v>
          </cell>
          <cell r="L310" t="str">
            <v>colsantotomasdeaquino1@gmail.com</v>
          </cell>
        </row>
        <row r="311">
          <cell r="A311">
            <v>419</v>
          </cell>
          <cell r="B311">
            <v>419</v>
          </cell>
          <cell r="C311">
            <v>313001012353</v>
          </cell>
          <cell r="D311">
            <v>2</v>
          </cell>
          <cell r="E311" t="str">
            <v>P</v>
          </cell>
          <cell r="F311" t="str">
            <v>A</v>
          </cell>
          <cell r="G311" t="str">
            <v>INST. JESUS DE LA DIVINA MISERICORDIA</v>
          </cell>
          <cell r="H311" t="str">
            <v>ELADIA VIDES HERNANDEZ</v>
          </cell>
          <cell r="I311" t="str">
            <v>EL SOCORRO</v>
          </cell>
          <cell r="J311" t="str">
            <v>PLAN 554 MZ 12 LT 2</v>
          </cell>
          <cell r="K311">
            <v>6631929</v>
          </cell>
          <cell r="L311" t="str">
            <v>ijdivmis@hotmail.com</v>
          </cell>
        </row>
        <row r="312">
          <cell r="A312">
            <v>420</v>
          </cell>
          <cell r="B312">
            <v>420</v>
          </cell>
          <cell r="C312">
            <v>313001012515</v>
          </cell>
          <cell r="D312">
            <v>2</v>
          </cell>
          <cell r="E312" t="str">
            <v>P</v>
          </cell>
          <cell r="F312" t="str">
            <v>A</v>
          </cell>
          <cell r="G312" t="str">
            <v>CORPORACION EDUCATIVA LA SAGRADA FAMILIA</v>
          </cell>
          <cell r="H312" t="str">
            <v>GLORIA INES ALVAREZ MANTILLA</v>
          </cell>
          <cell r="I312" t="str">
            <v>LOS CORALES</v>
          </cell>
          <cell r="J312" t="str">
            <v>LOS CORALES MZ Q LT 8</v>
          </cell>
          <cell r="K312">
            <v>6673449</v>
          </cell>
          <cell r="L312" t="str">
            <v>info@colegiolaconcepcion.com.co</v>
          </cell>
        </row>
        <row r="313">
          <cell r="A313">
            <v>421</v>
          </cell>
          <cell r="B313">
            <v>421</v>
          </cell>
          <cell r="C313">
            <v>413001008121</v>
          </cell>
          <cell r="D313">
            <v>2</v>
          </cell>
          <cell r="E313" t="str">
            <v>P</v>
          </cell>
          <cell r="F313" t="str">
            <v>A</v>
          </cell>
          <cell r="G313" t="str">
            <v>INST. Y JARD. INF. ANGELICA</v>
          </cell>
          <cell r="H313" t="str">
            <v>LUIS EUGENIO GOMEZ FLOREZ</v>
          </cell>
          <cell r="I313" t="str">
            <v>EL CARMELO</v>
          </cell>
          <cell r="J313" t="str">
            <v>EL CARMELO CLL COLOMBIA MZ 3 LOTE 4</v>
          </cell>
          <cell r="K313">
            <v>6459600</v>
          </cell>
        </row>
        <row r="314">
          <cell r="A314">
            <v>422</v>
          </cell>
          <cell r="B314">
            <v>422</v>
          </cell>
          <cell r="C314">
            <v>313001012540</v>
          </cell>
          <cell r="D314">
            <v>2</v>
          </cell>
          <cell r="E314" t="str">
            <v>P</v>
          </cell>
          <cell r="F314" t="str">
            <v>A</v>
          </cell>
          <cell r="G314" t="str">
            <v>INST. DE EDUCACION BONSAY DE CARTAGENA</v>
          </cell>
          <cell r="H314" t="str">
            <v>YANETH DELGADO ALVAREZ</v>
          </cell>
          <cell r="I314" t="str">
            <v>SANTA MONICA</v>
          </cell>
          <cell r="J314" t="str">
            <v>SANTA MONICA KR 3 Nº 2 - 71</v>
          </cell>
          <cell r="K314" t="str">
            <v>6618491-6426287</v>
          </cell>
          <cell r="L314" t="str">
            <v>instituto.bonsay@gmail.com</v>
          </cell>
        </row>
        <row r="315">
          <cell r="A315">
            <v>426</v>
          </cell>
          <cell r="B315">
            <v>426</v>
          </cell>
          <cell r="C315">
            <v>313001012744</v>
          </cell>
          <cell r="D315">
            <v>2</v>
          </cell>
          <cell r="E315" t="str">
            <v>P</v>
          </cell>
          <cell r="F315" t="str">
            <v>A</v>
          </cell>
          <cell r="G315" t="str">
            <v>INST. SKINNER II  (ANT.-JARD. INF. SKINNER II)</v>
          </cell>
          <cell r="H315" t="str">
            <v>ROSA ESTHER MANGA OROZCO</v>
          </cell>
          <cell r="I315" t="str">
            <v>BOQUILLA</v>
          </cell>
          <cell r="J315" t="str">
            <v>LA BOQUILLA CRA 3 # 74-45</v>
          </cell>
          <cell r="K315">
            <v>3003953982</v>
          </cell>
          <cell r="L315" t="str">
            <v>institutoskinner@hotmail.com</v>
          </cell>
        </row>
        <row r="316">
          <cell r="A316">
            <v>428</v>
          </cell>
          <cell r="B316">
            <v>428</v>
          </cell>
          <cell r="C316">
            <v>313001012761</v>
          </cell>
          <cell r="D316">
            <v>2</v>
          </cell>
          <cell r="E316" t="str">
            <v>P</v>
          </cell>
          <cell r="F316" t="str">
            <v>A</v>
          </cell>
          <cell r="G316" t="str">
            <v>CENT. EDUC. LOS CHAVITOS</v>
          </cell>
          <cell r="H316" t="str">
            <v>HELEN JUDITH CAMPIS VDA. DE ARRAZOLA</v>
          </cell>
          <cell r="I316" t="str">
            <v>LA ESPERANZA</v>
          </cell>
          <cell r="J316" t="str">
            <v xml:space="preserve"> CR 30 # 38-27</v>
          </cell>
          <cell r="K316" t="str">
            <v>6447987-6458108</v>
          </cell>
          <cell r="L316" t="str">
            <v>los.chavitos@hotmail.com</v>
          </cell>
        </row>
        <row r="317">
          <cell r="A317">
            <v>430</v>
          </cell>
          <cell r="B317">
            <v>430</v>
          </cell>
          <cell r="C317">
            <v>313001012795</v>
          </cell>
          <cell r="D317">
            <v>2</v>
          </cell>
          <cell r="E317" t="str">
            <v>P</v>
          </cell>
          <cell r="F317" t="str">
            <v>A</v>
          </cell>
          <cell r="G317" t="str">
            <v>INST. GABRIEL HENAO</v>
          </cell>
          <cell r="H317" t="str">
            <v>ROSALBA HENAO</v>
          </cell>
          <cell r="I317" t="str">
            <v>ZARAGOCILLA</v>
          </cell>
          <cell r="J317" t="str">
            <v>ZARAGOCILLA CLL 30 # 28-59</v>
          </cell>
          <cell r="K317">
            <v>6698189</v>
          </cell>
          <cell r="L317" t="str">
            <v>cindybendecida@hotmail.com</v>
          </cell>
        </row>
        <row r="318">
          <cell r="A318">
            <v>433</v>
          </cell>
          <cell r="B318">
            <v>433</v>
          </cell>
          <cell r="C318">
            <v>313001012833</v>
          </cell>
          <cell r="D318">
            <v>2</v>
          </cell>
          <cell r="E318" t="str">
            <v>P</v>
          </cell>
          <cell r="F318" t="str">
            <v>A</v>
          </cell>
          <cell r="G318" t="str">
            <v>INST. EDUCATIVO PRINCIPE DE PAZ</v>
          </cell>
          <cell r="H318" t="str">
            <v>GILDA MARIA LLAMAS RUIZ</v>
          </cell>
          <cell r="I318" t="str">
            <v>BLAS DE LEZO</v>
          </cell>
          <cell r="J318" t="str">
            <v>MZ 36 LT 3 ET 4</v>
          </cell>
          <cell r="K318">
            <v>6909713</v>
          </cell>
          <cell r="L318" t="str">
            <v>principedepaz1995@hotmail.com</v>
          </cell>
        </row>
        <row r="319">
          <cell r="A319">
            <v>434</v>
          </cell>
          <cell r="B319">
            <v>434</v>
          </cell>
          <cell r="C319">
            <v>313001012841</v>
          </cell>
          <cell r="D319">
            <v>2</v>
          </cell>
          <cell r="E319" t="str">
            <v>P</v>
          </cell>
          <cell r="F319" t="str">
            <v>A</v>
          </cell>
          <cell r="G319" t="str">
            <v>INST. INF PICARDIAS</v>
          </cell>
          <cell r="H319" t="str">
            <v>DARLING TOVAR OROZCO</v>
          </cell>
          <cell r="I319" t="str">
            <v>BLAS DE LEZO</v>
          </cell>
          <cell r="J319" t="str">
            <v>BLAS DE LEZO M 40 L3 4TA ETAPA</v>
          </cell>
          <cell r="K319">
            <v>6417207</v>
          </cell>
        </row>
        <row r="320">
          <cell r="A320">
            <v>435</v>
          </cell>
          <cell r="B320">
            <v>435</v>
          </cell>
          <cell r="C320">
            <v>313001012868</v>
          </cell>
          <cell r="D320">
            <v>2</v>
          </cell>
          <cell r="E320" t="str">
            <v>P</v>
          </cell>
          <cell r="F320" t="str">
            <v>A</v>
          </cell>
          <cell r="G320" t="str">
            <v>CORP. TECNICA INSTITUTO ROCHY</v>
          </cell>
          <cell r="H320" t="str">
            <v>ROSA RODRIGUEZ ARANGO</v>
          </cell>
          <cell r="I320" t="str">
            <v>DANIEL LEMAITRE</v>
          </cell>
          <cell r="J320" t="str">
            <v>DANIEL LEMAITRE ST LA HEROICA CL 64 # 19-12</v>
          </cell>
          <cell r="K320">
            <v>6582503</v>
          </cell>
          <cell r="L320" t="str">
            <v>corporrochy@hotmail.com</v>
          </cell>
        </row>
        <row r="321">
          <cell r="A321">
            <v>436</v>
          </cell>
          <cell r="B321">
            <v>436</v>
          </cell>
          <cell r="C321">
            <v>313001012876</v>
          </cell>
          <cell r="D321">
            <v>2</v>
          </cell>
          <cell r="E321" t="str">
            <v>P</v>
          </cell>
          <cell r="F321" t="str">
            <v>A</v>
          </cell>
          <cell r="G321" t="str">
            <v>CORP. EDUC. INST. INSTITUTO GUADALUPE</v>
          </cell>
          <cell r="H321" t="str">
            <v>IRINA BABILONIA IBARRA</v>
          </cell>
          <cell r="I321" t="str">
            <v>BLAS DE LEZO</v>
          </cell>
          <cell r="J321" t="str">
            <v>MZ 10S 15 ET 4</v>
          </cell>
          <cell r="K321">
            <v>6431331</v>
          </cell>
          <cell r="L321" t="str">
            <v>institutoguadalupe@hotmail.com</v>
          </cell>
        </row>
        <row r="322">
          <cell r="A322">
            <v>437</v>
          </cell>
          <cell r="B322">
            <v>437</v>
          </cell>
          <cell r="C322">
            <v>313001012892</v>
          </cell>
          <cell r="D322">
            <v>2</v>
          </cell>
          <cell r="E322" t="str">
            <v>P</v>
          </cell>
          <cell r="F322" t="str">
            <v>A</v>
          </cell>
          <cell r="G322" t="str">
            <v>CORP. INST. DOCENTE DEL CARIBE</v>
          </cell>
          <cell r="H322" t="str">
            <v>ARNOLD  BARRIOS PAEZ</v>
          </cell>
          <cell r="I322" t="str">
            <v>PIEDRA DE BOLIVAR</v>
          </cell>
          <cell r="J322" t="str">
            <v>CALLE SANTA CRUZ (30A) No. 50-97</v>
          </cell>
          <cell r="K322">
            <v>6722701</v>
          </cell>
          <cell r="L322" t="str">
            <v>idc146@yahoo.es</v>
          </cell>
        </row>
        <row r="323">
          <cell r="A323">
            <v>439</v>
          </cell>
          <cell r="B323">
            <v>439</v>
          </cell>
          <cell r="C323">
            <v>313001012931</v>
          </cell>
          <cell r="D323">
            <v>2</v>
          </cell>
          <cell r="E323" t="str">
            <v>P</v>
          </cell>
          <cell r="F323" t="str">
            <v>A</v>
          </cell>
          <cell r="G323" t="str">
            <v>INST. LOS CORALES</v>
          </cell>
          <cell r="H323" t="str">
            <v>MIRNA CABEZA MARTINEZ</v>
          </cell>
          <cell r="I323" t="str">
            <v>LOS CORALES</v>
          </cell>
          <cell r="J323" t="str">
            <v>URB LOS CORALES MZ N LT 5</v>
          </cell>
          <cell r="K323">
            <v>6673314</v>
          </cell>
          <cell r="L323" t="str">
            <v>ilcorales@hotmail.com</v>
          </cell>
        </row>
        <row r="324">
          <cell r="A324">
            <v>440</v>
          </cell>
          <cell r="B324">
            <v>440</v>
          </cell>
          <cell r="C324">
            <v>313001012957</v>
          </cell>
          <cell r="D324">
            <v>2</v>
          </cell>
          <cell r="E324" t="str">
            <v>P</v>
          </cell>
          <cell r="F324" t="str">
            <v>A</v>
          </cell>
          <cell r="G324" t="str">
            <v>I.E ALBORADA INFANTIL DE CHILE</v>
          </cell>
          <cell r="H324" t="str">
            <v>ALEXIS  LOPEZ VARGAS</v>
          </cell>
          <cell r="I324" t="str">
            <v>REPUBLICA DE CHILE</v>
          </cell>
          <cell r="J324" t="str">
            <v>CHILE MZA 48 LTE 4 MZA 48 LTE 10</v>
          </cell>
          <cell r="K324">
            <v>6690888</v>
          </cell>
          <cell r="L324" t="str">
            <v>alboradacolegio@hotmail.com</v>
          </cell>
        </row>
        <row r="325">
          <cell r="A325">
            <v>441</v>
          </cell>
          <cell r="B325">
            <v>441</v>
          </cell>
          <cell r="C325">
            <v>313001012973</v>
          </cell>
          <cell r="D325">
            <v>2</v>
          </cell>
          <cell r="E325" t="str">
            <v>P</v>
          </cell>
          <cell r="F325" t="str">
            <v>A</v>
          </cell>
          <cell r="G325" t="str">
            <v>COL. CRISTIANO LUZ Y VERDAD</v>
          </cell>
          <cell r="H325" t="str">
            <v>LOURDES ROJAS CASTRO</v>
          </cell>
          <cell r="I325" t="str">
            <v>SAN FRANCISCO</v>
          </cell>
          <cell r="J325" t="str">
            <v>SAN FRANCISCO CRA 34 # 78-26 SECT PARAISO</v>
          </cell>
          <cell r="K325">
            <v>6661992</v>
          </cell>
          <cell r="L325" t="str">
            <v>lourdesrojas@yahoo.com</v>
          </cell>
        </row>
        <row r="326">
          <cell r="A326">
            <v>442</v>
          </cell>
          <cell r="B326">
            <v>442</v>
          </cell>
          <cell r="C326">
            <v>313001013007</v>
          </cell>
          <cell r="D326">
            <v>2</v>
          </cell>
          <cell r="E326" t="str">
            <v>P</v>
          </cell>
          <cell r="F326" t="str">
            <v>A</v>
          </cell>
          <cell r="G326" t="str">
            <v>INST. EDUC. SENDERO DEL SABER</v>
          </cell>
          <cell r="H326" t="str">
            <v>CARMEN EDITH JARAMILLO</v>
          </cell>
          <cell r="I326" t="str">
            <v>NUEVO BOSQUE</v>
          </cell>
          <cell r="J326" t="str">
            <v>NUEVO BOSQUE M 12 LOTE 29 ETAPA 6</v>
          </cell>
          <cell r="K326">
            <v>6676170</v>
          </cell>
          <cell r="L326" t="str">
            <v>cejo2008@hotmail.com</v>
          </cell>
        </row>
        <row r="327">
          <cell r="A327">
            <v>449</v>
          </cell>
          <cell r="B327">
            <v>449</v>
          </cell>
          <cell r="C327">
            <v>313001013082</v>
          </cell>
          <cell r="D327">
            <v>2</v>
          </cell>
          <cell r="E327" t="str">
            <v>P</v>
          </cell>
          <cell r="F327" t="str">
            <v>A</v>
          </cell>
          <cell r="G327" t="str">
            <v>COL. JOHN LOCKE</v>
          </cell>
          <cell r="H327" t="str">
            <v>SOBEYDA BLANCO PE</v>
          </cell>
          <cell r="I327" t="str">
            <v>EL POZON</v>
          </cell>
          <cell r="J327" t="str">
            <v>EL POZON ST CENTRAL M 68 L 11 CLL LAS FLOREZ</v>
          </cell>
          <cell r="K327" t="str">
            <v>No Tiene</v>
          </cell>
          <cell r="L327" t="str">
            <v>sobeyda40@hotmail.com</v>
          </cell>
        </row>
        <row r="328">
          <cell r="A328">
            <v>450</v>
          </cell>
          <cell r="B328">
            <v>450</v>
          </cell>
          <cell r="C328">
            <v>313001013091</v>
          </cell>
          <cell r="D328">
            <v>2</v>
          </cell>
          <cell r="E328" t="str">
            <v>P</v>
          </cell>
          <cell r="F328" t="str">
            <v>A</v>
          </cell>
          <cell r="G328" t="str">
            <v>COLEGIO SAN JOSE DE LOS CAMPANOS</v>
          </cell>
          <cell r="H328" t="str">
            <v>LEDYS MORENO MEZA</v>
          </cell>
          <cell r="I328" t="str">
            <v>SAN JOSE DE LOS CAMPANOS</v>
          </cell>
          <cell r="J328" t="str">
            <v>SAN JOSE DE LOS CAMPANOS KR 101 37 04</v>
          </cell>
          <cell r="K328">
            <v>6909612</v>
          </cell>
          <cell r="L328" t="str">
            <v>llmorenomeza@hotmail.com</v>
          </cell>
        </row>
        <row r="329">
          <cell r="A329">
            <v>453</v>
          </cell>
          <cell r="B329">
            <v>453</v>
          </cell>
          <cell r="C329">
            <v>313001013198</v>
          </cell>
          <cell r="D329">
            <v>2</v>
          </cell>
          <cell r="E329" t="str">
            <v>P</v>
          </cell>
          <cell r="F329" t="str">
            <v>A</v>
          </cell>
          <cell r="G329" t="str">
            <v>INST. PAULO FREIRE</v>
          </cell>
          <cell r="H329" t="str">
            <v>TANIA GONZALEZ</v>
          </cell>
          <cell r="I329" t="str">
            <v>LO AMADOR</v>
          </cell>
          <cell r="J329" t="str">
            <v>LO AMADOR CLL 34 # 20 D 33</v>
          </cell>
          <cell r="K329" t="str">
            <v>6564268--6534728</v>
          </cell>
          <cell r="L329" t="str">
            <v>institutopaulofre@hotmail.com</v>
          </cell>
        </row>
        <row r="330">
          <cell r="A330">
            <v>459</v>
          </cell>
          <cell r="B330">
            <v>459</v>
          </cell>
          <cell r="C330">
            <v>313001013261</v>
          </cell>
          <cell r="D330">
            <v>2</v>
          </cell>
          <cell r="E330" t="str">
            <v>P</v>
          </cell>
          <cell r="F330" t="str">
            <v>A</v>
          </cell>
          <cell r="G330" t="str">
            <v>JARD. INF. JUEGOS Y RONDAS</v>
          </cell>
          <cell r="H330" t="str">
            <v>LOIWER BARRAGAN PADILLA</v>
          </cell>
          <cell r="I330" t="str">
            <v>ZARAGOCILLA</v>
          </cell>
          <cell r="J330" t="str">
            <v>ZARAGOCILLA CLL SAN LUIS # 30-73</v>
          </cell>
          <cell r="K330">
            <v>6752076</v>
          </cell>
        </row>
        <row r="331">
          <cell r="A331">
            <v>461</v>
          </cell>
          <cell r="B331">
            <v>461</v>
          </cell>
          <cell r="C331">
            <v>313001013287</v>
          </cell>
          <cell r="D331">
            <v>2</v>
          </cell>
          <cell r="E331" t="str">
            <v>P</v>
          </cell>
          <cell r="F331" t="str">
            <v>A</v>
          </cell>
          <cell r="G331" t="str">
            <v>JARD. INF. MIS PRIMEROS GARABATOS</v>
          </cell>
          <cell r="H331" t="str">
            <v>MONICA SALAS C.</v>
          </cell>
          <cell r="I331" t="str">
            <v>ESCALLON VILLA</v>
          </cell>
          <cell r="J331" t="str">
            <v>ESCALLON VILLA AVEN DEL CONSULADO # 57-20</v>
          </cell>
          <cell r="K331">
            <v>6725669</v>
          </cell>
          <cell r="L331" t="str">
            <v>pilaresdecartagena@hotmail.com</v>
          </cell>
        </row>
        <row r="332">
          <cell r="A332">
            <v>462</v>
          </cell>
          <cell r="B332">
            <v>462</v>
          </cell>
          <cell r="C332">
            <v>313001013309</v>
          </cell>
          <cell r="D332">
            <v>2</v>
          </cell>
          <cell r="E332" t="str">
            <v>P</v>
          </cell>
          <cell r="F332" t="str">
            <v>A</v>
          </cell>
          <cell r="G332" t="str">
            <v>INST. EDUC. MIS ESTIMULACIONES</v>
          </cell>
          <cell r="H332" t="str">
            <v>LUIS MIGUEL HERNANDEZ</v>
          </cell>
          <cell r="I332" t="str">
            <v>LA CAMPIÑA</v>
          </cell>
          <cell r="J332" t="str">
            <v>LA CAMPIÃ‘A TRASV 47 # 20-19</v>
          </cell>
          <cell r="K332">
            <v>6459545</v>
          </cell>
          <cell r="L332" t="str">
            <v>institutomisestimulaciones@hotmail.com</v>
          </cell>
        </row>
        <row r="333">
          <cell r="A333">
            <v>463</v>
          </cell>
          <cell r="B333">
            <v>463</v>
          </cell>
          <cell r="C333">
            <v>313001013317</v>
          </cell>
          <cell r="D333">
            <v>2</v>
          </cell>
          <cell r="E333" t="str">
            <v>P</v>
          </cell>
          <cell r="F333" t="str">
            <v>A</v>
          </cell>
          <cell r="G333" t="str">
            <v>INST. LA GIRALDA</v>
          </cell>
          <cell r="H333" t="str">
            <v>PATRICIA FLOREZ ESPINOSA</v>
          </cell>
          <cell r="I333" t="str">
            <v>BOSQUE</v>
          </cell>
          <cell r="J333" t="str">
            <v>BOSQUE TRANSV 52 # 21-42</v>
          </cell>
          <cell r="K333">
            <v>6694667</v>
          </cell>
          <cell r="L333" t="str">
            <v>yurimar_girl@hotmail.com</v>
          </cell>
        </row>
        <row r="334">
          <cell r="A334">
            <v>464</v>
          </cell>
          <cell r="B334">
            <v>464</v>
          </cell>
          <cell r="C334">
            <v>313001013325</v>
          </cell>
          <cell r="D334">
            <v>2</v>
          </cell>
          <cell r="E334" t="str">
            <v>P</v>
          </cell>
          <cell r="F334" t="str">
            <v>A</v>
          </cell>
          <cell r="G334" t="str">
            <v>COL. ANDALUCIA</v>
          </cell>
          <cell r="H334" t="str">
            <v>MARIA BARANDICA DONADO</v>
          </cell>
          <cell r="I334" t="str">
            <v>ANDALUCIA</v>
          </cell>
          <cell r="J334" t="str">
            <v>ANDALUCIA CLL GRANADA # 29-22</v>
          </cell>
          <cell r="K334">
            <v>6629094</v>
          </cell>
          <cell r="L334" t="str">
            <v>colandalucia@hotmail.com</v>
          </cell>
        </row>
        <row r="335">
          <cell r="A335">
            <v>465</v>
          </cell>
          <cell r="B335">
            <v>465</v>
          </cell>
          <cell r="C335">
            <v>313001013333</v>
          </cell>
          <cell r="D335">
            <v>2</v>
          </cell>
          <cell r="E335" t="str">
            <v>P</v>
          </cell>
          <cell r="F335" t="str">
            <v>A</v>
          </cell>
          <cell r="G335" t="str">
            <v>COL. GIMNASIO FUTURO DE COLOMBIA</v>
          </cell>
          <cell r="H335" t="str">
            <v>YAMITH CORONADO</v>
          </cell>
          <cell r="I335" t="str">
            <v>EL PRADO</v>
          </cell>
          <cell r="J335" t="str">
            <v>EL PRADO CL 1ERA DE SAN NICOLAS # 29B-44</v>
          </cell>
          <cell r="K335" t="str">
            <v>6692236-3104217348</v>
          </cell>
          <cell r="L335" t="str">
            <v>futurodecolombia@hotmail.com</v>
          </cell>
        </row>
        <row r="336">
          <cell r="A336">
            <v>466</v>
          </cell>
          <cell r="B336">
            <v>466</v>
          </cell>
          <cell r="C336">
            <v>313001013341</v>
          </cell>
          <cell r="D336">
            <v>2</v>
          </cell>
          <cell r="E336" t="str">
            <v>P</v>
          </cell>
          <cell r="F336" t="str">
            <v>A</v>
          </cell>
          <cell r="G336" t="str">
            <v>COL. SAN NICOLAS DE LA ROCA</v>
          </cell>
          <cell r="H336" t="str">
            <v>NURIS GULFO MARRUGO</v>
          </cell>
          <cell r="I336" t="str">
            <v>MARIA AUXILIADORA</v>
          </cell>
          <cell r="J336" t="str">
            <v>PRADO URB MA AUXILIADORA KRA 36 #36-61</v>
          </cell>
          <cell r="K336" t="str">
            <v>6436915 - 3135192352</v>
          </cell>
          <cell r="L336" t="str">
            <v>ivonestrada@gmail.com</v>
          </cell>
        </row>
        <row r="337">
          <cell r="A337">
            <v>469</v>
          </cell>
          <cell r="B337">
            <v>469</v>
          </cell>
          <cell r="C337">
            <v>313001013376</v>
          </cell>
          <cell r="D337">
            <v>2</v>
          </cell>
          <cell r="E337" t="str">
            <v>P</v>
          </cell>
          <cell r="F337" t="str">
            <v>A</v>
          </cell>
          <cell r="G337" t="str">
            <v>INST. COM. BOLIVAR</v>
          </cell>
          <cell r="H337" t="str">
            <v>MARLENE SALGADO TEJEDOR</v>
          </cell>
          <cell r="I337" t="str">
            <v>LA CANDELARIA</v>
          </cell>
          <cell r="J337" t="str">
            <v>LA CANDELARIA CRA 37 # 32 D 71</v>
          </cell>
          <cell r="K337">
            <v>6720009</v>
          </cell>
          <cell r="L337" t="str">
            <v>salteje@yahoo.es</v>
          </cell>
        </row>
        <row r="338">
          <cell r="A338">
            <v>472</v>
          </cell>
          <cell r="B338">
            <v>472</v>
          </cell>
          <cell r="C338">
            <v>313001013406</v>
          </cell>
          <cell r="D338">
            <v>2</v>
          </cell>
          <cell r="E338" t="str">
            <v>P</v>
          </cell>
          <cell r="F338" t="str">
            <v>A</v>
          </cell>
          <cell r="G338" t="str">
            <v>INST. LOS ANGELITOS</v>
          </cell>
          <cell r="H338" t="str">
            <v>YERLY MONTT CASTRO</v>
          </cell>
          <cell r="I338" t="str">
            <v>OLAYA HERRERA</v>
          </cell>
          <cell r="J338" t="str">
            <v xml:space="preserve"> SECTOR  ESTELA # 68-40</v>
          </cell>
          <cell r="K338">
            <v>6532570</v>
          </cell>
          <cell r="L338" t="str">
            <v>institutolosangelitos@hotmail.com</v>
          </cell>
        </row>
        <row r="339">
          <cell r="A339">
            <v>474</v>
          </cell>
          <cell r="B339">
            <v>474</v>
          </cell>
          <cell r="C339">
            <v>313001013422</v>
          </cell>
          <cell r="D339">
            <v>2</v>
          </cell>
          <cell r="E339" t="str">
            <v>P</v>
          </cell>
          <cell r="F339" t="str">
            <v>A</v>
          </cell>
          <cell r="G339" t="str">
            <v>CORP. EDUC. SAN AGUSTIN</v>
          </cell>
          <cell r="H339" t="str">
            <v>MILENA ALVAREZ VASQUEZ</v>
          </cell>
          <cell r="I339" t="str">
            <v>SAN FERNANDO</v>
          </cell>
          <cell r="J339" t="str">
            <v>SC SIMON BOLIVAR KR 81 4 E 61</v>
          </cell>
          <cell r="K339">
            <v>6458896</v>
          </cell>
          <cell r="L339" t="str">
            <v>corporacioneducativasanagustin@hotmail.com</v>
          </cell>
        </row>
        <row r="340">
          <cell r="A340">
            <v>475</v>
          </cell>
          <cell r="B340">
            <v>475</v>
          </cell>
          <cell r="C340">
            <v>313001013431</v>
          </cell>
          <cell r="D340">
            <v>2</v>
          </cell>
          <cell r="E340" t="str">
            <v>P</v>
          </cell>
          <cell r="F340" t="str">
            <v>A</v>
          </cell>
          <cell r="G340" t="str">
            <v>CORP. INST PROGRESO SOCIAL</v>
          </cell>
          <cell r="H340" t="str">
            <v>MONICA LOPEZ SANCHEZ</v>
          </cell>
          <cell r="I340" t="str">
            <v>LA CONSOLATA</v>
          </cell>
          <cell r="J340" t="str">
            <v>CONSOLATA SC PARAISO MZ A LT 11</v>
          </cell>
          <cell r="K340">
            <v>6900441</v>
          </cell>
          <cell r="L340" t="str">
            <v>coorporacion-ist@hotmail.com</v>
          </cell>
        </row>
        <row r="341">
          <cell r="A341">
            <v>476</v>
          </cell>
          <cell r="B341">
            <v>476</v>
          </cell>
          <cell r="C341">
            <v>313001013635</v>
          </cell>
          <cell r="D341">
            <v>2</v>
          </cell>
          <cell r="E341" t="str">
            <v>P</v>
          </cell>
          <cell r="F341" t="str">
            <v>A</v>
          </cell>
          <cell r="G341" t="str">
            <v>C.E INTEGRAL COLOMBIA CEICOL</v>
          </cell>
          <cell r="H341" t="str">
            <v>GEOCONIS IRIARTE ESCOBAR</v>
          </cell>
          <cell r="I341" t="str">
            <v>EL CAMPESTRE</v>
          </cell>
          <cell r="J341" t="str">
            <v>MZ 66 LT 1 ET 7</v>
          </cell>
          <cell r="K341">
            <v>6676042</v>
          </cell>
          <cell r="L341" t="str">
            <v>ceicol@hotmail.com</v>
          </cell>
        </row>
        <row r="342">
          <cell r="A342">
            <v>477</v>
          </cell>
          <cell r="B342">
            <v>477</v>
          </cell>
          <cell r="C342">
            <v>313001013457</v>
          </cell>
          <cell r="D342">
            <v>2</v>
          </cell>
          <cell r="E342" t="str">
            <v>P</v>
          </cell>
          <cell r="F342" t="str">
            <v>A</v>
          </cell>
          <cell r="G342" t="str">
            <v>INST. SAN ANTONIO DEL CAMPESTRE</v>
          </cell>
          <cell r="H342" t="str">
            <v>LUIS CAMACHO GONZALEZ</v>
          </cell>
          <cell r="I342" t="str">
            <v>EL CAMPESTRE</v>
          </cell>
          <cell r="J342" t="str">
            <v>MZ 75 A LT 7 ET 8</v>
          </cell>
          <cell r="K342">
            <v>6571975</v>
          </cell>
          <cell r="L342" t="str">
            <v>dawcamacho@hotmail.com</v>
          </cell>
        </row>
        <row r="343">
          <cell r="A343">
            <v>478</v>
          </cell>
          <cell r="B343">
            <v>478</v>
          </cell>
          <cell r="C343">
            <v>313001013465</v>
          </cell>
          <cell r="D343">
            <v>2</v>
          </cell>
          <cell r="E343" t="str">
            <v>P</v>
          </cell>
          <cell r="F343" t="str">
            <v>A</v>
          </cell>
          <cell r="G343" t="str">
            <v>CORP. EDUC. INST. FROBEL</v>
          </cell>
          <cell r="H343" t="str">
            <v>MARIELA OSORIO DE GANEM</v>
          </cell>
          <cell r="I343" t="str">
            <v>ALTOS DEL CAMPESTRE</v>
          </cell>
          <cell r="J343" t="str">
            <v xml:space="preserve"> MZ 10 LT 7</v>
          </cell>
          <cell r="K343">
            <v>6572082</v>
          </cell>
          <cell r="L343" t="str">
            <v>marielaosoriot@hotmail.com</v>
          </cell>
        </row>
        <row r="344">
          <cell r="A344">
            <v>480</v>
          </cell>
          <cell r="B344">
            <v>480</v>
          </cell>
          <cell r="C344">
            <v>313001013481</v>
          </cell>
          <cell r="D344">
            <v>2</v>
          </cell>
          <cell r="E344" t="str">
            <v>P</v>
          </cell>
          <cell r="F344" t="str">
            <v>A</v>
          </cell>
          <cell r="G344" t="str">
            <v>C.E COMUNITARIO LOS ROBLES</v>
          </cell>
          <cell r="H344" t="str">
            <v>DORILZA MARTINEZ MONCARIS</v>
          </cell>
          <cell r="I344" t="str">
            <v>NELSON MANDELA</v>
          </cell>
          <cell r="J344" t="str">
            <v>NELSON MANDELA SECT LOS ROBLES</v>
          </cell>
          <cell r="K344">
            <v>3114166125</v>
          </cell>
          <cell r="L344" t="str">
            <v>vivecristo28@hotmail.com</v>
          </cell>
        </row>
        <row r="345">
          <cell r="A345">
            <v>481</v>
          </cell>
          <cell r="B345">
            <v>481</v>
          </cell>
          <cell r="C345">
            <v>313001013490</v>
          </cell>
          <cell r="D345">
            <v>2</v>
          </cell>
          <cell r="E345" t="str">
            <v>P</v>
          </cell>
          <cell r="F345" t="str">
            <v>A</v>
          </cell>
          <cell r="G345" t="str">
            <v>ESC. MIXTA COMUNITARIA 7 DE DICIEMBRE</v>
          </cell>
          <cell r="H345" t="str">
            <v>CRISTINA MACHUCA OVIEDO</v>
          </cell>
          <cell r="I345" t="str">
            <v>NELSON MANDELA</v>
          </cell>
          <cell r="J345" t="str">
            <v>SC NUEVA VENECIA MZ A LT 2 A</v>
          </cell>
          <cell r="L345" t="str">
            <v>escuelamixta7dediciembre@gmail.com</v>
          </cell>
        </row>
        <row r="346">
          <cell r="A346">
            <v>482</v>
          </cell>
          <cell r="B346">
            <v>482</v>
          </cell>
          <cell r="C346">
            <v>313001013503</v>
          </cell>
          <cell r="D346">
            <v>2</v>
          </cell>
          <cell r="E346" t="str">
            <v>P</v>
          </cell>
          <cell r="F346" t="str">
            <v>A</v>
          </cell>
          <cell r="G346" t="str">
            <v>CORP. EDUC. COL. JOSE ANTONIO GALAN</v>
          </cell>
          <cell r="H346" t="str">
            <v>BERENICE JIMENEZ PEREIRA</v>
          </cell>
          <cell r="I346" t="str">
            <v>SAN PEDRO MARTIR</v>
          </cell>
          <cell r="J346" t="str">
            <v>SAN PEDRO MARTIR CLL 11 # 65-26</v>
          </cell>
          <cell r="K346">
            <v>6573785</v>
          </cell>
          <cell r="L346" t="str">
            <v>fundahogarj@hotmail.com</v>
          </cell>
        </row>
        <row r="347">
          <cell r="A347">
            <v>484</v>
          </cell>
          <cell r="B347">
            <v>484</v>
          </cell>
          <cell r="C347">
            <v>313001013520</v>
          </cell>
          <cell r="D347">
            <v>2</v>
          </cell>
          <cell r="E347" t="str">
            <v>P</v>
          </cell>
          <cell r="F347" t="str">
            <v>A</v>
          </cell>
          <cell r="G347" t="str">
            <v>INST. ARTISTICO BILINGUE DE CARTAGENA</v>
          </cell>
          <cell r="H347" t="str">
            <v>ROSA MARIA SERRANO BUELVAS</v>
          </cell>
          <cell r="I347" t="str">
            <v>SAN PEDRO</v>
          </cell>
          <cell r="J347" t="str">
            <v>SAN PEDRO MANZ 7 LOTE 3</v>
          </cell>
          <cell r="K347">
            <v>6531078</v>
          </cell>
          <cell r="L347" t="str">
            <v>arbicar2007@yahoo.es</v>
          </cell>
        </row>
        <row r="348">
          <cell r="A348">
            <v>485</v>
          </cell>
          <cell r="B348">
            <v>485</v>
          </cell>
          <cell r="C348">
            <v>313001013538</v>
          </cell>
          <cell r="D348">
            <v>2</v>
          </cell>
          <cell r="E348" t="str">
            <v>P</v>
          </cell>
          <cell r="F348" t="str">
            <v>A</v>
          </cell>
          <cell r="G348" t="str">
            <v>CORP. INST. SAN JOSE</v>
          </cell>
          <cell r="H348" t="str">
            <v>IVON CAMARGO PAZ</v>
          </cell>
          <cell r="I348" t="str">
            <v>SAN JOSE DE LOS CAMPANOS</v>
          </cell>
          <cell r="J348" t="str">
            <v>San  Jose de los Campanos  Cra. 101 NO 39 A 210</v>
          </cell>
          <cell r="K348">
            <v>6524249</v>
          </cell>
          <cell r="L348" t="str">
            <v>cedsaj@hotmail.com</v>
          </cell>
        </row>
        <row r="349">
          <cell r="A349">
            <v>486</v>
          </cell>
          <cell r="B349">
            <v>486</v>
          </cell>
          <cell r="C349">
            <v>313001013546</v>
          </cell>
          <cell r="D349">
            <v>2</v>
          </cell>
          <cell r="E349" t="str">
            <v>P</v>
          </cell>
          <cell r="F349" t="str">
            <v>A</v>
          </cell>
          <cell r="G349" t="str">
            <v>FUND. EDUC. INST. TECNICO EL REDENTOR</v>
          </cell>
          <cell r="H349" t="str">
            <v>MAGALIS GUTIERREZ PADILLA</v>
          </cell>
          <cell r="I349" t="str">
            <v>NELSON MANDELA</v>
          </cell>
          <cell r="J349" t="str">
            <v>BR NELSON MANDELA SC LAS COLINAS MZ 32 LT 2</v>
          </cell>
          <cell r="K349">
            <v>6710895</v>
          </cell>
          <cell r="L349" t="str">
            <v>colegiomixtoelredentor@hotmail.com</v>
          </cell>
        </row>
        <row r="350">
          <cell r="A350">
            <v>487</v>
          </cell>
          <cell r="B350">
            <v>487</v>
          </cell>
          <cell r="C350">
            <v>313001013554</v>
          </cell>
          <cell r="D350">
            <v>2</v>
          </cell>
          <cell r="E350" t="str">
            <v>P</v>
          </cell>
          <cell r="F350" t="str">
            <v>A</v>
          </cell>
          <cell r="G350" t="str">
            <v>C.E ESTRELLAS DEL PORVENIR</v>
          </cell>
          <cell r="H350" t="str">
            <v>INDIRA GUZMAN SEPULVEDA</v>
          </cell>
          <cell r="I350" t="str">
            <v>NUEVO PORVENIR</v>
          </cell>
          <cell r="J350" t="str">
            <v>VIEJO PORVENIR CALLE LAS ACACIAS # 73-49</v>
          </cell>
          <cell r="K350">
            <v>6904169</v>
          </cell>
          <cell r="L350" t="str">
            <v>cedespo@hotmail.com</v>
          </cell>
        </row>
        <row r="351">
          <cell r="A351">
            <v>488</v>
          </cell>
          <cell r="B351">
            <v>488</v>
          </cell>
          <cell r="C351">
            <v>313001013571</v>
          </cell>
          <cell r="D351">
            <v>2</v>
          </cell>
          <cell r="E351" t="str">
            <v>P</v>
          </cell>
          <cell r="F351" t="str">
            <v>A</v>
          </cell>
          <cell r="G351" t="str">
            <v>C.E NELSON MANDELA</v>
          </cell>
          <cell r="H351" t="str">
            <v>OLGA DE MOYA ARIZA</v>
          </cell>
          <cell r="I351" t="str">
            <v>NELSON MANDELA</v>
          </cell>
          <cell r="J351" t="str">
            <v>SC SAN FRANCISCO DE PAULA MZ C LT 1</v>
          </cell>
          <cell r="K351">
            <v>3106527782</v>
          </cell>
          <cell r="L351" t="str">
            <v>fundecen@gmail.com</v>
          </cell>
        </row>
        <row r="352">
          <cell r="A352">
            <v>489</v>
          </cell>
          <cell r="B352">
            <v>489</v>
          </cell>
          <cell r="C352">
            <v>313001013589</v>
          </cell>
          <cell r="D352">
            <v>2</v>
          </cell>
          <cell r="E352" t="str">
            <v>P</v>
          </cell>
          <cell r="F352" t="str">
            <v>A</v>
          </cell>
          <cell r="G352" t="str">
            <v>INST. SONRISITAS ALEGRES</v>
          </cell>
          <cell r="H352" t="str">
            <v>ARMIDA JIMENEZ DIAZ</v>
          </cell>
          <cell r="I352" t="str">
            <v>LOS CORALES</v>
          </cell>
          <cell r="J352" t="str">
            <v>LOS CORALES MZ F LT 23</v>
          </cell>
          <cell r="K352">
            <v>6675016</v>
          </cell>
          <cell r="L352" t="str">
            <v>institutosonrisitasalegres@hotmail.com</v>
          </cell>
        </row>
        <row r="353">
          <cell r="A353">
            <v>490</v>
          </cell>
          <cell r="B353">
            <v>490</v>
          </cell>
          <cell r="C353">
            <v>313836000348</v>
          </cell>
          <cell r="D353">
            <v>2</v>
          </cell>
          <cell r="E353" t="str">
            <v>P</v>
          </cell>
          <cell r="F353" t="str">
            <v>B</v>
          </cell>
          <cell r="G353" t="str">
            <v>ASPAEN GIMNASIO CARTAGENA DE INDIAS</v>
          </cell>
          <cell r="H353" t="str">
            <v>SORAYA JAIME DE LAVALLE</v>
          </cell>
          <cell r="I353" t="str">
            <v>ANILLO VIAL</v>
          </cell>
          <cell r="J353" t="str">
            <v>ANILLO VIAL KM 11</v>
          </cell>
          <cell r="K353" t="str">
            <v>6424344 6424345</v>
          </cell>
          <cell r="L353" t="str">
            <v>sacademica@gimnasiocartagenadeindias.edu.co</v>
          </cell>
        </row>
        <row r="354">
          <cell r="A354">
            <v>151</v>
          </cell>
          <cell r="B354">
            <v>492</v>
          </cell>
          <cell r="C354">
            <v>413001006315</v>
          </cell>
          <cell r="D354">
            <v>1</v>
          </cell>
          <cell r="E354" t="str">
            <v>S</v>
          </cell>
          <cell r="F354" t="str">
            <v>A</v>
          </cell>
          <cell r="G354" t="str">
            <v xml:space="preserve">   SEDE SAN JUAN BAUTISTA DE LA BOQUILLA</v>
          </cell>
          <cell r="H354" t="str">
            <v>BENJAMIN ACEVEDO CORREA</v>
          </cell>
          <cell r="I354" t="str">
            <v>BOQUILLA</v>
          </cell>
          <cell r="J354" t="str">
            <v>LA BOQUILLA KRA 4 # 84-36</v>
          </cell>
        </row>
        <row r="355">
          <cell r="A355">
            <v>181</v>
          </cell>
          <cell r="B355">
            <v>492</v>
          </cell>
          <cell r="C355">
            <v>213001001918</v>
          </cell>
          <cell r="D355">
            <v>1</v>
          </cell>
          <cell r="E355" t="str">
            <v>S</v>
          </cell>
          <cell r="F355" t="str">
            <v>A</v>
          </cell>
          <cell r="G355" t="str">
            <v xml:space="preserve">   SEDE SAN FELIPE DE LA BOQUILLA</v>
          </cell>
          <cell r="H355" t="str">
            <v>BENJAMIN ACEVEDO CORREA</v>
          </cell>
          <cell r="I355" t="str">
            <v>BOQUILLA</v>
          </cell>
          <cell r="J355" t="str">
            <v>BOQUILLA KRA 9A # 45-08</v>
          </cell>
          <cell r="K355">
            <v>6568152</v>
          </cell>
        </row>
        <row r="356">
          <cell r="A356">
            <v>492</v>
          </cell>
          <cell r="B356">
            <v>492</v>
          </cell>
          <cell r="C356">
            <v>413001004703</v>
          </cell>
          <cell r="D356">
            <v>1</v>
          </cell>
          <cell r="E356" t="str">
            <v>P</v>
          </cell>
          <cell r="F356" t="str">
            <v>A</v>
          </cell>
          <cell r="G356" t="str">
            <v>I.E DE LA BOQUILLA</v>
          </cell>
          <cell r="H356" t="str">
            <v>BELSYBETH MURILLO MAQUILON</v>
          </cell>
          <cell r="I356" t="str">
            <v>BOQUILLA</v>
          </cell>
          <cell r="J356" t="str">
            <v>BOQUILLA CR 3 # 76-21</v>
          </cell>
          <cell r="K356">
            <v>6567514</v>
          </cell>
          <cell r="L356" t="str">
            <v>IEdelaboquilla@gmail.com</v>
          </cell>
        </row>
        <row r="357">
          <cell r="A357">
            <v>494</v>
          </cell>
          <cell r="B357">
            <v>492</v>
          </cell>
          <cell r="C357">
            <v>413001006234</v>
          </cell>
          <cell r="D357">
            <v>1</v>
          </cell>
          <cell r="E357" t="str">
            <v>S</v>
          </cell>
          <cell r="F357" t="str">
            <v>A</v>
          </cell>
          <cell r="G357" t="str">
            <v xml:space="preserve">   ESC. MADRE BERNARDA</v>
          </cell>
          <cell r="H357" t="str">
            <v>BENJAMIN ACEVEDO CORREA</v>
          </cell>
          <cell r="I357" t="str">
            <v>BOQUILLA</v>
          </cell>
          <cell r="J357" t="str">
            <v>LA BOQUILLA CLL DE LAS FLORES CRA 7 # 71-08</v>
          </cell>
          <cell r="K357">
            <v>6567138</v>
          </cell>
        </row>
        <row r="358">
          <cell r="A358">
            <v>732</v>
          </cell>
          <cell r="B358">
            <v>492</v>
          </cell>
          <cell r="C358">
            <v>513001000002</v>
          </cell>
          <cell r="D358">
            <v>1</v>
          </cell>
          <cell r="E358" t="str">
            <v>S</v>
          </cell>
          <cell r="F358" t="str">
            <v>A</v>
          </cell>
          <cell r="G358" t="str">
            <v xml:space="preserve">   *SEDE MARLINDA</v>
          </cell>
          <cell r="H358" t="str">
            <v>BENJAMIN ACEVEDO CORREA</v>
          </cell>
          <cell r="I358" t="str">
            <v>BOQUILLA</v>
          </cell>
          <cell r="J358" t="str">
            <v>BOQUILLA</v>
          </cell>
        </row>
        <row r="359">
          <cell r="A359">
            <v>733</v>
          </cell>
          <cell r="B359">
            <v>492</v>
          </cell>
          <cell r="C359">
            <v>513001000003</v>
          </cell>
          <cell r="D359">
            <v>1</v>
          </cell>
          <cell r="E359" t="str">
            <v>S</v>
          </cell>
          <cell r="F359" t="str">
            <v>A</v>
          </cell>
          <cell r="G359" t="str">
            <v xml:space="preserve">   *SEDE VILLA GLORIA</v>
          </cell>
          <cell r="H359" t="str">
            <v>BENJAMIN ACEVEDO CORREA</v>
          </cell>
          <cell r="I359" t="str">
            <v>BOQUILLA</v>
          </cell>
          <cell r="J359" t="str">
            <v>BOQUILLA</v>
          </cell>
        </row>
        <row r="360">
          <cell r="A360">
            <v>495</v>
          </cell>
          <cell r="B360">
            <v>495</v>
          </cell>
          <cell r="C360">
            <v>413001007630</v>
          </cell>
          <cell r="D360">
            <v>2</v>
          </cell>
          <cell r="E360" t="str">
            <v>P</v>
          </cell>
          <cell r="F360" t="str">
            <v>A</v>
          </cell>
          <cell r="G360" t="str">
            <v>COL. CARIBE REAL</v>
          </cell>
          <cell r="H360" t="str">
            <v>LUIS ANTONIO  FERREIRA VIAÃ‘A</v>
          </cell>
          <cell r="I360" t="str">
            <v>TERNERA</v>
          </cell>
          <cell r="J360" t="str">
            <v>TERNERA CRA TRONCAL # 82-95</v>
          </cell>
          <cell r="K360">
            <v>6618180</v>
          </cell>
          <cell r="L360" t="str">
            <v>colegiocaribereal@hotmail.com</v>
          </cell>
        </row>
        <row r="361">
          <cell r="A361">
            <v>496</v>
          </cell>
          <cell r="B361">
            <v>496</v>
          </cell>
          <cell r="C361">
            <v>413001007982</v>
          </cell>
          <cell r="D361">
            <v>2</v>
          </cell>
          <cell r="E361" t="str">
            <v>P</v>
          </cell>
          <cell r="F361" t="str">
            <v>A</v>
          </cell>
          <cell r="G361" t="str">
            <v>INST. CARTAGENA DE INDIAS</v>
          </cell>
          <cell r="H361" t="str">
            <v>MYRIAM GARCIA GONZALEZ</v>
          </cell>
          <cell r="I361" t="str">
            <v>EL CAMPESTRE</v>
          </cell>
          <cell r="J361" t="str">
            <v>CAMPESTRE MZ 45 LT 16 ET 5</v>
          </cell>
          <cell r="K361">
            <v>6675155</v>
          </cell>
          <cell r="L361" t="str">
            <v>myriam5_2@hotmail.com</v>
          </cell>
        </row>
        <row r="362">
          <cell r="A362">
            <v>497</v>
          </cell>
          <cell r="B362">
            <v>497</v>
          </cell>
          <cell r="C362">
            <v>413001008008</v>
          </cell>
          <cell r="D362">
            <v>2</v>
          </cell>
          <cell r="E362" t="str">
            <v>P</v>
          </cell>
          <cell r="F362" t="str">
            <v>A</v>
          </cell>
          <cell r="G362" t="str">
            <v>INST. EDUC. CAMPANITAS DE SABIDURIA</v>
          </cell>
          <cell r="H362" t="str">
            <v>MARIA E. PAJARO M</v>
          </cell>
          <cell r="I362" t="str">
            <v>SAN ISIDRO</v>
          </cell>
          <cell r="J362" t="str">
            <v>AV CRISANTO LUQUE URB EL REFUGIO</v>
          </cell>
          <cell r="L362" t="str">
            <v>mevangelistapajaro@hotmail.com</v>
          </cell>
        </row>
        <row r="363">
          <cell r="A363">
            <v>498</v>
          </cell>
          <cell r="B363">
            <v>498</v>
          </cell>
          <cell r="C363">
            <v>413001008024</v>
          </cell>
          <cell r="D363">
            <v>2</v>
          </cell>
          <cell r="E363" t="str">
            <v>P</v>
          </cell>
          <cell r="F363" t="str">
            <v>A</v>
          </cell>
          <cell r="G363" t="str">
            <v>INST. EDUCATIVO  EL PARAISO</v>
          </cell>
          <cell r="H363" t="str">
            <v>ISABEL ROJANO HERNANDEZ</v>
          </cell>
          <cell r="I363" t="str">
            <v>SAN FERNANDO</v>
          </cell>
          <cell r="J363" t="str">
            <v>KR 81 22 A 05</v>
          </cell>
          <cell r="K363">
            <v>6619013</v>
          </cell>
          <cell r="L363" t="str">
            <v>ined.elparaiso@gmail.com</v>
          </cell>
        </row>
        <row r="364">
          <cell r="A364">
            <v>500</v>
          </cell>
          <cell r="B364">
            <v>500</v>
          </cell>
          <cell r="C364">
            <v>413001007648</v>
          </cell>
          <cell r="D364">
            <v>2</v>
          </cell>
          <cell r="E364" t="str">
            <v>P</v>
          </cell>
          <cell r="F364" t="str">
            <v>A</v>
          </cell>
          <cell r="G364" t="str">
            <v>COL. CAMINO DEL CORAL DE CARTAGENA</v>
          </cell>
          <cell r="H364" t="str">
            <v>REINA PEREZ CUELLO</v>
          </cell>
          <cell r="I364" t="str">
            <v>ALAMEDA LA VICTORIA</v>
          </cell>
          <cell r="J364" t="str">
            <v>ALAMEDA LA VICTORIA MZ B LOTE 8</v>
          </cell>
          <cell r="K364" t="str">
            <v>6816211-6816391</v>
          </cell>
          <cell r="L364" t="str">
            <v>corporacionidet@hotmail.com</v>
          </cell>
        </row>
        <row r="365">
          <cell r="A365">
            <v>501</v>
          </cell>
          <cell r="B365">
            <v>501</v>
          </cell>
          <cell r="C365">
            <v>413001013176</v>
          </cell>
          <cell r="D365">
            <v>2</v>
          </cell>
          <cell r="E365" t="str">
            <v>P</v>
          </cell>
          <cell r="F365" t="str">
            <v>A</v>
          </cell>
          <cell r="G365" t="str">
            <v>FUND. EDUC. INST. ECOLOGICO BARBACOAS</v>
          </cell>
          <cell r="H365" t="str">
            <v>GREGORIO DE JESUS PAZ APARICIO</v>
          </cell>
          <cell r="I365" t="str">
            <v>BARU</v>
          </cell>
          <cell r="J365" t="str">
            <v>SANTA ANA - ISLA BARU</v>
          </cell>
          <cell r="K365" t="str">
            <v>(031)5933010 EXT 1180</v>
          </cell>
          <cell r="L365" t="str">
            <v>rectoriabaru@colegiosminutodedios.edu.co</v>
          </cell>
        </row>
        <row r="366">
          <cell r="A366">
            <v>503</v>
          </cell>
          <cell r="B366">
            <v>503</v>
          </cell>
          <cell r="C366">
            <v>113001013814</v>
          </cell>
          <cell r="D366">
            <v>1</v>
          </cell>
          <cell r="E366" t="str">
            <v>P</v>
          </cell>
          <cell r="F366" t="str">
            <v>A</v>
          </cell>
          <cell r="G366" t="str">
            <v>I.E BERTHA GEDEON DE BALADI</v>
          </cell>
          <cell r="H366" t="str">
            <v>LUZ ELENA OCAMPO MADRID</v>
          </cell>
          <cell r="I366" t="str">
            <v>EL CAMPESTRE</v>
          </cell>
          <cell r="J366" t="str">
            <v>EL CAMPESTRE 7A ETAPA CL 12 CRA 58 ESQUINA</v>
          </cell>
          <cell r="K366">
            <v>6432730</v>
          </cell>
          <cell r="L366" t="str">
            <v>ieberthagedeon@hotmail.com</v>
          </cell>
        </row>
        <row r="367">
          <cell r="A367">
            <v>504</v>
          </cell>
          <cell r="B367">
            <v>504</v>
          </cell>
          <cell r="C367">
            <v>313001013601</v>
          </cell>
          <cell r="D367">
            <v>2</v>
          </cell>
          <cell r="E367" t="str">
            <v>P</v>
          </cell>
          <cell r="F367" t="str">
            <v>A</v>
          </cell>
          <cell r="G367" t="str">
            <v>GIMN. BINET DE CARTAGENA</v>
          </cell>
          <cell r="H367" t="str">
            <v>KETTY BARRIOS MARTIN</v>
          </cell>
          <cell r="I367" t="str">
            <v>TORICES</v>
          </cell>
          <cell r="J367" t="str">
            <v>TORICES CRA 14 # 41-53</v>
          </cell>
          <cell r="K367">
            <v>6425820</v>
          </cell>
          <cell r="L367" t="str">
            <v>katia_barrios_martin@hotmail.com</v>
          </cell>
        </row>
        <row r="368">
          <cell r="A368">
            <v>505</v>
          </cell>
          <cell r="B368">
            <v>505</v>
          </cell>
          <cell r="C368">
            <v>313001013163</v>
          </cell>
          <cell r="D368">
            <v>2</v>
          </cell>
          <cell r="E368" t="str">
            <v>P</v>
          </cell>
          <cell r="F368" t="str">
            <v>A</v>
          </cell>
          <cell r="G368" t="str">
            <v>COL. LA  ENSEÑANZA</v>
          </cell>
          <cell r="H368" t="str">
            <v xml:space="preserve">JESUS ISAAC ESCOBAR ARTEAGA </v>
          </cell>
          <cell r="I368" t="str">
            <v>MANGA</v>
          </cell>
          <cell r="J368" t="str">
            <v xml:space="preserve">MANGA CARRERA 19 No. 26-94 TERCER CALLEJON SEDE PRINCIPAL </v>
          </cell>
          <cell r="K368" t="str">
            <v>6604750 6604688</v>
          </cell>
          <cell r="L368" t="str">
            <v>rector2020@gmail.com</v>
          </cell>
        </row>
        <row r="369">
          <cell r="A369">
            <v>506</v>
          </cell>
          <cell r="B369">
            <v>506</v>
          </cell>
          <cell r="C369">
            <v>313001027351</v>
          </cell>
          <cell r="D369">
            <v>2</v>
          </cell>
          <cell r="E369" t="str">
            <v>P</v>
          </cell>
          <cell r="F369" t="str">
            <v>A</v>
          </cell>
          <cell r="G369" t="str">
            <v>COL. SAN RAFAEL ARCANGEL</v>
          </cell>
          <cell r="H369" t="str">
            <v>ALVARO LUIS TUÑON HERAS</v>
          </cell>
          <cell r="I369" t="str">
            <v>TORICES</v>
          </cell>
          <cell r="J369" t="str">
            <v>TORICES KRA 16 # 47-56</v>
          </cell>
          <cell r="K369">
            <v>6561730</v>
          </cell>
          <cell r="L369" t="str">
            <v>colegio_sanrafaelarcangel@hotmail.com</v>
          </cell>
        </row>
        <row r="370">
          <cell r="A370">
            <v>507</v>
          </cell>
          <cell r="B370">
            <v>507</v>
          </cell>
          <cell r="C370">
            <v>313001013619</v>
          </cell>
          <cell r="D370">
            <v>2</v>
          </cell>
          <cell r="E370" t="str">
            <v>P</v>
          </cell>
          <cell r="F370" t="str">
            <v>A</v>
          </cell>
          <cell r="G370" t="str">
            <v>COL. DE LAS AMERICAS</v>
          </cell>
          <cell r="H370" t="str">
            <v>EDINSA MARIA CARRILLO PADILLA</v>
          </cell>
          <cell r="I370" t="str">
            <v>DANIEL LEMAITRE</v>
          </cell>
          <cell r="J370" t="str">
            <v>DANIEL LEMAITRE CRA 17 # 65-08</v>
          </cell>
          <cell r="K370">
            <v>6908768</v>
          </cell>
          <cell r="L370" t="str">
            <v>coleamericas-98@hotmail.com</v>
          </cell>
        </row>
        <row r="371">
          <cell r="A371">
            <v>508</v>
          </cell>
          <cell r="B371">
            <v>508</v>
          </cell>
          <cell r="C371">
            <v>313001013732</v>
          </cell>
          <cell r="D371">
            <v>2</v>
          </cell>
          <cell r="E371" t="str">
            <v>P</v>
          </cell>
          <cell r="F371" t="str">
            <v>A</v>
          </cell>
          <cell r="G371" t="str">
            <v>INST. SIMON RODRIGUEZ</v>
          </cell>
          <cell r="H371" t="str">
            <v>MANUEL BLANQUICETT</v>
          </cell>
          <cell r="I371" t="str">
            <v>EL POZON</v>
          </cell>
          <cell r="J371" t="str">
            <v>EL POZON ST GUARAPERO KR 83 MZ 85 L16</v>
          </cell>
          <cell r="L371" t="str">
            <v>seintjairo2020@gmail.com</v>
          </cell>
        </row>
        <row r="372">
          <cell r="A372">
            <v>511</v>
          </cell>
          <cell r="B372">
            <v>511</v>
          </cell>
          <cell r="C372">
            <v>313001013996</v>
          </cell>
          <cell r="D372">
            <v>2</v>
          </cell>
          <cell r="E372" t="str">
            <v>P</v>
          </cell>
          <cell r="F372" t="str">
            <v>A</v>
          </cell>
          <cell r="G372" t="str">
            <v>CONC. EDUC. JOSE CARMELO VILLAMIZAR DIAZ</v>
          </cell>
          <cell r="H372" t="str">
            <v>LILIA MORENO PAJARO</v>
          </cell>
          <cell r="I372" t="str">
            <v>EL POZON</v>
          </cell>
          <cell r="J372" t="str">
            <v>EL POZON ST UNION M G L 6 CLL DEL COLEGIO</v>
          </cell>
          <cell r="K372">
            <v>6725989</v>
          </cell>
          <cell r="L372" t="str">
            <v>lisamopa@gmail.com</v>
          </cell>
        </row>
        <row r="373">
          <cell r="A373">
            <v>514</v>
          </cell>
          <cell r="B373">
            <v>514</v>
          </cell>
          <cell r="C373">
            <v>313001013872</v>
          </cell>
          <cell r="D373">
            <v>2</v>
          </cell>
          <cell r="E373" t="str">
            <v>P</v>
          </cell>
          <cell r="F373" t="str">
            <v>A</v>
          </cell>
          <cell r="G373" t="str">
            <v>INST. JHON DEWEY</v>
          </cell>
          <cell r="H373" t="str">
            <v>WILMER CABARCAS GARCIA</v>
          </cell>
          <cell r="I373" t="str">
            <v>LOS ALPES</v>
          </cell>
          <cell r="J373" t="str">
            <v>LOS ALPES TV 71D # 71E-113</v>
          </cell>
          <cell r="K373">
            <v>6512759</v>
          </cell>
          <cell r="L373" t="str">
            <v>wicag@hotmail.com</v>
          </cell>
        </row>
        <row r="374">
          <cell r="A374">
            <v>515</v>
          </cell>
          <cell r="B374">
            <v>515</v>
          </cell>
          <cell r="C374">
            <v>313001013848</v>
          </cell>
          <cell r="D374">
            <v>2</v>
          </cell>
          <cell r="E374" t="str">
            <v>P</v>
          </cell>
          <cell r="F374" t="str">
            <v>A</v>
          </cell>
          <cell r="G374" t="str">
            <v>INSTITUTO EDUCATIVO BLANCA NIEVES</v>
          </cell>
          <cell r="H374" t="str">
            <v>FANNY DEL CARMEN POLO CAMACHO</v>
          </cell>
          <cell r="I374" t="str">
            <v>LA CAMPIÑA</v>
          </cell>
          <cell r="J374" t="str">
            <v>LA CAMPIÑA TRANV 46 # 20-06</v>
          </cell>
          <cell r="K374" t="str">
            <v>6677337 - 6678362 - 6674228</v>
          </cell>
          <cell r="L374" t="str">
            <v>iinstitutoblancanieves@hotmail.com</v>
          </cell>
        </row>
        <row r="375">
          <cell r="A375">
            <v>518</v>
          </cell>
          <cell r="B375">
            <v>518</v>
          </cell>
          <cell r="C375">
            <v>313001013694</v>
          </cell>
          <cell r="D375">
            <v>2</v>
          </cell>
          <cell r="E375" t="str">
            <v>P</v>
          </cell>
          <cell r="F375" t="str">
            <v>A</v>
          </cell>
          <cell r="G375" t="str">
            <v>JARD. INF. MI DULCE SUEÑO</v>
          </cell>
          <cell r="H375" t="str">
            <v>ESTELA GUTIERREZ GOMEZ</v>
          </cell>
          <cell r="I375" t="str">
            <v>BOSQUE</v>
          </cell>
          <cell r="J375" t="str">
            <v>BOSQUE AVE BUENOS AIRES-TRANSV 49 # 21-134</v>
          </cell>
          <cell r="K375">
            <v>6624969</v>
          </cell>
          <cell r="L375" t="str">
            <v>jardininfantilmidulcesueno@hotmail.com</v>
          </cell>
        </row>
        <row r="376">
          <cell r="A376">
            <v>522</v>
          </cell>
          <cell r="B376">
            <v>522</v>
          </cell>
          <cell r="C376">
            <v>313001013597</v>
          </cell>
          <cell r="D376">
            <v>2</v>
          </cell>
          <cell r="E376" t="str">
            <v>P</v>
          </cell>
          <cell r="F376" t="str">
            <v>A</v>
          </cell>
          <cell r="G376" t="str">
            <v>FUNDACION INSTITUTO COLOMBIA</v>
          </cell>
          <cell r="H376" t="str">
            <v>CLEMENTINA NIEVES</v>
          </cell>
          <cell r="I376" t="str">
            <v>NUEVO BOSQUE</v>
          </cell>
          <cell r="J376" t="str">
            <v>NVO BOSQUE 7 ETAPA M 60 L 15</v>
          </cell>
          <cell r="K376">
            <v>6622472</v>
          </cell>
          <cell r="L376" t="str">
            <v>institutocolombia@hotmail.com</v>
          </cell>
        </row>
        <row r="377">
          <cell r="A377">
            <v>524</v>
          </cell>
          <cell r="B377">
            <v>524</v>
          </cell>
          <cell r="C377">
            <v>313001013643</v>
          </cell>
          <cell r="D377">
            <v>2</v>
          </cell>
          <cell r="E377" t="str">
            <v>P</v>
          </cell>
          <cell r="F377" t="str">
            <v>A</v>
          </cell>
          <cell r="G377" t="str">
            <v>CORP. C.E. INTEGRAL EL RODEO</v>
          </cell>
          <cell r="H377" t="str">
            <v>MARIA SANCHEZ ALEMAN</v>
          </cell>
          <cell r="I377" t="str">
            <v>EL RODEO-OLAYA</v>
          </cell>
          <cell r="J377" t="str">
            <v>Olaya HERRERA SEC PUNTILLA CLLE SANMARTIN NUM 58A 33</v>
          </cell>
          <cell r="K377">
            <v>6613541</v>
          </cell>
          <cell r="L377" t="str">
            <v>rodeocorporacion2019.educ@gmail.com</v>
          </cell>
        </row>
        <row r="378">
          <cell r="A378">
            <v>525</v>
          </cell>
          <cell r="B378">
            <v>525</v>
          </cell>
          <cell r="C378">
            <v>313001013627</v>
          </cell>
          <cell r="D378">
            <v>2</v>
          </cell>
          <cell r="E378" t="str">
            <v>P</v>
          </cell>
          <cell r="F378" t="str">
            <v>A</v>
          </cell>
          <cell r="G378" t="str">
            <v>INST. MUNDO DEL SABER</v>
          </cell>
          <cell r="H378" t="str">
            <v>CARINA CASTILLA CASTRO</v>
          </cell>
          <cell r="I378" t="str">
            <v>EL SOCORRO</v>
          </cell>
          <cell r="J378" t="str">
            <v>EL REPOSO CL VIRGEN DEL CARMEN MZ L LT 12</v>
          </cell>
          <cell r="L378" t="str">
            <v>sharom_8@hotmail.com</v>
          </cell>
        </row>
        <row r="379">
          <cell r="A379">
            <v>526</v>
          </cell>
          <cell r="B379">
            <v>526</v>
          </cell>
          <cell r="C379">
            <v>313001013651</v>
          </cell>
          <cell r="D379">
            <v>2</v>
          </cell>
          <cell r="E379" t="str">
            <v>P</v>
          </cell>
          <cell r="F379" t="str">
            <v>A</v>
          </cell>
          <cell r="G379" t="str">
            <v>COL. INTEGRAL DEL NORTE ( ANTES INST. CLASE INFANTIL)</v>
          </cell>
          <cell r="H379" t="str">
            <v>YOLEIDA BARRIOS GUARNIZO</v>
          </cell>
          <cell r="I379" t="str">
            <v>EL RECREO</v>
          </cell>
          <cell r="J379" t="str">
            <v>EL RECREO CL 5 80 A 42</v>
          </cell>
          <cell r="K379" t="str">
            <v>6748216-6817211</v>
          </cell>
          <cell r="L379" t="str">
            <v>yoleidabarriosg@colegiointegraldelnorte.edu.co</v>
          </cell>
        </row>
        <row r="380">
          <cell r="A380">
            <v>527</v>
          </cell>
          <cell r="B380">
            <v>527</v>
          </cell>
          <cell r="C380">
            <v>313001013678</v>
          </cell>
          <cell r="D380">
            <v>2</v>
          </cell>
          <cell r="E380" t="str">
            <v>P</v>
          </cell>
          <cell r="F380" t="str">
            <v>A</v>
          </cell>
          <cell r="G380" t="str">
            <v>ESC. KEW BEACH</v>
          </cell>
          <cell r="H380" t="str">
            <v>DARNELIS CERA RUIZ</v>
          </cell>
          <cell r="I380" t="str">
            <v>SAN JOSE DE LOS CAMPANOS</v>
          </cell>
          <cell r="J380" t="str">
            <v>SAN JOSE DE LOS CAMPANOS KRA 102 #35-41 LT 36</v>
          </cell>
          <cell r="K380">
            <v>6644113</v>
          </cell>
          <cell r="L380" t="str">
            <v>rorivi8_8@hotmail.com</v>
          </cell>
        </row>
        <row r="381">
          <cell r="A381">
            <v>528</v>
          </cell>
          <cell r="B381">
            <v>528</v>
          </cell>
          <cell r="C381">
            <v>313001013805</v>
          </cell>
          <cell r="D381">
            <v>2</v>
          </cell>
          <cell r="E381" t="str">
            <v>P</v>
          </cell>
          <cell r="F381" t="str">
            <v>A</v>
          </cell>
          <cell r="G381" t="str">
            <v>INST. EDUC. LOS CREADORES</v>
          </cell>
          <cell r="H381" t="str">
            <v>YADIRA REYES BALANTA</v>
          </cell>
          <cell r="I381" t="str">
            <v xml:space="preserve">SAN FERNANDO </v>
          </cell>
          <cell r="J381" t="str">
            <v>SAN FERNANDO ST SIMON BOLIVAR CL 5 81 B 24</v>
          </cell>
          <cell r="K381">
            <v>6520107</v>
          </cell>
          <cell r="L381" t="str">
            <v>yadi67@hotmail.es</v>
          </cell>
        </row>
        <row r="382">
          <cell r="A382">
            <v>529</v>
          </cell>
          <cell r="B382">
            <v>529</v>
          </cell>
          <cell r="C382">
            <v>313001013791</v>
          </cell>
          <cell r="D382">
            <v>2</v>
          </cell>
          <cell r="E382" t="str">
            <v>P</v>
          </cell>
          <cell r="F382" t="str">
            <v>A</v>
          </cell>
          <cell r="G382" t="str">
            <v>FUND. EDUC. REY NEPTUNO</v>
          </cell>
          <cell r="H382" t="str">
            <v>DORYS CARO BUELVAS</v>
          </cell>
          <cell r="I382" t="str">
            <v>NELSON MANDELA</v>
          </cell>
          <cell r="J382" t="str">
            <v>NELSON MANDELA SC LA PRIMAVERA MZ C 1 LT 62</v>
          </cell>
          <cell r="K382">
            <v>6616173</v>
          </cell>
          <cell r="L382" t="str">
            <v>fundacioneducativareyneptuno@hotmail.com</v>
          </cell>
        </row>
        <row r="383">
          <cell r="A383">
            <v>530</v>
          </cell>
          <cell r="B383">
            <v>530</v>
          </cell>
          <cell r="C383">
            <v>313001013775</v>
          </cell>
          <cell r="D383">
            <v>2</v>
          </cell>
          <cell r="E383" t="str">
            <v>P</v>
          </cell>
          <cell r="F383" t="str">
            <v>A</v>
          </cell>
          <cell r="G383" t="str">
            <v>CORP. CENT. EDUCATIVO RABY</v>
          </cell>
          <cell r="H383" t="str">
            <v>MARIAM MACHUCA BARRIOS</v>
          </cell>
          <cell r="I383" t="str">
            <v>NELSON MANDELA</v>
          </cell>
          <cell r="J383" t="str">
            <v>SC ANDRES PASTRANA MZ 17 LT 1, 2</v>
          </cell>
          <cell r="L383" t="str">
            <v>centroeduraby@hotmail.es</v>
          </cell>
        </row>
        <row r="384">
          <cell r="A384">
            <v>534</v>
          </cell>
          <cell r="B384">
            <v>534</v>
          </cell>
          <cell r="C384">
            <v>313001013937</v>
          </cell>
          <cell r="D384">
            <v>2</v>
          </cell>
          <cell r="E384" t="str">
            <v>P</v>
          </cell>
          <cell r="F384" t="str">
            <v>A</v>
          </cell>
          <cell r="G384" t="str">
            <v>CORP. EDUC. LOS PEQUEÑOS SABIOS</v>
          </cell>
          <cell r="H384" t="str">
            <v>ANA TERESA OROZCO DE SIERRA</v>
          </cell>
          <cell r="I384" t="str">
            <v>SAN JOSE DE LOS CAMPANOS</v>
          </cell>
          <cell r="J384" t="str">
            <v>SC LOS COCOS MZ 4 LT 1</v>
          </cell>
          <cell r="K384">
            <v>3138787098</v>
          </cell>
          <cell r="L384" t="str">
            <v>ALEXANDER-MH@HOTMAIL.COM</v>
          </cell>
        </row>
        <row r="385">
          <cell r="A385">
            <v>536</v>
          </cell>
          <cell r="B385">
            <v>536</v>
          </cell>
          <cell r="C385">
            <v>313001013945</v>
          </cell>
          <cell r="D385">
            <v>2</v>
          </cell>
          <cell r="E385" t="str">
            <v>P</v>
          </cell>
          <cell r="F385" t="str">
            <v>A</v>
          </cell>
          <cell r="G385" t="str">
            <v>INST. EL RODEO</v>
          </cell>
          <cell r="H385" t="str">
            <v>NARLY VALENZUELA GARCIA</v>
          </cell>
          <cell r="I385" t="str">
            <v>EL RODEO</v>
          </cell>
          <cell r="J385" t="str">
            <v>EL RODEO MZ 15 LT 8 ST 1</v>
          </cell>
          <cell r="K385">
            <v>6523926</v>
          </cell>
          <cell r="L385" t="str">
            <v>insrodeo@hotmail.com</v>
          </cell>
        </row>
        <row r="386">
          <cell r="A386">
            <v>537</v>
          </cell>
          <cell r="B386">
            <v>537</v>
          </cell>
          <cell r="C386">
            <v>313001013856</v>
          </cell>
          <cell r="D386">
            <v>2</v>
          </cell>
          <cell r="E386" t="str">
            <v>P</v>
          </cell>
          <cell r="F386" t="str">
            <v>A</v>
          </cell>
          <cell r="G386" t="str">
            <v>FUND. EDUC. JHON DEWEY</v>
          </cell>
          <cell r="H386" t="str">
            <v>ALTAIR PEREZ FRIAS</v>
          </cell>
          <cell r="I386" t="str">
            <v>NAZARENO</v>
          </cell>
          <cell r="J386" t="str">
            <v>MZ D LT  16 18</v>
          </cell>
          <cell r="K386">
            <v>6521267</v>
          </cell>
          <cell r="L386" t="str">
            <v>fundewey@hotmail.com</v>
          </cell>
        </row>
        <row r="387">
          <cell r="A387">
            <v>543</v>
          </cell>
          <cell r="B387">
            <v>543</v>
          </cell>
          <cell r="C387">
            <v>313001013783</v>
          </cell>
          <cell r="D387">
            <v>1</v>
          </cell>
          <cell r="E387" t="str">
            <v>P</v>
          </cell>
          <cell r="F387" t="str">
            <v>A</v>
          </cell>
          <cell r="G387" t="str">
            <v>I.E BERNARDO FOEGEN</v>
          </cell>
          <cell r="H387" t="str">
            <v>HNA. ROSA NUÑEZ DIAZ</v>
          </cell>
          <cell r="I387" t="str">
            <v>NELSON MANDELA</v>
          </cell>
          <cell r="J387" t="str">
            <v>NELSON MANDELA Sc LAS VEGAS MZ Q Lt 1</v>
          </cell>
          <cell r="K387">
            <v>3158817931</v>
          </cell>
          <cell r="L387" t="str">
            <v>dortega_foegen@hotmail.com</v>
          </cell>
        </row>
        <row r="388">
          <cell r="A388">
            <v>544</v>
          </cell>
          <cell r="B388">
            <v>544</v>
          </cell>
          <cell r="C388">
            <v>113001012583</v>
          </cell>
          <cell r="D388">
            <v>2</v>
          </cell>
          <cell r="E388" t="str">
            <v>P</v>
          </cell>
          <cell r="F388" t="str">
            <v>A</v>
          </cell>
          <cell r="G388" t="str">
            <v>FUNDACION EL ROSARIO FUNROSARIO</v>
          </cell>
          <cell r="H388" t="str">
            <v>ISABEL LARA OSPINO</v>
          </cell>
          <cell r="I388" t="str">
            <v>SAN FERNANDO</v>
          </cell>
          <cell r="J388" t="str">
            <v>kr 81 22 229</v>
          </cell>
          <cell r="K388" t="str">
            <v>6816687 - 6522948</v>
          </cell>
          <cell r="L388" t="str">
            <v>fundacionelrosario@hotmail.com</v>
          </cell>
        </row>
        <row r="389">
          <cell r="A389">
            <v>545</v>
          </cell>
          <cell r="B389">
            <v>545</v>
          </cell>
          <cell r="C389">
            <v>313001014011</v>
          </cell>
          <cell r="D389">
            <v>2</v>
          </cell>
          <cell r="E389" t="str">
            <v>P</v>
          </cell>
          <cell r="F389" t="str">
            <v>A</v>
          </cell>
          <cell r="G389" t="str">
            <v>JARD. INF. EL MILAGROSO DE LA VILLA</v>
          </cell>
          <cell r="H389" t="str">
            <v>EMPERATRIZ BAHOQUE</v>
          </cell>
          <cell r="I389" t="str">
            <v>NUEVO BOSQUE</v>
          </cell>
          <cell r="J389" t="str">
            <v>NUEVO BOSQUE M 21 L 7 ETAPA 2</v>
          </cell>
          <cell r="K389" t="str">
            <v>3114110460 - 6674630</v>
          </cell>
          <cell r="L389" t="str">
            <v>embava@hotmail.com</v>
          </cell>
        </row>
        <row r="390">
          <cell r="A390">
            <v>550</v>
          </cell>
          <cell r="B390">
            <v>550</v>
          </cell>
          <cell r="C390">
            <v>313001013953</v>
          </cell>
          <cell r="D390">
            <v>2</v>
          </cell>
          <cell r="E390" t="str">
            <v>P</v>
          </cell>
          <cell r="F390" t="str">
            <v>A</v>
          </cell>
          <cell r="G390" t="str">
            <v>FUND. REMANSO DE AMOR</v>
          </cell>
          <cell r="H390" t="str">
            <v>ELIDA SALGADO ZAPATEIRO</v>
          </cell>
          <cell r="I390" t="str">
            <v>CANAPOTE</v>
          </cell>
          <cell r="J390" t="str">
            <v>CANAPOTE CALLE DE LA ROSA N</v>
          </cell>
          <cell r="K390" t="str">
            <v xml:space="preserve">6567809- 6562897 </v>
          </cell>
          <cell r="L390" t="str">
            <v>coordinacion@fundacionremansodeamor.org</v>
          </cell>
        </row>
        <row r="391">
          <cell r="A391">
            <v>554</v>
          </cell>
          <cell r="B391">
            <v>554</v>
          </cell>
          <cell r="C391">
            <v>313001028322</v>
          </cell>
          <cell r="D391">
            <v>2</v>
          </cell>
          <cell r="E391" t="str">
            <v>P</v>
          </cell>
          <cell r="F391" t="str">
            <v>A</v>
          </cell>
          <cell r="G391" t="str">
            <v>COL. CAMPIÑA REAL</v>
          </cell>
          <cell r="H391" t="str">
            <v>LUIS ANTONIO FERREIRA VIAï¿½A</v>
          </cell>
          <cell r="I391" t="str">
            <v>ZARAGOCILLA</v>
          </cell>
          <cell r="J391" t="str">
            <v>ZARAGOCILLA VIA AL HOSPITAL SECT CAMPIï¿½A TR41 N</v>
          </cell>
          <cell r="K391">
            <v>6769057</v>
          </cell>
          <cell r="L391" t="str">
            <v>colegiocampinareal@live.com</v>
          </cell>
        </row>
        <row r="392">
          <cell r="A392">
            <v>556</v>
          </cell>
          <cell r="B392">
            <v>556</v>
          </cell>
          <cell r="C392">
            <v>313001027059</v>
          </cell>
          <cell r="D392">
            <v>1</v>
          </cell>
          <cell r="E392" t="str">
            <v>P</v>
          </cell>
          <cell r="F392" t="str">
            <v>A</v>
          </cell>
          <cell r="G392" t="str">
            <v>I.E BERTHA SUTTNER</v>
          </cell>
          <cell r="H392" t="str">
            <v>HNA MARIA SILVA RUBIO</v>
          </cell>
          <cell r="I392" t="str">
            <v>NELSON MANDELA</v>
          </cell>
          <cell r="J392" t="str">
            <v>SC VILLA GLORIA MZ 2 LT 1</v>
          </cell>
          <cell r="K392">
            <v>3017320872</v>
          </cell>
          <cell r="L392" t="str">
            <v>i.e.bertha.suttner@hotmail.com</v>
          </cell>
        </row>
        <row r="393">
          <cell r="A393">
            <v>557</v>
          </cell>
          <cell r="B393">
            <v>557</v>
          </cell>
          <cell r="C393">
            <v>313001027067</v>
          </cell>
          <cell r="D393">
            <v>2</v>
          </cell>
          <cell r="E393" t="str">
            <v>P</v>
          </cell>
          <cell r="F393" t="str">
            <v>A</v>
          </cell>
          <cell r="G393" t="str">
            <v>INSTITUTO EDUCATIVO LUZ Y VERDAD</v>
          </cell>
          <cell r="H393" t="str">
            <v>NURIS TABORDA VENNER</v>
          </cell>
          <cell r="I393" t="str">
            <v>SAN PEDRO MARTIR</v>
          </cell>
          <cell r="J393" t="str">
            <v>NAVAS MEISEL MZ F LOTE 8 Y 9</v>
          </cell>
          <cell r="K393">
            <v>6756600</v>
          </cell>
          <cell r="L393" t="str">
            <v>institucioneducativaluzyverdad@hotmail.com</v>
          </cell>
        </row>
        <row r="394">
          <cell r="A394">
            <v>558</v>
          </cell>
          <cell r="B394">
            <v>558</v>
          </cell>
          <cell r="C394">
            <v>313001027075</v>
          </cell>
          <cell r="D394">
            <v>1</v>
          </cell>
          <cell r="E394" t="str">
            <v>P</v>
          </cell>
          <cell r="F394" t="str">
            <v>A</v>
          </cell>
          <cell r="G394" t="str">
            <v>I.E EL SALVADOR</v>
          </cell>
          <cell r="H394" t="str">
            <v>GLADIS ESTER MARTÍN ARIZ</v>
          </cell>
          <cell r="I394" t="str">
            <v>NELSON MANDELA</v>
          </cell>
          <cell r="J394" t="str">
            <v>NELSON MANDELA SECT EL OLIVO M J L 12</v>
          </cell>
          <cell r="K394">
            <v>3005477524</v>
          </cell>
          <cell r="L394" t="str">
            <v>info@fundacionelredentor.org</v>
          </cell>
        </row>
        <row r="395">
          <cell r="A395">
            <v>561</v>
          </cell>
          <cell r="B395">
            <v>561</v>
          </cell>
          <cell r="C395">
            <v>313001027164</v>
          </cell>
          <cell r="D395">
            <v>2</v>
          </cell>
          <cell r="E395" t="str">
            <v>P</v>
          </cell>
          <cell r="F395" t="str">
            <v>A</v>
          </cell>
          <cell r="G395" t="str">
            <v>CORP. COL. LICEO CENTRAL MIXTO</v>
          </cell>
          <cell r="H395" t="str">
            <v>VICTOR HUGO CASTILLO FUENTES</v>
          </cell>
          <cell r="I395" t="str">
            <v>EL POZON</v>
          </cell>
          <cell r="J395" t="str">
            <v>POZON M 90 L 12 SECT CENTRAL</v>
          </cell>
          <cell r="K395">
            <v>3135841835</v>
          </cell>
          <cell r="L395" t="str">
            <v>corporacionliceocentral@yahoo.es</v>
          </cell>
        </row>
        <row r="396">
          <cell r="A396">
            <v>562</v>
          </cell>
          <cell r="B396">
            <v>562</v>
          </cell>
          <cell r="C396">
            <v>313001013961</v>
          </cell>
          <cell r="D396">
            <v>2</v>
          </cell>
          <cell r="E396" t="str">
            <v>P</v>
          </cell>
          <cell r="F396" t="str">
            <v>A</v>
          </cell>
          <cell r="G396" t="str">
            <v>COL. BAUTISTA DIOS ES AMOR</v>
          </cell>
          <cell r="H396" t="str">
            <v>CANDELARIA BERMUDEZ</v>
          </cell>
          <cell r="I396" t="str">
            <v>LA QUINTA</v>
          </cell>
          <cell r="J396" t="str">
            <v>LA QUINTA CLL 1 DE LAS FLORES # 24-05</v>
          </cell>
          <cell r="K396">
            <v>6626653</v>
          </cell>
          <cell r="L396" t="str">
            <v>colegiobautistadiosesamor@gmail.com</v>
          </cell>
        </row>
        <row r="397">
          <cell r="A397">
            <v>564</v>
          </cell>
          <cell r="B397">
            <v>564</v>
          </cell>
          <cell r="C397">
            <v>313001027113</v>
          </cell>
          <cell r="D397">
            <v>2</v>
          </cell>
          <cell r="E397" t="str">
            <v>P</v>
          </cell>
          <cell r="F397" t="str">
            <v>A</v>
          </cell>
          <cell r="G397" t="str">
            <v>INST. EDUC. MI NUEVO HOGAR</v>
          </cell>
          <cell r="H397" t="str">
            <v>YENIS PENA MONTERO</v>
          </cell>
          <cell r="I397" t="str">
            <v>EL POZON</v>
          </cell>
          <cell r="J397" t="str">
            <v>EL POZON KRA 88 M 105 L 15</v>
          </cell>
          <cell r="K397">
            <v>3163106148</v>
          </cell>
          <cell r="L397" t="str">
            <v>yepimo@hotmail.com</v>
          </cell>
        </row>
        <row r="398">
          <cell r="A398">
            <v>566</v>
          </cell>
          <cell r="B398">
            <v>566</v>
          </cell>
          <cell r="C398">
            <v>313001027199</v>
          </cell>
          <cell r="D398">
            <v>1</v>
          </cell>
          <cell r="E398" t="str">
            <v>P</v>
          </cell>
          <cell r="F398" t="str">
            <v>A</v>
          </cell>
          <cell r="G398" t="str">
            <v>COL. SUEÑOS Y OPORTUNIDADES JESUS MAESTRO</v>
          </cell>
          <cell r="H398" t="str">
            <v>BLANCA ESTHER PORTILLA GARCIA</v>
          </cell>
          <cell r="I398" t="str">
            <v>NELSON MANDELA</v>
          </cell>
          <cell r="J398" t="str">
            <v>NELSON MANDELA SECT LOS OLIVOS</v>
          </cell>
          <cell r="K398">
            <v>3015057109</v>
          </cell>
          <cell r="L398" t="str">
            <v>blancae42@hotmail.com</v>
          </cell>
        </row>
        <row r="399">
          <cell r="A399">
            <v>567</v>
          </cell>
          <cell r="B399">
            <v>567</v>
          </cell>
          <cell r="C399">
            <v>313001027202</v>
          </cell>
          <cell r="D399">
            <v>2</v>
          </cell>
          <cell r="E399" t="str">
            <v>P</v>
          </cell>
          <cell r="F399" t="str">
            <v>A</v>
          </cell>
          <cell r="G399" t="str">
            <v xml:space="preserve">CORP. EDUC. SANTA MAGDALENA DE LINZ </v>
          </cell>
          <cell r="H399" t="str">
            <v>ADELAIDA PALACIOS DURAN</v>
          </cell>
          <cell r="I399" t="str">
            <v>NELSON MANDELA</v>
          </cell>
          <cell r="J399" t="str">
            <v>NELSON MANDELA SC LA CONQUISTA MZ 3 LT 33</v>
          </cell>
          <cell r="K399">
            <v>3215877498</v>
          </cell>
          <cell r="L399" t="str">
            <v>adelaidapaz@hotmail.es</v>
          </cell>
        </row>
        <row r="400">
          <cell r="A400">
            <v>568</v>
          </cell>
          <cell r="B400">
            <v>568</v>
          </cell>
          <cell r="C400">
            <v>313001027130</v>
          </cell>
          <cell r="D400">
            <v>2</v>
          </cell>
          <cell r="E400" t="str">
            <v>P</v>
          </cell>
          <cell r="F400" t="str">
            <v>A</v>
          </cell>
          <cell r="G400" t="str">
            <v>ESC. COM. MIXTA  EL SABER</v>
          </cell>
          <cell r="H400" t="str">
            <v>RAFAEL MOSQUERA</v>
          </cell>
          <cell r="I400" t="str">
            <v>EL POZON</v>
          </cell>
          <cell r="J400" t="str">
            <v>ST VICTOR BLANCO M 189 L 14</v>
          </cell>
          <cell r="K400">
            <v>3107148038</v>
          </cell>
          <cell r="L400" t="str">
            <v>www.mixtaelsaber@hotmail.com</v>
          </cell>
        </row>
        <row r="401">
          <cell r="A401">
            <v>569</v>
          </cell>
          <cell r="B401">
            <v>569</v>
          </cell>
          <cell r="C401">
            <v>413001027126</v>
          </cell>
          <cell r="D401">
            <v>2</v>
          </cell>
          <cell r="E401" t="str">
            <v>P</v>
          </cell>
          <cell r="F401" t="str">
            <v>A</v>
          </cell>
          <cell r="G401" t="str">
            <v>INST. NUEVA LUZ DE ESPERANZA</v>
          </cell>
          <cell r="H401" t="str">
            <v>MILENA CECILIA BOLAÑO</v>
          </cell>
          <cell r="I401" t="str">
            <v>BOQUILLA</v>
          </cell>
          <cell r="J401" t="str">
            <v>BOQUILLA ST LA PLAYA CRA C N 97-98</v>
          </cell>
          <cell r="K401" t="str">
            <v>6648682-6567182</v>
          </cell>
          <cell r="L401" t="str">
            <v>infocasaitaliaong@gmail.com</v>
          </cell>
        </row>
        <row r="402">
          <cell r="A402">
            <v>570</v>
          </cell>
          <cell r="B402">
            <v>570</v>
          </cell>
          <cell r="C402">
            <v>313001027148</v>
          </cell>
          <cell r="D402">
            <v>2</v>
          </cell>
          <cell r="E402" t="str">
            <v>P</v>
          </cell>
          <cell r="F402" t="str">
            <v>A</v>
          </cell>
          <cell r="G402" t="str">
            <v>JARD. INF. LLUVIAS DEL SABER</v>
          </cell>
          <cell r="H402" t="str">
            <v>ADALGIZA FRANCO ORTIZ</v>
          </cell>
          <cell r="I402" t="str">
            <v>TRECE DE JUNIO</v>
          </cell>
          <cell r="J402" t="str">
            <v>URB JARDINES DE JUNIO M 10 L 4</v>
          </cell>
          <cell r="K402">
            <v>6671293</v>
          </cell>
          <cell r="L402" t="str">
            <v>maguero_1018@hotmail.com</v>
          </cell>
        </row>
        <row r="403">
          <cell r="A403">
            <v>573</v>
          </cell>
          <cell r="B403">
            <v>573</v>
          </cell>
          <cell r="C403">
            <v>313001027229</v>
          </cell>
          <cell r="D403">
            <v>2</v>
          </cell>
          <cell r="E403" t="str">
            <v>P</v>
          </cell>
          <cell r="F403" t="str">
            <v>A</v>
          </cell>
          <cell r="G403" t="str">
            <v>CORP. EDUC NAZARETH</v>
          </cell>
          <cell r="H403" t="str">
            <v>MARIA SANCHEZ ALEMAN</v>
          </cell>
          <cell r="I403" t="str">
            <v>BARRIO NUEVO-COLOMBIATON</v>
          </cell>
          <cell r="J403" t="str">
            <v xml:space="preserve"> BR NUEVO MZ C LOTE 8</v>
          </cell>
          <cell r="K403" t="str">
            <v>6616942-3008493996</v>
          </cell>
          <cell r="L403" t="str">
            <v>coredunaz@hotmail.com</v>
          </cell>
        </row>
        <row r="404">
          <cell r="A404">
            <v>574</v>
          </cell>
          <cell r="B404">
            <v>574</v>
          </cell>
          <cell r="C404">
            <v>313001027237</v>
          </cell>
          <cell r="D404">
            <v>2</v>
          </cell>
          <cell r="E404" t="str">
            <v>P</v>
          </cell>
          <cell r="F404" t="str">
            <v>A</v>
          </cell>
          <cell r="G404" t="str">
            <v>CORP. C.E. COMUNITARIO AMOR A MI PATRIA</v>
          </cell>
          <cell r="H404" t="str">
            <v>CECILIA ROMERO DE SUAREZ</v>
          </cell>
          <cell r="I404" t="str">
            <v>SAN JOSE DE LOS CAMPANOS</v>
          </cell>
          <cell r="J404" t="str">
            <v>SC MARTA CURI MZ A LT 35</v>
          </cell>
          <cell r="K404">
            <v>6754464</v>
          </cell>
          <cell r="L404" t="str">
            <v>corpoamor@hotmail.com</v>
          </cell>
        </row>
        <row r="405">
          <cell r="A405">
            <v>575</v>
          </cell>
          <cell r="B405">
            <v>575</v>
          </cell>
          <cell r="C405">
            <v>313001027245</v>
          </cell>
          <cell r="D405">
            <v>2</v>
          </cell>
          <cell r="E405" t="str">
            <v>P</v>
          </cell>
          <cell r="F405" t="str">
            <v>A</v>
          </cell>
          <cell r="G405" t="str">
            <v>C.E COMUNITARIO CONSTRUYENDO REALIDADES</v>
          </cell>
          <cell r="H405" t="str">
            <v>GUILLERMO DAMIAN BEDOYA NARVAEZ</v>
          </cell>
          <cell r="I405" t="str">
            <v>NAZARENO</v>
          </cell>
          <cell r="J405" t="str">
            <v>NAZARENO MZ B Y C FRENTE A LA CANCHA</v>
          </cell>
          <cell r="K405">
            <v>6520181</v>
          </cell>
        </row>
        <row r="406">
          <cell r="A406">
            <v>577</v>
          </cell>
          <cell r="B406">
            <v>577</v>
          </cell>
          <cell r="C406">
            <v>313001027253</v>
          </cell>
          <cell r="D406">
            <v>1</v>
          </cell>
          <cell r="E406" t="str">
            <v>P</v>
          </cell>
          <cell r="F406" t="str">
            <v>A</v>
          </cell>
          <cell r="G406" t="str">
            <v>COL. JUAN BAUTISTA SCALABRINI</v>
          </cell>
          <cell r="H406" t="str">
            <v>ALEX RAMOS PEREZ</v>
          </cell>
          <cell r="I406" t="str">
            <v>NELSON MANDELA</v>
          </cell>
          <cell r="J406" t="str">
            <v>VILLA HERMOSA SECT CENTRAL 1 LTE 10-78</v>
          </cell>
          <cell r="K406">
            <v>3145700109</v>
          </cell>
        </row>
        <row r="407">
          <cell r="A407">
            <v>578</v>
          </cell>
          <cell r="B407">
            <v>578</v>
          </cell>
          <cell r="C407">
            <v>313001027261</v>
          </cell>
          <cell r="D407">
            <v>2</v>
          </cell>
          <cell r="E407" t="str">
            <v>P</v>
          </cell>
          <cell r="F407" t="str">
            <v>A</v>
          </cell>
          <cell r="G407" t="str">
            <v>COL. COMUNITARIO CAMINO DE LUZ Y ESPERANZA</v>
          </cell>
          <cell r="H407" t="str">
            <v>BLANCA CELORIO VALENCIA</v>
          </cell>
          <cell r="I407" t="str">
            <v>SUCRE</v>
          </cell>
          <cell r="J407" t="str">
            <v>SC VILLA ROSA MZ B LT 7</v>
          </cell>
          <cell r="K407">
            <v>6675470</v>
          </cell>
          <cell r="L407" t="str">
            <v>celorio50@hotmail.com</v>
          </cell>
        </row>
        <row r="408">
          <cell r="A408">
            <v>579</v>
          </cell>
          <cell r="B408">
            <v>579</v>
          </cell>
          <cell r="C408">
            <v>313001027270</v>
          </cell>
          <cell r="D408">
            <v>2</v>
          </cell>
          <cell r="E408" t="str">
            <v>P</v>
          </cell>
          <cell r="F408" t="str">
            <v>A</v>
          </cell>
          <cell r="G408" t="str">
            <v>FUND. COL. COM. HIJOS DEL REY</v>
          </cell>
          <cell r="H408" t="str">
            <v>EDITH MOSQUE POMBO</v>
          </cell>
          <cell r="I408" t="str">
            <v>NELSON MANDELA</v>
          </cell>
          <cell r="J408" t="str">
            <v>NEL MAND VILLA HERMOSA VILLA VALENTINA LOTE15-07</v>
          </cell>
          <cell r="K408">
            <v>6812935</v>
          </cell>
          <cell r="L408" t="str">
            <v>hijosdelrey42@yahoo.es</v>
          </cell>
        </row>
        <row r="409">
          <cell r="A409">
            <v>580</v>
          </cell>
          <cell r="B409">
            <v>580</v>
          </cell>
          <cell r="C409">
            <v>313001027288</v>
          </cell>
          <cell r="D409">
            <v>2</v>
          </cell>
          <cell r="E409" t="str">
            <v>P</v>
          </cell>
          <cell r="F409" t="str">
            <v>A</v>
          </cell>
          <cell r="G409" t="str">
            <v>C.E DIVINO MAESTRO EDUCADOR</v>
          </cell>
          <cell r="H409" t="str">
            <v>YEIZENIA RAMOS BETANCOURT</v>
          </cell>
          <cell r="I409" t="str">
            <v>NELSON MANDELA</v>
          </cell>
          <cell r="J409" t="str">
            <v>NELSON MANDELA SC LOS DESEOS MZ 7 LT 31</v>
          </cell>
          <cell r="L409" t="str">
            <v>fundecen@gmail.com</v>
          </cell>
        </row>
        <row r="410">
          <cell r="A410">
            <v>581</v>
          </cell>
          <cell r="B410">
            <v>581</v>
          </cell>
          <cell r="C410">
            <v>313001028012</v>
          </cell>
          <cell r="D410">
            <v>2</v>
          </cell>
          <cell r="E410" t="str">
            <v>P</v>
          </cell>
          <cell r="F410" t="str">
            <v>A</v>
          </cell>
          <cell r="G410" t="str">
            <v>C.E INTEGRAL APRENDER CON ALEGRIA</v>
          </cell>
          <cell r="H410" t="str">
            <v>FELICIANA BARRIOS TORRES</v>
          </cell>
          <cell r="I410" t="str">
            <v>EL SOCORRO</v>
          </cell>
          <cell r="J410" t="str">
            <v>MZ 40 LT 2 PLAN 250</v>
          </cell>
          <cell r="K410">
            <v>6631589</v>
          </cell>
          <cell r="L410" t="str">
            <v>aprenderconalegria@hotmail.com</v>
          </cell>
        </row>
        <row r="411">
          <cell r="A411">
            <v>582</v>
          </cell>
          <cell r="B411">
            <v>582</v>
          </cell>
          <cell r="C411">
            <v>313001027296</v>
          </cell>
          <cell r="D411">
            <v>2</v>
          </cell>
          <cell r="E411" t="str">
            <v>P</v>
          </cell>
          <cell r="F411" t="str">
            <v>A</v>
          </cell>
          <cell r="G411" t="str">
            <v>INST. EDUCATIVO PEQUEÑOS GIGANTES</v>
          </cell>
          <cell r="H411" t="str">
            <v>LEYSI VILLERO ALVARADO</v>
          </cell>
          <cell r="I411" t="str">
            <v>EL CARMELO</v>
          </cell>
          <cell r="J411" t="str">
            <v>EL CARMELO KR 65 14 A 25 CL PANAMA</v>
          </cell>
          <cell r="K411">
            <v>6616083</v>
          </cell>
          <cell r="L411" t="str">
            <v>dannypao21@hotmail.com</v>
          </cell>
        </row>
        <row r="412">
          <cell r="A412">
            <v>584</v>
          </cell>
          <cell r="B412">
            <v>584</v>
          </cell>
          <cell r="C412">
            <v>313001027393</v>
          </cell>
          <cell r="D412">
            <v>2</v>
          </cell>
          <cell r="E412" t="str">
            <v>P</v>
          </cell>
          <cell r="F412" t="str">
            <v>A</v>
          </cell>
          <cell r="G412" t="str">
            <v>ESC. COM. INTEGRAL LOMA DE PEYE</v>
          </cell>
          <cell r="H412" t="str">
            <v>NELSY HOYOS MORELO</v>
          </cell>
          <cell r="I412" t="str">
            <v xml:space="preserve">LA MARIA SECTOR SAN BERNARDO </v>
          </cell>
          <cell r="J412" t="str">
            <v>LA MARIA SECTOR SAN BERNARDO Kra 33 Nº 54 - 10</v>
          </cell>
          <cell r="K412" t="str">
            <v>6583075 - 6582611</v>
          </cell>
          <cell r="L412" t="str">
            <v>nelsyhmorelo@hotmail.com</v>
          </cell>
        </row>
        <row r="413">
          <cell r="A413">
            <v>588</v>
          </cell>
          <cell r="B413">
            <v>588</v>
          </cell>
          <cell r="C413">
            <v>313001027474</v>
          </cell>
          <cell r="D413">
            <v>2</v>
          </cell>
          <cell r="E413" t="str">
            <v>P</v>
          </cell>
          <cell r="F413" t="str">
            <v>A</v>
          </cell>
          <cell r="G413" t="str">
            <v>COL. MIXTO NUEVO PORVENIR</v>
          </cell>
          <cell r="H413" t="str">
            <v xml:space="preserve">EDGAR  ANTONIO MORENO RUIZ </v>
          </cell>
          <cell r="I413" t="str">
            <v>EL POZON</v>
          </cell>
          <cell r="J413" t="str">
            <v>EL POZON MZA 159 LOTE 12 SECT 1RO DE MAYO</v>
          </cell>
          <cell r="K413">
            <v>6458029</v>
          </cell>
          <cell r="L413" t="str">
            <v>blasramos7@hotmail.com</v>
          </cell>
        </row>
        <row r="414">
          <cell r="A414">
            <v>590</v>
          </cell>
          <cell r="B414">
            <v>590</v>
          </cell>
          <cell r="C414">
            <v>313001027491</v>
          </cell>
          <cell r="D414">
            <v>2</v>
          </cell>
          <cell r="E414" t="str">
            <v>P</v>
          </cell>
          <cell r="F414" t="str">
            <v>A</v>
          </cell>
          <cell r="G414" t="str">
            <v>ESC. MIXTA COMUNITARIA SUEÑOS Y ESPERANZA</v>
          </cell>
          <cell r="H414" t="str">
            <v>BERTHA CONEO ALVAREZ</v>
          </cell>
          <cell r="I414" t="str">
            <v>EL POZON</v>
          </cell>
          <cell r="J414" t="str">
            <v>EL POZON ST MIRAMAR MZ 186 L9</v>
          </cell>
          <cell r="K414" t="str">
            <v>6431718, 6900520</v>
          </cell>
          <cell r="L414" t="str">
            <v>no se sabe</v>
          </cell>
        </row>
        <row r="415">
          <cell r="A415">
            <v>591</v>
          </cell>
          <cell r="B415">
            <v>591</v>
          </cell>
          <cell r="C415">
            <v>313001028639</v>
          </cell>
          <cell r="D415">
            <v>2</v>
          </cell>
          <cell r="E415" t="str">
            <v>P</v>
          </cell>
          <cell r="F415" t="str">
            <v>A</v>
          </cell>
          <cell r="G415" t="str">
            <v>INST. CENTRAL DE COLOMBIA PARA ADULTOS</v>
          </cell>
          <cell r="H415" t="str">
            <v>MOISES DAVID RAMOS</v>
          </cell>
          <cell r="I415" t="str">
            <v>VILLA SANDRA</v>
          </cell>
          <cell r="J415" t="str">
            <v>VILLA SANDRA MANZANA B LOTE 2</v>
          </cell>
          <cell r="K415">
            <v>6718527</v>
          </cell>
          <cell r="L415" t="str">
            <v>iccacoordinador@hotmail.com</v>
          </cell>
        </row>
        <row r="416">
          <cell r="A416">
            <v>592</v>
          </cell>
          <cell r="B416">
            <v>592</v>
          </cell>
          <cell r="C416">
            <v>313001027440</v>
          </cell>
          <cell r="D416">
            <v>2</v>
          </cell>
          <cell r="E416" t="str">
            <v>P</v>
          </cell>
          <cell r="F416" t="str">
            <v>A</v>
          </cell>
          <cell r="G416" t="str">
            <v>INST. EDUC. EL SEMBRADOR</v>
          </cell>
          <cell r="H416" t="str">
            <v>YULIETH PAOLA MICHILENA VENEGA</v>
          </cell>
          <cell r="I416" t="str">
            <v>REPUBLICA DEL LIBANO</v>
          </cell>
          <cell r="J416" t="str">
            <v>EL LIBANO CALLE 3A # 31 B 55</v>
          </cell>
          <cell r="K416">
            <v>6725452</v>
          </cell>
          <cell r="L416" t="str">
            <v>instelsembrador@gmail.com</v>
          </cell>
        </row>
        <row r="417">
          <cell r="A417">
            <v>594</v>
          </cell>
          <cell r="B417">
            <v>594</v>
          </cell>
          <cell r="C417">
            <v>313001027369</v>
          </cell>
          <cell r="D417">
            <v>2</v>
          </cell>
          <cell r="E417" t="str">
            <v>P</v>
          </cell>
          <cell r="F417" t="str">
            <v>A</v>
          </cell>
          <cell r="G417" t="str">
            <v>GIMN. CHAMBERÍ (ANTIGUO CHAMPAGNAT DE LA COSTA)</v>
          </cell>
          <cell r="H417" t="str">
            <v>ELSA CUADRO SILVA</v>
          </cell>
          <cell r="I417" t="str">
            <v>TORICES</v>
          </cell>
          <cell r="J417" t="str">
            <v>TORICES CALLE BOGOTA # 16-22</v>
          </cell>
          <cell r="K417">
            <v>6663446</v>
          </cell>
          <cell r="L417" t="str">
            <v>gimnasio_chamberi@hotmail.com</v>
          </cell>
        </row>
        <row r="418">
          <cell r="A418">
            <v>596</v>
          </cell>
          <cell r="B418">
            <v>596</v>
          </cell>
          <cell r="C418">
            <v>313001027377</v>
          </cell>
          <cell r="D418">
            <v>2</v>
          </cell>
          <cell r="E418" t="str">
            <v>P</v>
          </cell>
          <cell r="F418" t="str">
            <v>A</v>
          </cell>
          <cell r="G418" t="str">
            <v>ESC. COM. ETNOEDUCATIVA DE PALESTINA</v>
          </cell>
          <cell r="H418" t="str">
            <v>LORIS LEY ESCALANTE CORREA</v>
          </cell>
          <cell r="I418" t="str">
            <v>PALESTINA</v>
          </cell>
          <cell r="J418" t="str">
            <v>PALESTINA CLL PRINCIPAL # 20-32</v>
          </cell>
          <cell r="K418">
            <v>6566236</v>
          </cell>
          <cell r="L418" t="str">
            <v>etnopalestina@hotmail.com</v>
          </cell>
        </row>
        <row r="419">
          <cell r="A419">
            <v>599</v>
          </cell>
          <cell r="B419">
            <v>599</v>
          </cell>
          <cell r="C419">
            <v>313001027407</v>
          </cell>
          <cell r="D419">
            <v>2</v>
          </cell>
          <cell r="E419" t="str">
            <v>P</v>
          </cell>
          <cell r="F419" t="str">
            <v>A</v>
          </cell>
          <cell r="G419" t="str">
            <v>ESC. COM. LOS CORALES</v>
          </cell>
          <cell r="H419" t="str">
            <v>JHON F. FUENTES CARABALLO</v>
          </cell>
          <cell r="I419" t="str">
            <v>LA MARIA</v>
          </cell>
          <cell r="J419" t="str">
            <v>LA MARIA SECT LOS CORALES CRA 36 #45-74</v>
          </cell>
          <cell r="K419">
            <v>6566998</v>
          </cell>
          <cell r="L419" t="str">
            <v>jhonfuente@hotmail.com</v>
          </cell>
        </row>
        <row r="420">
          <cell r="A420">
            <v>600</v>
          </cell>
          <cell r="B420">
            <v>600</v>
          </cell>
          <cell r="C420">
            <v>313001027415</v>
          </cell>
          <cell r="D420">
            <v>2</v>
          </cell>
          <cell r="E420" t="str">
            <v>P</v>
          </cell>
          <cell r="F420" t="str">
            <v>A</v>
          </cell>
          <cell r="G420" t="str">
            <v>ESC. COMUNITARIA DE BOSTON</v>
          </cell>
          <cell r="H420" t="str">
            <v>ELENA ELIAS PINEDA</v>
          </cell>
          <cell r="I420" t="str">
            <v>BOSTON</v>
          </cell>
          <cell r="J420" t="str">
            <v>BOSTON CL DE LA CRUZ # 32 C 65</v>
          </cell>
          <cell r="K420">
            <v>6743400</v>
          </cell>
          <cell r="L420" t="str">
            <v>elelias9@yahoo.com</v>
          </cell>
        </row>
        <row r="421">
          <cell r="A421">
            <v>601</v>
          </cell>
          <cell r="B421">
            <v>601</v>
          </cell>
          <cell r="C421">
            <v>313001028136</v>
          </cell>
          <cell r="D421">
            <v>2</v>
          </cell>
          <cell r="E421" t="str">
            <v>P</v>
          </cell>
          <cell r="F421" t="str">
            <v>A</v>
          </cell>
          <cell r="G421" t="str">
            <v>COL. LOS ANDES</v>
          </cell>
          <cell r="H421" t="str">
            <v>MARIA EUGENIA HORTA</v>
          </cell>
          <cell r="I421" t="str">
            <v>LO AMADOR</v>
          </cell>
          <cell r="J421" t="str">
            <v>AV PEDRO DE HEREDIA ST CLL 32 Nº 22 A 59</v>
          </cell>
          <cell r="K421" t="str">
            <v>6661880 - 6432361</v>
          </cell>
          <cell r="L421" t="str">
            <v>colegiolosandescartagena@hotmail.com</v>
          </cell>
        </row>
        <row r="422">
          <cell r="A422">
            <v>602</v>
          </cell>
          <cell r="B422">
            <v>602</v>
          </cell>
          <cell r="C422">
            <v>313001027539</v>
          </cell>
          <cell r="D422">
            <v>2</v>
          </cell>
          <cell r="E422" t="str">
            <v>P</v>
          </cell>
          <cell r="F422" t="str">
            <v>A</v>
          </cell>
          <cell r="G422" t="str">
            <v xml:space="preserve">CENT. EDUC. EDUCANDO PARA LA PAZ </v>
          </cell>
          <cell r="H422" t="str">
            <v>AVIDIS JAVIER GARCIA BETTIN</v>
          </cell>
          <cell r="I422" t="str">
            <v>URB HUELLAS JUAN PABLO II</v>
          </cell>
          <cell r="J422" t="str">
            <v>MZ V LT 01</v>
          </cell>
          <cell r="K422">
            <v>3017428272</v>
          </cell>
          <cell r="L422" t="str">
            <v>avigabe@hotmail.com</v>
          </cell>
        </row>
        <row r="423">
          <cell r="A423">
            <v>604</v>
          </cell>
          <cell r="B423">
            <v>604</v>
          </cell>
          <cell r="C423">
            <v>313001027997</v>
          </cell>
          <cell r="D423">
            <v>2</v>
          </cell>
          <cell r="E423" t="str">
            <v>P</v>
          </cell>
          <cell r="F423" t="str">
            <v>A</v>
          </cell>
          <cell r="G423" t="str">
            <v>INST. EDUCATIVO CELESTIN FREINET</v>
          </cell>
          <cell r="H423" t="str">
            <v xml:space="preserve">CLAUDIA OSORIO BORDA </v>
          </cell>
          <cell r="I423" t="str">
            <v>POLICARPA</v>
          </cell>
          <cell r="J423" t="str">
            <v>CL 73 60 06</v>
          </cell>
          <cell r="K423">
            <v>3008026395</v>
          </cell>
          <cell r="L423" t="str">
            <v>cstellaosobo@hotmail.com</v>
          </cell>
        </row>
        <row r="424">
          <cell r="A424">
            <v>605</v>
          </cell>
          <cell r="B424">
            <v>605</v>
          </cell>
          <cell r="C424">
            <v>113001028483</v>
          </cell>
          <cell r="D424">
            <v>1</v>
          </cell>
          <cell r="E424" t="str">
            <v>P</v>
          </cell>
          <cell r="F424" t="str">
            <v>A</v>
          </cell>
          <cell r="G424" t="str">
            <v>I.E CASD MANUELA BELTRAN</v>
          </cell>
          <cell r="H424" t="str">
            <v>PRIMITIVA PADILLA BARRIOS</v>
          </cell>
          <cell r="I424" t="str">
            <v>ESCALLON VILLA</v>
          </cell>
          <cell r="J424" t="str">
            <v>AV PEDRO DE HEREDIA CLL 31 N 57-106</v>
          </cell>
          <cell r="K424">
            <v>6699544</v>
          </cell>
          <cell r="L424" t="str">
            <v xml:space="preserve">iecasd@hotmail.com, </v>
          </cell>
        </row>
        <row r="425">
          <cell r="A425">
            <v>29</v>
          </cell>
          <cell r="B425">
            <v>606</v>
          </cell>
          <cell r="C425">
            <v>113001000704</v>
          </cell>
          <cell r="D425">
            <v>1</v>
          </cell>
          <cell r="E425" t="str">
            <v>S</v>
          </cell>
          <cell r="F425" t="str">
            <v>A</v>
          </cell>
          <cell r="G425" t="str">
            <v xml:space="preserve">   SEDE CIUDAD DE SANTA MARTA</v>
          </cell>
          <cell r="H425" t="str">
            <v>LEDDY DEL ROSARIO ZAPARDIEL HERRERA</v>
          </cell>
          <cell r="I425" t="str">
            <v>BARRIO CHINO</v>
          </cell>
          <cell r="J425" t="str">
            <v>CHINO CLLJON CARRILLO</v>
          </cell>
          <cell r="K425">
            <v>6720643</v>
          </cell>
        </row>
        <row r="426">
          <cell r="A426">
            <v>161</v>
          </cell>
          <cell r="B426">
            <v>606</v>
          </cell>
          <cell r="C426">
            <v>113001012494</v>
          </cell>
          <cell r="D426">
            <v>1</v>
          </cell>
          <cell r="E426" t="str">
            <v>S</v>
          </cell>
          <cell r="F426" t="str">
            <v>A</v>
          </cell>
          <cell r="G426" t="str">
            <v xml:space="preserve">   SEDE SIMON J. VELEZ</v>
          </cell>
          <cell r="H426" t="str">
            <v>LEDDY DEL ROSARIO ZAPARDIEL HERRERA</v>
          </cell>
          <cell r="I426" t="str">
            <v>EL PRADO</v>
          </cell>
          <cell r="J426" t="str">
            <v>EL PRADO AV PRINCIPAL CRA 33</v>
          </cell>
          <cell r="K426">
            <v>6629905</v>
          </cell>
        </row>
        <row r="427">
          <cell r="A427">
            <v>606</v>
          </cell>
          <cell r="B427">
            <v>606</v>
          </cell>
          <cell r="C427">
            <v>113001028469</v>
          </cell>
          <cell r="D427">
            <v>1</v>
          </cell>
          <cell r="E427" t="str">
            <v>P</v>
          </cell>
          <cell r="F427" t="str">
            <v>A</v>
          </cell>
          <cell r="G427" t="str">
            <v>I.E RAFAEL NUÑEZ</v>
          </cell>
          <cell r="H427" t="str">
            <v>LEDDY DEL ROSARIO ZAPARDIEL HERRERA</v>
          </cell>
          <cell r="I427" t="str">
            <v>MARTINEZ MARTELO</v>
          </cell>
          <cell r="J427" t="str">
            <v>MARTINEZ MARTELO AV DEL LAGO TRASV 33 #19-02</v>
          </cell>
          <cell r="K427" t="str">
            <v>6722727--6722312</v>
          </cell>
          <cell r="L427" t="str">
            <v>leddyz84@gmail.com</v>
          </cell>
        </row>
        <row r="428">
          <cell r="A428">
            <v>608</v>
          </cell>
          <cell r="B428">
            <v>608</v>
          </cell>
          <cell r="C428">
            <v>313001028692</v>
          </cell>
          <cell r="D428">
            <v>2</v>
          </cell>
          <cell r="E428" t="str">
            <v>P</v>
          </cell>
          <cell r="F428" t="str">
            <v>A</v>
          </cell>
          <cell r="G428" t="str">
            <v>C.E CRISTIANO CAMINO DE ESPERANZA</v>
          </cell>
          <cell r="H428" t="str">
            <v>NELSON ENRIQUE ROMERO OSORIO</v>
          </cell>
          <cell r="I428" t="str">
            <v>NELSON MANDELA</v>
          </cell>
          <cell r="J428" t="str">
            <v>NELSON MANDELA SECT FCO DE PAULA MZ 5 L 70 II ETAP</v>
          </cell>
          <cell r="L428" t="str">
            <v>unamanoamigasecr@live.com</v>
          </cell>
        </row>
        <row r="429">
          <cell r="A429">
            <v>609</v>
          </cell>
          <cell r="B429">
            <v>609</v>
          </cell>
          <cell r="C429">
            <v>313001028004</v>
          </cell>
          <cell r="D429">
            <v>2</v>
          </cell>
          <cell r="E429" t="str">
            <v>P</v>
          </cell>
          <cell r="F429" t="str">
            <v>A</v>
          </cell>
          <cell r="G429" t="str">
            <v>GIMN. BILINGUE SUDAMERIS LTDA</v>
          </cell>
          <cell r="H429" t="str">
            <v>EDITH MILENA MOSQUERA</v>
          </cell>
          <cell r="I429" t="str">
            <v>SAN PEDRO MARTIR</v>
          </cell>
          <cell r="J429" t="str">
            <v>SAN PEDRO MARTIR EL PROGRESO CRA 68 # 4B -135</v>
          </cell>
          <cell r="K429">
            <v>6718970</v>
          </cell>
        </row>
        <row r="430">
          <cell r="A430">
            <v>610</v>
          </cell>
          <cell r="B430">
            <v>610</v>
          </cell>
          <cell r="C430">
            <v>313001028039</v>
          </cell>
          <cell r="D430">
            <v>2</v>
          </cell>
          <cell r="E430" t="str">
            <v>P</v>
          </cell>
          <cell r="F430" t="str">
            <v>A</v>
          </cell>
          <cell r="G430" t="str">
            <v>INST. SAN JUAN DE DIOS</v>
          </cell>
          <cell r="H430" t="str">
            <v>ARACELYS APARICIO RIOS</v>
          </cell>
          <cell r="I430" t="str">
            <v>BLAS DE LEZO</v>
          </cell>
          <cell r="J430" t="str">
            <v>BLAS DE LEZO MZ G LT 26 ET 1</v>
          </cell>
          <cell r="K430">
            <v>6904333</v>
          </cell>
          <cell r="L430" t="str">
            <v>institutosanjuandedios2017@gmail.com</v>
          </cell>
        </row>
        <row r="431">
          <cell r="A431">
            <v>611</v>
          </cell>
          <cell r="B431">
            <v>611</v>
          </cell>
          <cell r="C431">
            <v>313001028110</v>
          </cell>
          <cell r="D431">
            <v>2</v>
          </cell>
          <cell r="E431" t="str">
            <v>P</v>
          </cell>
          <cell r="F431" t="str">
            <v>A</v>
          </cell>
          <cell r="G431" t="str">
            <v>INST. EDUC. LA EDAD DE ORO</v>
          </cell>
          <cell r="H431" t="str">
            <v>VILMA CARABALLO GOMEZ</v>
          </cell>
          <cell r="I431" t="str">
            <v>SAN JOSE DE LOS CAMPANOS</v>
          </cell>
          <cell r="J431" t="str">
            <v>SAN JOSE DE LOS CAMPANOS KR 101 39 D 03</v>
          </cell>
          <cell r="K431">
            <v>6528629</v>
          </cell>
          <cell r="L431" t="str">
            <v>hectorman54@hotmail.com</v>
          </cell>
        </row>
        <row r="432">
          <cell r="A432">
            <v>612</v>
          </cell>
          <cell r="B432">
            <v>612</v>
          </cell>
          <cell r="C432">
            <v>313001028292</v>
          </cell>
          <cell r="D432">
            <v>2</v>
          </cell>
          <cell r="E432" t="str">
            <v>P</v>
          </cell>
          <cell r="F432" t="str">
            <v>A</v>
          </cell>
          <cell r="G432" t="str">
            <v>C.E MORAL Y LUCES</v>
          </cell>
          <cell r="H432" t="str">
            <v>CATHERINE JIMENEZ GONZALEZ</v>
          </cell>
          <cell r="I432" t="str">
            <v>LOS ALPES</v>
          </cell>
          <cell r="J432" t="str">
            <v>LOS ALPES CALLE 31F # 71 B - 38</v>
          </cell>
          <cell r="K432" t="str">
            <v>NO APLICA</v>
          </cell>
          <cell r="L432" t="str">
            <v>jimenez0582@hotmail.com</v>
          </cell>
        </row>
        <row r="433">
          <cell r="A433">
            <v>614</v>
          </cell>
          <cell r="B433">
            <v>614</v>
          </cell>
          <cell r="C433">
            <v>313001028868</v>
          </cell>
          <cell r="D433">
            <v>2</v>
          </cell>
          <cell r="E433" t="str">
            <v>P</v>
          </cell>
          <cell r="F433" t="str">
            <v>A</v>
          </cell>
          <cell r="G433" t="str">
            <v>COL. BILINGUE DE CARTAGENA</v>
          </cell>
          <cell r="H433" t="str">
            <v>DAVID MANOTAS PALMA</v>
          </cell>
          <cell r="I433" t="str">
            <v>TESCA</v>
          </cell>
          <cell r="J433" t="str">
            <v>TESCA NUEVO C 31B N 50-82</v>
          </cell>
          <cell r="K433">
            <v>6753078</v>
          </cell>
          <cell r="L433" t="str">
            <v>c.bilinguedecartagena@hotmail.com</v>
          </cell>
        </row>
        <row r="434">
          <cell r="A434">
            <v>615</v>
          </cell>
          <cell r="B434">
            <v>615</v>
          </cell>
          <cell r="C434">
            <v>313001028225</v>
          </cell>
          <cell r="D434">
            <v>2</v>
          </cell>
          <cell r="E434" t="str">
            <v>P</v>
          </cell>
          <cell r="F434" t="str">
            <v>A</v>
          </cell>
          <cell r="G434" t="str">
            <v xml:space="preserve">CORP. CENT.EDUC. COMUNITARIO FUENTE DE VALORES </v>
          </cell>
          <cell r="H434" t="str">
            <v>MARIA SEGURA MEDRANO</v>
          </cell>
          <cell r="I434" t="str">
            <v>EL POZON</v>
          </cell>
          <cell r="J434" t="str">
            <v>EL POZON ST SAN NICOLAS M 257 L 9</v>
          </cell>
          <cell r="K434">
            <v>6458029</v>
          </cell>
          <cell r="L434" t="str">
            <v>cenefuvaruiz@hotmail.com</v>
          </cell>
        </row>
        <row r="435">
          <cell r="A435">
            <v>616</v>
          </cell>
          <cell r="B435">
            <v>616</v>
          </cell>
          <cell r="C435">
            <v>313001028233</v>
          </cell>
          <cell r="D435">
            <v>2</v>
          </cell>
          <cell r="E435" t="str">
            <v>P</v>
          </cell>
          <cell r="F435" t="str">
            <v>A</v>
          </cell>
          <cell r="G435" t="str">
            <v>C.E COMUNITARIO EL DESPERTAR</v>
          </cell>
          <cell r="H435" t="str">
            <v>BLADIMIR MATA</v>
          </cell>
          <cell r="I435" t="str">
            <v>EL POZON</v>
          </cell>
          <cell r="J435" t="str">
            <v>EL POZON ST SAN NICOLAS M 30 L 20</v>
          </cell>
          <cell r="K435">
            <v>6719509</v>
          </cell>
          <cell r="L435" t="str">
            <v>blacho126@hotmail.es</v>
          </cell>
        </row>
        <row r="436">
          <cell r="A436">
            <v>618</v>
          </cell>
          <cell r="B436">
            <v>618</v>
          </cell>
          <cell r="C436">
            <v>313001028098</v>
          </cell>
          <cell r="D436">
            <v>2</v>
          </cell>
          <cell r="E436" t="str">
            <v>P</v>
          </cell>
          <cell r="F436" t="str">
            <v>A</v>
          </cell>
          <cell r="G436" t="str">
            <v>I.E LOS ANGELES</v>
          </cell>
          <cell r="H436" t="str">
            <v>KATIA LARA PORRAS</v>
          </cell>
          <cell r="I436" t="str">
            <v>LOS CARACOLES</v>
          </cell>
          <cell r="J436" t="str">
            <v>MZ 2 LT 2 ET 2</v>
          </cell>
          <cell r="K436">
            <v>6679425</v>
          </cell>
          <cell r="L436" t="str">
            <v>ins.edu_losangeles@hotmail.com</v>
          </cell>
        </row>
        <row r="437">
          <cell r="A437">
            <v>619</v>
          </cell>
          <cell r="B437">
            <v>619</v>
          </cell>
          <cell r="C437">
            <v>313001028101</v>
          </cell>
          <cell r="D437">
            <v>2</v>
          </cell>
          <cell r="E437" t="str">
            <v>P</v>
          </cell>
          <cell r="F437" t="str">
            <v>A</v>
          </cell>
          <cell r="G437" t="str">
            <v>CENT. EDUC. AMOR SIN FRONTERAS</v>
          </cell>
          <cell r="H437" t="str">
            <v>JUAN AGUSTIN CUERO VILLAREAL</v>
          </cell>
          <cell r="I437" t="str">
            <v>SIMON BOLIVAR</v>
          </cell>
          <cell r="J437" t="str">
            <v>ST MZ 39 LT 14</v>
          </cell>
          <cell r="K437">
            <v>6539498</v>
          </cell>
          <cell r="L437" t="str">
            <v>juancuerovillareal@hotmail.com</v>
          </cell>
        </row>
        <row r="438">
          <cell r="A438">
            <v>620</v>
          </cell>
          <cell r="B438">
            <v>620</v>
          </cell>
          <cell r="C438">
            <v>313001028829</v>
          </cell>
          <cell r="D438">
            <v>2</v>
          </cell>
          <cell r="E438" t="str">
            <v>P</v>
          </cell>
          <cell r="F438" t="str">
            <v>A</v>
          </cell>
          <cell r="G438" t="str">
            <v>FUND. INSTITUCION EDUCATIVA FUNASER</v>
          </cell>
          <cell r="H438" t="str">
            <v>ORFELINA MORALES FAJARDO</v>
          </cell>
          <cell r="I438" t="str">
            <v>SAN JOSE DE LOS CAMPANOS</v>
          </cell>
          <cell r="J438" t="str">
            <v>MZ F LT 8 SC MARTA CURI</v>
          </cell>
          <cell r="K438">
            <v>6719432</v>
          </cell>
          <cell r="L438" t="str">
            <v>funaramorservicio72@hotmail.com</v>
          </cell>
        </row>
        <row r="439">
          <cell r="A439">
            <v>621</v>
          </cell>
          <cell r="B439">
            <v>621</v>
          </cell>
          <cell r="C439">
            <v>313001028055</v>
          </cell>
          <cell r="D439">
            <v>2</v>
          </cell>
          <cell r="E439" t="str">
            <v>P</v>
          </cell>
          <cell r="F439" t="str">
            <v>A</v>
          </cell>
          <cell r="G439" t="str">
            <v>JARD. INF. MI PEQUEÑO ARTISTA</v>
          </cell>
          <cell r="H439" t="str">
            <v>VICTORIA GARCIA JIMENEZ</v>
          </cell>
          <cell r="I439" t="str">
            <v>EL RECREO</v>
          </cell>
          <cell r="J439" t="str">
            <v>CL 6 80 B 61</v>
          </cell>
          <cell r="K439">
            <v>6617961</v>
          </cell>
          <cell r="L439" t="str">
            <v>mipequenoartista@gmail.com</v>
          </cell>
        </row>
        <row r="440">
          <cell r="A440">
            <v>622</v>
          </cell>
          <cell r="B440">
            <v>622</v>
          </cell>
          <cell r="C440">
            <v>313001028021</v>
          </cell>
          <cell r="D440">
            <v>2</v>
          </cell>
          <cell r="E440" t="str">
            <v>P</v>
          </cell>
          <cell r="F440" t="str">
            <v>A</v>
          </cell>
          <cell r="G440" t="str">
            <v>CENT. DE DESARROLLO INTEGRAL MANITOS CREATIVAS</v>
          </cell>
          <cell r="H440" t="str">
            <v>JUANA MATILDE MEJIA FUENTES</v>
          </cell>
          <cell r="I440" t="str">
            <v>EL SOCORRO</v>
          </cell>
          <cell r="J440" t="str">
            <v>SOCORRO PLAN 554 M 89 L 18</v>
          </cell>
          <cell r="K440">
            <v>6901344</v>
          </cell>
          <cell r="L440" t="str">
            <v>cdimanitoscreativas@hotmail.com</v>
          </cell>
        </row>
        <row r="441">
          <cell r="A441">
            <v>623</v>
          </cell>
          <cell r="B441">
            <v>623</v>
          </cell>
          <cell r="C441">
            <v>313001028047</v>
          </cell>
          <cell r="D441">
            <v>2</v>
          </cell>
          <cell r="E441" t="str">
            <v>P</v>
          </cell>
          <cell r="F441" t="str">
            <v>A</v>
          </cell>
          <cell r="G441" t="str">
            <v>C.E LA PRINCESA</v>
          </cell>
          <cell r="H441" t="str">
            <v>EMELDA BRU MORALES</v>
          </cell>
          <cell r="I441" t="str">
            <v>TERNERA</v>
          </cell>
          <cell r="J441" t="str">
            <v>TERNERA URB LA PRINCESA M 10 L 14</v>
          </cell>
          <cell r="K441" t="str">
            <v>6769013-6766806</v>
          </cell>
          <cell r="L441" t="str">
            <v>brumoemelda@hotmail.com</v>
          </cell>
        </row>
        <row r="442">
          <cell r="A442">
            <v>625</v>
          </cell>
          <cell r="B442">
            <v>625</v>
          </cell>
          <cell r="C442">
            <v>313001013821</v>
          </cell>
          <cell r="D442">
            <v>2</v>
          </cell>
          <cell r="E442" t="str">
            <v>P</v>
          </cell>
          <cell r="F442" t="str">
            <v>B</v>
          </cell>
          <cell r="G442" t="str">
            <v>FUND. COL. CRISTIANO BILINGUE DE CARTAGENA</v>
          </cell>
          <cell r="H442" t="str">
            <v>ROSARIO MOJICA SALINAS</v>
          </cell>
          <cell r="I442" t="str">
            <v>PIE DE LA POPA</v>
          </cell>
          <cell r="J442" t="str">
            <v>PIE DE LA POPA CR 22# 29D 28</v>
          </cell>
          <cell r="K442">
            <v>6437206</v>
          </cell>
          <cell r="L442" t="str">
            <v>mojica@hotmail.com</v>
          </cell>
        </row>
        <row r="443">
          <cell r="A443">
            <v>626</v>
          </cell>
          <cell r="B443">
            <v>626</v>
          </cell>
          <cell r="C443">
            <v>313001028741</v>
          </cell>
          <cell r="D443">
            <v>2</v>
          </cell>
          <cell r="E443" t="str">
            <v>P</v>
          </cell>
          <cell r="F443" t="str">
            <v>A</v>
          </cell>
          <cell r="G443" t="str">
            <v>JARD. MAGICO DE LOS NIÑOS</v>
          </cell>
          <cell r="H443" t="str">
            <v>ZORAIDA DEL CARMEN BARRIOS TEJADA</v>
          </cell>
          <cell r="I443" t="str">
            <v>EL SOCORRO</v>
          </cell>
          <cell r="J443" t="str">
            <v>EL SOCORRO MZ 106 LT 5 PLAN 554</v>
          </cell>
          <cell r="K443">
            <v>6900076</v>
          </cell>
          <cell r="L443" t="str">
            <v>jardin_magico10@hotmail.com</v>
          </cell>
        </row>
        <row r="444">
          <cell r="A444">
            <v>629</v>
          </cell>
          <cell r="B444">
            <v>629</v>
          </cell>
          <cell r="C444">
            <v>313001027989</v>
          </cell>
          <cell r="D444">
            <v>2</v>
          </cell>
          <cell r="E444" t="str">
            <v>P</v>
          </cell>
          <cell r="F444" t="str">
            <v>A</v>
          </cell>
          <cell r="G444" t="str">
            <v>C.E GENIOS DEL MAÑANA</v>
          </cell>
          <cell r="H444" t="str">
            <v>LIDIA DIAZ DE AVILA</v>
          </cell>
          <cell r="I444" t="str">
            <v>EL SOCORRO</v>
          </cell>
          <cell r="J444" t="str">
            <v>MZ 104 LT 9 PLAN 554</v>
          </cell>
          <cell r="K444">
            <v>6900310</v>
          </cell>
          <cell r="L444" t="str">
            <v>lidiarosa05@hotmail.com</v>
          </cell>
        </row>
        <row r="445">
          <cell r="A445">
            <v>630</v>
          </cell>
          <cell r="B445">
            <v>630</v>
          </cell>
          <cell r="C445">
            <v>313001028789</v>
          </cell>
          <cell r="D445">
            <v>2</v>
          </cell>
          <cell r="E445" t="str">
            <v>P</v>
          </cell>
          <cell r="F445" t="str">
            <v>A</v>
          </cell>
          <cell r="G445" t="str">
            <v>CORPORACION EDUCATIVA MENTE ACTIVA</v>
          </cell>
          <cell r="H445" t="str">
            <v>BETTY PINTO LEONES</v>
          </cell>
          <cell r="I445" t="str">
            <v>EL CARMELO</v>
          </cell>
          <cell r="J445" t="str">
            <v>CL COLOMBIA MZ B LT 20</v>
          </cell>
          <cell r="K445">
            <v>6511255</v>
          </cell>
          <cell r="L445" t="str">
            <v>corpmenteactiva@hotmail.com</v>
          </cell>
        </row>
        <row r="446">
          <cell r="A446">
            <v>20</v>
          </cell>
          <cell r="B446">
            <v>633</v>
          </cell>
          <cell r="C446">
            <v>113001000283</v>
          </cell>
          <cell r="D446">
            <v>1</v>
          </cell>
          <cell r="E446" t="str">
            <v>S</v>
          </cell>
          <cell r="F446" t="str">
            <v>A</v>
          </cell>
          <cell r="G446" t="str">
            <v xml:space="preserve">   SEDE JOSE MARIA CORDOBA</v>
          </cell>
          <cell r="H446" t="str">
            <v>VICTOR GUERRERO DE LA CRUZ</v>
          </cell>
          <cell r="I446" t="str">
            <v>NUEVO BOSQUE</v>
          </cell>
          <cell r="J446" t="str">
            <v>NUEVO BOSQUE PRIMERA ETAPA</v>
          </cell>
          <cell r="K446">
            <v>6676637</v>
          </cell>
        </row>
        <row r="447">
          <cell r="A447">
            <v>118</v>
          </cell>
          <cell r="B447">
            <v>633</v>
          </cell>
          <cell r="C447">
            <v>113001027033</v>
          </cell>
          <cell r="D447">
            <v>1</v>
          </cell>
          <cell r="E447" t="str">
            <v>S</v>
          </cell>
          <cell r="F447" t="str">
            <v>A</v>
          </cell>
          <cell r="G447" t="str">
            <v xml:space="preserve">   *SEDE NUEVE DE ABRIL</v>
          </cell>
          <cell r="H447" t="str">
            <v>VICTOR GUERRERO DE LA CRUZ</v>
          </cell>
          <cell r="I447" t="str">
            <v>NUEVE DE ABRIL</v>
          </cell>
          <cell r="J447" t="str">
            <v>ZARAGOCILLA ST 9 DE ABRIL CLL 20</v>
          </cell>
        </row>
        <row r="448">
          <cell r="A448">
            <v>136</v>
          </cell>
          <cell r="B448">
            <v>633</v>
          </cell>
          <cell r="C448">
            <v>113001007776</v>
          </cell>
          <cell r="D448">
            <v>1</v>
          </cell>
          <cell r="E448" t="str">
            <v>S</v>
          </cell>
          <cell r="F448" t="str">
            <v>A</v>
          </cell>
          <cell r="G448" t="str">
            <v xml:space="preserve">   SEDE LUIS CARLOS GALAN LA CAMPI?A</v>
          </cell>
          <cell r="H448" t="str">
            <v>VICTOR GUERRERO DE LA CRUZ</v>
          </cell>
          <cell r="I448" t="str">
            <v>LA CAMPIÑA</v>
          </cell>
          <cell r="J448" t="str">
            <v>CALAMARES 3A ETAPA CAMPI?A</v>
          </cell>
          <cell r="K448">
            <v>6615641</v>
          </cell>
        </row>
        <row r="449">
          <cell r="A449">
            <v>633</v>
          </cell>
          <cell r="B449">
            <v>633</v>
          </cell>
          <cell r="C449">
            <v>113001028919</v>
          </cell>
          <cell r="D449">
            <v>1</v>
          </cell>
          <cell r="E449" t="str">
            <v>P</v>
          </cell>
          <cell r="F449" t="str">
            <v>A</v>
          </cell>
          <cell r="G449" t="str">
            <v>I.E NUEVO BOSQUE</v>
          </cell>
          <cell r="H449" t="str">
            <v>VICTOR GUERRERO DE LA CRUZ</v>
          </cell>
          <cell r="I449" t="str">
            <v>URB. BRITANIA</v>
          </cell>
          <cell r="J449" t="str">
            <v>URB BARLOVENTO TRASNV 53 #23A - 104 MZ I</v>
          </cell>
          <cell r="K449" t="str">
            <v>6431075- 6430805</v>
          </cell>
          <cell r="L449" t="str">
            <v>rectorienuevobosque@gmail.com</v>
          </cell>
        </row>
        <row r="450">
          <cell r="A450">
            <v>636</v>
          </cell>
          <cell r="B450">
            <v>636</v>
          </cell>
          <cell r="C450">
            <v>113001028421</v>
          </cell>
          <cell r="D450">
            <v>1</v>
          </cell>
          <cell r="E450" t="str">
            <v>P</v>
          </cell>
          <cell r="F450" t="str">
            <v>A</v>
          </cell>
          <cell r="G450" t="str">
            <v>I.E 14 DE FEBRERO</v>
          </cell>
          <cell r="H450" t="str">
            <v>YUBER RODRIGUEZ CARMONA</v>
          </cell>
          <cell r="I450" t="str">
            <v>EL POZON</v>
          </cell>
          <cell r="J450" t="str">
            <v>EL POZON M D LOTE 1 SECT 14 DE FEBRERO</v>
          </cell>
          <cell r="K450">
            <v>3145716744</v>
          </cell>
          <cell r="L450" t="str">
            <v>rectoria14defebrero@hotmail.com</v>
          </cell>
        </row>
        <row r="451">
          <cell r="A451">
            <v>637</v>
          </cell>
          <cell r="B451">
            <v>637</v>
          </cell>
          <cell r="C451">
            <v>313001028875</v>
          </cell>
          <cell r="D451">
            <v>2</v>
          </cell>
          <cell r="E451" t="str">
            <v>P</v>
          </cell>
          <cell r="F451" t="str">
            <v>A</v>
          </cell>
          <cell r="G451" t="str">
            <v>CENT. EDUC. ALBERTO JIMENEZ FUENTES</v>
          </cell>
          <cell r="H451" t="str">
            <v>LIDA ESTHER JIMENEZ URZOLA</v>
          </cell>
          <cell r="I451" t="str">
            <v>OLAYA HERRERA</v>
          </cell>
          <cell r="J451" t="str">
            <v>OLAYA HERRERA CARRERA 67 # 32B-60 ST PUNTILLA</v>
          </cell>
          <cell r="K451">
            <v>6531996</v>
          </cell>
          <cell r="L451" t="str">
            <v>lidaesther@yahoo.com</v>
          </cell>
        </row>
        <row r="452">
          <cell r="A452">
            <v>638</v>
          </cell>
          <cell r="B452">
            <v>638</v>
          </cell>
          <cell r="C452">
            <v>313001028614</v>
          </cell>
          <cell r="D452">
            <v>2</v>
          </cell>
          <cell r="E452" t="str">
            <v>P</v>
          </cell>
          <cell r="F452" t="str">
            <v>A</v>
          </cell>
          <cell r="G452" t="str">
            <v>C.E ONCE DE NOVIEMBRE</v>
          </cell>
          <cell r="H452" t="str">
            <v>ANGELA PATRICIA CHACON</v>
          </cell>
          <cell r="I452" t="str">
            <v>OLAYA HERRERA</v>
          </cell>
          <cell r="J452" t="str">
            <v>OLAYA HERRERA CALLE SAN PANCRACIO # 54-51</v>
          </cell>
          <cell r="K452">
            <v>6699784</v>
          </cell>
          <cell r="L452" t="str">
            <v>keppylaura000@hotmail.com</v>
          </cell>
        </row>
        <row r="453">
          <cell r="A453">
            <v>639</v>
          </cell>
          <cell r="B453">
            <v>639</v>
          </cell>
          <cell r="C453">
            <v>313001028653</v>
          </cell>
          <cell r="D453">
            <v>2</v>
          </cell>
          <cell r="E453" t="str">
            <v>P</v>
          </cell>
          <cell r="F453" t="str">
            <v>A</v>
          </cell>
          <cell r="G453" t="str">
            <v>C.E SEMILLA DE MOSTAZA</v>
          </cell>
          <cell r="H453" t="str">
            <v>ANA CRIZON BARRIOS</v>
          </cell>
          <cell r="I453" t="str">
            <v>OLAYA HERRERA</v>
          </cell>
          <cell r="J453" t="str">
            <v>OLAYA HERRERA SECT NVO PARAISO CALLE 33 B 71</v>
          </cell>
          <cell r="K453">
            <v>6530885</v>
          </cell>
          <cell r="L453" t="str">
            <v>funsam@hotmail.es</v>
          </cell>
        </row>
        <row r="454">
          <cell r="A454">
            <v>641</v>
          </cell>
          <cell r="B454">
            <v>641</v>
          </cell>
          <cell r="C454">
            <v>313001028771</v>
          </cell>
          <cell r="D454">
            <v>2</v>
          </cell>
          <cell r="E454" t="str">
            <v>P</v>
          </cell>
          <cell r="F454" t="str">
            <v>A</v>
          </cell>
          <cell r="G454" t="str">
            <v>INST. REAL DEL CARIBE</v>
          </cell>
          <cell r="H454" t="str">
            <v>RAQUEL GUERRERO TORRES</v>
          </cell>
          <cell r="I454" t="str">
            <v>LAS PALMERAS</v>
          </cell>
          <cell r="J454" t="str">
            <v>URB LAS PALMERAS M 13 LOTE 5</v>
          </cell>
          <cell r="K454">
            <v>6419148</v>
          </cell>
          <cell r="L454" t="str">
            <v>raquelgt2009@hotmail.com</v>
          </cell>
        </row>
        <row r="455">
          <cell r="A455">
            <v>642</v>
          </cell>
          <cell r="B455">
            <v>642</v>
          </cell>
          <cell r="C455">
            <v>313001028811</v>
          </cell>
          <cell r="D455">
            <v>2</v>
          </cell>
          <cell r="E455" t="str">
            <v>P</v>
          </cell>
          <cell r="F455" t="str">
            <v>A</v>
          </cell>
          <cell r="G455" t="str">
            <v>COL. MANUEL ELKIN PATARROYO</v>
          </cell>
          <cell r="H455" t="str">
            <v>JACQUELINE OSORIO MERCADO</v>
          </cell>
          <cell r="I455" t="str">
            <v>VILLA DEL SOL</v>
          </cell>
          <cell r="J455" t="str">
            <v>URB VILLAS DEL SOL M J LOTE 7</v>
          </cell>
          <cell r="K455">
            <v>6813759</v>
          </cell>
          <cell r="L455" t="str">
            <v>colmepa_2003@hotmail.com</v>
          </cell>
        </row>
        <row r="456">
          <cell r="A456">
            <v>643</v>
          </cell>
          <cell r="B456">
            <v>643</v>
          </cell>
          <cell r="C456">
            <v>313001028969</v>
          </cell>
          <cell r="D456">
            <v>2</v>
          </cell>
          <cell r="E456" t="str">
            <v>P</v>
          </cell>
          <cell r="F456" t="str">
            <v>A</v>
          </cell>
          <cell r="G456" t="str">
            <v>CORP. COMUNITARIA RAFAEL GUERRERO</v>
          </cell>
          <cell r="H456" t="str">
            <v>JOSE ESCUDERO GUZMAN</v>
          </cell>
          <cell r="I456" t="str">
            <v>EL POZON</v>
          </cell>
          <cell r="J456" t="str">
            <v>EL POZON ST VICTOR BLANCO M 22 LOTE 2</v>
          </cell>
          <cell r="L456" t="str">
            <v>seintjairo2020@gmail.com</v>
          </cell>
        </row>
        <row r="457">
          <cell r="A457">
            <v>645</v>
          </cell>
          <cell r="B457">
            <v>645</v>
          </cell>
          <cell r="C457">
            <v>313001028836</v>
          </cell>
          <cell r="D457">
            <v>2</v>
          </cell>
          <cell r="E457" t="str">
            <v>P</v>
          </cell>
          <cell r="F457" t="str">
            <v>A</v>
          </cell>
          <cell r="G457" t="str">
            <v>CORP. EDUC. MI ESC. ACTIVA</v>
          </cell>
          <cell r="H457" t="str">
            <v>HILDA PEREZ USECHE</v>
          </cell>
          <cell r="I457" t="str">
            <v>DANIEL LEMAITRE</v>
          </cell>
          <cell r="J457" t="str">
            <v>DANIEL LEMAITRE CALLE 66 # 14-76</v>
          </cell>
          <cell r="K457" t="str">
            <v>6664228-6662865</v>
          </cell>
          <cell r="L457" t="str">
            <v>miescuelaactiva@hotmail.com</v>
          </cell>
        </row>
        <row r="458">
          <cell r="A458">
            <v>649</v>
          </cell>
          <cell r="B458">
            <v>649</v>
          </cell>
          <cell r="C458">
            <v>313001028977</v>
          </cell>
          <cell r="D458">
            <v>2</v>
          </cell>
          <cell r="E458" t="str">
            <v>P</v>
          </cell>
          <cell r="F458" t="str">
            <v>A</v>
          </cell>
          <cell r="G458" t="str">
            <v>INST. EDUCATIVO OLAYA HERRERA</v>
          </cell>
          <cell r="H458" t="str">
            <v>MARIA COTTA ARRIETA</v>
          </cell>
          <cell r="I458" t="str">
            <v>OLAYA HERRERA</v>
          </cell>
          <cell r="J458" t="str">
            <v>OLAYA HERRERA SEC CENTRAL CALLE COLOMBIA # 36-20</v>
          </cell>
          <cell r="L458" t="str">
            <v>copeduolayah@hotmail.com</v>
          </cell>
        </row>
        <row r="459">
          <cell r="A459">
            <v>651</v>
          </cell>
          <cell r="B459">
            <v>651</v>
          </cell>
          <cell r="C459">
            <v>313001028718</v>
          </cell>
          <cell r="D459">
            <v>2</v>
          </cell>
          <cell r="E459" t="str">
            <v>P</v>
          </cell>
          <cell r="F459" t="str">
            <v>A</v>
          </cell>
          <cell r="G459" t="str">
            <v>INST. COMUNITARIO CIUDADANOS DEL FUTURO</v>
          </cell>
          <cell r="H459" t="str">
            <v>ZOBEIDA RIOS P</v>
          </cell>
          <cell r="I459" t="str">
            <v>9 DE ABRIL</v>
          </cell>
          <cell r="J459" t="str">
            <v>9 DE ABRIL CALLE 20 A # 49C-87</v>
          </cell>
          <cell r="K459">
            <v>6767348</v>
          </cell>
          <cell r="L459" t="str">
            <v>jbetzaida@yahoo.es</v>
          </cell>
        </row>
        <row r="460">
          <cell r="A460">
            <v>652</v>
          </cell>
          <cell r="B460">
            <v>652</v>
          </cell>
          <cell r="C460">
            <v>313001028843</v>
          </cell>
          <cell r="D460">
            <v>2</v>
          </cell>
          <cell r="E460" t="str">
            <v>P</v>
          </cell>
          <cell r="F460" t="str">
            <v>A</v>
          </cell>
          <cell r="G460" t="str">
            <v>COL. JUAN PABLO II (C.E SONRISITAS)</v>
          </cell>
          <cell r="H460" t="str">
            <v>YASMIRA MERCADO CRUZ</v>
          </cell>
          <cell r="I460" t="str">
            <v>OLAYA HERRERA</v>
          </cell>
          <cell r="J460" t="str">
            <v>SECTOR ONCE DE NOVIEMBRE # 53-86</v>
          </cell>
          <cell r="K460">
            <v>6698361</v>
          </cell>
          <cell r="L460" t="str">
            <v>cjuanpablo2do@gmail.com</v>
          </cell>
        </row>
        <row r="461">
          <cell r="A461">
            <v>653</v>
          </cell>
          <cell r="B461">
            <v>653</v>
          </cell>
          <cell r="C461">
            <v>313001007163</v>
          </cell>
          <cell r="D461">
            <v>2</v>
          </cell>
          <cell r="E461" t="str">
            <v>P</v>
          </cell>
          <cell r="F461" t="str">
            <v>A</v>
          </cell>
          <cell r="G461" t="str">
            <v>GUARD. Y JARD. MI MUNDO MAGICO</v>
          </cell>
          <cell r="H461" t="str">
            <v>GISELLE MARIA MEZA CAPDEVILLA</v>
          </cell>
          <cell r="I461" t="str">
            <v>DANIEL LEMAITRE</v>
          </cell>
          <cell r="J461" t="str">
            <v>DANIEL LEMAITRE URB SAN JUAN BLOQUE 6 APTO 1D</v>
          </cell>
          <cell r="K461">
            <v>6580539</v>
          </cell>
          <cell r="L461" t="str">
            <v>mi.mundo.magico@gmail.com</v>
          </cell>
        </row>
        <row r="462">
          <cell r="A462">
            <v>654</v>
          </cell>
          <cell r="B462">
            <v>654</v>
          </cell>
          <cell r="C462">
            <v>313001028985</v>
          </cell>
          <cell r="D462">
            <v>2</v>
          </cell>
          <cell r="E462" t="str">
            <v>P</v>
          </cell>
          <cell r="F462" t="str">
            <v>A</v>
          </cell>
          <cell r="G462" t="str">
            <v>COL. DIOS ES AMOR -SEDE CARTAGENA</v>
          </cell>
          <cell r="H462" t="str">
            <v>GUILLERMO RAMIREZ BRIZNEDA</v>
          </cell>
          <cell r="I462" t="str">
            <v>VILLA ESTRELLA</v>
          </cell>
          <cell r="J462" t="str">
            <v>TRANSV 54 N 60-863</v>
          </cell>
          <cell r="K462">
            <v>3142960704</v>
          </cell>
          <cell r="L462" t="str">
            <v>cda.gp@cdaeducacion.edu.co</v>
          </cell>
        </row>
        <row r="463">
          <cell r="A463">
            <v>655</v>
          </cell>
          <cell r="B463">
            <v>655</v>
          </cell>
          <cell r="C463">
            <v>313001028891</v>
          </cell>
          <cell r="D463">
            <v>2</v>
          </cell>
          <cell r="E463" t="str">
            <v>P</v>
          </cell>
          <cell r="F463" t="str">
            <v>A</v>
          </cell>
          <cell r="G463" t="str">
            <v>COL. FERNANDO DE ARAGON DE CARTAGENA</v>
          </cell>
          <cell r="H463" t="str">
            <v>EDITH MARIA MONTERROSA CASTRO</v>
          </cell>
          <cell r="I463" t="str">
            <v>PIE DE LA POPA</v>
          </cell>
          <cell r="J463" t="str">
            <v>CALLE REAL N 21-20</v>
          </cell>
          <cell r="K463" t="str">
            <v>6660501 - 6666370</v>
          </cell>
          <cell r="L463" t="str">
            <v>colegiofernandodearagon@gmail.com</v>
          </cell>
        </row>
        <row r="464">
          <cell r="A464">
            <v>656</v>
          </cell>
          <cell r="B464">
            <v>656</v>
          </cell>
          <cell r="C464">
            <v>313001028314</v>
          </cell>
          <cell r="D464">
            <v>2</v>
          </cell>
          <cell r="E464" t="str">
            <v>P</v>
          </cell>
          <cell r="F464" t="str">
            <v>A</v>
          </cell>
          <cell r="G464" t="str">
            <v>JARD. INF. MI SOLECITO</v>
          </cell>
          <cell r="H464" t="str">
            <v>JAIZA ISABEL ANNICCHIARICO CARDENAS</v>
          </cell>
          <cell r="I464" t="str">
            <v>BOSQUE</v>
          </cell>
          <cell r="J464" t="str">
            <v>BOSQUE AV BUENOS AIRES Nro 47A- 68</v>
          </cell>
          <cell r="K464">
            <v>6624945</v>
          </cell>
          <cell r="L464" t="str">
            <v>jardin.misolecito@hotmail.com</v>
          </cell>
        </row>
        <row r="465">
          <cell r="A465">
            <v>657</v>
          </cell>
          <cell r="B465">
            <v>657</v>
          </cell>
          <cell r="C465">
            <v>313001028607</v>
          </cell>
          <cell r="D465">
            <v>2</v>
          </cell>
          <cell r="E465" t="str">
            <v>P</v>
          </cell>
          <cell r="F465" t="str">
            <v>A</v>
          </cell>
          <cell r="G465" t="str">
            <v>I.E COMUNITARIA LUZ DE ESPERANZA</v>
          </cell>
          <cell r="H465" t="str">
            <v>ORFELINA SANTOS</v>
          </cell>
          <cell r="I465" t="str">
            <v>OLAYA HERRERA</v>
          </cell>
          <cell r="J465" t="str">
            <v>OLAYA HERRERA SECT 11 DE NOV CALLE ARROCERA</v>
          </cell>
          <cell r="K465">
            <v>6754297</v>
          </cell>
          <cell r="L465" t="str">
            <v>leps1989@hotmail.com</v>
          </cell>
        </row>
        <row r="466">
          <cell r="A466">
            <v>658</v>
          </cell>
          <cell r="B466">
            <v>658</v>
          </cell>
          <cell r="C466">
            <v>313001028908</v>
          </cell>
          <cell r="D466">
            <v>2</v>
          </cell>
          <cell r="E466" t="str">
            <v>P</v>
          </cell>
          <cell r="F466" t="str">
            <v>A</v>
          </cell>
          <cell r="G466" t="str">
            <v>C.E MI NUEVA ILUSION</v>
          </cell>
          <cell r="H466" t="str">
            <v>BRUNILDA MARTINEZ SOTO</v>
          </cell>
          <cell r="I466" t="str">
            <v>SAN FERNANDO</v>
          </cell>
          <cell r="J466" t="str">
            <v>BARRIO SAN FERNANDO CALLE CORDOBA NO. 14 B 35</v>
          </cell>
          <cell r="K466">
            <v>6523075</v>
          </cell>
          <cell r="L466" t="str">
            <v>iristatiana22@hotmail.com</v>
          </cell>
        </row>
        <row r="467">
          <cell r="A467">
            <v>662</v>
          </cell>
          <cell r="B467">
            <v>662</v>
          </cell>
          <cell r="C467">
            <v>313001028993</v>
          </cell>
          <cell r="D467">
            <v>2</v>
          </cell>
          <cell r="E467" t="str">
            <v>P</v>
          </cell>
          <cell r="F467" t="str">
            <v>A</v>
          </cell>
          <cell r="G467" t="str">
            <v>C.E GAMALIEL</v>
          </cell>
          <cell r="H467" t="str">
            <v>ALBERTO ARRIETA</v>
          </cell>
          <cell r="I467" t="str">
            <v>LA CANDELARIA</v>
          </cell>
          <cell r="J467" t="str">
            <v>AV PEDRO DE HEREDIA ST ALCIBIA #3781</v>
          </cell>
          <cell r="L467" t="str">
            <v>fumludes2033@hotmail.com</v>
          </cell>
        </row>
        <row r="468">
          <cell r="A468">
            <v>663</v>
          </cell>
          <cell r="B468">
            <v>663</v>
          </cell>
          <cell r="C468">
            <v>113001028927</v>
          </cell>
          <cell r="D468">
            <v>1</v>
          </cell>
          <cell r="E468" t="str">
            <v>P</v>
          </cell>
          <cell r="F468" t="str">
            <v>A</v>
          </cell>
          <cell r="G468" t="str">
            <v>I.E CIUDADELA 2000</v>
          </cell>
          <cell r="H468" t="str">
            <v>MONICA BUSTAMANTE OROZCO</v>
          </cell>
          <cell r="I468" t="str">
            <v>SAN FERNANDO</v>
          </cell>
          <cell r="J468" t="str">
            <v>TERNERA ST SANTA ELENA</v>
          </cell>
          <cell r="K468">
            <v>6632764</v>
          </cell>
          <cell r="L468" t="str">
            <v>IECIUDADELA2000@HOTMAIL.COM</v>
          </cell>
        </row>
        <row r="469">
          <cell r="A469">
            <v>667</v>
          </cell>
          <cell r="B469">
            <v>667</v>
          </cell>
          <cell r="C469">
            <v>313001029035</v>
          </cell>
          <cell r="D469">
            <v>2</v>
          </cell>
          <cell r="E469" t="str">
            <v>P</v>
          </cell>
          <cell r="F469" t="str">
            <v>A</v>
          </cell>
          <cell r="G469" t="str">
            <v>CORP. INST. EDU. DEL CARIBE "CORPECAR"</v>
          </cell>
          <cell r="H469" t="str">
            <v>NELIS CARRANZA</v>
          </cell>
          <cell r="I469" t="str">
            <v>OLAYA HERRERA</v>
          </cell>
          <cell r="J469" t="str">
            <v>OLAYA HERRERA ST FREDONIA CL 8 N 79-04</v>
          </cell>
          <cell r="K469" t="str">
            <v>No Tiene</v>
          </cell>
          <cell r="L469" t="str">
            <v>ashiry1@yahoo.com</v>
          </cell>
        </row>
        <row r="470">
          <cell r="A470">
            <v>680</v>
          </cell>
          <cell r="B470">
            <v>680</v>
          </cell>
          <cell r="C470">
            <v>313001029256</v>
          </cell>
          <cell r="D470">
            <v>2</v>
          </cell>
          <cell r="E470" t="str">
            <v>P</v>
          </cell>
          <cell r="F470" t="str">
            <v>A</v>
          </cell>
          <cell r="G470" t="str">
            <v>FUND. EDUC. INSTITUTO MIXTO EL NAZARENO</v>
          </cell>
          <cell r="H470" t="str">
            <v>MAYTE  CANDELARIA GAVIRIA OSPINO</v>
          </cell>
          <cell r="I470" t="str">
            <v>TORICES</v>
          </cell>
          <cell r="J470" t="str">
            <v>TORICES CALLE PROGRESO # 13-140</v>
          </cell>
          <cell r="K470">
            <v>6581629</v>
          </cell>
          <cell r="L470" t="str">
            <v>instnazareno2012@hotmail.com</v>
          </cell>
        </row>
        <row r="471">
          <cell r="A471">
            <v>717</v>
          </cell>
          <cell r="B471">
            <v>717</v>
          </cell>
          <cell r="C471">
            <v>113001029095</v>
          </cell>
          <cell r="D471">
            <v>1</v>
          </cell>
          <cell r="E471" t="str">
            <v>P</v>
          </cell>
          <cell r="F471" t="str">
            <v>A</v>
          </cell>
          <cell r="G471" t="str">
            <v>I.E FOCO ROJO</v>
          </cell>
          <cell r="H471" t="str">
            <v>MIGUEL ANGEL CANTILLO FRANCO</v>
          </cell>
          <cell r="I471" t="str">
            <v>OLAYA HERRERA</v>
          </cell>
          <cell r="J471" t="str">
            <v>OLAYA HERRA SECT RAFAEL NU</v>
          </cell>
          <cell r="K471" t="str">
            <v>6765913 - 6725569</v>
          </cell>
          <cell r="L471" t="str">
            <v>mcamu576@hotmail.com</v>
          </cell>
        </row>
        <row r="472">
          <cell r="A472">
            <v>718</v>
          </cell>
          <cell r="B472">
            <v>718</v>
          </cell>
          <cell r="C472">
            <v>513001999990</v>
          </cell>
          <cell r="D472">
            <v>2</v>
          </cell>
          <cell r="E472" t="str">
            <v>P</v>
          </cell>
          <cell r="F472" t="str">
            <v>A</v>
          </cell>
          <cell r="G472" t="str">
            <v>FUND. PARA EL DESARROLLO DEL DISCAPACITADO</v>
          </cell>
          <cell r="H472" t="str">
            <v>JUANA SIMANCAS</v>
          </cell>
          <cell r="I472" t="str">
            <v>SAN JOSE DE LOS CAMPANOS</v>
          </cell>
          <cell r="J472" t="str">
            <v>SAN JOSE DE LOS CAMPANOS CLL 37 # 104-27</v>
          </cell>
          <cell r="K472">
            <v>666383103539155</v>
          </cell>
        </row>
        <row r="473">
          <cell r="A473">
            <v>719</v>
          </cell>
          <cell r="B473">
            <v>719</v>
          </cell>
          <cell r="C473">
            <v>313001029060</v>
          </cell>
          <cell r="D473">
            <v>2</v>
          </cell>
          <cell r="E473" t="str">
            <v>P</v>
          </cell>
          <cell r="F473" t="str">
            <v>A</v>
          </cell>
          <cell r="G473" t="str">
            <v>JARD. INF. ANCHILA</v>
          </cell>
          <cell r="H473" t="str">
            <v>ERICKA ANCHILA DIMAS</v>
          </cell>
          <cell r="I473" t="str">
            <v>COLINAS DE VILLA BARRAZA</v>
          </cell>
          <cell r="J473" t="str">
            <v>COLINAS DE VILLA BARRAZA MZ G LT 8</v>
          </cell>
          <cell r="K473" t="str">
            <v>6675188-3116669925</v>
          </cell>
          <cell r="L473" t="str">
            <v>anchiladi48@gmail.com</v>
          </cell>
        </row>
        <row r="474">
          <cell r="A474">
            <v>720</v>
          </cell>
          <cell r="B474">
            <v>720</v>
          </cell>
          <cell r="C474">
            <v>313001029051</v>
          </cell>
          <cell r="D474">
            <v>3</v>
          </cell>
          <cell r="E474" t="str">
            <v>P</v>
          </cell>
          <cell r="F474" t="str">
            <v>A</v>
          </cell>
          <cell r="G474" t="str">
            <v>INSTITUTO EDUCATIVO NUEVA ESPERANZA</v>
          </cell>
          <cell r="H474" t="str">
            <v>SANDRA DE AVILA</v>
          </cell>
          <cell r="I474" t="str">
            <v>ALTO BOSQUE</v>
          </cell>
          <cell r="J474" t="str">
            <v>ALTO BOSQUE TRANSV 51 # 21b 74</v>
          </cell>
          <cell r="K474">
            <v>6434914</v>
          </cell>
          <cell r="L474" t="str">
            <v>ienuevaesperanza@outlook.com</v>
          </cell>
        </row>
        <row r="475">
          <cell r="A475">
            <v>721</v>
          </cell>
          <cell r="B475">
            <v>721</v>
          </cell>
          <cell r="C475">
            <v>313001029116</v>
          </cell>
          <cell r="D475">
            <v>2</v>
          </cell>
          <cell r="E475" t="str">
            <v>P</v>
          </cell>
          <cell r="F475" t="str">
            <v>A</v>
          </cell>
          <cell r="G475" t="str">
            <v>I.E COMUNITARIA LIRIO DE LOS VALLES</v>
          </cell>
          <cell r="H475" t="str">
            <v>FABER LEONARDO CORPAS LEON</v>
          </cell>
          <cell r="I475" t="str">
            <v>BELLAVISTA</v>
          </cell>
          <cell r="J475" t="str">
            <v>BELLAVISTA MZ 2 LT M CL 57 A 111</v>
          </cell>
          <cell r="K475">
            <v>6438662</v>
          </cell>
          <cell r="L475" t="str">
            <v>ieliriodelosvalles@hotmail.com</v>
          </cell>
        </row>
        <row r="476">
          <cell r="A476">
            <v>722</v>
          </cell>
          <cell r="B476">
            <v>722</v>
          </cell>
          <cell r="C476">
            <v>313001029108</v>
          </cell>
          <cell r="D476">
            <v>2</v>
          </cell>
          <cell r="E476" t="str">
            <v>P</v>
          </cell>
          <cell r="F476" t="str">
            <v>A</v>
          </cell>
          <cell r="G476" t="str">
            <v>COL. DE BACHILLERATO DEL LITORAL, CODEBOL LTDA</v>
          </cell>
          <cell r="H476" t="str">
            <v>ALFREDO ANDRES SIERRA BALLESTEROS</v>
          </cell>
          <cell r="I476" t="str">
            <v>PIE DE LA POPA</v>
          </cell>
          <cell r="J476" t="str">
            <v>PIE DE LA POPA CLE REAL CL 30 # 21 85</v>
          </cell>
          <cell r="K476" t="str">
            <v xml:space="preserve">6901820 - 6583885 </v>
          </cell>
          <cell r="L476" t="str">
            <v>tallerescodebol@gmail.com</v>
          </cell>
        </row>
        <row r="477">
          <cell r="A477">
            <v>723</v>
          </cell>
          <cell r="B477">
            <v>723</v>
          </cell>
          <cell r="C477">
            <v>313001029183</v>
          </cell>
          <cell r="D477">
            <v>2</v>
          </cell>
          <cell r="E477" t="str">
            <v>P</v>
          </cell>
          <cell r="F477" t="str">
            <v>A</v>
          </cell>
          <cell r="G477" t="str">
            <v>INST. JEROME S. BRUNER</v>
          </cell>
          <cell r="H477" t="str">
            <v>MAGALI MORALES P</v>
          </cell>
          <cell r="I477" t="str">
            <v>LOS EJECUTIVOS</v>
          </cell>
          <cell r="J477" t="str">
            <v>LOS EJECUTIVOS II ETAPA LOCAL 380</v>
          </cell>
          <cell r="K477">
            <v>6710178</v>
          </cell>
          <cell r="L477" t="str">
            <v>magalimorales57@hotmail.com</v>
          </cell>
        </row>
        <row r="478">
          <cell r="A478">
            <v>725</v>
          </cell>
          <cell r="B478">
            <v>725</v>
          </cell>
          <cell r="C478">
            <v>313001029213</v>
          </cell>
          <cell r="D478">
            <v>2</v>
          </cell>
          <cell r="E478" t="str">
            <v>P</v>
          </cell>
          <cell r="F478" t="str">
            <v>A</v>
          </cell>
          <cell r="G478" t="str">
            <v>COL. MARIANO DE CARTAGENA</v>
          </cell>
          <cell r="H478" t="str">
            <v>PEDRO DE AVILA</v>
          </cell>
          <cell r="I478" t="str">
            <v>Terrazas de granada</v>
          </cell>
          <cell r="J478" t="str">
            <v>PROVIDENCIA MZ A LT -24-25</v>
          </cell>
          <cell r="K478">
            <v>6418803</v>
          </cell>
          <cell r="L478" t="str">
            <v>titaherrera2012@hotmail.com</v>
          </cell>
        </row>
        <row r="479">
          <cell r="A479">
            <v>727</v>
          </cell>
          <cell r="B479">
            <v>727</v>
          </cell>
          <cell r="C479">
            <v>313001029205</v>
          </cell>
          <cell r="D479">
            <v>2</v>
          </cell>
          <cell r="E479" t="str">
            <v>P</v>
          </cell>
          <cell r="F479" t="str">
            <v>A</v>
          </cell>
          <cell r="G479" t="str">
            <v>CENT. DE ESTIMULACION Y JARDIN INFANTIL EL PINAR</v>
          </cell>
          <cell r="H479" t="str">
            <v>ANA VICTORIA SANTANA YEPES</v>
          </cell>
          <cell r="I479" t="str">
            <v>EL RECREO</v>
          </cell>
          <cell r="J479" t="str">
            <v>EL RECREO CL 3 # 1-42</v>
          </cell>
          <cell r="K479">
            <v>6817370</v>
          </cell>
          <cell r="L479" t="str">
            <v>centro_elpinar@hotmail.com</v>
          </cell>
        </row>
        <row r="480">
          <cell r="A480">
            <v>728</v>
          </cell>
          <cell r="B480">
            <v>728</v>
          </cell>
          <cell r="C480">
            <v>313001029230</v>
          </cell>
          <cell r="D480">
            <v>2</v>
          </cell>
          <cell r="E480" t="str">
            <v>P</v>
          </cell>
          <cell r="F480" t="str">
            <v>A</v>
          </cell>
          <cell r="G480" t="str">
            <v>CORP. EDUC. LA GLORIA</v>
          </cell>
          <cell r="H480" t="str">
            <v>CATALINA ALTAMIRANDA DE MUÑOZ</v>
          </cell>
          <cell r="I480" t="str">
            <v>PIEDRA DE BOLIVAR</v>
          </cell>
          <cell r="J480" t="str">
            <v>PIEDRA DE BOLIVAR CLL PEDRO BARRIO NO 28-18</v>
          </cell>
          <cell r="K480">
            <v>6747552</v>
          </cell>
          <cell r="L480" t="str">
            <v>iespitiab@hotmail.com</v>
          </cell>
        </row>
        <row r="481">
          <cell r="A481">
            <v>730</v>
          </cell>
          <cell r="B481">
            <v>730</v>
          </cell>
          <cell r="C481">
            <v>313001029221</v>
          </cell>
          <cell r="D481">
            <v>2</v>
          </cell>
          <cell r="E481" t="str">
            <v>P</v>
          </cell>
          <cell r="F481" t="str">
            <v>A</v>
          </cell>
          <cell r="G481" t="str">
            <v>CORP. EDUC PARA EL DESARROLLO INTEGRAL KAIROS</v>
          </cell>
          <cell r="H481" t="str">
            <v>DELSY PADILLA GARCIA</v>
          </cell>
          <cell r="I481" t="str">
            <v>LA SIERRITA</v>
          </cell>
          <cell r="J481" t="str">
            <v>LA SIERRITA SECT UNIDOS NVO JERUSALEN M5 L 20</v>
          </cell>
          <cell r="K481" t="str">
            <v>6522140-6626940</v>
          </cell>
          <cell r="L481" t="str">
            <v>corporacion.kairos@hotmail.com</v>
          </cell>
        </row>
        <row r="482">
          <cell r="A482">
            <v>731</v>
          </cell>
          <cell r="B482">
            <v>731</v>
          </cell>
          <cell r="C482">
            <v>313001029124</v>
          </cell>
          <cell r="D482">
            <v>2</v>
          </cell>
          <cell r="E482" t="str">
            <v>P</v>
          </cell>
          <cell r="F482" t="str">
            <v>A</v>
          </cell>
          <cell r="G482" t="str">
            <v>CORP. INST. EDUCA.CARLOS ORTIZ SANCHEZ</v>
          </cell>
          <cell r="H482" t="str">
            <v>ROSA MAGOLA ORTIZ CARABALLO</v>
          </cell>
          <cell r="I482" t="str">
            <v>SANTA MARIA</v>
          </cell>
          <cell r="J482" t="str">
            <v>SANTA MARIA AV JUAN ANGOLA #31 - 23</v>
          </cell>
          <cell r="K482">
            <v>6445329</v>
          </cell>
          <cell r="L482" t="str">
            <v>corporacioncarlosortizsanchez@outlook.com</v>
          </cell>
        </row>
        <row r="483">
          <cell r="A483">
            <v>738</v>
          </cell>
          <cell r="B483">
            <v>738</v>
          </cell>
          <cell r="C483">
            <v>313001029264</v>
          </cell>
          <cell r="D483">
            <v>1</v>
          </cell>
          <cell r="E483" t="str">
            <v>P</v>
          </cell>
          <cell r="F483" t="str">
            <v>A</v>
          </cell>
          <cell r="G483" t="str">
            <v>I.E CCAV CARTAGENA U. NACIONAL A DISTANCIA UNAD</v>
          </cell>
          <cell r="H483" t="str">
            <v>FARIDES MARGARITA PITRE REDONDO</v>
          </cell>
          <cell r="I483" t="str">
            <v>PARAGUAY</v>
          </cell>
          <cell r="J483" t="str">
            <v>PARAGUAY AV. ACUEDUCTO #44 A-221</v>
          </cell>
          <cell r="K483" t="str">
            <v>6628812 Ext. 5240</v>
          </cell>
          <cell r="L483" t="str">
            <v>cartagena@unad.edu.co</v>
          </cell>
        </row>
        <row r="484">
          <cell r="A484">
            <v>739</v>
          </cell>
          <cell r="B484">
            <v>739</v>
          </cell>
          <cell r="C484">
            <v>313001029329</v>
          </cell>
          <cell r="D484">
            <v>2</v>
          </cell>
          <cell r="E484" t="str">
            <v>P</v>
          </cell>
          <cell r="F484" t="str">
            <v>A</v>
          </cell>
          <cell r="G484" t="str">
            <v>C.E NIÑOS CREADORES</v>
          </cell>
          <cell r="H484" t="str">
            <v>MARIA AUXILIADORA MERCADO RICARDO</v>
          </cell>
          <cell r="I484" t="str">
            <v>SAN JOSE DE LOS CAMPANOS</v>
          </cell>
          <cell r="J484" t="str">
            <v>SAN JOSE DE LOS CAMPANOS CL 34 B 100 20</v>
          </cell>
          <cell r="L484" t="str">
            <v>mary_mercado_unad@yahoo.es</v>
          </cell>
        </row>
        <row r="485">
          <cell r="A485">
            <v>743</v>
          </cell>
          <cell r="B485">
            <v>743</v>
          </cell>
          <cell r="C485">
            <v>313001029281</v>
          </cell>
          <cell r="D485">
            <v>2</v>
          </cell>
          <cell r="E485" t="str">
            <v>P</v>
          </cell>
          <cell r="F485" t="str">
            <v>A</v>
          </cell>
          <cell r="G485" t="str">
            <v>INST. MIXTO FREINET</v>
          </cell>
          <cell r="H485" t="str">
            <v>MONICA ALVAREZ PAJARO</v>
          </cell>
          <cell r="I485" t="str">
            <v>OLAYA HERRERA</v>
          </cell>
          <cell r="J485" t="str">
            <v>CALLE FULGENSIO LEUQERICA # 71 63 DIAGONAL 32</v>
          </cell>
          <cell r="K485">
            <v>6615748</v>
          </cell>
          <cell r="L485" t="str">
            <v>institutomixtofreinet@hotmail.com</v>
          </cell>
        </row>
        <row r="486">
          <cell r="A486">
            <v>745</v>
          </cell>
          <cell r="B486">
            <v>745</v>
          </cell>
          <cell r="C486">
            <v>313001029159</v>
          </cell>
          <cell r="D486">
            <v>2</v>
          </cell>
          <cell r="E486" t="str">
            <v>P</v>
          </cell>
          <cell r="F486" t="str">
            <v>A</v>
          </cell>
          <cell r="G486" t="str">
            <v>C.E JALINDE</v>
          </cell>
          <cell r="H486" t="str">
            <v>CARLOTA ALVAREZ JIMENEZ</v>
          </cell>
          <cell r="I486" t="str">
            <v>VILLA ESTRELLA</v>
          </cell>
          <cell r="J486" t="str">
            <v>VILLA ESTRELLA CRA 91 # 39-15 SEC PRADO NACIONAL</v>
          </cell>
          <cell r="K486">
            <v>6526024</v>
          </cell>
          <cell r="L486" t="str">
            <v>marisabel981@hotmail.com</v>
          </cell>
        </row>
        <row r="487">
          <cell r="A487">
            <v>746</v>
          </cell>
          <cell r="B487">
            <v>746</v>
          </cell>
          <cell r="C487">
            <v>313001029302</v>
          </cell>
          <cell r="D487">
            <v>2</v>
          </cell>
          <cell r="E487" t="str">
            <v>P</v>
          </cell>
          <cell r="F487" t="str">
            <v>A</v>
          </cell>
          <cell r="G487" t="str">
            <v>INSTITUTO EDUCATIVO MAGICA AVENTURA</v>
          </cell>
          <cell r="H487" t="str">
            <v>JUDITH DEL CARMEN VIOLA RHENALS</v>
          </cell>
          <cell r="I487" t="str">
            <v>CHIPRE</v>
          </cell>
          <cell r="J487" t="str">
            <v>CRA 65 # 31C - 31</v>
          </cell>
          <cell r="K487">
            <v>6511251</v>
          </cell>
          <cell r="L487" t="str">
            <v>institutomagicaaventura@gmail.com</v>
          </cell>
        </row>
        <row r="488">
          <cell r="A488">
            <v>748</v>
          </cell>
          <cell r="B488">
            <v>748</v>
          </cell>
          <cell r="C488">
            <v>313001029337</v>
          </cell>
          <cell r="D488">
            <v>2</v>
          </cell>
          <cell r="E488" t="str">
            <v>P</v>
          </cell>
          <cell r="F488" t="str">
            <v>A</v>
          </cell>
          <cell r="G488" t="str">
            <v>COL. GORETTI</v>
          </cell>
          <cell r="H488" t="str">
            <v>GLADYS DEL RIO RODRIGUEZ</v>
          </cell>
          <cell r="I488" t="str">
            <v>SANTA MONICA</v>
          </cell>
          <cell r="J488" t="str">
            <v>KR 30 B 79 26</v>
          </cell>
          <cell r="K488">
            <v>6617831</v>
          </cell>
          <cell r="L488" t="str">
            <v>colegiogorettisantamonica@hotmail.com</v>
          </cell>
        </row>
        <row r="489">
          <cell r="A489">
            <v>788</v>
          </cell>
          <cell r="B489">
            <v>788</v>
          </cell>
          <cell r="C489">
            <v>313001029396</v>
          </cell>
          <cell r="D489">
            <v>1</v>
          </cell>
          <cell r="E489" t="str">
            <v>P</v>
          </cell>
          <cell r="F489" t="str">
            <v>A</v>
          </cell>
          <cell r="G489" t="str">
            <v>I.E CLEMENTE MANUEL ZABALA</v>
          </cell>
          <cell r="H489" t="str">
            <v>MARIO RAFAEL LOMBANA MORENO</v>
          </cell>
          <cell r="I489" t="str">
            <v>FLOR DEL CAMPO</v>
          </cell>
          <cell r="J489" t="str">
            <v>FLOR DEL CAMPO CARRETERA DE LA CORDIALIDAD MZ 7</v>
          </cell>
          <cell r="K489" t="str">
            <v>6714839 ext 112</v>
          </cell>
          <cell r="L489" t="str">
            <v>mrlombana42@hotmail.com</v>
          </cell>
        </row>
        <row r="490">
          <cell r="A490">
            <v>789</v>
          </cell>
          <cell r="B490">
            <v>789</v>
          </cell>
          <cell r="C490">
            <v>313001029523</v>
          </cell>
          <cell r="D490">
            <v>2</v>
          </cell>
          <cell r="E490" t="str">
            <v>P</v>
          </cell>
          <cell r="F490" t="str">
            <v>A</v>
          </cell>
          <cell r="G490" t="str">
            <v>GIMN.  BILINGÜE ALTAMAR DE CARTAGENA</v>
          </cell>
          <cell r="H490" t="str">
            <v>CLAUDIA PATRICIA MARTINEZ MANJARRES</v>
          </cell>
          <cell r="I490" t="str">
            <v>MANGA</v>
          </cell>
          <cell r="J490" t="str">
            <v>CLL REAL # 21-161</v>
          </cell>
          <cell r="K490" t="str">
            <v>6609704 - 6608391</v>
          </cell>
          <cell r="L490" t="str">
            <v>secretariaacademica@gbac.edu.co</v>
          </cell>
        </row>
        <row r="491">
          <cell r="A491">
            <v>790</v>
          </cell>
          <cell r="B491">
            <v>790</v>
          </cell>
          <cell r="C491">
            <v>313001029426</v>
          </cell>
          <cell r="D491">
            <v>2</v>
          </cell>
          <cell r="E491" t="str">
            <v>P</v>
          </cell>
          <cell r="F491" t="str">
            <v>A</v>
          </cell>
          <cell r="G491" t="str">
            <v>C.E MUNDO DEL SABER</v>
          </cell>
          <cell r="H491" t="str">
            <v>YOLIMA BAENA ARTETA</v>
          </cell>
          <cell r="I491" t="str">
            <v>LAS PALMERAS</v>
          </cell>
          <cell r="J491" t="str">
            <v>URB SEVILLA M 11 L 15</v>
          </cell>
          <cell r="K491" t="str">
            <v>6531342-6447240</v>
          </cell>
          <cell r="L491" t="str">
            <v>mary-1607@hotmail.es</v>
          </cell>
        </row>
        <row r="492">
          <cell r="A492">
            <v>791</v>
          </cell>
          <cell r="B492">
            <v>791</v>
          </cell>
          <cell r="C492">
            <v>313001030181</v>
          </cell>
          <cell r="D492">
            <v>2</v>
          </cell>
          <cell r="E492" t="str">
            <v>P</v>
          </cell>
          <cell r="F492" t="str">
            <v>A</v>
          </cell>
          <cell r="G492" t="str">
            <v>GIMNASIO CHAMBERI</v>
          </cell>
          <cell r="H492" t="str">
            <v>ELSA CUADRO SILVA</v>
          </cell>
          <cell r="I492" t="str">
            <v>TORICES</v>
          </cell>
          <cell r="J492" t="str">
            <v>TORICES CLL 43 # 16-22</v>
          </cell>
        </row>
        <row r="493">
          <cell r="A493">
            <v>792</v>
          </cell>
          <cell r="B493">
            <v>792</v>
          </cell>
          <cell r="C493">
            <v>313001029434</v>
          </cell>
          <cell r="D493">
            <v>2</v>
          </cell>
          <cell r="E493" t="str">
            <v>P</v>
          </cell>
          <cell r="F493" t="str">
            <v>A</v>
          </cell>
          <cell r="G493" t="str">
            <v>INST. EDUC JULIO ENRIQUE</v>
          </cell>
          <cell r="H493" t="str">
            <v>GILMA DE LA HOZ FONTALVO</v>
          </cell>
          <cell r="I493" t="str">
            <v>LAS PALMERAS</v>
          </cell>
          <cell r="J493" t="str">
            <v>URB SEVILLA M 12 L 10</v>
          </cell>
          <cell r="K493">
            <v>6533990</v>
          </cell>
          <cell r="L493" t="str">
            <v>inst.edu.julioenrique@hotmail.com</v>
          </cell>
        </row>
        <row r="494">
          <cell r="A494">
            <v>793</v>
          </cell>
          <cell r="B494">
            <v>793</v>
          </cell>
          <cell r="C494">
            <v>313001029451</v>
          </cell>
          <cell r="D494">
            <v>2</v>
          </cell>
          <cell r="E494" t="str">
            <v>P</v>
          </cell>
          <cell r="F494" t="str">
            <v>A</v>
          </cell>
          <cell r="G494" t="str">
            <v>COL. JARD INF MI PEQUENO JARDIN</v>
          </cell>
          <cell r="H494" t="str">
            <v>JAVIER MANJARREZ</v>
          </cell>
          <cell r="I494" t="str">
            <v>LAS GAVIOTAS</v>
          </cell>
          <cell r="J494" t="str">
            <v>GAVIOTAS M 80 L 24 ETP 7</v>
          </cell>
          <cell r="K494" t="str">
            <v>6532905 - 6906448</v>
          </cell>
          <cell r="L494" t="str">
            <v>jamacor@hotmail.com</v>
          </cell>
        </row>
        <row r="495">
          <cell r="A495">
            <v>794</v>
          </cell>
          <cell r="B495">
            <v>794</v>
          </cell>
          <cell r="C495">
            <v>313001029418</v>
          </cell>
          <cell r="D495">
            <v>2</v>
          </cell>
          <cell r="E495" t="str">
            <v>P</v>
          </cell>
          <cell r="F495" t="str">
            <v>A</v>
          </cell>
          <cell r="G495" t="str">
            <v>INST. EDUC 1 DE MAYO</v>
          </cell>
          <cell r="H495" t="str">
            <v>CLARA EUGENIA BAENA MORALES</v>
          </cell>
          <cell r="I495" t="str">
            <v>EL POZON</v>
          </cell>
          <cell r="J495" t="str">
            <v>EL POZON M 79 L 21 SEC 1 DE MAYO</v>
          </cell>
          <cell r="K495">
            <v>6635366</v>
          </cell>
          <cell r="L495" t="str">
            <v>clabamos367@hotmail.com</v>
          </cell>
        </row>
        <row r="496">
          <cell r="A496">
            <v>795</v>
          </cell>
          <cell r="B496">
            <v>795</v>
          </cell>
          <cell r="C496">
            <v>313001029442</v>
          </cell>
          <cell r="D496">
            <v>2</v>
          </cell>
          <cell r="E496" t="str">
            <v>P</v>
          </cell>
          <cell r="F496" t="str">
            <v>A</v>
          </cell>
          <cell r="G496" t="str">
            <v>CORP. DE ATENCION INTEGRAL PASOS FIRMES</v>
          </cell>
          <cell r="H496" t="str">
            <v>MARGARITA BERRIO HERNANDEZ</v>
          </cell>
          <cell r="I496" t="str">
            <v>OLAYA HERRERA</v>
          </cell>
          <cell r="J496" t="str">
            <v>OLAYA HERRERA ST R NUÑEZ CLL EL TANCON CR 50A 31D-</v>
          </cell>
          <cell r="K496">
            <v>6725496</v>
          </cell>
          <cell r="L496" t="str">
            <v>corpasosfirmes@yahoo.es</v>
          </cell>
        </row>
        <row r="497">
          <cell r="A497">
            <v>796</v>
          </cell>
          <cell r="B497">
            <v>796</v>
          </cell>
          <cell r="C497">
            <v>313001029493</v>
          </cell>
          <cell r="D497">
            <v>2</v>
          </cell>
          <cell r="E497" t="str">
            <v>P</v>
          </cell>
          <cell r="F497" t="str">
            <v>A</v>
          </cell>
          <cell r="G497" t="str">
            <v>COL. LA RUTA DEL SABER</v>
          </cell>
          <cell r="H497" t="str">
            <v>LILIANA CORONADO MAJUL</v>
          </cell>
          <cell r="I497" t="str">
            <v>EL SOCORRO</v>
          </cell>
          <cell r="J497" t="str">
            <v>SOCORRO PLAN 554 M 117 L 12</v>
          </cell>
          <cell r="K497">
            <v>3003933191</v>
          </cell>
          <cell r="L497" t="str">
            <v>lilianacoromajul@hotmail.com</v>
          </cell>
        </row>
        <row r="498">
          <cell r="A498">
            <v>797</v>
          </cell>
          <cell r="B498">
            <v>797</v>
          </cell>
          <cell r="C498">
            <v>313001029141</v>
          </cell>
          <cell r="D498">
            <v>2</v>
          </cell>
          <cell r="E498" t="str">
            <v>P</v>
          </cell>
          <cell r="F498" t="str">
            <v>A</v>
          </cell>
          <cell r="G498" t="str">
            <v>CORP. INST EDUC CIENAGA DE LA VIRGEN</v>
          </cell>
          <cell r="H498" t="str">
            <v>YENNYS MUNOZ GONZALEZ</v>
          </cell>
          <cell r="I498" t="str">
            <v>ALCIBIA</v>
          </cell>
          <cell r="J498" t="str">
            <v>AV PEDRO ROMERO ST ALCIBIA # 34-71</v>
          </cell>
          <cell r="K498">
            <v>6745342</v>
          </cell>
          <cell r="L498" t="str">
            <v>CIECIVIR1991@HOTMAIL.COM</v>
          </cell>
        </row>
        <row r="499">
          <cell r="A499">
            <v>798</v>
          </cell>
          <cell r="B499">
            <v>798</v>
          </cell>
          <cell r="C499">
            <v>313001029507</v>
          </cell>
          <cell r="D499">
            <v>2</v>
          </cell>
          <cell r="E499" t="str">
            <v>P</v>
          </cell>
          <cell r="F499" t="str">
            <v>A</v>
          </cell>
          <cell r="G499" t="str">
            <v>INSTITUTO EDUCATIVO HERMANA ALICIA ALVAREZ</v>
          </cell>
          <cell r="H499" t="str">
            <v>CATALINA  MARIA FANDIÑO ALVAREZ</v>
          </cell>
          <cell r="I499" t="str">
            <v>BRITANIA</v>
          </cell>
          <cell r="J499" t="str">
            <v xml:space="preserve"> TRV. 49-B ·126 </v>
          </cell>
          <cell r="K499">
            <v>6775525</v>
          </cell>
          <cell r="L499" t="str">
            <v>catafandino@gmail.com</v>
          </cell>
        </row>
        <row r="500">
          <cell r="A500">
            <v>800</v>
          </cell>
          <cell r="B500">
            <v>800</v>
          </cell>
          <cell r="C500">
            <v>313001029485</v>
          </cell>
          <cell r="D500">
            <v>2</v>
          </cell>
          <cell r="E500" t="str">
            <v>P</v>
          </cell>
          <cell r="F500" t="str">
            <v>A</v>
          </cell>
          <cell r="G500" t="str">
            <v>INST. EDU MENSAJEROS DE PAZ</v>
          </cell>
          <cell r="H500" t="str">
            <v>CARIDAD MENDOZA OLIVO</v>
          </cell>
          <cell r="I500" t="str">
            <v>VISTA HERMOSA</v>
          </cell>
          <cell r="J500" t="str">
            <v>VISTA HERMOSA M C L 7</v>
          </cell>
          <cell r="K500">
            <v>3177347045</v>
          </cell>
          <cell r="L500" t="str">
            <v>mairita8909@hotmail.com</v>
          </cell>
        </row>
        <row r="501">
          <cell r="A501">
            <v>801</v>
          </cell>
          <cell r="B501">
            <v>801</v>
          </cell>
          <cell r="C501">
            <v>313001029469</v>
          </cell>
          <cell r="D501">
            <v>2</v>
          </cell>
          <cell r="E501" t="str">
            <v>P</v>
          </cell>
          <cell r="F501" t="str">
            <v>A</v>
          </cell>
          <cell r="G501" t="str">
            <v>INST. MI ABCDARIO</v>
          </cell>
          <cell r="H501" t="str">
            <v>EMPERATRIZ QUINTERO RICARDO</v>
          </cell>
          <cell r="I501" t="str">
            <v>URB LA PRINCESA</v>
          </cell>
          <cell r="J501" t="str">
            <v>MZ 9 LT 6</v>
          </cell>
          <cell r="K501">
            <v>6916723</v>
          </cell>
          <cell r="L501" t="str">
            <v>empequin@hotmail.com</v>
          </cell>
        </row>
        <row r="502">
          <cell r="A502">
            <v>805</v>
          </cell>
          <cell r="B502">
            <v>805</v>
          </cell>
          <cell r="C502">
            <v>313001029558</v>
          </cell>
          <cell r="D502">
            <v>2</v>
          </cell>
          <cell r="E502" t="str">
            <v>P</v>
          </cell>
          <cell r="F502" t="str">
            <v>A</v>
          </cell>
          <cell r="G502" t="str">
            <v>INSTITUTO JUAN PABLO II</v>
          </cell>
          <cell r="H502" t="str">
            <v>EQUEVER ARGOTE JAIMES</v>
          </cell>
          <cell r="I502" t="str">
            <v>BRITANIA</v>
          </cell>
          <cell r="J502" t="str">
            <v>URB BRITANIA M E L 5</v>
          </cell>
          <cell r="K502">
            <v>6776205</v>
          </cell>
          <cell r="L502" t="str">
            <v>equever_argote@hotmail.com</v>
          </cell>
        </row>
        <row r="503">
          <cell r="A503">
            <v>806</v>
          </cell>
          <cell r="B503">
            <v>806</v>
          </cell>
          <cell r="C503">
            <v>313001029353</v>
          </cell>
          <cell r="D503">
            <v>2</v>
          </cell>
          <cell r="E503" t="str">
            <v>P</v>
          </cell>
          <cell r="F503" t="str">
            <v>A</v>
          </cell>
          <cell r="G503" t="str">
            <v>CORP. BEVERLY HILLS</v>
          </cell>
          <cell r="H503" t="str">
            <v>DOUGLAS FREDY CARBONELL DURAN</v>
          </cell>
          <cell r="I503" t="str">
            <v>CRESPO</v>
          </cell>
          <cell r="J503" t="str">
            <v xml:space="preserve">Av 9 No 70-56 </v>
          </cell>
          <cell r="K503" t="str">
            <v>6816298-6925240</v>
          </cell>
          <cell r="L503" t="str">
            <v>infocoordinacionbhs@gmail.com</v>
          </cell>
        </row>
        <row r="504">
          <cell r="A504">
            <v>807</v>
          </cell>
          <cell r="B504">
            <v>807</v>
          </cell>
          <cell r="C504">
            <v>413001029561</v>
          </cell>
          <cell r="D504">
            <v>2</v>
          </cell>
          <cell r="E504" t="str">
            <v>P</v>
          </cell>
          <cell r="F504" t="str">
            <v>A</v>
          </cell>
          <cell r="G504" t="str">
            <v>CENT. EDUC. LA VECINA</v>
          </cell>
          <cell r="H504" t="str">
            <v>NATHALIE RIETMAN</v>
          </cell>
          <cell r="I504" t="str">
            <v>BOQUILLA</v>
          </cell>
          <cell r="J504" t="str">
            <v>LA BOQUILLA, SECTOR BOGOTA CRA 2 N</v>
          </cell>
          <cell r="K504">
            <v>3126649945</v>
          </cell>
          <cell r="L504" t="str">
            <v>info@lavecina.nl</v>
          </cell>
        </row>
        <row r="505">
          <cell r="A505">
            <v>808</v>
          </cell>
          <cell r="B505">
            <v>808</v>
          </cell>
          <cell r="C505">
            <v>313001029388</v>
          </cell>
          <cell r="D505">
            <v>2</v>
          </cell>
          <cell r="E505" t="str">
            <v>P</v>
          </cell>
          <cell r="F505" t="str">
            <v>A</v>
          </cell>
          <cell r="G505" t="str">
            <v>FUND. ALUNA</v>
          </cell>
          <cell r="H505" t="str">
            <v>MARIA ESTELLA BARRETO HERNANDEZ</v>
          </cell>
          <cell r="I505" t="str">
            <v>REPUBLICA DE CHILE</v>
          </cell>
          <cell r="J505" t="str">
            <v>REPUBLICA DE CHILE DIAG 26 N 47-49</v>
          </cell>
          <cell r="K505" t="str">
            <v>6746444-6742470</v>
          </cell>
          <cell r="L505" t="str">
            <v>aluna@aluna.org.co</v>
          </cell>
        </row>
        <row r="506">
          <cell r="A506">
            <v>809</v>
          </cell>
          <cell r="B506">
            <v>809</v>
          </cell>
          <cell r="C506">
            <v>313001013279</v>
          </cell>
          <cell r="D506">
            <v>2</v>
          </cell>
          <cell r="E506" t="str">
            <v>P</v>
          </cell>
          <cell r="F506" t="str">
            <v>A</v>
          </cell>
          <cell r="G506" t="str">
            <v xml:space="preserve">INSTITUTO SIGMUND FREUD      </v>
          </cell>
          <cell r="H506" t="str">
            <v>MARIA FERNANDA YAKER TAFUR</v>
          </cell>
          <cell r="I506" t="str">
            <v>LAS GAVIOTAS</v>
          </cell>
          <cell r="J506" t="str">
            <v>M 29 L 11 ET 2</v>
          </cell>
          <cell r="K506" t="str">
            <v>6636969, 6614617, 6534557</v>
          </cell>
          <cell r="L506" t="str">
            <v>instituto_sigmund_freud@hotmail.com</v>
          </cell>
        </row>
        <row r="507">
          <cell r="A507">
            <v>810</v>
          </cell>
          <cell r="B507">
            <v>810</v>
          </cell>
          <cell r="C507">
            <v>313001029604</v>
          </cell>
          <cell r="D507">
            <v>2</v>
          </cell>
          <cell r="E507" t="str">
            <v>P</v>
          </cell>
          <cell r="F507" t="str">
            <v>A</v>
          </cell>
          <cell r="G507" t="str">
            <v>JARD. INF. TERCER MILENIO</v>
          </cell>
          <cell r="H507" t="str">
            <v>ORLY LECITH GONZALEZ VILLEGAS</v>
          </cell>
          <cell r="I507" t="str">
            <v>OLAYA HERRERA</v>
          </cell>
          <cell r="J507" t="str">
            <v>OLAYA HERRERA ST RICAURTE CRA 57 No 34-23</v>
          </cell>
          <cell r="K507" t="str">
            <v>6699134-6755449</v>
          </cell>
          <cell r="L507" t="str">
            <v>orlegovi74@hotmail.com</v>
          </cell>
        </row>
        <row r="508">
          <cell r="A508">
            <v>811</v>
          </cell>
          <cell r="B508">
            <v>811</v>
          </cell>
          <cell r="C508">
            <v>313001029621</v>
          </cell>
          <cell r="D508">
            <v>2</v>
          </cell>
          <cell r="E508" t="str">
            <v>P</v>
          </cell>
          <cell r="F508" t="str">
            <v>A</v>
          </cell>
          <cell r="G508" t="str">
            <v>CENT. EDUC. LA CANDELARIA</v>
          </cell>
          <cell r="H508" t="str">
            <v>MERLY RODRIGUEZ PEÑARANDA</v>
          </cell>
          <cell r="I508" t="str">
            <v>VILLA ESTRELLA</v>
          </cell>
          <cell r="J508" t="str">
            <v>URB VILLAS DE LA CANDELARIA M 10 L 3</v>
          </cell>
          <cell r="K508">
            <v>3135171863</v>
          </cell>
          <cell r="L508" t="str">
            <v>orie4549@hotmail.com</v>
          </cell>
        </row>
        <row r="509">
          <cell r="A509">
            <v>812</v>
          </cell>
          <cell r="B509">
            <v>812</v>
          </cell>
          <cell r="C509">
            <v>313001029612</v>
          </cell>
          <cell r="D509">
            <v>2</v>
          </cell>
          <cell r="E509" t="str">
            <v>P</v>
          </cell>
          <cell r="F509" t="str">
            <v>A</v>
          </cell>
          <cell r="G509" t="str">
            <v>CENT. EDUC. INDIA CATALINA</v>
          </cell>
          <cell r="H509" t="str">
            <v>JOSEFINA SARMIENTO GONZALEZ</v>
          </cell>
          <cell r="I509" t="str">
            <v>CIUDADELA INDIA CATALINA</v>
          </cell>
          <cell r="J509" t="str">
            <v>CIUDADELA INDIA CATALINA M 7 L 5</v>
          </cell>
          <cell r="K509" t="str">
            <v>6451260 - 3158887653</v>
          </cell>
          <cell r="L509" t="str">
            <v>centroeducativoindiacatalina@hotmail.com</v>
          </cell>
        </row>
        <row r="510">
          <cell r="A510">
            <v>813</v>
          </cell>
          <cell r="B510">
            <v>813</v>
          </cell>
          <cell r="C510">
            <v>313001029574</v>
          </cell>
          <cell r="D510">
            <v>2</v>
          </cell>
          <cell r="E510" t="str">
            <v>P</v>
          </cell>
          <cell r="F510" t="str">
            <v>A</v>
          </cell>
          <cell r="G510" t="str">
            <v>CENT. EDUC. LA HEROICA</v>
          </cell>
          <cell r="H510" t="str">
            <v>MARINA ISABEL AGUIRRE LUJAN</v>
          </cell>
          <cell r="I510" t="str">
            <v>CIIUDADELA INDIA CATALINA</v>
          </cell>
          <cell r="J510" t="str">
            <v>CIUDADELA INDIA CATALINA M 5 L 20</v>
          </cell>
          <cell r="K510" t="str">
            <v>300-8383359</v>
          </cell>
          <cell r="L510" t="str">
            <v>centroeducativolaheroica@hotmail.com</v>
          </cell>
        </row>
        <row r="511">
          <cell r="A511">
            <v>814</v>
          </cell>
          <cell r="B511">
            <v>814</v>
          </cell>
          <cell r="C511">
            <v>313001029582</v>
          </cell>
          <cell r="D511">
            <v>2</v>
          </cell>
          <cell r="E511" t="str">
            <v>P</v>
          </cell>
          <cell r="F511" t="str">
            <v>A</v>
          </cell>
          <cell r="G511" t="str">
            <v>INSTITUTO EDUCATIVO CASTILLO DE SABER</v>
          </cell>
          <cell r="H511" t="str">
            <v>CAROLINA SANCHEZ M</v>
          </cell>
          <cell r="I511" t="str">
            <v>VILLAS DE LA CANDELARIA</v>
          </cell>
          <cell r="J511" t="str">
            <v>VILLAS DE LA CANDELARIA MZ 48 LT 21</v>
          </cell>
          <cell r="K511" t="str">
            <v>6708972 - 3013366657</v>
          </cell>
          <cell r="L511" t="str">
            <v>jsanchez_z@hotmail.com</v>
          </cell>
        </row>
        <row r="512">
          <cell r="A512">
            <v>815</v>
          </cell>
          <cell r="B512">
            <v>815</v>
          </cell>
          <cell r="C512"/>
          <cell r="D512">
            <v>2</v>
          </cell>
          <cell r="E512" t="str">
            <v>P</v>
          </cell>
          <cell r="F512" t="str">
            <v>A</v>
          </cell>
          <cell r="G512" t="str">
            <v>CENTRO EDUCATIVO SHALOM</v>
          </cell>
          <cell r="H512" t="str">
            <v>INGRID RODRIGUEZ PEREZ</v>
          </cell>
          <cell r="I512" t="str">
            <v>VILLA ESTRELLA</v>
          </cell>
          <cell r="J512" t="str">
            <v>URB. VILLAS DE LA CANDELARIA</v>
          </cell>
          <cell r="K512">
            <v>6526027</v>
          </cell>
          <cell r="L512" t="str">
            <v>liam2408@hotmail.com</v>
          </cell>
        </row>
        <row r="513">
          <cell r="A513">
            <v>816</v>
          </cell>
          <cell r="B513">
            <v>816</v>
          </cell>
          <cell r="C513">
            <v>313001029540</v>
          </cell>
          <cell r="D513">
            <v>2</v>
          </cell>
          <cell r="E513" t="str">
            <v>P</v>
          </cell>
          <cell r="F513" t="str">
            <v>A</v>
          </cell>
          <cell r="G513" t="str">
            <v>COL. PITAGORAS</v>
          </cell>
          <cell r="H513" t="str">
            <v>ERIKA JIMENEZ TOLEDO</v>
          </cell>
          <cell r="I513" t="str">
            <v>EL SOCORRO</v>
          </cell>
          <cell r="J513" t="str">
            <v>SOCORRO MZ 110 LT 15 PLAN 554</v>
          </cell>
          <cell r="K513">
            <v>6619427</v>
          </cell>
          <cell r="L513" t="str">
            <v>colegio-pitagoras@hotmail.com</v>
          </cell>
        </row>
        <row r="514">
          <cell r="A514">
            <v>817</v>
          </cell>
          <cell r="B514">
            <v>817</v>
          </cell>
          <cell r="C514">
            <v>313001029531</v>
          </cell>
          <cell r="D514">
            <v>2</v>
          </cell>
          <cell r="E514" t="str">
            <v>P</v>
          </cell>
          <cell r="F514" t="str">
            <v>A</v>
          </cell>
          <cell r="G514" t="str">
            <v>INSTITUTO EDUCATIVO NUEVA LUZ</v>
          </cell>
          <cell r="H514" t="str">
            <v>DINEY VALENZUELA SANCHEZ</v>
          </cell>
          <cell r="I514" t="str">
            <v>URB LA PRINCESA</v>
          </cell>
          <cell r="J514" t="str">
            <v>URB LA PRINCESA MZ 9 LT 4</v>
          </cell>
          <cell r="K514">
            <v>6718821</v>
          </cell>
          <cell r="L514" t="str">
            <v>institutoeducativonuevaluz@hotmail.com</v>
          </cell>
        </row>
        <row r="515">
          <cell r="A515">
            <v>819</v>
          </cell>
          <cell r="B515">
            <v>819</v>
          </cell>
          <cell r="C515">
            <v>313001029680</v>
          </cell>
          <cell r="D515">
            <v>2</v>
          </cell>
          <cell r="E515" t="str">
            <v>P</v>
          </cell>
          <cell r="F515" t="str">
            <v>A</v>
          </cell>
          <cell r="G515" t="str">
            <v>CENT. EDUC. INTEGRAL MODERNO</v>
          </cell>
          <cell r="H515" t="str">
            <v>MARIA IRIS RAMOS RIOS</v>
          </cell>
          <cell r="I515" t="str">
            <v>LA PROVIDENCIA</v>
          </cell>
          <cell r="J515" t="str">
            <v>LA PROVIDENCIA DG 32 A 71 25</v>
          </cell>
          <cell r="K515">
            <v>6436098</v>
          </cell>
          <cell r="L515" t="str">
            <v>ceim509@hotmail.com</v>
          </cell>
        </row>
        <row r="516">
          <cell r="A516">
            <v>820</v>
          </cell>
          <cell r="B516">
            <v>820</v>
          </cell>
          <cell r="C516">
            <v>313001029655</v>
          </cell>
          <cell r="D516">
            <v>2</v>
          </cell>
          <cell r="E516" t="str">
            <v>P</v>
          </cell>
          <cell r="F516" t="str">
            <v>A</v>
          </cell>
          <cell r="G516" t="str">
            <v>CORP. INST. MI PRIMERA ESTACION</v>
          </cell>
          <cell r="H516" t="str">
            <v>CLAUDIA TORRES MARTINEZ</v>
          </cell>
          <cell r="I516" t="str">
            <v>EL CAMPESTRE</v>
          </cell>
          <cell r="J516" t="str">
            <v>URB EL CAMPESTRE MZ 15 LT 13 ET 2</v>
          </cell>
          <cell r="K516">
            <v>6676386</v>
          </cell>
          <cell r="L516" t="str">
            <v>institutomiprimeraestacion@hotmail.com</v>
          </cell>
        </row>
        <row r="517">
          <cell r="A517">
            <v>821</v>
          </cell>
          <cell r="B517">
            <v>821</v>
          </cell>
          <cell r="C517">
            <v>313001029698</v>
          </cell>
          <cell r="D517">
            <v>2</v>
          </cell>
          <cell r="E517" t="str">
            <v>P</v>
          </cell>
          <cell r="F517" t="str">
            <v>A</v>
          </cell>
          <cell r="G517" t="str">
            <v>INST. EDUC. QUERIDO AMIGO</v>
          </cell>
          <cell r="H517" t="str">
            <v>OLIVA CORONADO DAZA</v>
          </cell>
          <cell r="I517" t="str">
            <v>SAN JOSE DE LOS CAMPANOS</v>
          </cell>
          <cell r="J517" t="str">
            <v>SAN JOSE DE LOS CAMPANOS KR 100 39 33</v>
          </cell>
          <cell r="K517">
            <v>6522709</v>
          </cell>
          <cell r="L517" t="str">
            <v>olivacd@gmail.com</v>
          </cell>
        </row>
        <row r="518">
          <cell r="A518">
            <v>822</v>
          </cell>
          <cell r="B518">
            <v>822</v>
          </cell>
          <cell r="C518">
            <v>313001029752</v>
          </cell>
          <cell r="D518">
            <v>2</v>
          </cell>
          <cell r="E518" t="str">
            <v>P</v>
          </cell>
          <cell r="F518" t="str">
            <v>A</v>
          </cell>
          <cell r="G518" t="str">
            <v>INST. EDUC. CAMINO AL SABER</v>
          </cell>
          <cell r="H518" t="str">
            <v>NELLY JAIMES LOZANO</v>
          </cell>
          <cell r="I518" t="str">
            <v>EL CAMPESTRE</v>
          </cell>
          <cell r="J518" t="str">
            <v>MZ 70 LT 11 ET 7</v>
          </cell>
          <cell r="K518">
            <v>6766615</v>
          </cell>
          <cell r="L518" t="str">
            <v>iecaminoalsaber@hotmail.com</v>
          </cell>
        </row>
        <row r="519">
          <cell r="A519">
            <v>823</v>
          </cell>
          <cell r="B519">
            <v>823</v>
          </cell>
          <cell r="C519">
            <v>313001029728</v>
          </cell>
          <cell r="D519">
            <v>2</v>
          </cell>
          <cell r="E519" t="str">
            <v>P</v>
          </cell>
          <cell r="F519" t="str">
            <v>A</v>
          </cell>
          <cell r="G519" t="str">
            <v>CORP. INST. RONDA MAGICA REAL</v>
          </cell>
          <cell r="H519" t="str">
            <v>BONIBE GONZALEZ MAZA</v>
          </cell>
          <cell r="I519" t="str">
            <v>VILLA RUBIA</v>
          </cell>
          <cell r="J519" t="str">
            <v>URB VILLA RUBIA MZ L LT 8</v>
          </cell>
          <cell r="K519">
            <v>6522063</v>
          </cell>
          <cell r="L519" t="str">
            <v>jirondamagica@hotmail.com</v>
          </cell>
        </row>
        <row r="520">
          <cell r="A520">
            <v>824</v>
          </cell>
          <cell r="B520">
            <v>824</v>
          </cell>
          <cell r="C520">
            <v>313001029736</v>
          </cell>
          <cell r="D520">
            <v>2</v>
          </cell>
          <cell r="E520" t="str">
            <v>P</v>
          </cell>
          <cell r="F520" t="str">
            <v>A</v>
          </cell>
          <cell r="G520" t="str">
            <v>MIMOS ESCUELA INFANTIL</v>
          </cell>
          <cell r="H520" t="str">
            <v>DANIA CECILIA SOTO CASTILLO</v>
          </cell>
          <cell r="I520" t="str">
            <v>ALTOS DEL CAMPESTRE</v>
          </cell>
          <cell r="J520" t="str">
            <v xml:space="preserve">  MZ 4 LT 19</v>
          </cell>
          <cell r="K520">
            <v>6571449</v>
          </cell>
          <cell r="L520" t="str">
            <v>cecilia.soto.castillo@hotmail.com</v>
          </cell>
        </row>
        <row r="521">
          <cell r="A521">
            <v>825</v>
          </cell>
          <cell r="B521">
            <v>825</v>
          </cell>
          <cell r="C521">
            <v>313001029701</v>
          </cell>
          <cell r="D521">
            <v>2</v>
          </cell>
          <cell r="E521" t="str">
            <v>P</v>
          </cell>
          <cell r="F521" t="str">
            <v>A</v>
          </cell>
          <cell r="G521" t="str">
            <v>CENT. EDUC. SANTA CLARA</v>
          </cell>
          <cell r="H521" t="str">
            <v>GLORIA PINEDA MONTIEL</v>
          </cell>
          <cell r="I521" t="str">
            <v>SANTA CLARA</v>
          </cell>
          <cell r="J521" t="str">
            <v>MZ D LT 21</v>
          </cell>
          <cell r="K521">
            <v>6673250</v>
          </cell>
          <cell r="L521" t="str">
            <v>centroeducativosantaclara@hotmail.com</v>
          </cell>
        </row>
        <row r="522">
          <cell r="A522">
            <v>826</v>
          </cell>
          <cell r="B522">
            <v>826</v>
          </cell>
          <cell r="C522">
            <v>313001029779</v>
          </cell>
          <cell r="D522">
            <v>2</v>
          </cell>
          <cell r="E522" t="str">
            <v>P</v>
          </cell>
          <cell r="F522" t="str">
            <v>A</v>
          </cell>
          <cell r="G522" t="str">
            <v>FUND. EDUC. DE LA MANO CON JESUS</v>
          </cell>
          <cell r="I522" t="str">
            <v>SAN PEDRO MARTIR</v>
          </cell>
          <cell r="J522" t="str">
            <v>SAN PEDRO MARTIR, ST EL PROGRESO, M 68 A, LOTE 23</v>
          </cell>
        </row>
        <row r="523">
          <cell r="A523">
            <v>827</v>
          </cell>
          <cell r="B523">
            <v>827</v>
          </cell>
          <cell r="C523">
            <v>313001029710</v>
          </cell>
          <cell r="D523">
            <v>2</v>
          </cell>
          <cell r="E523" t="str">
            <v>P</v>
          </cell>
          <cell r="F523" t="str">
            <v>A</v>
          </cell>
          <cell r="G523" t="str">
            <v>INST. EDUC ISAVIDA</v>
          </cell>
          <cell r="H523" t="str">
            <v>OSLENNY CABEZA MORALES</v>
          </cell>
          <cell r="I523" t="str">
            <v>EL SILENCIO</v>
          </cell>
          <cell r="J523" t="str">
            <v>EL SILENCIO MZ 3 LT 3</v>
          </cell>
          <cell r="K523">
            <v>6521721</v>
          </cell>
          <cell r="L523" t="str">
            <v>oslenny17@hotmail.com</v>
          </cell>
        </row>
        <row r="524">
          <cell r="A524">
            <v>828</v>
          </cell>
          <cell r="B524">
            <v>828</v>
          </cell>
          <cell r="C524">
            <v>113001029800</v>
          </cell>
          <cell r="D524">
            <v>1</v>
          </cell>
          <cell r="E524" t="str">
            <v>P</v>
          </cell>
          <cell r="F524" t="str">
            <v>A</v>
          </cell>
          <cell r="G524" t="str">
            <v>C.E COLOMBIATON GUSTAVO PULECIO GOMEZ</v>
          </cell>
          <cell r="H524" t="str">
            <v>LETICIA TAFUR PEÑA</v>
          </cell>
          <cell r="I524" t="str">
            <v>COLOMBIATON</v>
          </cell>
          <cell r="J524" t="str">
            <v>URB COLOMBIATON M 1</v>
          </cell>
          <cell r="K524">
            <v>6714839</v>
          </cell>
          <cell r="L524" t="str">
            <v>gustavopulecio.cartagena@feyalegria.org.co</v>
          </cell>
        </row>
        <row r="525">
          <cell r="A525">
            <v>829</v>
          </cell>
          <cell r="B525">
            <v>829</v>
          </cell>
          <cell r="C525">
            <v>313001029817</v>
          </cell>
          <cell r="D525">
            <v>2</v>
          </cell>
          <cell r="E525" t="str">
            <v>P</v>
          </cell>
          <cell r="F525" t="str">
            <v>A</v>
          </cell>
          <cell r="G525" t="str">
            <v>FUND. EL CREADOR</v>
          </cell>
          <cell r="H525" t="str">
            <v>MARLIN PATRICIA MARTELO CORTINA</v>
          </cell>
          <cell r="I525" t="str">
            <v>SAN PEDRO MARTIR</v>
          </cell>
          <cell r="J525" t="str">
            <v>SAN PEDRO MARTIR SC EL PROGRESO CL 4 A 68 23</v>
          </cell>
          <cell r="K525">
            <v>6675221</v>
          </cell>
          <cell r="L525" t="str">
            <v>fundacionelcreador@yahoo.es</v>
          </cell>
        </row>
        <row r="526">
          <cell r="A526">
            <v>832</v>
          </cell>
          <cell r="B526">
            <v>832</v>
          </cell>
          <cell r="C526">
            <v>313001029795</v>
          </cell>
          <cell r="D526">
            <v>2</v>
          </cell>
          <cell r="E526" t="str">
            <v>P</v>
          </cell>
          <cell r="F526" t="str">
            <v>A</v>
          </cell>
          <cell r="G526" t="str">
            <v>JARD. INF. MI AMIGO FIEL</v>
          </cell>
          <cell r="H526" t="str">
            <v>RAIZA M ARTETA URRUCHURTU</v>
          </cell>
          <cell r="I526" t="str">
            <v>LAS GAVIOTAS</v>
          </cell>
          <cell r="J526" t="str">
            <v>GAVIOTAS 2 ETAPA M 30 L 20</v>
          </cell>
          <cell r="K526">
            <v>6615256</v>
          </cell>
          <cell r="L526" t="str">
            <v>raimy1909@hotmail.com</v>
          </cell>
        </row>
        <row r="527">
          <cell r="A527">
            <v>833</v>
          </cell>
          <cell r="B527">
            <v>833</v>
          </cell>
          <cell r="C527">
            <v>313001029825</v>
          </cell>
          <cell r="D527">
            <v>2</v>
          </cell>
          <cell r="E527" t="str">
            <v>P</v>
          </cell>
          <cell r="F527" t="str">
            <v>A</v>
          </cell>
          <cell r="G527" t="str">
            <v>CORP. INST. PARA JOVENES Y ADULTOS CEJAC</v>
          </cell>
          <cell r="H527" t="str">
            <v>JOSE MANUEL CORREA SALAS</v>
          </cell>
          <cell r="I527" t="str">
            <v>EL PROGRESO</v>
          </cell>
          <cell r="J527" t="str">
            <v>EL PROGRESO CALLE 5 NRO 68 B 2</v>
          </cell>
        </row>
        <row r="528">
          <cell r="A528">
            <v>834</v>
          </cell>
          <cell r="B528">
            <v>834</v>
          </cell>
          <cell r="C528">
            <v>313001029671</v>
          </cell>
          <cell r="D528">
            <v>2</v>
          </cell>
          <cell r="E528" t="str">
            <v>P</v>
          </cell>
          <cell r="F528" t="str">
            <v>A</v>
          </cell>
          <cell r="G528" t="str">
            <v>INSTITUTO EDUCATIVO MUNDO HACIA EL FUTURO</v>
          </cell>
          <cell r="H528" t="str">
            <v>BERTHA MEÑACA CAPARROSO</v>
          </cell>
          <cell r="I528" t="str">
            <v>ALMIRANTE COLON</v>
          </cell>
          <cell r="J528" t="str">
            <v>MZ T LT 1 ET 2</v>
          </cell>
          <cell r="K528">
            <v>6562102</v>
          </cell>
          <cell r="L528" t="str">
            <v>berty20_20@hotmail.com</v>
          </cell>
        </row>
        <row r="529">
          <cell r="A529">
            <v>835</v>
          </cell>
          <cell r="B529">
            <v>835</v>
          </cell>
          <cell r="C529">
            <v>313001029761</v>
          </cell>
          <cell r="D529">
            <v>2</v>
          </cell>
          <cell r="E529" t="str">
            <v>P</v>
          </cell>
          <cell r="F529" t="str">
            <v>A</v>
          </cell>
          <cell r="G529" t="str">
            <v>CENT. DE APRENDIZAJE CAMINO</v>
          </cell>
          <cell r="H529" t="str">
            <v>ADRIANA MATURANA GALLEGO</v>
          </cell>
          <cell r="I529" t="str">
            <v>SOCORRO</v>
          </cell>
          <cell r="J529" t="str">
            <v>SOCORRO PLAN 250 MZ 9 LT 10</v>
          </cell>
          <cell r="L529" t="str">
            <v>adr162@hotmail.com</v>
          </cell>
        </row>
        <row r="530">
          <cell r="A530">
            <v>836</v>
          </cell>
          <cell r="B530">
            <v>836</v>
          </cell>
          <cell r="C530">
            <v>313001029833</v>
          </cell>
          <cell r="D530">
            <v>2</v>
          </cell>
          <cell r="E530" t="str">
            <v>P</v>
          </cell>
          <cell r="F530" t="str">
            <v>A</v>
          </cell>
          <cell r="G530" t="str">
            <v>INSTITUTO EDUCATIVO SANTA LUCIA</v>
          </cell>
          <cell r="H530" t="str">
            <v>WENDY TUÑON ARROYO</v>
          </cell>
          <cell r="I530" t="str">
            <v>SANTA LUCIA</v>
          </cell>
          <cell r="J530" t="str">
            <v>CL 3 MZ F LT 19</v>
          </cell>
          <cell r="K530">
            <v>6908103</v>
          </cell>
          <cell r="L530" t="str">
            <v>instedusantalucia@outlook.com</v>
          </cell>
        </row>
        <row r="531">
          <cell r="A531">
            <v>837</v>
          </cell>
          <cell r="B531">
            <v>837</v>
          </cell>
          <cell r="C531">
            <v>313001029841</v>
          </cell>
          <cell r="D531">
            <v>2</v>
          </cell>
          <cell r="E531" t="str">
            <v>P</v>
          </cell>
          <cell r="F531" t="str">
            <v>A</v>
          </cell>
          <cell r="G531" t="str">
            <v>COL. INFANTIL INICIOS DEL ARCO IRIS</v>
          </cell>
          <cell r="H531" t="str">
            <v>SANDRA PEREZ YEPES</v>
          </cell>
          <cell r="I531" t="str">
            <v>TORICES</v>
          </cell>
          <cell r="J531" t="str">
            <v>paseo de bolivar calle 43 # 17-79</v>
          </cell>
          <cell r="K531">
            <v>6564988</v>
          </cell>
          <cell r="L531" t="str">
            <v>colarcoiris@hotmail.com</v>
          </cell>
        </row>
        <row r="532">
          <cell r="A532">
            <v>838</v>
          </cell>
          <cell r="B532">
            <v>838</v>
          </cell>
          <cell r="C532">
            <v>313001029647</v>
          </cell>
          <cell r="D532">
            <v>2</v>
          </cell>
          <cell r="E532" t="str">
            <v>P</v>
          </cell>
          <cell r="F532" t="str">
            <v>A</v>
          </cell>
          <cell r="G532" t="str">
            <v>COL. SANTISIMA TRINIDAD</v>
          </cell>
          <cell r="H532" t="str">
            <v xml:space="preserve">HNA MARÍA MORELIA ARISTIZABAL  DUQUE </v>
          </cell>
          <cell r="I532" t="str">
            <v>TORICES</v>
          </cell>
          <cell r="J532" t="str">
            <v>carrera 16 #45-56</v>
          </cell>
          <cell r="K532">
            <v>6431343</v>
          </cell>
          <cell r="L532" t="str">
            <v>HNAMORELIA@OUTLOOK.ES</v>
          </cell>
        </row>
        <row r="533">
          <cell r="A533">
            <v>839</v>
          </cell>
          <cell r="B533">
            <v>839</v>
          </cell>
          <cell r="C533">
            <v>113001029851</v>
          </cell>
          <cell r="D533">
            <v>1</v>
          </cell>
          <cell r="E533" t="str">
            <v>P</v>
          </cell>
          <cell r="F533" t="str">
            <v>A</v>
          </cell>
          <cell r="G533" t="str">
            <v>I.E.JORGE ARTEL</v>
          </cell>
          <cell r="H533" t="str">
            <v>LUZ STELLA GARZON SAENZ</v>
          </cell>
          <cell r="I533" t="str">
            <v>LA MARIA</v>
          </cell>
          <cell r="J533" t="str">
            <v>VIA PERIMETRAL LOTES 1A y 1B (Piscinas 11 y 12)</v>
          </cell>
          <cell r="K533">
            <v>3178088769</v>
          </cell>
          <cell r="L533" t="str">
            <v>jorgeartel.cartagena@gmail.com</v>
          </cell>
        </row>
        <row r="534">
          <cell r="A534">
            <v>841</v>
          </cell>
          <cell r="B534">
            <v>841</v>
          </cell>
          <cell r="C534">
            <v>313001029868</v>
          </cell>
          <cell r="D534">
            <v>2</v>
          </cell>
          <cell r="E534" t="str">
            <v>P</v>
          </cell>
          <cell r="F534" t="str">
            <v>A</v>
          </cell>
          <cell r="G534" t="str">
            <v>INSTITUTO EDUCATIVO TECNOCIENCIA REGION CARIBE</v>
          </cell>
          <cell r="H534" t="str">
            <v>FARYS RAMOS RESTAN</v>
          </cell>
          <cell r="I534" t="str">
            <v>LA CONCEPCION</v>
          </cell>
          <cell r="J534" t="str">
            <v xml:space="preserve">CL 3 1 24 </v>
          </cell>
          <cell r="K534">
            <v>6436275</v>
          </cell>
          <cell r="L534" t="str">
            <v>tecnocienciasrc@hotmail.com</v>
          </cell>
        </row>
        <row r="535">
          <cell r="A535">
            <v>842</v>
          </cell>
          <cell r="B535">
            <v>842</v>
          </cell>
          <cell r="C535">
            <v>113001029893</v>
          </cell>
          <cell r="D535">
            <v>1</v>
          </cell>
          <cell r="E535" t="str">
            <v>P</v>
          </cell>
          <cell r="F535" t="str">
            <v>A</v>
          </cell>
          <cell r="G535" t="str">
            <v>I.E ROSEDAL</v>
          </cell>
          <cell r="H535" t="str">
            <v>ELVIRA MENDOZA ROMERO</v>
          </cell>
          <cell r="I535" t="str">
            <v>SAN PEDRO MARTIR</v>
          </cell>
          <cell r="J535" t="str">
            <v>SC ROSEDAL cl 5</v>
          </cell>
          <cell r="K535">
            <v>3112435917</v>
          </cell>
          <cell r="L535" t="str">
            <v>elvira.mendoza.romero@hotmail.com</v>
          </cell>
        </row>
        <row r="536">
          <cell r="A536">
            <v>843</v>
          </cell>
          <cell r="B536">
            <v>843</v>
          </cell>
          <cell r="C536">
            <v>313001029876</v>
          </cell>
          <cell r="D536">
            <v>2</v>
          </cell>
          <cell r="E536" t="str">
            <v>P</v>
          </cell>
          <cell r="F536" t="str">
            <v>A</v>
          </cell>
          <cell r="G536" t="str">
            <v>CORP. INST. PARQUE DE LOS NIÑOS</v>
          </cell>
          <cell r="H536" t="str">
            <v>LEONOR PINEDO PACHECO</v>
          </cell>
          <cell r="I536" t="str">
            <v>SANTA MONICA</v>
          </cell>
          <cell r="J536" t="str">
            <v>CL 30 B 78 72</v>
          </cell>
          <cell r="K536">
            <v>6436466</v>
          </cell>
          <cell r="L536" t="str">
            <v>preschoolparque@hotmail.com</v>
          </cell>
        </row>
        <row r="537">
          <cell r="A537">
            <v>844</v>
          </cell>
          <cell r="B537">
            <v>844</v>
          </cell>
          <cell r="C537">
            <v>313001029884</v>
          </cell>
          <cell r="D537">
            <v>2</v>
          </cell>
          <cell r="E537" t="str">
            <v>P</v>
          </cell>
          <cell r="F537" t="str">
            <v>A</v>
          </cell>
          <cell r="G537" t="str">
            <v>INSTITUTO EDUCATIVO BRUNER</v>
          </cell>
          <cell r="H537" t="str">
            <v>YENEDITH ALVAREZ CABARCAS</v>
          </cell>
          <cell r="I537" t="str">
            <v>BLAS DE LEZO</v>
          </cell>
          <cell r="J537" t="str">
            <v xml:space="preserve"> PLAN 400 MZ 5 LT 6</v>
          </cell>
          <cell r="K537">
            <v>6512493</v>
          </cell>
          <cell r="L537" t="str">
            <v>calma83@hotmail.com</v>
          </cell>
        </row>
        <row r="538">
          <cell r="A538">
            <v>845</v>
          </cell>
          <cell r="B538">
            <v>845</v>
          </cell>
          <cell r="C538">
            <v>413001029919</v>
          </cell>
          <cell r="D538">
            <v>2</v>
          </cell>
          <cell r="E538" t="str">
            <v>P</v>
          </cell>
          <cell r="F538" t="str">
            <v>A</v>
          </cell>
          <cell r="G538" t="str">
            <v>CENT. EDUC. DE BAYUNCA</v>
          </cell>
          <cell r="H538" t="str">
            <v>NINFA ARROYO RODRIGUEZ</v>
          </cell>
          <cell r="I538" t="str">
            <v>BAYUNCA</v>
          </cell>
          <cell r="J538" t="str">
            <v>BAYUNCA CRA 18 No 11-46</v>
          </cell>
          <cell r="K538">
            <v>3116515429</v>
          </cell>
          <cell r="L538" t="str">
            <v>ninfarroyo@hotmail.com</v>
          </cell>
        </row>
        <row r="539">
          <cell r="A539">
            <v>846</v>
          </cell>
          <cell r="B539">
            <v>846</v>
          </cell>
          <cell r="C539">
            <v>313001029906</v>
          </cell>
          <cell r="D539">
            <v>2</v>
          </cell>
          <cell r="E539" t="str">
            <v>P</v>
          </cell>
          <cell r="F539" t="str">
            <v>A</v>
          </cell>
          <cell r="G539" t="str">
            <v>FUND. LUMBRERAS DEL MAÑANA</v>
          </cell>
          <cell r="H539" t="str">
            <v>CECILIA JUDITH PEREZ CUETO</v>
          </cell>
          <cell r="I539" t="str">
            <v>NUEVO BOSQUE</v>
          </cell>
          <cell r="J539" t="str">
            <v>NUEVO BOSQUE TV 48A # 1D-08</v>
          </cell>
          <cell r="K539">
            <v>6768808</v>
          </cell>
          <cell r="L539" t="str">
            <v>fundacionlumbreras@hotmail.com</v>
          </cell>
        </row>
        <row r="540">
          <cell r="A540">
            <v>847</v>
          </cell>
          <cell r="B540">
            <v>847</v>
          </cell>
          <cell r="C540">
            <v>313001029981</v>
          </cell>
          <cell r="D540">
            <v>2</v>
          </cell>
          <cell r="E540" t="str">
            <v>P</v>
          </cell>
          <cell r="F540" t="str">
            <v>A</v>
          </cell>
          <cell r="G540" t="str">
            <v>COL. JOSE MARIA GARCIA TOLEDO</v>
          </cell>
          <cell r="H540" t="str">
            <v>ALVARO ALVAREZ MONTES</v>
          </cell>
          <cell r="I540" t="str">
            <v>SAN FERNANDO</v>
          </cell>
          <cell r="J540" t="str">
            <v>KR 83 22 101</v>
          </cell>
          <cell r="K540">
            <v>6913480</v>
          </cell>
          <cell r="L540" t="str">
            <v>foreducsas@hotmail.com</v>
          </cell>
        </row>
        <row r="541">
          <cell r="A541">
            <v>848</v>
          </cell>
          <cell r="B541">
            <v>848</v>
          </cell>
          <cell r="C541">
            <v>313001029922</v>
          </cell>
          <cell r="D541">
            <v>3</v>
          </cell>
          <cell r="E541" t="str">
            <v>P</v>
          </cell>
          <cell r="F541" t="str">
            <v>A</v>
          </cell>
          <cell r="G541" t="str">
            <v>INSTITUTO EDUCATIVO NISSI</v>
          </cell>
          <cell r="H541" t="str">
            <v>REYNELDA GUDIÑO GONZALEZ</v>
          </cell>
          <cell r="I541" t="str">
            <v>NUEVO BOSQUE</v>
          </cell>
          <cell r="J541" t="str">
            <v xml:space="preserve"> MANZANA 65 LOTE 14-15</v>
          </cell>
          <cell r="K541">
            <v>6910522</v>
          </cell>
          <cell r="L541" t="str">
            <v>institutonissi@gmail.com</v>
          </cell>
        </row>
        <row r="542">
          <cell r="A542">
            <v>849</v>
          </cell>
          <cell r="B542">
            <v>849</v>
          </cell>
          <cell r="C542">
            <v>313001029973</v>
          </cell>
          <cell r="D542">
            <v>2</v>
          </cell>
          <cell r="E542" t="str">
            <v>P</v>
          </cell>
          <cell r="F542" t="str">
            <v>A</v>
          </cell>
          <cell r="G542" t="str">
            <v>INSTITUTO EL MANANTIAL</v>
          </cell>
          <cell r="H542" t="str">
            <v>DENIS SAN MARTIN TERAN</v>
          </cell>
          <cell r="I542" t="str">
            <v>ALTOS DE LOS JARDINES</v>
          </cell>
          <cell r="J542" t="str">
            <v>MZ F LT 2</v>
          </cell>
          <cell r="K542">
            <v>6812611</v>
          </cell>
          <cell r="L542" t="str">
            <v>institutoelmanantial@hotmail.com</v>
          </cell>
        </row>
        <row r="543">
          <cell r="A543">
            <v>850</v>
          </cell>
          <cell r="B543">
            <v>850</v>
          </cell>
          <cell r="C543">
            <v>313001030025</v>
          </cell>
          <cell r="D543">
            <v>2</v>
          </cell>
          <cell r="E543" t="str">
            <v>P</v>
          </cell>
          <cell r="F543" t="str">
            <v>A</v>
          </cell>
          <cell r="G543" t="str">
            <v>GIMN.  AMERICANO HOWARD GARDNER</v>
          </cell>
          <cell r="H543" t="str">
            <v>ELENA OSORIO VELEZ</v>
          </cell>
          <cell r="I543" t="str">
            <v>MANGA</v>
          </cell>
          <cell r="J543" t="str">
            <v>MANGA Cuarto Callejón N°28-37</v>
          </cell>
          <cell r="K543">
            <v>6608031</v>
          </cell>
          <cell r="L543" t="str">
            <v>info@gimnasiohowardgardner.com</v>
          </cell>
        </row>
        <row r="544">
          <cell r="A544">
            <v>851</v>
          </cell>
          <cell r="B544">
            <v>851</v>
          </cell>
          <cell r="C544">
            <v>313836000623</v>
          </cell>
          <cell r="D544">
            <v>2</v>
          </cell>
          <cell r="E544" t="str">
            <v>P</v>
          </cell>
          <cell r="F544" t="str">
            <v>B</v>
          </cell>
          <cell r="G544" t="str">
            <v>GIMN.  CARTAGENA-ASPAEN</v>
          </cell>
          <cell r="H544" t="str">
            <v>FERNANDO DIAZ GRANADOS MACHIA</v>
          </cell>
          <cell r="I544" t="str">
            <v>PONTEZUELA</v>
          </cell>
          <cell r="J544" t="str">
            <v>PONTEZUELA ANILLO VIAL KM 14</v>
          </cell>
          <cell r="K544">
            <v>3166942676</v>
          </cell>
          <cell r="L544" t="str">
            <v>gimcartagena@gimcartagena.edu.co</v>
          </cell>
        </row>
        <row r="545">
          <cell r="A545">
            <v>852</v>
          </cell>
          <cell r="B545">
            <v>852</v>
          </cell>
          <cell r="C545">
            <v>313001029990</v>
          </cell>
          <cell r="D545">
            <v>2</v>
          </cell>
          <cell r="E545" t="str">
            <v>P</v>
          </cell>
          <cell r="F545" t="str">
            <v>A</v>
          </cell>
          <cell r="G545" t="str">
            <v>JARD. INF. Y CENTRO DE ESTIMULACION PASO A PASO</v>
          </cell>
          <cell r="H545" t="str">
            <v>YIRHA PORRAS BURGOS</v>
          </cell>
          <cell r="I545" t="str">
            <v>ALAMEDA LA VICTORIA SEC NOGAL</v>
          </cell>
          <cell r="J545" t="str">
            <v>CASA 1A CL 20 80 22</v>
          </cell>
          <cell r="K545">
            <v>6456461</v>
          </cell>
          <cell r="L545" t="str">
            <v>yiraporras2003@yahoo.es</v>
          </cell>
        </row>
        <row r="546">
          <cell r="A546">
            <v>853</v>
          </cell>
          <cell r="B546">
            <v>853</v>
          </cell>
          <cell r="C546">
            <v>313001030009</v>
          </cell>
          <cell r="D546">
            <v>2</v>
          </cell>
          <cell r="E546" t="str">
            <v>P</v>
          </cell>
          <cell r="F546" t="str">
            <v>A</v>
          </cell>
          <cell r="G546" t="str">
            <v>JARD. INF MIS TRAZOS MAGICOS</v>
          </cell>
          <cell r="H546" t="str">
            <v>LEXCY RODRIGUEZ AGUILAR</v>
          </cell>
          <cell r="I546" t="str">
            <v>LOS CARACOLES</v>
          </cell>
          <cell r="J546" t="str">
            <v>MZ 61 LT 12 ET 1</v>
          </cell>
          <cell r="K546">
            <v>6434892</v>
          </cell>
          <cell r="L546" t="str">
            <v>mistrazosm@hotmail.com</v>
          </cell>
        </row>
        <row r="547">
          <cell r="A547">
            <v>854</v>
          </cell>
          <cell r="B547">
            <v>854</v>
          </cell>
          <cell r="C547">
            <v>313001029931</v>
          </cell>
          <cell r="D547">
            <v>2</v>
          </cell>
          <cell r="E547" t="str">
            <v>P</v>
          </cell>
          <cell r="F547" t="str">
            <v>A</v>
          </cell>
          <cell r="G547" t="str">
            <v>COL. MANOS CREATIVAS</v>
          </cell>
          <cell r="H547" t="str">
            <v>ALEXANDER OZUNA ANZOATEGUI</v>
          </cell>
          <cell r="I547" t="str">
            <v>EL EDUCADOR</v>
          </cell>
          <cell r="J547" t="str">
            <v>SC BUENOS AIRES KR 74 B 3 19</v>
          </cell>
          <cell r="K547">
            <v>6633245</v>
          </cell>
          <cell r="L547" t="str">
            <v>colegiomanoscreativasfund@hotmail.com</v>
          </cell>
        </row>
        <row r="548">
          <cell r="A548">
            <v>855</v>
          </cell>
          <cell r="B548">
            <v>855</v>
          </cell>
          <cell r="C548">
            <v>313001029965</v>
          </cell>
          <cell r="D548">
            <v>2</v>
          </cell>
          <cell r="E548" t="str">
            <v>P</v>
          </cell>
          <cell r="F548" t="str">
            <v>A</v>
          </cell>
          <cell r="G548" t="str">
            <v>INSTITUTO INFANTIL LOS CISNES</v>
          </cell>
          <cell r="H548" t="str">
            <v>DELIA VISBAL OCHOA</v>
          </cell>
          <cell r="I548" t="str">
            <v>VISTA HERMOSA</v>
          </cell>
          <cell r="J548" t="str">
            <v>KR 60 C 29 60</v>
          </cell>
          <cell r="K548">
            <v>6571233</v>
          </cell>
          <cell r="L548" t="str">
            <v>dianamono7@hotmail.com</v>
          </cell>
        </row>
        <row r="549">
          <cell r="A549">
            <v>856</v>
          </cell>
          <cell r="B549">
            <v>856</v>
          </cell>
          <cell r="C549">
            <v>313001029957</v>
          </cell>
          <cell r="D549">
            <v>2</v>
          </cell>
          <cell r="E549" t="str">
            <v>P</v>
          </cell>
          <cell r="F549" t="str">
            <v>A</v>
          </cell>
          <cell r="G549" t="str">
            <v>CENTRO DE DESARROLLO Y APRENDIZAJE LUZ DE LUZ</v>
          </cell>
          <cell r="H549" t="str">
            <v>MARCIA RAMIREZ AYOLA</v>
          </cell>
          <cell r="I549" t="str">
            <v>BUENOS AIRES</v>
          </cell>
          <cell r="J549" t="str">
            <v>BUENOS AIRES TRASVERSAL 47 No. 46-34</v>
          </cell>
          <cell r="K549">
            <v>6714808</v>
          </cell>
          <cell r="L549" t="str">
            <v>marciaramirezayola@gmail.com</v>
          </cell>
        </row>
        <row r="550">
          <cell r="A550">
            <v>857</v>
          </cell>
          <cell r="B550">
            <v>857</v>
          </cell>
          <cell r="C550">
            <v>113001030093</v>
          </cell>
          <cell r="D550">
            <v>1</v>
          </cell>
          <cell r="E550" t="str">
            <v>P</v>
          </cell>
          <cell r="F550" t="str">
            <v>A</v>
          </cell>
          <cell r="G550" t="str">
            <v>I.E FUNDACION PIES DESCALZOS</v>
          </cell>
          <cell r="H550" t="str">
            <v>LILIAN GAVIRIA FERNANDEZ</v>
          </cell>
          <cell r="I550" t="str">
            <v xml:space="preserve">San bernardo </v>
          </cell>
          <cell r="J550" t="str">
            <v xml:space="preserve"> Sector Lomas de Peye-Cll 52N° 33E-06</v>
          </cell>
          <cell r="K550">
            <v>3168347766</v>
          </cell>
          <cell r="L550" t="str">
            <v>rectoriafpd@gmail.com</v>
          </cell>
        </row>
        <row r="551">
          <cell r="A551">
            <v>858</v>
          </cell>
          <cell r="B551">
            <v>858</v>
          </cell>
          <cell r="C551">
            <v>113001030085</v>
          </cell>
          <cell r="D551">
            <v>1</v>
          </cell>
          <cell r="E551" t="str">
            <v>P</v>
          </cell>
          <cell r="F551" t="str">
            <v>A</v>
          </cell>
          <cell r="G551" t="str">
            <v>I.E MANDELA</v>
          </cell>
          <cell r="H551" t="str">
            <v>ELIZABETH UNAMUNO SOTOMAYOR</v>
          </cell>
          <cell r="I551" t="str">
            <v>NELSON MANDELA</v>
          </cell>
          <cell r="J551" t="str">
            <v>NELSON MANDELA CLL 76A 510</v>
          </cell>
          <cell r="K551">
            <v>3104906818</v>
          </cell>
          <cell r="L551" t="str">
            <v>elizabeth.unamuno@pinoverde.co</v>
          </cell>
        </row>
        <row r="552">
          <cell r="A552">
            <v>859</v>
          </cell>
          <cell r="B552">
            <v>859</v>
          </cell>
          <cell r="C552">
            <v>313001030106</v>
          </cell>
          <cell r="D552">
            <v>2</v>
          </cell>
          <cell r="E552" t="str">
            <v>P</v>
          </cell>
          <cell r="F552" t="str">
            <v>A</v>
          </cell>
          <cell r="G552" t="str">
            <v>INST. EDUC LOS CEREZOS</v>
          </cell>
          <cell r="H552" t="str">
            <v>JORGE ELIECER GAMARRA ARIZA</v>
          </cell>
          <cell r="I552" t="str">
            <v>LOS CEREZOS</v>
          </cell>
          <cell r="J552" t="str">
            <v>LOS CEREZOS SECTOR NUEVO MILENIO MZ C LT 28</v>
          </cell>
          <cell r="K552">
            <v>6514345</v>
          </cell>
          <cell r="L552" t="str">
            <v>institutoloscerezos0618@hotmail.com</v>
          </cell>
        </row>
        <row r="553">
          <cell r="A553">
            <v>860</v>
          </cell>
          <cell r="B553">
            <v>860</v>
          </cell>
          <cell r="C553">
            <v>313001030114</v>
          </cell>
          <cell r="D553">
            <v>2</v>
          </cell>
          <cell r="E553" t="str">
            <v>P</v>
          </cell>
          <cell r="F553" t="str">
            <v>A</v>
          </cell>
          <cell r="G553" t="str">
            <v>CORP. EDUC. CONSTRUYENDO SUEÑOS</v>
          </cell>
          <cell r="H553" t="str">
            <v>IGLIANA ROCHA JIMENEZ</v>
          </cell>
          <cell r="I553" t="str">
            <v>SAN JOSE DE LOS CAMPANOS</v>
          </cell>
          <cell r="J553" t="str">
            <v>kr 33 c 97 31</v>
          </cell>
          <cell r="K553">
            <v>6719562</v>
          </cell>
          <cell r="L553" t="str">
            <v>CONSTRUYENDOSUENOS2011@HOTMAIL.COM</v>
          </cell>
        </row>
        <row r="554">
          <cell r="A554">
            <v>861</v>
          </cell>
          <cell r="B554">
            <v>861</v>
          </cell>
          <cell r="C554">
            <v>313001030122</v>
          </cell>
          <cell r="D554">
            <v>2</v>
          </cell>
          <cell r="E554" t="str">
            <v>P</v>
          </cell>
          <cell r="F554" t="str">
            <v>A</v>
          </cell>
          <cell r="G554" t="str">
            <v>INSTITUTO EDUCATIVO LINDO AMANECER</v>
          </cell>
          <cell r="H554" t="str">
            <v>TEMILDA MARTELO MARTELO</v>
          </cell>
          <cell r="I554" t="str">
            <v>SANTA CLARA</v>
          </cell>
          <cell r="J554" t="str">
            <v>MANZANA M L 8</v>
          </cell>
          <cell r="K554">
            <v>6907726</v>
          </cell>
          <cell r="L554" t="str">
            <v>martelomar.temi@hotmail.com</v>
          </cell>
        </row>
        <row r="555">
          <cell r="A555">
            <v>862</v>
          </cell>
          <cell r="B555">
            <v>862</v>
          </cell>
          <cell r="C555">
            <v>313001030131</v>
          </cell>
          <cell r="D555">
            <v>2</v>
          </cell>
          <cell r="E555" t="str">
            <v>P</v>
          </cell>
          <cell r="F555" t="str">
            <v>A</v>
          </cell>
          <cell r="G555" t="str">
            <v>GIMN.  INTEGRAL CYGNI DE CARTAGENA</v>
          </cell>
          <cell r="H555" t="str">
            <v>CLARA LUZ ZOLLMER PINO</v>
          </cell>
          <cell r="I555" t="str">
            <v>PIE DE LA POPA</v>
          </cell>
          <cell r="J555" t="str">
            <v>CL 29 E 21 01</v>
          </cell>
          <cell r="K555">
            <v>6431030</v>
          </cell>
          <cell r="L555" t="str">
            <v>departamentofinanciero@gimnasiocygnidecartagena.com.co</v>
          </cell>
        </row>
        <row r="556">
          <cell r="A556">
            <v>863</v>
          </cell>
          <cell r="B556">
            <v>863</v>
          </cell>
          <cell r="C556">
            <v>313001030068</v>
          </cell>
          <cell r="D556">
            <v>2</v>
          </cell>
          <cell r="E556" t="str">
            <v>P</v>
          </cell>
          <cell r="F556" t="str">
            <v>A</v>
          </cell>
          <cell r="G556" t="str">
            <v>COL. GENERACION XXI</v>
          </cell>
          <cell r="H556" t="str">
            <v>GLORIA DIAZ AVILA</v>
          </cell>
          <cell r="I556" t="str">
            <v>NUEVO BOSQUE</v>
          </cell>
          <cell r="J556" t="str">
            <v>ETAPA 7 MZ 56 LT 1</v>
          </cell>
          <cell r="K556">
            <v>6675072</v>
          </cell>
          <cell r="L556" t="str">
            <v>corporaciongeneracionxx1@gmail.com</v>
          </cell>
        </row>
        <row r="557">
          <cell r="A557">
            <v>864</v>
          </cell>
          <cell r="B557">
            <v>864</v>
          </cell>
          <cell r="C557">
            <v>313001030149</v>
          </cell>
          <cell r="D557">
            <v>2</v>
          </cell>
          <cell r="E557" t="str">
            <v>P</v>
          </cell>
          <cell r="F557" t="str">
            <v>A</v>
          </cell>
          <cell r="G557" t="str">
            <v>CENT. EDUC. EL OASIS DEL SABER</v>
          </cell>
          <cell r="H557" t="str">
            <v>ENITH RUIZ MONTES</v>
          </cell>
          <cell r="I557" t="str">
            <v>CHIPRE</v>
          </cell>
          <cell r="J557" t="str">
            <v>CHIPRE CLL 31A No 64-36</v>
          </cell>
          <cell r="K557">
            <v>6511141</v>
          </cell>
          <cell r="L557" t="str">
            <v>eloasisdelsaber@gmail.com</v>
          </cell>
        </row>
        <row r="558">
          <cell r="A558">
            <v>865</v>
          </cell>
          <cell r="B558">
            <v>865</v>
          </cell>
          <cell r="C558">
            <v>413001030151</v>
          </cell>
          <cell r="D558">
            <v>2</v>
          </cell>
          <cell r="E558" t="str">
            <v>P</v>
          </cell>
          <cell r="F558" t="str">
            <v>A</v>
          </cell>
          <cell r="G558" t="str">
            <v>INSTITUTO NUEVO REINO</v>
          </cell>
          <cell r="H558" t="str">
            <v>ORLANDO MORELOS RODRIGUEZ</v>
          </cell>
          <cell r="I558" t="str">
            <v>SAN ISIDRO</v>
          </cell>
          <cell r="J558" t="str">
            <v>BOSQUE-SAN ISIDRO TRANSVERSAL 54# 22B-13</v>
          </cell>
          <cell r="K558">
            <v>6437558</v>
          </cell>
          <cell r="L558" t="str">
            <v>omrolic69@hotmail.com</v>
          </cell>
        </row>
        <row r="559">
          <cell r="A559">
            <v>866</v>
          </cell>
          <cell r="B559">
            <v>866</v>
          </cell>
          <cell r="C559">
            <v>313001030165</v>
          </cell>
          <cell r="D559">
            <v>2</v>
          </cell>
          <cell r="E559" t="str">
            <v>P</v>
          </cell>
          <cell r="F559" t="str">
            <v>A</v>
          </cell>
          <cell r="G559" t="str">
            <v>CORP. CENT. DE DESARROLLO INTEGRAL ARCO IRIS</v>
          </cell>
        </row>
        <row r="560">
          <cell r="A560">
            <v>867</v>
          </cell>
          <cell r="B560">
            <v>867</v>
          </cell>
          <cell r="C560">
            <v>413001030178</v>
          </cell>
          <cell r="D560">
            <v>2</v>
          </cell>
          <cell r="E560" t="str">
            <v>P</v>
          </cell>
          <cell r="F560" t="str">
            <v>A</v>
          </cell>
          <cell r="G560" t="str">
            <v>CENTRO EDUCATIVO EL MANANTIAL</v>
          </cell>
          <cell r="H560" t="str">
            <v>ROSA GARCIA ARRIETA</v>
          </cell>
          <cell r="I560" t="str">
            <v>EL RECREO</v>
          </cell>
          <cell r="J560" t="str">
            <v xml:space="preserve">DG 31 F 80 B 49 </v>
          </cell>
          <cell r="K560">
            <v>6469021</v>
          </cell>
          <cell r="L560" t="str">
            <v>ELMANANTIALCENTROEDUCATIVO@GMAIL.COM</v>
          </cell>
        </row>
        <row r="561">
          <cell r="A561">
            <v>868</v>
          </cell>
          <cell r="B561">
            <v>868</v>
          </cell>
          <cell r="C561">
            <v>313001030033</v>
          </cell>
          <cell r="D561">
            <v>2</v>
          </cell>
          <cell r="E561" t="str">
            <v>P</v>
          </cell>
          <cell r="F561" t="str">
            <v>A</v>
          </cell>
          <cell r="G561" t="str">
            <v>CORP. INST. INSTITUTO PITALUA</v>
          </cell>
          <cell r="H561" t="str">
            <v>GREGORIA DE ARCO RAMIREZ</v>
          </cell>
          <cell r="I561" t="str">
            <v>SAN FERNANDO</v>
          </cell>
          <cell r="J561" t="str">
            <v>CL 26 A 84 04</v>
          </cell>
          <cell r="K561">
            <v>6465261</v>
          </cell>
          <cell r="L561" t="str">
            <v>piero2323@hotmail.com</v>
          </cell>
        </row>
        <row r="562">
          <cell r="A562">
            <v>869</v>
          </cell>
          <cell r="B562">
            <v>869</v>
          </cell>
          <cell r="C562">
            <v>313001030041</v>
          </cell>
          <cell r="D562">
            <v>2</v>
          </cell>
          <cell r="E562" t="str">
            <v>P</v>
          </cell>
          <cell r="F562" t="str">
            <v>A</v>
          </cell>
          <cell r="G562" t="str">
            <v>GIMN.  CREATIVO NIÑOS SABIOS</v>
          </cell>
          <cell r="H562" t="str">
            <v>MAURICIO OLAVE AGUIRRE</v>
          </cell>
          <cell r="I562" t="str">
            <v>ALAMEDA LA VICTORIA</v>
          </cell>
          <cell r="J562" t="str">
            <v>MZ K LT 32</v>
          </cell>
          <cell r="K562">
            <v>6425190</v>
          </cell>
          <cell r="L562" t="str">
            <v>gimnasiocreativo@hotmail.com</v>
          </cell>
        </row>
        <row r="563">
          <cell r="A563">
            <v>870</v>
          </cell>
          <cell r="B563">
            <v>870</v>
          </cell>
          <cell r="C563">
            <v>313001030076</v>
          </cell>
          <cell r="D563">
            <v>2</v>
          </cell>
          <cell r="E563" t="str">
            <v>P</v>
          </cell>
          <cell r="F563" t="str">
            <v>A</v>
          </cell>
          <cell r="G563" t="str">
            <v>INSTITUTO EDUCATIVO ALAMEDA LA VICTORIA</v>
          </cell>
          <cell r="H563" t="str">
            <v>MILEYDIS PEREIRA HOYOS</v>
          </cell>
          <cell r="I563" t="str">
            <v>ALAMEDA LA VICTORIA</v>
          </cell>
          <cell r="J563" t="str">
            <v>MZ Q LT 7</v>
          </cell>
          <cell r="K563">
            <v>6907245</v>
          </cell>
          <cell r="L563" t="str">
            <v>mileydis_pereira@hotmail.com</v>
          </cell>
        </row>
        <row r="564">
          <cell r="A564">
            <v>871</v>
          </cell>
          <cell r="B564">
            <v>871</v>
          </cell>
          <cell r="C564">
            <v>313001030190</v>
          </cell>
          <cell r="D564">
            <v>2</v>
          </cell>
          <cell r="E564" t="str">
            <v>P</v>
          </cell>
          <cell r="F564" t="str">
            <v>A</v>
          </cell>
          <cell r="G564" t="str">
            <v>I.E OVIDE DECROLY</v>
          </cell>
          <cell r="H564" t="str">
            <v>PATRICIA SALAZAR CABARCAS</v>
          </cell>
          <cell r="I564" t="str">
            <v>EL RECREO</v>
          </cell>
          <cell r="J564" t="str">
            <v>CL 9 80 A 42</v>
          </cell>
          <cell r="K564">
            <v>6816819</v>
          </cell>
          <cell r="L564" t="str">
            <v>insovidedecroly@hotmail.com</v>
          </cell>
        </row>
        <row r="565">
          <cell r="A565">
            <v>872</v>
          </cell>
          <cell r="B565">
            <v>872</v>
          </cell>
          <cell r="C565">
            <v>313001030203</v>
          </cell>
          <cell r="D565">
            <v>2</v>
          </cell>
          <cell r="E565" t="str">
            <v>P</v>
          </cell>
          <cell r="F565" t="str">
            <v>A</v>
          </cell>
          <cell r="G565" t="str">
            <v>INSTITUTO EDUCATIVO PEDRO CALDERON DE LA BARCA</v>
          </cell>
          <cell r="H565" t="str">
            <v xml:space="preserve">OLGA MARIA ZUÑIGA MUÑOZ </v>
          </cell>
          <cell r="I565" t="str">
            <v>REPUBLICA DEL LIBANO</v>
          </cell>
          <cell r="J565" t="str">
            <v>CL CENTRAL B 49 78</v>
          </cell>
          <cell r="K565">
            <v>6767859</v>
          </cell>
          <cell r="L565" t="str">
            <v>inst.educ.pedrocalderondelabarca@hotmail.com</v>
          </cell>
        </row>
        <row r="566">
          <cell r="A566">
            <v>873</v>
          </cell>
          <cell r="B566">
            <v>873</v>
          </cell>
          <cell r="C566">
            <v>113001030212</v>
          </cell>
          <cell r="D566">
            <v>1</v>
          </cell>
          <cell r="E566" t="str">
            <v>P</v>
          </cell>
          <cell r="F566" t="str">
            <v>A</v>
          </cell>
          <cell r="G566" t="str">
            <v>I.E JORGE GARCIA USTA</v>
          </cell>
          <cell r="H566" t="str">
            <v>NÉSTOR RAÚL POLANÍA GONZÁLEZ</v>
          </cell>
          <cell r="I566" t="str">
            <v>BICENTENARIO</v>
          </cell>
          <cell r="J566" t="str">
            <v xml:space="preserve">CIUDAD DE BICENTENARIO, SUPER MANZANA 77 SEGUNDA </v>
          </cell>
          <cell r="K566">
            <v>3229024646</v>
          </cell>
          <cell r="L566" t="str">
            <v>iebsalle@gmail.com</v>
          </cell>
        </row>
        <row r="567">
          <cell r="A567">
            <v>874</v>
          </cell>
          <cell r="B567">
            <v>874</v>
          </cell>
          <cell r="C567">
            <v>313001800017</v>
          </cell>
          <cell r="D567">
            <v>2</v>
          </cell>
          <cell r="E567" t="str">
            <v>P</v>
          </cell>
          <cell r="F567" t="str">
            <v>A</v>
          </cell>
          <cell r="G567" t="str">
            <v>CORP. INST. JOSEPH WILSON SWAN</v>
          </cell>
          <cell r="H567" t="str">
            <v>PENGP PETIONGP DE LA PEÑA PEREZ</v>
          </cell>
          <cell r="I567" t="str">
            <v>TERNERA</v>
          </cell>
          <cell r="J567" t="str">
            <v>San Fernando cL de la Bomba KR 82 22 124</v>
          </cell>
          <cell r="K567">
            <v>6470454</v>
          </cell>
          <cell r="L567" t="str">
            <v>corporacionjosephwilson@hotmail.com</v>
          </cell>
        </row>
        <row r="568">
          <cell r="A568">
            <v>875</v>
          </cell>
          <cell r="B568">
            <v>875</v>
          </cell>
          <cell r="C568">
            <v>313001800009</v>
          </cell>
          <cell r="D568">
            <v>2</v>
          </cell>
          <cell r="E568" t="str">
            <v>P</v>
          </cell>
          <cell r="F568" t="str">
            <v>A</v>
          </cell>
          <cell r="G568" t="str">
            <v>CORP. EDUC. INSTITUTO SAN JUAN EUDES</v>
          </cell>
          <cell r="H568" t="str">
            <v>MARIA CHIQUILLO MATOS</v>
          </cell>
          <cell r="I568" t="str">
            <v>VILLA ROSITA</v>
          </cell>
          <cell r="J568" t="str">
            <v>MZ E LT 6</v>
          </cell>
          <cell r="K568">
            <v>6524730</v>
          </cell>
          <cell r="L568" t="str">
            <v>miprimeraprofesora@hotmail.com</v>
          </cell>
        </row>
        <row r="569">
          <cell r="A569">
            <v>876</v>
          </cell>
          <cell r="B569">
            <v>876</v>
          </cell>
          <cell r="C569">
            <v>313001800041</v>
          </cell>
          <cell r="D569">
            <v>2</v>
          </cell>
          <cell r="E569" t="str">
            <v>P</v>
          </cell>
          <cell r="F569" t="str">
            <v>A</v>
          </cell>
          <cell r="G569" t="str">
            <v>JARDIN INF. PANIKER</v>
          </cell>
          <cell r="H569" t="str">
            <v xml:space="preserve">MERY DEL PILAR PAUTT PACHECO </v>
          </cell>
          <cell r="I569" t="str">
            <v>LOS ALMENDROS</v>
          </cell>
          <cell r="J569" t="str">
            <v>MZ E LT 30</v>
          </cell>
          <cell r="K569" t="str">
            <v>6769095-3008035947</v>
          </cell>
          <cell r="L569" t="str">
            <v>jardinpaniker@hotmail.com</v>
          </cell>
        </row>
        <row r="570">
          <cell r="A570">
            <v>877</v>
          </cell>
          <cell r="B570">
            <v>877</v>
          </cell>
          <cell r="C570">
            <v>313001800025</v>
          </cell>
          <cell r="D570">
            <v>2</v>
          </cell>
          <cell r="E570" t="str">
            <v>P</v>
          </cell>
          <cell r="F570" t="str">
            <v>A</v>
          </cell>
          <cell r="G570" t="str">
            <v>INST. EDUC. MANOS QUE LEVANTAN</v>
          </cell>
          <cell r="H570" t="str">
            <v xml:space="preserve">LUZ MILA SALGADO PEREZ </v>
          </cell>
          <cell r="I570" t="str">
            <v>LA CAMPIÑA</v>
          </cell>
          <cell r="J570" t="str">
            <v>TV 48 N. 23-13</v>
          </cell>
          <cell r="K570">
            <v>6776103</v>
          </cell>
          <cell r="L570" t="str">
            <v>bendecida66@hotmail.com</v>
          </cell>
        </row>
        <row r="571">
          <cell r="A571">
            <v>878</v>
          </cell>
          <cell r="B571">
            <v>878</v>
          </cell>
          <cell r="C571">
            <v>313001800033</v>
          </cell>
          <cell r="D571">
            <v>2</v>
          </cell>
          <cell r="E571" t="str">
            <v>P</v>
          </cell>
          <cell r="F571" t="str">
            <v>A</v>
          </cell>
          <cell r="G571" t="str">
            <v>CENT. EDUC DESCUBRIENDO TALENTO</v>
          </cell>
          <cell r="H571" t="str">
            <v xml:space="preserve">HERNANDO GUARDO LEYVA </v>
          </cell>
          <cell r="I571" t="str">
            <v>POZON</v>
          </cell>
          <cell r="J571" t="str">
            <v>CRA 84 N64 -29 MZ 100 LT 4</v>
          </cell>
          <cell r="K571">
            <v>3152092263</v>
          </cell>
          <cell r="L571" t="str">
            <v>cdtaaleida@outlook.es</v>
          </cell>
        </row>
        <row r="572">
          <cell r="A572">
            <v>879</v>
          </cell>
          <cell r="B572">
            <v>879</v>
          </cell>
          <cell r="C572">
            <v>313001800050</v>
          </cell>
          <cell r="D572">
            <v>2</v>
          </cell>
          <cell r="E572" t="str">
            <v>P</v>
          </cell>
          <cell r="F572" t="str">
            <v>A</v>
          </cell>
          <cell r="G572" t="str">
            <v>ESC. LA ALEGRIA DE APRENDER JUGANDO</v>
          </cell>
          <cell r="H572" t="str">
            <v>TERESA GULFO MANJARREZ</v>
          </cell>
          <cell r="I572" t="str">
            <v>EL CAMPESTRE</v>
          </cell>
          <cell r="J572" t="str">
            <v>MZ 17 LT 20 et 1</v>
          </cell>
          <cell r="K572">
            <v>6671212</v>
          </cell>
          <cell r="L572" t="str">
            <v>alegriadeaprenderjugando@gmail.com</v>
          </cell>
        </row>
        <row r="573">
          <cell r="A573">
            <v>880</v>
          </cell>
          <cell r="B573">
            <v>880</v>
          </cell>
          <cell r="C573">
            <v>313001030050</v>
          </cell>
          <cell r="D573">
            <v>2</v>
          </cell>
          <cell r="E573" t="str">
            <v>P</v>
          </cell>
          <cell r="F573" t="str">
            <v>A</v>
          </cell>
          <cell r="G573" t="str">
            <v>I.E HUMANISTICA FRANCESCO PETRARCA</v>
          </cell>
          <cell r="H573" t="str">
            <v>ANDERSON SALCEDO VALLE</v>
          </cell>
          <cell r="I573" t="str">
            <v>EL SOCORRO</v>
          </cell>
          <cell r="J573" t="str">
            <v>EL SOCORRO MZ 78 LT 6 PL 600</v>
          </cell>
          <cell r="K573">
            <v>3105607460</v>
          </cell>
          <cell r="L573" t="str">
            <v>maxtil1989@hotmail.com</v>
          </cell>
        </row>
        <row r="574">
          <cell r="A574">
            <v>881</v>
          </cell>
          <cell r="B574">
            <v>881</v>
          </cell>
          <cell r="C574">
            <v>313001800068</v>
          </cell>
          <cell r="D574">
            <v>2</v>
          </cell>
          <cell r="E574" t="str">
            <v>P</v>
          </cell>
          <cell r="F574" t="str">
            <v>A</v>
          </cell>
          <cell r="G574" t="str">
            <v>I.E COLEGIO CRISTIANO BERAKAH</v>
          </cell>
          <cell r="H574" t="str">
            <v>LILIA DEL CARMEN AVILA PEREIRA</v>
          </cell>
          <cell r="I574" t="str">
            <v>URB SIMON BOLIVAR</v>
          </cell>
          <cell r="J574" t="str">
            <v>MZ 20 LT 11</v>
          </cell>
          <cell r="K574">
            <v>6533112</v>
          </cell>
          <cell r="L574" t="str">
            <v>ieberakah@gmail.com</v>
          </cell>
        </row>
        <row r="575">
          <cell r="A575">
            <v>882</v>
          </cell>
          <cell r="B575">
            <v>882</v>
          </cell>
          <cell r="C575">
            <v>313001800092</v>
          </cell>
          <cell r="D575">
            <v>2</v>
          </cell>
          <cell r="E575" t="str">
            <v>P</v>
          </cell>
          <cell r="F575" t="str">
            <v>A</v>
          </cell>
          <cell r="G575" t="str">
            <v>COL. BEN AVID</v>
          </cell>
          <cell r="H575" t="str">
            <v>JORGE L. BERRIO BABILONIA</v>
          </cell>
          <cell r="I575" t="str">
            <v>Armenia</v>
          </cell>
          <cell r="J575" t="str">
            <v>KR 44 30 68</v>
          </cell>
          <cell r="K575">
            <v>3002145147</v>
          </cell>
          <cell r="L575" t="str">
            <v>libertad12@hotmail.es</v>
          </cell>
        </row>
        <row r="576">
          <cell r="A576">
            <v>883</v>
          </cell>
          <cell r="B576">
            <v>883</v>
          </cell>
          <cell r="C576">
            <v>313001800084</v>
          </cell>
          <cell r="D576">
            <v>2</v>
          </cell>
          <cell r="E576" t="str">
            <v>P</v>
          </cell>
          <cell r="F576" t="str">
            <v>A</v>
          </cell>
          <cell r="G576" t="str">
            <v>COL. GIMNASIO MUNDO DE COLORES</v>
          </cell>
          <cell r="H576" t="str">
            <v>MIRALYS TORRES QUINTERO</v>
          </cell>
          <cell r="I576" t="str">
            <v>LA CENTRAL</v>
          </cell>
          <cell r="J576" t="str">
            <v>KR 62 22 44</v>
          </cell>
          <cell r="K576">
            <v>6678874</v>
          </cell>
          <cell r="L576" t="str">
            <v>cgmundodecolores@gmail.com</v>
          </cell>
        </row>
        <row r="577">
          <cell r="A577">
            <v>884</v>
          </cell>
          <cell r="B577">
            <v>884</v>
          </cell>
          <cell r="C577">
            <v>313001800076</v>
          </cell>
          <cell r="D577">
            <v>2</v>
          </cell>
          <cell r="E577" t="str">
            <v>P</v>
          </cell>
          <cell r="F577" t="str">
            <v>B</v>
          </cell>
          <cell r="G577" t="str">
            <v>COL. PABLO HOFF</v>
          </cell>
          <cell r="H577" t="str">
            <v>ROSARIO MOJICA SALINAS</v>
          </cell>
          <cell r="I577" t="str">
            <v>MANGA</v>
          </cell>
          <cell r="J577" t="str">
            <v>MANGA CALLEJÓN DE LOS BESOS AK 18 24 75</v>
          </cell>
          <cell r="K577">
            <v>6432827</v>
          </cell>
          <cell r="L577" t="str">
            <v>colegiopablohoff@gmail.com</v>
          </cell>
        </row>
        <row r="578">
          <cell r="A578">
            <v>885</v>
          </cell>
          <cell r="B578">
            <v>885</v>
          </cell>
          <cell r="C578">
            <v>313001800106</v>
          </cell>
          <cell r="D578">
            <v>2</v>
          </cell>
          <cell r="E578" t="str">
            <v>P</v>
          </cell>
          <cell r="F578" t="str">
            <v>A</v>
          </cell>
          <cell r="G578" t="str">
            <v>GIMN.  REAL DE LA SABIDURIA</v>
          </cell>
          <cell r="H578" t="str">
            <v>ROSA MARIA DEL TORO DE MARIMON</v>
          </cell>
          <cell r="I578" t="str">
            <v>TORICES</v>
          </cell>
          <cell r="J578" t="str">
            <v>KR 14 49 58</v>
          </cell>
          <cell r="K578">
            <v>6581138</v>
          </cell>
          <cell r="L578" t="str">
            <v>gimredelsa@hotmail.com</v>
          </cell>
        </row>
        <row r="579">
          <cell r="A579">
            <v>887</v>
          </cell>
          <cell r="B579">
            <v>887</v>
          </cell>
          <cell r="C579">
            <v>113001800123</v>
          </cell>
          <cell r="D579">
            <v>1</v>
          </cell>
          <cell r="E579" t="str">
            <v>P</v>
          </cell>
          <cell r="F579" t="str">
            <v>A</v>
          </cell>
          <cell r="G579" t="str">
            <v>I.E GABRIEL GARCIA MARQUEZ</v>
          </cell>
          <cell r="H579" t="str">
            <v>EVELIO DE JESUS TRESPALACIOS OROZCO</v>
          </cell>
          <cell r="I579" t="str">
            <v>BICENTENARIO</v>
          </cell>
          <cell r="J579" t="str">
            <v>IND CIUDAD BICENTENARIO LOTE EQ 95</v>
          </cell>
          <cell r="K579">
            <v>3188833020</v>
          </cell>
          <cell r="L579" t="str">
            <v>eveliotrespalaciosgabo@gmail.com</v>
          </cell>
        </row>
        <row r="580">
          <cell r="A580">
            <v>888</v>
          </cell>
          <cell r="B580">
            <v>888</v>
          </cell>
          <cell r="C580">
            <v>313001800165</v>
          </cell>
          <cell r="D580">
            <v>2</v>
          </cell>
          <cell r="E580" t="str">
            <v>P</v>
          </cell>
          <cell r="F580" t="str">
            <v>A</v>
          </cell>
          <cell r="G580" t="str">
            <v>COLEGIO INTEGRAL JHON DEWEY</v>
          </cell>
          <cell r="H580" t="str">
            <v>yirha porras burgos</v>
          </cell>
          <cell r="I580" t="str">
            <v>SOCORRO</v>
          </cell>
          <cell r="J580" t="str">
            <v>PLAN 332 A MZ 50 LT 12</v>
          </cell>
          <cell r="K580">
            <v>6719867</v>
          </cell>
          <cell r="L580" t="str">
            <v>misprimerospasoscartagena@gmail.com</v>
          </cell>
        </row>
        <row r="581">
          <cell r="A581">
            <v>889</v>
          </cell>
          <cell r="B581">
            <v>889</v>
          </cell>
          <cell r="C581">
            <v>313001800157</v>
          </cell>
          <cell r="D581">
            <v>2</v>
          </cell>
          <cell r="E581" t="str">
            <v>P</v>
          </cell>
          <cell r="F581" t="str">
            <v>A</v>
          </cell>
          <cell r="G581" t="str">
            <v>C.E ANDALUCIA</v>
          </cell>
          <cell r="H581" t="str">
            <v>MARIA LUZ BARANDICA DONADO</v>
          </cell>
          <cell r="I581" t="str">
            <v>BARRIO ANDALUCIA</v>
          </cell>
          <cell r="J581" t="str">
            <v>KR 46 29 22</v>
          </cell>
          <cell r="K581">
            <v>6629094</v>
          </cell>
          <cell r="L581" t="str">
            <v>centroeducativoandalucia@hotmail.com</v>
          </cell>
        </row>
        <row r="582">
          <cell r="A582">
            <v>890</v>
          </cell>
          <cell r="B582">
            <v>890</v>
          </cell>
          <cell r="C582">
            <v>313001800114</v>
          </cell>
          <cell r="D582">
            <v>2</v>
          </cell>
          <cell r="E582" t="str">
            <v>P</v>
          </cell>
          <cell r="F582" t="str">
            <v>A</v>
          </cell>
          <cell r="G582" t="str">
            <v>CORP. EDUC. GIMNASIO CANADIENSE DE CARTAGENA</v>
          </cell>
          <cell r="H582" t="str">
            <v>MARIA JOSE RACERO BURGOS</v>
          </cell>
          <cell r="I582" t="str">
            <v>CRESPO</v>
          </cell>
          <cell r="J582" t="str">
            <v>CALLE 69 #4-71</v>
          </cell>
          <cell r="K582">
            <v>6415493</v>
          </cell>
          <cell r="L582" t="str">
            <v>gimnasiocanadiensedecartagena@hotmail.com</v>
          </cell>
        </row>
        <row r="583">
          <cell r="A583">
            <v>891</v>
          </cell>
          <cell r="B583">
            <v>891</v>
          </cell>
          <cell r="C583">
            <v>313001800220</v>
          </cell>
          <cell r="D583">
            <v>2</v>
          </cell>
          <cell r="E583" t="str">
            <v>P</v>
          </cell>
          <cell r="F583" t="str">
            <v>A</v>
          </cell>
          <cell r="G583" t="str">
            <v>INST. EDUC. HERMANOS EN CRISTO</v>
          </cell>
          <cell r="H583" t="str">
            <v>OSLENNY CABEZA MORALES</v>
          </cell>
          <cell r="I583" t="str">
            <v xml:space="preserve">PIE DE LA POPA </v>
          </cell>
          <cell r="J583" t="str">
            <v>PIE DE LA POPA  I29 D 22 97</v>
          </cell>
          <cell r="K583">
            <v>6708298</v>
          </cell>
          <cell r="L583" t="str">
            <v>inshermanosencristo@gmail.com</v>
          </cell>
        </row>
        <row r="584">
          <cell r="A584">
            <v>892</v>
          </cell>
          <cell r="B584">
            <v>892</v>
          </cell>
          <cell r="C584">
            <v>113001800263</v>
          </cell>
          <cell r="D584">
            <v>1</v>
          </cell>
          <cell r="E584" t="str">
            <v>P</v>
          </cell>
          <cell r="F584" t="str">
            <v>A</v>
          </cell>
          <cell r="G584" t="str">
            <v>I.E EL SALVADOR</v>
          </cell>
          <cell r="H584" t="str">
            <v>YARIS HERNANDEZ CANTILLO</v>
          </cell>
          <cell r="I584" t="str">
            <v>NELSON MANDELA</v>
          </cell>
          <cell r="J584" t="str">
            <v>SC LOS OLIVOS, CL LAS BRISAS MZ J LT 12</v>
          </cell>
          <cell r="K584">
            <v>3005477524</v>
          </cell>
          <cell r="L584" t="str">
            <v>rectoria@ieelsalvador.org</v>
          </cell>
        </row>
        <row r="585">
          <cell r="A585">
            <v>893</v>
          </cell>
          <cell r="B585">
            <v>892</v>
          </cell>
          <cell r="C585">
            <v>113001800310</v>
          </cell>
          <cell r="D585">
            <v>1</v>
          </cell>
          <cell r="E585" t="str">
            <v>S</v>
          </cell>
          <cell r="F585" t="str">
            <v>A</v>
          </cell>
          <cell r="G585" t="str">
            <v xml:space="preserve">    SEDE EL POZON</v>
          </cell>
          <cell r="H585" t="str">
            <v>YARIS HERNANDEZ CANTILLO</v>
          </cell>
          <cell r="I585" t="str">
            <v>EL POZON</v>
          </cell>
          <cell r="J585" t="str">
            <v>SECTOR VILLA LUNA CARRERA 79 CALLE 52C MANZANA 478  BARRIO POZON</v>
          </cell>
        </row>
        <row r="586">
          <cell r="A586">
            <v>894</v>
          </cell>
          <cell r="B586">
            <v>892</v>
          </cell>
          <cell r="C586">
            <v>113001800336</v>
          </cell>
          <cell r="D586">
            <v>1</v>
          </cell>
          <cell r="E586" t="str">
            <v>S</v>
          </cell>
          <cell r="F586" t="str">
            <v>A</v>
          </cell>
          <cell r="G586" t="str">
            <v xml:space="preserve">    SEDE LA PRIMAVERA</v>
          </cell>
          <cell r="H586" t="str">
            <v>YARIS HERNANDEZ CANTILLO</v>
          </cell>
          <cell r="I586" t="str">
            <v>SAN JOSE DE LOS CAMPANOS</v>
          </cell>
          <cell r="J586" t="str">
            <v>SECTOR LA PRIMAVERA MANZANA C1 LOTE 62 BARRIO NELSON MANDELA</v>
          </cell>
        </row>
        <row r="587">
          <cell r="A587">
            <v>895</v>
          </cell>
          <cell r="B587">
            <v>892</v>
          </cell>
          <cell r="C587">
            <v>113001800328</v>
          </cell>
          <cell r="D587">
            <v>1</v>
          </cell>
          <cell r="E587" t="str">
            <v>S</v>
          </cell>
          <cell r="F587" t="str">
            <v>A</v>
          </cell>
          <cell r="G587" t="str">
            <v xml:space="preserve">    SEDE SAN JOSE</v>
          </cell>
          <cell r="H587" t="str">
            <v>YARIS HERNANDEZ CANTILLO</v>
          </cell>
          <cell r="I587" t="str">
            <v>EL POZON</v>
          </cell>
          <cell r="J587" t="str">
            <v xml:space="preserve">KR 101 39 A 210 BARRIO SAN JOSE DE LOS CAMPANOS </v>
          </cell>
        </row>
        <row r="588">
          <cell r="A588">
            <v>896</v>
          </cell>
          <cell r="B588">
            <v>892</v>
          </cell>
          <cell r="C588">
            <v>113001800280</v>
          </cell>
          <cell r="D588">
            <v>1</v>
          </cell>
          <cell r="E588" t="str">
            <v>S</v>
          </cell>
          <cell r="F588" t="str">
            <v>A</v>
          </cell>
          <cell r="G588" t="str">
            <v xml:space="preserve">    SEDE HENEQUEN</v>
          </cell>
          <cell r="H588" t="str">
            <v>YARIS HERNANDEZ CANTILLO</v>
          </cell>
          <cell r="I588" t="str">
            <v>HENEQUEN</v>
          </cell>
          <cell r="J588" t="str">
            <v xml:space="preserve">CALLE DEL COLEGIO MANZANA F LOTE 9 BARRIO HENEQUEN </v>
          </cell>
        </row>
        <row r="589">
          <cell r="A589">
            <v>897</v>
          </cell>
          <cell r="B589">
            <v>892</v>
          </cell>
          <cell r="C589">
            <v>113001800344</v>
          </cell>
          <cell r="D589">
            <v>1</v>
          </cell>
          <cell r="E589" t="str">
            <v>S</v>
          </cell>
          <cell r="F589" t="str">
            <v>A</v>
          </cell>
          <cell r="G589" t="str">
            <v xml:space="preserve">    SEDE LAS COLINAS</v>
          </cell>
          <cell r="H589" t="str">
            <v>YARIS HERNANDEZ CANTILLO</v>
          </cell>
          <cell r="I589" t="str">
            <v>EL POZON</v>
          </cell>
          <cell r="J589" t="str">
            <v xml:space="preserve">SECTOR VILLA LUNA CARRERA 79 CALLE 52C MANZANA 478 BARRIO POZON </v>
          </cell>
        </row>
        <row r="590">
          <cell r="A590">
            <v>898</v>
          </cell>
          <cell r="B590">
            <v>892</v>
          </cell>
          <cell r="C590">
            <v>113001800298</v>
          </cell>
          <cell r="D590">
            <v>1</v>
          </cell>
          <cell r="E590" t="str">
            <v>S</v>
          </cell>
          <cell r="F590" t="str">
            <v>A</v>
          </cell>
          <cell r="G590" t="str">
            <v xml:space="preserve">    SEDE 20 DE ENERO</v>
          </cell>
          <cell r="H590" t="str">
            <v>YARIS HERNANDEZ CANTILLO</v>
          </cell>
          <cell r="I590" t="str">
            <v>HENEQUEN</v>
          </cell>
          <cell r="J590" t="str">
            <v xml:space="preserve">SECTOR 20 DE ENERO MANZANA J LOTE 22 BARRIO HENEQUEN </v>
          </cell>
        </row>
        <row r="591">
          <cell r="A591">
            <v>899</v>
          </cell>
          <cell r="B591">
            <v>892</v>
          </cell>
          <cell r="C591">
            <v>113001800352</v>
          </cell>
          <cell r="D591">
            <v>1</v>
          </cell>
          <cell r="E591" t="str">
            <v>S</v>
          </cell>
          <cell r="F591" t="str">
            <v>A</v>
          </cell>
          <cell r="G591" t="str">
            <v xml:space="preserve">    SEDE SAN NICOLAS</v>
          </cell>
          <cell r="H591" t="str">
            <v>YARIS HERNANDEZ CANTILLO</v>
          </cell>
          <cell r="I591" t="str">
            <v>EL POZON</v>
          </cell>
          <cell r="J591" t="str">
            <v xml:space="preserve">SECTOR SAN NICOLAS MANZANA 141 LOTE 4 CARRERA 85 A 73 87 BARRIO POZON </v>
          </cell>
        </row>
        <row r="592">
          <cell r="A592">
            <v>900</v>
          </cell>
          <cell r="B592">
            <v>892</v>
          </cell>
          <cell r="C592">
            <v>113001800361</v>
          </cell>
          <cell r="D592">
            <v>1</v>
          </cell>
          <cell r="E592" t="str">
            <v>S</v>
          </cell>
          <cell r="F592" t="str">
            <v>S</v>
          </cell>
          <cell r="G592" t="str">
            <v xml:space="preserve">    SEDE NAVAS MEISEL</v>
          </cell>
          <cell r="H592" t="str">
            <v>YARIS HERNANDEZ CANTILLO</v>
          </cell>
          <cell r="I592" t="str">
            <v>NAVAS MEISEL</v>
          </cell>
          <cell r="J592" t="str">
            <v xml:space="preserve">MANZANA E LOTE 2 Y3 CARRERA 65 BARRIO NAVAS MEISEL </v>
          </cell>
        </row>
        <row r="593">
          <cell r="A593">
            <v>901</v>
          </cell>
          <cell r="B593">
            <v>892</v>
          </cell>
          <cell r="C593">
            <v>113001800301</v>
          </cell>
          <cell r="D593">
            <v>1</v>
          </cell>
          <cell r="E593" t="str">
            <v>S</v>
          </cell>
          <cell r="F593" t="str">
            <v>S</v>
          </cell>
          <cell r="G593" t="str">
            <v xml:space="preserve">    SEDE LOS ROBLES</v>
          </cell>
          <cell r="H593" t="str">
            <v>YARIS HERNANDEZ CANTILLO</v>
          </cell>
          <cell r="I593" t="str">
            <v>NELSON MANDELA</v>
          </cell>
          <cell r="J593" t="str">
            <v>SECTOR LOS ROBLES MANZANA D LOTE1 BRR NELSON MANDELA</v>
          </cell>
        </row>
        <row r="594">
          <cell r="A594">
            <v>902</v>
          </cell>
          <cell r="B594">
            <v>902</v>
          </cell>
          <cell r="C594">
            <v>313001013252</v>
          </cell>
          <cell r="D594">
            <v>2</v>
          </cell>
          <cell r="E594" t="str">
            <v>P</v>
          </cell>
          <cell r="F594" t="str">
            <v>A</v>
          </cell>
          <cell r="G594" t="str">
            <v>CENT. INTEGRAL MARIA AUXILIADORA</v>
          </cell>
          <cell r="H594" t="str">
            <v>KATIANNI ORTEGON</v>
          </cell>
          <cell r="I594" t="str">
            <v>ESCALLON VILLA</v>
          </cell>
          <cell r="J594" t="str">
            <v xml:space="preserve"> Cr52 30 H-12 </v>
          </cell>
          <cell r="K594">
            <v>6698119</v>
          </cell>
          <cell r="L594" t="str">
            <v>kceima76@hotmail.com</v>
          </cell>
        </row>
        <row r="595">
          <cell r="A595">
            <v>903</v>
          </cell>
          <cell r="B595">
            <v>903</v>
          </cell>
          <cell r="C595">
            <v>313001800131</v>
          </cell>
          <cell r="D595">
            <v>2</v>
          </cell>
          <cell r="E595" t="str">
            <v>P</v>
          </cell>
          <cell r="F595" t="str">
            <v>A</v>
          </cell>
          <cell r="G595" t="str">
            <v>I.E VIRTUAL TRANSFORMEMOS</v>
          </cell>
          <cell r="H595" t="str">
            <v>MARIA AURORA CARRILLO</v>
          </cell>
          <cell r="I595" t="str">
            <v>PIE DE LA POPA</v>
          </cell>
          <cell r="J595" t="str">
            <v>PIE DE LA POPA CL 29 28 83</v>
          </cell>
          <cell r="K595">
            <v>3126302415</v>
          </cell>
        </row>
        <row r="596">
          <cell r="A596">
            <v>904</v>
          </cell>
          <cell r="B596">
            <v>904</v>
          </cell>
          <cell r="C596">
            <v>313001800203</v>
          </cell>
          <cell r="D596">
            <v>2</v>
          </cell>
          <cell r="E596" t="str">
            <v>P</v>
          </cell>
          <cell r="F596" t="str">
            <v>A</v>
          </cell>
          <cell r="G596" t="str">
            <v>CORP. ESC. TALLER DIVERTIARTE FOLCKORE</v>
          </cell>
          <cell r="H596" t="str">
            <v>BLANCA VIVIANA GIL CANTOR</v>
          </cell>
          <cell r="I596" t="str">
            <v>CRESPO</v>
          </cell>
          <cell r="J596" t="str">
            <v>CL 72 10 37 BRR NAVAL DE CRESPO</v>
          </cell>
          <cell r="K596">
            <v>6453626</v>
          </cell>
          <cell r="L596" t="str">
            <v>escuelatallerdivertiarte@hotmail.com</v>
          </cell>
        </row>
        <row r="597">
          <cell r="A597">
            <v>905</v>
          </cell>
          <cell r="B597">
            <v>905</v>
          </cell>
          <cell r="C597">
            <v>313001800149</v>
          </cell>
          <cell r="D597">
            <v>2</v>
          </cell>
          <cell r="E597" t="str">
            <v>P</v>
          </cell>
          <cell r="F597" t="str">
            <v>A</v>
          </cell>
          <cell r="G597" t="str">
            <v>INSTITUTO CARL ROS</v>
          </cell>
          <cell r="H597" t="str">
            <v>JULIO FABIAN ACOSTA CAICEDO</v>
          </cell>
          <cell r="I597" t="str">
            <v>BARRIO ESPAÑA</v>
          </cell>
          <cell r="J597" t="str">
            <v>Crr 44D No 30A-37</v>
          </cell>
          <cell r="K597">
            <v>6629471</v>
          </cell>
        </row>
        <row r="598">
          <cell r="A598">
            <v>906</v>
          </cell>
          <cell r="B598">
            <v>906</v>
          </cell>
          <cell r="C598">
            <v>313001800190</v>
          </cell>
          <cell r="D598">
            <v>2</v>
          </cell>
          <cell r="E598" t="str">
            <v>P</v>
          </cell>
          <cell r="F598" t="str">
            <v>A</v>
          </cell>
          <cell r="G598" t="str">
            <v>GIMN.  FRANCESCO TONUCCI</v>
          </cell>
          <cell r="H598" t="str">
            <v>PIEDAD CAMARGO MERCHAN</v>
          </cell>
          <cell r="I598" t="str">
            <v>5 DE NOVIEMBRE</v>
          </cell>
          <cell r="J598" t="str">
            <v>URB 5 DE NOVIEMBRE  CLL 30 KR # 58 - 72</v>
          </cell>
          <cell r="K598">
            <v>6714687</v>
          </cell>
          <cell r="L598" t="str">
            <v>coordinadora@gimnasiofrancescotonucci.com</v>
          </cell>
        </row>
        <row r="599">
          <cell r="A599">
            <v>907</v>
          </cell>
          <cell r="B599">
            <v>907</v>
          </cell>
          <cell r="C599">
            <v>113001800395</v>
          </cell>
          <cell r="D599">
            <v>1</v>
          </cell>
          <cell r="E599" t="str">
            <v>P</v>
          </cell>
          <cell r="F599" t="str">
            <v>A</v>
          </cell>
          <cell r="G599" t="str">
            <v>I.E JUAN BAUTISTA SCALABRINI</v>
          </cell>
          <cell r="H599" t="str">
            <v>LUIS ACEVEDO BARRIOS</v>
          </cell>
          <cell r="I599" t="str">
            <v>VILLA HERMOSA</v>
          </cell>
          <cell r="J599" t="str">
            <v xml:space="preserve">VILLA HERMOSA SC CENTRAL </v>
          </cell>
          <cell r="K599">
            <v>3046743707</v>
          </cell>
          <cell r="L599" t="str">
            <v>scalabrini2018@gmail.com</v>
          </cell>
        </row>
        <row r="600">
          <cell r="A600">
            <v>910</v>
          </cell>
          <cell r="B600">
            <v>907</v>
          </cell>
          <cell r="C600">
            <v>113001800417</v>
          </cell>
          <cell r="D600">
            <v>1</v>
          </cell>
          <cell r="E600" t="str">
            <v>S</v>
          </cell>
          <cell r="F600" t="str">
            <v>A</v>
          </cell>
          <cell r="G600" t="str">
            <v xml:space="preserve">   SEDE FRANCISCO DE PAULA</v>
          </cell>
          <cell r="H600" t="str">
            <v>ZENITH TORRES SIMANCAS</v>
          </cell>
          <cell r="I600" t="str">
            <v>NELSON MANDELA</v>
          </cell>
          <cell r="J600" t="str">
            <v>NELSON MANDELA  SECTOR FRANCISCO DE PAULA II</v>
          </cell>
        </row>
        <row r="601">
          <cell r="A601">
            <v>908</v>
          </cell>
          <cell r="B601">
            <v>908</v>
          </cell>
          <cell r="C601">
            <v>313001800254</v>
          </cell>
          <cell r="D601">
            <v>2</v>
          </cell>
          <cell r="E601" t="str">
            <v>P</v>
          </cell>
          <cell r="F601" t="str">
            <v>A</v>
          </cell>
          <cell r="G601" t="str">
            <v>INSTITUTO EDUC. HUELLITAS INTERNATIONAL SCHOOL</v>
          </cell>
          <cell r="H601" t="str">
            <v>ANA ALVARADO CEBALLOS</v>
          </cell>
          <cell r="I601" t="str">
            <v>LOS CARACOLES</v>
          </cell>
          <cell r="J601" t="str">
            <v>MZ 15 LT 02 ET 2</v>
          </cell>
          <cell r="K601">
            <v>6905138</v>
          </cell>
          <cell r="L601" t="str">
            <v>huellitasinternationalschool@gmail.com</v>
          </cell>
        </row>
        <row r="602">
          <cell r="A602">
            <v>909</v>
          </cell>
          <cell r="B602">
            <v>909</v>
          </cell>
          <cell r="C602">
            <v>313001013686</v>
          </cell>
          <cell r="D602">
            <v>2</v>
          </cell>
          <cell r="E602" t="str">
            <v>P</v>
          </cell>
          <cell r="F602" t="str">
            <v>A</v>
          </cell>
          <cell r="G602" t="str">
            <v>CORP. CENT. EDUC AMERICA UNIDA</v>
          </cell>
          <cell r="H602" t="str">
            <v>ELIDA MARIA MAY MATOS</v>
          </cell>
          <cell r="I602" t="str">
            <v>BOSQUECITO</v>
          </cell>
          <cell r="J602" t="str">
            <v xml:space="preserve"> BOSQUECITO TR 52  23C-285</v>
          </cell>
          <cell r="K602">
            <v>3116514662</v>
          </cell>
          <cell r="L602" t="str">
            <v>americaunida@hotmail.es</v>
          </cell>
        </row>
        <row r="603">
          <cell r="A603">
            <v>911</v>
          </cell>
          <cell r="B603">
            <v>911</v>
          </cell>
          <cell r="C603">
            <v>313001800238</v>
          </cell>
          <cell r="D603">
            <v>2</v>
          </cell>
          <cell r="E603" t="str">
            <v>P</v>
          </cell>
          <cell r="F603" t="str">
            <v>A</v>
          </cell>
          <cell r="G603" t="str">
            <v>COLEGIO TERRA NOVA</v>
          </cell>
          <cell r="H603" t="str">
            <v>MIRZA DEL CARMEN LIAN JULIO</v>
          </cell>
          <cell r="I603" t="str">
            <v>LA CONCEPCION</v>
          </cell>
          <cell r="J603" t="str">
            <v>Cl 3 A 1 48</v>
          </cell>
          <cell r="K603">
            <v>6414006</v>
          </cell>
          <cell r="L603" t="str">
            <v>cdhterranova@gmail.com</v>
          </cell>
        </row>
        <row r="604">
          <cell r="A604">
            <v>912</v>
          </cell>
          <cell r="B604">
            <v>912</v>
          </cell>
          <cell r="C604">
            <v>413001800402</v>
          </cell>
          <cell r="D604">
            <v>2</v>
          </cell>
          <cell r="E604" t="str">
            <v>P</v>
          </cell>
          <cell r="F604" t="str">
            <v>A</v>
          </cell>
          <cell r="G604" t="str">
            <v>CENTRO EDUCATIVO PESCADOR DE LETRAS</v>
          </cell>
          <cell r="H604" t="str">
            <v>ALEXANDRA SPICKER GONZALEZ</v>
          </cell>
          <cell r="I604" t="str">
            <v>BOQUILLA</v>
          </cell>
          <cell r="J604" t="str">
            <v>KRA 2 102 02</v>
          </cell>
          <cell r="K604">
            <v>3176579913</v>
          </cell>
          <cell r="L604" t="str">
            <v>gerente@fundacionpescadordeletras.com</v>
          </cell>
        </row>
        <row r="605">
          <cell r="A605">
            <v>913</v>
          </cell>
          <cell r="B605">
            <v>913</v>
          </cell>
          <cell r="C605">
            <v>313001800378</v>
          </cell>
          <cell r="D605">
            <v>2</v>
          </cell>
          <cell r="E605" t="str">
            <v>P</v>
          </cell>
          <cell r="F605" t="str">
            <v>A</v>
          </cell>
          <cell r="G605" t="str">
            <v>GIMNASIO AMERICANO SUMMERHILL</v>
          </cell>
          <cell r="H605" t="str">
            <v>GORTRUDE MCLEAN CARDILES</v>
          </cell>
          <cell r="I605" t="str">
            <v>LA CONCEPCION</v>
          </cell>
          <cell r="J605" t="str">
            <v>DG 32 71 33</v>
          </cell>
          <cell r="K605">
            <v>6467386</v>
          </cell>
          <cell r="L605" t="str">
            <v>gimnasiosummerhill2016@hotmail.com</v>
          </cell>
        </row>
        <row r="606">
          <cell r="A606">
            <v>914</v>
          </cell>
          <cell r="B606">
            <v>914</v>
          </cell>
          <cell r="C606">
            <v>413001800381</v>
          </cell>
          <cell r="D606">
            <v>2</v>
          </cell>
          <cell r="E606" t="str">
            <v>P</v>
          </cell>
          <cell r="F606" t="str">
            <v>A</v>
          </cell>
          <cell r="G606" t="str">
            <v>FUNDACION DE HABILITACION ARTISTICA POMPEYA</v>
          </cell>
          <cell r="H606" t="str">
            <v>LILIANA ORDOÑEZ PACHECO</v>
          </cell>
          <cell r="I606" t="str">
            <v>BOQUILLA</v>
          </cell>
          <cell r="J606" t="str">
            <v>KRA 2 85 22</v>
          </cell>
          <cell r="K606">
            <v>3104013833</v>
          </cell>
          <cell r="L606" t="str">
            <v>fundacionpompeya@hotmail.es</v>
          </cell>
        </row>
        <row r="607">
          <cell r="A607">
            <v>916</v>
          </cell>
          <cell r="B607">
            <v>916</v>
          </cell>
          <cell r="C607">
            <v>313001800424</v>
          </cell>
          <cell r="D607">
            <v>2</v>
          </cell>
          <cell r="E607" t="str">
            <v>P</v>
          </cell>
          <cell r="F607" t="str">
            <v>A</v>
          </cell>
          <cell r="G607" t="str">
            <v>GIMNASIO LOS ANGELES CARTAGENA</v>
          </cell>
          <cell r="H607" t="str">
            <v>TATIANA GARCES CUETO</v>
          </cell>
          <cell r="I607" t="str">
            <v>CRESPITO</v>
          </cell>
          <cell r="J607" t="str">
            <v>CLL 69B 13 60</v>
          </cell>
          <cell r="K607">
            <v>6904923</v>
          </cell>
          <cell r="L607" t="str">
            <v>tgarcesc@yahoo.es</v>
          </cell>
        </row>
        <row r="608">
          <cell r="A608">
            <v>917</v>
          </cell>
          <cell r="B608">
            <v>917</v>
          </cell>
          <cell r="C608">
            <v>313001800246</v>
          </cell>
          <cell r="D608">
            <v>2</v>
          </cell>
          <cell r="E608" t="str">
            <v>P</v>
          </cell>
          <cell r="F608" t="str">
            <v>A</v>
          </cell>
          <cell r="G608" t="str">
            <v>CORPORACION EDUCATIVA NUEVAS ESPERANZAS</v>
          </cell>
          <cell r="H608" t="str">
            <v>MARTHA ARCILA PEREZ</v>
          </cell>
          <cell r="I608" t="str">
            <v>TORICES</v>
          </cell>
          <cell r="J608" t="str">
            <v>TORICES CALLE 47 # 17-40</v>
          </cell>
          <cell r="K608">
            <v>3014339763</v>
          </cell>
          <cell r="L608" t="str">
            <v>nuevas.esperanzas@hotmail.com</v>
          </cell>
        </row>
        <row r="609">
          <cell r="A609">
            <v>918</v>
          </cell>
          <cell r="B609">
            <v>918</v>
          </cell>
          <cell r="C609">
            <v>313001800432</v>
          </cell>
          <cell r="D609">
            <v>2</v>
          </cell>
          <cell r="E609" t="str">
            <v>P</v>
          </cell>
          <cell r="F609" t="str">
            <v>A</v>
          </cell>
          <cell r="G609" t="str">
            <v>JARDIN INFANTIL DIVINA SABIDURIA</v>
          </cell>
          <cell r="H609" t="str">
            <v>ROCIO MUÑOZ LOPEZ</v>
          </cell>
          <cell r="I609" t="str">
            <v>ALAMEDA LA VICTORIA</v>
          </cell>
          <cell r="J609" t="str">
            <v>URB EL NOGAL CASA 1</v>
          </cell>
          <cell r="K609">
            <v>6456461</v>
          </cell>
          <cell r="L609" t="str">
            <v>coordinaciondivinasabiduria@gmail.com</v>
          </cell>
        </row>
        <row r="610">
          <cell r="A610">
            <v>919</v>
          </cell>
          <cell r="B610">
            <v>919</v>
          </cell>
          <cell r="C610">
            <v>313001800475</v>
          </cell>
          <cell r="D610">
            <v>2</v>
          </cell>
          <cell r="E610" t="str">
            <v>P</v>
          </cell>
          <cell r="F610" t="str">
            <v>A</v>
          </cell>
          <cell r="G610" t="str">
            <v>INSTITUTO EDUCATIVO NUEVA LUZ</v>
          </cell>
          <cell r="H610" t="str">
            <v>DINEY VALENZUELA SANCHEZ</v>
          </cell>
          <cell r="I610" t="str">
            <v>URB LA PRINCESA</v>
          </cell>
          <cell r="J610" t="str">
            <v>MZ 9 LT 4</v>
          </cell>
          <cell r="K610">
            <v>6718821</v>
          </cell>
          <cell r="L610" t="str">
            <v>institutoeducativonuevaluz@hotmail.com</v>
          </cell>
        </row>
        <row r="611">
          <cell r="A611">
            <v>920</v>
          </cell>
          <cell r="B611">
            <v>920</v>
          </cell>
          <cell r="C611">
            <v>313001800459</v>
          </cell>
          <cell r="D611">
            <v>2</v>
          </cell>
          <cell r="E611" t="str">
            <v>P</v>
          </cell>
          <cell r="F611" t="str">
            <v>A</v>
          </cell>
          <cell r="G611" t="str">
            <v>CENTRO DE APRENDIZAJE DESPERTANDO TALENTOS</v>
          </cell>
          <cell r="H611" t="str">
            <v>DANIELA BERRIO MARTINEZ</v>
          </cell>
          <cell r="I611" t="str">
            <v>LA CONSOLATA</v>
          </cell>
          <cell r="J611" t="str">
            <v>KR 78 A 4 A 12 SC ROSEDAL BR LA CONSOLATA</v>
          </cell>
          <cell r="K611">
            <v>6812682</v>
          </cell>
          <cell r="L611" t="str">
            <v>centrodeaprendizaje4@gmail.com</v>
          </cell>
        </row>
        <row r="612">
          <cell r="A612">
            <v>921</v>
          </cell>
          <cell r="B612">
            <v>921</v>
          </cell>
          <cell r="C612">
            <v>413001800496</v>
          </cell>
          <cell r="D612">
            <v>2</v>
          </cell>
          <cell r="E612" t="str">
            <v>P</v>
          </cell>
          <cell r="F612" t="str">
            <v>A</v>
          </cell>
          <cell r="G612" t="str">
            <v>CENTRO EDUCATIVO DE BAYUNCA CEINAB</v>
          </cell>
          <cell r="H612" t="str">
            <v>NINFA ARROYO RODRIGUEZ</v>
          </cell>
          <cell r="I612" t="str">
            <v>BAYUNCA</v>
          </cell>
          <cell r="J612" t="str">
            <v>KR 18 11 26 VD BAYUNCA</v>
          </cell>
          <cell r="K612">
            <v>6419014</v>
          </cell>
          <cell r="L612" t="str">
            <v>ninfarroyo@hotmail.com</v>
          </cell>
        </row>
        <row r="613">
          <cell r="A613">
            <v>922</v>
          </cell>
          <cell r="B613">
            <v>922</v>
          </cell>
          <cell r="C613">
            <v>313001800483</v>
          </cell>
          <cell r="D613">
            <v>2</v>
          </cell>
          <cell r="E613" t="str">
            <v>P</v>
          </cell>
          <cell r="F613" t="str">
            <v>A</v>
          </cell>
          <cell r="G613" t="str">
            <v>GIMNASIO CHAMBERI</v>
          </cell>
          <cell r="H613" t="str">
            <v>ELSA CUADRO SILVA</v>
          </cell>
          <cell r="I613" t="str">
            <v>TORICES</v>
          </cell>
          <cell r="J613" t="str">
            <v>TORICES CALLE 43 N.16 22</v>
          </cell>
          <cell r="K613">
            <v>6663446</v>
          </cell>
          <cell r="L613" t="str">
            <v>beraca012@hotmail.com</v>
          </cell>
        </row>
        <row r="614">
          <cell r="A614">
            <v>925</v>
          </cell>
          <cell r="B614">
            <v>925</v>
          </cell>
          <cell r="C614">
            <v>313001800629</v>
          </cell>
          <cell r="D614">
            <v>2</v>
          </cell>
          <cell r="E614" t="str">
            <v>P</v>
          </cell>
          <cell r="F614" t="str">
            <v>A</v>
          </cell>
          <cell r="G614" t="str">
            <v>INSTITUTO DE EDUCACION INTEGRAL IDI</v>
          </cell>
          <cell r="H614" t="str">
            <v>ALEXANDRA BELLO GUERRERO</v>
          </cell>
          <cell r="I614" t="str">
            <v>BELLAVISTA</v>
          </cell>
          <cell r="J614" t="str">
            <v>KR 7 58 31</v>
          </cell>
          <cell r="K614">
            <v>6458257</v>
          </cell>
          <cell r="L614" t="str">
            <v>institutoidi1020@yahoo.es</v>
          </cell>
        </row>
        <row r="615">
          <cell r="A615">
            <v>926</v>
          </cell>
          <cell r="B615">
            <v>926</v>
          </cell>
          <cell r="C615">
            <v>313001800548</v>
          </cell>
          <cell r="D615">
            <v>2</v>
          </cell>
          <cell r="E615" t="str">
            <v>P</v>
          </cell>
          <cell r="F615" t="str">
            <v>A</v>
          </cell>
          <cell r="G615" t="str">
            <v>INSTITUTO EDUCATIVO BLANCA NIEVES</v>
          </cell>
          <cell r="H615" t="str">
            <v>FANNY DEL CARMEN POLO CAMACHO</v>
          </cell>
          <cell r="I615" t="str">
            <v>LA CAMPIÑA</v>
          </cell>
          <cell r="J615" t="str">
            <v>TV 46 #20-06</v>
          </cell>
          <cell r="K615">
            <v>6677337</v>
          </cell>
          <cell r="L615" t="str">
            <v>institutoblancanieves@hotmail.com</v>
          </cell>
        </row>
        <row r="616">
          <cell r="A616">
            <v>927</v>
          </cell>
          <cell r="B616">
            <v>927</v>
          </cell>
          <cell r="C616">
            <v>313001800564</v>
          </cell>
          <cell r="D616">
            <v>2</v>
          </cell>
          <cell r="E616" t="str">
            <v>P</v>
          </cell>
          <cell r="F616" t="str">
            <v>A</v>
          </cell>
          <cell r="G616" t="str">
            <v>FUNDACION INSTITUTO COLOMBIA</v>
          </cell>
          <cell r="H616" t="str">
            <v>CLEMENTINA NIEVES</v>
          </cell>
          <cell r="I616" t="str">
            <v>NUEVO BOSQUE</v>
          </cell>
          <cell r="J616" t="str">
            <v>NUEVO BOSQUE TR 53 # 26-35 LT 2</v>
          </cell>
          <cell r="K616">
            <v>6622472</v>
          </cell>
          <cell r="L616" t="str">
            <v>institutocolombia@hotmail.com</v>
          </cell>
        </row>
        <row r="617">
          <cell r="A617">
            <v>928</v>
          </cell>
          <cell r="B617">
            <v>928</v>
          </cell>
          <cell r="C617">
            <v>313001800599</v>
          </cell>
          <cell r="D617">
            <v>2</v>
          </cell>
          <cell r="E617" t="str">
            <v>P</v>
          </cell>
          <cell r="F617" t="str">
            <v>A</v>
          </cell>
          <cell r="G617" t="str">
            <v>INSTITUTO CRISTOCENTRICO DEL CARIBE</v>
          </cell>
          <cell r="H617" t="str">
            <v>CIELO REVOLLEDO BARRAGAN</v>
          </cell>
          <cell r="I617" t="str">
            <v>AMBERES</v>
          </cell>
          <cell r="J617" t="str">
            <v>IND AMBERES CALLE BOLIVAR CON 20 ESQUINA N.26 112</v>
          </cell>
          <cell r="K617">
            <v>6740358</v>
          </cell>
          <cell r="L617" t="str">
            <v>INS.ICCC@GMAIL.COM</v>
          </cell>
        </row>
        <row r="618">
          <cell r="A618">
            <v>929</v>
          </cell>
          <cell r="B618">
            <v>929</v>
          </cell>
          <cell r="C618">
            <v>313001800467</v>
          </cell>
          <cell r="D618">
            <v>2</v>
          </cell>
          <cell r="E618" t="str">
            <v>P</v>
          </cell>
          <cell r="F618" t="str">
            <v>A</v>
          </cell>
          <cell r="G618" t="str">
            <v>CENTRO EDUCATIVO AMOR A COLOMBIA</v>
          </cell>
          <cell r="H618" t="str">
            <v>JUAN RAMON PAJARO GUTIERREZ</v>
          </cell>
          <cell r="I618" t="str">
            <v>AMBERES</v>
          </cell>
          <cell r="J618" t="str">
            <v>AMBERES CALLE 30 N. 39 46</v>
          </cell>
          <cell r="K618">
            <v>6620230</v>
          </cell>
          <cell r="L618" t="str">
            <v>ceneducamorcol@hotmail.com</v>
          </cell>
        </row>
        <row r="619">
          <cell r="A619">
            <v>930</v>
          </cell>
          <cell r="B619">
            <v>930</v>
          </cell>
          <cell r="C619">
            <v>313001029591</v>
          </cell>
          <cell r="D619">
            <v>2</v>
          </cell>
          <cell r="E619" t="str">
            <v>P</v>
          </cell>
          <cell r="F619" t="str">
            <v>A</v>
          </cell>
          <cell r="G619" t="str">
            <v>CENTRO EDUCATIVO SHALOM</v>
          </cell>
          <cell r="H619" t="str">
            <v>INGRID RODRIGUES PEREZ</v>
          </cell>
          <cell r="J619" t="str">
            <v>IND URB VILLAS DE LA CANDELARIA MZ 4 LT 24</v>
          </cell>
          <cell r="K619">
            <v>6746269</v>
          </cell>
          <cell r="L619" t="str">
            <v>ceshalom@hotmail.com</v>
          </cell>
        </row>
        <row r="620">
          <cell r="A620">
            <v>931</v>
          </cell>
          <cell r="B620">
            <v>931</v>
          </cell>
          <cell r="C620">
            <v>313001800271</v>
          </cell>
          <cell r="D620">
            <v>2</v>
          </cell>
          <cell r="E620" t="str">
            <v>P</v>
          </cell>
          <cell r="F620" t="str">
            <v>A</v>
          </cell>
          <cell r="G620" t="str">
            <v>INSTITUTO DAVID SANCHEZ JULIAO</v>
          </cell>
          <cell r="H620" t="str">
            <v>AMELIA ESTHER DIMAS MARRUGO</v>
          </cell>
          <cell r="I620" t="str">
            <v>VILLAS DE LA CANDELARIA</v>
          </cell>
          <cell r="J620" t="str">
            <v>VILLAS DE LA CANDELARIA KR 95 N. 38 18 MZ 31 LT 17</v>
          </cell>
          <cell r="K620">
            <v>6964154</v>
          </cell>
          <cell r="L620" t="str">
            <v>gestradavasquez@yahoo.com</v>
          </cell>
        </row>
        <row r="621">
          <cell r="A621">
            <v>932</v>
          </cell>
          <cell r="B621">
            <v>932</v>
          </cell>
          <cell r="C621">
            <v>313001800513</v>
          </cell>
          <cell r="D621">
            <v>2</v>
          </cell>
          <cell r="E621" t="str">
            <v>P</v>
          </cell>
          <cell r="F621" t="str">
            <v>A</v>
          </cell>
          <cell r="G621" t="str">
            <v>INSTITUTO EDUCATIVO VILLA DEL CIELO</v>
          </cell>
          <cell r="H621" t="str">
            <v>CATALINA MARRUGO RINCON</v>
          </cell>
          <cell r="I621" t="str">
            <v>SAN FERNANDO</v>
          </cell>
          <cell r="J621" t="str">
            <v>URB. VILLA DEL CIELO MZ 3 LT 9</v>
          </cell>
          <cell r="K621">
            <v>6903105</v>
          </cell>
          <cell r="L621" t="str">
            <v>jardinvilladelcielo@gmail.com</v>
          </cell>
        </row>
        <row r="622">
          <cell r="A622">
            <v>933</v>
          </cell>
          <cell r="B622">
            <v>933</v>
          </cell>
          <cell r="C622">
            <v>313001800521</v>
          </cell>
          <cell r="D622">
            <v>2</v>
          </cell>
          <cell r="E622" t="str">
            <v>P</v>
          </cell>
          <cell r="F622" t="str">
            <v>A</v>
          </cell>
          <cell r="G622" t="str">
            <v>CENTRO DE DESARROLLO INTEGRAL MANITOS CREATIVAS</v>
          </cell>
          <cell r="H622" t="str">
            <v>JUANA MEJIA FUENTES</v>
          </cell>
          <cell r="I622" t="str">
            <v>EL SOCORRO</v>
          </cell>
          <cell r="J622" t="str">
            <v>MZ 89 LT 18 PLAN 554</v>
          </cell>
          <cell r="K622">
            <v>6901344</v>
          </cell>
          <cell r="L622" t="str">
            <v>cdimanitoscreativas@hotmail.com</v>
          </cell>
        </row>
        <row r="623">
          <cell r="A623">
            <v>934</v>
          </cell>
          <cell r="B623">
            <v>934</v>
          </cell>
          <cell r="C623">
            <v>313001800661</v>
          </cell>
          <cell r="D623">
            <v>2</v>
          </cell>
          <cell r="E623" t="str">
            <v>P</v>
          </cell>
          <cell r="F623" t="str">
            <v>A</v>
          </cell>
          <cell r="G623" t="str">
            <v>INSTITUTO EDUCATIVO LINDO AMANECER</v>
          </cell>
          <cell r="H623" t="str">
            <v>TEMILDA MARTELO MARTELO</v>
          </cell>
          <cell r="I623" t="str">
            <v>SANTA CLARA</v>
          </cell>
          <cell r="J623" t="str">
            <v>MZ M LT 8</v>
          </cell>
          <cell r="K623">
            <v>6907726</v>
          </cell>
          <cell r="L623" t="str">
            <v>martelomar.temi@hotmail.com</v>
          </cell>
        </row>
        <row r="624">
          <cell r="A624">
            <v>935</v>
          </cell>
          <cell r="B624">
            <v>935</v>
          </cell>
          <cell r="C624">
            <v>313001800572</v>
          </cell>
          <cell r="D624">
            <v>2</v>
          </cell>
          <cell r="E624" t="str">
            <v>P</v>
          </cell>
          <cell r="F624" t="str">
            <v>A</v>
          </cell>
          <cell r="G624" t="str">
            <v>CORPORACION EDUCATIVA GIMNASIO DAVID AUSUBEL</v>
          </cell>
          <cell r="H624" t="str">
            <v>ZAIDA ALVAREZ CAUSADO</v>
          </cell>
          <cell r="I624" t="str">
            <v>ALAMEDA LA VICTORIA</v>
          </cell>
          <cell r="J624" t="str">
            <v>MZ E LT 15</v>
          </cell>
          <cell r="K624">
            <v>6787812</v>
          </cell>
          <cell r="L624" t="str">
            <v>gimnasioausubel@hotmail.com</v>
          </cell>
        </row>
        <row r="625">
          <cell r="A625">
            <v>936</v>
          </cell>
          <cell r="B625">
            <v>936</v>
          </cell>
          <cell r="C625">
            <v>313001800556</v>
          </cell>
          <cell r="D625">
            <v>2</v>
          </cell>
          <cell r="E625" t="str">
            <v>P</v>
          </cell>
          <cell r="F625" t="str">
            <v>A</v>
          </cell>
          <cell r="G625" t="str">
            <v>CENTRO DE DESARROLLO Y APRENDIZAJE LUZ DE LUZ</v>
          </cell>
          <cell r="H625" t="str">
            <v>LILIANA EDELVIRA RAMIREZ AYOLA</v>
          </cell>
          <cell r="I625" t="str">
            <v>BUENOS AIRES</v>
          </cell>
          <cell r="J625" t="str">
            <v>IND BUENOS AIRES TR 47 N. 46 34</v>
          </cell>
          <cell r="K625">
            <v>6714808</v>
          </cell>
        </row>
        <row r="626">
          <cell r="A626">
            <v>937</v>
          </cell>
          <cell r="B626">
            <v>937</v>
          </cell>
          <cell r="C626">
            <v>313001800530</v>
          </cell>
          <cell r="D626">
            <v>2</v>
          </cell>
          <cell r="E626" t="str">
            <v>P</v>
          </cell>
          <cell r="F626" t="str">
            <v>A</v>
          </cell>
          <cell r="G626" t="str">
            <v>GIMNASIO SAN JUAN DE LAS AGUAS</v>
          </cell>
          <cell r="H626" t="str">
            <v>MADDY PATRICIA SANJUAN GANEM</v>
          </cell>
          <cell r="I626" t="str">
            <v>GAVIOTAS</v>
          </cell>
          <cell r="J626" t="str">
            <v>IND B GAVIOTAS MZ 21 LT 13-15 SEGUNDA ETAPA</v>
          </cell>
          <cell r="K626">
            <v>6766133</v>
          </cell>
          <cell r="L626" t="str">
            <v>gimnasiosanjuandelasaguas2018@gmail.com</v>
          </cell>
        </row>
        <row r="627">
          <cell r="A627">
            <v>938</v>
          </cell>
          <cell r="B627">
            <v>938</v>
          </cell>
          <cell r="C627">
            <v>313001800670</v>
          </cell>
          <cell r="D627">
            <v>2</v>
          </cell>
          <cell r="E627" t="str">
            <v>P</v>
          </cell>
          <cell r="F627" t="str">
            <v>A</v>
          </cell>
          <cell r="G627" t="str">
            <v>INSTITUCION EDUCAMOS CON VALORES</v>
          </cell>
          <cell r="H627" t="str">
            <v>TANNIA LIZCANO</v>
          </cell>
          <cell r="I627" t="str">
            <v>POZON</v>
          </cell>
          <cell r="J627" t="str">
            <v>POZON CALLE EL GUARAPERO CARRERA 83 NO 59 22</v>
          </cell>
          <cell r="K627">
            <v>6435897</v>
          </cell>
          <cell r="L627" t="str">
            <v>educamosconvalores1@gmail.com</v>
          </cell>
        </row>
        <row r="628">
          <cell r="A628">
            <v>939</v>
          </cell>
          <cell r="B628">
            <v>939</v>
          </cell>
          <cell r="C628">
            <v>313001800637</v>
          </cell>
          <cell r="D628">
            <v>2</v>
          </cell>
          <cell r="E628" t="str">
            <v>P</v>
          </cell>
          <cell r="F628" t="str">
            <v>A</v>
          </cell>
          <cell r="G628" t="str">
            <v>COLEGIO SAN JOSE DE LOS CAMPANOS</v>
          </cell>
          <cell r="H628" t="str">
            <v>LEDYS MORENO MEZA</v>
          </cell>
          <cell r="I628" t="str">
            <v>SAN JOSE DE LOS CAMPANOS</v>
          </cell>
          <cell r="J628" t="str">
            <v>SAN JOSE DE LOS CAMPANOS KRA 101 N. 37 7</v>
          </cell>
          <cell r="K628">
            <v>6909612</v>
          </cell>
          <cell r="L628" t="str">
            <v>loscampanossanjose@gmail.com</v>
          </cell>
        </row>
        <row r="629">
          <cell r="A629">
            <v>940</v>
          </cell>
          <cell r="B629">
            <v>940</v>
          </cell>
          <cell r="C629">
            <v>313001800742</v>
          </cell>
          <cell r="D629">
            <v>2</v>
          </cell>
          <cell r="E629" t="str">
            <v>P</v>
          </cell>
          <cell r="F629" t="str">
            <v>A</v>
          </cell>
          <cell r="G629" t="str">
            <v>INSTITUTO EDUCATIVO MIS ESTIMULACIONES</v>
          </cell>
          <cell r="H629" t="str">
            <v>LUIS MIGUEL HERNANDEZ</v>
          </cell>
          <cell r="I629" t="str">
            <v>LA CAMPIÑA</v>
          </cell>
          <cell r="J629" t="str">
            <v>LA CAMPIÑA TRV 47 # 20-19</v>
          </cell>
          <cell r="K629">
            <v>6459545</v>
          </cell>
          <cell r="L629" t="str">
            <v>institutomisestimulaciones@hotmail.com</v>
          </cell>
        </row>
        <row r="630">
          <cell r="A630">
            <v>941</v>
          </cell>
          <cell r="B630">
            <v>941</v>
          </cell>
          <cell r="C630">
            <v>313001800602</v>
          </cell>
          <cell r="D630">
            <v>2</v>
          </cell>
          <cell r="E630" t="str">
            <v>P</v>
          </cell>
          <cell r="F630" t="str">
            <v>A</v>
          </cell>
          <cell r="G630" t="str">
            <v>INSTITUTO EDUCATIVO BRUNER</v>
          </cell>
          <cell r="H630" t="str">
            <v>YENEDITH ALVAREZ CABARCAS</v>
          </cell>
          <cell r="I630" t="str">
            <v>BLAS DE LEZO</v>
          </cell>
          <cell r="J630" t="str">
            <v>PLAN 400 MZ 5 LT 6</v>
          </cell>
          <cell r="K630" t="str">
            <v>6786452 - 6512493</v>
          </cell>
          <cell r="L630" t="str">
            <v>calma83@hotmail.com</v>
          </cell>
        </row>
        <row r="631">
          <cell r="A631">
            <v>942</v>
          </cell>
          <cell r="B631">
            <v>942</v>
          </cell>
          <cell r="C631">
            <v>313001800581</v>
          </cell>
          <cell r="D631">
            <v>2</v>
          </cell>
          <cell r="E631" t="str">
            <v>P</v>
          </cell>
          <cell r="F631" t="str">
            <v>A</v>
          </cell>
          <cell r="G631" t="str">
            <v>MI MUNDO MAGICO GUARDERIA Y JARDIN INFANTIL</v>
          </cell>
          <cell r="H631" t="str">
            <v>GISELLE MEZA CAPDEVILLA</v>
          </cell>
          <cell r="I631" t="str">
            <v>DANIEL LEMAITRE</v>
          </cell>
          <cell r="J631" t="str">
            <v>DANIEL LEMAITRE URB. SAN JUAN BLOQUE 6 APTO D</v>
          </cell>
          <cell r="K631">
            <v>6914568</v>
          </cell>
          <cell r="L631" t="str">
            <v>mi.mundo.magico.preescolar@gmail.com</v>
          </cell>
        </row>
        <row r="632">
          <cell r="A632">
            <v>943</v>
          </cell>
          <cell r="B632">
            <v>943</v>
          </cell>
          <cell r="C632">
            <v>313001800611</v>
          </cell>
          <cell r="D632">
            <v>2</v>
          </cell>
          <cell r="E632" t="str">
            <v>P</v>
          </cell>
          <cell r="F632" t="str">
            <v>A</v>
          </cell>
          <cell r="G632" t="str">
            <v>CENTRO EDUCATIVO MANOS QUE CONSTRUYEN</v>
          </cell>
          <cell r="H632" t="str">
            <v>LUZ MAYRA DEL TORO OROZCO</v>
          </cell>
          <cell r="I632" t="str">
            <v>JUAN XXIII</v>
          </cell>
          <cell r="J632" t="str">
            <v>TRV 44C # 24A 20</v>
          </cell>
          <cell r="K632">
            <v>6415697</v>
          </cell>
          <cell r="L632" t="str">
            <v>cemqc2019@gmail.com</v>
          </cell>
        </row>
        <row r="633">
          <cell r="A633">
            <v>944</v>
          </cell>
          <cell r="B633">
            <v>944</v>
          </cell>
          <cell r="C633">
            <v>313001800769</v>
          </cell>
          <cell r="D633">
            <v>2</v>
          </cell>
          <cell r="E633" t="str">
            <v>P</v>
          </cell>
          <cell r="F633" t="str">
            <v>A</v>
          </cell>
          <cell r="G633" t="str">
            <v>INSTITUTO EDUCATIVO LOS CEREZOS</v>
          </cell>
          <cell r="H633" t="str">
            <v>JORGE GAMARRA VIVANCO</v>
          </cell>
          <cell r="I633" t="str">
            <v>LOS CEREZOS</v>
          </cell>
          <cell r="J633" t="str">
            <v>MZ C LT 28 BRR SECTOR NUEVO MILENIO</v>
          </cell>
          <cell r="K633">
            <v>6514345</v>
          </cell>
          <cell r="L633" t="str">
            <v>institutoloscerezos0618@hotmail.com</v>
          </cell>
        </row>
        <row r="634">
          <cell r="A634">
            <v>945</v>
          </cell>
          <cell r="B634">
            <v>945</v>
          </cell>
          <cell r="C634">
            <v>313001800441</v>
          </cell>
          <cell r="D634">
            <v>2</v>
          </cell>
          <cell r="E634" t="str">
            <v>P</v>
          </cell>
          <cell r="F634" t="str">
            <v>A</v>
          </cell>
          <cell r="G634" t="str">
            <v>INSTITUTO EDUCATIVO NISSI</v>
          </cell>
          <cell r="H634" t="str">
            <v>REYNELDA GUDIÑO GONZALEZ</v>
          </cell>
          <cell r="I634" t="str">
            <v>NUEVO BOSQUE</v>
          </cell>
          <cell r="J634" t="str">
            <v>MANZANA 65 LOTE 14 Y 15 7A ETAPA</v>
          </cell>
          <cell r="K634">
            <v>6910522</v>
          </cell>
          <cell r="L634" t="str">
            <v>institutonissi@gmail.com</v>
          </cell>
        </row>
        <row r="635">
          <cell r="A635">
            <v>946</v>
          </cell>
          <cell r="B635">
            <v>946</v>
          </cell>
          <cell r="C635">
            <v>313001800696</v>
          </cell>
          <cell r="D635">
            <v>2</v>
          </cell>
          <cell r="E635" t="str">
            <v>P</v>
          </cell>
          <cell r="F635" t="str">
            <v>A</v>
          </cell>
          <cell r="G635" t="str">
            <v>COLEGIO DULCE CORAZON DE MARIA</v>
          </cell>
          <cell r="H635" t="str">
            <v>ZORAIDA DEL CARMEN BARRIOS TEJADA</v>
          </cell>
          <cell r="I635" t="str">
            <v>EL SOCORRO</v>
          </cell>
          <cell r="J635" t="str">
            <v>PL 554 MZ 106 LT 5</v>
          </cell>
          <cell r="K635">
            <v>3042473477</v>
          </cell>
          <cell r="L635" t="str">
            <v>jardin_magico10@hotmail.com</v>
          </cell>
        </row>
        <row r="636">
          <cell r="A636">
            <v>947</v>
          </cell>
          <cell r="B636">
            <v>947</v>
          </cell>
          <cell r="C636">
            <v>313001800700</v>
          </cell>
          <cell r="D636">
            <v>2</v>
          </cell>
          <cell r="E636" t="str">
            <v>P</v>
          </cell>
          <cell r="F636" t="str">
            <v>A</v>
          </cell>
          <cell r="G636" t="str">
            <v>INSTITUTO PEDAGÓGICO LA VICTORIA</v>
          </cell>
          <cell r="H636" t="str">
            <v>PATRICIA AUGUSTA VALLE MORILLO</v>
          </cell>
          <cell r="I636" t="str">
            <v>LA VICTORIA</v>
          </cell>
          <cell r="J636" t="str">
            <v>IND KR 68 E 13 14 BRR LA VICTORIA CALLE DEL TANQUE</v>
          </cell>
          <cell r="K636">
            <v>6756907</v>
          </cell>
          <cell r="L636" t="str">
            <v>p.v.m2007@hotmail.com</v>
          </cell>
        </row>
        <row r="637">
          <cell r="A637">
            <v>948</v>
          </cell>
          <cell r="B637">
            <v>948</v>
          </cell>
          <cell r="C637">
            <v>313001800505</v>
          </cell>
          <cell r="D637">
            <v>2</v>
          </cell>
          <cell r="E637" t="str">
            <v>P</v>
          </cell>
          <cell r="F637" t="str">
            <v>A</v>
          </cell>
          <cell r="G637" t="str">
            <v xml:space="preserve">CORPORACION INSTITUCION EDUCATIVA CIENAGA DE LA VIRGEN  CIECIVIR </v>
          </cell>
          <cell r="H637" t="str">
            <v>MIRNA GONZALEZ ARROYO</v>
          </cell>
          <cell r="I637" t="str">
            <v>LA CANDELARIA</v>
          </cell>
          <cell r="J637" t="str">
            <v>BR LA CANDELARIA CLL 32 #34 69</v>
          </cell>
          <cell r="K637">
            <v>6745342</v>
          </cell>
          <cell r="L637" t="str">
            <v>ciecivir@gmail.com</v>
          </cell>
        </row>
        <row r="638">
          <cell r="A638">
            <v>949</v>
          </cell>
          <cell r="B638">
            <v>949</v>
          </cell>
          <cell r="C638">
            <v>313001800777</v>
          </cell>
          <cell r="D638">
            <v>2</v>
          </cell>
          <cell r="E638" t="str">
            <v>P</v>
          </cell>
          <cell r="F638" t="str">
            <v>A</v>
          </cell>
          <cell r="G638" t="str">
            <v>INSTITUTO JUAN PABLO II</v>
          </cell>
          <cell r="H638" t="str">
            <v>EQUEVER ARGOTE JAIMES</v>
          </cell>
          <cell r="I638" t="str">
            <v>BRITANIA</v>
          </cell>
          <cell r="J638" t="str">
            <v>IND URBANIZACIÓN BRITANIA MZ 4 LT 5</v>
          </cell>
          <cell r="K638">
            <v>6776205</v>
          </cell>
          <cell r="L638" t="str">
            <v>equever_argote@hotmail.com</v>
          </cell>
        </row>
        <row r="639">
          <cell r="A639">
            <v>950</v>
          </cell>
          <cell r="B639">
            <v>950</v>
          </cell>
          <cell r="C639">
            <v>313001800645</v>
          </cell>
          <cell r="D639">
            <v>2</v>
          </cell>
          <cell r="E639" t="str">
            <v>P</v>
          </cell>
          <cell r="F639" t="str">
            <v>A</v>
          </cell>
          <cell r="G639" t="str">
            <v>INSTITUTO EDUCATIVO NUEVA ESPERANZA</v>
          </cell>
          <cell r="H639" t="str">
            <v>SANDRA DE AVILA</v>
          </cell>
          <cell r="I639" t="str">
            <v>ALTO BOSQUE</v>
          </cell>
          <cell r="J639" t="str">
            <v>TV 51 21 B 74 BRR ALTO BOSQUE</v>
          </cell>
          <cell r="K639">
            <v>6434914</v>
          </cell>
          <cell r="L639" t="str">
            <v>inedunuevaesperanza@gmail.com</v>
          </cell>
        </row>
        <row r="640">
          <cell r="A640">
            <v>951</v>
          </cell>
          <cell r="B640">
            <v>951</v>
          </cell>
          <cell r="C640">
            <v>313001800718</v>
          </cell>
          <cell r="D640">
            <v>2</v>
          </cell>
          <cell r="E640" t="str">
            <v>P</v>
          </cell>
          <cell r="F640" t="str">
            <v>A</v>
          </cell>
          <cell r="G640" t="str">
            <v>CENTRO EDUCATIVO JOHN PAUL LEDERACH</v>
          </cell>
          <cell r="H640" t="str">
            <v>KATTY INES SIMANCAS URANGO</v>
          </cell>
          <cell r="I640" t="str">
            <v>BUENOS AIRES</v>
          </cell>
          <cell r="J640" t="str">
            <v>DG 49 55 05 BRR BUENOS AIRES</v>
          </cell>
          <cell r="K640">
            <v>6784679</v>
          </cell>
          <cell r="L640" t="str">
            <v>cejp.lederach@gmail.com</v>
          </cell>
        </row>
        <row r="641">
          <cell r="A641">
            <v>952</v>
          </cell>
          <cell r="B641">
            <v>952</v>
          </cell>
          <cell r="C641">
            <v>313001800688</v>
          </cell>
          <cell r="D641">
            <v>2</v>
          </cell>
          <cell r="E641" t="str">
            <v>P</v>
          </cell>
          <cell r="F641" t="str">
            <v>A</v>
          </cell>
          <cell r="G641" t="str">
            <v>INSTITUTO EDUCATIVO SINERGIA</v>
          </cell>
          <cell r="H641" t="str">
            <v>MARINELA MARTINEZ QUINTERO</v>
          </cell>
          <cell r="I641" t="str">
            <v>NUEVO BOSQUE</v>
          </cell>
          <cell r="J641" t="str">
            <v>ET 6 MZ 53 LT 28 BRR NUEVO BOSQUE</v>
          </cell>
          <cell r="K641">
            <v>3012563341</v>
          </cell>
          <cell r="L641" t="str">
            <v>sinergiacorp20@gmail.com</v>
          </cell>
        </row>
        <row r="642">
          <cell r="A642">
            <v>953</v>
          </cell>
          <cell r="B642">
            <v>953</v>
          </cell>
          <cell r="C642">
            <v>313001800653</v>
          </cell>
          <cell r="D642">
            <v>2</v>
          </cell>
          <cell r="E642" t="str">
            <v>P</v>
          </cell>
          <cell r="F642" t="str">
            <v>A</v>
          </cell>
          <cell r="G642" t="str">
            <v xml:space="preserve">INSTITUCION EDUCATIVA EL MILAGROSO DE LA VILLA	</v>
          </cell>
          <cell r="H642" t="str">
            <v>EMPERATRIZ BOHOQUE VALDES</v>
          </cell>
          <cell r="I642" t="str">
            <v>NUEVO BOSQUE</v>
          </cell>
          <cell r="J642" t="str">
            <v>TRANSVERSAL 46 D NO 29B MANZANA 21 LOTE 7 BRR NUEVO BOSQUE</v>
          </cell>
          <cell r="K642">
            <v>6674630</v>
          </cell>
          <cell r="L642" t="str">
            <v>embava@hotmail.com</v>
          </cell>
        </row>
        <row r="643">
          <cell r="A643">
            <v>954</v>
          </cell>
          <cell r="B643">
            <v>954</v>
          </cell>
          <cell r="C643">
            <v>313001800785</v>
          </cell>
          <cell r="D643">
            <v>2</v>
          </cell>
          <cell r="E643" t="str">
            <v>P</v>
          </cell>
          <cell r="F643" t="str">
            <v>A</v>
          </cell>
          <cell r="G643" t="str">
            <v>INSTITUTO EDUCATIVO VILLPAHS</v>
          </cell>
          <cell r="H643" t="str">
            <v>JHON JAIRO VILLORINA</v>
          </cell>
          <cell r="I643" t="str">
            <v>ANITA</v>
          </cell>
          <cell r="J643" t="str">
            <v>TV 52 32 40 BRR URBANIZACION ANITA</v>
          </cell>
          <cell r="K643">
            <v>6485316</v>
          </cell>
          <cell r="L643" t="str">
            <v>villpahs@gmail.com</v>
          </cell>
        </row>
        <row r="644">
          <cell r="A644">
            <v>955</v>
          </cell>
          <cell r="B644">
            <v>955</v>
          </cell>
          <cell r="C644">
            <v>313001800751</v>
          </cell>
          <cell r="D644">
            <v>2</v>
          </cell>
          <cell r="E644" t="str">
            <v>P</v>
          </cell>
          <cell r="F644" t="str">
            <v>A</v>
          </cell>
          <cell r="G644" t="str">
            <v xml:space="preserve">COLEGIO HUMANISTA FRANCESCO PETRARCA	</v>
          </cell>
          <cell r="H644" t="str">
            <v>JOSE LUIS CAMPUZANO ASÍS</v>
          </cell>
          <cell r="I644" t="str">
            <v>LOS ALPES</v>
          </cell>
          <cell r="J644" t="str">
            <v>DG 32 71 42 BRR LOS ALPES</v>
          </cell>
          <cell r="K644">
            <v>6431706</v>
          </cell>
          <cell r="L644" t="str">
            <v>colhumanista1481@hotmail.com</v>
          </cell>
        </row>
        <row r="645">
          <cell r="A645">
            <v>956</v>
          </cell>
          <cell r="B645">
            <v>956</v>
          </cell>
          <cell r="C645">
            <v>313001800726</v>
          </cell>
          <cell r="D645">
            <v>2</v>
          </cell>
          <cell r="E645" t="str">
            <v>P</v>
          </cell>
          <cell r="F645" t="str">
            <v>A</v>
          </cell>
          <cell r="G645" t="str">
            <v>INSTITUTO EDUCATIVO CULTIVANDO VALORES</v>
          </cell>
          <cell r="H645" t="str">
            <v xml:space="preserve">EDITH MENDOZA TEHERAN	</v>
          </cell>
          <cell r="I645" t="str">
            <v>SAN JOSE DE LOS CAMPANOS</v>
          </cell>
          <cell r="J645" t="str">
            <v>KR 102 MZ 5 LT 13</v>
          </cell>
          <cell r="K645">
            <v>3223753184</v>
          </cell>
        </row>
        <row r="646">
          <cell r="A646">
            <v>957</v>
          </cell>
          <cell r="B646">
            <v>957</v>
          </cell>
          <cell r="C646">
            <v>313001800793</v>
          </cell>
          <cell r="D646">
            <v>2</v>
          </cell>
          <cell r="E646" t="str">
            <v>P</v>
          </cell>
          <cell r="F646" t="str">
            <v>A</v>
          </cell>
          <cell r="G646" t="str">
            <v xml:space="preserve">INSTITUTO EDUCATIVO MUNDO FELIZ	</v>
          </cell>
          <cell r="H646" t="str">
            <v>ERIKA MARTINEZ PUELLO</v>
          </cell>
          <cell r="I646" t="str">
            <v>BLAS DE LEZO</v>
          </cell>
          <cell r="J646" t="str">
            <v>MZ 10 5 LT 17 ET 4</v>
          </cell>
          <cell r="K646">
            <v>6512286</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ede (2)"/>
      <sheetName val="x sede"/>
      <sheetName val="Hoja1"/>
      <sheetName val="Hoja2"/>
      <sheetName val="Hoja3"/>
    </sheetNames>
    <sheetDataSet>
      <sheetData sheetId="0"/>
      <sheetData sheetId="1" refreshError="1"/>
      <sheetData sheetId="2">
        <row r="3">
          <cell r="A3">
            <v>4</v>
          </cell>
          <cell r="B3">
            <v>4</v>
          </cell>
          <cell r="C3">
            <v>1451</v>
          </cell>
          <cell r="F3">
            <v>103</v>
          </cell>
          <cell r="G3">
            <v>135</v>
          </cell>
          <cell r="H3">
            <v>107</v>
          </cell>
          <cell r="I3">
            <v>126</v>
          </cell>
          <cell r="J3">
            <v>110</v>
          </cell>
          <cell r="K3">
            <v>101</v>
          </cell>
          <cell r="L3">
            <v>155</v>
          </cell>
          <cell r="M3">
            <v>134</v>
          </cell>
          <cell r="N3">
            <v>102</v>
          </cell>
          <cell r="O3">
            <v>107</v>
          </cell>
          <cell r="P3">
            <v>69</v>
          </cell>
          <cell r="Q3">
            <v>60</v>
          </cell>
          <cell r="T3">
            <v>25</v>
          </cell>
          <cell r="U3">
            <v>33</v>
          </cell>
          <cell r="V3">
            <v>48</v>
          </cell>
          <cell r="W3">
            <v>36</v>
          </cell>
        </row>
        <row r="4">
          <cell r="A4">
            <v>5</v>
          </cell>
          <cell r="B4">
            <v>11</v>
          </cell>
          <cell r="C4">
            <v>564</v>
          </cell>
          <cell r="F4">
            <v>73</v>
          </cell>
          <cell r="G4">
            <v>108</v>
          </cell>
          <cell r="H4">
            <v>90</v>
          </cell>
          <cell r="I4">
            <v>85</v>
          </cell>
          <cell r="J4">
            <v>94</v>
          </cell>
          <cell r="K4">
            <v>88</v>
          </cell>
          <cell r="Y4">
            <v>26</v>
          </cell>
        </row>
        <row r="5">
          <cell r="A5">
            <v>9</v>
          </cell>
          <cell r="B5">
            <v>9</v>
          </cell>
          <cell r="C5">
            <v>716</v>
          </cell>
          <cell r="F5">
            <v>51</v>
          </cell>
          <cell r="G5">
            <v>61</v>
          </cell>
          <cell r="H5">
            <v>54</v>
          </cell>
          <cell r="I5">
            <v>59</v>
          </cell>
          <cell r="J5">
            <v>70</v>
          </cell>
          <cell r="K5">
            <v>49</v>
          </cell>
          <cell r="L5">
            <v>65</v>
          </cell>
          <cell r="M5">
            <v>60</v>
          </cell>
          <cell r="N5">
            <v>72</v>
          </cell>
          <cell r="O5">
            <v>55</v>
          </cell>
          <cell r="P5">
            <v>25</v>
          </cell>
          <cell r="Q5">
            <v>36</v>
          </cell>
          <cell r="U5">
            <v>17</v>
          </cell>
          <cell r="V5">
            <v>24</v>
          </cell>
          <cell r="W5">
            <v>18</v>
          </cell>
        </row>
        <row r="6">
          <cell r="A6">
            <v>10</v>
          </cell>
          <cell r="B6">
            <v>64</v>
          </cell>
          <cell r="C6">
            <v>247</v>
          </cell>
          <cell r="G6">
            <v>247</v>
          </cell>
        </row>
        <row r="7">
          <cell r="A7">
            <v>11</v>
          </cell>
          <cell r="B7">
            <v>11</v>
          </cell>
          <cell r="C7">
            <v>509</v>
          </cell>
          <cell r="L7">
            <v>119</v>
          </cell>
          <cell r="M7">
            <v>108</v>
          </cell>
          <cell r="N7">
            <v>84</v>
          </cell>
          <cell r="O7">
            <v>72</v>
          </cell>
          <cell r="P7">
            <v>78</v>
          </cell>
          <cell r="Q7">
            <v>48</v>
          </cell>
        </row>
        <row r="8">
          <cell r="A8">
            <v>12</v>
          </cell>
          <cell r="B8">
            <v>37</v>
          </cell>
          <cell r="C8">
            <v>459</v>
          </cell>
          <cell r="J8">
            <v>220</v>
          </cell>
          <cell r="K8">
            <v>239</v>
          </cell>
        </row>
        <row r="9">
          <cell r="A9">
            <v>13</v>
          </cell>
          <cell r="B9">
            <v>37</v>
          </cell>
          <cell r="C9">
            <v>402</v>
          </cell>
          <cell r="H9">
            <v>211</v>
          </cell>
          <cell r="I9">
            <v>191</v>
          </cell>
        </row>
        <row r="10">
          <cell r="A10">
            <v>14</v>
          </cell>
          <cell r="B10">
            <v>270</v>
          </cell>
          <cell r="C10">
            <v>212</v>
          </cell>
          <cell r="F10">
            <v>25</v>
          </cell>
          <cell r="G10">
            <v>67</v>
          </cell>
          <cell r="H10">
            <v>35</v>
          </cell>
          <cell r="I10">
            <v>55</v>
          </cell>
          <cell r="J10">
            <v>30</v>
          </cell>
        </row>
        <row r="11">
          <cell r="A11">
            <v>15</v>
          </cell>
          <cell r="B11">
            <v>37</v>
          </cell>
          <cell r="C11">
            <v>397</v>
          </cell>
          <cell r="F11">
            <v>170</v>
          </cell>
          <cell r="G11">
            <v>227</v>
          </cell>
        </row>
        <row r="12">
          <cell r="A12">
            <v>16</v>
          </cell>
          <cell r="B12">
            <v>92</v>
          </cell>
          <cell r="C12">
            <v>836</v>
          </cell>
          <cell r="F12">
            <v>107</v>
          </cell>
          <cell r="G12">
            <v>137</v>
          </cell>
          <cell r="H12">
            <v>141</v>
          </cell>
          <cell r="I12">
            <v>142</v>
          </cell>
          <cell r="J12">
            <v>160</v>
          </cell>
          <cell r="K12">
            <v>149</v>
          </cell>
        </row>
        <row r="13">
          <cell r="A13">
            <v>18</v>
          </cell>
          <cell r="B13">
            <v>18</v>
          </cell>
          <cell r="C13">
            <v>1324</v>
          </cell>
          <cell r="F13">
            <v>90</v>
          </cell>
          <cell r="G13">
            <v>101</v>
          </cell>
          <cell r="H13">
            <v>124</v>
          </cell>
          <cell r="I13">
            <v>96</v>
          </cell>
          <cell r="J13">
            <v>133</v>
          </cell>
          <cell r="K13">
            <v>75</v>
          </cell>
          <cell r="L13">
            <v>104</v>
          </cell>
          <cell r="M13">
            <v>113</v>
          </cell>
          <cell r="N13">
            <v>108</v>
          </cell>
          <cell r="O13">
            <v>101</v>
          </cell>
          <cell r="P13">
            <v>115</v>
          </cell>
          <cell r="Q13">
            <v>62</v>
          </cell>
          <cell r="T13">
            <v>19</v>
          </cell>
          <cell r="U13">
            <v>25</v>
          </cell>
          <cell r="V13">
            <v>26</v>
          </cell>
          <cell r="W13">
            <v>32</v>
          </cell>
        </row>
        <row r="14">
          <cell r="A14">
            <v>19</v>
          </cell>
          <cell r="B14">
            <v>70</v>
          </cell>
          <cell r="C14">
            <v>397</v>
          </cell>
          <cell r="F14">
            <v>52</v>
          </cell>
          <cell r="G14">
            <v>63</v>
          </cell>
          <cell r="H14">
            <v>69</v>
          </cell>
          <cell r="I14">
            <v>72</v>
          </cell>
          <cell r="J14">
            <v>73</v>
          </cell>
          <cell r="K14">
            <v>68</v>
          </cell>
        </row>
        <row r="15">
          <cell r="A15">
            <v>20</v>
          </cell>
          <cell r="B15">
            <v>633</v>
          </cell>
          <cell r="C15">
            <v>655</v>
          </cell>
          <cell r="F15">
            <v>77</v>
          </cell>
          <cell r="G15">
            <v>91</v>
          </cell>
          <cell r="H15">
            <v>131</v>
          </cell>
          <cell r="I15">
            <v>116</v>
          </cell>
          <cell r="J15">
            <v>127</v>
          </cell>
          <cell r="K15">
            <v>113</v>
          </cell>
        </row>
        <row r="16">
          <cell r="A16">
            <v>21</v>
          </cell>
          <cell r="B16">
            <v>73</v>
          </cell>
          <cell r="C16">
            <v>518</v>
          </cell>
          <cell r="F16">
            <v>76</v>
          </cell>
          <cell r="G16">
            <v>96</v>
          </cell>
          <cell r="H16">
            <v>70</v>
          </cell>
          <cell r="I16">
            <v>103</v>
          </cell>
          <cell r="J16">
            <v>75</v>
          </cell>
          <cell r="K16">
            <v>98</v>
          </cell>
        </row>
        <row r="17">
          <cell r="A17">
            <v>22</v>
          </cell>
          <cell r="B17">
            <v>22</v>
          </cell>
          <cell r="C17">
            <v>2698</v>
          </cell>
          <cell r="F17">
            <v>305</v>
          </cell>
          <cell r="G17">
            <v>169</v>
          </cell>
          <cell r="H17">
            <v>186</v>
          </cell>
          <cell r="I17">
            <v>196</v>
          </cell>
          <cell r="J17">
            <v>166</v>
          </cell>
          <cell r="K17">
            <v>206</v>
          </cell>
          <cell r="L17">
            <v>203</v>
          </cell>
          <cell r="M17">
            <v>176</v>
          </cell>
          <cell r="N17">
            <v>203</v>
          </cell>
          <cell r="O17">
            <v>203</v>
          </cell>
          <cell r="P17">
            <v>140</v>
          </cell>
          <cell r="Q17">
            <v>121</v>
          </cell>
          <cell r="U17">
            <v>70</v>
          </cell>
          <cell r="V17">
            <v>147</v>
          </cell>
          <cell r="W17">
            <v>207</v>
          </cell>
        </row>
        <row r="18">
          <cell r="A18">
            <v>23</v>
          </cell>
          <cell r="B18">
            <v>270</v>
          </cell>
          <cell r="C18">
            <v>226</v>
          </cell>
          <cell r="F18">
            <v>26</v>
          </cell>
          <cell r="G18">
            <v>30</v>
          </cell>
          <cell r="H18">
            <v>34</v>
          </cell>
          <cell r="I18">
            <v>34</v>
          </cell>
          <cell r="J18">
            <v>36</v>
          </cell>
          <cell r="K18">
            <v>66</v>
          </cell>
        </row>
        <row r="19">
          <cell r="A19">
            <v>24</v>
          </cell>
          <cell r="B19">
            <v>24</v>
          </cell>
          <cell r="C19">
            <v>1071</v>
          </cell>
          <cell r="F19">
            <v>49</v>
          </cell>
          <cell r="G19">
            <v>74</v>
          </cell>
          <cell r="H19">
            <v>80</v>
          </cell>
          <cell r="I19">
            <v>70</v>
          </cell>
          <cell r="J19">
            <v>75</v>
          </cell>
          <cell r="K19">
            <v>68</v>
          </cell>
          <cell r="L19">
            <v>145</v>
          </cell>
          <cell r="M19">
            <v>140</v>
          </cell>
          <cell r="N19">
            <v>120</v>
          </cell>
          <cell r="O19">
            <v>109</v>
          </cell>
          <cell r="P19">
            <v>78</v>
          </cell>
          <cell r="Q19">
            <v>63</v>
          </cell>
        </row>
        <row r="20">
          <cell r="A20">
            <v>25</v>
          </cell>
          <cell r="B20">
            <v>25</v>
          </cell>
          <cell r="C20">
            <v>1336</v>
          </cell>
          <cell r="F20">
            <v>79</v>
          </cell>
          <cell r="G20">
            <v>98</v>
          </cell>
          <cell r="H20">
            <v>113</v>
          </cell>
          <cell r="I20">
            <v>109</v>
          </cell>
          <cell r="J20">
            <v>117</v>
          </cell>
          <cell r="K20">
            <v>110</v>
          </cell>
          <cell r="L20">
            <v>131</v>
          </cell>
          <cell r="M20">
            <v>159</v>
          </cell>
          <cell r="N20">
            <v>131</v>
          </cell>
          <cell r="O20">
            <v>122</v>
          </cell>
          <cell r="P20">
            <v>96</v>
          </cell>
          <cell r="Q20">
            <v>71</v>
          </cell>
        </row>
        <row r="21">
          <cell r="A21">
            <v>26</v>
          </cell>
          <cell r="B21">
            <v>112</v>
          </cell>
          <cell r="C21">
            <v>464</v>
          </cell>
          <cell r="F21">
            <v>72</v>
          </cell>
          <cell r="G21">
            <v>78</v>
          </cell>
          <cell r="H21">
            <v>88</v>
          </cell>
          <cell r="I21">
            <v>76</v>
          </cell>
          <cell r="J21">
            <v>86</v>
          </cell>
          <cell r="K21">
            <v>64</v>
          </cell>
        </row>
        <row r="22">
          <cell r="A22">
            <v>29</v>
          </cell>
          <cell r="B22">
            <v>606</v>
          </cell>
          <cell r="C22">
            <v>301</v>
          </cell>
          <cell r="F22">
            <v>50</v>
          </cell>
          <cell r="G22">
            <v>55</v>
          </cell>
          <cell r="H22">
            <v>44</v>
          </cell>
          <cell r="I22">
            <v>49</v>
          </cell>
          <cell r="J22">
            <v>44</v>
          </cell>
          <cell r="K22">
            <v>59</v>
          </cell>
        </row>
        <row r="23">
          <cell r="A23">
            <v>30</v>
          </cell>
          <cell r="B23">
            <v>30</v>
          </cell>
          <cell r="C23">
            <v>1500</v>
          </cell>
          <cell r="F23">
            <v>111</v>
          </cell>
          <cell r="G23">
            <v>131</v>
          </cell>
          <cell r="H23">
            <v>104</v>
          </cell>
          <cell r="I23">
            <v>117</v>
          </cell>
          <cell r="J23">
            <v>109</v>
          </cell>
          <cell r="K23">
            <v>112</v>
          </cell>
          <cell r="L23">
            <v>149</v>
          </cell>
          <cell r="M23">
            <v>129</v>
          </cell>
          <cell r="N23">
            <v>149</v>
          </cell>
          <cell r="O23">
            <v>129</v>
          </cell>
          <cell r="P23">
            <v>117</v>
          </cell>
          <cell r="Q23">
            <v>118</v>
          </cell>
          <cell r="Y23">
            <v>25</v>
          </cell>
        </row>
        <row r="24">
          <cell r="A24">
            <v>31</v>
          </cell>
          <cell r="B24">
            <v>31</v>
          </cell>
          <cell r="C24">
            <v>1065</v>
          </cell>
          <cell r="F24">
            <v>44</v>
          </cell>
          <cell r="G24">
            <v>43</v>
          </cell>
          <cell r="H24">
            <v>49</v>
          </cell>
          <cell r="I24">
            <v>68</v>
          </cell>
          <cell r="J24">
            <v>52</v>
          </cell>
          <cell r="K24">
            <v>59</v>
          </cell>
          <cell r="L24">
            <v>198</v>
          </cell>
          <cell r="M24">
            <v>165</v>
          </cell>
          <cell r="N24">
            <v>119</v>
          </cell>
          <cell r="O24">
            <v>94</v>
          </cell>
          <cell r="P24">
            <v>99</v>
          </cell>
          <cell r="Q24">
            <v>75</v>
          </cell>
        </row>
        <row r="25">
          <cell r="A25">
            <v>32</v>
          </cell>
          <cell r="B25">
            <v>32</v>
          </cell>
          <cell r="C25">
            <v>1583</v>
          </cell>
          <cell r="K25">
            <v>197</v>
          </cell>
          <cell r="L25">
            <v>228</v>
          </cell>
          <cell r="M25">
            <v>227</v>
          </cell>
          <cell r="N25">
            <v>158</v>
          </cell>
          <cell r="O25">
            <v>192</v>
          </cell>
          <cell r="P25">
            <v>171</v>
          </cell>
          <cell r="Q25">
            <v>113</v>
          </cell>
          <cell r="U25">
            <v>65</v>
          </cell>
          <cell r="V25">
            <v>88</v>
          </cell>
          <cell r="W25">
            <v>144</v>
          </cell>
        </row>
        <row r="26">
          <cell r="A26">
            <v>33</v>
          </cell>
          <cell r="B26">
            <v>36</v>
          </cell>
          <cell r="C26">
            <v>199</v>
          </cell>
          <cell r="F26">
            <v>25</v>
          </cell>
          <cell r="G26">
            <v>36</v>
          </cell>
          <cell r="H26">
            <v>26</v>
          </cell>
          <cell r="I26">
            <v>31</v>
          </cell>
          <cell r="J26">
            <v>50</v>
          </cell>
          <cell r="K26">
            <v>31</v>
          </cell>
        </row>
        <row r="27">
          <cell r="A27">
            <v>34</v>
          </cell>
          <cell r="B27">
            <v>94</v>
          </cell>
          <cell r="C27">
            <v>181</v>
          </cell>
          <cell r="F27">
            <v>24</v>
          </cell>
          <cell r="G27">
            <v>29</v>
          </cell>
          <cell r="H27">
            <v>37</v>
          </cell>
          <cell r="I27">
            <v>30</v>
          </cell>
          <cell r="J27">
            <v>41</v>
          </cell>
          <cell r="K27">
            <v>20</v>
          </cell>
        </row>
        <row r="28">
          <cell r="A28">
            <v>35</v>
          </cell>
          <cell r="B28">
            <v>36</v>
          </cell>
          <cell r="C28">
            <v>402</v>
          </cell>
          <cell r="F28">
            <v>55</v>
          </cell>
          <cell r="G28">
            <v>69</v>
          </cell>
          <cell r="H28">
            <v>64</v>
          </cell>
          <cell r="I28">
            <v>74</v>
          </cell>
          <cell r="J28">
            <v>67</v>
          </cell>
          <cell r="K28">
            <v>73</v>
          </cell>
        </row>
        <row r="29">
          <cell r="A29">
            <v>36</v>
          </cell>
          <cell r="B29">
            <v>36</v>
          </cell>
          <cell r="C29">
            <v>2129</v>
          </cell>
          <cell r="F29">
            <v>50</v>
          </cell>
          <cell r="G29">
            <v>69</v>
          </cell>
          <cell r="H29">
            <v>57</v>
          </cell>
          <cell r="I29">
            <v>73</v>
          </cell>
          <cell r="J29">
            <v>78</v>
          </cell>
          <cell r="K29">
            <v>83</v>
          </cell>
          <cell r="L29">
            <v>298</v>
          </cell>
          <cell r="M29">
            <v>294</v>
          </cell>
          <cell r="N29">
            <v>263</v>
          </cell>
          <cell r="O29">
            <v>314</v>
          </cell>
          <cell r="P29">
            <v>267</v>
          </cell>
          <cell r="Q29">
            <v>283</v>
          </cell>
        </row>
        <row r="30">
          <cell r="A30">
            <v>37</v>
          </cell>
          <cell r="B30">
            <v>37</v>
          </cell>
          <cell r="C30">
            <v>1286</v>
          </cell>
          <cell r="L30">
            <v>269</v>
          </cell>
          <cell r="M30">
            <v>243</v>
          </cell>
          <cell r="N30">
            <v>229</v>
          </cell>
          <cell r="O30">
            <v>222</v>
          </cell>
          <cell r="P30">
            <v>167</v>
          </cell>
          <cell r="Q30">
            <v>156</v>
          </cell>
        </row>
        <row r="31">
          <cell r="A31">
            <v>38</v>
          </cell>
          <cell r="B31">
            <v>38</v>
          </cell>
          <cell r="C31">
            <v>1890</v>
          </cell>
          <cell r="F31">
            <v>99</v>
          </cell>
          <cell r="G31">
            <v>131</v>
          </cell>
          <cell r="H31">
            <v>112</v>
          </cell>
          <cell r="I31">
            <v>107</v>
          </cell>
          <cell r="J31">
            <v>140</v>
          </cell>
          <cell r="K31">
            <v>139</v>
          </cell>
          <cell r="L31">
            <v>144</v>
          </cell>
          <cell r="M31">
            <v>160</v>
          </cell>
          <cell r="N31">
            <v>141</v>
          </cell>
          <cell r="O31">
            <v>155</v>
          </cell>
          <cell r="P31">
            <v>156</v>
          </cell>
          <cell r="Q31">
            <v>123</v>
          </cell>
          <cell r="U31">
            <v>40</v>
          </cell>
          <cell r="V31">
            <v>100</v>
          </cell>
          <cell r="W31">
            <v>143</v>
          </cell>
        </row>
        <row r="32">
          <cell r="A32">
            <v>39</v>
          </cell>
          <cell r="B32">
            <v>64</v>
          </cell>
          <cell r="C32">
            <v>198</v>
          </cell>
          <cell r="F32">
            <v>198</v>
          </cell>
        </row>
        <row r="33">
          <cell r="A33">
            <v>42</v>
          </cell>
          <cell r="B33">
            <v>42</v>
          </cell>
          <cell r="C33">
            <v>940</v>
          </cell>
          <cell r="F33">
            <v>59</v>
          </cell>
          <cell r="G33">
            <v>69</v>
          </cell>
          <cell r="H33">
            <v>72</v>
          </cell>
          <cell r="I33">
            <v>69</v>
          </cell>
          <cell r="J33">
            <v>86</v>
          </cell>
          <cell r="K33">
            <v>105</v>
          </cell>
          <cell r="L33">
            <v>100</v>
          </cell>
          <cell r="M33">
            <v>92</v>
          </cell>
          <cell r="N33">
            <v>76</v>
          </cell>
          <cell r="O33">
            <v>79</v>
          </cell>
          <cell r="P33">
            <v>61</v>
          </cell>
          <cell r="Q33">
            <v>72</v>
          </cell>
        </row>
        <row r="34">
          <cell r="A34">
            <v>43</v>
          </cell>
          <cell r="B34">
            <v>73</v>
          </cell>
          <cell r="C34">
            <v>807</v>
          </cell>
          <cell r="L34">
            <v>147</v>
          </cell>
          <cell r="M34">
            <v>151</v>
          </cell>
          <cell r="N34">
            <v>134</v>
          </cell>
          <cell r="O34">
            <v>141</v>
          </cell>
          <cell r="P34">
            <v>129</v>
          </cell>
          <cell r="Q34">
            <v>105</v>
          </cell>
        </row>
        <row r="35">
          <cell r="A35">
            <v>44</v>
          </cell>
          <cell r="B35">
            <v>44</v>
          </cell>
          <cell r="C35">
            <v>1858</v>
          </cell>
          <cell r="F35">
            <v>119</v>
          </cell>
          <cell r="G35">
            <v>34</v>
          </cell>
          <cell r="H35">
            <v>34</v>
          </cell>
          <cell r="I35">
            <v>31</v>
          </cell>
          <cell r="J35">
            <v>38</v>
          </cell>
          <cell r="K35">
            <v>34</v>
          </cell>
          <cell r="L35">
            <v>315</v>
          </cell>
          <cell r="M35">
            <v>270</v>
          </cell>
          <cell r="N35">
            <v>294</v>
          </cell>
          <cell r="O35">
            <v>275</v>
          </cell>
          <cell r="P35">
            <v>211</v>
          </cell>
          <cell r="Q35">
            <v>203</v>
          </cell>
        </row>
        <row r="36">
          <cell r="A36">
            <v>45</v>
          </cell>
          <cell r="B36">
            <v>45</v>
          </cell>
          <cell r="C36">
            <v>1611</v>
          </cell>
          <cell r="J36">
            <v>90</v>
          </cell>
          <cell r="K36">
            <v>136</v>
          </cell>
          <cell r="L36">
            <v>174</v>
          </cell>
          <cell r="M36">
            <v>146</v>
          </cell>
          <cell r="N36">
            <v>203</v>
          </cell>
          <cell r="O36">
            <v>175</v>
          </cell>
          <cell r="P36">
            <v>134</v>
          </cell>
          <cell r="Q36">
            <v>123</v>
          </cell>
          <cell r="T36">
            <v>36</v>
          </cell>
          <cell r="U36">
            <v>107</v>
          </cell>
          <cell r="V36">
            <v>133</v>
          </cell>
          <cell r="W36">
            <v>154</v>
          </cell>
        </row>
        <row r="37">
          <cell r="A37">
            <v>49</v>
          </cell>
          <cell r="B37">
            <v>68</v>
          </cell>
          <cell r="C37">
            <v>447</v>
          </cell>
          <cell r="F37">
            <v>55</v>
          </cell>
          <cell r="G37">
            <v>61</v>
          </cell>
          <cell r="H37">
            <v>70</v>
          </cell>
          <cell r="I37">
            <v>68</v>
          </cell>
          <cell r="J37">
            <v>97</v>
          </cell>
          <cell r="K37">
            <v>96</v>
          </cell>
        </row>
        <row r="38">
          <cell r="A38">
            <v>50</v>
          </cell>
          <cell r="B38">
            <v>50</v>
          </cell>
          <cell r="C38">
            <v>1485</v>
          </cell>
          <cell r="F38">
            <v>157</v>
          </cell>
          <cell r="G38">
            <v>132</v>
          </cell>
          <cell r="H38">
            <v>154</v>
          </cell>
          <cell r="I38">
            <v>163</v>
          </cell>
          <cell r="J38">
            <v>167</v>
          </cell>
          <cell r="K38">
            <v>160</v>
          </cell>
          <cell r="L38">
            <v>154</v>
          </cell>
          <cell r="M38">
            <v>114</v>
          </cell>
          <cell r="N38">
            <v>96</v>
          </cell>
          <cell r="O38">
            <v>97</v>
          </cell>
          <cell r="P38">
            <v>52</v>
          </cell>
          <cell r="Q38">
            <v>39</v>
          </cell>
        </row>
        <row r="39">
          <cell r="A39">
            <v>51</v>
          </cell>
          <cell r="B39">
            <v>68</v>
          </cell>
          <cell r="C39">
            <v>239</v>
          </cell>
          <cell r="F39">
            <v>26</v>
          </cell>
          <cell r="G39">
            <v>47</v>
          </cell>
          <cell r="H39">
            <v>43</v>
          </cell>
          <cell r="I39">
            <v>34</v>
          </cell>
          <cell r="J39">
            <v>37</v>
          </cell>
          <cell r="K39">
            <v>52</v>
          </cell>
        </row>
        <row r="40">
          <cell r="A40">
            <v>53</v>
          </cell>
          <cell r="B40">
            <v>60</v>
          </cell>
          <cell r="C40">
            <v>422</v>
          </cell>
          <cell r="F40">
            <v>60</v>
          </cell>
          <cell r="G40">
            <v>76</v>
          </cell>
          <cell r="H40">
            <v>70</v>
          </cell>
          <cell r="I40">
            <v>77</v>
          </cell>
          <cell r="J40">
            <v>77</v>
          </cell>
          <cell r="K40">
            <v>62</v>
          </cell>
        </row>
        <row r="41">
          <cell r="A41">
            <v>54</v>
          </cell>
          <cell r="B41">
            <v>106</v>
          </cell>
          <cell r="C41">
            <v>333</v>
          </cell>
          <cell r="F41">
            <v>48</v>
          </cell>
          <cell r="G41">
            <v>60</v>
          </cell>
          <cell r="H41">
            <v>66</v>
          </cell>
          <cell r="I41">
            <v>60</v>
          </cell>
          <cell r="J41">
            <v>63</v>
          </cell>
          <cell r="K41">
            <v>36</v>
          </cell>
        </row>
        <row r="42">
          <cell r="A42">
            <v>58</v>
          </cell>
          <cell r="B42">
            <v>58</v>
          </cell>
          <cell r="C42">
            <v>737</v>
          </cell>
          <cell r="L42">
            <v>134</v>
          </cell>
          <cell r="M42">
            <v>135</v>
          </cell>
          <cell r="N42">
            <v>131</v>
          </cell>
          <cell r="O42">
            <v>123</v>
          </cell>
          <cell r="P42">
            <v>121</v>
          </cell>
          <cell r="Q42">
            <v>93</v>
          </cell>
        </row>
        <row r="43">
          <cell r="A43">
            <v>59</v>
          </cell>
          <cell r="B43">
            <v>59</v>
          </cell>
          <cell r="C43">
            <v>1168</v>
          </cell>
          <cell r="L43">
            <v>223</v>
          </cell>
          <cell r="M43">
            <v>210</v>
          </cell>
          <cell r="N43">
            <v>202</v>
          </cell>
          <cell r="O43">
            <v>191</v>
          </cell>
          <cell r="P43">
            <v>187</v>
          </cell>
          <cell r="Q43">
            <v>155</v>
          </cell>
        </row>
        <row r="44">
          <cell r="A44">
            <v>60</v>
          </cell>
          <cell r="B44">
            <v>60</v>
          </cell>
          <cell r="C44">
            <v>1834</v>
          </cell>
          <cell r="F44">
            <v>111</v>
          </cell>
          <cell r="G44">
            <v>131</v>
          </cell>
          <cell r="H44">
            <v>141</v>
          </cell>
          <cell r="I44">
            <v>143</v>
          </cell>
          <cell r="J44">
            <v>126</v>
          </cell>
          <cell r="K44">
            <v>120</v>
          </cell>
          <cell r="L44">
            <v>165</v>
          </cell>
          <cell r="M44">
            <v>160</v>
          </cell>
          <cell r="N44">
            <v>140</v>
          </cell>
          <cell r="O44">
            <v>121</v>
          </cell>
          <cell r="P44">
            <v>129</v>
          </cell>
          <cell r="Q44">
            <v>86</v>
          </cell>
          <cell r="U44">
            <v>82</v>
          </cell>
          <cell r="V44">
            <v>75</v>
          </cell>
          <cell r="W44">
            <v>104</v>
          </cell>
        </row>
        <row r="45">
          <cell r="A45">
            <v>63</v>
          </cell>
          <cell r="B45">
            <v>45</v>
          </cell>
          <cell r="C45">
            <v>301</v>
          </cell>
          <cell r="F45">
            <v>77</v>
          </cell>
          <cell r="G45">
            <v>88</v>
          </cell>
          <cell r="H45">
            <v>58</v>
          </cell>
          <cell r="I45">
            <v>54</v>
          </cell>
          <cell r="J45">
            <v>24</v>
          </cell>
        </row>
        <row r="46">
          <cell r="A46">
            <v>64</v>
          </cell>
          <cell r="B46">
            <v>64</v>
          </cell>
          <cell r="C46">
            <v>2588</v>
          </cell>
          <cell r="I46">
            <v>296</v>
          </cell>
          <cell r="J46">
            <v>301</v>
          </cell>
          <cell r="K46">
            <v>299</v>
          </cell>
          <cell r="L46">
            <v>303</v>
          </cell>
          <cell r="M46">
            <v>298</v>
          </cell>
          <cell r="N46">
            <v>269</v>
          </cell>
          <cell r="O46">
            <v>246</v>
          </cell>
          <cell r="P46">
            <v>212</v>
          </cell>
          <cell r="Q46">
            <v>185</v>
          </cell>
          <cell r="U46">
            <v>27</v>
          </cell>
          <cell r="V46">
            <v>61</v>
          </cell>
          <cell r="W46">
            <v>91</v>
          </cell>
        </row>
        <row r="47">
          <cell r="A47">
            <v>65</v>
          </cell>
          <cell r="B47">
            <v>83</v>
          </cell>
          <cell r="C47">
            <v>580</v>
          </cell>
          <cell r="H47">
            <v>147</v>
          </cell>
          <cell r="I47">
            <v>131</v>
          </cell>
          <cell r="J47">
            <v>139</v>
          </cell>
          <cell r="K47">
            <v>138</v>
          </cell>
          <cell r="Y47">
            <v>25</v>
          </cell>
        </row>
        <row r="48">
          <cell r="A48">
            <v>66</v>
          </cell>
          <cell r="B48">
            <v>66</v>
          </cell>
          <cell r="C48">
            <v>2278</v>
          </cell>
          <cell r="F48">
            <v>163</v>
          </cell>
          <cell r="G48">
            <v>171</v>
          </cell>
          <cell r="H48">
            <v>150</v>
          </cell>
          <cell r="I48">
            <v>171</v>
          </cell>
          <cell r="J48">
            <v>185</v>
          </cell>
          <cell r="K48">
            <v>191</v>
          </cell>
          <cell r="L48">
            <v>220</v>
          </cell>
          <cell r="M48">
            <v>228</v>
          </cell>
          <cell r="N48">
            <v>248</v>
          </cell>
          <cell r="O48">
            <v>212</v>
          </cell>
          <cell r="P48">
            <v>191</v>
          </cell>
          <cell r="Q48">
            <v>148</v>
          </cell>
        </row>
        <row r="49">
          <cell r="A49">
            <v>67</v>
          </cell>
          <cell r="B49">
            <v>24</v>
          </cell>
          <cell r="C49">
            <v>355</v>
          </cell>
          <cell r="F49">
            <v>51</v>
          </cell>
          <cell r="G49">
            <v>66</v>
          </cell>
          <cell r="H49">
            <v>65</v>
          </cell>
          <cell r="I49">
            <v>63</v>
          </cell>
          <cell r="J49">
            <v>57</v>
          </cell>
          <cell r="K49">
            <v>53</v>
          </cell>
        </row>
        <row r="50">
          <cell r="A50">
            <v>68</v>
          </cell>
          <cell r="B50">
            <v>68</v>
          </cell>
          <cell r="C50">
            <v>1443</v>
          </cell>
          <cell r="L50">
            <v>254</v>
          </cell>
          <cell r="M50">
            <v>240</v>
          </cell>
          <cell r="N50">
            <v>216</v>
          </cell>
          <cell r="O50">
            <v>202</v>
          </cell>
          <cell r="P50">
            <v>180</v>
          </cell>
          <cell r="Q50">
            <v>127</v>
          </cell>
          <cell r="T50">
            <v>23</v>
          </cell>
          <cell r="U50">
            <v>35</v>
          </cell>
          <cell r="V50">
            <v>69</v>
          </cell>
          <cell r="W50">
            <v>96</v>
          </cell>
          <cell r="X50">
            <v>1</v>
          </cell>
        </row>
        <row r="51">
          <cell r="A51">
            <v>70</v>
          </cell>
          <cell r="B51">
            <v>70</v>
          </cell>
          <cell r="C51">
            <v>829</v>
          </cell>
          <cell r="M51">
            <v>150</v>
          </cell>
          <cell r="N51">
            <v>130</v>
          </cell>
          <cell r="O51">
            <v>145</v>
          </cell>
          <cell r="P51">
            <v>126</v>
          </cell>
          <cell r="Q51">
            <v>97</v>
          </cell>
          <cell r="U51">
            <v>31</v>
          </cell>
          <cell r="V51">
            <v>68</v>
          </cell>
          <cell r="W51">
            <v>82</v>
          </cell>
        </row>
        <row r="52">
          <cell r="A52">
            <v>71</v>
          </cell>
          <cell r="B52">
            <v>71</v>
          </cell>
          <cell r="C52">
            <v>1346</v>
          </cell>
          <cell r="F52">
            <v>95</v>
          </cell>
          <cell r="G52">
            <v>102</v>
          </cell>
          <cell r="H52">
            <v>102</v>
          </cell>
          <cell r="I52">
            <v>121</v>
          </cell>
          <cell r="J52">
            <v>127</v>
          </cell>
          <cell r="K52">
            <v>106</v>
          </cell>
          <cell r="L52">
            <v>154</v>
          </cell>
          <cell r="M52">
            <v>146</v>
          </cell>
          <cell r="N52">
            <v>114</v>
          </cell>
          <cell r="O52">
            <v>108</v>
          </cell>
          <cell r="P52">
            <v>81</v>
          </cell>
          <cell r="Q52">
            <v>90</v>
          </cell>
        </row>
        <row r="53">
          <cell r="A53">
            <v>72</v>
          </cell>
          <cell r="B53">
            <v>64</v>
          </cell>
          <cell r="C53">
            <v>244</v>
          </cell>
          <cell r="H53">
            <v>244</v>
          </cell>
        </row>
        <row r="54">
          <cell r="A54">
            <v>73</v>
          </cell>
          <cell r="B54">
            <v>73</v>
          </cell>
          <cell r="C54">
            <v>559</v>
          </cell>
          <cell r="F54">
            <v>94</v>
          </cell>
          <cell r="G54">
            <v>89</v>
          </cell>
          <cell r="H54">
            <v>98</v>
          </cell>
          <cell r="I54">
            <v>90</v>
          </cell>
          <cell r="J54">
            <v>96</v>
          </cell>
          <cell r="K54">
            <v>92</v>
          </cell>
        </row>
        <row r="55">
          <cell r="A55">
            <v>75</v>
          </cell>
          <cell r="B55">
            <v>68</v>
          </cell>
          <cell r="C55">
            <v>218</v>
          </cell>
          <cell r="F55">
            <v>42</v>
          </cell>
          <cell r="G55">
            <v>43</v>
          </cell>
          <cell r="H55">
            <v>51</v>
          </cell>
          <cell r="I55">
            <v>54</v>
          </cell>
          <cell r="J55">
            <v>28</v>
          </cell>
        </row>
        <row r="56">
          <cell r="A56">
            <v>76</v>
          </cell>
          <cell r="B56">
            <v>31</v>
          </cell>
          <cell r="C56">
            <v>206</v>
          </cell>
          <cell r="F56">
            <v>42</v>
          </cell>
          <cell r="G56">
            <v>44</v>
          </cell>
          <cell r="H56">
            <v>38</v>
          </cell>
          <cell r="I56">
            <v>26</v>
          </cell>
          <cell r="J56">
            <v>32</v>
          </cell>
          <cell r="K56">
            <v>24</v>
          </cell>
        </row>
        <row r="57">
          <cell r="A57">
            <v>77</v>
          </cell>
          <cell r="B57">
            <v>83</v>
          </cell>
          <cell r="C57">
            <v>256</v>
          </cell>
          <cell r="F57">
            <v>27</v>
          </cell>
          <cell r="G57">
            <v>62</v>
          </cell>
          <cell r="H57">
            <v>47</v>
          </cell>
          <cell r="I57">
            <v>36</v>
          </cell>
          <cell r="J57">
            <v>29</v>
          </cell>
          <cell r="K57">
            <v>55</v>
          </cell>
        </row>
        <row r="58">
          <cell r="A58">
            <v>79</v>
          </cell>
          <cell r="B58">
            <v>79</v>
          </cell>
          <cell r="C58">
            <v>1039</v>
          </cell>
          <cell r="F58">
            <v>51</v>
          </cell>
          <cell r="G58">
            <v>76</v>
          </cell>
          <cell r="H58">
            <v>78</v>
          </cell>
          <cell r="I58">
            <v>77</v>
          </cell>
          <cell r="J58">
            <v>74</v>
          </cell>
          <cell r="K58">
            <v>92</v>
          </cell>
          <cell r="L58">
            <v>100</v>
          </cell>
          <cell r="M58">
            <v>73</v>
          </cell>
          <cell r="N58">
            <v>65</v>
          </cell>
          <cell r="O58">
            <v>55</v>
          </cell>
          <cell r="P58">
            <v>73</v>
          </cell>
          <cell r="Q58">
            <v>69</v>
          </cell>
          <cell r="U58">
            <v>27</v>
          </cell>
          <cell r="V58">
            <v>44</v>
          </cell>
          <cell r="W58">
            <v>85</v>
          </cell>
        </row>
        <row r="59">
          <cell r="A59">
            <v>80</v>
          </cell>
          <cell r="B59">
            <v>112</v>
          </cell>
          <cell r="C59">
            <v>294</v>
          </cell>
          <cell r="F59">
            <v>43</v>
          </cell>
          <cell r="G59">
            <v>51</v>
          </cell>
          <cell r="H59">
            <v>55</v>
          </cell>
          <cell r="I59">
            <v>47</v>
          </cell>
          <cell r="J59">
            <v>45</v>
          </cell>
          <cell r="K59">
            <v>53</v>
          </cell>
        </row>
        <row r="60">
          <cell r="A60">
            <v>81</v>
          </cell>
          <cell r="B60">
            <v>83</v>
          </cell>
          <cell r="C60">
            <v>297</v>
          </cell>
          <cell r="F60">
            <v>138</v>
          </cell>
          <cell r="G60">
            <v>159</v>
          </cell>
        </row>
        <row r="61">
          <cell r="A61">
            <v>83</v>
          </cell>
          <cell r="B61">
            <v>83</v>
          </cell>
          <cell r="C61">
            <v>1058</v>
          </cell>
          <cell r="L61">
            <v>188</v>
          </cell>
          <cell r="M61">
            <v>163</v>
          </cell>
          <cell r="N61">
            <v>156</v>
          </cell>
          <cell r="O61">
            <v>133</v>
          </cell>
          <cell r="P61">
            <v>95</v>
          </cell>
          <cell r="Q61">
            <v>88</v>
          </cell>
          <cell r="T61">
            <v>21</v>
          </cell>
          <cell r="U61">
            <v>50</v>
          </cell>
          <cell r="V61">
            <v>78</v>
          </cell>
          <cell r="W61">
            <v>86</v>
          </cell>
        </row>
        <row r="62">
          <cell r="A62">
            <v>86</v>
          </cell>
          <cell r="B62">
            <v>36</v>
          </cell>
          <cell r="C62">
            <v>167</v>
          </cell>
          <cell r="F62">
            <v>27</v>
          </cell>
          <cell r="G62">
            <v>34</v>
          </cell>
          <cell r="H62">
            <v>24</v>
          </cell>
          <cell r="I62">
            <v>33</v>
          </cell>
          <cell r="J62">
            <v>23</v>
          </cell>
          <cell r="K62">
            <v>26</v>
          </cell>
        </row>
        <row r="63">
          <cell r="A63">
            <v>87</v>
          </cell>
          <cell r="B63">
            <v>70</v>
          </cell>
          <cell r="C63">
            <v>472</v>
          </cell>
          <cell r="F63">
            <v>49</v>
          </cell>
          <cell r="G63">
            <v>47</v>
          </cell>
          <cell r="H63">
            <v>57</v>
          </cell>
          <cell r="I63">
            <v>36</v>
          </cell>
          <cell r="J63">
            <v>65</v>
          </cell>
          <cell r="K63">
            <v>62</v>
          </cell>
          <cell r="L63">
            <v>156</v>
          </cell>
        </row>
        <row r="64">
          <cell r="A64">
            <v>88</v>
          </cell>
          <cell r="B64">
            <v>58</v>
          </cell>
          <cell r="C64">
            <v>605</v>
          </cell>
          <cell r="F64">
            <v>91</v>
          </cell>
          <cell r="G64">
            <v>112</v>
          </cell>
          <cell r="H64">
            <v>109</v>
          </cell>
          <cell r="I64">
            <v>94</v>
          </cell>
          <cell r="J64">
            <v>105</v>
          </cell>
          <cell r="K64">
            <v>94</v>
          </cell>
        </row>
        <row r="65">
          <cell r="A65">
            <v>89</v>
          </cell>
          <cell r="B65">
            <v>89</v>
          </cell>
          <cell r="C65">
            <v>1158</v>
          </cell>
          <cell r="F65">
            <v>83</v>
          </cell>
          <cell r="G65">
            <v>83</v>
          </cell>
          <cell r="H65">
            <v>77</v>
          </cell>
          <cell r="I65">
            <v>99</v>
          </cell>
          <cell r="J65">
            <v>98</v>
          </cell>
          <cell r="K65">
            <v>105</v>
          </cell>
          <cell r="L65">
            <v>126</v>
          </cell>
          <cell r="M65">
            <v>119</v>
          </cell>
          <cell r="N65">
            <v>125</v>
          </cell>
          <cell r="O65">
            <v>97</v>
          </cell>
          <cell r="P65">
            <v>78</v>
          </cell>
          <cell r="Q65">
            <v>68</v>
          </cell>
        </row>
        <row r="66">
          <cell r="A66">
            <v>90</v>
          </cell>
          <cell r="B66">
            <v>90</v>
          </cell>
          <cell r="C66">
            <v>997</v>
          </cell>
          <cell r="F66">
            <v>57</v>
          </cell>
          <cell r="G66">
            <v>74</v>
          </cell>
          <cell r="H66">
            <v>66</v>
          </cell>
          <cell r="I66">
            <v>75</v>
          </cell>
          <cell r="J66">
            <v>79</v>
          </cell>
          <cell r="K66">
            <v>72</v>
          </cell>
          <cell r="L66">
            <v>73</v>
          </cell>
          <cell r="M66">
            <v>78</v>
          </cell>
          <cell r="N66">
            <v>71</v>
          </cell>
          <cell r="O66">
            <v>63</v>
          </cell>
          <cell r="P66">
            <v>57</v>
          </cell>
          <cell r="Q66">
            <v>46</v>
          </cell>
          <cell r="U66">
            <v>49</v>
          </cell>
          <cell r="V66">
            <v>63</v>
          </cell>
          <cell r="W66">
            <v>74</v>
          </cell>
        </row>
        <row r="67">
          <cell r="A67">
            <v>91</v>
          </cell>
          <cell r="B67">
            <v>91</v>
          </cell>
          <cell r="C67">
            <v>537</v>
          </cell>
          <cell r="F67">
            <v>26</v>
          </cell>
          <cell r="G67">
            <v>52</v>
          </cell>
          <cell r="H67">
            <v>67</v>
          </cell>
          <cell r="I67">
            <v>48</v>
          </cell>
          <cell r="J67">
            <v>32</v>
          </cell>
          <cell r="K67">
            <v>50</v>
          </cell>
          <cell r="L67">
            <v>67</v>
          </cell>
          <cell r="M67">
            <v>50</v>
          </cell>
          <cell r="N67">
            <v>49</v>
          </cell>
          <cell r="O67">
            <v>39</v>
          </cell>
          <cell r="P67">
            <v>34</v>
          </cell>
          <cell r="Q67">
            <v>23</v>
          </cell>
        </row>
        <row r="68">
          <cell r="A68">
            <v>92</v>
          </cell>
          <cell r="B68">
            <v>92</v>
          </cell>
          <cell r="C68">
            <v>2694</v>
          </cell>
          <cell r="L68">
            <v>524</v>
          </cell>
          <cell r="M68">
            <v>464</v>
          </cell>
          <cell r="N68">
            <v>457</v>
          </cell>
          <cell r="O68">
            <v>468</v>
          </cell>
          <cell r="P68">
            <v>431</v>
          </cell>
          <cell r="Q68">
            <v>350</v>
          </cell>
        </row>
        <row r="69">
          <cell r="A69">
            <v>93</v>
          </cell>
          <cell r="B69">
            <v>93</v>
          </cell>
          <cell r="C69">
            <v>940</v>
          </cell>
          <cell r="F69">
            <v>77</v>
          </cell>
          <cell r="G69">
            <v>76</v>
          </cell>
          <cell r="H69">
            <v>80</v>
          </cell>
          <cell r="I69">
            <v>80</v>
          </cell>
          <cell r="J69">
            <v>79</v>
          </cell>
          <cell r="K69">
            <v>80</v>
          </cell>
          <cell r="L69">
            <v>81</v>
          </cell>
          <cell r="M69">
            <v>81</v>
          </cell>
          <cell r="N69">
            <v>79</v>
          </cell>
          <cell r="O69">
            <v>82</v>
          </cell>
          <cell r="P69">
            <v>69</v>
          </cell>
          <cell r="Q69">
            <v>76</v>
          </cell>
        </row>
        <row r="70">
          <cell r="A70">
            <v>94</v>
          </cell>
          <cell r="B70">
            <v>94</v>
          </cell>
          <cell r="C70">
            <v>484</v>
          </cell>
          <cell r="F70">
            <v>21</v>
          </cell>
          <cell r="G70">
            <v>27</v>
          </cell>
          <cell r="H70">
            <v>30</v>
          </cell>
          <cell r="I70">
            <v>23</v>
          </cell>
          <cell r="J70">
            <v>26</v>
          </cell>
          <cell r="K70">
            <v>19</v>
          </cell>
          <cell r="L70">
            <v>72</v>
          </cell>
          <cell r="M70">
            <v>64</v>
          </cell>
          <cell r="N70">
            <v>57</v>
          </cell>
          <cell r="O70">
            <v>64</v>
          </cell>
          <cell r="P70">
            <v>55</v>
          </cell>
          <cell r="Q70">
            <v>26</v>
          </cell>
        </row>
        <row r="71">
          <cell r="A71">
            <v>95</v>
          </cell>
          <cell r="B71">
            <v>162</v>
          </cell>
          <cell r="C71">
            <v>389</v>
          </cell>
          <cell r="F71">
            <v>49</v>
          </cell>
          <cell r="G71">
            <v>75</v>
          </cell>
          <cell r="H71">
            <v>56</v>
          </cell>
          <cell r="I71">
            <v>60</v>
          </cell>
          <cell r="J71">
            <v>60</v>
          </cell>
          <cell r="K71">
            <v>89</v>
          </cell>
        </row>
        <row r="72">
          <cell r="A72">
            <v>96</v>
          </cell>
          <cell r="B72">
            <v>270</v>
          </cell>
          <cell r="C72">
            <v>173</v>
          </cell>
          <cell r="F72">
            <v>24</v>
          </cell>
          <cell r="G72">
            <v>30</v>
          </cell>
          <cell r="H72">
            <v>30</v>
          </cell>
          <cell r="I72">
            <v>29</v>
          </cell>
          <cell r="J72">
            <v>30</v>
          </cell>
          <cell r="K72">
            <v>30</v>
          </cell>
        </row>
        <row r="73">
          <cell r="A73">
            <v>97</v>
          </cell>
          <cell r="B73">
            <v>97</v>
          </cell>
          <cell r="C73">
            <v>2325</v>
          </cell>
          <cell r="F73">
            <v>153</v>
          </cell>
          <cell r="G73">
            <v>73</v>
          </cell>
          <cell r="H73">
            <v>67</v>
          </cell>
          <cell r="I73">
            <v>69</v>
          </cell>
          <cell r="J73">
            <v>100</v>
          </cell>
          <cell r="K73">
            <v>110</v>
          </cell>
          <cell r="L73">
            <v>278</v>
          </cell>
          <cell r="M73">
            <v>249</v>
          </cell>
          <cell r="N73">
            <v>257</v>
          </cell>
          <cell r="O73">
            <v>255</v>
          </cell>
          <cell r="P73">
            <v>253</v>
          </cell>
          <cell r="Q73">
            <v>254</v>
          </cell>
          <cell r="U73">
            <v>35</v>
          </cell>
          <cell r="V73">
            <v>61</v>
          </cell>
          <cell r="W73">
            <v>111</v>
          </cell>
        </row>
        <row r="74">
          <cell r="A74">
            <v>98</v>
          </cell>
          <cell r="B74">
            <v>44</v>
          </cell>
          <cell r="C74">
            <v>737</v>
          </cell>
          <cell r="F74">
            <v>53</v>
          </cell>
          <cell r="G74">
            <v>143</v>
          </cell>
          <cell r="H74">
            <v>123</v>
          </cell>
          <cell r="I74">
            <v>111</v>
          </cell>
          <cell r="J74">
            <v>151</v>
          </cell>
          <cell r="K74">
            <v>156</v>
          </cell>
        </row>
        <row r="75">
          <cell r="A75">
            <v>99</v>
          </cell>
          <cell r="B75">
            <v>99</v>
          </cell>
          <cell r="C75">
            <v>1208</v>
          </cell>
          <cell r="I75">
            <v>135</v>
          </cell>
          <cell r="J75">
            <v>163</v>
          </cell>
          <cell r="K75">
            <v>173</v>
          </cell>
          <cell r="M75">
            <v>191</v>
          </cell>
          <cell r="N75">
            <v>152</v>
          </cell>
          <cell r="O75">
            <v>159</v>
          </cell>
          <cell r="P75">
            <v>138</v>
          </cell>
          <cell r="Q75">
            <v>97</v>
          </cell>
        </row>
        <row r="76">
          <cell r="A76">
            <v>100</v>
          </cell>
          <cell r="B76">
            <v>107</v>
          </cell>
          <cell r="C76">
            <v>621</v>
          </cell>
          <cell r="F76">
            <v>98</v>
          </cell>
          <cell r="G76">
            <v>103</v>
          </cell>
          <cell r="H76">
            <v>102</v>
          </cell>
          <cell r="I76">
            <v>98</v>
          </cell>
          <cell r="J76">
            <v>111</v>
          </cell>
          <cell r="K76">
            <v>109</v>
          </cell>
        </row>
        <row r="77">
          <cell r="A77">
            <v>101</v>
          </cell>
          <cell r="B77">
            <v>92</v>
          </cell>
          <cell r="C77">
            <v>470</v>
          </cell>
          <cell r="F77">
            <v>63</v>
          </cell>
          <cell r="G77">
            <v>76</v>
          </cell>
          <cell r="H77">
            <v>77</v>
          </cell>
          <cell r="I77">
            <v>80</v>
          </cell>
          <cell r="J77">
            <v>80</v>
          </cell>
          <cell r="K77">
            <v>94</v>
          </cell>
        </row>
        <row r="78">
          <cell r="A78">
            <v>102</v>
          </cell>
          <cell r="B78">
            <v>11</v>
          </cell>
          <cell r="C78">
            <v>353</v>
          </cell>
          <cell r="F78">
            <v>62</v>
          </cell>
          <cell r="G78">
            <v>76</v>
          </cell>
          <cell r="H78">
            <v>60</v>
          </cell>
          <cell r="I78">
            <v>45</v>
          </cell>
          <cell r="J78">
            <v>52</v>
          </cell>
          <cell r="K78">
            <v>58</v>
          </cell>
        </row>
        <row r="79">
          <cell r="A79">
            <v>103</v>
          </cell>
          <cell r="B79">
            <v>113</v>
          </cell>
          <cell r="C79">
            <v>553</v>
          </cell>
          <cell r="F79">
            <v>100</v>
          </cell>
          <cell r="G79">
            <v>100</v>
          </cell>
          <cell r="H79">
            <v>103</v>
          </cell>
          <cell r="I79">
            <v>93</v>
          </cell>
          <cell r="J79">
            <v>67</v>
          </cell>
          <cell r="K79">
            <v>90</v>
          </cell>
        </row>
        <row r="80">
          <cell r="A80">
            <v>104</v>
          </cell>
          <cell r="B80">
            <v>104</v>
          </cell>
          <cell r="C80">
            <v>1580</v>
          </cell>
          <cell r="F80">
            <v>51</v>
          </cell>
          <cell r="G80">
            <v>49</v>
          </cell>
          <cell r="H80">
            <v>42</v>
          </cell>
          <cell r="I80">
            <v>48</v>
          </cell>
          <cell r="J80">
            <v>43</v>
          </cell>
          <cell r="K80">
            <v>34</v>
          </cell>
          <cell r="L80">
            <v>190</v>
          </cell>
          <cell r="M80">
            <v>175</v>
          </cell>
          <cell r="N80">
            <v>200</v>
          </cell>
          <cell r="O80">
            <v>195</v>
          </cell>
          <cell r="P80">
            <v>189</v>
          </cell>
          <cell r="Q80">
            <v>195</v>
          </cell>
          <cell r="U80">
            <v>36</v>
          </cell>
          <cell r="V80">
            <v>53</v>
          </cell>
          <cell r="W80">
            <v>80</v>
          </cell>
        </row>
        <row r="81">
          <cell r="A81">
            <v>105</v>
          </cell>
          <cell r="B81">
            <v>105</v>
          </cell>
          <cell r="C81">
            <v>1724</v>
          </cell>
          <cell r="F81">
            <v>122</v>
          </cell>
          <cell r="G81">
            <v>192</v>
          </cell>
          <cell r="H81">
            <v>153</v>
          </cell>
          <cell r="I81">
            <v>173</v>
          </cell>
          <cell r="J81">
            <v>136</v>
          </cell>
          <cell r="K81">
            <v>136</v>
          </cell>
          <cell r="L81">
            <v>146</v>
          </cell>
          <cell r="M81">
            <v>170</v>
          </cell>
          <cell r="N81">
            <v>103</v>
          </cell>
          <cell r="O81">
            <v>87</v>
          </cell>
          <cell r="P81">
            <v>63</v>
          </cell>
          <cell r="Q81">
            <v>58</v>
          </cell>
          <cell r="U81">
            <v>64</v>
          </cell>
          <cell r="V81">
            <v>50</v>
          </cell>
          <cell r="W81">
            <v>59</v>
          </cell>
          <cell r="Y81">
            <v>12</v>
          </cell>
        </row>
        <row r="82">
          <cell r="A82">
            <v>106</v>
          </cell>
          <cell r="B82">
            <v>106</v>
          </cell>
          <cell r="C82">
            <v>1168</v>
          </cell>
          <cell r="F82">
            <v>50</v>
          </cell>
          <cell r="G82">
            <v>68</v>
          </cell>
          <cell r="H82">
            <v>35</v>
          </cell>
          <cell r="I82">
            <v>73</v>
          </cell>
          <cell r="J82">
            <v>73</v>
          </cell>
          <cell r="K82">
            <v>67</v>
          </cell>
          <cell r="L82">
            <v>184</v>
          </cell>
          <cell r="M82">
            <v>152</v>
          </cell>
          <cell r="N82">
            <v>149</v>
          </cell>
          <cell r="O82">
            <v>123</v>
          </cell>
          <cell r="P82">
            <v>95</v>
          </cell>
          <cell r="Q82">
            <v>99</v>
          </cell>
        </row>
        <row r="83">
          <cell r="A83">
            <v>107</v>
          </cell>
          <cell r="B83">
            <v>107</v>
          </cell>
          <cell r="C83">
            <v>1455</v>
          </cell>
          <cell r="F83">
            <v>63</v>
          </cell>
          <cell r="G83">
            <v>72</v>
          </cell>
          <cell r="H83">
            <v>75</v>
          </cell>
          <cell r="I83">
            <v>66</v>
          </cell>
          <cell r="J83">
            <v>97</v>
          </cell>
          <cell r="K83">
            <v>70</v>
          </cell>
          <cell r="L83">
            <v>174</v>
          </cell>
          <cell r="M83">
            <v>190</v>
          </cell>
          <cell r="N83">
            <v>172</v>
          </cell>
          <cell r="O83">
            <v>155</v>
          </cell>
          <cell r="P83">
            <v>168</v>
          </cell>
          <cell r="Q83">
            <v>153</v>
          </cell>
        </row>
        <row r="84">
          <cell r="A84">
            <v>110</v>
          </cell>
          <cell r="B84">
            <v>99</v>
          </cell>
          <cell r="C84">
            <v>399</v>
          </cell>
          <cell r="H84">
            <v>149</v>
          </cell>
          <cell r="L84">
            <v>213</v>
          </cell>
          <cell r="M84">
            <v>37</v>
          </cell>
        </row>
        <row r="85">
          <cell r="A85">
            <v>111</v>
          </cell>
          <cell r="B85">
            <v>111</v>
          </cell>
          <cell r="C85">
            <v>775</v>
          </cell>
          <cell r="F85">
            <v>38</v>
          </cell>
          <cell r="G85">
            <v>29</v>
          </cell>
          <cell r="H85">
            <v>36</v>
          </cell>
          <cell r="I85">
            <v>45</v>
          </cell>
          <cell r="J85">
            <v>54</v>
          </cell>
          <cell r="K85">
            <v>30</v>
          </cell>
          <cell r="L85">
            <v>103</v>
          </cell>
          <cell r="M85">
            <v>74</v>
          </cell>
          <cell r="N85">
            <v>101</v>
          </cell>
          <cell r="O85">
            <v>78</v>
          </cell>
          <cell r="P85">
            <v>91</v>
          </cell>
          <cell r="Q85">
            <v>75</v>
          </cell>
          <cell r="Y85">
            <v>21</v>
          </cell>
        </row>
        <row r="86">
          <cell r="A86">
            <v>112</v>
          </cell>
          <cell r="B86">
            <v>112</v>
          </cell>
          <cell r="C86">
            <v>1338</v>
          </cell>
          <cell r="G86">
            <v>31</v>
          </cell>
          <cell r="H86">
            <v>24</v>
          </cell>
          <cell r="I86">
            <v>30</v>
          </cell>
          <cell r="J86">
            <v>51</v>
          </cell>
          <cell r="K86">
            <v>34</v>
          </cell>
          <cell r="L86">
            <v>214</v>
          </cell>
          <cell r="M86">
            <v>191</v>
          </cell>
          <cell r="N86">
            <v>152</v>
          </cell>
          <cell r="O86">
            <v>125</v>
          </cell>
          <cell r="P86">
            <v>120</v>
          </cell>
          <cell r="Q86">
            <v>120</v>
          </cell>
          <cell r="T86">
            <v>30</v>
          </cell>
          <cell r="U86">
            <v>56</v>
          </cell>
          <cell r="V86">
            <v>61</v>
          </cell>
          <cell r="W86">
            <v>99</v>
          </cell>
        </row>
        <row r="87">
          <cell r="A87">
            <v>113</v>
          </cell>
          <cell r="B87">
            <v>113</v>
          </cell>
          <cell r="C87">
            <v>640</v>
          </cell>
          <cell r="L87">
            <v>155</v>
          </cell>
          <cell r="M87">
            <v>128</v>
          </cell>
          <cell r="N87">
            <v>119</v>
          </cell>
          <cell r="O87">
            <v>92</v>
          </cell>
          <cell r="P87">
            <v>72</v>
          </cell>
          <cell r="Q87">
            <v>74</v>
          </cell>
        </row>
        <row r="88">
          <cell r="A88">
            <v>115</v>
          </cell>
          <cell r="B88">
            <v>97</v>
          </cell>
          <cell r="C88">
            <v>309</v>
          </cell>
          <cell r="F88">
            <v>309</v>
          </cell>
        </row>
        <row r="89">
          <cell r="A89">
            <v>116</v>
          </cell>
          <cell r="B89">
            <v>99</v>
          </cell>
          <cell r="C89">
            <v>309</v>
          </cell>
          <cell r="F89">
            <v>146</v>
          </cell>
          <cell r="G89">
            <v>163</v>
          </cell>
        </row>
        <row r="90">
          <cell r="A90">
            <v>117</v>
          </cell>
          <cell r="B90">
            <v>190</v>
          </cell>
          <cell r="C90">
            <v>402</v>
          </cell>
          <cell r="F90">
            <v>57</v>
          </cell>
          <cell r="G90">
            <v>65</v>
          </cell>
          <cell r="H90">
            <v>68</v>
          </cell>
          <cell r="I90">
            <v>84</v>
          </cell>
          <cell r="J90">
            <v>59</v>
          </cell>
          <cell r="K90">
            <v>69</v>
          </cell>
        </row>
        <row r="91">
          <cell r="A91">
            <v>120</v>
          </cell>
          <cell r="B91">
            <v>120</v>
          </cell>
          <cell r="C91">
            <v>946</v>
          </cell>
          <cell r="F91">
            <v>76</v>
          </cell>
          <cell r="G91">
            <v>88</v>
          </cell>
          <cell r="H91">
            <v>79</v>
          </cell>
          <cell r="I91">
            <v>73</v>
          </cell>
          <cell r="J91">
            <v>89</v>
          </cell>
          <cell r="K91">
            <v>88</v>
          </cell>
          <cell r="L91">
            <v>87</v>
          </cell>
          <cell r="M91">
            <v>84</v>
          </cell>
          <cell r="N91">
            <v>41</v>
          </cell>
          <cell r="O91">
            <v>49</v>
          </cell>
          <cell r="P91">
            <v>41</v>
          </cell>
          <cell r="Q91">
            <v>28</v>
          </cell>
          <cell r="T91">
            <v>19</v>
          </cell>
          <cell r="U91">
            <v>29</v>
          </cell>
          <cell r="V91">
            <v>43</v>
          </cell>
          <cell r="W91">
            <v>32</v>
          </cell>
        </row>
        <row r="92">
          <cell r="A92">
            <v>121</v>
          </cell>
          <cell r="B92">
            <v>68</v>
          </cell>
          <cell r="C92">
            <v>331</v>
          </cell>
          <cell r="F92">
            <v>47</v>
          </cell>
          <cell r="G92">
            <v>69</v>
          </cell>
          <cell r="H92">
            <v>54</v>
          </cell>
          <cell r="I92">
            <v>55</v>
          </cell>
          <cell r="J92">
            <v>52</v>
          </cell>
          <cell r="K92">
            <v>54</v>
          </cell>
        </row>
        <row r="93">
          <cell r="A93">
            <v>122</v>
          </cell>
          <cell r="B93">
            <v>122</v>
          </cell>
          <cell r="C93">
            <v>1251</v>
          </cell>
          <cell r="F93">
            <v>47</v>
          </cell>
          <cell r="G93">
            <v>60</v>
          </cell>
          <cell r="H93">
            <v>63</v>
          </cell>
          <cell r="I93">
            <v>68</v>
          </cell>
          <cell r="J93">
            <v>68</v>
          </cell>
          <cell r="K93">
            <v>68</v>
          </cell>
          <cell r="L93">
            <v>133</v>
          </cell>
          <cell r="M93">
            <v>122</v>
          </cell>
          <cell r="N93">
            <v>121</v>
          </cell>
          <cell r="O93">
            <v>98</v>
          </cell>
          <cell r="P93">
            <v>89</v>
          </cell>
          <cell r="Q93">
            <v>62</v>
          </cell>
          <cell r="U93">
            <v>50</v>
          </cell>
          <cell r="V93">
            <v>91</v>
          </cell>
          <cell r="W93">
            <v>111</v>
          </cell>
        </row>
        <row r="94">
          <cell r="A94">
            <v>123</v>
          </cell>
          <cell r="B94">
            <v>59</v>
          </cell>
          <cell r="C94">
            <v>381</v>
          </cell>
          <cell r="F94">
            <v>55</v>
          </cell>
          <cell r="G94">
            <v>60</v>
          </cell>
          <cell r="H94">
            <v>64</v>
          </cell>
          <cell r="I94">
            <v>68</v>
          </cell>
          <cell r="J94">
            <v>69</v>
          </cell>
          <cell r="K94">
            <v>65</v>
          </cell>
        </row>
        <row r="95">
          <cell r="A95">
            <v>124</v>
          </cell>
          <cell r="B95">
            <v>97</v>
          </cell>
          <cell r="C95">
            <v>726</v>
          </cell>
          <cell r="G95">
            <v>146</v>
          </cell>
          <cell r="H95">
            <v>146</v>
          </cell>
          <cell r="I95">
            <v>138</v>
          </cell>
          <cell r="J95">
            <v>145</v>
          </cell>
          <cell r="K95">
            <v>151</v>
          </cell>
        </row>
        <row r="96">
          <cell r="A96">
            <v>126</v>
          </cell>
          <cell r="B96">
            <v>45</v>
          </cell>
          <cell r="C96">
            <v>442</v>
          </cell>
          <cell r="F96">
            <v>79</v>
          </cell>
          <cell r="G96">
            <v>79</v>
          </cell>
          <cell r="H96">
            <v>62</v>
          </cell>
          <cell r="I96">
            <v>65</v>
          </cell>
          <cell r="J96">
            <v>78</v>
          </cell>
          <cell r="K96">
            <v>79</v>
          </cell>
        </row>
        <row r="97">
          <cell r="A97">
            <v>128</v>
          </cell>
          <cell r="B97">
            <v>92</v>
          </cell>
          <cell r="C97">
            <v>596</v>
          </cell>
          <cell r="F97">
            <v>59</v>
          </cell>
          <cell r="G97">
            <v>140</v>
          </cell>
          <cell r="H97">
            <v>136</v>
          </cell>
          <cell r="I97">
            <v>83</v>
          </cell>
          <cell r="J97">
            <v>88</v>
          </cell>
          <cell r="K97">
            <v>90</v>
          </cell>
        </row>
        <row r="98">
          <cell r="A98">
            <v>129</v>
          </cell>
          <cell r="B98">
            <v>106</v>
          </cell>
          <cell r="C98">
            <v>434</v>
          </cell>
          <cell r="F98">
            <v>75</v>
          </cell>
          <cell r="G98">
            <v>76</v>
          </cell>
          <cell r="H98">
            <v>70</v>
          </cell>
          <cell r="I98">
            <v>76</v>
          </cell>
          <cell r="J98">
            <v>74</v>
          </cell>
          <cell r="K98">
            <v>63</v>
          </cell>
        </row>
        <row r="99">
          <cell r="A99">
            <v>131</v>
          </cell>
          <cell r="B99">
            <v>131</v>
          </cell>
          <cell r="C99">
            <v>1887</v>
          </cell>
          <cell r="G99">
            <v>150</v>
          </cell>
          <cell r="H99">
            <v>140</v>
          </cell>
          <cell r="I99">
            <v>147</v>
          </cell>
          <cell r="J99">
            <v>185</v>
          </cell>
          <cell r="K99">
            <v>160</v>
          </cell>
          <cell r="L99">
            <v>176</v>
          </cell>
          <cell r="M99">
            <v>191</v>
          </cell>
          <cell r="N99">
            <v>205</v>
          </cell>
          <cell r="O99">
            <v>185</v>
          </cell>
          <cell r="P99">
            <v>187</v>
          </cell>
          <cell r="Q99">
            <v>161</v>
          </cell>
        </row>
        <row r="100">
          <cell r="A100">
            <v>132</v>
          </cell>
          <cell r="B100">
            <v>4</v>
          </cell>
          <cell r="C100">
            <v>354</v>
          </cell>
          <cell r="F100">
            <v>48</v>
          </cell>
          <cell r="G100">
            <v>75</v>
          </cell>
          <cell r="H100">
            <v>66</v>
          </cell>
          <cell r="I100">
            <v>64</v>
          </cell>
          <cell r="J100">
            <v>50</v>
          </cell>
          <cell r="K100">
            <v>51</v>
          </cell>
        </row>
        <row r="101">
          <cell r="A101">
            <v>133</v>
          </cell>
          <cell r="B101">
            <v>122</v>
          </cell>
          <cell r="C101">
            <v>398</v>
          </cell>
          <cell r="F101">
            <v>49</v>
          </cell>
          <cell r="G101">
            <v>72</v>
          </cell>
          <cell r="H101">
            <v>68</v>
          </cell>
          <cell r="I101">
            <v>69</v>
          </cell>
          <cell r="J101">
            <v>70</v>
          </cell>
          <cell r="K101">
            <v>70</v>
          </cell>
        </row>
        <row r="102">
          <cell r="A102">
            <v>134</v>
          </cell>
          <cell r="B102">
            <v>44</v>
          </cell>
          <cell r="C102">
            <v>306</v>
          </cell>
          <cell r="F102">
            <v>25</v>
          </cell>
          <cell r="G102">
            <v>75</v>
          </cell>
          <cell r="H102">
            <v>32</v>
          </cell>
          <cell r="I102">
            <v>38</v>
          </cell>
          <cell r="J102">
            <v>65</v>
          </cell>
          <cell r="K102">
            <v>71</v>
          </cell>
        </row>
        <row r="103">
          <cell r="A103">
            <v>135</v>
          </cell>
          <cell r="B103">
            <v>355</v>
          </cell>
          <cell r="C103">
            <v>123</v>
          </cell>
          <cell r="F103">
            <v>25</v>
          </cell>
          <cell r="G103">
            <v>24</v>
          </cell>
          <cell r="H103">
            <v>21</v>
          </cell>
          <cell r="I103">
            <v>32</v>
          </cell>
          <cell r="J103">
            <v>21</v>
          </cell>
        </row>
        <row r="104">
          <cell r="A104">
            <v>136</v>
          </cell>
          <cell r="B104">
            <v>633</v>
          </cell>
          <cell r="C104">
            <v>452</v>
          </cell>
          <cell r="F104">
            <v>95</v>
          </cell>
          <cell r="G104">
            <v>96</v>
          </cell>
          <cell r="H104">
            <v>68</v>
          </cell>
          <cell r="I104">
            <v>66</v>
          </cell>
          <cell r="J104">
            <v>61</v>
          </cell>
          <cell r="K104">
            <v>66</v>
          </cell>
        </row>
        <row r="105">
          <cell r="A105">
            <v>137</v>
          </cell>
          <cell r="B105">
            <v>31</v>
          </cell>
          <cell r="C105">
            <v>206</v>
          </cell>
          <cell r="F105">
            <v>34</v>
          </cell>
          <cell r="G105">
            <v>44</v>
          </cell>
          <cell r="H105">
            <v>30</v>
          </cell>
          <cell r="I105">
            <v>29</v>
          </cell>
          <cell r="J105">
            <v>22</v>
          </cell>
          <cell r="K105">
            <v>23</v>
          </cell>
          <cell r="Y105">
            <v>24</v>
          </cell>
        </row>
        <row r="106">
          <cell r="A106">
            <v>139</v>
          </cell>
          <cell r="B106">
            <v>139</v>
          </cell>
          <cell r="C106">
            <v>1235</v>
          </cell>
          <cell r="F106">
            <v>52</v>
          </cell>
          <cell r="G106">
            <v>75</v>
          </cell>
          <cell r="H106">
            <v>70</v>
          </cell>
          <cell r="I106">
            <v>75</v>
          </cell>
          <cell r="J106">
            <v>74</v>
          </cell>
          <cell r="K106">
            <v>74</v>
          </cell>
          <cell r="L106">
            <v>106</v>
          </cell>
          <cell r="M106">
            <v>132</v>
          </cell>
          <cell r="N106">
            <v>85</v>
          </cell>
          <cell r="O106">
            <v>122</v>
          </cell>
          <cell r="P106">
            <v>85</v>
          </cell>
          <cell r="Q106">
            <v>72</v>
          </cell>
          <cell r="T106">
            <v>24</v>
          </cell>
          <cell r="U106">
            <v>46</v>
          </cell>
          <cell r="V106">
            <v>52</v>
          </cell>
          <cell r="W106">
            <v>91</v>
          </cell>
        </row>
        <row r="107">
          <cell r="A107">
            <v>144</v>
          </cell>
          <cell r="B107">
            <v>59</v>
          </cell>
          <cell r="C107">
            <v>379</v>
          </cell>
          <cell r="F107">
            <v>49</v>
          </cell>
          <cell r="G107">
            <v>64</v>
          </cell>
          <cell r="H107">
            <v>56</v>
          </cell>
          <cell r="I107">
            <v>61</v>
          </cell>
          <cell r="J107">
            <v>73</v>
          </cell>
          <cell r="K107">
            <v>76</v>
          </cell>
        </row>
        <row r="108">
          <cell r="A108">
            <v>145</v>
          </cell>
          <cell r="B108">
            <v>31</v>
          </cell>
          <cell r="C108">
            <v>137</v>
          </cell>
          <cell r="F108">
            <v>18</v>
          </cell>
          <cell r="G108">
            <v>33</v>
          </cell>
          <cell r="H108">
            <v>18</v>
          </cell>
          <cell r="I108">
            <v>20</v>
          </cell>
          <cell r="J108">
            <v>29</v>
          </cell>
          <cell r="K108">
            <v>19</v>
          </cell>
        </row>
        <row r="109">
          <cell r="A109">
            <v>146</v>
          </cell>
          <cell r="B109">
            <v>45</v>
          </cell>
          <cell r="C109">
            <v>344</v>
          </cell>
          <cell r="F109">
            <v>103</v>
          </cell>
          <cell r="G109">
            <v>89</v>
          </cell>
          <cell r="H109">
            <v>91</v>
          </cell>
          <cell r="I109">
            <v>61</v>
          </cell>
        </row>
        <row r="110">
          <cell r="A110">
            <v>147</v>
          </cell>
          <cell r="B110">
            <v>197</v>
          </cell>
          <cell r="C110">
            <v>90</v>
          </cell>
          <cell r="F110">
            <v>18</v>
          </cell>
          <cell r="G110">
            <v>24</v>
          </cell>
          <cell r="H110">
            <v>27</v>
          </cell>
          <cell r="I110">
            <v>21</v>
          </cell>
        </row>
        <row r="111">
          <cell r="A111">
            <v>148</v>
          </cell>
          <cell r="B111">
            <v>148</v>
          </cell>
          <cell r="C111">
            <v>711</v>
          </cell>
          <cell r="F111">
            <v>54</v>
          </cell>
          <cell r="G111">
            <v>66</v>
          </cell>
          <cell r="H111">
            <v>55</v>
          </cell>
          <cell r="I111">
            <v>66</v>
          </cell>
          <cell r="J111">
            <v>54</v>
          </cell>
          <cell r="K111">
            <v>71</v>
          </cell>
          <cell r="L111">
            <v>62</v>
          </cell>
          <cell r="M111">
            <v>62</v>
          </cell>
          <cell r="N111">
            <v>38</v>
          </cell>
          <cell r="O111">
            <v>47</v>
          </cell>
          <cell r="P111">
            <v>29</v>
          </cell>
          <cell r="Q111">
            <v>25</v>
          </cell>
          <cell r="U111">
            <v>20</v>
          </cell>
          <cell r="V111">
            <v>26</v>
          </cell>
          <cell r="W111">
            <v>36</v>
          </cell>
        </row>
        <row r="112">
          <cell r="A112">
            <v>149</v>
          </cell>
          <cell r="B112">
            <v>149</v>
          </cell>
          <cell r="C112">
            <v>919</v>
          </cell>
          <cell r="F112">
            <v>46</v>
          </cell>
          <cell r="G112">
            <v>98</v>
          </cell>
          <cell r="H112">
            <v>67</v>
          </cell>
          <cell r="I112">
            <v>71</v>
          </cell>
          <cell r="J112">
            <v>75</v>
          </cell>
          <cell r="K112">
            <v>66</v>
          </cell>
          <cell r="L112">
            <v>91</v>
          </cell>
          <cell r="M112">
            <v>94</v>
          </cell>
          <cell r="N112">
            <v>123</v>
          </cell>
          <cell r="O112">
            <v>84</v>
          </cell>
          <cell r="P112">
            <v>52</v>
          </cell>
          <cell r="Q112">
            <v>52</v>
          </cell>
        </row>
        <row r="113">
          <cell r="A113">
            <v>151</v>
          </cell>
          <cell r="B113">
            <v>492</v>
          </cell>
          <cell r="C113">
            <v>652</v>
          </cell>
          <cell r="F113">
            <v>48</v>
          </cell>
          <cell r="G113">
            <v>55</v>
          </cell>
          <cell r="H113">
            <v>55</v>
          </cell>
          <cell r="I113">
            <v>49</v>
          </cell>
          <cell r="J113">
            <v>63</v>
          </cell>
          <cell r="K113">
            <v>68</v>
          </cell>
          <cell r="M113">
            <v>124</v>
          </cell>
          <cell r="N113">
            <v>109</v>
          </cell>
          <cell r="O113">
            <v>81</v>
          </cell>
        </row>
        <row r="114">
          <cell r="A114">
            <v>153</v>
          </cell>
          <cell r="B114">
            <v>153</v>
          </cell>
          <cell r="C114">
            <v>1131</v>
          </cell>
          <cell r="F114">
            <v>52</v>
          </cell>
          <cell r="G114">
            <v>65</v>
          </cell>
          <cell r="H114">
            <v>73</v>
          </cell>
          <cell r="I114">
            <v>99</v>
          </cell>
          <cell r="J114">
            <v>103</v>
          </cell>
          <cell r="K114">
            <v>68</v>
          </cell>
          <cell r="L114">
            <v>78</v>
          </cell>
          <cell r="M114">
            <v>80</v>
          </cell>
          <cell r="N114">
            <v>76</v>
          </cell>
          <cell r="O114">
            <v>78</v>
          </cell>
          <cell r="P114">
            <v>79</v>
          </cell>
          <cell r="Q114">
            <v>58</v>
          </cell>
          <cell r="T114">
            <v>25</v>
          </cell>
          <cell r="U114">
            <v>58</v>
          </cell>
          <cell r="V114">
            <v>67</v>
          </cell>
          <cell r="W114">
            <v>72</v>
          </cell>
        </row>
        <row r="115">
          <cell r="A115">
            <v>154</v>
          </cell>
          <cell r="B115">
            <v>44</v>
          </cell>
          <cell r="C115">
            <v>313</v>
          </cell>
          <cell r="F115">
            <v>50</v>
          </cell>
          <cell r="G115">
            <v>37</v>
          </cell>
          <cell r="H115">
            <v>58</v>
          </cell>
          <cell r="I115">
            <v>66</v>
          </cell>
          <cell r="J115">
            <v>67</v>
          </cell>
          <cell r="K115">
            <v>35</v>
          </cell>
        </row>
        <row r="116">
          <cell r="A116">
            <v>156</v>
          </cell>
          <cell r="B116">
            <v>156</v>
          </cell>
          <cell r="C116">
            <v>1225</v>
          </cell>
          <cell r="F116">
            <v>48</v>
          </cell>
          <cell r="G116">
            <v>69</v>
          </cell>
          <cell r="H116">
            <v>67</v>
          </cell>
          <cell r="I116">
            <v>112</v>
          </cell>
          <cell r="J116">
            <v>91</v>
          </cell>
          <cell r="K116">
            <v>118</v>
          </cell>
          <cell r="L116">
            <v>121</v>
          </cell>
          <cell r="M116">
            <v>113</v>
          </cell>
          <cell r="N116">
            <v>75</v>
          </cell>
          <cell r="O116">
            <v>76</v>
          </cell>
          <cell r="P116">
            <v>71</v>
          </cell>
          <cell r="Q116">
            <v>56</v>
          </cell>
          <cell r="T116">
            <v>23</v>
          </cell>
          <cell r="U116">
            <v>37</v>
          </cell>
          <cell r="V116">
            <v>57</v>
          </cell>
          <cell r="W116">
            <v>91</v>
          </cell>
        </row>
        <row r="117">
          <cell r="A117">
            <v>159</v>
          </cell>
          <cell r="B117">
            <v>159</v>
          </cell>
          <cell r="C117">
            <v>1251</v>
          </cell>
          <cell r="F117">
            <v>91</v>
          </cell>
          <cell r="G117">
            <v>106</v>
          </cell>
          <cell r="H117">
            <v>91</v>
          </cell>
          <cell r="I117">
            <v>83</v>
          </cell>
          <cell r="J117">
            <v>82</v>
          </cell>
          <cell r="K117">
            <v>97</v>
          </cell>
          <cell r="L117">
            <v>120</v>
          </cell>
          <cell r="M117">
            <v>116</v>
          </cell>
          <cell r="N117">
            <v>98</v>
          </cell>
          <cell r="O117">
            <v>85</v>
          </cell>
          <cell r="P117">
            <v>80</v>
          </cell>
          <cell r="Q117">
            <v>68</v>
          </cell>
          <cell r="U117">
            <v>26</v>
          </cell>
          <cell r="V117">
            <v>51</v>
          </cell>
          <cell r="W117">
            <v>57</v>
          </cell>
        </row>
        <row r="118">
          <cell r="A118">
            <v>161</v>
          </cell>
          <cell r="B118">
            <v>606</v>
          </cell>
          <cell r="C118">
            <v>364</v>
          </cell>
          <cell r="F118">
            <v>52</v>
          </cell>
          <cell r="G118">
            <v>59</v>
          </cell>
          <cell r="H118">
            <v>59</v>
          </cell>
          <cell r="I118">
            <v>68</v>
          </cell>
          <cell r="J118">
            <v>64</v>
          </cell>
          <cell r="K118">
            <v>62</v>
          </cell>
        </row>
        <row r="119">
          <cell r="A119">
            <v>162</v>
          </cell>
          <cell r="B119">
            <v>162</v>
          </cell>
          <cell r="C119">
            <v>1545</v>
          </cell>
          <cell r="F119">
            <v>50</v>
          </cell>
          <cell r="G119">
            <v>61</v>
          </cell>
          <cell r="H119">
            <v>62</v>
          </cell>
          <cell r="I119">
            <v>66</v>
          </cell>
          <cell r="J119">
            <v>66</v>
          </cell>
          <cell r="K119">
            <v>77</v>
          </cell>
          <cell r="L119">
            <v>168</v>
          </cell>
          <cell r="M119">
            <v>176</v>
          </cell>
          <cell r="N119">
            <v>207</v>
          </cell>
          <cell r="O119">
            <v>159</v>
          </cell>
          <cell r="P119">
            <v>105</v>
          </cell>
          <cell r="Q119">
            <v>136</v>
          </cell>
          <cell r="R119">
            <v>70</v>
          </cell>
          <cell r="S119">
            <v>142</v>
          </cell>
        </row>
        <row r="120">
          <cell r="A120">
            <v>163</v>
          </cell>
          <cell r="B120">
            <v>112</v>
          </cell>
          <cell r="C120">
            <v>215</v>
          </cell>
          <cell r="F120">
            <v>36</v>
          </cell>
          <cell r="G120">
            <v>33</v>
          </cell>
          <cell r="H120">
            <v>47</v>
          </cell>
          <cell r="I120">
            <v>34</v>
          </cell>
          <cell r="J120">
            <v>25</v>
          </cell>
          <cell r="K120">
            <v>40</v>
          </cell>
        </row>
        <row r="121">
          <cell r="A121">
            <v>164</v>
          </cell>
          <cell r="B121">
            <v>197</v>
          </cell>
          <cell r="C121">
            <v>229</v>
          </cell>
          <cell r="F121">
            <v>27</v>
          </cell>
          <cell r="G121">
            <v>31</v>
          </cell>
          <cell r="H121">
            <v>30</v>
          </cell>
          <cell r="I121">
            <v>53</v>
          </cell>
          <cell r="J121">
            <v>53</v>
          </cell>
          <cell r="K121">
            <v>35</v>
          </cell>
        </row>
        <row r="122">
          <cell r="A122">
            <v>165</v>
          </cell>
          <cell r="B122">
            <v>165</v>
          </cell>
          <cell r="C122">
            <v>528</v>
          </cell>
          <cell r="F122">
            <v>40</v>
          </cell>
          <cell r="G122">
            <v>37</v>
          </cell>
          <cell r="H122">
            <v>36</v>
          </cell>
          <cell r="I122">
            <v>56</v>
          </cell>
          <cell r="J122">
            <v>43</v>
          </cell>
          <cell r="K122">
            <v>36</v>
          </cell>
          <cell r="L122">
            <v>47</v>
          </cell>
          <cell r="M122">
            <v>35</v>
          </cell>
          <cell r="N122">
            <v>34</v>
          </cell>
          <cell r="O122">
            <v>32</v>
          </cell>
          <cell r="P122">
            <v>28</v>
          </cell>
          <cell r="Q122">
            <v>19</v>
          </cell>
          <cell r="T122">
            <v>14</v>
          </cell>
          <cell r="U122">
            <v>20</v>
          </cell>
          <cell r="V122">
            <v>28</v>
          </cell>
          <cell r="W122">
            <v>23</v>
          </cell>
        </row>
        <row r="123">
          <cell r="A123">
            <v>166</v>
          </cell>
          <cell r="B123">
            <v>9</v>
          </cell>
          <cell r="C123">
            <v>303</v>
          </cell>
          <cell r="F123">
            <v>22</v>
          </cell>
          <cell r="G123">
            <v>24</v>
          </cell>
          <cell r="H123">
            <v>38</v>
          </cell>
          <cell r="I123">
            <v>41</v>
          </cell>
          <cell r="J123">
            <v>26</v>
          </cell>
          <cell r="K123">
            <v>30</v>
          </cell>
          <cell r="L123">
            <v>33</v>
          </cell>
          <cell r="M123">
            <v>26</v>
          </cell>
          <cell r="N123">
            <v>17</v>
          </cell>
          <cell r="O123">
            <v>16</v>
          </cell>
          <cell r="P123">
            <v>17</v>
          </cell>
          <cell r="Q123">
            <v>13</v>
          </cell>
        </row>
        <row r="124">
          <cell r="A124">
            <v>167</v>
          </cell>
          <cell r="B124">
            <v>167</v>
          </cell>
          <cell r="C124">
            <v>404</v>
          </cell>
          <cell r="F124">
            <v>22</v>
          </cell>
          <cell r="G124">
            <v>45</v>
          </cell>
          <cell r="H124">
            <v>49</v>
          </cell>
          <cell r="I124">
            <v>38</v>
          </cell>
          <cell r="J124">
            <v>27</v>
          </cell>
          <cell r="K124">
            <v>22</v>
          </cell>
          <cell r="L124">
            <v>32</v>
          </cell>
          <cell r="M124">
            <v>37</v>
          </cell>
          <cell r="N124">
            <v>26</v>
          </cell>
          <cell r="O124">
            <v>25</v>
          </cell>
          <cell r="P124">
            <v>18</v>
          </cell>
          <cell r="Q124">
            <v>13</v>
          </cell>
          <cell r="U124">
            <v>23</v>
          </cell>
          <cell r="V124">
            <v>16</v>
          </cell>
          <cell r="W124">
            <v>11</v>
          </cell>
        </row>
        <row r="125">
          <cell r="A125">
            <v>168</v>
          </cell>
          <cell r="B125">
            <v>168</v>
          </cell>
          <cell r="C125">
            <v>193</v>
          </cell>
          <cell r="F125">
            <v>12</v>
          </cell>
          <cell r="G125">
            <v>22</v>
          </cell>
          <cell r="H125">
            <v>15</v>
          </cell>
          <cell r="I125">
            <v>15</v>
          </cell>
          <cell r="J125">
            <v>10</v>
          </cell>
          <cell r="K125">
            <v>21</v>
          </cell>
          <cell r="L125">
            <v>22</v>
          </cell>
          <cell r="M125">
            <v>11</v>
          </cell>
          <cell r="N125">
            <v>22</v>
          </cell>
          <cell r="O125">
            <v>23</v>
          </cell>
          <cell r="P125">
            <v>10</v>
          </cell>
          <cell r="Q125">
            <v>10</v>
          </cell>
        </row>
        <row r="126">
          <cell r="A126">
            <v>169</v>
          </cell>
          <cell r="B126">
            <v>193</v>
          </cell>
          <cell r="C126">
            <v>318</v>
          </cell>
          <cell r="F126">
            <v>50</v>
          </cell>
          <cell r="G126">
            <v>59</v>
          </cell>
          <cell r="H126">
            <v>51</v>
          </cell>
          <cell r="I126">
            <v>59</v>
          </cell>
          <cell r="J126">
            <v>58</v>
          </cell>
          <cell r="K126">
            <v>41</v>
          </cell>
        </row>
        <row r="127">
          <cell r="A127">
            <v>170</v>
          </cell>
          <cell r="B127">
            <v>170</v>
          </cell>
          <cell r="C127">
            <v>412</v>
          </cell>
          <cell r="F127">
            <v>74</v>
          </cell>
          <cell r="G127">
            <v>42</v>
          </cell>
          <cell r="H127">
            <v>30</v>
          </cell>
          <cell r="I127">
            <v>37</v>
          </cell>
          <cell r="J127">
            <v>31</v>
          </cell>
          <cell r="K127">
            <v>26</v>
          </cell>
          <cell r="L127">
            <v>39</v>
          </cell>
          <cell r="M127">
            <v>31</v>
          </cell>
          <cell r="N127">
            <v>32</v>
          </cell>
          <cell r="O127">
            <v>29</v>
          </cell>
          <cell r="P127">
            <v>28</v>
          </cell>
          <cell r="Q127">
            <v>13</v>
          </cell>
        </row>
        <row r="128">
          <cell r="A128">
            <v>173</v>
          </cell>
          <cell r="B128">
            <v>173</v>
          </cell>
          <cell r="C128">
            <v>894</v>
          </cell>
          <cell r="F128">
            <v>64</v>
          </cell>
          <cell r="G128">
            <v>74</v>
          </cell>
          <cell r="H128">
            <v>67</v>
          </cell>
          <cell r="I128">
            <v>80</v>
          </cell>
          <cell r="J128">
            <v>72</v>
          </cell>
          <cell r="K128">
            <v>78</v>
          </cell>
          <cell r="L128">
            <v>81</v>
          </cell>
          <cell r="M128">
            <v>81</v>
          </cell>
          <cell r="N128">
            <v>80</v>
          </cell>
          <cell r="O128">
            <v>56</v>
          </cell>
          <cell r="P128">
            <v>37</v>
          </cell>
          <cell r="Q128">
            <v>38</v>
          </cell>
          <cell r="T128">
            <v>3</v>
          </cell>
          <cell r="U128">
            <v>24</v>
          </cell>
          <cell r="V128">
            <v>21</v>
          </cell>
          <cell r="W128">
            <v>38</v>
          </cell>
        </row>
        <row r="129">
          <cell r="A129">
            <v>174</v>
          </cell>
          <cell r="B129">
            <v>190</v>
          </cell>
          <cell r="C129">
            <v>774</v>
          </cell>
          <cell r="F129">
            <v>81</v>
          </cell>
          <cell r="G129">
            <v>79</v>
          </cell>
          <cell r="H129">
            <v>76</v>
          </cell>
          <cell r="I129">
            <v>76</v>
          </cell>
          <cell r="J129">
            <v>82</v>
          </cell>
          <cell r="K129">
            <v>92</v>
          </cell>
          <cell r="L129">
            <v>66</v>
          </cell>
          <cell r="M129">
            <v>77</v>
          </cell>
          <cell r="N129">
            <v>77</v>
          </cell>
          <cell r="O129">
            <v>68</v>
          </cell>
        </row>
        <row r="130">
          <cell r="A130">
            <v>175</v>
          </cell>
          <cell r="B130">
            <v>173</v>
          </cell>
          <cell r="C130">
            <v>104</v>
          </cell>
          <cell r="F130">
            <v>16</v>
          </cell>
          <cell r="G130">
            <v>25</v>
          </cell>
          <cell r="H130">
            <v>20</v>
          </cell>
          <cell r="I130">
            <v>15</v>
          </cell>
          <cell r="J130">
            <v>14</v>
          </cell>
          <cell r="K130">
            <v>14</v>
          </cell>
        </row>
        <row r="131">
          <cell r="A131">
            <v>176</v>
          </cell>
          <cell r="B131">
            <v>176</v>
          </cell>
          <cell r="C131">
            <v>1068</v>
          </cell>
          <cell r="F131">
            <v>106</v>
          </cell>
          <cell r="G131">
            <v>95</v>
          </cell>
          <cell r="H131">
            <v>102</v>
          </cell>
          <cell r="I131">
            <v>79</v>
          </cell>
          <cell r="J131">
            <v>100</v>
          </cell>
          <cell r="K131">
            <v>67</v>
          </cell>
          <cell r="L131">
            <v>61</v>
          </cell>
          <cell r="M131">
            <v>63</v>
          </cell>
          <cell r="N131">
            <v>72</v>
          </cell>
          <cell r="O131">
            <v>59</v>
          </cell>
          <cell r="P131">
            <v>58</v>
          </cell>
          <cell r="Q131">
            <v>34</v>
          </cell>
          <cell r="T131">
            <v>25</v>
          </cell>
          <cell r="U131">
            <v>43</v>
          </cell>
          <cell r="V131">
            <v>48</v>
          </cell>
          <cell r="W131">
            <v>56</v>
          </cell>
        </row>
        <row r="132">
          <cell r="A132">
            <v>177</v>
          </cell>
          <cell r="B132">
            <v>177</v>
          </cell>
          <cell r="C132">
            <v>612</v>
          </cell>
          <cell r="F132">
            <v>46</v>
          </cell>
          <cell r="G132">
            <v>57</v>
          </cell>
          <cell r="H132">
            <v>63</v>
          </cell>
          <cell r="I132">
            <v>53</v>
          </cell>
          <cell r="J132">
            <v>58</v>
          </cell>
          <cell r="K132">
            <v>47</v>
          </cell>
          <cell r="L132">
            <v>51</v>
          </cell>
          <cell r="M132">
            <v>47</v>
          </cell>
          <cell r="N132">
            <v>61</v>
          </cell>
          <cell r="O132">
            <v>45</v>
          </cell>
          <cell r="P132">
            <v>44</v>
          </cell>
          <cell r="Q132">
            <v>40</v>
          </cell>
        </row>
        <row r="133">
          <cell r="A133">
            <v>178</v>
          </cell>
          <cell r="B133">
            <v>190</v>
          </cell>
          <cell r="C133">
            <v>627</v>
          </cell>
          <cell r="G133">
            <v>174</v>
          </cell>
          <cell r="H133">
            <v>134</v>
          </cell>
          <cell r="J133">
            <v>161</v>
          </cell>
          <cell r="K133">
            <v>158</v>
          </cell>
        </row>
        <row r="134">
          <cell r="A134">
            <v>179</v>
          </cell>
          <cell r="B134">
            <v>179</v>
          </cell>
          <cell r="C134">
            <v>152</v>
          </cell>
          <cell r="F134">
            <v>7</v>
          </cell>
          <cell r="G134">
            <v>8</v>
          </cell>
          <cell r="H134">
            <v>7</v>
          </cell>
          <cell r="I134">
            <v>6</v>
          </cell>
          <cell r="J134">
            <v>8</v>
          </cell>
          <cell r="K134">
            <v>8</v>
          </cell>
          <cell r="L134">
            <v>17</v>
          </cell>
          <cell r="M134">
            <v>15</v>
          </cell>
          <cell r="N134">
            <v>25</v>
          </cell>
          <cell r="O134">
            <v>14</v>
          </cell>
          <cell r="P134">
            <v>21</v>
          </cell>
          <cell r="Q134">
            <v>16</v>
          </cell>
        </row>
        <row r="135">
          <cell r="A135">
            <v>180</v>
          </cell>
          <cell r="B135">
            <v>180</v>
          </cell>
          <cell r="C135">
            <v>284</v>
          </cell>
          <cell r="F135">
            <v>29</v>
          </cell>
          <cell r="G135">
            <v>20</v>
          </cell>
          <cell r="H135">
            <v>23</v>
          </cell>
          <cell r="I135">
            <v>21</v>
          </cell>
          <cell r="J135">
            <v>23</v>
          </cell>
          <cell r="K135">
            <v>22</v>
          </cell>
          <cell r="L135">
            <v>23</v>
          </cell>
          <cell r="M135">
            <v>15</v>
          </cell>
          <cell r="N135">
            <v>16</v>
          </cell>
          <cell r="O135">
            <v>22</v>
          </cell>
          <cell r="P135">
            <v>21</v>
          </cell>
          <cell r="Q135">
            <v>15</v>
          </cell>
          <cell r="U135">
            <v>7</v>
          </cell>
          <cell r="V135">
            <v>7</v>
          </cell>
          <cell r="W135">
            <v>20</v>
          </cell>
        </row>
        <row r="136">
          <cell r="A136">
            <v>181</v>
          </cell>
          <cell r="B136">
            <v>492</v>
          </cell>
          <cell r="C136">
            <v>310</v>
          </cell>
          <cell r="F136">
            <v>44</v>
          </cell>
          <cell r="G136">
            <v>50</v>
          </cell>
          <cell r="H136">
            <v>40</v>
          </cell>
          <cell r="I136">
            <v>56</v>
          </cell>
          <cell r="J136">
            <v>53</v>
          </cell>
          <cell r="K136">
            <v>67</v>
          </cell>
        </row>
        <row r="137">
          <cell r="A137">
            <v>182</v>
          </cell>
          <cell r="B137">
            <v>9</v>
          </cell>
          <cell r="C137">
            <v>77</v>
          </cell>
          <cell r="F137">
            <v>12</v>
          </cell>
          <cell r="G137">
            <v>14</v>
          </cell>
          <cell r="H137">
            <v>14</v>
          </cell>
          <cell r="I137">
            <v>12</v>
          </cell>
          <cell r="J137">
            <v>11</v>
          </cell>
          <cell r="K137">
            <v>14</v>
          </cell>
        </row>
        <row r="138">
          <cell r="A138">
            <v>183</v>
          </cell>
          <cell r="B138">
            <v>183</v>
          </cell>
          <cell r="C138">
            <v>365</v>
          </cell>
          <cell r="F138">
            <v>39</v>
          </cell>
          <cell r="G138">
            <v>34</v>
          </cell>
          <cell r="H138">
            <v>28</v>
          </cell>
          <cell r="I138">
            <v>37</v>
          </cell>
          <cell r="J138">
            <v>29</v>
          </cell>
          <cell r="K138">
            <v>27</v>
          </cell>
          <cell r="L138">
            <v>27</v>
          </cell>
          <cell r="M138">
            <v>33</v>
          </cell>
          <cell r="N138">
            <v>32</v>
          </cell>
          <cell r="O138">
            <v>27</v>
          </cell>
          <cell r="P138">
            <v>27</v>
          </cell>
          <cell r="Q138">
            <v>25</v>
          </cell>
        </row>
        <row r="139">
          <cell r="A139">
            <v>184</v>
          </cell>
          <cell r="B139">
            <v>184</v>
          </cell>
          <cell r="C139">
            <v>1570</v>
          </cell>
          <cell r="L139">
            <v>376</v>
          </cell>
          <cell r="M139">
            <v>354</v>
          </cell>
          <cell r="N139">
            <v>300</v>
          </cell>
          <cell r="O139">
            <v>301</v>
          </cell>
          <cell r="T139">
            <v>16</v>
          </cell>
          <cell r="U139">
            <v>71</v>
          </cell>
          <cell r="V139">
            <v>78</v>
          </cell>
          <cell r="W139">
            <v>74</v>
          </cell>
        </row>
        <row r="140">
          <cell r="A140">
            <v>185</v>
          </cell>
          <cell r="B140">
            <v>185</v>
          </cell>
          <cell r="C140">
            <v>570</v>
          </cell>
          <cell r="F140">
            <v>44</v>
          </cell>
          <cell r="G140">
            <v>47</v>
          </cell>
          <cell r="H140">
            <v>49</v>
          </cell>
          <cell r="I140">
            <v>42</v>
          </cell>
          <cell r="J140">
            <v>64</v>
          </cell>
          <cell r="K140">
            <v>44</v>
          </cell>
          <cell r="L140">
            <v>54</v>
          </cell>
          <cell r="M140">
            <v>50</v>
          </cell>
          <cell r="N140">
            <v>65</v>
          </cell>
          <cell r="O140">
            <v>39</v>
          </cell>
          <cell r="P140">
            <v>36</v>
          </cell>
          <cell r="Q140">
            <v>36</v>
          </cell>
        </row>
        <row r="141">
          <cell r="A141">
            <v>186</v>
          </cell>
          <cell r="B141">
            <v>186</v>
          </cell>
          <cell r="C141">
            <v>736</v>
          </cell>
          <cell r="F141">
            <v>57</v>
          </cell>
          <cell r="G141">
            <v>74</v>
          </cell>
          <cell r="H141">
            <v>67</v>
          </cell>
          <cell r="I141">
            <v>81</v>
          </cell>
          <cell r="J141">
            <v>66</v>
          </cell>
          <cell r="K141">
            <v>64</v>
          </cell>
          <cell r="L141">
            <v>61</v>
          </cell>
          <cell r="M141">
            <v>60</v>
          </cell>
          <cell r="N141">
            <v>50</v>
          </cell>
          <cell r="O141">
            <v>52</v>
          </cell>
          <cell r="P141">
            <v>56</v>
          </cell>
          <cell r="Q141">
            <v>48</v>
          </cell>
        </row>
        <row r="142">
          <cell r="A142">
            <v>187</v>
          </cell>
          <cell r="B142">
            <v>193</v>
          </cell>
          <cell r="C142">
            <v>69</v>
          </cell>
          <cell r="F142">
            <v>11</v>
          </cell>
          <cell r="G142">
            <v>14</v>
          </cell>
          <cell r="H142">
            <v>15</v>
          </cell>
          <cell r="I142">
            <v>9</v>
          </cell>
          <cell r="J142">
            <v>12</v>
          </cell>
          <cell r="K142">
            <v>8</v>
          </cell>
        </row>
        <row r="143">
          <cell r="A143">
            <v>188</v>
          </cell>
          <cell r="B143">
            <v>190</v>
          </cell>
          <cell r="C143">
            <v>229</v>
          </cell>
          <cell r="F143">
            <v>39</v>
          </cell>
          <cell r="G143">
            <v>58</v>
          </cell>
          <cell r="H143">
            <v>38</v>
          </cell>
          <cell r="I143">
            <v>39</v>
          </cell>
          <cell r="J143">
            <v>33</v>
          </cell>
          <cell r="K143">
            <v>22</v>
          </cell>
        </row>
        <row r="144">
          <cell r="A144">
            <v>189</v>
          </cell>
          <cell r="B144">
            <v>189</v>
          </cell>
          <cell r="C144">
            <v>1196</v>
          </cell>
          <cell r="F144">
            <v>77</v>
          </cell>
          <cell r="G144">
            <v>89</v>
          </cell>
          <cell r="H144">
            <v>74</v>
          </cell>
          <cell r="I144">
            <v>105</v>
          </cell>
          <cell r="J144">
            <v>93</v>
          </cell>
          <cell r="K144">
            <v>104</v>
          </cell>
          <cell r="L144">
            <v>129</v>
          </cell>
          <cell r="M144">
            <v>93</v>
          </cell>
          <cell r="N144">
            <v>96</v>
          </cell>
          <cell r="O144">
            <v>104</v>
          </cell>
          <cell r="P144">
            <v>91</v>
          </cell>
          <cell r="Q144">
            <v>63</v>
          </cell>
          <cell r="V144">
            <v>25</v>
          </cell>
          <cell r="W144">
            <v>35</v>
          </cell>
          <cell r="Y144">
            <v>18</v>
          </cell>
        </row>
        <row r="145">
          <cell r="A145">
            <v>190</v>
          </cell>
          <cell r="B145">
            <v>190</v>
          </cell>
          <cell r="C145">
            <v>1660</v>
          </cell>
          <cell r="F145">
            <v>165</v>
          </cell>
          <cell r="I145">
            <v>154</v>
          </cell>
          <cell r="L145">
            <v>241</v>
          </cell>
          <cell r="M145">
            <v>196</v>
          </cell>
          <cell r="N145">
            <v>236</v>
          </cell>
          <cell r="O145">
            <v>196</v>
          </cell>
          <cell r="P145">
            <v>267</v>
          </cell>
          <cell r="Q145">
            <v>157</v>
          </cell>
          <cell r="U145">
            <v>5</v>
          </cell>
          <cell r="V145">
            <v>15</v>
          </cell>
          <cell r="W145">
            <v>28</v>
          </cell>
        </row>
        <row r="146">
          <cell r="A146">
            <v>191</v>
          </cell>
          <cell r="B146">
            <v>191</v>
          </cell>
          <cell r="C146">
            <v>225</v>
          </cell>
          <cell r="F146">
            <v>19</v>
          </cell>
          <cell r="G146">
            <v>24</v>
          </cell>
          <cell r="H146">
            <v>25</v>
          </cell>
          <cell r="I146">
            <v>22</v>
          </cell>
          <cell r="J146">
            <v>24</v>
          </cell>
          <cell r="K146">
            <v>18</v>
          </cell>
          <cell r="L146">
            <v>21</v>
          </cell>
          <cell r="M146">
            <v>19</v>
          </cell>
          <cell r="N146">
            <v>16</v>
          </cell>
          <cell r="O146">
            <v>16</v>
          </cell>
          <cell r="P146">
            <v>6</v>
          </cell>
          <cell r="Q146">
            <v>15</v>
          </cell>
        </row>
        <row r="147">
          <cell r="A147">
            <v>192</v>
          </cell>
          <cell r="B147">
            <v>192</v>
          </cell>
          <cell r="C147">
            <v>1218</v>
          </cell>
          <cell r="F147">
            <v>100</v>
          </cell>
          <cell r="G147">
            <v>104</v>
          </cell>
          <cell r="H147">
            <v>108</v>
          </cell>
          <cell r="I147">
            <v>107</v>
          </cell>
          <cell r="J147">
            <v>107</v>
          </cell>
          <cell r="K147">
            <v>93</v>
          </cell>
          <cell r="L147">
            <v>115</v>
          </cell>
          <cell r="M147">
            <v>59</v>
          </cell>
          <cell r="N147">
            <v>57</v>
          </cell>
          <cell r="O147">
            <v>30</v>
          </cell>
          <cell r="P147">
            <v>48</v>
          </cell>
          <cell r="Q147">
            <v>34</v>
          </cell>
          <cell r="T147">
            <v>49</v>
          </cell>
          <cell r="U147">
            <v>36</v>
          </cell>
          <cell r="V147">
            <v>72</v>
          </cell>
          <cell r="W147">
            <v>99</v>
          </cell>
        </row>
        <row r="148">
          <cell r="A148">
            <v>193</v>
          </cell>
          <cell r="B148">
            <v>193</v>
          </cell>
          <cell r="C148">
            <v>383</v>
          </cell>
          <cell r="L148">
            <v>84</v>
          </cell>
          <cell r="M148">
            <v>68</v>
          </cell>
          <cell r="N148">
            <v>60</v>
          </cell>
          <cell r="O148">
            <v>55</v>
          </cell>
          <cell r="P148">
            <v>46</v>
          </cell>
          <cell r="Q148">
            <v>22</v>
          </cell>
          <cell r="T148">
            <v>12</v>
          </cell>
          <cell r="V148">
            <v>14</v>
          </cell>
          <cell r="W148">
            <v>22</v>
          </cell>
        </row>
        <row r="149">
          <cell r="A149">
            <v>194</v>
          </cell>
          <cell r="B149">
            <v>184</v>
          </cell>
          <cell r="C149">
            <v>27</v>
          </cell>
          <cell r="F149">
            <v>2</v>
          </cell>
          <cell r="G149">
            <v>2</v>
          </cell>
          <cell r="H149">
            <v>6</v>
          </cell>
          <cell r="I149">
            <v>7</v>
          </cell>
          <cell r="J149">
            <v>6</v>
          </cell>
          <cell r="K149">
            <v>4</v>
          </cell>
        </row>
        <row r="150">
          <cell r="A150">
            <v>195</v>
          </cell>
          <cell r="B150">
            <v>179</v>
          </cell>
          <cell r="C150">
            <v>46</v>
          </cell>
          <cell r="F150">
            <v>6</v>
          </cell>
          <cell r="G150">
            <v>9</v>
          </cell>
          <cell r="H150">
            <v>9</v>
          </cell>
          <cell r="I150">
            <v>8</v>
          </cell>
          <cell r="J150">
            <v>4</v>
          </cell>
          <cell r="K150">
            <v>10</v>
          </cell>
        </row>
        <row r="151">
          <cell r="A151">
            <v>196</v>
          </cell>
          <cell r="B151">
            <v>355</v>
          </cell>
          <cell r="C151">
            <v>437</v>
          </cell>
          <cell r="F151">
            <v>93</v>
          </cell>
          <cell r="G151">
            <v>142</v>
          </cell>
          <cell r="H151">
            <v>136</v>
          </cell>
          <cell r="I151">
            <v>35</v>
          </cell>
          <cell r="J151">
            <v>31</v>
          </cell>
        </row>
        <row r="152">
          <cell r="A152">
            <v>197</v>
          </cell>
          <cell r="B152">
            <v>197</v>
          </cell>
          <cell r="C152">
            <v>940</v>
          </cell>
          <cell r="F152">
            <v>50</v>
          </cell>
          <cell r="G152">
            <v>58</v>
          </cell>
          <cell r="H152">
            <v>58</v>
          </cell>
          <cell r="I152">
            <v>56</v>
          </cell>
          <cell r="J152">
            <v>57</v>
          </cell>
          <cell r="K152">
            <v>78</v>
          </cell>
          <cell r="L152">
            <v>123</v>
          </cell>
          <cell r="M152">
            <v>119</v>
          </cell>
          <cell r="N152">
            <v>95</v>
          </cell>
          <cell r="O152">
            <v>98</v>
          </cell>
          <cell r="P152">
            <v>74</v>
          </cell>
          <cell r="Q152">
            <v>74</v>
          </cell>
        </row>
        <row r="153">
          <cell r="A153">
            <v>198</v>
          </cell>
          <cell r="B153">
            <v>198</v>
          </cell>
          <cell r="C153">
            <v>1709</v>
          </cell>
          <cell r="F153">
            <v>166</v>
          </cell>
          <cell r="G153">
            <v>139</v>
          </cell>
          <cell r="H153">
            <v>120</v>
          </cell>
          <cell r="I153">
            <v>138</v>
          </cell>
          <cell r="J153">
            <v>146</v>
          </cell>
          <cell r="K153">
            <v>140</v>
          </cell>
          <cell r="L153">
            <v>116</v>
          </cell>
          <cell r="M153">
            <v>149</v>
          </cell>
          <cell r="N153">
            <v>114</v>
          </cell>
          <cell r="O153">
            <v>121</v>
          </cell>
          <cell r="P153">
            <v>87</v>
          </cell>
          <cell r="Q153">
            <v>40</v>
          </cell>
          <cell r="T153">
            <v>19</v>
          </cell>
          <cell r="U153">
            <v>66</v>
          </cell>
          <cell r="V153">
            <v>58</v>
          </cell>
          <cell r="W153">
            <v>90</v>
          </cell>
        </row>
        <row r="154">
          <cell r="A154">
            <v>199</v>
          </cell>
          <cell r="B154">
            <v>70</v>
          </cell>
          <cell r="C154">
            <v>257</v>
          </cell>
          <cell r="F154">
            <v>50</v>
          </cell>
          <cell r="G154">
            <v>38</v>
          </cell>
          <cell r="H154">
            <v>36</v>
          </cell>
          <cell r="I154">
            <v>65</v>
          </cell>
          <cell r="J154">
            <v>36</v>
          </cell>
          <cell r="K154">
            <v>32</v>
          </cell>
        </row>
        <row r="155">
          <cell r="A155">
            <v>200</v>
          </cell>
          <cell r="B155">
            <v>32</v>
          </cell>
          <cell r="C155">
            <v>759</v>
          </cell>
          <cell r="F155">
            <v>153</v>
          </cell>
          <cell r="G155">
            <v>164</v>
          </cell>
          <cell r="H155">
            <v>137</v>
          </cell>
          <cell r="I155">
            <v>168</v>
          </cell>
          <cell r="J155">
            <v>137</v>
          </cell>
        </row>
        <row r="156">
          <cell r="A156">
            <v>202</v>
          </cell>
          <cell r="B156">
            <v>202</v>
          </cell>
          <cell r="C156">
            <v>2063</v>
          </cell>
          <cell r="F156">
            <v>161</v>
          </cell>
          <cell r="G156">
            <v>222</v>
          </cell>
          <cell r="H156">
            <v>173</v>
          </cell>
          <cell r="I156">
            <v>178</v>
          </cell>
          <cell r="J156">
            <v>182</v>
          </cell>
          <cell r="K156">
            <v>192</v>
          </cell>
          <cell r="L156">
            <v>206</v>
          </cell>
          <cell r="M156">
            <v>180</v>
          </cell>
          <cell r="N156">
            <v>171</v>
          </cell>
          <cell r="O156">
            <v>128</v>
          </cell>
          <cell r="P156">
            <v>147</v>
          </cell>
          <cell r="Q156">
            <v>123</v>
          </cell>
        </row>
        <row r="157">
          <cell r="A157">
            <v>203</v>
          </cell>
          <cell r="B157">
            <v>203</v>
          </cell>
          <cell r="C157">
            <v>1038</v>
          </cell>
          <cell r="F157">
            <v>78</v>
          </cell>
          <cell r="G157">
            <v>112</v>
          </cell>
          <cell r="H157">
            <v>110</v>
          </cell>
          <cell r="I157">
            <v>112</v>
          </cell>
          <cell r="J157">
            <v>111</v>
          </cell>
          <cell r="K157">
            <v>93</v>
          </cell>
          <cell r="L157">
            <v>97</v>
          </cell>
          <cell r="M157">
            <v>68</v>
          </cell>
          <cell r="N157">
            <v>70</v>
          </cell>
          <cell r="O157">
            <v>79</v>
          </cell>
          <cell r="P157">
            <v>67</v>
          </cell>
          <cell r="Q157">
            <v>41</v>
          </cell>
        </row>
        <row r="158">
          <cell r="A158">
            <v>204</v>
          </cell>
          <cell r="B158">
            <v>192</v>
          </cell>
          <cell r="C158">
            <v>42</v>
          </cell>
          <cell r="F158">
            <v>6</v>
          </cell>
          <cell r="G158">
            <v>9</v>
          </cell>
          <cell r="H158">
            <v>7</v>
          </cell>
          <cell r="I158">
            <v>5</v>
          </cell>
          <cell r="J158">
            <v>9</v>
          </cell>
          <cell r="K158">
            <v>6</v>
          </cell>
        </row>
        <row r="159">
          <cell r="A159">
            <v>207</v>
          </cell>
          <cell r="B159">
            <v>207</v>
          </cell>
          <cell r="C159">
            <v>346</v>
          </cell>
          <cell r="D159">
            <v>18</v>
          </cell>
          <cell r="E159">
            <v>30</v>
          </cell>
          <cell r="F159">
            <v>27</v>
          </cell>
          <cell r="G159">
            <v>25</v>
          </cell>
          <cell r="H159">
            <v>17</v>
          </cell>
          <cell r="I159">
            <v>27</v>
          </cell>
          <cell r="J159">
            <v>24</v>
          </cell>
          <cell r="K159">
            <v>21</v>
          </cell>
          <cell r="L159">
            <v>24</v>
          </cell>
          <cell r="M159">
            <v>24</v>
          </cell>
          <cell r="N159">
            <v>28</v>
          </cell>
          <cell r="O159">
            <v>20</v>
          </cell>
          <cell r="P159">
            <v>29</v>
          </cell>
          <cell r="Q159">
            <v>32</v>
          </cell>
        </row>
        <row r="160">
          <cell r="A160">
            <v>208</v>
          </cell>
          <cell r="B160">
            <v>208</v>
          </cell>
          <cell r="C160">
            <v>108</v>
          </cell>
          <cell r="D160">
            <v>13</v>
          </cell>
          <cell r="E160">
            <v>14</v>
          </cell>
          <cell r="F160">
            <v>15</v>
          </cell>
          <cell r="G160">
            <v>11</v>
          </cell>
          <cell r="H160">
            <v>16</v>
          </cell>
          <cell r="I160">
            <v>13</v>
          </cell>
          <cell r="J160">
            <v>15</v>
          </cell>
          <cell r="K160">
            <v>11</v>
          </cell>
        </row>
        <row r="161">
          <cell r="A161">
            <v>209</v>
          </cell>
          <cell r="B161">
            <v>209</v>
          </cell>
          <cell r="C161">
            <v>123</v>
          </cell>
          <cell r="E161">
            <v>13</v>
          </cell>
          <cell r="F161">
            <v>16</v>
          </cell>
          <cell r="G161">
            <v>19</v>
          </cell>
          <cell r="H161">
            <v>21</v>
          </cell>
          <cell r="I161">
            <v>16</v>
          </cell>
          <cell r="J161">
            <v>18</v>
          </cell>
          <cell r="K161">
            <v>20</v>
          </cell>
        </row>
        <row r="162">
          <cell r="A162">
            <v>211</v>
          </cell>
          <cell r="B162">
            <v>211</v>
          </cell>
          <cell r="C162">
            <v>263</v>
          </cell>
          <cell r="D162">
            <v>8</v>
          </cell>
          <cell r="E162">
            <v>12</v>
          </cell>
          <cell r="F162">
            <v>14</v>
          </cell>
          <cell r="G162">
            <v>21</v>
          </cell>
          <cell r="H162">
            <v>14</v>
          </cell>
          <cell r="I162">
            <v>14</v>
          </cell>
          <cell r="J162">
            <v>22</v>
          </cell>
          <cell r="K162">
            <v>19</v>
          </cell>
          <cell r="L162">
            <v>22</v>
          </cell>
          <cell r="M162">
            <v>23</v>
          </cell>
          <cell r="N162">
            <v>24</v>
          </cell>
          <cell r="O162">
            <v>23</v>
          </cell>
          <cell r="P162">
            <v>29</v>
          </cell>
          <cell r="Q162">
            <v>18</v>
          </cell>
        </row>
        <row r="163">
          <cell r="A163">
            <v>213</v>
          </cell>
          <cell r="B163">
            <v>213</v>
          </cell>
          <cell r="C163">
            <v>630</v>
          </cell>
          <cell r="D163">
            <v>6</v>
          </cell>
          <cell r="E163">
            <v>12</v>
          </cell>
          <cell r="F163">
            <v>12</v>
          </cell>
          <cell r="G163">
            <v>31</v>
          </cell>
          <cell r="H163">
            <v>49</v>
          </cell>
          <cell r="I163">
            <v>28</v>
          </cell>
          <cell r="J163">
            <v>53</v>
          </cell>
          <cell r="K163">
            <v>49</v>
          </cell>
          <cell r="L163">
            <v>89</v>
          </cell>
          <cell r="M163">
            <v>104</v>
          </cell>
          <cell r="N163">
            <v>84</v>
          </cell>
          <cell r="O163">
            <v>51</v>
          </cell>
          <cell r="P163">
            <v>32</v>
          </cell>
          <cell r="Q163">
            <v>30</v>
          </cell>
        </row>
        <row r="164">
          <cell r="A164">
            <v>216</v>
          </cell>
          <cell r="B164">
            <v>216</v>
          </cell>
          <cell r="C164">
            <v>156</v>
          </cell>
          <cell r="U164">
            <v>19</v>
          </cell>
          <cell r="V164">
            <v>40</v>
          </cell>
          <cell r="W164">
            <v>61</v>
          </cell>
          <cell r="X164">
            <v>36</v>
          </cell>
        </row>
        <row r="165">
          <cell r="A165">
            <v>217</v>
          </cell>
          <cell r="B165">
            <v>217</v>
          </cell>
          <cell r="C165">
            <v>306</v>
          </cell>
          <cell r="D165">
            <v>5</v>
          </cell>
          <cell r="E165">
            <v>11</v>
          </cell>
          <cell r="F165">
            <v>12</v>
          </cell>
          <cell r="G165">
            <v>22</v>
          </cell>
          <cell r="H165">
            <v>19</v>
          </cell>
          <cell r="I165">
            <v>26</v>
          </cell>
          <cell r="J165">
            <v>26</v>
          </cell>
          <cell r="K165">
            <v>25</v>
          </cell>
          <cell r="L165">
            <v>28</v>
          </cell>
          <cell r="M165">
            <v>27</v>
          </cell>
          <cell r="N165">
            <v>25</v>
          </cell>
          <cell r="O165">
            <v>36</v>
          </cell>
          <cell r="P165">
            <v>23</v>
          </cell>
          <cell r="Q165">
            <v>21</v>
          </cell>
        </row>
        <row r="166">
          <cell r="A166">
            <v>218</v>
          </cell>
          <cell r="B166">
            <v>218</v>
          </cell>
          <cell r="C166">
            <v>1001</v>
          </cell>
          <cell r="D166">
            <v>28</v>
          </cell>
          <cell r="E166">
            <v>65</v>
          </cell>
          <cell r="F166">
            <v>78</v>
          </cell>
          <cell r="G166">
            <v>113</v>
          </cell>
          <cell r="H166">
            <v>105</v>
          </cell>
          <cell r="I166">
            <v>122</v>
          </cell>
          <cell r="J166">
            <v>91</v>
          </cell>
          <cell r="K166">
            <v>76</v>
          </cell>
          <cell r="L166">
            <v>71</v>
          </cell>
          <cell r="M166">
            <v>62</v>
          </cell>
          <cell r="N166">
            <v>53</v>
          </cell>
          <cell r="O166">
            <v>57</v>
          </cell>
          <cell r="P166">
            <v>38</v>
          </cell>
          <cell r="Q166">
            <v>42</v>
          </cell>
        </row>
        <row r="167">
          <cell r="A167">
            <v>219</v>
          </cell>
          <cell r="B167">
            <v>219</v>
          </cell>
          <cell r="C167">
            <v>787</v>
          </cell>
          <cell r="L167">
            <v>144</v>
          </cell>
          <cell r="M167">
            <v>138</v>
          </cell>
          <cell r="N167">
            <v>133</v>
          </cell>
          <cell r="O167">
            <v>140</v>
          </cell>
          <cell r="P167">
            <v>121</v>
          </cell>
          <cell r="Q167">
            <v>111</v>
          </cell>
        </row>
        <row r="168">
          <cell r="A168">
            <v>222</v>
          </cell>
          <cell r="B168">
            <v>222</v>
          </cell>
          <cell r="C168">
            <v>136</v>
          </cell>
          <cell r="G168">
            <v>5</v>
          </cell>
          <cell r="H168">
            <v>13</v>
          </cell>
          <cell r="I168">
            <v>7</v>
          </cell>
          <cell r="J168">
            <v>8</v>
          </cell>
          <cell r="K168">
            <v>14</v>
          </cell>
          <cell r="L168">
            <v>19</v>
          </cell>
          <cell r="M168">
            <v>12</v>
          </cell>
          <cell r="N168">
            <v>12</v>
          </cell>
          <cell r="O168">
            <v>15</v>
          </cell>
          <cell r="P168">
            <v>15</v>
          </cell>
          <cell r="Q168">
            <v>16</v>
          </cell>
        </row>
        <row r="169">
          <cell r="A169">
            <v>223</v>
          </cell>
          <cell r="B169">
            <v>223</v>
          </cell>
          <cell r="C169">
            <v>853</v>
          </cell>
          <cell r="D169">
            <v>3</v>
          </cell>
          <cell r="E169">
            <v>12</v>
          </cell>
          <cell r="F169">
            <v>12</v>
          </cell>
          <cell r="G169">
            <v>27</v>
          </cell>
          <cell r="H169">
            <v>55</v>
          </cell>
          <cell r="I169">
            <v>51</v>
          </cell>
          <cell r="J169">
            <v>54</v>
          </cell>
          <cell r="K169">
            <v>53</v>
          </cell>
          <cell r="L169">
            <v>88</v>
          </cell>
          <cell r="M169">
            <v>73</v>
          </cell>
          <cell r="N169">
            <v>118</v>
          </cell>
          <cell r="O169">
            <v>100</v>
          </cell>
          <cell r="P169">
            <v>99</v>
          </cell>
          <cell r="Q169">
            <v>108</v>
          </cell>
        </row>
        <row r="170">
          <cell r="A170">
            <v>227</v>
          </cell>
          <cell r="B170">
            <v>227</v>
          </cell>
          <cell r="C170">
            <v>364</v>
          </cell>
          <cell r="D170">
            <v>19</v>
          </cell>
          <cell r="E170">
            <v>21</v>
          </cell>
          <cell r="F170">
            <v>18</v>
          </cell>
          <cell r="G170">
            <v>20</v>
          </cell>
          <cell r="H170">
            <v>31</v>
          </cell>
          <cell r="I170">
            <v>38</v>
          </cell>
          <cell r="J170">
            <v>35</v>
          </cell>
          <cell r="K170">
            <v>23</v>
          </cell>
          <cell r="L170">
            <v>33</v>
          </cell>
          <cell r="M170">
            <v>28</v>
          </cell>
          <cell r="N170">
            <v>26</v>
          </cell>
          <cell r="O170">
            <v>20</v>
          </cell>
          <cell r="P170">
            <v>23</v>
          </cell>
          <cell r="Q170">
            <v>29</v>
          </cell>
        </row>
        <row r="171">
          <cell r="A171">
            <v>228</v>
          </cell>
          <cell r="B171">
            <v>228</v>
          </cell>
          <cell r="C171">
            <v>1288</v>
          </cell>
          <cell r="D171">
            <v>17</v>
          </cell>
          <cell r="E171">
            <v>14</v>
          </cell>
          <cell r="F171">
            <v>33</v>
          </cell>
          <cell r="G171">
            <v>66</v>
          </cell>
          <cell r="H171">
            <v>75</v>
          </cell>
          <cell r="I171">
            <v>74</v>
          </cell>
          <cell r="J171">
            <v>90</v>
          </cell>
          <cell r="K171">
            <v>92</v>
          </cell>
          <cell r="L171">
            <v>121</v>
          </cell>
          <cell r="M171">
            <v>120</v>
          </cell>
          <cell r="N171">
            <v>133</v>
          </cell>
          <cell r="O171">
            <v>153</v>
          </cell>
          <cell r="P171">
            <v>145</v>
          </cell>
          <cell r="Q171">
            <v>155</v>
          </cell>
        </row>
        <row r="172">
          <cell r="A172">
            <v>231</v>
          </cell>
          <cell r="B172">
            <v>231</v>
          </cell>
          <cell r="C172">
            <v>523</v>
          </cell>
          <cell r="E172">
            <v>11</v>
          </cell>
          <cell r="F172">
            <v>13</v>
          </cell>
          <cell r="G172">
            <v>19</v>
          </cell>
          <cell r="H172">
            <v>29</v>
          </cell>
          <cell r="I172">
            <v>29</v>
          </cell>
          <cell r="J172">
            <v>48</v>
          </cell>
          <cell r="K172">
            <v>42</v>
          </cell>
          <cell r="L172">
            <v>49</v>
          </cell>
          <cell r="M172">
            <v>64</v>
          </cell>
          <cell r="N172">
            <v>53</v>
          </cell>
          <cell r="O172">
            <v>63</v>
          </cell>
          <cell r="P172">
            <v>48</v>
          </cell>
          <cell r="Q172">
            <v>55</v>
          </cell>
        </row>
        <row r="173">
          <cell r="A173">
            <v>233</v>
          </cell>
          <cell r="B173">
            <v>233</v>
          </cell>
          <cell r="C173">
            <v>1068</v>
          </cell>
          <cell r="D173">
            <v>8</v>
          </cell>
          <cell r="E173">
            <v>22</v>
          </cell>
          <cell r="F173">
            <v>29</v>
          </cell>
          <cell r="G173">
            <v>54</v>
          </cell>
          <cell r="H173">
            <v>75</v>
          </cell>
          <cell r="I173">
            <v>69</v>
          </cell>
          <cell r="J173">
            <v>79</v>
          </cell>
          <cell r="K173">
            <v>80</v>
          </cell>
          <cell r="L173">
            <v>100</v>
          </cell>
          <cell r="M173">
            <v>100</v>
          </cell>
          <cell r="N173">
            <v>108</v>
          </cell>
          <cell r="O173">
            <v>116</v>
          </cell>
          <cell r="P173">
            <v>105</v>
          </cell>
          <cell r="Q173">
            <v>123</v>
          </cell>
        </row>
        <row r="174">
          <cell r="A174">
            <v>234</v>
          </cell>
          <cell r="B174">
            <v>234</v>
          </cell>
          <cell r="C174">
            <v>428</v>
          </cell>
          <cell r="E174">
            <v>6</v>
          </cell>
          <cell r="F174">
            <v>12</v>
          </cell>
          <cell r="G174">
            <v>24</v>
          </cell>
          <cell r="H174">
            <v>23</v>
          </cell>
          <cell r="I174">
            <v>30</v>
          </cell>
          <cell r="J174">
            <v>25</v>
          </cell>
          <cell r="K174">
            <v>35</v>
          </cell>
          <cell r="L174">
            <v>45</v>
          </cell>
          <cell r="M174">
            <v>52</v>
          </cell>
          <cell r="N174">
            <v>41</v>
          </cell>
          <cell r="O174">
            <v>37</v>
          </cell>
          <cell r="P174">
            <v>38</v>
          </cell>
          <cell r="Q174">
            <v>60</v>
          </cell>
        </row>
        <row r="175">
          <cell r="A175">
            <v>235</v>
          </cell>
          <cell r="B175">
            <v>235</v>
          </cell>
          <cell r="C175">
            <v>512</v>
          </cell>
          <cell r="D175">
            <v>3</v>
          </cell>
          <cell r="E175">
            <v>6</v>
          </cell>
          <cell r="F175">
            <v>16</v>
          </cell>
          <cell r="G175">
            <v>18</v>
          </cell>
          <cell r="H175">
            <v>28</v>
          </cell>
          <cell r="I175">
            <v>32</v>
          </cell>
          <cell r="J175">
            <v>41</v>
          </cell>
          <cell r="K175">
            <v>35</v>
          </cell>
          <cell r="L175">
            <v>64</v>
          </cell>
          <cell r="M175">
            <v>53</v>
          </cell>
          <cell r="N175">
            <v>47</v>
          </cell>
          <cell r="O175">
            <v>66</v>
          </cell>
          <cell r="P175">
            <v>52</v>
          </cell>
          <cell r="Q175">
            <v>51</v>
          </cell>
        </row>
        <row r="176">
          <cell r="A176">
            <v>239</v>
          </cell>
          <cell r="B176">
            <v>239</v>
          </cell>
          <cell r="C176">
            <v>198</v>
          </cell>
          <cell r="D176">
            <v>8</v>
          </cell>
          <cell r="E176">
            <v>7</v>
          </cell>
          <cell r="F176">
            <v>8</v>
          </cell>
          <cell r="G176">
            <v>9</v>
          </cell>
          <cell r="H176">
            <v>11</v>
          </cell>
          <cell r="I176">
            <v>16</v>
          </cell>
          <cell r="J176">
            <v>22</v>
          </cell>
          <cell r="K176">
            <v>15</v>
          </cell>
          <cell r="L176">
            <v>21</v>
          </cell>
          <cell r="M176">
            <v>27</v>
          </cell>
          <cell r="N176">
            <v>14</v>
          </cell>
          <cell r="O176">
            <v>20</v>
          </cell>
          <cell r="P176">
            <v>11</v>
          </cell>
          <cell r="Q176">
            <v>9</v>
          </cell>
        </row>
        <row r="177">
          <cell r="A177">
            <v>240</v>
          </cell>
          <cell r="B177">
            <v>240</v>
          </cell>
          <cell r="C177">
            <v>1813</v>
          </cell>
          <cell r="F177">
            <v>104</v>
          </cell>
          <cell r="G177">
            <v>146</v>
          </cell>
          <cell r="H177">
            <v>141</v>
          </cell>
          <cell r="I177">
            <v>147</v>
          </cell>
          <cell r="J177">
            <v>140</v>
          </cell>
          <cell r="K177">
            <v>144</v>
          </cell>
          <cell r="L177">
            <v>177</v>
          </cell>
          <cell r="M177">
            <v>168</v>
          </cell>
          <cell r="N177">
            <v>177</v>
          </cell>
          <cell r="O177">
            <v>156</v>
          </cell>
          <cell r="P177">
            <v>173</v>
          </cell>
          <cell r="Q177">
            <v>140</v>
          </cell>
        </row>
        <row r="178">
          <cell r="A178">
            <v>241</v>
          </cell>
          <cell r="B178">
            <v>241</v>
          </cell>
          <cell r="C178">
            <v>380</v>
          </cell>
          <cell r="F178">
            <v>4</v>
          </cell>
          <cell r="G178">
            <v>10</v>
          </cell>
          <cell r="H178">
            <v>30</v>
          </cell>
          <cell r="I178">
            <v>35</v>
          </cell>
          <cell r="J178">
            <v>30</v>
          </cell>
          <cell r="K178">
            <v>32</v>
          </cell>
          <cell r="L178">
            <v>42</v>
          </cell>
          <cell r="M178">
            <v>38</v>
          </cell>
          <cell r="N178">
            <v>41</v>
          </cell>
          <cell r="O178">
            <v>51</v>
          </cell>
          <cell r="P178">
            <v>32</v>
          </cell>
          <cell r="Q178">
            <v>35</v>
          </cell>
        </row>
        <row r="179">
          <cell r="A179">
            <v>242</v>
          </cell>
          <cell r="B179">
            <v>242</v>
          </cell>
          <cell r="C179">
            <v>848</v>
          </cell>
          <cell r="F179">
            <v>45</v>
          </cell>
          <cell r="G179">
            <v>75</v>
          </cell>
          <cell r="H179">
            <v>59</v>
          </cell>
          <cell r="I179">
            <v>80</v>
          </cell>
          <cell r="J179">
            <v>73</v>
          </cell>
          <cell r="K179">
            <v>74</v>
          </cell>
          <cell r="L179">
            <v>84</v>
          </cell>
          <cell r="M179">
            <v>85</v>
          </cell>
          <cell r="N179">
            <v>98</v>
          </cell>
          <cell r="O179">
            <v>76</v>
          </cell>
          <cell r="P179">
            <v>54</v>
          </cell>
          <cell r="Q179">
            <v>45</v>
          </cell>
        </row>
        <row r="180">
          <cell r="A180">
            <v>248</v>
          </cell>
          <cell r="B180">
            <v>248</v>
          </cell>
          <cell r="C180">
            <v>363</v>
          </cell>
          <cell r="E180">
            <v>13</v>
          </cell>
          <cell r="F180">
            <v>20</v>
          </cell>
          <cell r="G180">
            <v>28</v>
          </cell>
          <cell r="H180">
            <v>32</v>
          </cell>
          <cell r="I180">
            <v>32</v>
          </cell>
          <cell r="J180">
            <v>28</v>
          </cell>
          <cell r="K180">
            <v>17</v>
          </cell>
          <cell r="L180">
            <v>38</v>
          </cell>
          <cell r="M180">
            <v>36</v>
          </cell>
          <cell r="N180">
            <v>27</v>
          </cell>
          <cell r="O180">
            <v>30</v>
          </cell>
          <cell r="P180">
            <v>34</v>
          </cell>
          <cell r="Q180">
            <v>28</v>
          </cell>
        </row>
        <row r="181">
          <cell r="A181">
            <v>249</v>
          </cell>
          <cell r="B181">
            <v>249</v>
          </cell>
          <cell r="C181">
            <v>92</v>
          </cell>
          <cell r="D181">
            <v>16</v>
          </cell>
          <cell r="E181">
            <v>18</v>
          </cell>
          <cell r="F181">
            <v>9</v>
          </cell>
          <cell r="G181">
            <v>10</v>
          </cell>
          <cell r="H181">
            <v>11</v>
          </cell>
          <cell r="I181">
            <v>12</v>
          </cell>
          <cell r="J181">
            <v>9</v>
          </cell>
          <cell r="K181">
            <v>7</v>
          </cell>
        </row>
        <row r="182">
          <cell r="A182">
            <v>250</v>
          </cell>
          <cell r="B182">
            <v>250</v>
          </cell>
          <cell r="C182">
            <v>810</v>
          </cell>
          <cell r="D182">
            <v>54</v>
          </cell>
          <cell r="E182">
            <v>41</v>
          </cell>
          <cell r="F182">
            <v>55</v>
          </cell>
          <cell r="G182">
            <v>68</v>
          </cell>
          <cell r="H182">
            <v>56</v>
          </cell>
          <cell r="I182">
            <v>62</v>
          </cell>
          <cell r="J182">
            <v>53</v>
          </cell>
          <cell r="K182">
            <v>65</v>
          </cell>
          <cell r="L182">
            <v>76</v>
          </cell>
          <cell r="M182">
            <v>51</v>
          </cell>
          <cell r="N182">
            <v>49</v>
          </cell>
          <cell r="O182">
            <v>60</v>
          </cell>
          <cell r="P182">
            <v>58</v>
          </cell>
          <cell r="Q182">
            <v>62</v>
          </cell>
        </row>
        <row r="183">
          <cell r="A183">
            <v>251</v>
          </cell>
          <cell r="B183">
            <v>251</v>
          </cell>
          <cell r="C183">
            <v>289</v>
          </cell>
          <cell r="D183">
            <v>1</v>
          </cell>
          <cell r="F183">
            <v>8</v>
          </cell>
          <cell r="G183">
            <v>14</v>
          </cell>
          <cell r="H183">
            <v>12</v>
          </cell>
          <cell r="I183">
            <v>19</v>
          </cell>
          <cell r="J183">
            <v>14</v>
          </cell>
          <cell r="K183">
            <v>19</v>
          </cell>
          <cell r="L183">
            <v>45</v>
          </cell>
          <cell r="M183">
            <v>38</v>
          </cell>
          <cell r="N183">
            <v>29</v>
          </cell>
          <cell r="O183">
            <v>37</v>
          </cell>
          <cell r="P183">
            <v>26</v>
          </cell>
          <cell r="Q183">
            <v>27</v>
          </cell>
        </row>
        <row r="184">
          <cell r="A184">
            <v>252</v>
          </cell>
          <cell r="B184">
            <v>252</v>
          </cell>
          <cell r="C184">
            <v>406</v>
          </cell>
          <cell r="E184">
            <v>7</v>
          </cell>
          <cell r="F184">
            <v>5</v>
          </cell>
          <cell r="G184">
            <v>23</v>
          </cell>
          <cell r="H184">
            <v>16</v>
          </cell>
          <cell r="I184">
            <v>20</v>
          </cell>
          <cell r="J184">
            <v>27</v>
          </cell>
          <cell r="K184">
            <v>19</v>
          </cell>
          <cell r="L184">
            <v>47</v>
          </cell>
          <cell r="M184">
            <v>37</v>
          </cell>
          <cell r="N184">
            <v>44</v>
          </cell>
          <cell r="O184">
            <v>39</v>
          </cell>
          <cell r="P184">
            <v>61</v>
          </cell>
          <cell r="Q184">
            <v>61</v>
          </cell>
        </row>
        <row r="185">
          <cell r="A185">
            <v>255</v>
          </cell>
          <cell r="B185">
            <v>255</v>
          </cell>
          <cell r="C185">
            <v>334</v>
          </cell>
          <cell r="F185">
            <v>21</v>
          </cell>
          <cell r="G185">
            <v>26</v>
          </cell>
          <cell r="H185">
            <v>34</v>
          </cell>
          <cell r="I185">
            <v>24</v>
          </cell>
          <cell r="J185">
            <v>28</v>
          </cell>
          <cell r="K185">
            <v>29</v>
          </cell>
          <cell r="L185">
            <v>30</v>
          </cell>
          <cell r="M185">
            <v>32</v>
          </cell>
          <cell r="N185">
            <v>22</v>
          </cell>
          <cell r="O185">
            <v>33</v>
          </cell>
          <cell r="P185">
            <v>30</v>
          </cell>
          <cell r="Q185">
            <v>25</v>
          </cell>
        </row>
        <row r="186">
          <cell r="A186">
            <v>257</v>
          </cell>
          <cell r="B186">
            <v>257</v>
          </cell>
          <cell r="C186">
            <v>498</v>
          </cell>
          <cell r="F186">
            <v>30</v>
          </cell>
          <cell r="G186">
            <v>34</v>
          </cell>
          <cell r="H186">
            <v>38</v>
          </cell>
          <cell r="I186">
            <v>40</v>
          </cell>
          <cell r="J186">
            <v>45</v>
          </cell>
          <cell r="K186">
            <v>45</v>
          </cell>
          <cell r="L186">
            <v>51</v>
          </cell>
          <cell r="M186">
            <v>43</v>
          </cell>
          <cell r="N186">
            <v>47</v>
          </cell>
          <cell r="O186">
            <v>40</v>
          </cell>
          <cell r="P186">
            <v>46</v>
          </cell>
          <cell r="Q186">
            <v>39</v>
          </cell>
        </row>
        <row r="187">
          <cell r="A187">
            <v>259</v>
          </cell>
          <cell r="B187">
            <v>259</v>
          </cell>
          <cell r="C187">
            <v>3450</v>
          </cell>
          <cell r="D187">
            <v>38</v>
          </cell>
          <cell r="E187">
            <v>69</v>
          </cell>
          <cell r="F187">
            <v>111</v>
          </cell>
          <cell r="G187">
            <v>188</v>
          </cell>
          <cell r="H187">
            <v>166</v>
          </cell>
          <cell r="I187">
            <v>201</v>
          </cell>
          <cell r="J187">
            <v>183</v>
          </cell>
          <cell r="K187">
            <v>239</v>
          </cell>
          <cell r="L187">
            <v>359</v>
          </cell>
          <cell r="M187">
            <v>403</v>
          </cell>
          <cell r="N187">
            <v>422</v>
          </cell>
          <cell r="O187">
            <v>413</v>
          </cell>
          <cell r="P187">
            <v>380</v>
          </cell>
          <cell r="Q187">
            <v>278</v>
          </cell>
        </row>
        <row r="188">
          <cell r="A188">
            <v>260</v>
          </cell>
          <cell r="B188">
            <v>260</v>
          </cell>
          <cell r="C188">
            <v>331</v>
          </cell>
          <cell r="D188">
            <v>7</v>
          </cell>
          <cell r="E188">
            <v>6</v>
          </cell>
          <cell r="F188">
            <v>5</v>
          </cell>
          <cell r="G188">
            <v>21</v>
          </cell>
          <cell r="H188">
            <v>17</v>
          </cell>
          <cell r="I188">
            <v>27</v>
          </cell>
          <cell r="J188">
            <v>19</v>
          </cell>
          <cell r="K188">
            <v>39</v>
          </cell>
          <cell r="L188">
            <v>29</v>
          </cell>
          <cell r="M188">
            <v>32</v>
          </cell>
          <cell r="N188">
            <v>34</v>
          </cell>
          <cell r="O188">
            <v>33</v>
          </cell>
          <cell r="P188">
            <v>30</v>
          </cell>
          <cell r="Q188">
            <v>32</v>
          </cell>
        </row>
        <row r="189">
          <cell r="A189">
            <v>264</v>
          </cell>
          <cell r="B189">
            <v>264</v>
          </cell>
          <cell r="C189">
            <v>375</v>
          </cell>
          <cell r="D189">
            <v>4</v>
          </cell>
          <cell r="E189">
            <v>8</v>
          </cell>
          <cell r="F189">
            <v>16</v>
          </cell>
          <cell r="G189">
            <v>21</v>
          </cell>
          <cell r="H189">
            <v>27</v>
          </cell>
          <cell r="I189">
            <v>28</v>
          </cell>
          <cell r="J189">
            <v>33</v>
          </cell>
          <cell r="K189">
            <v>28</v>
          </cell>
          <cell r="L189">
            <v>47</v>
          </cell>
          <cell r="M189">
            <v>33</v>
          </cell>
          <cell r="N189">
            <v>41</v>
          </cell>
          <cell r="O189">
            <v>32</v>
          </cell>
          <cell r="P189">
            <v>32</v>
          </cell>
          <cell r="Q189">
            <v>25</v>
          </cell>
        </row>
        <row r="190">
          <cell r="A190">
            <v>266</v>
          </cell>
          <cell r="B190">
            <v>266</v>
          </cell>
          <cell r="C190">
            <v>689</v>
          </cell>
          <cell r="D190">
            <v>45</v>
          </cell>
          <cell r="E190">
            <v>51</v>
          </cell>
          <cell r="F190">
            <v>59</v>
          </cell>
          <cell r="G190">
            <v>38</v>
          </cell>
          <cell r="H190">
            <v>52</v>
          </cell>
          <cell r="I190">
            <v>63</v>
          </cell>
          <cell r="J190">
            <v>37</v>
          </cell>
          <cell r="K190">
            <v>45</v>
          </cell>
          <cell r="L190">
            <v>53</v>
          </cell>
          <cell r="M190">
            <v>50</v>
          </cell>
          <cell r="N190">
            <v>49</v>
          </cell>
          <cell r="O190">
            <v>57</v>
          </cell>
          <cell r="P190">
            <v>54</v>
          </cell>
          <cell r="Q190">
            <v>36</v>
          </cell>
        </row>
        <row r="191">
          <cell r="A191">
            <v>268</v>
          </cell>
          <cell r="B191">
            <v>268</v>
          </cell>
          <cell r="C191">
            <v>68</v>
          </cell>
          <cell r="F191">
            <v>8</v>
          </cell>
          <cell r="G191">
            <v>9</v>
          </cell>
          <cell r="H191">
            <v>12</v>
          </cell>
          <cell r="I191">
            <v>9</v>
          </cell>
          <cell r="J191">
            <v>17</v>
          </cell>
          <cell r="K191">
            <v>13</v>
          </cell>
        </row>
        <row r="192">
          <cell r="A192">
            <v>270</v>
          </cell>
          <cell r="B192">
            <v>270</v>
          </cell>
          <cell r="C192">
            <v>1953</v>
          </cell>
          <cell r="F192">
            <v>151</v>
          </cell>
          <cell r="G192">
            <v>106</v>
          </cell>
          <cell r="H192">
            <v>105</v>
          </cell>
          <cell r="I192">
            <v>71</v>
          </cell>
          <cell r="J192">
            <v>111</v>
          </cell>
          <cell r="K192">
            <v>106</v>
          </cell>
          <cell r="L192">
            <v>236</v>
          </cell>
          <cell r="M192">
            <v>203</v>
          </cell>
          <cell r="N192">
            <v>159</v>
          </cell>
          <cell r="O192">
            <v>146</v>
          </cell>
          <cell r="P192">
            <v>170</v>
          </cell>
          <cell r="Q192">
            <v>90</v>
          </cell>
          <cell r="T192">
            <v>97</v>
          </cell>
          <cell r="U192">
            <v>64</v>
          </cell>
          <cell r="V192">
            <v>68</v>
          </cell>
          <cell r="W192">
            <v>70</v>
          </cell>
        </row>
        <row r="193">
          <cell r="A193">
            <v>271</v>
          </cell>
          <cell r="B193">
            <v>271</v>
          </cell>
          <cell r="C193">
            <v>617</v>
          </cell>
          <cell r="D193">
            <v>50</v>
          </cell>
          <cell r="E193">
            <v>53</v>
          </cell>
          <cell r="F193">
            <v>56</v>
          </cell>
          <cell r="G193">
            <v>60</v>
          </cell>
          <cell r="H193">
            <v>51</v>
          </cell>
          <cell r="I193">
            <v>44</v>
          </cell>
          <cell r="J193">
            <v>42</v>
          </cell>
          <cell r="K193">
            <v>48</v>
          </cell>
          <cell r="L193">
            <v>33</v>
          </cell>
          <cell r="M193">
            <v>45</v>
          </cell>
          <cell r="N193">
            <v>34</v>
          </cell>
          <cell r="O193">
            <v>52</v>
          </cell>
          <cell r="P193">
            <v>30</v>
          </cell>
          <cell r="Q193">
            <v>19</v>
          </cell>
        </row>
        <row r="194">
          <cell r="A194">
            <v>274</v>
          </cell>
          <cell r="B194">
            <v>274</v>
          </cell>
          <cell r="C194">
            <v>112</v>
          </cell>
          <cell r="E194">
            <v>6</v>
          </cell>
          <cell r="F194">
            <v>19</v>
          </cell>
          <cell r="G194">
            <v>20</v>
          </cell>
          <cell r="H194">
            <v>18</v>
          </cell>
          <cell r="I194">
            <v>13</v>
          </cell>
          <cell r="J194">
            <v>19</v>
          </cell>
          <cell r="K194">
            <v>14</v>
          </cell>
          <cell r="L194">
            <v>3</v>
          </cell>
        </row>
        <row r="195">
          <cell r="A195">
            <v>276</v>
          </cell>
          <cell r="B195">
            <v>276</v>
          </cell>
          <cell r="C195">
            <v>917</v>
          </cell>
          <cell r="D195">
            <v>19</v>
          </cell>
          <cell r="E195">
            <v>22</v>
          </cell>
          <cell r="F195">
            <v>31</v>
          </cell>
          <cell r="G195">
            <v>66</v>
          </cell>
          <cell r="H195">
            <v>62</v>
          </cell>
          <cell r="I195">
            <v>71</v>
          </cell>
          <cell r="J195">
            <v>78</v>
          </cell>
          <cell r="K195">
            <v>91</v>
          </cell>
          <cell r="L195">
            <v>76</v>
          </cell>
          <cell r="M195">
            <v>90</v>
          </cell>
          <cell r="N195">
            <v>89</v>
          </cell>
          <cell r="O195">
            <v>70</v>
          </cell>
          <cell r="P195">
            <v>75</v>
          </cell>
          <cell r="Q195">
            <v>77</v>
          </cell>
        </row>
        <row r="196">
          <cell r="A196">
            <v>278</v>
          </cell>
          <cell r="B196">
            <v>278</v>
          </cell>
          <cell r="C196">
            <v>106</v>
          </cell>
          <cell r="D196">
            <v>14</v>
          </cell>
          <cell r="F196">
            <v>2</v>
          </cell>
          <cell r="G196">
            <v>5</v>
          </cell>
          <cell r="H196">
            <v>7</v>
          </cell>
          <cell r="I196">
            <v>1</v>
          </cell>
          <cell r="J196">
            <v>4</v>
          </cell>
          <cell r="K196">
            <v>6</v>
          </cell>
          <cell r="L196">
            <v>4</v>
          </cell>
          <cell r="M196">
            <v>5</v>
          </cell>
          <cell r="N196">
            <v>7</v>
          </cell>
          <cell r="O196">
            <v>14</v>
          </cell>
          <cell r="P196">
            <v>15</v>
          </cell>
          <cell r="Q196">
            <v>22</v>
          </cell>
        </row>
        <row r="197">
          <cell r="A197">
            <v>283</v>
          </cell>
          <cell r="B197">
            <v>283</v>
          </cell>
          <cell r="C197">
            <v>1187</v>
          </cell>
          <cell r="D197">
            <v>25</v>
          </cell>
          <cell r="E197">
            <v>27</v>
          </cell>
          <cell r="F197">
            <v>47</v>
          </cell>
          <cell r="G197">
            <v>73</v>
          </cell>
          <cell r="H197">
            <v>87</v>
          </cell>
          <cell r="I197">
            <v>85</v>
          </cell>
          <cell r="J197">
            <v>101</v>
          </cell>
          <cell r="K197">
            <v>115</v>
          </cell>
          <cell r="L197">
            <v>117</v>
          </cell>
          <cell r="M197">
            <v>126</v>
          </cell>
          <cell r="N197">
            <v>109</v>
          </cell>
          <cell r="O197">
            <v>111</v>
          </cell>
          <cell r="P197">
            <v>90</v>
          </cell>
          <cell r="Q197">
            <v>74</v>
          </cell>
        </row>
        <row r="198">
          <cell r="A198">
            <v>284</v>
          </cell>
          <cell r="B198">
            <v>284</v>
          </cell>
          <cell r="C198">
            <v>121</v>
          </cell>
          <cell r="G198">
            <v>24</v>
          </cell>
          <cell r="H198">
            <v>26</v>
          </cell>
          <cell r="I198">
            <v>29</v>
          </cell>
          <cell r="J198">
            <v>18</v>
          </cell>
          <cell r="K198">
            <v>24</v>
          </cell>
        </row>
        <row r="199">
          <cell r="A199">
            <v>285</v>
          </cell>
          <cell r="B199">
            <v>285</v>
          </cell>
          <cell r="C199">
            <v>132</v>
          </cell>
          <cell r="E199">
            <v>9</v>
          </cell>
          <cell r="F199">
            <v>11</v>
          </cell>
          <cell r="G199">
            <v>21</v>
          </cell>
          <cell r="H199">
            <v>17</v>
          </cell>
          <cell r="I199">
            <v>27</v>
          </cell>
          <cell r="J199">
            <v>25</v>
          </cell>
          <cell r="K199">
            <v>22</v>
          </cell>
        </row>
        <row r="200">
          <cell r="A200">
            <v>286</v>
          </cell>
          <cell r="B200">
            <v>286</v>
          </cell>
          <cell r="C200">
            <v>134</v>
          </cell>
          <cell r="D200">
            <v>2</v>
          </cell>
          <cell r="E200">
            <v>2</v>
          </cell>
          <cell r="G200">
            <v>2</v>
          </cell>
          <cell r="H200">
            <v>9</v>
          </cell>
          <cell r="I200">
            <v>5</v>
          </cell>
          <cell r="J200">
            <v>6</v>
          </cell>
          <cell r="K200">
            <v>9</v>
          </cell>
          <cell r="L200">
            <v>11</v>
          </cell>
          <cell r="M200">
            <v>12</v>
          </cell>
          <cell r="N200">
            <v>10</v>
          </cell>
          <cell r="O200">
            <v>22</v>
          </cell>
          <cell r="P200">
            <v>15</v>
          </cell>
          <cell r="Q200">
            <v>29</v>
          </cell>
        </row>
        <row r="201">
          <cell r="A201">
            <v>290</v>
          </cell>
          <cell r="B201">
            <v>290</v>
          </cell>
          <cell r="C201">
            <v>187</v>
          </cell>
          <cell r="G201">
            <v>38</v>
          </cell>
          <cell r="H201">
            <v>34</v>
          </cell>
          <cell r="I201">
            <v>42</v>
          </cell>
          <cell r="J201">
            <v>36</v>
          </cell>
          <cell r="K201">
            <v>37</v>
          </cell>
        </row>
        <row r="202">
          <cell r="A202">
            <v>293</v>
          </cell>
          <cell r="B202">
            <v>293</v>
          </cell>
          <cell r="C202">
            <v>477</v>
          </cell>
          <cell r="D202">
            <v>29</v>
          </cell>
          <cell r="E202">
            <v>46</v>
          </cell>
          <cell r="F202">
            <v>45</v>
          </cell>
          <cell r="G202">
            <v>40</v>
          </cell>
          <cell r="H202">
            <v>35</v>
          </cell>
          <cell r="I202">
            <v>37</v>
          </cell>
          <cell r="J202">
            <v>43</v>
          </cell>
          <cell r="K202">
            <v>28</v>
          </cell>
          <cell r="L202">
            <v>31</v>
          </cell>
          <cell r="M202">
            <v>35</v>
          </cell>
          <cell r="N202">
            <v>34</v>
          </cell>
          <cell r="O202">
            <v>36</v>
          </cell>
          <cell r="P202">
            <v>19</v>
          </cell>
          <cell r="Q202">
            <v>19</v>
          </cell>
        </row>
        <row r="203">
          <cell r="A203">
            <v>294</v>
          </cell>
          <cell r="B203">
            <v>294</v>
          </cell>
          <cell r="C203">
            <v>516</v>
          </cell>
          <cell r="D203">
            <v>34</v>
          </cell>
          <cell r="E203">
            <v>34</v>
          </cell>
          <cell r="F203">
            <v>40</v>
          </cell>
          <cell r="G203">
            <v>45</v>
          </cell>
          <cell r="H203">
            <v>37</v>
          </cell>
          <cell r="I203">
            <v>33</v>
          </cell>
          <cell r="J203">
            <v>47</v>
          </cell>
          <cell r="K203">
            <v>37</v>
          </cell>
          <cell r="L203">
            <v>35</v>
          </cell>
          <cell r="M203">
            <v>33</v>
          </cell>
          <cell r="N203">
            <v>35</v>
          </cell>
          <cell r="O203">
            <v>40</v>
          </cell>
          <cell r="P203">
            <v>33</v>
          </cell>
          <cell r="Q203">
            <v>33</v>
          </cell>
        </row>
        <row r="204">
          <cell r="A204">
            <v>298</v>
          </cell>
          <cell r="B204">
            <v>298</v>
          </cell>
          <cell r="C204">
            <v>230</v>
          </cell>
          <cell r="E204">
            <v>6</v>
          </cell>
          <cell r="F204">
            <v>10</v>
          </cell>
          <cell r="G204">
            <v>16</v>
          </cell>
          <cell r="H204">
            <v>17</v>
          </cell>
          <cell r="I204">
            <v>22</v>
          </cell>
          <cell r="J204">
            <v>25</v>
          </cell>
          <cell r="K204">
            <v>19</v>
          </cell>
          <cell r="L204">
            <v>31</v>
          </cell>
          <cell r="M204">
            <v>18</v>
          </cell>
          <cell r="N204">
            <v>24</v>
          </cell>
          <cell r="O204">
            <v>10</v>
          </cell>
          <cell r="P204">
            <v>16</v>
          </cell>
          <cell r="Q204">
            <v>16</v>
          </cell>
        </row>
        <row r="205">
          <cell r="A205">
            <v>299</v>
          </cell>
          <cell r="B205">
            <v>299</v>
          </cell>
          <cell r="C205">
            <v>394</v>
          </cell>
          <cell r="D205">
            <v>6</v>
          </cell>
          <cell r="E205">
            <v>11</v>
          </cell>
          <cell r="F205">
            <v>20</v>
          </cell>
          <cell r="G205">
            <v>34</v>
          </cell>
          <cell r="H205">
            <v>27</v>
          </cell>
          <cell r="I205">
            <v>33</v>
          </cell>
          <cell r="J205">
            <v>28</v>
          </cell>
          <cell r="K205">
            <v>36</v>
          </cell>
          <cell r="L205">
            <v>44</v>
          </cell>
          <cell r="M205">
            <v>48</v>
          </cell>
          <cell r="N205">
            <v>43</v>
          </cell>
          <cell r="O205">
            <v>29</v>
          </cell>
          <cell r="P205">
            <v>18</v>
          </cell>
          <cell r="Q205">
            <v>17</v>
          </cell>
        </row>
        <row r="206">
          <cell r="A206">
            <v>302</v>
          </cell>
          <cell r="B206">
            <v>302</v>
          </cell>
          <cell r="C206">
            <v>184</v>
          </cell>
          <cell r="D206">
            <v>3</v>
          </cell>
          <cell r="E206">
            <v>9</v>
          </cell>
          <cell r="F206">
            <v>5</v>
          </cell>
          <cell r="G206">
            <v>9</v>
          </cell>
          <cell r="H206">
            <v>20</v>
          </cell>
          <cell r="I206">
            <v>11</v>
          </cell>
          <cell r="J206">
            <v>19</v>
          </cell>
          <cell r="K206">
            <v>14</v>
          </cell>
          <cell r="L206">
            <v>21</v>
          </cell>
          <cell r="M206">
            <v>36</v>
          </cell>
          <cell r="N206">
            <v>15</v>
          </cell>
          <cell r="O206">
            <v>22</v>
          </cell>
        </row>
        <row r="207">
          <cell r="A207">
            <v>303</v>
          </cell>
          <cell r="B207">
            <v>303</v>
          </cell>
          <cell r="C207">
            <v>291</v>
          </cell>
          <cell r="D207">
            <v>5</v>
          </cell>
          <cell r="E207">
            <v>3</v>
          </cell>
          <cell r="F207">
            <v>4</v>
          </cell>
          <cell r="G207">
            <v>11</v>
          </cell>
          <cell r="H207">
            <v>15</v>
          </cell>
          <cell r="I207">
            <v>13</v>
          </cell>
          <cell r="J207">
            <v>20</v>
          </cell>
          <cell r="K207">
            <v>15</v>
          </cell>
          <cell r="L207">
            <v>32</v>
          </cell>
          <cell r="M207">
            <v>33</v>
          </cell>
          <cell r="N207">
            <v>33</v>
          </cell>
          <cell r="O207">
            <v>33</v>
          </cell>
          <cell r="P207">
            <v>38</v>
          </cell>
          <cell r="Q207">
            <v>36</v>
          </cell>
        </row>
        <row r="208">
          <cell r="A208">
            <v>305</v>
          </cell>
          <cell r="B208">
            <v>305</v>
          </cell>
          <cell r="C208">
            <v>759</v>
          </cell>
          <cell r="D208">
            <v>23</v>
          </cell>
          <cell r="E208">
            <v>37</v>
          </cell>
          <cell r="F208">
            <v>29</v>
          </cell>
          <cell r="G208">
            <v>36</v>
          </cell>
          <cell r="H208">
            <v>60</v>
          </cell>
          <cell r="I208">
            <v>58</v>
          </cell>
          <cell r="J208">
            <v>47</v>
          </cell>
          <cell r="K208">
            <v>56</v>
          </cell>
          <cell r="L208">
            <v>79</v>
          </cell>
          <cell r="M208">
            <v>66</v>
          </cell>
          <cell r="N208">
            <v>81</v>
          </cell>
          <cell r="O208">
            <v>71</v>
          </cell>
          <cell r="P208">
            <v>66</v>
          </cell>
          <cell r="Q208">
            <v>50</v>
          </cell>
        </row>
        <row r="209">
          <cell r="A209">
            <v>310</v>
          </cell>
          <cell r="B209">
            <v>310</v>
          </cell>
          <cell r="C209">
            <v>269</v>
          </cell>
          <cell r="D209">
            <v>8</v>
          </cell>
          <cell r="E209">
            <v>18</v>
          </cell>
          <cell r="F209">
            <v>24</v>
          </cell>
          <cell r="G209">
            <v>34</v>
          </cell>
          <cell r="H209">
            <v>47</v>
          </cell>
          <cell r="I209">
            <v>43</v>
          </cell>
          <cell r="J209">
            <v>58</v>
          </cell>
          <cell r="K209">
            <v>37</v>
          </cell>
        </row>
        <row r="210">
          <cell r="A210">
            <v>311</v>
          </cell>
          <cell r="B210">
            <v>311</v>
          </cell>
          <cell r="C210">
            <v>361</v>
          </cell>
          <cell r="E210">
            <v>2</v>
          </cell>
          <cell r="F210">
            <v>5</v>
          </cell>
          <cell r="G210">
            <v>8</v>
          </cell>
          <cell r="H210">
            <v>14</v>
          </cell>
          <cell r="I210">
            <v>18</v>
          </cell>
          <cell r="J210">
            <v>25</v>
          </cell>
          <cell r="K210">
            <v>23</v>
          </cell>
          <cell r="L210">
            <v>57</v>
          </cell>
          <cell r="M210">
            <v>62</v>
          </cell>
          <cell r="N210">
            <v>44</v>
          </cell>
          <cell r="O210">
            <v>37</v>
          </cell>
          <cell r="P210">
            <v>30</v>
          </cell>
          <cell r="Q210">
            <v>36</v>
          </cell>
        </row>
        <row r="211">
          <cell r="A211">
            <v>312</v>
          </cell>
          <cell r="B211">
            <v>312</v>
          </cell>
          <cell r="C211">
            <v>262</v>
          </cell>
          <cell r="D211">
            <v>18</v>
          </cell>
          <cell r="E211">
            <v>25</v>
          </cell>
          <cell r="F211">
            <v>24</v>
          </cell>
          <cell r="G211">
            <v>44</v>
          </cell>
          <cell r="H211">
            <v>31</v>
          </cell>
          <cell r="I211">
            <v>32</v>
          </cell>
          <cell r="J211">
            <v>38</v>
          </cell>
          <cell r="K211">
            <v>50</v>
          </cell>
        </row>
        <row r="212">
          <cell r="A212">
            <v>313</v>
          </cell>
          <cell r="B212">
            <v>313</v>
          </cell>
          <cell r="C212">
            <v>302</v>
          </cell>
          <cell r="F212">
            <v>17</v>
          </cell>
          <cell r="G212">
            <v>16</v>
          </cell>
          <cell r="H212">
            <v>19</v>
          </cell>
          <cell r="I212">
            <v>26</v>
          </cell>
          <cell r="J212">
            <v>26</v>
          </cell>
          <cell r="K212">
            <v>31</v>
          </cell>
          <cell r="L212">
            <v>35</v>
          </cell>
          <cell r="M212">
            <v>37</v>
          </cell>
          <cell r="N212">
            <v>33</v>
          </cell>
          <cell r="O212">
            <v>25</v>
          </cell>
          <cell r="P212">
            <v>21</v>
          </cell>
          <cell r="Q212">
            <v>16</v>
          </cell>
        </row>
        <row r="213">
          <cell r="A213">
            <v>314</v>
          </cell>
          <cell r="B213">
            <v>314</v>
          </cell>
          <cell r="C213">
            <v>7217</v>
          </cell>
          <cell r="D213">
            <v>76</v>
          </cell>
          <cell r="E213">
            <v>184</v>
          </cell>
          <cell r="F213">
            <v>243</v>
          </cell>
          <cell r="G213">
            <v>397</v>
          </cell>
          <cell r="H213">
            <v>405</v>
          </cell>
          <cell r="I213">
            <v>487</v>
          </cell>
          <cell r="J213">
            <v>531</v>
          </cell>
          <cell r="K213">
            <v>573</v>
          </cell>
          <cell r="L213">
            <v>845</v>
          </cell>
          <cell r="M213">
            <v>819</v>
          </cell>
          <cell r="N213">
            <v>768</v>
          </cell>
          <cell r="O213">
            <v>745</v>
          </cell>
          <cell r="P213">
            <v>595</v>
          </cell>
          <cell r="Q213">
            <v>549</v>
          </cell>
        </row>
        <row r="214">
          <cell r="A214">
            <v>319</v>
          </cell>
          <cell r="B214">
            <v>319</v>
          </cell>
          <cell r="C214">
            <v>859</v>
          </cell>
          <cell r="D214">
            <v>23</v>
          </cell>
          <cell r="E214">
            <v>25</v>
          </cell>
          <cell r="F214">
            <v>89</v>
          </cell>
          <cell r="G214">
            <v>134</v>
          </cell>
          <cell r="H214">
            <v>131</v>
          </cell>
          <cell r="I214">
            <v>99</v>
          </cell>
          <cell r="J214">
            <v>117</v>
          </cell>
          <cell r="K214">
            <v>121</v>
          </cell>
          <cell r="L214">
            <v>50</v>
          </cell>
          <cell r="M214">
            <v>25</v>
          </cell>
          <cell r="N214">
            <v>30</v>
          </cell>
          <cell r="O214">
            <v>15</v>
          </cell>
        </row>
        <row r="215">
          <cell r="A215">
            <v>320</v>
          </cell>
          <cell r="B215">
            <v>320</v>
          </cell>
          <cell r="C215">
            <v>416</v>
          </cell>
          <cell r="E215">
            <v>10</v>
          </cell>
          <cell r="F215">
            <v>19</v>
          </cell>
          <cell r="G215">
            <v>27</v>
          </cell>
          <cell r="H215">
            <v>28</v>
          </cell>
          <cell r="I215">
            <v>35</v>
          </cell>
          <cell r="J215">
            <v>42</v>
          </cell>
          <cell r="K215">
            <v>39</v>
          </cell>
          <cell r="L215">
            <v>37</v>
          </cell>
          <cell r="M215">
            <v>51</v>
          </cell>
          <cell r="N215">
            <v>37</v>
          </cell>
          <cell r="O215">
            <v>31</v>
          </cell>
          <cell r="P215">
            <v>33</v>
          </cell>
          <cell r="Q215">
            <v>27</v>
          </cell>
        </row>
        <row r="216">
          <cell r="A216">
            <v>321</v>
          </cell>
          <cell r="B216">
            <v>321</v>
          </cell>
          <cell r="C216">
            <v>450</v>
          </cell>
          <cell r="D216">
            <v>16</v>
          </cell>
          <cell r="E216">
            <v>19</v>
          </cell>
          <cell r="F216">
            <v>24</v>
          </cell>
          <cell r="G216">
            <v>35</v>
          </cell>
          <cell r="H216">
            <v>60</v>
          </cell>
          <cell r="I216">
            <v>35</v>
          </cell>
          <cell r="J216">
            <v>33</v>
          </cell>
          <cell r="K216">
            <v>36</v>
          </cell>
          <cell r="L216">
            <v>36</v>
          </cell>
          <cell r="M216">
            <v>34</v>
          </cell>
          <cell r="N216">
            <v>37</v>
          </cell>
          <cell r="O216">
            <v>28</v>
          </cell>
          <cell r="P216">
            <v>27</v>
          </cell>
          <cell r="Q216">
            <v>30</v>
          </cell>
        </row>
        <row r="217">
          <cell r="A217">
            <v>323</v>
          </cell>
          <cell r="B217">
            <v>323</v>
          </cell>
          <cell r="C217">
            <v>170</v>
          </cell>
          <cell r="D217">
            <v>10</v>
          </cell>
          <cell r="E217">
            <v>12</v>
          </cell>
          <cell r="F217">
            <v>15</v>
          </cell>
          <cell r="G217">
            <v>26</v>
          </cell>
          <cell r="H217">
            <v>27</v>
          </cell>
          <cell r="I217">
            <v>34</v>
          </cell>
          <cell r="J217">
            <v>25</v>
          </cell>
          <cell r="K217">
            <v>21</v>
          </cell>
        </row>
        <row r="218">
          <cell r="A218">
            <v>324</v>
          </cell>
          <cell r="B218">
            <v>324</v>
          </cell>
          <cell r="C218">
            <v>2049</v>
          </cell>
          <cell r="E218">
            <v>24</v>
          </cell>
          <cell r="F218">
            <v>109</v>
          </cell>
          <cell r="G218">
            <v>176</v>
          </cell>
          <cell r="H218">
            <v>137</v>
          </cell>
          <cell r="I218">
            <v>141</v>
          </cell>
          <cell r="J218">
            <v>169</v>
          </cell>
          <cell r="K218">
            <v>184</v>
          </cell>
          <cell r="L218">
            <v>251</v>
          </cell>
          <cell r="M218">
            <v>256</v>
          </cell>
          <cell r="N218">
            <v>225</v>
          </cell>
          <cell r="O218">
            <v>170</v>
          </cell>
          <cell r="P218">
            <v>146</v>
          </cell>
          <cell r="Q218">
            <v>61</v>
          </cell>
        </row>
        <row r="219">
          <cell r="A219">
            <v>326</v>
          </cell>
          <cell r="B219">
            <v>326</v>
          </cell>
          <cell r="C219">
            <v>94</v>
          </cell>
          <cell r="D219">
            <v>10</v>
          </cell>
          <cell r="F219">
            <v>6</v>
          </cell>
          <cell r="G219">
            <v>20</v>
          </cell>
          <cell r="H219">
            <v>13</v>
          </cell>
          <cell r="I219">
            <v>15</v>
          </cell>
          <cell r="J219">
            <v>16</v>
          </cell>
          <cell r="K219">
            <v>14</v>
          </cell>
        </row>
        <row r="220">
          <cell r="A220">
            <v>327</v>
          </cell>
          <cell r="B220">
            <v>327</v>
          </cell>
          <cell r="C220">
            <v>139</v>
          </cell>
          <cell r="F220">
            <v>6</v>
          </cell>
          <cell r="G220">
            <v>5</v>
          </cell>
          <cell r="H220">
            <v>12</v>
          </cell>
          <cell r="I220">
            <v>9</v>
          </cell>
          <cell r="J220">
            <v>13</v>
          </cell>
          <cell r="K220">
            <v>19</v>
          </cell>
          <cell r="L220">
            <v>11</v>
          </cell>
          <cell r="M220">
            <v>11</v>
          </cell>
          <cell r="N220">
            <v>13</v>
          </cell>
          <cell r="O220">
            <v>13</v>
          </cell>
          <cell r="P220">
            <v>10</v>
          </cell>
          <cell r="Q220">
            <v>17</v>
          </cell>
        </row>
        <row r="221">
          <cell r="A221">
            <v>328</v>
          </cell>
          <cell r="B221">
            <v>328</v>
          </cell>
          <cell r="C221">
            <v>202</v>
          </cell>
          <cell r="D221">
            <v>22</v>
          </cell>
          <cell r="E221">
            <v>19</v>
          </cell>
          <cell r="F221">
            <v>19</v>
          </cell>
          <cell r="G221">
            <v>26</v>
          </cell>
          <cell r="H221">
            <v>29</v>
          </cell>
          <cell r="I221">
            <v>28</v>
          </cell>
          <cell r="J221">
            <v>32</v>
          </cell>
          <cell r="K221">
            <v>27</v>
          </cell>
        </row>
        <row r="222">
          <cell r="A222">
            <v>329</v>
          </cell>
          <cell r="B222">
            <v>329</v>
          </cell>
          <cell r="C222">
            <v>48</v>
          </cell>
          <cell r="D222">
            <v>16</v>
          </cell>
          <cell r="E222">
            <v>14</v>
          </cell>
          <cell r="F222">
            <v>18</v>
          </cell>
        </row>
        <row r="223">
          <cell r="A223">
            <v>334</v>
          </cell>
          <cell r="B223">
            <v>334</v>
          </cell>
          <cell r="C223">
            <v>29</v>
          </cell>
          <cell r="D223">
            <v>4</v>
          </cell>
          <cell r="E223">
            <v>1</v>
          </cell>
          <cell r="F223">
            <v>6</v>
          </cell>
          <cell r="G223">
            <v>7</v>
          </cell>
          <cell r="H223">
            <v>3</v>
          </cell>
          <cell r="I223">
            <v>4</v>
          </cell>
          <cell r="J223">
            <v>2</v>
          </cell>
          <cell r="K223">
            <v>2</v>
          </cell>
        </row>
        <row r="224">
          <cell r="A224">
            <v>335</v>
          </cell>
          <cell r="B224">
            <v>335</v>
          </cell>
          <cell r="C224">
            <v>834</v>
          </cell>
          <cell r="D224">
            <v>20</v>
          </cell>
          <cell r="E224">
            <v>27</v>
          </cell>
          <cell r="F224">
            <v>43</v>
          </cell>
          <cell r="G224">
            <v>74</v>
          </cell>
          <cell r="H224">
            <v>81</v>
          </cell>
          <cell r="I224">
            <v>83</v>
          </cell>
          <cell r="J224">
            <v>73</v>
          </cell>
          <cell r="K224">
            <v>72</v>
          </cell>
          <cell r="L224">
            <v>100</v>
          </cell>
          <cell r="M224">
            <v>114</v>
          </cell>
          <cell r="N224">
            <v>62</v>
          </cell>
          <cell r="O224">
            <v>43</v>
          </cell>
          <cell r="P224">
            <v>25</v>
          </cell>
          <cell r="Q224">
            <v>17</v>
          </cell>
        </row>
        <row r="225">
          <cell r="A225">
            <v>336</v>
          </cell>
          <cell r="B225">
            <v>336</v>
          </cell>
          <cell r="C225">
            <v>57</v>
          </cell>
          <cell r="D225">
            <v>6</v>
          </cell>
          <cell r="E225">
            <v>2</v>
          </cell>
          <cell r="F225">
            <v>4</v>
          </cell>
          <cell r="G225">
            <v>5</v>
          </cell>
          <cell r="H225">
            <v>10</v>
          </cell>
          <cell r="I225">
            <v>13</v>
          </cell>
          <cell r="J225">
            <v>14</v>
          </cell>
          <cell r="K225">
            <v>3</v>
          </cell>
        </row>
        <row r="226">
          <cell r="A226">
            <v>337</v>
          </cell>
          <cell r="B226">
            <v>337</v>
          </cell>
          <cell r="C226">
            <v>1069</v>
          </cell>
          <cell r="F226">
            <v>140</v>
          </cell>
          <cell r="G226">
            <v>137</v>
          </cell>
          <cell r="H226">
            <v>147</v>
          </cell>
          <cell r="I226">
            <v>124</v>
          </cell>
          <cell r="J226">
            <v>113</v>
          </cell>
          <cell r="K226">
            <v>132</v>
          </cell>
          <cell r="L226">
            <v>122</v>
          </cell>
          <cell r="M226">
            <v>92</v>
          </cell>
          <cell r="N226">
            <v>45</v>
          </cell>
          <cell r="O226">
            <v>17</v>
          </cell>
        </row>
        <row r="227">
          <cell r="A227">
            <v>339</v>
          </cell>
          <cell r="B227">
            <v>339</v>
          </cell>
          <cell r="C227">
            <v>250</v>
          </cell>
          <cell r="D227">
            <v>85</v>
          </cell>
          <cell r="E227">
            <v>76</v>
          </cell>
          <cell r="F227">
            <v>89</v>
          </cell>
        </row>
        <row r="228">
          <cell r="A228">
            <v>340</v>
          </cell>
          <cell r="B228">
            <v>340</v>
          </cell>
          <cell r="C228">
            <v>83</v>
          </cell>
          <cell r="D228">
            <v>5</v>
          </cell>
          <cell r="E228">
            <v>5</v>
          </cell>
          <cell r="F228">
            <v>13</v>
          </cell>
          <cell r="G228">
            <v>11</v>
          </cell>
          <cell r="H228">
            <v>10</v>
          </cell>
          <cell r="I228">
            <v>10</v>
          </cell>
          <cell r="J228">
            <v>13</v>
          </cell>
          <cell r="K228">
            <v>16</v>
          </cell>
        </row>
        <row r="229">
          <cell r="A229">
            <v>342</v>
          </cell>
          <cell r="B229">
            <v>342</v>
          </cell>
          <cell r="C229">
            <v>399</v>
          </cell>
          <cell r="F229">
            <v>60</v>
          </cell>
          <cell r="G229">
            <v>69</v>
          </cell>
          <cell r="H229">
            <v>64</v>
          </cell>
          <cell r="I229">
            <v>67</v>
          </cell>
          <cell r="J229">
            <v>74</v>
          </cell>
          <cell r="K229">
            <v>65</v>
          </cell>
        </row>
        <row r="230">
          <cell r="A230">
            <v>343</v>
          </cell>
          <cell r="B230">
            <v>343</v>
          </cell>
          <cell r="C230">
            <v>927</v>
          </cell>
          <cell r="D230">
            <v>32</v>
          </cell>
          <cell r="E230">
            <v>31</v>
          </cell>
          <cell r="F230">
            <v>56</v>
          </cell>
          <cell r="G230">
            <v>53</v>
          </cell>
          <cell r="H230">
            <v>33</v>
          </cell>
          <cell r="I230">
            <v>65</v>
          </cell>
          <cell r="J230">
            <v>68</v>
          </cell>
          <cell r="K230">
            <v>79</v>
          </cell>
          <cell r="L230">
            <v>87</v>
          </cell>
          <cell r="M230">
            <v>120</v>
          </cell>
          <cell r="N230">
            <v>83</v>
          </cell>
          <cell r="O230">
            <v>94</v>
          </cell>
          <cell r="P230">
            <v>58</v>
          </cell>
          <cell r="Q230">
            <v>68</v>
          </cell>
        </row>
        <row r="231">
          <cell r="A231">
            <v>345</v>
          </cell>
          <cell r="B231">
            <v>345</v>
          </cell>
          <cell r="C231">
            <v>112</v>
          </cell>
          <cell r="F231">
            <v>15</v>
          </cell>
          <cell r="G231">
            <v>26</v>
          </cell>
          <cell r="H231">
            <v>13</v>
          </cell>
          <cell r="I231">
            <v>22</v>
          </cell>
          <cell r="J231">
            <v>15</v>
          </cell>
          <cell r="K231">
            <v>21</v>
          </cell>
        </row>
        <row r="232">
          <cell r="A232">
            <v>346</v>
          </cell>
          <cell r="B232">
            <v>346</v>
          </cell>
          <cell r="C232">
            <v>127</v>
          </cell>
          <cell r="H232">
            <v>1</v>
          </cell>
          <cell r="I232">
            <v>8</v>
          </cell>
          <cell r="J232">
            <v>4</v>
          </cell>
          <cell r="K232">
            <v>18</v>
          </cell>
          <cell r="L232">
            <v>7</v>
          </cell>
          <cell r="M232">
            <v>3</v>
          </cell>
          <cell r="N232">
            <v>3</v>
          </cell>
          <cell r="O232">
            <v>13</v>
          </cell>
          <cell r="U232">
            <v>11</v>
          </cell>
          <cell r="V232">
            <v>25</v>
          </cell>
          <cell r="W232">
            <v>34</v>
          </cell>
        </row>
        <row r="233">
          <cell r="A233">
            <v>352</v>
          </cell>
          <cell r="B233">
            <v>352</v>
          </cell>
          <cell r="C233">
            <v>157</v>
          </cell>
          <cell r="F233">
            <v>7</v>
          </cell>
          <cell r="G233">
            <v>9</v>
          </cell>
          <cell r="H233">
            <v>5</v>
          </cell>
          <cell r="I233">
            <v>5</v>
          </cell>
          <cell r="J233">
            <v>7</v>
          </cell>
          <cell r="K233">
            <v>7</v>
          </cell>
          <cell r="L233">
            <v>17</v>
          </cell>
          <cell r="M233">
            <v>19</v>
          </cell>
          <cell r="N233">
            <v>22</v>
          </cell>
          <cell r="O233">
            <v>19</v>
          </cell>
          <cell r="P233">
            <v>21</v>
          </cell>
          <cell r="Q233">
            <v>19</v>
          </cell>
        </row>
        <row r="234">
          <cell r="A234">
            <v>353</v>
          </cell>
          <cell r="B234">
            <v>353</v>
          </cell>
          <cell r="C234">
            <v>833</v>
          </cell>
          <cell r="D234">
            <v>10</v>
          </cell>
          <cell r="E234">
            <v>39</v>
          </cell>
          <cell r="F234">
            <v>49</v>
          </cell>
          <cell r="G234">
            <v>54</v>
          </cell>
          <cell r="H234">
            <v>76</v>
          </cell>
          <cell r="I234">
            <v>91</v>
          </cell>
          <cell r="J234">
            <v>77</v>
          </cell>
          <cell r="K234">
            <v>97</v>
          </cell>
          <cell r="L234">
            <v>85</v>
          </cell>
          <cell r="M234">
            <v>96</v>
          </cell>
          <cell r="N234">
            <v>56</v>
          </cell>
          <cell r="O234">
            <v>39</v>
          </cell>
          <cell r="P234">
            <v>39</v>
          </cell>
          <cell r="Q234">
            <v>25</v>
          </cell>
        </row>
        <row r="235">
          <cell r="A235">
            <v>354</v>
          </cell>
          <cell r="B235">
            <v>354</v>
          </cell>
          <cell r="C235">
            <v>201</v>
          </cell>
          <cell r="D235">
            <v>17</v>
          </cell>
          <cell r="E235">
            <v>26</v>
          </cell>
          <cell r="F235">
            <v>33</v>
          </cell>
          <cell r="G235">
            <v>29</v>
          </cell>
          <cell r="H235">
            <v>34</v>
          </cell>
          <cell r="I235">
            <v>22</v>
          </cell>
          <cell r="J235">
            <v>20</v>
          </cell>
          <cell r="K235">
            <v>20</v>
          </cell>
        </row>
        <row r="236">
          <cell r="A236">
            <v>355</v>
          </cell>
          <cell r="B236">
            <v>355</v>
          </cell>
          <cell r="C236">
            <v>1104</v>
          </cell>
          <cell r="I236">
            <v>108</v>
          </cell>
          <cell r="J236">
            <v>104</v>
          </cell>
          <cell r="K236">
            <v>134</v>
          </cell>
          <cell r="L236">
            <v>174</v>
          </cell>
          <cell r="M236">
            <v>174</v>
          </cell>
          <cell r="N236">
            <v>128</v>
          </cell>
          <cell r="O236">
            <v>111</v>
          </cell>
          <cell r="P236">
            <v>112</v>
          </cell>
          <cell r="Q236">
            <v>59</v>
          </cell>
        </row>
        <row r="237">
          <cell r="A237">
            <v>356</v>
          </cell>
          <cell r="B237">
            <v>356</v>
          </cell>
          <cell r="C237">
            <v>134</v>
          </cell>
          <cell r="D237">
            <v>6</v>
          </cell>
          <cell r="E237">
            <v>12</v>
          </cell>
          <cell r="F237">
            <v>8</v>
          </cell>
          <cell r="G237">
            <v>13</v>
          </cell>
          <cell r="H237">
            <v>8</v>
          </cell>
          <cell r="I237">
            <v>17</v>
          </cell>
          <cell r="J237">
            <v>13</v>
          </cell>
          <cell r="K237">
            <v>6</v>
          </cell>
          <cell r="L237">
            <v>11</v>
          </cell>
          <cell r="M237">
            <v>5</v>
          </cell>
          <cell r="N237">
            <v>11</v>
          </cell>
          <cell r="O237">
            <v>9</v>
          </cell>
          <cell r="P237">
            <v>10</v>
          </cell>
          <cell r="Q237">
            <v>5</v>
          </cell>
        </row>
        <row r="238">
          <cell r="A238">
            <v>359</v>
          </cell>
          <cell r="B238">
            <v>359</v>
          </cell>
          <cell r="C238">
            <v>496</v>
          </cell>
          <cell r="E238">
            <v>26</v>
          </cell>
          <cell r="F238">
            <v>31</v>
          </cell>
          <cell r="G238">
            <v>41</v>
          </cell>
          <cell r="H238">
            <v>45</v>
          </cell>
          <cell r="I238">
            <v>45</v>
          </cell>
          <cell r="J238">
            <v>44</v>
          </cell>
          <cell r="K238">
            <v>44</v>
          </cell>
          <cell r="L238">
            <v>44</v>
          </cell>
          <cell r="M238">
            <v>42</v>
          </cell>
          <cell r="N238">
            <v>38</v>
          </cell>
          <cell r="O238">
            <v>34</v>
          </cell>
          <cell r="P238">
            <v>29</v>
          </cell>
          <cell r="Q238">
            <v>33</v>
          </cell>
        </row>
        <row r="239">
          <cell r="A239">
            <v>362</v>
          </cell>
          <cell r="B239">
            <v>362</v>
          </cell>
          <cell r="C239">
            <v>80</v>
          </cell>
          <cell r="F239">
            <v>8</v>
          </cell>
          <cell r="G239">
            <v>4</v>
          </cell>
          <cell r="H239">
            <v>4</v>
          </cell>
          <cell r="I239">
            <v>3</v>
          </cell>
          <cell r="J239">
            <v>5</v>
          </cell>
          <cell r="K239">
            <v>6</v>
          </cell>
          <cell r="L239">
            <v>9</v>
          </cell>
          <cell r="M239">
            <v>13</v>
          </cell>
          <cell r="N239">
            <v>8</v>
          </cell>
          <cell r="O239">
            <v>7</v>
          </cell>
          <cell r="P239">
            <v>12</v>
          </cell>
          <cell r="Q239">
            <v>1</v>
          </cell>
        </row>
        <row r="240">
          <cell r="A240">
            <v>363</v>
          </cell>
          <cell r="B240">
            <v>363</v>
          </cell>
          <cell r="C240">
            <v>581</v>
          </cell>
          <cell r="D240">
            <v>13</v>
          </cell>
          <cell r="F240">
            <v>11</v>
          </cell>
          <cell r="G240">
            <v>22</v>
          </cell>
          <cell r="H240">
            <v>14</v>
          </cell>
          <cell r="I240">
            <v>24</v>
          </cell>
          <cell r="J240">
            <v>29</v>
          </cell>
          <cell r="K240">
            <v>55</v>
          </cell>
          <cell r="L240">
            <v>94</v>
          </cell>
          <cell r="M240">
            <v>69</v>
          </cell>
          <cell r="N240">
            <v>74</v>
          </cell>
          <cell r="O240">
            <v>66</v>
          </cell>
          <cell r="P240">
            <v>48</v>
          </cell>
          <cell r="Q240">
            <v>62</v>
          </cell>
        </row>
        <row r="241">
          <cell r="A241">
            <v>364</v>
          </cell>
          <cell r="B241">
            <v>364</v>
          </cell>
          <cell r="C241">
            <v>834</v>
          </cell>
          <cell r="D241">
            <v>43</v>
          </cell>
          <cell r="E241">
            <v>76</v>
          </cell>
          <cell r="F241">
            <v>68</v>
          </cell>
          <cell r="G241">
            <v>67</v>
          </cell>
          <cell r="H241">
            <v>50</v>
          </cell>
          <cell r="I241">
            <v>65</v>
          </cell>
          <cell r="J241">
            <v>68</v>
          </cell>
          <cell r="K241">
            <v>60</v>
          </cell>
          <cell r="L241">
            <v>77</v>
          </cell>
          <cell r="M241">
            <v>69</v>
          </cell>
          <cell r="N241">
            <v>51</v>
          </cell>
          <cell r="O241">
            <v>55</v>
          </cell>
          <cell r="P241">
            <v>44</v>
          </cell>
          <cell r="Q241">
            <v>41</v>
          </cell>
        </row>
        <row r="242">
          <cell r="A242">
            <v>365</v>
          </cell>
          <cell r="B242">
            <v>365</v>
          </cell>
          <cell r="C242">
            <v>214</v>
          </cell>
          <cell r="D242">
            <v>6</v>
          </cell>
          <cell r="E242">
            <v>21</v>
          </cell>
          <cell r="F242">
            <v>22</v>
          </cell>
          <cell r="G242">
            <v>30</v>
          </cell>
          <cell r="H242">
            <v>40</v>
          </cell>
          <cell r="I242">
            <v>29</v>
          </cell>
          <cell r="J242">
            <v>49</v>
          </cell>
          <cell r="K242">
            <v>17</v>
          </cell>
        </row>
        <row r="243">
          <cell r="A243">
            <v>366</v>
          </cell>
          <cell r="B243">
            <v>366</v>
          </cell>
          <cell r="C243">
            <v>45</v>
          </cell>
          <cell r="E243">
            <v>8</v>
          </cell>
          <cell r="G243">
            <v>13</v>
          </cell>
          <cell r="H243">
            <v>5</v>
          </cell>
          <cell r="J243">
            <v>5</v>
          </cell>
          <cell r="K243">
            <v>14</v>
          </cell>
        </row>
        <row r="244">
          <cell r="A244">
            <v>368</v>
          </cell>
          <cell r="B244">
            <v>104</v>
          </cell>
          <cell r="C244">
            <v>398</v>
          </cell>
          <cell r="F244">
            <v>56</v>
          </cell>
          <cell r="G244">
            <v>62</v>
          </cell>
          <cell r="H244">
            <v>64</v>
          </cell>
          <cell r="I244">
            <v>73</v>
          </cell>
          <cell r="J244">
            <v>64</v>
          </cell>
          <cell r="K244">
            <v>79</v>
          </cell>
        </row>
        <row r="245">
          <cell r="A245">
            <v>370</v>
          </cell>
          <cell r="B245">
            <v>370</v>
          </cell>
          <cell r="C245">
            <v>77</v>
          </cell>
          <cell r="D245">
            <v>13</v>
          </cell>
          <cell r="E245">
            <v>11</v>
          </cell>
          <cell r="F245">
            <v>6</v>
          </cell>
          <cell r="G245">
            <v>13</v>
          </cell>
          <cell r="H245">
            <v>9</v>
          </cell>
          <cell r="I245">
            <v>8</v>
          </cell>
          <cell r="J245">
            <v>13</v>
          </cell>
          <cell r="K245">
            <v>4</v>
          </cell>
        </row>
        <row r="246">
          <cell r="A246">
            <v>374</v>
          </cell>
          <cell r="B246">
            <v>374</v>
          </cell>
          <cell r="C246">
            <v>303</v>
          </cell>
          <cell r="F246">
            <v>24</v>
          </cell>
          <cell r="G246">
            <v>52</v>
          </cell>
          <cell r="H246">
            <v>42</v>
          </cell>
          <cell r="I246">
            <v>47</v>
          </cell>
          <cell r="J246">
            <v>57</v>
          </cell>
          <cell r="K246">
            <v>29</v>
          </cell>
          <cell r="L246">
            <v>31</v>
          </cell>
          <cell r="M246">
            <v>21</v>
          </cell>
        </row>
        <row r="247">
          <cell r="A247">
            <v>378</v>
          </cell>
          <cell r="B247">
            <v>378</v>
          </cell>
          <cell r="C247">
            <v>125</v>
          </cell>
          <cell r="F247">
            <v>17</v>
          </cell>
          <cell r="G247">
            <v>26</v>
          </cell>
          <cell r="H247">
            <v>21</v>
          </cell>
          <cell r="I247">
            <v>23</v>
          </cell>
          <cell r="J247">
            <v>27</v>
          </cell>
          <cell r="K247">
            <v>11</v>
          </cell>
        </row>
        <row r="248">
          <cell r="A248">
            <v>381</v>
          </cell>
          <cell r="B248">
            <v>381</v>
          </cell>
          <cell r="C248">
            <v>194</v>
          </cell>
          <cell r="D248">
            <v>8</v>
          </cell>
          <cell r="E248">
            <v>1</v>
          </cell>
          <cell r="F248">
            <v>9</v>
          </cell>
          <cell r="G248">
            <v>15</v>
          </cell>
          <cell r="H248">
            <v>12</v>
          </cell>
          <cell r="I248">
            <v>17</v>
          </cell>
          <cell r="J248">
            <v>16</v>
          </cell>
          <cell r="K248">
            <v>15</v>
          </cell>
          <cell r="L248">
            <v>20</v>
          </cell>
          <cell r="M248">
            <v>15</v>
          </cell>
          <cell r="N248">
            <v>17</v>
          </cell>
          <cell r="O248">
            <v>15</v>
          </cell>
          <cell r="P248">
            <v>22</v>
          </cell>
          <cell r="Q248">
            <v>12</v>
          </cell>
        </row>
        <row r="249">
          <cell r="A249">
            <v>386</v>
          </cell>
          <cell r="B249">
            <v>386</v>
          </cell>
          <cell r="C249">
            <v>332</v>
          </cell>
          <cell r="D249">
            <v>9</v>
          </cell>
          <cell r="E249">
            <v>21</v>
          </cell>
          <cell r="F249">
            <v>26</v>
          </cell>
          <cell r="G249">
            <v>32</v>
          </cell>
          <cell r="H249">
            <v>50</v>
          </cell>
          <cell r="I249">
            <v>28</v>
          </cell>
          <cell r="J249">
            <v>36</v>
          </cell>
          <cell r="K249">
            <v>36</v>
          </cell>
          <cell r="L249">
            <v>28</v>
          </cell>
          <cell r="M249">
            <v>29</v>
          </cell>
          <cell r="N249">
            <v>23</v>
          </cell>
          <cell r="O249">
            <v>14</v>
          </cell>
        </row>
        <row r="250">
          <cell r="A250">
            <v>387</v>
          </cell>
          <cell r="B250">
            <v>387</v>
          </cell>
          <cell r="C250">
            <v>305</v>
          </cell>
          <cell r="G250">
            <v>100</v>
          </cell>
          <cell r="H250">
            <v>49</v>
          </cell>
          <cell r="I250">
            <v>51</v>
          </cell>
          <cell r="J250">
            <v>77</v>
          </cell>
          <cell r="K250">
            <v>28</v>
          </cell>
        </row>
        <row r="251">
          <cell r="A251">
            <v>389</v>
          </cell>
          <cell r="B251">
            <v>389</v>
          </cell>
          <cell r="C251">
            <v>208</v>
          </cell>
          <cell r="D251">
            <v>27</v>
          </cell>
          <cell r="E251">
            <v>31</v>
          </cell>
          <cell r="F251">
            <v>29</v>
          </cell>
          <cell r="G251">
            <v>33</v>
          </cell>
          <cell r="H251">
            <v>25</v>
          </cell>
          <cell r="I251">
            <v>20</v>
          </cell>
          <cell r="J251">
            <v>21</v>
          </cell>
          <cell r="K251">
            <v>22</v>
          </cell>
        </row>
        <row r="252">
          <cell r="A252">
            <v>393</v>
          </cell>
          <cell r="B252">
            <v>393</v>
          </cell>
          <cell r="C252">
            <v>36</v>
          </cell>
          <cell r="D252">
            <v>13</v>
          </cell>
          <cell r="E252">
            <v>11</v>
          </cell>
          <cell r="F252">
            <v>12</v>
          </cell>
        </row>
        <row r="253">
          <cell r="A253">
            <v>394</v>
          </cell>
          <cell r="B253">
            <v>394</v>
          </cell>
          <cell r="C253">
            <v>241</v>
          </cell>
          <cell r="D253">
            <v>7</v>
          </cell>
          <cell r="E253">
            <v>19</v>
          </cell>
          <cell r="F253">
            <v>21</v>
          </cell>
          <cell r="G253">
            <v>34</v>
          </cell>
          <cell r="H253">
            <v>47</v>
          </cell>
          <cell r="I253">
            <v>41</v>
          </cell>
          <cell r="J253">
            <v>35</v>
          </cell>
          <cell r="K253">
            <v>37</v>
          </cell>
        </row>
        <row r="254">
          <cell r="A254">
            <v>395</v>
          </cell>
          <cell r="B254">
            <v>395</v>
          </cell>
          <cell r="C254">
            <v>47</v>
          </cell>
          <cell r="D254">
            <v>22</v>
          </cell>
          <cell r="E254">
            <v>12</v>
          </cell>
          <cell r="F254">
            <v>13</v>
          </cell>
        </row>
        <row r="255">
          <cell r="A255">
            <v>399</v>
          </cell>
          <cell r="B255">
            <v>42</v>
          </cell>
          <cell r="C255">
            <v>346</v>
          </cell>
          <cell r="F255">
            <v>54</v>
          </cell>
          <cell r="G255">
            <v>65</v>
          </cell>
          <cell r="H255">
            <v>43</v>
          </cell>
          <cell r="I255">
            <v>41</v>
          </cell>
          <cell r="J255">
            <v>22</v>
          </cell>
          <cell r="K255">
            <v>25</v>
          </cell>
          <cell r="L255">
            <v>27</v>
          </cell>
          <cell r="M255">
            <v>25</v>
          </cell>
          <cell r="N255">
            <v>25</v>
          </cell>
          <cell r="O255">
            <v>19</v>
          </cell>
        </row>
        <row r="256">
          <cell r="A256">
            <v>400</v>
          </cell>
          <cell r="B256">
            <v>400</v>
          </cell>
          <cell r="C256">
            <v>130</v>
          </cell>
          <cell r="E256">
            <v>7</v>
          </cell>
          <cell r="F256">
            <v>1</v>
          </cell>
          <cell r="G256">
            <v>11</v>
          </cell>
          <cell r="H256">
            <v>13</v>
          </cell>
          <cell r="I256">
            <v>20</v>
          </cell>
          <cell r="J256">
            <v>19</v>
          </cell>
          <cell r="K256">
            <v>17</v>
          </cell>
          <cell r="M256">
            <v>11</v>
          </cell>
          <cell r="N256">
            <v>15</v>
          </cell>
          <cell r="O256">
            <v>16</v>
          </cell>
        </row>
        <row r="257">
          <cell r="A257">
            <v>402</v>
          </cell>
          <cell r="B257">
            <v>402</v>
          </cell>
          <cell r="C257">
            <v>618</v>
          </cell>
          <cell r="D257">
            <v>20</v>
          </cell>
          <cell r="E257">
            <v>26</v>
          </cell>
          <cell r="F257">
            <v>29</v>
          </cell>
          <cell r="G257">
            <v>50</v>
          </cell>
          <cell r="H257">
            <v>46</v>
          </cell>
          <cell r="I257">
            <v>62</v>
          </cell>
          <cell r="J257">
            <v>57</v>
          </cell>
          <cell r="K257">
            <v>62</v>
          </cell>
          <cell r="L257">
            <v>52</v>
          </cell>
          <cell r="M257">
            <v>67</v>
          </cell>
          <cell r="N257">
            <v>56</v>
          </cell>
          <cell r="O257">
            <v>24</v>
          </cell>
          <cell r="P257">
            <v>28</v>
          </cell>
          <cell r="Q257">
            <v>39</v>
          </cell>
        </row>
        <row r="258">
          <cell r="A258">
            <v>403</v>
          </cell>
          <cell r="B258">
            <v>403</v>
          </cell>
          <cell r="C258">
            <v>424</v>
          </cell>
          <cell r="F258">
            <v>14</v>
          </cell>
          <cell r="G258">
            <v>18</v>
          </cell>
          <cell r="H258">
            <v>25</v>
          </cell>
          <cell r="I258">
            <v>21</v>
          </cell>
          <cell r="J258">
            <v>24</v>
          </cell>
          <cell r="K258">
            <v>16</v>
          </cell>
          <cell r="L258">
            <v>15</v>
          </cell>
          <cell r="M258">
            <v>12</v>
          </cell>
          <cell r="N258">
            <v>27</v>
          </cell>
          <cell r="O258">
            <v>16</v>
          </cell>
          <cell r="P258">
            <v>14</v>
          </cell>
          <cell r="Q258">
            <v>25</v>
          </cell>
          <cell r="U258">
            <v>36</v>
          </cell>
          <cell r="V258">
            <v>79</v>
          </cell>
          <cell r="W258">
            <v>82</v>
          </cell>
        </row>
        <row r="259">
          <cell r="A259">
            <v>406</v>
          </cell>
          <cell r="B259">
            <v>406</v>
          </cell>
          <cell r="C259">
            <v>70</v>
          </cell>
          <cell r="E259">
            <v>3</v>
          </cell>
          <cell r="F259">
            <v>8</v>
          </cell>
          <cell r="G259">
            <v>7</v>
          </cell>
          <cell r="H259">
            <v>9</v>
          </cell>
          <cell r="I259">
            <v>19</v>
          </cell>
          <cell r="J259">
            <v>14</v>
          </cell>
          <cell r="K259">
            <v>10</v>
          </cell>
        </row>
        <row r="260">
          <cell r="A260">
            <v>408</v>
          </cell>
          <cell r="B260">
            <v>408</v>
          </cell>
          <cell r="C260">
            <v>35</v>
          </cell>
          <cell r="D260">
            <v>3</v>
          </cell>
          <cell r="E260">
            <v>7</v>
          </cell>
          <cell r="H260">
            <v>7</v>
          </cell>
          <cell r="I260">
            <v>6</v>
          </cell>
          <cell r="J260">
            <v>2</v>
          </cell>
          <cell r="K260">
            <v>10</v>
          </cell>
        </row>
        <row r="261">
          <cell r="A261">
            <v>409</v>
          </cell>
          <cell r="B261">
            <v>409</v>
          </cell>
          <cell r="C261">
            <v>369</v>
          </cell>
          <cell r="D261">
            <v>25</v>
          </cell>
          <cell r="E261">
            <v>24</v>
          </cell>
          <cell r="F261">
            <v>19</v>
          </cell>
          <cell r="G261">
            <v>27</v>
          </cell>
          <cell r="H261">
            <v>24</v>
          </cell>
          <cell r="I261">
            <v>25</v>
          </cell>
          <cell r="J261">
            <v>32</v>
          </cell>
          <cell r="K261">
            <v>27</v>
          </cell>
          <cell r="L261">
            <v>40</v>
          </cell>
          <cell r="M261">
            <v>19</v>
          </cell>
          <cell r="N261">
            <v>26</v>
          </cell>
          <cell r="O261">
            <v>30</v>
          </cell>
          <cell r="P261">
            <v>25</v>
          </cell>
          <cell r="Q261">
            <v>26</v>
          </cell>
        </row>
        <row r="262">
          <cell r="A262">
            <v>412</v>
          </cell>
          <cell r="B262">
            <v>412</v>
          </cell>
          <cell r="C262">
            <v>222</v>
          </cell>
          <cell r="G262">
            <v>7</v>
          </cell>
          <cell r="H262">
            <v>25</v>
          </cell>
          <cell r="I262">
            <v>17</v>
          </cell>
          <cell r="J262">
            <v>22</v>
          </cell>
          <cell r="K262">
            <v>14</v>
          </cell>
          <cell r="L262">
            <v>21</v>
          </cell>
          <cell r="M262">
            <v>29</v>
          </cell>
          <cell r="N262">
            <v>28</v>
          </cell>
          <cell r="O262">
            <v>30</v>
          </cell>
          <cell r="P262">
            <v>13</v>
          </cell>
          <cell r="Q262">
            <v>16</v>
          </cell>
        </row>
        <row r="263">
          <cell r="A263">
            <v>417</v>
          </cell>
          <cell r="B263">
            <v>417</v>
          </cell>
          <cell r="C263">
            <v>619</v>
          </cell>
          <cell r="D263">
            <v>6</v>
          </cell>
          <cell r="E263">
            <v>9</v>
          </cell>
          <cell r="F263">
            <v>65</v>
          </cell>
          <cell r="G263">
            <v>97</v>
          </cell>
          <cell r="H263">
            <v>104</v>
          </cell>
          <cell r="I263">
            <v>98</v>
          </cell>
          <cell r="J263">
            <v>110</v>
          </cell>
          <cell r="K263">
            <v>74</v>
          </cell>
          <cell r="L263">
            <v>39</v>
          </cell>
          <cell r="M263">
            <v>17</v>
          </cell>
        </row>
        <row r="264">
          <cell r="A264">
            <v>418</v>
          </cell>
          <cell r="B264">
            <v>418</v>
          </cell>
          <cell r="C264">
            <v>342</v>
          </cell>
          <cell r="D264">
            <v>9</v>
          </cell>
          <cell r="E264">
            <v>33</v>
          </cell>
          <cell r="F264">
            <v>18</v>
          </cell>
          <cell r="G264">
            <v>51</v>
          </cell>
          <cell r="H264">
            <v>45</v>
          </cell>
          <cell r="I264">
            <v>50</v>
          </cell>
          <cell r="J264">
            <v>14</v>
          </cell>
          <cell r="K264">
            <v>24</v>
          </cell>
          <cell r="L264">
            <v>19</v>
          </cell>
          <cell r="M264">
            <v>23</v>
          </cell>
          <cell r="N264">
            <v>19</v>
          </cell>
          <cell r="O264">
            <v>14</v>
          </cell>
          <cell r="P264">
            <v>11</v>
          </cell>
          <cell r="Q264">
            <v>12</v>
          </cell>
        </row>
        <row r="265">
          <cell r="A265">
            <v>419</v>
          </cell>
          <cell r="B265">
            <v>419</v>
          </cell>
          <cell r="C265">
            <v>30</v>
          </cell>
          <cell r="D265">
            <v>3</v>
          </cell>
          <cell r="E265">
            <v>2</v>
          </cell>
          <cell r="F265">
            <v>2</v>
          </cell>
          <cell r="G265">
            <v>3</v>
          </cell>
          <cell r="H265">
            <v>1</v>
          </cell>
          <cell r="I265">
            <v>7</v>
          </cell>
          <cell r="J265">
            <v>6</v>
          </cell>
          <cell r="K265">
            <v>6</v>
          </cell>
        </row>
        <row r="266">
          <cell r="A266">
            <v>420</v>
          </cell>
          <cell r="B266">
            <v>420</v>
          </cell>
          <cell r="C266">
            <v>467</v>
          </cell>
          <cell r="E266">
            <v>26</v>
          </cell>
          <cell r="F266">
            <v>33</v>
          </cell>
          <cell r="G266">
            <v>36</v>
          </cell>
          <cell r="H266">
            <v>35</v>
          </cell>
          <cell r="I266">
            <v>39</v>
          </cell>
          <cell r="J266">
            <v>40</v>
          </cell>
          <cell r="K266">
            <v>60</v>
          </cell>
          <cell r="L266">
            <v>45</v>
          </cell>
          <cell r="M266">
            <v>42</v>
          </cell>
          <cell r="N266">
            <v>39</v>
          </cell>
          <cell r="O266">
            <v>39</v>
          </cell>
          <cell r="P266">
            <v>33</v>
          </cell>
        </row>
        <row r="267">
          <cell r="A267">
            <v>422</v>
          </cell>
          <cell r="B267">
            <v>422</v>
          </cell>
          <cell r="C267">
            <v>40</v>
          </cell>
          <cell r="F267">
            <v>40</v>
          </cell>
        </row>
        <row r="268">
          <cell r="A268">
            <v>426</v>
          </cell>
          <cell r="B268">
            <v>426</v>
          </cell>
          <cell r="C268">
            <v>565</v>
          </cell>
          <cell r="F268">
            <v>70</v>
          </cell>
          <cell r="G268">
            <v>64</v>
          </cell>
          <cell r="H268">
            <v>52</v>
          </cell>
          <cell r="I268">
            <v>41</v>
          </cell>
          <cell r="J268">
            <v>40</v>
          </cell>
          <cell r="K268">
            <v>37</v>
          </cell>
          <cell r="L268">
            <v>59</v>
          </cell>
          <cell r="M268">
            <v>49</v>
          </cell>
          <cell r="N268">
            <v>40</v>
          </cell>
          <cell r="O268">
            <v>40</v>
          </cell>
          <cell r="P268">
            <v>40</v>
          </cell>
          <cell r="Q268">
            <v>33</v>
          </cell>
        </row>
        <row r="269">
          <cell r="A269">
            <v>428</v>
          </cell>
          <cell r="B269">
            <v>428</v>
          </cell>
          <cell r="C269">
            <v>76</v>
          </cell>
          <cell r="D269">
            <v>23</v>
          </cell>
          <cell r="E269">
            <v>30</v>
          </cell>
          <cell r="F269">
            <v>23</v>
          </cell>
        </row>
        <row r="270">
          <cell r="A270">
            <v>433</v>
          </cell>
          <cell r="B270">
            <v>433</v>
          </cell>
          <cell r="C270">
            <v>94</v>
          </cell>
          <cell r="E270">
            <v>17</v>
          </cell>
          <cell r="F270">
            <v>25</v>
          </cell>
          <cell r="G270">
            <v>18</v>
          </cell>
          <cell r="H270">
            <v>12</v>
          </cell>
          <cell r="I270">
            <v>5</v>
          </cell>
          <cell r="J270">
            <v>9</v>
          </cell>
          <cell r="K270">
            <v>8</v>
          </cell>
        </row>
        <row r="271">
          <cell r="A271">
            <v>434</v>
          </cell>
          <cell r="B271">
            <v>434</v>
          </cell>
          <cell r="C271">
            <v>36</v>
          </cell>
          <cell r="E271">
            <v>24</v>
          </cell>
          <cell r="F271">
            <v>12</v>
          </cell>
        </row>
        <row r="272">
          <cell r="A272">
            <v>435</v>
          </cell>
          <cell r="B272">
            <v>435</v>
          </cell>
          <cell r="C272">
            <v>321</v>
          </cell>
          <cell r="E272">
            <v>16</v>
          </cell>
          <cell r="F272">
            <v>23</v>
          </cell>
          <cell r="G272">
            <v>27</v>
          </cell>
          <cell r="H272">
            <v>37</v>
          </cell>
          <cell r="I272">
            <v>26</v>
          </cell>
          <cell r="J272">
            <v>25</v>
          </cell>
          <cell r="K272">
            <v>16</v>
          </cell>
          <cell r="L272">
            <v>23</v>
          </cell>
          <cell r="M272">
            <v>33</v>
          </cell>
          <cell r="N272">
            <v>34</v>
          </cell>
          <cell r="O272">
            <v>19</v>
          </cell>
          <cell r="P272">
            <v>23</v>
          </cell>
          <cell r="Q272">
            <v>19</v>
          </cell>
        </row>
        <row r="273">
          <cell r="A273">
            <v>436</v>
          </cell>
          <cell r="B273">
            <v>436</v>
          </cell>
          <cell r="C273">
            <v>402</v>
          </cell>
          <cell r="D273">
            <v>21</v>
          </cell>
          <cell r="E273">
            <v>26</v>
          </cell>
          <cell r="F273">
            <v>36</v>
          </cell>
          <cell r="G273">
            <v>36</v>
          </cell>
          <cell r="H273">
            <v>25</v>
          </cell>
          <cell r="I273">
            <v>38</v>
          </cell>
          <cell r="J273">
            <v>40</v>
          </cell>
          <cell r="K273">
            <v>31</v>
          </cell>
          <cell r="L273">
            <v>36</v>
          </cell>
          <cell r="M273">
            <v>32</v>
          </cell>
          <cell r="N273">
            <v>33</v>
          </cell>
          <cell r="O273">
            <v>17</v>
          </cell>
          <cell r="P273">
            <v>19</v>
          </cell>
          <cell r="Q273">
            <v>12</v>
          </cell>
        </row>
        <row r="274">
          <cell r="A274">
            <v>437</v>
          </cell>
          <cell r="B274">
            <v>437</v>
          </cell>
          <cell r="C274">
            <v>1472</v>
          </cell>
          <cell r="F274">
            <v>83</v>
          </cell>
          <cell r="G274">
            <v>146</v>
          </cell>
          <cell r="H274">
            <v>121</v>
          </cell>
          <cell r="I274">
            <v>79</v>
          </cell>
          <cell r="J274">
            <v>164</v>
          </cell>
          <cell r="K274">
            <v>60</v>
          </cell>
          <cell r="L274">
            <v>164</v>
          </cell>
          <cell r="M274">
            <v>155</v>
          </cell>
          <cell r="N274">
            <v>171</v>
          </cell>
          <cell r="O274">
            <v>121</v>
          </cell>
          <cell r="P274">
            <v>110</v>
          </cell>
          <cell r="Q274">
            <v>98</v>
          </cell>
        </row>
        <row r="275">
          <cell r="A275">
            <v>439</v>
          </cell>
          <cell r="B275">
            <v>439</v>
          </cell>
          <cell r="C275">
            <v>40</v>
          </cell>
          <cell r="D275">
            <v>6</v>
          </cell>
          <cell r="E275">
            <v>8</v>
          </cell>
          <cell r="F275">
            <v>10</v>
          </cell>
          <cell r="G275">
            <v>6</v>
          </cell>
          <cell r="H275">
            <v>3</v>
          </cell>
          <cell r="I275">
            <v>2</v>
          </cell>
          <cell r="J275">
            <v>1</v>
          </cell>
          <cell r="K275">
            <v>4</v>
          </cell>
        </row>
        <row r="276">
          <cell r="A276">
            <v>440</v>
          </cell>
          <cell r="B276">
            <v>440</v>
          </cell>
          <cell r="C276">
            <v>170</v>
          </cell>
          <cell r="D276">
            <v>24</v>
          </cell>
          <cell r="E276">
            <v>18</v>
          </cell>
          <cell r="F276">
            <v>27</v>
          </cell>
          <cell r="G276">
            <v>19</v>
          </cell>
          <cell r="H276">
            <v>21</v>
          </cell>
          <cell r="I276">
            <v>19</v>
          </cell>
          <cell r="J276">
            <v>26</v>
          </cell>
          <cell r="K276">
            <v>16</v>
          </cell>
        </row>
        <row r="277">
          <cell r="A277">
            <v>441</v>
          </cell>
          <cell r="B277">
            <v>441</v>
          </cell>
          <cell r="C277">
            <v>65</v>
          </cell>
          <cell r="F277">
            <v>14</v>
          </cell>
          <cell r="G277">
            <v>10</v>
          </cell>
          <cell r="H277">
            <v>11</v>
          </cell>
          <cell r="I277">
            <v>9</v>
          </cell>
          <cell r="J277">
            <v>13</v>
          </cell>
          <cell r="K277">
            <v>8</v>
          </cell>
        </row>
        <row r="278">
          <cell r="A278">
            <v>450</v>
          </cell>
          <cell r="B278">
            <v>450</v>
          </cell>
          <cell r="C278">
            <v>78</v>
          </cell>
          <cell r="E278">
            <v>8</v>
          </cell>
          <cell r="F278">
            <v>13</v>
          </cell>
          <cell r="G278">
            <v>14</v>
          </cell>
          <cell r="H278">
            <v>8</v>
          </cell>
          <cell r="I278">
            <v>13</v>
          </cell>
          <cell r="J278">
            <v>10</v>
          </cell>
          <cell r="K278">
            <v>5</v>
          </cell>
          <cell r="L278">
            <v>7</v>
          </cell>
        </row>
        <row r="279">
          <cell r="A279">
            <v>465</v>
          </cell>
          <cell r="B279">
            <v>465</v>
          </cell>
          <cell r="C279">
            <v>172</v>
          </cell>
          <cell r="D279">
            <v>25</v>
          </cell>
          <cell r="E279">
            <v>28</v>
          </cell>
          <cell r="F279">
            <v>23</v>
          </cell>
          <cell r="G279">
            <v>21</v>
          </cell>
          <cell r="H279">
            <v>19</v>
          </cell>
          <cell r="I279">
            <v>20</v>
          </cell>
          <cell r="J279">
            <v>19</v>
          </cell>
          <cell r="K279">
            <v>17</v>
          </cell>
        </row>
        <row r="280">
          <cell r="A280">
            <v>466</v>
          </cell>
          <cell r="B280">
            <v>466</v>
          </cell>
          <cell r="C280">
            <v>159</v>
          </cell>
          <cell r="D280">
            <v>7</v>
          </cell>
          <cell r="E280">
            <v>22</v>
          </cell>
          <cell r="F280">
            <v>20</v>
          </cell>
          <cell r="G280">
            <v>29</v>
          </cell>
          <cell r="H280">
            <v>29</v>
          </cell>
          <cell r="I280">
            <v>26</v>
          </cell>
          <cell r="J280">
            <v>10</v>
          </cell>
          <cell r="K280">
            <v>16</v>
          </cell>
        </row>
        <row r="281">
          <cell r="A281">
            <v>469</v>
          </cell>
          <cell r="B281">
            <v>469</v>
          </cell>
          <cell r="C281">
            <v>112</v>
          </cell>
          <cell r="E281">
            <v>11</v>
          </cell>
          <cell r="F281">
            <v>13</v>
          </cell>
          <cell r="G281">
            <v>22</v>
          </cell>
          <cell r="H281">
            <v>15</v>
          </cell>
          <cell r="I281">
            <v>22</v>
          </cell>
          <cell r="J281">
            <v>16</v>
          </cell>
          <cell r="K281">
            <v>13</v>
          </cell>
        </row>
        <row r="282">
          <cell r="A282">
            <v>472</v>
          </cell>
          <cell r="B282">
            <v>472</v>
          </cell>
          <cell r="C282">
            <v>629</v>
          </cell>
          <cell r="E282">
            <v>48</v>
          </cell>
          <cell r="F282">
            <v>104</v>
          </cell>
          <cell r="G282">
            <v>95</v>
          </cell>
          <cell r="H282">
            <v>104</v>
          </cell>
          <cell r="I282">
            <v>105</v>
          </cell>
          <cell r="J282">
            <v>86</v>
          </cell>
          <cell r="K282">
            <v>87</v>
          </cell>
        </row>
        <row r="283">
          <cell r="A283">
            <v>474</v>
          </cell>
          <cell r="B283">
            <v>474</v>
          </cell>
          <cell r="C283">
            <v>73</v>
          </cell>
          <cell r="F283">
            <v>2</v>
          </cell>
          <cell r="G283">
            <v>12</v>
          </cell>
          <cell r="H283">
            <v>11</v>
          </cell>
          <cell r="I283">
            <v>17</v>
          </cell>
          <cell r="J283">
            <v>7</v>
          </cell>
          <cell r="K283">
            <v>7</v>
          </cell>
          <cell r="L283">
            <v>6</v>
          </cell>
          <cell r="M283">
            <v>7</v>
          </cell>
          <cell r="N283">
            <v>4</v>
          </cell>
        </row>
        <row r="284">
          <cell r="A284">
            <v>475</v>
          </cell>
          <cell r="B284">
            <v>475</v>
          </cell>
          <cell r="C284">
            <v>80</v>
          </cell>
          <cell r="I284">
            <v>5</v>
          </cell>
          <cell r="J284">
            <v>2</v>
          </cell>
          <cell r="K284">
            <v>5</v>
          </cell>
          <cell r="L284">
            <v>15</v>
          </cell>
          <cell r="M284">
            <v>13</v>
          </cell>
          <cell r="N284">
            <v>10</v>
          </cell>
          <cell r="O284">
            <v>9</v>
          </cell>
          <cell r="P284">
            <v>7</v>
          </cell>
          <cell r="Q284">
            <v>14</v>
          </cell>
        </row>
        <row r="285">
          <cell r="A285">
            <v>476</v>
          </cell>
          <cell r="B285">
            <v>476</v>
          </cell>
          <cell r="C285">
            <v>38</v>
          </cell>
          <cell r="D285">
            <v>14</v>
          </cell>
          <cell r="E285">
            <v>15</v>
          </cell>
          <cell r="F285">
            <v>9</v>
          </cell>
        </row>
        <row r="286">
          <cell r="A286">
            <v>477</v>
          </cell>
          <cell r="B286">
            <v>477</v>
          </cell>
          <cell r="C286">
            <v>188</v>
          </cell>
          <cell r="D286">
            <v>25</v>
          </cell>
          <cell r="E286">
            <v>29</v>
          </cell>
          <cell r="F286">
            <v>29</v>
          </cell>
          <cell r="G286">
            <v>21</v>
          </cell>
          <cell r="H286">
            <v>23</v>
          </cell>
          <cell r="I286">
            <v>33</v>
          </cell>
          <cell r="J286">
            <v>18</v>
          </cell>
          <cell r="K286">
            <v>10</v>
          </cell>
        </row>
        <row r="287">
          <cell r="A287">
            <v>478</v>
          </cell>
          <cell r="B287">
            <v>478</v>
          </cell>
          <cell r="C287">
            <v>108</v>
          </cell>
          <cell r="D287">
            <v>16</v>
          </cell>
          <cell r="E287">
            <v>15</v>
          </cell>
          <cell r="F287">
            <v>20</v>
          </cell>
          <cell r="G287">
            <v>15</v>
          </cell>
          <cell r="H287">
            <v>11</v>
          </cell>
          <cell r="I287">
            <v>13</v>
          </cell>
          <cell r="J287">
            <v>7</v>
          </cell>
          <cell r="K287">
            <v>11</v>
          </cell>
        </row>
        <row r="288">
          <cell r="A288">
            <v>481</v>
          </cell>
          <cell r="B288">
            <v>481</v>
          </cell>
          <cell r="C288">
            <v>76</v>
          </cell>
          <cell r="D288">
            <v>14</v>
          </cell>
          <cell r="E288">
            <v>9</v>
          </cell>
          <cell r="F288">
            <v>16</v>
          </cell>
          <cell r="G288">
            <v>14</v>
          </cell>
          <cell r="H288">
            <v>7</v>
          </cell>
          <cell r="I288">
            <v>8</v>
          </cell>
          <cell r="J288">
            <v>6</v>
          </cell>
          <cell r="K288">
            <v>2</v>
          </cell>
        </row>
        <row r="289">
          <cell r="A289">
            <v>487</v>
          </cell>
          <cell r="B289">
            <v>487</v>
          </cell>
          <cell r="C289">
            <v>98</v>
          </cell>
          <cell r="D289">
            <v>5</v>
          </cell>
          <cell r="E289">
            <v>13</v>
          </cell>
          <cell r="F289">
            <v>18</v>
          </cell>
          <cell r="G289">
            <v>15</v>
          </cell>
          <cell r="H289">
            <v>11</v>
          </cell>
          <cell r="I289">
            <v>7</v>
          </cell>
          <cell r="J289">
            <v>13</v>
          </cell>
          <cell r="K289">
            <v>16</v>
          </cell>
        </row>
        <row r="290">
          <cell r="A290">
            <v>488</v>
          </cell>
          <cell r="B290">
            <v>488</v>
          </cell>
          <cell r="C290">
            <v>73</v>
          </cell>
          <cell r="F290">
            <v>4</v>
          </cell>
          <cell r="G290">
            <v>3</v>
          </cell>
          <cell r="H290">
            <v>2</v>
          </cell>
          <cell r="I290">
            <v>3</v>
          </cell>
          <cell r="J290">
            <v>7</v>
          </cell>
          <cell r="K290">
            <v>6</v>
          </cell>
          <cell r="L290">
            <v>17</v>
          </cell>
          <cell r="M290">
            <v>19</v>
          </cell>
          <cell r="N290">
            <v>12</v>
          </cell>
        </row>
        <row r="291">
          <cell r="A291">
            <v>489</v>
          </cell>
          <cell r="B291">
            <v>489</v>
          </cell>
          <cell r="C291">
            <v>109</v>
          </cell>
          <cell r="D291">
            <v>15</v>
          </cell>
          <cell r="E291">
            <v>22</v>
          </cell>
          <cell r="F291">
            <v>13</v>
          </cell>
          <cell r="G291">
            <v>23</v>
          </cell>
          <cell r="H291">
            <v>15</v>
          </cell>
          <cell r="I291">
            <v>5</v>
          </cell>
          <cell r="J291">
            <v>9</v>
          </cell>
          <cell r="K291">
            <v>7</v>
          </cell>
        </row>
        <row r="292">
          <cell r="A292">
            <v>490</v>
          </cell>
          <cell r="B292">
            <v>490</v>
          </cell>
          <cell r="C292">
            <v>460</v>
          </cell>
          <cell r="F292">
            <v>45</v>
          </cell>
          <cell r="G292">
            <v>55</v>
          </cell>
          <cell r="H292">
            <v>42</v>
          </cell>
          <cell r="I292">
            <v>37</v>
          </cell>
          <cell r="J292">
            <v>28</v>
          </cell>
          <cell r="K292">
            <v>41</v>
          </cell>
          <cell r="L292">
            <v>45</v>
          </cell>
          <cell r="M292">
            <v>34</v>
          </cell>
          <cell r="N292">
            <v>32</v>
          </cell>
          <cell r="O292">
            <v>38</v>
          </cell>
          <cell r="P292">
            <v>36</v>
          </cell>
          <cell r="Q292">
            <v>27</v>
          </cell>
        </row>
        <row r="293">
          <cell r="A293">
            <v>492</v>
          </cell>
          <cell r="B293">
            <v>492</v>
          </cell>
          <cell r="C293">
            <v>1063</v>
          </cell>
          <cell r="F293">
            <v>32</v>
          </cell>
          <cell r="G293">
            <v>31</v>
          </cell>
          <cell r="H293">
            <v>25</v>
          </cell>
          <cell r="I293">
            <v>35</v>
          </cell>
          <cell r="J293">
            <v>19</v>
          </cell>
          <cell r="K293">
            <v>26</v>
          </cell>
          <cell r="L293">
            <v>200</v>
          </cell>
          <cell r="M293">
            <v>63</v>
          </cell>
          <cell r="N293">
            <v>76</v>
          </cell>
          <cell r="O293">
            <v>65</v>
          </cell>
          <cell r="P293">
            <v>155</v>
          </cell>
          <cell r="Q293">
            <v>104</v>
          </cell>
          <cell r="U293">
            <v>62</v>
          </cell>
          <cell r="V293">
            <v>58</v>
          </cell>
          <cell r="W293">
            <v>112</v>
          </cell>
        </row>
        <row r="294">
          <cell r="A294">
            <v>494</v>
          </cell>
          <cell r="B294">
            <v>492</v>
          </cell>
          <cell r="C294">
            <v>364</v>
          </cell>
          <cell r="F294">
            <v>54</v>
          </cell>
          <cell r="G294">
            <v>59</v>
          </cell>
          <cell r="H294">
            <v>82</v>
          </cell>
          <cell r="I294">
            <v>58</v>
          </cell>
          <cell r="J294">
            <v>55</v>
          </cell>
          <cell r="K294">
            <v>56</v>
          </cell>
        </row>
        <row r="295">
          <cell r="A295">
            <v>496</v>
          </cell>
          <cell r="B295">
            <v>496</v>
          </cell>
          <cell r="C295">
            <v>33</v>
          </cell>
          <cell r="G295">
            <v>9</v>
          </cell>
          <cell r="H295">
            <v>7</v>
          </cell>
          <cell r="I295">
            <v>4</v>
          </cell>
          <cell r="J295">
            <v>6</v>
          </cell>
          <cell r="K295">
            <v>7</v>
          </cell>
        </row>
        <row r="296">
          <cell r="A296">
            <v>498</v>
          </cell>
          <cell r="B296">
            <v>498</v>
          </cell>
          <cell r="C296">
            <v>279</v>
          </cell>
          <cell r="D296">
            <v>17</v>
          </cell>
          <cell r="E296">
            <v>29</v>
          </cell>
          <cell r="F296">
            <v>22</v>
          </cell>
          <cell r="G296">
            <v>22</v>
          </cell>
          <cell r="H296">
            <v>25</v>
          </cell>
          <cell r="I296">
            <v>27</v>
          </cell>
          <cell r="J296">
            <v>37</v>
          </cell>
          <cell r="K296">
            <v>42</v>
          </cell>
          <cell r="L296">
            <v>18</v>
          </cell>
          <cell r="M296">
            <v>23</v>
          </cell>
          <cell r="N296">
            <v>17</v>
          </cell>
        </row>
        <row r="297">
          <cell r="A297">
            <v>500</v>
          </cell>
          <cell r="B297">
            <v>500</v>
          </cell>
          <cell r="C297">
            <v>250</v>
          </cell>
          <cell r="E297">
            <v>5</v>
          </cell>
          <cell r="F297">
            <v>12</v>
          </cell>
          <cell r="G297">
            <v>7</v>
          </cell>
          <cell r="H297">
            <v>8</v>
          </cell>
          <cell r="I297">
            <v>10</v>
          </cell>
          <cell r="J297">
            <v>11</v>
          </cell>
          <cell r="K297">
            <v>20</v>
          </cell>
          <cell r="L297">
            <v>17</v>
          </cell>
          <cell r="M297">
            <v>18</v>
          </cell>
          <cell r="N297">
            <v>25</v>
          </cell>
          <cell r="O297">
            <v>32</v>
          </cell>
          <cell r="P297">
            <v>28</v>
          </cell>
          <cell r="Q297">
            <v>57</v>
          </cell>
        </row>
        <row r="298">
          <cell r="A298">
            <v>501</v>
          </cell>
          <cell r="B298">
            <v>501</v>
          </cell>
          <cell r="C298">
            <v>768</v>
          </cell>
          <cell r="D298">
            <v>29</v>
          </cell>
          <cell r="E298">
            <v>63</v>
          </cell>
          <cell r="F298">
            <v>67</v>
          </cell>
          <cell r="G298">
            <v>62</v>
          </cell>
          <cell r="H298">
            <v>65</v>
          </cell>
          <cell r="I298">
            <v>64</v>
          </cell>
          <cell r="J298">
            <v>84</v>
          </cell>
          <cell r="K298">
            <v>57</v>
          </cell>
          <cell r="L298">
            <v>63</v>
          </cell>
          <cell r="M298">
            <v>57</v>
          </cell>
          <cell r="N298">
            <v>41</v>
          </cell>
          <cell r="O298">
            <v>35</v>
          </cell>
          <cell r="P298">
            <v>44</v>
          </cell>
          <cell r="Q298">
            <v>37</v>
          </cell>
        </row>
        <row r="299">
          <cell r="A299">
            <v>503</v>
          </cell>
          <cell r="B299">
            <v>503</v>
          </cell>
          <cell r="C299">
            <v>2012</v>
          </cell>
          <cell r="F299">
            <v>175</v>
          </cell>
          <cell r="G299">
            <v>191</v>
          </cell>
          <cell r="H299">
            <v>189</v>
          </cell>
          <cell r="I299">
            <v>198</v>
          </cell>
          <cell r="J299">
            <v>200</v>
          </cell>
          <cell r="K299">
            <v>222</v>
          </cell>
          <cell r="L299">
            <v>214</v>
          </cell>
          <cell r="M299">
            <v>160</v>
          </cell>
          <cell r="N299">
            <v>159</v>
          </cell>
          <cell r="O299">
            <v>130</v>
          </cell>
          <cell r="P299">
            <v>93</v>
          </cell>
          <cell r="Q299">
            <v>81</v>
          </cell>
        </row>
        <row r="300">
          <cell r="A300">
            <v>505</v>
          </cell>
          <cell r="B300">
            <v>505</v>
          </cell>
          <cell r="C300">
            <v>178</v>
          </cell>
          <cell r="E300">
            <v>8</v>
          </cell>
          <cell r="F300">
            <v>3</v>
          </cell>
          <cell r="G300">
            <v>6</v>
          </cell>
          <cell r="H300">
            <v>13</v>
          </cell>
          <cell r="I300">
            <v>13</v>
          </cell>
          <cell r="J300">
            <v>17</v>
          </cell>
          <cell r="K300">
            <v>16</v>
          </cell>
          <cell r="L300">
            <v>11</v>
          </cell>
          <cell r="M300">
            <v>22</v>
          </cell>
          <cell r="N300">
            <v>15</v>
          </cell>
          <cell r="O300">
            <v>18</v>
          </cell>
          <cell r="Q300">
            <v>36</v>
          </cell>
        </row>
        <row r="301">
          <cell r="A301">
            <v>506</v>
          </cell>
          <cell r="B301">
            <v>506</v>
          </cell>
          <cell r="C301">
            <v>160</v>
          </cell>
          <cell r="G301">
            <v>1</v>
          </cell>
          <cell r="H301">
            <v>12</v>
          </cell>
          <cell r="I301">
            <v>17</v>
          </cell>
          <cell r="J301">
            <v>11</v>
          </cell>
          <cell r="K301">
            <v>11</v>
          </cell>
          <cell r="L301">
            <v>15</v>
          </cell>
          <cell r="M301">
            <v>24</v>
          </cell>
          <cell r="N301">
            <v>17</v>
          </cell>
          <cell r="O301">
            <v>28</v>
          </cell>
          <cell r="P301">
            <v>1</v>
          </cell>
          <cell r="Q301">
            <v>23</v>
          </cell>
        </row>
        <row r="302">
          <cell r="A302">
            <v>507</v>
          </cell>
          <cell r="B302">
            <v>507</v>
          </cell>
          <cell r="C302">
            <v>130</v>
          </cell>
          <cell r="D302">
            <v>2</v>
          </cell>
          <cell r="E302">
            <v>17</v>
          </cell>
          <cell r="F302">
            <v>21</v>
          </cell>
          <cell r="G302">
            <v>23</v>
          </cell>
          <cell r="H302">
            <v>15</v>
          </cell>
          <cell r="I302">
            <v>20</v>
          </cell>
          <cell r="J302">
            <v>18</v>
          </cell>
          <cell r="K302">
            <v>14</v>
          </cell>
        </row>
        <row r="303">
          <cell r="A303">
            <v>514</v>
          </cell>
          <cell r="B303">
            <v>514</v>
          </cell>
          <cell r="C303">
            <v>61</v>
          </cell>
          <cell r="D303">
            <v>6</v>
          </cell>
          <cell r="E303">
            <v>1</v>
          </cell>
          <cell r="F303">
            <v>1</v>
          </cell>
          <cell r="G303">
            <v>12</v>
          </cell>
          <cell r="H303">
            <v>10</v>
          </cell>
          <cell r="I303">
            <v>12</v>
          </cell>
          <cell r="J303">
            <v>12</v>
          </cell>
          <cell r="K303">
            <v>7</v>
          </cell>
        </row>
        <row r="304">
          <cell r="A304">
            <v>515</v>
          </cell>
          <cell r="B304">
            <v>515</v>
          </cell>
          <cell r="C304">
            <v>145</v>
          </cell>
          <cell r="D304">
            <v>11</v>
          </cell>
          <cell r="E304">
            <v>20</v>
          </cell>
          <cell r="F304">
            <v>19</v>
          </cell>
          <cell r="G304">
            <v>17</v>
          </cell>
          <cell r="H304">
            <v>21</v>
          </cell>
          <cell r="I304">
            <v>23</v>
          </cell>
          <cell r="J304">
            <v>18</v>
          </cell>
          <cell r="K304">
            <v>16</v>
          </cell>
        </row>
        <row r="305">
          <cell r="A305">
            <v>524</v>
          </cell>
          <cell r="B305">
            <v>524</v>
          </cell>
          <cell r="C305">
            <v>199</v>
          </cell>
          <cell r="F305">
            <v>31</v>
          </cell>
          <cell r="G305">
            <v>32</v>
          </cell>
          <cell r="H305">
            <v>34</v>
          </cell>
          <cell r="I305">
            <v>30</v>
          </cell>
          <cell r="J305">
            <v>37</v>
          </cell>
          <cell r="K305">
            <v>35</v>
          </cell>
        </row>
        <row r="306">
          <cell r="A306">
            <v>526</v>
          </cell>
          <cell r="B306">
            <v>526</v>
          </cell>
          <cell r="C306">
            <v>453</v>
          </cell>
          <cell r="D306">
            <v>8</v>
          </cell>
          <cell r="E306">
            <v>8</v>
          </cell>
          <cell r="F306">
            <v>18</v>
          </cell>
          <cell r="G306">
            <v>59</v>
          </cell>
          <cell r="H306">
            <v>48</v>
          </cell>
          <cell r="I306">
            <v>31</v>
          </cell>
          <cell r="J306">
            <v>51</v>
          </cell>
          <cell r="K306">
            <v>45</v>
          </cell>
          <cell r="L306">
            <v>36</v>
          </cell>
          <cell r="M306">
            <v>34</v>
          </cell>
          <cell r="N306">
            <v>37</v>
          </cell>
          <cell r="O306">
            <v>35</v>
          </cell>
          <cell r="P306">
            <v>28</v>
          </cell>
          <cell r="Q306">
            <v>15</v>
          </cell>
        </row>
        <row r="307">
          <cell r="A307">
            <v>528</v>
          </cell>
          <cell r="B307">
            <v>528</v>
          </cell>
          <cell r="C307">
            <v>85</v>
          </cell>
          <cell r="D307">
            <v>7</v>
          </cell>
          <cell r="E307">
            <v>9</v>
          </cell>
          <cell r="F307">
            <v>12</v>
          </cell>
          <cell r="G307">
            <v>14</v>
          </cell>
          <cell r="H307">
            <v>11</v>
          </cell>
          <cell r="I307">
            <v>8</v>
          </cell>
          <cell r="J307">
            <v>20</v>
          </cell>
          <cell r="K307">
            <v>4</v>
          </cell>
        </row>
        <row r="308">
          <cell r="A308">
            <v>530</v>
          </cell>
          <cell r="B308">
            <v>530</v>
          </cell>
          <cell r="C308">
            <v>87</v>
          </cell>
          <cell r="D308">
            <v>10</v>
          </cell>
          <cell r="E308">
            <v>25</v>
          </cell>
          <cell r="F308">
            <v>25</v>
          </cell>
          <cell r="G308">
            <v>24</v>
          </cell>
          <cell r="H308">
            <v>1</v>
          </cell>
          <cell r="I308">
            <v>2</v>
          </cell>
        </row>
        <row r="309">
          <cell r="A309">
            <v>534</v>
          </cell>
          <cell r="B309">
            <v>534</v>
          </cell>
          <cell r="C309">
            <v>143</v>
          </cell>
          <cell r="G309">
            <v>18</v>
          </cell>
          <cell r="H309">
            <v>18</v>
          </cell>
          <cell r="I309">
            <v>21</v>
          </cell>
          <cell r="J309">
            <v>18</v>
          </cell>
          <cell r="K309">
            <v>23</v>
          </cell>
          <cell r="L309">
            <v>16</v>
          </cell>
          <cell r="M309">
            <v>15</v>
          </cell>
          <cell r="N309">
            <v>14</v>
          </cell>
        </row>
        <row r="310">
          <cell r="A310">
            <v>536</v>
          </cell>
          <cell r="B310">
            <v>536</v>
          </cell>
          <cell r="C310">
            <v>134</v>
          </cell>
          <cell r="E310">
            <v>16</v>
          </cell>
          <cell r="F310">
            <v>13</v>
          </cell>
          <cell r="G310">
            <v>18</v>
          </cell>
          <cell r="H310">
            <v>15</v>
          </cell>
          <cell r="I310">
            <v>23</v>
          </cell>
          <cell r="J310">
            <v>25</v>
          </cell>
          <cell r="K310">
            <v>24</v>
          </cell>
        </row>
        <row r="311">
          <cell r="A311">
            <v>537</v>
          </cell>
          <cell r="B311">
            <v>537</v>
          </cell>
          <cell r="C311">
            <v>120</v>
          </cell>
          <cell r="D311">
            <v>9</v>
          </cell>
          <cell r="E311">
            <v>23</v>
          </cell>
          <cell r="F311">
            <v>20</v>
          </cell>
          <cell r="G311">
            <v>17</v>
          </cell>
          <cell r="H311">
            <v>18</v>
          </cell>
          <cell r="I311">
            <v>10</v>
          </cell>
          <cell r="J311">
            <v>8</v>
          </cell>
          <cell r="K311">
            <v>15</v>
          </cell>
        </row>
        <row r="312">
          <cell r="A312">
            <v>543</v>
          </cell>
          <cell r="B312">
            <v>543</v>
          </cell>
          <cell r="C312">
            <v>643</v>
          </cell>
          <cell r="F312">
            <v>68</v>
          </cell>
          <cell r="G312">
            <v>86</v>
          </cell>
          <cell r="H312">
            <v>81</v>
          </cell>
          <cell r="I312">
            <v>82</v>
          </cell>
          <cell r="J312">
            <v>47</v>
          </cell>
          <cell r="K312">
            <v>46</v>
          </cell>
          <cell r="L312">
            <v>48</v>
          </cell>
          <cell r="M312">
            <v>47</v>
          </cell>
          <cell r="N312">
            <v>45</v>
          </cell>
          <cell r="O312">
            <v>39</v>
          </cell>
          <cell r="P312">
            <v>23</v>
          </cell>
          <cell r="Q312">
            <v>31</v>
          </cell>
        </row>
        <row r="313">
          <cell r="A313">
            <v>544</v>
          </cell>
          <cell r="B313">
            <v>544</v>
          </cell>
          <cell r="C313">
            <v>333</v>
          </cell>
          <cell r="F313">
            <v>16</v>
          </cell>
          <cell r="G313">
            <v>59</v>
          </cell>
          <cell r="H313">
            <v>43</v>
          </cell>
          <cell r="I313">
            <v>60</v>
          </cell>
          <cell r="J313">
            <v>88</v>
          </cell>
          <cell r="K313">
            <v>67</v>
          </cell>
        </row>
        <row r="314">
          <cell r="A314">
            <v>545</v>
          </cell>
          <cell r="B314">
            <v>545</v>
          </cell>
          <cell r="C314">
            <v>36</v>
          </cell>
          <cell r="F314">
            <v>7</v>
          </cell>
          <cell r="G314">
            <v>13</v>
          </cell>
          <cell r="H314">
            <v>11</v>
          </cell>
          <cell r="J314">
            <v>1</v>
          </cell>
          <cell r="K314">
            <v>4</v>
          </cell>
        </row>
        <row r="315">
          <cell r="A315">
            <v>556</v>
          </cell>
          <cell r="B315">
            <v>556</v>
          </cell>
          <cell r="C315">
            <v>1140</v>
          </cell>
          <cell r="F315">
            <v>102</v>
          </cell>
          <cell r="G315">
            <v>123</v>
          </cell>
          <cell r="H315">
            <v>114</v>
          </cell>
          <cell r="I315">
            <v>107</v>
          </cell>
          <cell r="J315">
            <v>120</v>
          </cell>
          <cell r="K315">
            <v>99</v>
          </cell>
          <cell r="L315">
            <v>98</v>
          </cell>
          <cell r="M315">
            <v>94</v>
          </cell>
          <cell r="N315">
            <v>83</v>
          </cell>
          <cell r="O315">
            <v>83</v>
          </cell>
          <cell r="P315">
            <v>68</v>
          </cell>
          <cell r="Q315">
            <v>49</v>
          </cell>
        </row>
        <row r="316">
          <cell r="A316">
            <v>562</v>
          </cell>
          <cell r="B316">
            <v>562</v>
          </cell>
          <cell r="C316">
            <v>100</v>
          </cell>
          <cell r="D316">
            <v>5</v>
          </cell>
          <cell r="G316">
            <v>30</v>
          </cell>
          <cell r="H316">
            <v>16</v>
          </cell>
          <cell r="I316">
            <v>17</v>
          </cell>
          <cell r="J316">
            <v>19</v>
          </cell>
          <cell r="K316">
            <v>13</v>
          </cell>
        </row>
        <row r="317">
          <cell r="A317">
            <v>564</v>
          </cell>
          <cell r="B317">
            <v>564</v>
          </cell>
          <cell r="C317">
            <v>48</v>
          </cell>
          <cell r="F317">
            <v>14</v>
          </cell>
          <cell r="G317">
            <v>4</v>
          </cell>
          <cell r="H317">
            <v>8</v>
          </cell>
          <cell r="I317">
            <v>6</v>
          </cell>
          <cell r="J317">
            <v>8</v>
          </cell>
          <cell r="K317">
            <v>8</v>
          </cell>
        </row>
        <row r="318">
          <cell r="A318">
            <v>566</v>
          </cell>
          <cell r="B318">
            <v>566</v>
          </cell>
          <cell r="C318">
            <v>1191</v>
          </cell>
          <cell r="F318">
            <v>99</v>
          </cell>
          <cell r="G318">
            <v>106</v>
          </cell>
          <cell r="H318">
            <v>100</v>
          </cell>
          <cell r="I318">
            <v>84</v>
          </cell>
          <cell r="J318">
            <v>110</v>
          </cell>
          <cell r="K318">
            <v>138</v>
          </cell>
          <cell r="L318">
            <v>102</v>
          </cell>
          <cell r="M318">
            <v>110</v>
          </cell>
          <cell r="N318">
            <v>104</v>
          </cell>
          <cell r="O318">
            <v>98</v>
          </cell>
          <cell r="P318">
            <v>76</v>
          </cell>
          <cell r="Q318">
            <v>64</v>
          </cell>
        </row>
        <row r="319">
          <cell r="A319">
            <v>569</v>
          </cell>
          <cell r="B319">
            <v>569</v>
          </cell>
          <cell r="C319">
            <v>204</v>
          </cell>
          <cell r="F319">
            <v>32</v>
          </cell>
          <cell r="G319">
            <v>38</v>
          </cell>
          <cell r="H319">
            <v>30</v>
          </cell>
          <cell r="I319">
            <v>29</v>
          </cell>
          <cell r="J319">
            <v>26</v>
          </cell>
          <cell r="K319">
            <v>23</v>
          </cell>
          <cell r="L319">
            <v>17</v>
          </cell>
          <cell r="M319">
            <v>9</v>
          </cell>
        </row>
        <row r="320">
          <cell r="A320">
            <v>573</v>
          </cell>
          <cell r="B320">
            <v>573</v>
          </cell>
          <cell r="C320">
            <v>1818</v>
          </cell>
          <cell r="F320">
            <v>137</v>
          </cell>
          <cell r="G320">
            <v>162</v>
          </cell>
          <cell r="H320">
            <v>185</v>
          </cell>
          <cell r="I320">
            <v>182</v>
          </cell>
          <cell r="J320">
            <v>244</v>
          </cell>
          <cell r="K320">
            <v>177</v>
          </cell>
          <cell r="L320">
            <v>206</v>
          </cell>
          <cell r="M320">
            <v>176</v>
          </cell>
          <cell r="N320">
            <v>176</v>
          </cell>
          <cell r="O320">
            <v>120</v>
          </cell>
          <cell r="P320">
            <v>53</v>
          </cell>
        </row>
        <row r="321">
          <cell r="A321">
            <v>574</v>
          </cell>
          <cell r="B321">
            <v>574</v>
          </cell>
          <cell r="C321">
            <v>260</v>
          </cell>
          <cell r="F321">
            <v>22</v>
          </cell>
          <cell r="G321">
            <v>19</v>
          </cell>
          <cell r="H321">
            <v>18</v>
          </cell>
          <cell r="I321">
            <v>23</v>
          </cell>
          <cell r="J321">
            <v>23</v>
          </cell>
          <cell r="K321">
            <v>33</v>
          </cell>
          <cell r="L321">
            <v>33</v>
          </cell>
          <cell r="M321">
            <v>32</v>
          </cell>
          <cell r="N321">
            <v>28</v>
          </cell>
          <cell r="O321">
            <v>29</v>
          </cell>
        </row>
        <row r="322">
          <cell r="A322">
            <v>578</v>
          </cell>
          <cell r="B322">
            <v>578</v>
          </cell>
          <cell r="C322">
            <v>142</v>
          </cell>
          <cell r="F322">
            <v>26</v>
          </cell>
          <cell r="G322">
            <v>25</v>
          </cell>
          <cell r="H322">
            <v>21</v>
          </cell>
          <cell r="I322">
            <v>27</v>
          </cell>
          <cell r="J322">
            <v>32</v>
          </cell>
          <cell r="K322">
            <v>11</v>
          </cell>
        </row>
        <row r="323">
          <cell r="A323">
            <v>580</v>
          </cell>
          <cell r="B323">
            <v>580</v>
          </cell>
          <cell r="C323">
            <v>260</v>
          </cell>
          <cell r="F323">
            <v>17</v>
          </cell>
          <cell r="G323">
            <v>56</v>
          </cell>
          <cell r="H323">
            <v>43</v>
          </cell>
          <cell r="I323">
            <v>49</v>
          </cell>
          <cell r="J323">
            <v>47</v>
          </cell>
          <cell r="K323">
            <v>48</v>
          </cell>
        </row>
        <row r="324">
          <cell r="A324">
            <v>581</v>
          </cell>
          <cell r="B324">
            <v>581</v>
          </cell>
          <cell r="C324">
            <v>144</v>
          </cell>
          <cell r="G324">
            <v>2</v>
          </cell>
          <cell r="H324">
            <v>9</v>
          </cell>
          <cell r="I324">
            <v>12</v>
          </cell>
          <cell r="J324">
            <v>12</v>
          </cell>
          <cell r="K324">
            <v>20</v>
          </cell>
          <cell r="L324">
            <v>40</v>
          </cell>
          <cell r="M324">
            <v>27</v>
          </cell>
          <cell r="N324">
            <v>19</v>
          </cell>
          <cell r="O324">
            <v>3</v>
          </cell>
        </row>
        <row r="325">
          <cell r="A325">
            <v>588</v>
          </cell>
          <cell r="B325">
            <v>588</v>
          </cell>
          <cell r="C325">
            <v>92</v>
          </cell>
          <cell r="F325">
            <v>55</v>
          </cell>
          <cell r="G325">
            <v>7</v>
          </cell>
          <cell r="H325">
            <v>5</v>
          </cell>
          <cell r="I325">
            <v>1</v>
          </cell>
          <cell r="J325">
            <v>2</v>
          </cell>
          <cell r="K325">
            <v>1</v>
          </cell>
          <cell r="L325">
            <v>4</v>
          </cell>
          <cell r="M325">
            <v>2</v>
          </cell>
          <cell r="N325">
            <v>6</v>
          </cell>
          <cell r="O325">
            <v>9</v>
          </cell>
        </row>
        <row r="326">
          <cell r="A326">
            <v>591</v>
          </cell>
          <cell r="B326">
            <v>591</v>
          </cell>
          <cell r="C326">
            <v>69</v>
          </cell>
          <cell r="U326">
            <v>10</v>
          </cell>
          <cell r="V326">
            <v>20</v>
          </cell>
          <cell r="W326">
            <v>28</v>
          </cell>
          <cell r="X326">
            <v>11</v>
          </cell>
        </row>
        <row r="327">
          <cell r="A327">
            <v>602</v>
          </cell>
          <cell r="B327">
            <v>602</v>
          </cell>
          <cell r="C327">
            <v>60</v>
          </cell>
          <cell r="F327">
            <v>4</v>
          </cell>
          <cell r="H327">
            <v>14</v>
          </cell>
          <cell r="I327">
            <v>17</v>
          </cell>
          <cell r="J327">
            <v>5</v>
          </cell>
          <cell r="K327">
            <v>13</v>
          </cell>
          <cell r="L327">
            <v>7</v>
          </cell>
        </row>
        <row r="328">
          <cell r="A328">
            <v>604</v>
          </cell>
          <cell r="B328">
            <v>604</v>
          </cell>
          <cell r="C328">
            <v>25</v>
          </cell>
          <cell r="F328">
            <v>1</v>
          </cell>
          <cell r="G328">
            <v>1</v>
          </cell>
          <cell r="H328">
            <v>1</v>
          </cell>
          <cell r="I328">
            <v>4</v>
          </cell>
          <cell r="J328">
            <v>3</v>
          </cell>
          <cell r="K328">
            <v>6</v>
          </cell>
          <cell r="L328">
            <v>4</v>
          </cell>
          <cell r="M328">
            <v>1</v>
          </cell>
          <cell r="O328">
            <v>4</v>
          </cell>
        </row>
        <row r="329">
          <cell r="A329">
            <v>605</v>
          </cell>
          <cell r="B329">
            <v>605</v>
          </cell>
          <cell r="C329">
            <v>133</v>
          </cell>
          <cell r="P329">
            <v>88</v>
          </cell>
          <cell r="Q329">
            <v>45</v>
          </cell>
        </row>
        <row r="330">
          <cell r="A330">
            <v>606</v>
          </cell>
          <cell r="B330">
            <v>606</v>
          </cell>
          <cell r="C330">
            <v>430</v>
          </cell>
          <cell r="L330">
            <v>81</v>
          </cell>
          <cell r="M330">
            <v>71</v>
          </cell>
          <cell r="N330">
            <v>69</v>
          </cell>
          <cell r="O330">
            <v>67</v>
          </cell>
          <cell r="P330">
            <v>65</v>
          </cell>
          <cell r="Q330">
            <v>77</v>
          </cell>
        </row>
        <row r="331">
          <cell r="A331">
            <v>610</v>
          </cell>
          <cell r="B331">
            <v>610</v>
          </cell>
          <cell r="C331">
            <v>110</v>
          </cell>
          <cell r="D331">
            <v>20</v>
          </cell>
          <cell r="E331">
            <v>19</v>
          </cell>
          <cell r="F331">
            <v>17</v>
          </cell>
          <cell r="G331">
            <v>6</v>
          </cell>
          <cell r="H331">
            <v>10</v>
          </cell>
          <cell r="I331">
            <v>13</v>
          </cell>
          <cell r="J331">
            <v>15</v>
          </cell>
          <cell r="K331">
            <v>10</v>
          </cell>
        </row>
        <row r="332">
          <cell r="A332">
            <v>611</v>
          </cell>
          <cell r="B332">
            <v>611</v>
          </cell>
          <cell r="C332">
            <v>45</v>
          </cell>
          <cell r="H332">
            <v>5</v>
          </cell>
          <cell r="I332">
            <v>8</v>
          </cell>
          <cell r="J332">
            <v>8</v>
          </cell>
          <cell r="K332">
            <v>7</v>
          </cell>
          <cell r="L332">
            <v>8</v>
          </cell>
          <cell r="M332">
            <v>8</v>
          </cell>
          <cell r="Q332">
            <v>1</v>
          </cell>
        </row>
        <row r="333">
          <cell r="A333">
            <v>614</v>
          </cell>
          <cell r="B333">
            <v>614</v>
          </cell>
          <cell r="C333">
            <v>161</v>
          </cell>
          <cell r="L333">
            <v>35</v>
          </cell>
          <cell r="M333">
            <v>41</v>
          </cell>
          <cell r="N333">
            <v>35</v>
          </cell>
          <cell r="O333">
            <v>17</v>
          </cell>
          <cell r="P333">
            <v>13</v>
          </cell>
          <cell r="Q333">
            <v>20</v>
          </cell>
        </row>
        <row r="334">
          <cell r="A334">
            <v>615</v>
          </cell>
          <cell r="B334">
            <v>615</v>
          </cell>
          <cell r="C334">
            <v>1466</v>
          </cell>
          <cell r="F334">
            <v>98</v>
          </cell>
          <cell r="G334">
            <v>208</v>
          </cell>
          <cell r="H334">
            <v>181</v>
          </cell>
          <cell r="I334">
            <v>203</v>
          </cell>
          <cell r="J334">
            <v>199</v>
          </cell>
          <cell r="K334">
            <v>200</v>
          </cell>
          <cell r="L334">
            <v>128</v>
          </cell>
          <cell r="M334">
            <v>95</v>
          </cell>
          <cell r="N334">
            <v>109</v>
          </cell>
          <cell r="O334">
            <v>45</v>
          </cell>
        </row>
        <row r="335">
          <cell r="A335">
            <v>618</v>
          </cell>
          <cell r="B335">
            <v>618</v>
          </cell>
          <cell r="C335">
            <v>120</v>
          </cell>
          <cell r="E335">
            <v>3</v>
          </cell>
          <cell r="F335">
            <v>4</v>
          </cell>
          <cell r="G335">
            <v>1</v>
          </cell>
          <cell r="H335">
            <v>1</v>
          </cell>
          <cell r="I335">
            <v>7</v>
          </cell>
          <cell r="J335">
            <v>11</v>
          </cell>
          <cell r="K335">
            <v>8</v>
          </cell>
          <cell r="L335">
            <v>14</v>
          </cell>
          <cell r="M335">
            <v>20</v>
          </cell>
          <cell r="N335">
            <v>21</v>
          </cell>
          <cell r="O335">
            <v>13</v>
          </cell>
          <cell r="P335">
            <v>9</v>
          </cell>
          <cell r="Q335">
            <v>8</v>
          </cell>
        </row>
        <row r="336">
          <cell r="A336">
            <v>620</v>
          </cell>
          <cell r="B336">
            <v>620</v>
          </cell>
          <cell r="C336">
            <v>249</v>
          </cell>
          <cell r="F336">
            <v>20</v>
          </cell>
          <cell r="G336">
            <v>18</v>
          </cell>
          <cell r="H336">
            <v>22</v>
          </cell>
          <cell r="I336">
            <v>18</v>
          </cell>
          <cell r="J336">
            <v>18</v>
          </cell>
          <cell r="K336">
            <v>21</v>
          </cell>
          <cell r="L336">
            <v>27</v>
          </cell>
          <cell r="M336">
            <v>25</v>
          </cell>
          <cell r="N336">
            <v>19</v>
          </cell>
          <cell r="O336">
            <v>23</v>
          </cell>
          <cell r="P336">
            <v>17</v>
          </cell>
          <cell r="Q336">
            <v>21</v>
          </cell>
        </row>
        <row r="337">
          <cell r="A337">
            <v>621</v>
          </cell>
          <cell r="B337">
            <v>621</v>
          </cell>
          <cell r="C337">
            <v>131</v>
          </cell>
          <cell r="D337">
            <v>37</v>
          </cell>
          <cell r="E337">
            <v>52</v>
          </cell>
          <cell r="F337">
            <v>42</v>
          </cell>
        </row>
        <row r="338">
          <cell r="A338">
            <v>622</v>
          </cell>
          <cell r="B338">
            <v>622</v>
          </cell>
          <cell r="C338">
            <v>48</v>
          </cell>
          <cell r="E338">
            <v>6</v>
          </cell>
          <cell r="F338">
            <v>1</v>
          </cell>
          <cell r="G338">
            <v>7</v>
          </cell>
          <cell r="H338">
            <v>12</v>
          </cell>
          <cell r="I338">
            <v>6</v>
          </cell>
          <cell r="J338">
            <v>6</v>
          </cell>
          <cell r="K338">
            <v>1</v>
          </cell>
          <cell r="L338">
            <v>5</v>
          </cell>
          <cell r="M338">
            <v>3</v>
          </cell>
          <cell r="N338">
            <v>1</v>
          </cell>
        </row>
        <row r="339">
          <cell r="A339">
            <v>626</v>
          </cell>
          <cell r="B339">
            <v>626</v>
          </cell>
          <cell r="C339">
            <v>16</v>
          </cell>
          <cell r="E339">
            <v>2</v>
          </cell>
          <cell r="F339">
            <v>4</v>
          </cell>
          <cell r="G339">
            <v>4</v>
          </cell>
          <cell r="H339">
            <v>4</v>
          </cell>
          <cell r="I339">
            <v>2</v>
          </cell>
        </row>
        <row r="340">
          <cell r="A340">
            <v>630</v>
          </cell>
          <cell r="B340">
            <v>630</v>
          </cell>
          <cell r="C340">
            <v>422</v>
          </cell>
          <cell r="G340">
            <v>249</v>
          </cell>
          <cell r="H340">
            <v>50</v>
          </cell>
          <cell r="I340">
            <v>47</v>
          </cell>
          <cell r="J340">
            <v>48</v>
          </cell>
          <cell r="K340">
            <v>28</v>
          </cell>
        </row>
        <row r="341">
          <cell r="A341">
            <v>633</v>
          </cell>
          <cell r="B341">
            <v>633</v>
          </cell>
          <cell r="C341">
            <v>1501</v>
          </cell>
          <cell r="F341">
            <v>34</v>
          </cell>
          <cell r="G341">
            <v>28</v>
          </cell>
          <cell r="H341">
            <v>61</v>
          </cell>
          <cell r="I341">
            <v>33</v>
          </cell>
          <cell r="J341">
            <v>60</v>
          </cell>
          <cell r="K341">
            <v>67</v>
          </cell>
          <cell r="L341">
            <v>209</v>
          </cell>
          <cell r="M341">
            <v>176</v>
          </cell>
          <cell r="N341">
            <v>184</v>
          </cell>
          <cell r="O341">
            <v>142</v>
          </cell>
          <cell r="P341">
            <v>142</v>
          </cell>
          <cell r="Q341">
            <v>135</v>
          </cell>
          <cell r="T341">
            <v>19</v>
          </cell>
          <cell r="U341">
            <v>53</v>
          </cell>
          <cell r="V341">
            <v>60</v>
          </cell>
          <cell r="W341">
            <v>74</v>
          </cell>
          <cell r="Y341">
            <v>24</v>
          </cell>
        </row>
        <row r="342">
          <cell r="A342">
            <v>636</v>
          </cell>
          <cell r="B342">
            <v>636</v>
          </cell>
          <cell r="C342">
            <v>1075</v>
          </cell>
          <cell r="F342">
            <v>59</v>
          </cell>
          <cell r="G342">
            <v>78</v>
          </cell>
          <cell r="H342">
            <v>75</v>
          </cell>
          <cell r="I342">
            <v>84</v>
          </cell>
          <cell r="J342">
            <v>89</v>
          </cell>
          <cell r="K342">
            <v>94</v>
          </cell>
          <cell r="L342">
            <v>116</v>
          </cell>
          <cell r="M342">
            <v>133</v>
          </cell>
          <cell r="N342">
            <v>110</v>
          </cell>
          <cell r="O342">
            <v>91</v>
          </cell>
          <cell r="P342">
            <v>81</v>
          </cell>
          <cell r="Q342">
            <v>65</v>
          </cell>
        </row>
        <row r="343">
          <cell r="A343">
            <v>637</v>
          </cell>
          <cell r="B343">
            <v>637</v>
          </cell>
          <cell r="C343">
            <v>234</v>
          </cell>
          <cell r="D343">
            <v>14</v>
          </cell>
          <cell r="E343">
            <v>25</v>
          </cell>
          <cell r="F343">
            <v>16</v>
          </cell>
          <cell r="G343">
            <v>15</v>
          </cell>
          <cell r="H343">
            <v>23</v>
          </cell>
          <cell r="I343">
            <v>22</v>
          </cell>
          <cell r="J343">
            <v>31</v>
          </cell>
          <cell r="K343">
            <v>34</v>
          </cell>
          <cell r="L343">
            <v>26</v>
          </cell>
          <cell r="M343">
            <v>23</v>
          </cell>
          <cell r="N343">
            <v>5</v>
          </cell>
        </row>
        <row r="344">
          <cell r="A344">
            <v>641</v>
          </cell>
          <cell r="B344">
            <v>641</v>
          </cell>
          <cell r="C344">
            <v>127</v>
          </cell>
          <cell r="D344">
            <v>10</v>
          </cell>
          <cell r="E344">
            <v>17</v>
          </cell>
          <cell r="F344">
            <v>17</v>
          </cell>
          <cell r="G344">
            <v>24</v>
          </cell>
          <cell r="H344">
            <v>19</v>
          </cell>
          <cell r="I344">
            <v>13</v>
          </cell>
          <cell r="J344">
            <v>14</v>
          </cell>
          <cell r="K344">
            <v>13</v>
          </cell>
        </row>
        <row r="345">
          <cell r="A345">
            <v>642</v>
          </cell>
          <cell r="B345">
            <v>642</v>
          </cell>
          <cell r="C345">
            <v>4</v>
          </cell>
          <cell r="F345">
            <v>1</v>
          </cell>
          <cell r="G345">
            <v>3</v>
          </cell>
        </row>
        <row r="346">
          <cell r="A346">
            <v>652</v>
          </cell>
          <cell r="B346">
            <v>652</v>
          </cell>
          <cell r="C346">
            <v>594</v>
          </cell>
          <cell r="D346">
            <v>12</v>
          </cell>
          <cell r="E346">
            <v>19</v>
          </cell>
          <cell r="F346">
            <v>32</v>
          </cell>
          <cell r="G346">
            <v>46</v>
          </cell>
          <cell r="H346">
            <v>42</v>
          </cell>
          <cell r="I346">
            <v>57</v>
          </cell>
          <cell r="J346">
            <v>52</v>
          </cell>
          <cell r="K346">
            <v>54</v>
          </cell>
          <cell r="L346">
            <v>53</v>
          </cell>
          <cell r="M346">
            <v>68</v>
          </cell>
          <cell r="N346">
            <v>41</v>
          </cell>
          <cell r="O346">
            <v>46</v>
          </cell>
          <cell r="P346">
            <v>39</v>
          </cell>
          <cell r="Q346">
            <v>33</v>
          </cell>
        </row>
        <row r="347">
          <cell r="A347">
            <v>654</v>
          </cell>
          <cell r="B347">
            <v>654</v>
          </cell>
          <cell r="C347">
            <v>553</v>
          </cell>
          <cell r="D347">
            <v>30</v>
          </cell>
          <cell r="E347">
            <v>26</v>
          </cell>
          <cell r="F347">
            <v>28</v>
          </cell>
          <cell r="G347">
            <v>31</v>
          </cell>
          <cell r="H347">
            <v>27</v>
          </cell>
          <cell r="I347">
            <v>32</v>
          </cell>
          <cell r="J347">
            <v>31</v>
          </cell>
          <cell r="K347">
            <v>35</v>
          </cell>
          <cell r="L347">
            <v>59</v>
          </cell>
          <cell r="M347">
            <v>68</v>
          </cell>
          <cell r="N347">
            <v>50</v>
          </cell>
          <cell r="O347">
            <v>49</v>
          </cell>
          <cell r="P347">
            <v>41</v>
          </cell>
          <cell r="Q347">
            <v>46</v>
          </cell>
        </row>
        <row r="348">
          <cell r="A348">
            <v>655</v>
          </cell>
          <cell r="B348">
            <v>655</v>
          </cell>
          <cell r="C348">
            <v>356</v>
          </cell>
          <cell r="T348">
            <v>2</v>
          </cell>
          <cell r="U348">
            <v>50</v>
          </cell>
          <cell r="V348">
            <v>97</v>
          </cell>
          <cell r="W348">
            <v>140</v>
          </cell>
          <cell r="X348">
            <v>67</v>
          </cell>
        </row>
        <row r="349">
          <cell r="A349">
            <v>661</v>
          </cell>
          <cell r="B349">
            <v>131</v>
          </cell>
          <cell r="C349">
            <v>158</v>
          </cell>
          <cell r="F349">
            <v>123</v>
          </cell>
          <cell r="G349">
            <v>35</v>
          </cell>
        </row>
        <row r="350">
          <cell r="A350">
            <v>663</v>
          </cell>
          <cell r="B350">
            <v>663</v>
          </cell>
          <cell r="C350">
            <v>1763</v>
          </cell>
          <cell r="F350">
            <v>123</v>
          </cell>
          <cell r="G350">
            <v>141</v>
          </cell>
          <cell r="H350">
            <v>158</v>
          </cell>
          <cell r="I350">
            <v>163</v>
          </cell>
          <cell r="J350">
            <v>172</v>
          </cell>
          <cell r="K350">
            <v>167</v>
          </cell>
          <cell r="L350">
            <v>168</v>
          </cell>
          <cell r="M350">
            <v>160</v>
          </cell>
          <cell r="N350">
            <v>143</v>
          </cell>
          <cell r="O350">
            <v>148</v>
          </cell>
          <cell r="P350">
            <v>121</v>
          </cell>
          <cell r="Q350">
            <v>99</v>
          </cell>
        </row>
        <row r="351">
          <cell r="A351">
            <v>680</v>
          </cell>
          <cell r="B351">
            <v>680</v>
          </cell>
          <cell r="C351">
            <v>311</v>
          </cell>
          <cell r="D351">
            <v>11</v>
          </cell>
          <cell r="E351">
            <v>26</v>
          </cell>
          <cell r="F351">
            <v>27</v>
          </cell>
          <cell r="G351">
            <v>60</v>
          </cell>
          <cell r="H351">
            <v>60</v>
          </cell>
          <cell r="I351">
            <v>58</v>
          </cell>
          <cell r="J351">
            <v>37</v>
          </cell>
          <cell r="K351">
            <v>32</v>
          </cell>
        </row>
        <row r="352">
          <cell r="A352">
            <v>717</v>
          </cell>
          <cell r="B352">
            <v>717</v>
          </cell>
          <cell r="C352">
            <v>1564</v>
          </cell>
          <cell r="F352">
            <v>142</v>
          </cell>
          <cell r="G352">
            <v>125</v>
          </cell>
          <cell r="H352">
            <v>137</v>
          </cell>
          <cell r="I352">
            <v>131</v>
          </cell>
          <cell r="J352">
            <v>137</v>
          </cell>
          <cell r="K352">
            <v>130</v>
          </cell>
          <cell r="L352">
            <v>147</v>
          </cell>
          <cell r="M352">
            <v>147</v>
          </cell>
          <cell r="N352">
            <v>148</v>
          </cell>
          <cell r="O352">
            <v>136</v>
          </cell>
          <cell r="P352">
            <v>117</v>
          </cell>
          <cell r="Q352">
            <v>67</v>
          </cell>
        </row>
        <row r="353">
          <cell r="A353">
            <v>719</v>
          </cell>
          <cell r="B353">
            <v>719</v>
          </cell>
          <cell r="C353">
            <v>35</v>
          </cell>
          <cell r="E353">
            <v>9</v>
          </cell>
          <cell r="F353">
            <v>10</v>
          </cell>
          <cell r="G353">
            <v>7</v>
          </cell>
          <cell r="I353">
            <v>6</v>
          </cell>
          <cell r="J353">
            <v>3</v>
          </cell>
        </row>
        <row r="354">
          <cell r="A354">
            <v>721</v>
          </cell>
          <cell r="B354">
            <v>721</v>
          </cell>
          <cell r="C354">
            <v>136</v>
          </cell>
          <cell r="E354">
            <v>6</v>
          </cell>
          <cell r="F354">
            <v>7</v>
          </cell>
          <cell r="G354">
            <v>17</v>
          </cell>
          <cell r="H354">
            <v>15</v>
          </cell>
          <cell r="I354">
            <v>24</v>
          </cell>
          <cell r="J354">
            <v>2</v>
          </cell>
          <cell r="K354">
            <v>24</v>
          </cell>
          <cell r="L354">
            <v>12</v>
          </cell>
          <cell r="M354">
            <v>6</v>
          </cell>
          <cell r="N354">
            <v>6</v>
          </cell>
          <cell r="O354">
            <v>11</v>
          </cell>
          <cell r="P354">
            <v>2</v>
          </cell>
          <cell r="Q354">
            <v>4</v>
          </cell>
        </row>
        <row r="355">
          <cell r="A355">
            <v>722</v>
          </cell>
          <cell r="B355">
            <v>722</v>
          </cell>
          <cell r="C355">
            <v>40</v>
          </cell>
          <cell r="V355">
            <v>10</v>
          </cell>
          <cell r="W355">
            <v>30</v>
          </cell>
        </row>
        <row r="356">
          <cell r="A356">
            <v>723</v>
          </cell>
          <cell r="B356">
            <v>723</v>
          </cell>
          <cell r="C356">
            <v>56</v>
          </cell>
          <cell r="D356">
            <v>21</v>
          </cell>
          <cell r="E356">
            <v>19</v>
          </cell>
          <cell r="F356">
            <v>16</v>
          </cell>
        </row>
        <row r="357">
          <cell r="A357">
            <v>725</v>
          </cell>
          <cell r="B357">
            <v>725</v>
          </cell>
          <cell r="C357">
            <v>11</v>
          </cell>
          <cell r="E357">
            <v>1</v>
          </cell>
          <cell r="F357">
            <v>1</v>
          </cell>
          <cell r="G357">
            <v>4</v>
          </cell>
          <cell r="H357">
            <v>1</v>
          </cell>
          <cell r="I357">
            <v>1</v>
          </cell>
          <cell r="J357">
            <v>3</v>
          </cell>
        </row>
        <row r="358">
          <cell r="A358">
            <v>727</v>
          </cell>
          <cell r="B358">
            <v>727</v>
          </cell>
          <cell r="C358">
            <v>15</v>
          </cell>
          <cell r="G358">
            <v>9</v>
          </cell>
          <cell r="H358">
            <v>6</v>
          </cell>
        </row>
        <row r="359">
          <cell r="A359">
            <v>731</v>
          </cell>
          <cell r="B359">
            <v>731</v>
          </cell>
          <cell r="C359">
            <v>336</v>
          </cell>
          <cell r="E359">
            <v>12</v>
          </cell>
          <cell r="F359">
            <v>29</v>
          </cell>
          <cell r="G359">
            <v>62</v>
          </cell>
          <cell r="H359">
            <v>59</v>
          </cell>
          <cell r="I359">
            <v>64</v>
          </cell>
          <cell r="J359">
            <v>61</v>
          </cell>
          <cell r="K359">
            <v>49</v>
          </cell>
        </row>
        <row r="360">
          <cell r="A360">
            <v>736</v>
          </cell>
          <cell r="B360">
            <v>184</v>
          </cell>
          <cell r="C360">
            <v>783</v>
          </cell>
          <cell r="F360">
            <v>192</v>
          </cell>
          <cell r="G360">
            <v>315</v>
          </cell>
          <cell r="H360">
            <v>276</v>
          </cell>
        </row>
        <row r="361">
          <cell r="A361">
            <v>737</v>
          </cell>
          <cell r="B361">
            <v>184</v>
          </cell>
          <cell r="C361">
            <v>878</v>
          </cell>
          <cell r="I361">
            <v>297</v>
          </cell>
          <cell r="J361">
            <v>290</v>
          </cell>
          <cell r="K361">
            <v>291</v>
          </cell>
        </row>
        <row r="362">
          <cell r="A362">
            <v>743</v>
          </cell>
          <cell r="B362">
            <v>743</v>
          </cell>
          <cell r="C362">
            <v>293</v>
          </cell>
          <cell r="D362">
            <v>22</v>
          </cell>
          <cell r="E362">
            <v>34</v>
          </cell>
          <cell r="F362">
            <v>33</v>
          </cell>
          <cell r="G362">
            <v>46</v>
          </cell>
          <cell r="H362">
            <v>48</v>
          </cell>
          <cell r="I362">
            <v>59</v>
          </cell>
          <cell r="J362">
            <v>26</v>
          </cell>
          <cell r="K362">
            <v>25</v>
          </cell>
        </row>
        <row r="363">
          <cell r="A363">
            <v>746</v>
          </cell>
          <cell r="B363">
            <v>746</v>
          </cell>
          <cell r="C363">
            <v>150</v>
          </cell>
          <cell r="D363">
            <v>47</v>
          </cell>
          <cell r="E363">
            <v>60</v>
          </cell>
          <cell r="F363">
            <v>43</v>
          </cell>
        </row>
        <row r="364">
          <cell r="A364">
            <v>748</v>
          </cell>
          <cell r="B364">
            <v>748</v>
          </cell>
          <cell r="C364">
            <v>425</v>
          </cell>
          <cell r="D364">
            <v>33</v>
          </cell>
          <cell r="E364">
            <v>23</v>
          </cell>
          <cell r="F364">
            <v>32</v>
          </cell>
          <cell r="G364">
            <v>38</v>
          </cell>
          <cell r="H364">
            <v>34</v>
          </cell>
          <cell r="I364">
            <v>32</v>
          </cell>
          <cell r="J364">
            <v>32</v>
          </cell>
          <cell r="K364">
            <v>34</v>
          </cell>
          <cell r="L364">
            <v>34</v>
          </cell>
          <cell r="M364">
            <v>27</v>
          </cell>
          <cell r="N364">
            <v>30</v>
          </cell>
          <cell r="O364">
            <v>21</v>
          </cell>
          <cell r="P364">
            <v>33</v>
          </cell>
          <cell r="Q364">
            <v>22</v>
          </cell>
        </row>
        <row r="365">
          <cell r="A365">
            <v>788</v>
          </cell>
          <cell r="B365">
            <v>788</v>
          </cell>
          <cell r="C365">
            <v>1772</v>
          </cell>
          <cell r="F365">
            <v>105</v>
          </cell>
          <cell r="G365">
            <v>118</v>
          </cell>
          <cell r="H365">
            <v>119</v>
          </cell>
          <cell r="I365">
            <v>109</v>
          </cell>
          <cell r="J365">
            <v>129</v>
          </cell>
          <cell r="K365">
            <v>155</v>
          </cell>
          <cell r="L365">
            <v>215</v>
          </cell>
          <cell r="M365">
            <v>199</v>
          </cell>
          <cell r="N365">
            <v>167</v>
          </cell>
          <cell r="O365">
            <v>164</v>
          </cell>
          <cell r="P365">
            <v>163</v>
          </cell>
          <cell r="Q365">
            <v>129</v>
          </cell>
        </row>
        <row r="366">
          <cell r="A366">
            <v>789</v>
          </cell>
          <cell r="B366">
            <v>789</v>
          </cell>
          <cell r="C366">
            <v>636</v>
          </cell>
          <cell r="D366">
            <v>31</v>
          </cell>
          <cell r="E366">
            <v>45</v>
          </cell>
          <cell r="F366">
            <v>35</v>
          </cell>
          <cell r="G366">
            <v>49</v>
          </cell>
          <cell r="H366">
            <v>50</v>
          </cell>
          <cell r="I366">
            <v>56</v>
          </cell>
          <cell r="J366">
            <v>52</v>
          </cell>
          <cell r="K366">
            <v>57</v>
          </cell>
          <cell r="L366">
            <v>57</v>
          </cell>
          <cell r="M366">
            <v>49</v>
          </cell>
          <cell r="N366">
            <v>39</v>
          </cell>
          <cell r="O366">
            <v>44</v>
          </cell>
          <cell r="P366">
            <v>44</v>
          </cell>
          <cell r="Q366">
            <v>28</v>
          </cell>
        </row>
        <row r="367">
          <cell r="A367">
            <v>790</v>
          </cell>
          <cell r="B367">
            <v>790</v>
          </cell>
          <cell r="C367">
            <v>72</v>
          </cell>
          <cell r="D367">
            <v>2</v>
          </cell>
          <cell r="E367">
            <v>6</v>
          </cell>
          <cell r="F367">
            <v>10</v>
          </cell>
          <cell r="G367">
            <v>12</v>
          </cell>
          <cell r="H367">
            <v>19</v>
          </cell>
          <cell r="I367">
            <v>14</v>
          </cell>
          <cell r="J367">
            <v>6</v>
          </cell>
          <cell r="K367">
            <v>3</v>
          </cell>
        </row>
        <row r="368">
          <cell r="A368">
            <v>794</v>
          </cell>
          <cell r="B368">
            <v>794</v>
          </cell>
          <cell r="C368">
            <v>130</v>
          </cell>
          <cell r="E368">
            <v>16</v>
          </cell>
          <cell r="F368">
            <v>23</v>
          </cell>
          <cell r="G368">
            <v>25</v>
          </cell>
          <cell r="H368">
            <v>21</v>
          </cell>
          <cell r="I368">
            <v>14</v>
          </cell>
          <cell r="J368">
            <v>20</v>
          </cell>
          <cell r="K368">
            <v>11</v>
          </cell>
        </row>
        <row r="369">
          <cell r="A369">
            <v>798</v>
          </cell>
          <cell r="B369">
            <v>798</v>
          </cell>
          <cell r="C369">
            <v>614</v>
          </cell>
          <cell r="D369">
            <v>93</v>
          </cell>
          <cell r="E369">
            <v>73</v>
          </cell>
          <cell r="F369">
            <v>92</v>
          </cell>
          <cell r="G369">
            <v>100</v>
          </cell>
          <cell r="H369">
            <v>90</v>
          </cell>
          <cell r="I369">
            <v>72</v>
          </cell>
          <cell r="J369">
            <v>44</v>
          </cell>
          <cell r="K369">
            <v>50</v>
          </cell>
        </row>
        <row r="370">
          <cell r="A370">
            <v>801</v>
          </cell>
          <cell r="B370">
            <v>801</v>
          </cell>
          <cell r="C370">
            <v>72</v>
          </cell>
          <cell r="D370">
            <v>20</v>
          </cell>
          <cell r="E370">
            <v>15</v>
          </cell>
          <cell r="F370">
            <v>26</v>
          </cell>
          <cell r="G370">
            <v>5</v>
          </cell>
          <cell r="H370">
            <v>6</v>
          </cell>
        </row>
        <row r="371">
          <cell r="A371">
            <v>805</v>
          </cell>
          <cell r="B371">
            <v>805</v>
          </cell>
          <cell r="C371">
            <v>20</v>
          </cell>
          <cell r="F371">
            <v>20</v>
          </cell>
        </row>
        <row r="372">
          <cell r="A372">
            <v>806</v>
          </cell>
          <cell r="B372">
            <v>806</v>
          </cell>
          <cell r="C372">
            <v>406</v>
          </cell>
          <cell r="F372">
            <v>57</v>
          </cell>
          <cell r="G372">
            <v>77</v>
          </cell>
          <cell r="H372">
            <v>48</v>
          </cell>
          <cell r="I372">
            <v>51</v>
          </cell>
          <cell r="J372">
            <v>40</v>
          </cell>
          <cell r="K372">
            <v>34</v>
          </cell>
          <cell r="L372">
            <v>27</v>
          </cell>
          <cell r="M372">
            <v>37</v>
          </cell>
          <cell r="N372">
            <v>12</v>
          </cell>
          <cell r="O372">
            <v>12</v>
          </cell>
          <cell r="P372">
            <v>1</v>
          </cell>
          <cell r="Q372">
            <v>10</v>
          </cell>
        </row>
        <row r="373">
          <cell r="A373">
            <v>808</v>
          </cell>
          <cell r="B373">
            <v>808</v>
          </cell>
          <cell r="C373">
            <v>175</v>
          </cell>
          <cell r="D373">
            <v>5</v>
          </cell>
          <cell r="E373">
            <v>10</v>
          </cell>
          <cell r="F373">
            <v>126</v>
          </cell>
          <cell r="G373">
            <v>20</v>
          </cell>
          <cell r="H373">
            <v>14</v>
          </cell>
        </row>
        <row r="374">
          <cell r="A374">
            <v>809</v>
          </cell>
          <cell r="B374">
            <v>809</v>
          </cell>
          <cell r="C374">
            <v>848</v>
          </cell>
          <cell r="D374">
            <v>23</v>
          </cell>
          <cell r="E374">
            <v>32</v>
          </cell>
          <cell r="F374">
            <v>41</v>
          </cell>
          <cell r="G374">
            <v>76</v>
          </cell>
          <cell r="H374">
            <v>59</v>
          </cell>
          <cell r="I374">
            <v>71</v>
          </cell>
          <cell r="J374">
            <v>62</v>
          </cell>
          <cell r="K374">
            <v>80</v>
          </cell>
          <cell r="L374">
            <v>69</v>
          </cell>
          <cell r="M374">
            <v>62</v>
          </cell>
          <cell r="N374">
            <v>74</v>
          </cell>
          <cell r="O374">
            <v>59</v>
          </cell>
          <cell r="P374">
            <v>68</v>
          </cell>
          <cell r="Q374">
            <v>72</v>
          </cell>
        </row>
        <row r="375">
          <cell r="A375">
            <v>812</v>
          </cell>
          <cell r="B375">
            <v>812</v>
          </cell>
          <cell r="C375">
            <v>254</v>
          </cell>
          <cell r="D375">
            <v>28</v>
          </cell>
          <cell r="E375">
            <v>25</v>
          </cell>
          <cell r="F375">
            <v>35</v>
          </cell>
          <cell r="G375">
            <v>57</v>
          </cell>
          <cell r="H375">
            <v>37</v>
          </cell>
          <cell r="I375">
            <v>32</v>
          </cell>
          <cell r="J375">
            <v>23</v>
          </cell>
          <cell r="K375">
            <v>17</v>
          </cell>
        </row>
        <row r="376">
          <cell r="A376">
            <v>814</v>
          </cell>
          <cell r="B376">
            <v>814</v>
          </cell>
          <cell r="C376">
            <v>42</v>
          </cell>
          <cell r="D376">
            <v>10</v>
          </cell>
          <cell r="E376">
            <v>16</v>
          </cell>
          <cell r="F376">
            <v>16</v>
          </cell>
        </row>
        <row r="377">
          <cell r="A377">
            <v>816</v>
          </cell>
          <cell r="B377">
            <v>816</v>
          </cell>
          <cell r="C377">
            <v>92</v>
          </cell>
          <cell r="D377">
            <v>14</v>
          </cell>
          <cell r="E377">
            <v>17</v>
          </cell>
          <cell r="F377">
            <v>20</v>
          </cell>
          <cell r="G377">
            <v>10</v>
          </cell>
          <cell r="H377">
            <v>10</v>
          </cell>
          <cell r="I377">
            <v>7</v>
          </cell>
          <cell r="J377">
            <v>7</v>
          </cell>
          <cell r="K377">
            <v>7</v>
          </cell>
        </row>
        <row r="378">
          <cell r="A378">
            <v>819</v>
          </cell>
          <cell r="B378">
            <v>819</v>
          </cell>
          <cell r="C378">
            <v>231</v>
          </cell>
          <cell r="D378">
            <v>2</v>
          </cell>
          <cell r="E378">
            <v>7</v>
          </cell>
          <cell r="F378">
            <v>13</v>
          </cell>
          <cell r="G378">
            <v>17</v>
          </cell>
          <cell r="H378">
            <v>19</v>
          </cell>
          <cell r="I378">
            <v>15</v>
          </cell>
          <cell r="J378">
            <v>20</v>
          </cell>
          <cell r="K378">
            <v>20</v>
          </cell>
          <cell r="L378">
            <v>40</v>
          </cell>
          <cell r="M378">
            <v>18</v>
          </cell>
          <cell r="N378">
            <v>15</v>
          </cell>
          <cell r="O378">
            <v>17</v>
          </cell>
          <cell r="P378">
            <v>15</v>
          </cell>
          <cell r="Q378">
            <v>13</v>
          </cell>
        </row>
        <row r="379">
          <cell r="A379">
            <v>820</v>
          </cell>
          <cell r="B379">
            <v>820</v>
          </cell>
          <cell r="C379">
            <v>113</v>
          </cell>
          <cell r="D379">
            <v>15</v>
          </cell>
          <cell r="E379">
            <v>20</v>
          </cell>
          <cell r="F379">
            <v>23</v>
          </cell>
          <cell r="G379">
            <v>12</v>
          </cell>
          <cell r="H379">
            <v>14</v>
          </cell>
          <cell r="I379">
            <v>14</v>
          </cell>
          <cell r="J379">
            <v>11</v>
          </cell>
          <cell r="K379">
            <v>4</v>
          </cell>
        </row>
        <row r="380">
          <cell r="A380">
            <v>825</v>
          </cell>
          <cell r="B380">
            <v>825</v>
          </cell>
          <cell r="C380">
            <v>67</v>
          </cell>
          <cell r="E380">
            <v>6</v>
          </cell>
          <cell r="F380">
            <v>10</v>
          </cell>
          <cell r="G380">
            <v>14</v>
          </cell>
          <cell r="H380">
            <v>14</v>
          </cell>
          <cell r="I380">
            <v>12</v>
          </cell>
          <cell r="J380">
            <v>3</v>
          </cell>
          <cell r="K380">
            <v>8</v>
          </cell>
        </row>
        <row r="381">
          <cell r="A381">
            <v>828</v>
          </cell>
          <cell r="B381">
            <v>828</v>
          </cell>
          <cell r="C381">
            <v>913</v>
          </cell>
          <cell r="F381">
            <v>125</v>
          </cell>
          <cell r="G381">
            <v>162</v>
          </cell>
          <cell r="H381">
            <v>164</v>
          </cell>
          <cell r="I381">
            <v>153</v>
          </cell>
          <cell r="J381">
            <v>162</v>
          </cell>
          <cell r="K381">
            <v>147</v>
          </cell>
        </row>
        <row r="382">
          <cell r="A382">
            <v>834</v>
          </cell>
          <cell r="B382">
            <v>834</v>
          </cell>
          <cell r="C382">
            <v>152</v>
          </cell>
          <cell r="D382">
            <v>10</v>
          </cell>
          <cell r="E382">
            <v>16</v>
          </cell>
          <cell r="F382">
            <v>22</v>
          </cell>
          <cell r="G382">
            <v>15</v>
          </cell>
          <cell r="H382">
            <v>18</v>
          </cell>
          <cell r="I382">
            <v>26</v>
          </cell>
          <cell r="J382">
            <v>23</v>
          </cell>
          <cell r="K382">
            <v>22</v>
          </cell>
        </row>
        <row r="383">
          <cell r="A383">
            <v>836</v>
          </cell>
          <cell r="B383">
            <v>836</v>
          </cell>
          <cell r="C383">
            <v>202</v>
          </cell>
          <cell r="D383">
            <v>83</v>
          </cell>
          <cell r="E383">
            <v>57</v>
          </cell>
          <cell r="F383">
            <v>62</v>
          </cell>
        </row>
        <row r="384">
          <cell r="A384">
            <v>837</v>
          </cell>
          <cell r="B384">
            <v>837</v>
          </cell>
          <cell r="C384">
            <v>31</v>
          </cell>
          <cell r="E384">
            <v>18</v>
          </cell>
          <cell r="F384">
            <v>13</v>
          </cell>
        </row>
        <row r="385">
          <cell r="A385">
            <v>838</v>
          </cell>
          <cell r="B385">
            <v>838</v>
          </cell>
          <cell r="C385">
            <v>239</v>
          </cell>
          <cell r="D385">
            <v>19</v>
          </cell>
          <cell r="E385">
            <v>25</v>
          </cell>
          <cell r="F385">
            <v>33</v>
          </cell>
          <cell r="G385">
            <v>35</v>
          </cell>
          <cell r="H385">
            <v>34</v>
          </cell>
          <cell r="I385">
            <v>33</v>
          </cell>
          <cell r="J385">
            <v>31</v>
          </cell>
          <cell r="K385">
            <v>29</v>
          </cell>
        </row>
        <row r="386">
          <cell r="A386">
            <v>839</v>
          </cell>
          <cell r="B386">
            <v>839</v>
          </cell>
          <cell r="C386">
            <v>1363</v>
          </cell>
          <cell r="F386">
            <v>110</v>
          </cell>
          <cell r="G386">
            <v>124</v>
          </cell>
          <cell r="H386">
            <v>124</v>
          </cell>
          <cell r="I386">
            <v>126</v>
          </cell>
          <cell r="J386">
            <v>115</v>
          </cell>
          <cell r="K386">
            <v>99</v>
          </cell>
          <cell r="L386">
            <v>122</v>
          </cell>
          <cell r="M386">
            <v>117</v>
          </cell>
          <cell r="N386">
            <v>108</v>
          </cell>
          <cell r="O386">
            <v>82</v>
          </cell>
          <cell r="P386">
            <v>91</v>
          </cell>
          <cell r="Q386">
            <v>45</v>
          </cell>
          <cell r="Y386">
            <v>100</v>
          </cell>
        </row>
        <row r="387">
          <cell r="A387">
            <v>841</v>
          </cell>
          <cell r="B387">
            <v>841</v>
          </cell>
          <cell r="C387">
            <v>106</v>
          </cell>
          <cell r="U387">
            <v>19</v>
          </cell>
          <cell r="V387">
            <v>40</v>
          </cell>
          <cell r="W387">
            <v>32</v>
          </cell>
          <cell r="X387">
            <v>15</v>
          </cell>
        </row>
        <row r="388">
          <cell r="A388">
            <v>842</v>
          </cell>
          <cell r="B388">
            <v>842</v>
          </cell>
          <cell r="C388">
            <v>1381</v>
          </cell>
          <cell r="F388">
            <v>114</v>
          </cell>
          <cell r="G388">
            <v>125</v>
          </cell>
          <cell r="H388">
            <v>130</v>
          </cell>
          <cell r="I388">
            <v>117</v>
          </cell>
          <cell r="J388">
            <v>123</v>
          </cell>
          <cell r="K388">
            <v>130</v>
          </cell>
          <cell r="L388">
            <v>133</v>
          </cell>
          <cell r="M388">
            <v>117</v>
          </cell>
          <cell r="N388">
            <v>116</v>
          </cell>
          <cell r="O388">
            <v>105</v>
          </cell>
          <cell r="P388">
            <v>106</v>
          </cell>
          <cell r="Q388">
            <v>65</v>
          </cell>
        </row>
        <row r="389">
          <cell r="A389">
            <v>843</v>
          </cell>
          <cell r="B389">
            <v>843</v>
          </cell>
          <cell r="C389">
            <v>103</v>
          </cell>
          <cell r="D389">
            <v>28</v>
          </cell>
          <cell r="E389">
            <v>32</v>
          </cell>
          <cell r="F389">
            <v>19</v>
          </cell>
          <cell r="G389">
            <v>14</v>
          </cell>
          <cell r="H389">
            <v>5</v>
          </cell>
          <cell r="I389">
            <v>5</v>
          </cell>
        </row>
        <row r="390">
          <cell r="A390">
            <v>844</v>
          </cell>
          <cell r="B390">
            <v>844</v>
          </cell>
          <cell r="C390">
            <v>110</v>
          </cell>
          <cell r="E390">
            <v>13</v>
          </cell>
          <cell r="F390">
            <v>16</v>
          </cell>
          <cell r="G390">
            <v>16</v>
          </cell>
          <cell r="H390">
            <v>17</v>
          </cell>
          <cell r="I390">
            <v>20</v>
          </cell>
          <cell r="J390">
            <v>14</v>
          </cell>
          <cell r="K390">
            <v>14</v>
          </cell>
        </row>
        <row r="391">
          <cell r="A391">
            <v>846</v>
          </cell>
          <cell r="B391">
            <v>846</v>
          </cell>
          <cell r="C391">
            <v>219</v>
          </cell>
          <cell r="D391">
            <v>30</v>
          </cell>
          <cell r="E391">
            <v>41</v>
          </cell>
          <cell r="F391">
            <v>43</v>
          </cell>
          <cell r="G391">
            <v>31</v>
          </cell>
          <cell r="H391">
            <v>26</v>
          </cell>
          <cell r="I391">
            <v>19</v>
          </cell>
          <cell r="J391">
            <v>17</v>
          </cell>
          <cell r="K391">
            <v>12</v>
          </cell>
        </row>
        <row r="392">
          <cell r="A392">
            <v>847</v>
          </cell>
          <cell r="B392">
            <v>847</v>
          </cell>
          <cell r="C392">
            <v>150</v>
          </cell>
          <cell r="E392">
            <v>4</v>
          </cell>
          <cell r="F392">
            <v>4</v>
          </cell>
          <cell r="G392">
            <v>2</v>
          </cell>
          <cell r="H392">
            <v>2</v>
          </cell>
          <cell r="I392">
            <v>10</v>
          </cell>
          <cell r="J392">
            <v>4</v>
          </cell>
          <cell r="K392">
            <v>8</v>
          </cell>
          <cell r="L392">
            <v>22</v>
          </cell>
          <cell r="M392">
            <v>19</v>
          </cell>
          <cell r="N392">
            <v>14</v>
          </cell>
          <cell r="O392">
            <v>17</v>
          </cell>
          <cell r="P392">
            <v>17</v>
          </cell>
          <cell r="Q392">
            <v>27</v>
          </cell>
        </row>
        <row r="393">
          <cell r="A393">
            <v>849</v>
          </cell>
          <cell r="B393">
            <v>849</v>
          </cell>
          <cell r="C393">
            <v>197</v>
          </cell>
          <cell r="D393">
            <v>43</v>
          </cell>
          <cell r="E393">
            <v>51</v>
          </cell>
          <cell r="F393">
            <v>40</v>
          </cell>
          <cell r="G393">
            <v>25</v>
          </cell>
          <cell r="H393">
            <v>19</v>
          </cell>
          <cell r="I393">
            <v>15</v>
          </cell>
          <cell r="J393">
            <v>4</v>
          </cell>
        </row>
        <row r="394">
          <cell r="A394">
            <v>850</v>
          </cell>
          <cell r="B394">
            <v>850</v>
          </cell>
          <cell r="C394">
            <v>147</v>
          </cell>
          <cell r="D394">
            <v>16</v>
          </cell>
          <cell r="E394">
            <v>25</v>
          </cell>
          <cell r="F394">
            <v>13</v>
          </cell>
          <cell r="G394">
            <v>23</v>
          </cell>
          <cell r="H394">
            <v>26</v>
          </cell>
          <cell r="I394">
            <v>17</v>
          </cell>
          <cell r="J394">
            <v>17</v>
          </cell>
          <cell r="K394">
            <v>10</v>
          </cell>
        </row>
        <row r="395">
          <cell r="A395">
            <v>851</v>
          </cell>
          <cell r="B395">
            <v>851</v>
          </cell>
          <cell r="C395">
            <v>428</v>
          </cell>
          <cell r="F395">
            <v>38</v>
          </cell>
          <cell r="G395">
            <v>54</v>
          </cell>
          <cell r="H395">
            <v>42</v>
          </cell>
          <cell r="I395">
            <v>41</v>
          </cell>
          <cell r="J395">
            <v>37</v>
          </cell>
          <cell r="K395">
            <v>28</v>
          </cell>
          <cell r="L395">
            <v>35</v>
          </cell>
          <cell r="M395">
            <v>26</v>
          </cell>
          <cell r="N395">
            <v>37</v>
          </cell>
          <cell r="O395">
            <v>22</v>
          </cell>
          <cell r="P395">
            <v>44</v>
          </cell>
          <cell r="Q395">
            <v>24</v>
          </cell>
        </row>
        <row r="396">
          <cell r="A396">
            <v>853</v>
          </cell>
          <cell r="B396">
            <v>853</v>
          </cell>
          <cell r="C396">
            <v>22</v>
          </cell>
          <cell r="D396">
            <v>4</v>
          </cell>
          <cell r="E396">
            <v>8</v>
          </cell>
          <cell r="F396">
            <v>10</v>
          </cell>
        </row>
        <row r="397">
          <cell r="A397">
            <v>854</v>
          </cell>
          <cell r="B397">
            <v>854</v>
          </cell>
          <cell r="C397">
            <v>71</v>
          </cell>
          <cell r="D397">
            <v>14</v>
          </cell>
          <cell r="E397">
            <v>20</v>
          </cell>
          <cell r="F397">
            <v>7</v>
          </cell>
          <cell r="G397">
            <v>5</v>
          </cell>
          <cell r="H397">
            <v>3</v>
          </cell>
          <cell r="I397">
            <v>14</v>
          </cell>
          <cell r="J397">
            <v>1</v>
          </cell>
          <cell r="K397">
            <v>6</v>
          </cell>
          <cell r="L397">
            <v>1</v>
          </cell>
        </row>
        <row r="398">
          <cell r="A398">
            <v>855</v>
          </cell>
          <cell r="B398">
            <v>855</v>
          </cell>
          <cell r="C398">
            <v>118</v>
          </cell>
          <cell r="E398">
            <v>20</v>
          </cell>
          <cell r="F398">
            <v>28</v>
          </cell>
          <cell r="G398">
            <v>16</v>
          </cell>
          <cell r="H398">
            <v>13</v>
          </cell>
          <cell r="I398">
            <v>13</v>
          </cell>
          <cell r="J398">
            <v>20</v>
          </cell>
          <cell r="K398">
            <v>8</v>
          </cell>
        </row>
        <row r="399">
          <cell r="A399">
            <v>857</v>
          </cell>
          <cell r="B399">
            <v>857</v>
          </cell>
          <cell r="C399">
            <v>893</v>
          </cell>
          <cell r="F399">
            <v>73</v>
          </cell>
          <cell r="G399">
            <v>98</v>
          </cell>
          <cell r="H399">
            <v>90</v>
          </cell>
          <cell r="I399">
            <v>89</v>
          </cell>
          <cell r="J399">
            <v>88</v>
          </cell>
          <cell r="K399">
            <v>76</v>
          </cell>
          <cell r="L399">
            <v>92</v>
          </cell>
          <cell r="M399">
            <v>68</v>
          </cell>
          <cell r="N399">
            <v>73</v>
          </cell>
          <cell r="O399">
            <v>48</v>
          </cell>
          <cell r="P399">
            <v>64</v>
          </cell>
          <cell r="Q399">
            <v>34</v>
          </cell>
        </row>
        <row r="400">
          <cell r="A400">
            <v>858</v>
          </cell>
          <cell r="B400">
            <v>858</v>
          </cell>
          <cell r="C400">
            <v>1335</v>
          </cell>
          <cell r="F400">
            <v>120</v>
          </cell>
          <cell r="G400">
            <v>119</v>
          </cell>
          <cell r="H400">
            <v>120</v>
          </cell>
          <cell r="I400">
            <v>117</v>
          </cell>
          <cell r="J400">
            <v>117</v>
          </cell>
          <cell r="K400">
            <v>118</v>
          </cell>
          <cell r="L400">
            <v>121</v>
          </cell>
          <cell r="M400">
            <v>119</v>
          </cell>
          <cell r="N400">
            <v>119</v>
          </cell>
          <cell r="O400">
            <v>94</v>
          </cell>
          <cell r="P400">
            <v>94</v>
          </cell>
          <cell r="Q400">
            <v>77</v>
          </cell>
        </row>
        <row r="401">
          <cell r="A401">
            <v>859</v>
          </cell>
          <cell r="B401">
            <v>859</v>
          </cell>
          <cell r="C401">
            <v>74</v>
          </cell>
          <cell r="E401">
            <v>6</v>
          </cell>
          <cell r="F401">
            <v>13</v>
          </cell>
          <cell r="G401">
            <v>12</v>
          </cell>
          <cell r="H401">
            <v>13</v>
          </cell>
          <cell r="I401">
            <v>9</v>
          </cell>
          <cell r="J401">
            <v>8</v>
          </cell>
          <cell r="K401">
            <v>13</v>
          </cell>
        </row>
        <row r="402">
          <cell r="A402">
            <v>860</v>
          </cell>
          <cell r="B402">
            <v>860</v>
          </cell>
          <cell r="C402">
            <v>39</v>
          </cell>
          <cell r="E402">
            <v>5</v>
          </cell>
          <cell r="F402">
            <v>4</v>
          </cell>
          <cell r="G402">
            <v>4</v>
          </cell>
          <cell r="H402">
            <v>9</v>
          </cell>
          <cell r="I402">
            <v>6</v>
          </cell>
          <cell r="J402">
            <v>6</v>
          </cell>
          <cell r="K402">
            <v>5</v>
          </cell>
        </row>
        <row r="403">
          <cell r="A403">
            <v>861</v>
          </cell>
          <cell r="B403">
            <v>861</v>
          </cell>
          <cell r="C403">
            <v>72</v>
          </cell>
          <cell r="E403">
            <v>8</v>
          </cell>
          <cell r="F403">
            <v>12</v>
          </cell>
          <cell r="G403">
            <v>10</v>
          </cell>
          <cell r="H403">
            <v>15</v>
          </cell>
          <cell r="I403">
            <v>11</v>
          </cell>
          <cell r="J403">
            <v>10</v>
          </cell>
          <cell r="K403">
            <v>6</v>
          </cell>
        </row>
        <row r="404">
          <cell r="A404">
            <v>862</v>
          </cell>
          <cell r="B404">
            <v>862</v>
          </cell>
          <cell r="C404">
            <v>37</v>
          </cell>
          <cell r="D404">
            <v>18</v>
          </cell>
          <cell r="E404">
            <v>3</v>
          </cell>
          <cell r="F404">
            <v>16</v>
          </cell>
        </row>
        <row r="405">
          <cell r="A405">
            <v>863</v>
          </cell>
          <cell r="B405">
            <v>863</v>
          </cell>
          <cell r="C405">
            <v>46</v>
          </cell>
          <cell r="F405">
            <v>7</v>
          </cell>
          <cell r="G405">
            <v>7</v>
          </cell>
          <cell r="H405">
            <v>13</v>
          </cell>
          <cell r="I405">
            <v>9</v>
          </cell>
          <cell r="J405">
            <v>4</v>
          </cell>
          <cell r="K405">
            <v>6</v>
          </cell>
        </row>
        <row r="406">
          <cell r="A406">
            <v>864</v>
          </cell>
          <cell r="B406">
            <v>864</v>
          </cell>
          <cell r="C406">
            <v>31</v>
          </cell>
          <cell r="D406">
            <v>6</v>
          </cell>
          <cell r="E406">
            <v>4</v>
          </cell>
          <cell r="F406">
            <v>5</v>
          </cell>
          <cell r="G406">
            <v>4</v>
          </cell>
          <cell r="H406">
            <v>6</v>
          </cell>
          <cell r="I406">
            <v>4</v>
          </cell>
          <cell r="J406">
            <v>2</v>
          </cell>
        </row>
        <row r="407">
          <cell r="A407">
            <v>865</v>
          </cell>
          <cell r="B407">
            <v>865</v>
          </cell>
          <cell r="C407">
            <v>33</v>
          </cell>
          <cell r="D407">
            <v>3</v>
          </cell>
          <cell r="E407">
            <v>4</v>
          </cell>
          <cell r="F407">
            <v>4</v>
          </cell>
          <cell r="G407">
            <v>7</v>
          </cell>
          <cell r="H407">
            <v>1</v>
          </cell>
          <cell r="I407">
            <v>5</v>
          </cell>
          <cell r="J407">
            <v>5</v>
          </cell>
          <cell r="K407">
            <v>4</v>
          </cell>
        </row>
        <row r="408">
          <cell r="A408">
            <v>867</v>
          </cell>
          <cell r="B408">
            <v>867</v>
          </cell>
          <cell r="C408">
            <v>52</v>
          </cell>
          <cell r="D408">
            <v>6</v>
          </cell>
          <cell r="E408">
            <v>11</v>
          </cell>
          <cell r="F408">
            <v>6</v>
          </cell>
          <cell r="G408">
            <v>11</v>
          </cell>
          <cell r="H408">
            <v>5</v>
          </cell>
          <cell r="I408">
            <v>10</v>
          </cell>
          <cell r="J408">
            <v>3</v>
          </cell>
        </row>
        <row r="409">
          <cell r="A409">
            <v>868</v>
          </cell>
          <cell r="B409">
            <v>868</v>
          </cell>
          <cell r="C409">
            <v>90</v>
          </cell>
          <cell r="D409">
            <v>14</v>
          </cell>
          <cell r="E409">
            <v>14</v>
          </cell>
          <cell r="F409">
            <v>12</v>
          </cell>
          <cell r="G409">
            <v>9</v>
          </cell>
          <cell r="H409">
            <v>6</v>
          </cell>
          <cell r="I409">
            <v>13</v>
          </cell>
          <cell r="J409">
            <v>11</v>
          </cell>
          <cell r="K409">
            <v>11</v>
          </cell>
        </row>
        <row r="410">
          <cell r="A410">
            <v>869</v>
          </cell>
          <cell r="B410">
            <v>869</v>
          </cell>
          <cell r="C410">
            <v>82</v>
          </cell>
          <cell r="D410">
            <v>18</v>
          </cell>
          <cell r="E410">
            <v>17</v>
          </cell>
          <cell r="F410">
            <v>22</v>
          </cell>
          <cell r="G410">
            <v>25</v>
          </cell>
        </row>
        <row r="411">
          <cell r="A411">
            <v>870</v>
          </cell>
          <cell r="B411">
            <v>870</v>
          </cell>
          <cell r="C411">
            <v>5</v>
          </cell>
          <cell r="F411">
            <v>2</v>
          </cell>
          <cell r="I411">
            <v>1</v>
          </cell>
          <cell r="J411">
            <v>2</v>
          </cell>
        </row>
        <row r="412">
          <cell r="A412">
            <v>871</v>
          </cell>
          <cell r="B412">
            <v>871</v>
          </cell>
          <cell r="C412">
            <v>88</v>
          </cell>
          <cell r="D412">
            <v>15</v>
          </cell>
          <cell r="E412">
            <v>10</v>
          </cell>
          <cell r="F412">
            <v>16</v>
          </cell>
          <cell r="G412">
            <v>15</v>
          </cell>
          <cell r="H412">
            <v>9</v>
          </cell>
          <cell r="I412">
            <v>11</v>
          </cell>
          <cell r="J412">
            <v>6</v>
          </cell>
          <cell r="K412">
            <v>6</v>
          </cell>
        </row>
        <row r="413">
          <cell r="A413">
            <v>872</v>
          </cell>
          <cell r="B413">
            <v>872</v>
          </cell>
          <cell r="C413">
            <v>80</v>
          </cell>
          <cell r="D413">
            <v>1</v>
          </cell>
          <cell r="E413">
            <v>4</v>
          </cell>
          <cell r="F413">
            <v>15</v>
          </cell>
          <cell r="G413">
            <v>13</v>
          </cell>
          <cell r="H413">
            <v>13</v>
          </cell>
          <cell r="I413">
            <v>19</v>
          </cell>
          <cell r="J413">
            <v>13</v>
          </cell>
          <cell r="K413">
            <v>2</v>
          </cell>
        </row>
        <row r="414">
          <cell r="A414">
            <v>873</v>
          </cell>
          <cell r="B414">
            <v>873</v>
          </cell>
          <cell r="C414">
            <v>1458</v>
          </cell>
          <cell r="F414">
            <v>105</v>
          </cell>
          <cell r="G414">
            <v>102</v>
          </cell>
          <cell r="H414">
            <v>133</v>
          </cell>
          <cell r="I414">
            <v>139</v>
          </cell>
          <cell r="J414">
            <v>126</v>
          </cell>
          <cell r="K414">
            <v>131</v>
          </cell>
          <cell r="L414">
            <v>147</v>
          </cell>
          <cell r="M414">
            <v>131</v>
          </cell>
          <cell r="N414">
            <v>128</v>
          </cell>
          <cell r="O414">
            <v>141</v>
          </cell>
          <cell r="P414">
            <v>108</v>
          </cell>
          <cell r="Q414">
            <v>67</v>
          </cell>
        </row>
        <row r="415">
          <cell r="A415">
            <v>874</v>
          </cell>
          <cell r="B415">
            <v>874</v>
          </cell>
          <cell r="C415">
            <v>250</v>
          </cell>
          <cell r="T415">
            <v>10</v>
          </cell>
          <cell r="U415">
            <v>18</v>
          </cell>
          <cell r="V415">
            <v>71</v>
          </cell>
          <cell r="W415">
            <v>71</v>
          </cell>
          <cell r="X415">
            <v>80</v>
          </cell>
        </row>
        <row r="416">
          <cell r="A416">
            <v>875</v>
          </cell>
          <cell r="B416">
            <v>875</v>
          </cell>
          <cell r="C416">
            <v>62</v>
          </cell>
          <cell r="E416">
            <v>10</v>
          </cell>
          <cell r="F416">
            <v>7</v>
          </cell>
          <cell r="G416">
            <v>4</v>
          </cell>
          <cell r="H416">
            <v>9</v>
          </cell>
          <cell r="I416">
            <v>10</v>
          </cell>
          <cell r="J416">
            <v>8</v>
          </cell>
          <cell r="K416">
            <v>14</v>
          </cell>
        </row>
        <row r="417">
          <cell r="A417">
            <v>876</v>
          </cell>
          <cell r="B417">
            <v>876</v>
          </cell>
          <cell r="C417">
            <v>24</v>
          </cell>
          <cell r="E417">
            <v>16</v>
          </cell>
          <cell r="F417">
            <v>8</v>
          </cell>
        </row>
        <row r="418">
          <cell r="A418">
            <v>877</v>
          </cell>
          <cell r="B418">
            <v>877</v>
          </cell>
          <cell r="C418">
            <v>12</v>
          </cell>
          <cell r="D418">
            <v>5</v>
          </cell>
          <cell r="E418">
            <v>1</v>
          </cell>
          <cell r="F418">
            <v>6</v>
          </cell>
        </row>
        <row r="419">
          <cell r="A419">
            <v>878</v>
          </cell>
          <cell r="B419">
            <v>878</v>
          </cell>
          <cell r="C419">
            <v>113</v>
          </cell>
          <cell r="E419">
            <v>14</v>
          </cell>
          <cell r="F419">
            <v>19</v>
          </cell>
          <cell r="G419">
            <v>22</v>
          </cell>
          <cell r="H419">
            <v>16</v>
          </cell>
          <cell r="I419">
            <v>12</v>
          </cell>
          <cell r="J419">
            <v>17</v>
          </cell>
          <cell r="K419">
            <v>13</v>
          </cell>
        </row>
        <row r="420">
          <cell r="A420">
            <v>879</v>
          </cell>
          <cell r="B420">
            <v>879</v>
          </cell>
          <cell r="C420">
            <v>21</v>
          </cell>
          <cell r="D420">
            <v>6</v>
          </cell>
          <cell r="E420">
            <v>4</v>
          </cell>
          <cell r="F420">
            <v>9</v>
          </cell>
          <cell r="G420">
            <v>2</v>
          </cell>
        </row>
        <row r="421">
          <cell r="A421">
            <v>881</v>
          </cell>
          <cell r="B421">
            <v>881</v>
          </cell>
          <cell r="C421">
            <v>100</v>
          </cell>
          <cell r="D421">
            <v>18</v>
          </cell>
          <cell r="E421">
            <v>28</v>
          </cell>
          <cell r="F421">
            <v>17</v>
          </cell>
          <cell r="G421">
            <v>10</v>
          </cell>
          <cell r="H421">
            <v>18</v>
          </cell>
          <cell r="I421">
            <v>4</v>
          </cell>
          <cell r="J421">
            <v>3</v>
          </cell>
          <cell r="K421">
            <v>2</v>
          </cell>
        </row>
        <row r="422">
          <cell r="A422">
            <v>882</v>
          </cell>
          <cell r="B422">
            <v>882</v>
          </cell>
          <cell r="C422">
            <v>66</v>
          </cell>
          <cell r="M422">
            <v>7</v>
          </cell>
          <cell r="N422">
            <v>2</v>
          </cell>
          <cell r="O422">
            <v>17</v>
          </cell>
          <cell r="P422">
            <v>2</v>
          </cell>
          <cell r="Q422">
            <v>38</v>
          </cell>
        </row>
        <row r="423">
          <cell r="A423">
            <v>883</v>
          </cell>
          <cell r="B423">
            <v>883</v>
          </cell>
          <cell r="C423">
            <v>65</v>
          </cell>
          <cell r="D423">
            <v>17</v>
          </cell>
          <cell r="E423">
            <v>18</v>
          </cell>
          <cell r="F423">
            <v>14</v>
          </cell>
          <cell r="G423">
            <v>16</v>
          </cell>
        </row>
        <row r="424">
          <cell r="A424">
            <v>884</v>
          </cell>
          <cell r="B424">
            <v>884</v>
          </cell>
          <cell r="C424">
            <v>52</v>
          </cell>
          <cell r="D424">
            <v>4</v>
          </cell>
          <cell r="E424">
            <v>4</v>
          </cell>
          <cell r="F424">
            <v>5</v>
          </cell>
          <cell r="G424">
            <v>8</v>
          </cell>
          <cell r="H424">
            <v>13</v>
          </cell>
          <cell r="I424">
            <v>7</v>
          </cell>
          <cell r="J424">
            <v>5</v>
          </cell>
          <cell r="K424">
            <v>6</v>
          </cell>
        </row>
        <row r="425">
          <cell r="A425">
            <v>885</v>
          </cell>
          <cell r="B425">
            <v>885</v>
          </cell>
          <cell r="C425">
            <v>60</v>
          </cell>
          <cell r="D425">
            <v>5</v>
          </cell>
          <cell r="E425">
            <v>12</v>
          </cell>
          <cell r="F425">
            <v>14</v>
          </cell>
          <cell r="G425">
            <v>18</v>
          </cell>
          <cell r="H425">
            <v>11</v>
          </cell>
        </row>
        <row r="426">
          <cell r="A426">
            <v>886</v>
          </cell>
          <cell r="B426">
            <v>184</v>
          </cell>
          <cell r="C426">
            <v>409</v>
          </cell>
          <cell r="P426">
            <v>217</v>
          </cell>
          <cell r="Q426">
            <v>192</v>
          </cell>
        </row>
        <row r="427">
          <cell r="A427">
            <v>887</v>
          </cell>
          <cell r="B427">
            <v>887</v>
          </cell>
          <cell r="C427">
            <v>1223</v>
          </cell>
          <cell r="F427">
            <v>64</v>
          </cell>
          <cell r="G427">
            <v>104</v>
          </cell>
          <cell r="H427">
            <v>79</v>
          </cell>
          <cell r="I427">
            <v>80</v>
          </cell>
          <cell r="J427">
            <v>120</v>
          </cell>
          <cell r="K427">
            <v>80</v>
          </cell>
          <cell r="L427">
            <v>135</v>
          </cell>
          <cell r="M427">
            <v>129</v>
          </cell>
          <cell r="N427">
            <v>133</v>
          </cell>
          <cell r="O427">
            <v>90</v>
          </cell>
          <cell r="P427">
            <v>125</v>
          </cell>
          <cell r="Q427">
            <v>84</v>
          </cell>
        </row>
        <row r="428">
          <cell r="A428">
            <v>888</v>
          </cell>
          <cell r="B428">
            <v>888</v>
          </cell>
          <cell r="C428">
            <v>95</v>
          </cell>
          <cell r="D428">
            <v>33</v>
          </cell>
          <cell r="E428">
            <v>40</v>
          </cell>
          <cell r="F428">
            <v>22</v>
          </cell>
        </row>
        <row r="429">
          <cell r="A429">
            <v>889</v>
          </cell>
          <cell r="B429">
            <v>889</v>
          </cell>
          <cell r="C429">
            <v>142</v>
          </cell>
          <cell r="D429">
            <v>3</v>
          </cell>
          <cell r="E429">
            <v>27</v>
          </cell>
          <cell r="F429">
            <v>26</v>
          </cell>
          <cell r="G429">
            <v>26</v>
          </cell>
          <cell r="H429">
            <v>18</v>
          </cell>
          <cell r="I429">
            <v>18</v>
          </cell>
          <cell r="J429">
            <v>11</v>
          </cell>
          <cell r="K429">
            <v>13</v>
          </cell>
        </row>
        <row r="430">
          <cell r="A430">
            <v>890</v>
          </cell>
          <cell r="B430">
            <v>890</v>
          </cell>
          <cell r="C430">
            <v>17</v>
          </cell>
          <cell r="D430">
            <v>5</v>
          </cell>
          <cell r="E430">
            <v>5</v>
          </cell>
          <cell r="F430">
            <v>7</v>
          </cell>
        </row>
        <row r="431">
          <cell r="A431">
            <v>891</v>
          </cell>
          <cell r="B431">
            <v>891</v>
          </cell>
          <cell r="C431">
            <v>75</v>
          </cell>
          <cell r="D431">
            <v>1</v>
          </cell>
          <cell r="E431">
            <v>12</v>
          </cell>
          <cell r="F431">
            <v>13</v>
          </cell>
          <cell r="G431">
            <v>11</v>
          </cell>
          <cell r="H431">
            <v>9</v>
          </cell>
          <cell r="I431">
            <v>9</v>
          </cell>
          <cell r="J431">
            <v>12</v>
          </cell>
          <cell r="K431">
            <v>8</v>
          </cell>
        </row>
        <row r="432">
          <cell r="A432">
            <v>892</v>
          </cell>
          <cell r="B432">
            <v>892</v>
          </cell>
          <cell r="C432">
            <v>891</v>
          </cell>
          <cell r="F432">
            <v>59</v>
          </cell>
          <cell r="G432">
            <v>73</v>
          </cell>
          <cell r="H432">
            <v>67</v>
          </cell>
          <cell r="I432">
            <v>72</v>
          </cell>
          <cell r="J432">
            <v>78</v>
          </cell>
          <cell r="K432">
            <v>76</v>
          </cell>
          <cell r="L432">
            <v>91</v>
          </cell>
          <cell r="M432">
            <v>87</v>
          </cell>
          <cell r="N432">
            <v>76</v>
          </cell>
          <cell r="O432">
            <v>67</v>
          </cell>
          <cell r="P432">
            <v>71</v>
          </cell>
          <cell r="Q432">
            <v>74</v>
          </cell>
        </row>
        <row r="433">
          <cell r="A433">
            <v>893</v>
          </cell>
          <cell r="B433">
            <v>892</v>
          </cell>
          <cell r="C433">
            <v>312</v>
          </cell>
          <cell r="F433">
            <v>52</v>
          </cell>
          <cell r="G433">
            <v>39</v>
          </cell>
          <cell r="H433">
            <v>40</v>
          </cell>
          <cell r="I433">
            <v>35</v>
          </cell>
          <cell r="J433">
            <v>51</v>
          </cell>
          <cell r="K433">
            <v>39</v>
          </cell>
          <cell r="L433">
            <v>29</v>
          </cell>
          <cell r="M433">
            <v>27</v>
          </cell>
        </row>
        <row r="434">
          <cell r="A434">
            <v>894</v>
          </cell>
          <cell r="B434">
            <v>892</v>
          </cell>
          <cell r="C434">
            <v>349</v>
          </cell>
          <cell r="F434">
            <v>25</v>
          </cell>
          <cell r="G434">
            <v>33</v>
          </cell>
          <cell r="H434">
            <v>27</v>
          </cell>
          <cell r="I434">
            <v>41</v>
          </cell>
          <cell r="J434">
            <v>40</v>
          </cell>
          <cell r="K434">
            <v>40</v>
          </cell>
          <cell r="L434">
            <v>53</v>
          </cell>
          <cell r="M434">
            <v>41</v>
          </cell>
          <cell r="N434">
            <v>32</v>
          </cell>
          <cell r="O434">
            <v>17</v>
          </cell>
        </row>
        <row r="435">
          <cell r="A435">
            <v>895</v>
          </cell>
          <cell r="B435">
            <v>892</v>
          </cell>
          <cell r="C435">
            <v>1129</v>
          </cell>
          <cell r="F435">
            <v>72</v>
          </cell>
          <cell r="G435">
            <v>104</v>
          </cell>
          <cell r="H435">
            <v>106</v>
          </cell>
          <cell r="I435">
            <v>113</v>
          </cell>
          <cell r="J435">
            <v>102</v>
          </cell>
          <cell r="K435">
            <v>118</v>
          </cell>
          <cell r="L435">
            <v>89</v>
          </cell>
          <cell r="M435">
            <v>89</v>
          </cell>
          <cell r="N435">
            <v>87</v>
          </cell>
          <cell r="O435">
            <v>110</v>
          </cell>
          <cell r="P435">
            <v>65</v>
          </cell>
          <cell r="Q435">
            <v>74</v>
          </cell>
        </row>
        <row r="436">
          <cell r="A436">
            <v>896</v>
          </cell>
          <cell r="B436">
            <v>892</v>
          </cell>
          <cell r="C436">
            <v>382</v>
          </cell>
          <cell r="F436">
            <v>31</v>
          </cell>
          <cell r="G436">
            <v>38</v>
          </cell>
          <cell r="H436">
            <v>36</v>
          </cell>
          <cell r="I436">
            <v>34</v>
          </cell>
          <cell r="J436">
            <v>43</v>
          </cell>
          <cell r="K436">
            <v>29</v>
          </cell>
          <cell r="L436">
            <v>57</v>
          </cell>
          <cell r="M436">
            <v>40</v>
          </cell>
          <cell r="N436">
            <v>31</v>
          </cell>
          <cell r="O436">
            <v>22</v>
          </cell>
          <cell r="P436">
            <v>13</v>
          </cell>
          <cell r="Q436">
            <v>8</v>
          </cell>
        </row>
        <row r="437">
          <cell r="A437">
            <v>897</v>
          </cell>
          <cell r="B437">
            <v>892</v>
          </cell>
          <cell r="C437">
            <v>498</v>
          </cell>
          <cell r="F437">
            <v>25</v>
          </cell>
          <cell r="G437">
            <v>54</v>
          </cell>
          <cell r="H437">
            <v>38</v>
          </cell>
          <cell r="I437">
            <v>65</v>
          </cell>
          <cell r="J437">
            <v>34</v>
          </cell>
          <cell r="K437">
            <v>40</v>
          </cell>
          <cell r="L437">
            <v>65</v>
          </cell>
          <cell r="M437">
            <v>46</v>
          </cell>
          <cell r="N437">
            <v>40</v>
          </cell>
          <cell r="O437">
            <v>39</v>
          </cell>
          <cell r="P437">
            <v>34</v>
          </cell>
          <cell r="Q437">
            <v>18</v>
          </cell>
        </row>
        <row r="438">
          <cell r="A438">
            <v>898</v>
          </cell>
          <cell r="B438">
            <v>892</v>
          </cell>
          <cell r="C438">
            <v>307</v>
          </cell>
          <cell r="F438">
            <v>32</v>
          </cell>
          <cell r="G438">
            <v>45</v>
          </cell>
          <cell r="H438">
            <v>53</v>
          </cell>
          <cell r="I438">
            <v>54</v>
          </cell>
          <cell r="J438">
            <v>39</v>
          </cell>
          <cell r="K438">
            <v>41</v>
          </cell>
          <cell r="L438">
            <v>23</v>
          </cell>
          <cell r="M438">
            <v>20</v>
          </cell>
        </row>
        <row r="439">
          <cell r="A439">
            <v>899</v>
          </cell>
          <cell r="B439">
            <v>892</v>
          </cell>
          <cell r="C439">
            <v>602</v>
          </cell>
          <cell r="F439">
            <v>52</v>
          </cell>
          <cell r="G439">
            <v>75</v>
          </cell>
          <cell r="H439">
            <v>71</v>
          </cell>
          <cell r="I439">
            <v>72</v>
          </cell>
          <cell r="J439">
            <v>44</v>
          </cell>
          <cell r="K439">
            <v>45</v>
          </cell>
          <cell r="L439">
            <v>45</v>
          </cell>
          <cell r="M439">
            <v>45</v>
          </cell>
          <cell r="N439">
            <v>45</v>
          </cell>
          <cell r="O439">
            <v>45</v>
          </cell>
          <cell r="P439">
            <v>45</v>
          </cell>
          <cell r="Q439">
            <v>18</v>
          </cell>
        </row>
        <row r="440">
          <cell r="A440">
            <v>900</v>
          </cell>
          <cell r="B440">
            <v>892</v>
          </cell>
          <cell r="C440">
            <v>301</v>
          </cell>
          <cell r="F440">
            <v>29</v>
          </cell>
          <cell r="G440">
            <v>45</v>
          </cell>
          <cell r="H440">
            <v>33</v>
          </cell>
          <cell r="I440">
            <v>45</v>
          </cell>
          <cell r="J440">
            <v>44</v>
          </cell>
          <cell r="K440">
            <v>20</v>
          </cell>
          <cell r="L440">
            <v>37</v>
          </cell>
          <cell r="M440">
            <v>30</v>
          </cell>
          <cell r="N440">
            <v>18</v>
          </cell>
        </row>
        <row r="441">
          <cell r="A441">
            <v>901</v>
          </cell>
          <cell r="B441">
            <v>892</v>
          </cell>
          <cell r="C441">
            <v>330</v>
          </cell>
          <cell r="F441">
            <v>30</v>
          </cell>
          <cell r="G441">
            <v>40</v>
          </cell>
          <cell r="H441">
            <v>28</v>
          </cell>
          <cell r="I441">
            <v>26</v>
          </cell>
          <cell r="J441">
            <v>38</v>
          </cell>
          <cell r="K441">
            <v>27</v>
          </cell>
          <cell r="L441">
            <v>22</v>
          </cell>
          <cell r="M441">
            <v>33</v>
          </cell>
          <cell r="N441">
            <v>28</v>
          </cell>
          <cell r="O441">
            <v>19</v>
          </cell>
          <cell r="P441">
            <v>18</v>
          </cell>
          <cell r="Q441">
            <v>21</v>
          </cell>
        </row>
        <row r="442">
          <cell r="A442">
            <v>902</v>
          </cell>
          <cell r="B442">
            <v>902</v>
          </cell>
          <cell r="C442">
            <v>6</v>
          </cell>
          <cell r="G442">
            <v>5</v>
          </cell>
          <cell r="H442">
            <v>1</v>
          </cell>
        </row>
        <row r="443">
          <cell r="A443">
            <v>903</v>
          </cell>
          <cell r="B443">
            <v>903</v>
          </cell>
          <cell r="C443">
            <v>51</v>
          </cell>
          <cell r="V443">
            <v>23</v>
          </cell>
          <cell r="W443">
            <v>28</v>
          </cell>
        </row>
        <row r="444">
          <cell r="A444">
            <v>904</v>
          </cell>
          <cell r="B444">
            <v>904</v>
          </cell>
          <cell r="C444">
            <v>34</v>
          </cell>
          <cell r="D444">
            <v>9</v>
          </cell>
          <cell r="E444">
            <v>5</v>
          </cell>
          <cell r="F444">
            <v>9</v>
          </cell>
          <cell r="G444">
            <v>8</v>
          </cell>
          <cell r="H444">
            <v>3</v>
          </cell>
        </row>
        <row r="445">
          <cell r="A445">
            <v>905</v>
          </cell>
          <cell r="B445">
            <v>905</v>
          </cell>
          <cell r="C445">
            <v>57</v>
          </cell>
          <cell r="U445">
            <v>13</v>
          </cell>
          <cell r="V445">
            <v>27</v>
          </cell>
          <cell r="W445">
            <v>13</v>
          </cell>
          <cell r="X445">
            <v>4</v>
          </cell>
        </row>
        <row r="446">
          <cell r="A446">
            <v>906</v>
          </cell>
          <cell r="B446">
            <v>906</v>
          </cell>
          <cell r="C446">
            <v>178</v>
          </cell>
          <cell r="D446">
            <v>43</v>
          </cell>
          <cell r="E446">
            <v>63</v>
          </cell>
          <cell r="F446">
            <v>31</v>
          </cell>
          <cell r="G446">
            <v>28</v>
          </cell>
          <cell r="H446">
            <v>13</v>
          </cell>
        </row>
        <row r="447">
          <cell r="A447">
            <v>907</v>
          </cell>
          <cell r="B447">
            <v>907</v>
          </cell>
          <cell r="C447">
            <v>495</v>
          </cell>
          <cell r="F447">
            <v>44</v>
          </cell>
          <cell r="G447">
            <v>69</v>
          </cell>
          <cell r="H447">
            <v>40</v>
          </cell>
          <cell r="I447">
            <v>44</v>
          </cell>
          <cell r="J447">
            <v>38</v>
          </cell>
          <cell r="K447">
            <v>82</v>
          </cell>
          <cell r="L447">
            <v>34</v>
          </cell>
          <cell r="M447">
            <v>76</v>
          </cell>
          <cell r="N447">
            <v>39</v>
          </cell>
          <cell r="O447">
            <v>29</v>
          </cell>
        </row>
        <row r="448">
          <cell r="A448">
            <v>908</v>
          </cell>
          <cell r="B448">
            <v>908</v>
          </cell>
          <cell r="C448">
            <v>105</v>
          </cell>
          <cell r="D448">
            <v>36</v>
          </cell>
          <cell r="E448">
            <v>34</v>
          </cell>
          <cell r="F448">
            <v>14</v>
          </cell>
          <cell r="G448">
            <v>13</v>
          </cell>
          <cell r="H448">
            <v>3</v>
          </cell>
          <cell r="I448">
            <v>3</v>
          </cell>
          <cell r="J448">
            <v>2</v>
          </cell>
        </row>
        <row r="449">
          <cell r="A449">
            <v>909</v>
          </cell>
          <cell r="B449">
            <v>909</v>
          </cell>
          <cell r="C449">
            <v>23</v>
          </cell>
          <cell r="D449">
            <v>11</v>
          </cell>
          <cell r="E449">
            <v>4</v>
          </cell>
          <cell r="F449">
            <v>8</v>
          </cell>
        </row>
        <row r="450">
          <cell r="A450">
            <v>910</v>
          </cell>
          <cell r="B450">
            <v>907</v>
          </cell>
          <cell r="C450">
            <v>197</v>
          </cell>
          <cell r="F450">
            <v>27</v>
          </cell>
          <cell r="G450">
            <v>35</v>
          </cell>
          <cell r="H450">
            <v>29</v>
          </cell>
          <cell r="I450">
            <v>28</v>
          </cell>
          <cell r="J450">
            <v>29</v>
          </cell>
          <cell r="K450">
            <v>26</v>
          </cell>
          <cell r="L450">
            <v>23</v>
          </cell>
        </row>
        <row r="451">
          <cell r="A451">
            <v>911</v>
          </cell>
          <cell r="B451">
            <v>911</v>
          </cell>
          <cell r="C451">
            <v>28</v>
          </cell>
          <cell r="D451">
            <v>9</v>
          </cell>
          <cell r="E451">
            <v>3</v>
          </cell>
          <cell r="F451">
            <v>7</v>
          </cell>
          <cell r="G451">
            <v>9</v>
          </cell>
        </row>
        <row r="452">
          <cell r="A452">
            <v>912</v>
          </cell>
          <cell r="B452">
            <v>912</v>
          </cell>
          <cell r="C452">
            <v>121</v>
          </cell>
          <cell r="E452">
            <v>16</v>
          </cell>
          <cell r="F452">
            <v>17</v>
          </cell>
          <cell r="G452">
            <v>18</v>
          </cell>
          <cell r="H452">
            <v>18</v>
          </cell>
          <cell r="I452">
            <v>17</v>
          </cell>
          <cell r="J452">
            <v>17</v>
          </cell>
          <cell r="K452">
            <v>18</v>
          </cell>
        </row>
        <row r="453">
          <cell r="A453">
            <v>913</v>
          </cell>
          <cell r="B453">
            <v>913</v>
          </cell>
          <cell r="C453">
            <v>38</v>
          </cell>
          <cell r="D453">
            <v>16</v>
          </cell>
          <cell r="E453">
            <v>13</v>
          </cell>
          <cell r="F453">
            <v>9</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sheetName val="grado11"/>
      <sheetName val="RESULTADOS SABER 2015"/>
      <sheetName val="SIN RESULTADOS"/>
      <sheetName val="2014-2015"/>
    </sheetNames>
    <sheetDataSet>
      <sheetData sheetId="0">
        <row r="2">
          <cell r="A2">
            <v>113001012788</v>
          </cell>
          <cell r="B2" t="str">
            <v>I.E CIUDAD DE TUNJA</v>
          </cell>
          <cell r="C2">
            <v>4</v>
          </cell>
          <cell r="D2">
            <v>4</v>
          </cell>
          <cell r="E2" t="str">
            <v xml:space="preserve">PRINCIPAL </v>
          </cell>
          <cell r="F2" t="str">
            <v>DE LA VIRGEN Y TURISTICA</v>
          </cell>
          <cell r="G2" t="str">
            <v>DE LA VIRGEN Y TURISTICA</v>
          </cell>
          <cell r="H2" t="str">
            <v>E. E. Oficial</v>
          </cell>
          <cell r="I2" t="str">
            <v>OFICIAL</v>
          </cell>
          <cell r="J2">
            <v>1339</v>
          </cell>
          <cell r="K2">
            <v>57</v>
          </cell>
        </row>
        <row r="3">
          <cell r="A3">
            <v>113001007296</v>
          </cell>
          <cell r="B3" t="str">
            <v>I.E CIUDAD DE TUNJA   SEDE ESCILDA MEDINA PACHECO</v>
          </cell>
          <cell r="C3">
            <v>4</v>
          </cell>
          <cell r="D3">
            <v>132</v>
          </cell>
          <cell r="E3" t="str">
            <v>SEDE</v>
          </cell>
          <cell r="F3" t="str">
            <v>DE LA VIRGEN Y TURISTICA</v>
          </cell>
          <cell r="G3" t="str">
            <v>DE LA VIRGEN Y TURISTICA</v>
          </cell>
          <cell r="H3" t="str">
            <v>E. E. Oficial</v>
          </cell>
          <cell r="I3" t="str">
            <v>OFICIAL</v>
          </cell>
          <cell r="J3">
            <v>265</v>
          </cell>
        </row>
        <row r="4">
          <cell r="A4">
            <v>113001000143</v>
          </cell>
          <cell r="B4" t="str">
            <v>I.E ARROYO DE PIEDRA</v>
          </cell>
          <cell r="C4">
            <v>9</v>
          </cell>
          <cell r="D4">
            <v>9</v>
          </cell>
          <cell r="E4" t="str">
            <v xml:space="preserve">PRINCIPAL </v>
          </cell>
          <cell r="F4" t="str">
            <v>DE LA VIRGEN Y TURISTICA</v>
          </cell>
          <cell r="G4" t="str">
            <v>RURAL</v>
          </cell>
          <cell r="H4" t="str">
            <v>E. E. Oficial</v>
          </cell>
          <cell r="I4" t="str">
            <v>OFICIAL</v>
          </cell>
          <cell r="J4">
            <v>714</v>
          </cell>
          <cell r="K4">
            <v>40</v>
          </cell>
        </row>
        <row r="5">
          <cell r="A5">
            <v>213001000083</v>
          </cell>
          <cell r="B5" t="str">
            <v>I.E ARROYO DE PIEDRA -  SEDE DE PUNTA CANOA</v>
          </cell>
          <cell r="C5">
            <v>9</v>
          </cell>
          <cell r="D5">
            <v>166</v>
          </cell>
          <cell r="E5" t="str">
            <v>SEDE</v>
          </cell>
          <cell r="F5" t="str">
            <v>DE LA VIRGEN Y TURISTICA</v>
          </cell>
          <cell r="G5" t="str">
            <v>RURAL</v>
          </cell>
          <cell r="H5" t="str">
            <v>E. E. Oficial</v>
          </cell>
          <cell r="I5" t="str">
            <v>OFICIAL</v>
          </cell>
          <cell r="J5">
            <v>253</v>
          </cell>
        </row>
        <row r="6">
          <cell r="A6">
            <v>213001001951</v>
          </cell>
          <cell r="B6" t="str">
            <v>I.E ARROYO DE PIEDRA -  SEDE ARROYO DE LAS CANOAS</v>
          </cell>
          <cell r="C6">
            <v>9</v>
          </cell>
          <cell r="D6">
            <v>182</v>
          </cell>
          <cell r="E6" t="str">
            <v>SEDE</v>
          </cell>
          <cell r="F6" t="str">
            <v>DE LA VIRGEN Y TURISTICA</v>
          </cell>
          <cell r="G6" t="str">
            <v>RURAL</v>
          </cell>
          <cell r="H6" t="str">
            <v>E. E. Oficial</v>
          </cell>
          <cell r="I6" t="str">
            <v>OFICIAL</v>
          </cell>
          <cell r="J6">
            <v>67</v>
          </cell>
        </row>
        <row r="7">
          <cell r="A7">
            <v>113001000160</v>
          </cell>
          <cell r="B7" t="str">
            <v>I.E CORAZON DE MARIA</v>
          </cell>
          <cell r="C7">
            <v>11</v>
          </cell>
          <cell r="D7">
            <v>11</v>
          </cell>
          <cell r="E7" t="str">
            <v xml:space="preserve">PRINCIPAL </v>
          </cell>
          <cell r="F7" t="str">
            <v>HISTORICA Y CARIBE NORTE</v>
          </cell>
          <cell r="G7" t="str">
            <v>SANTA RITA</v>
          </cell>
          <cell r="H7" t="str">
            <v>E. E. Oficial</v>
          </cell>
          <cell r="I7" t="str">
            <v>OFICIAL</v>
          </cell>
          <cell r="J7">
            <v>470</v>
          </cell>
          <cell r="K7">
            <v>48</v>
          </cell>
        </row>
        <row r="8">
          <cell r="A8">
            <v>113001003967</v>
          </cell>
          <cell r="B8" t="str">
            <v>I.E CORAZON DE MARIA   SEDE LAZARO MARTINEZ OLIER</v>
          </cell>
          <cell r="C8">
            <v>11</v>
          </cell>
          <cell r="D8">
            <v>102</v>
          </cell>
          <cell r="E8" t="str">
            <v>SEDE</v>
          </cell>
          <cell r="F8" t="str">
            <v>HISTORICA Y CARIBE NORTE</v>
          </cell>
          <cell r="G8" t="str">
            <v>SANTA RITA</v>
          </cell>
          <cell r="H8" t="str">
            <v>E. E. Oficial</v>
          </cell>
          <cell r="I8" t="str">
            <v>OFICIAL</v>
          </cell>
          <cell r="J8">
            <v>393</v>
          </cell>
        </row>
        <row r="9">
          <cell r="A9">
            <v>113001012711</v>
          </cell>
          <cell r="B9" t="str">
            <v>I.E CORAZON DE MARIA   SEDE SAN JOSE CLAVERIANO</v>
          </cell>
          <cell r="C9">
            <v>11</v>
          </cell>
          <cell r="D9">
            <v>5</v>
          </cell>
          <cell r="E9" t="str">
            <v>SEDE</v>
          </cell>
          <cell r="F9" t="str">
            <v>HISTORICA Y CARIBE NORTE</v>
          </cell>
          <cell r="G9" t="str">
            <v>SANTA RITA</v>
          </cell>
          <cell r="H9" t="str">
            <v>E. E. Oficial</v>
          </cell>
          <cell r="I9" t="str">
            <v>OFICIAL</v>
          </cell>
          <cell r="J9">
            <v>549</v>
          </cell>
        </row>
        <row r="10">
          <cell r="A10">
            <v>113001000241</v>
          </cell>
          <cell r="B10" t="str">
            <v>I.E NUESTRO ESFUERZO</v>
          </cell>
          <cell r="C10">
            <v>18</v>
          </cell>
          <cell r="D10">
            <v>18</v>
          </cell>
          <cell r="E10" t="str">
            <v xml:space="preserve">PRINCIPAL </v>
          </cell>
          <cell r="F10" t="str">
            <v>DE LA VIRGEN Y TURISTICA</v>
          </cell>
          <cell r="G10" t="str">
            <v>DE LA VIRGEN Y TURISTICA</v>
          </cell>
          <cell r="H10" t="str">
            <v>E. E. Oficial</v>
          </cell>
          <cell r="I10" t="str">
            <v>OFICIAL</v>
          </cell>
          <cell r="J10">
            <v>1451</v>
          </cell>
          <cell r="K10">
            <v>59</v>
          </cell>
        </row>
        <row r="11">
          <cell r="A11">
            <v>113001000348</v>
          </cell>
          <cell r="B11" t="str">
            <v>I.E AMBIENTALISTA DE CARTAGENA</v>
          </cell>
          <cell r="C11">
            <v>22</v>
          </cell>
          <cell r="D11">
            <v>22</v>
          </cell>
          <cell r="E11" t="str">
            <v xml:space="preserve">PRINCIPAL </v>
          </cell>
          <cell r="F11" t="str">
            <v>INDUSTRIAL Y DE LA BAHIA</v>
          </cell>
          <cell r="G11" t="str">
            <v>INDUSTRIAL Y DE LA BAHIA</v>
          </cell>
          <cell r="H11" t="str">
            <v>E. E. Oficial</v>
          </cell>
          <cell r="I11" t="str">
            <v>OFICIAL</v>
          </cell>
          <cell r="J11">
            <v>2852</v>
          </cell>
          <cell r="K11">
            <v>136</v>
          </cell>
        </row>
        <row r="12">
          <cell r="A12">
            <v>113001000429</v>
          </cell>
          <cell r="B12" t="str">
            <v>I.E SALIM BECHARA</v>
          </cell>
          <cell r="C12">
            <v>24</v>
          </cell>
          <cell r="D12">
            <v>24</v>
          </cell>
          <cell r="E12" t="str">
            <v xml:space="preserve">PRINCIPAL </v>
          </cell>
          <cell r="F12" t="str">
            <v>INDUSTRIAL Y DE LA BAHIA</v>
          </cell>
          <cell r="G12" t="str">
            <v>INDUSTRIAL Y DE LA BAHIA</v>
          </cell>
          <cell r="H12" t="str">
            <v>E. E. Oficial</v>
          </cell>
          <cell r="I12" t="str">
            <v>OFICIAL</v>
          </cell>
          <cell r="J12">
            <v>934</v>
          </cell>
          <cell r="K12">
            <v>47</v>
          </cell>
        </row>
        <row r="13">
          <cell r="A13">
            <v>113001001981</v>
          </cell>
          <cell r="B13" t="str">
            <v>I.E SALIM BECHARA   SEDE DE ALBORNOZ</v>
          </cell>
          <cell r="C13">
            <v>24</v>
          </cell>
          <cell r="D13">
            <v>67</v>
          </cell>
          <cell r="E13" t="str">
            <v>SEDE</v>
          </cell>
          <cell r="F13" t="str">
            <v>INDUSTRIAL Y DE LA BAHIA</v>
          </cell>
          <cell r="G13" t="str">
            <v>INDUSTRIAL Y DE LA BAHIA</v>
          </cell>
          <cell r="H13" t="str">
            <v>E. E. Oficial</v>
          </cell>
          <cell r="I13" t="str">
            <v>OFICIAL</v>
          </cell>
          <cell r="J13">
            <v>316</v>
          </cell>
        </row>
        <row r="14">
          <cell r="A14">
            <v>113001000437</v>
          </cell>
          <cell r="B14" t="str">
            <v>I.E REPUBLICA DE ARGENTINA</v>
          </cell>
          <cell r="C14">
            <v>25</v>
          </cell>
          <cell r="D14">
            <v>25</v>
          </cell>
          <cell r="E14" t="str">
            <v xml:space="preserve">PRINCIPAL </v>
          </cell>
          <cell r="F14" t="str">
            <v>INDUSTRIAL Y DE LA BAHIA</v>
          </cell>
          <cell r="G14" t="str">
            <v>INDUSTRIAL Y DE LA BAHIA</v>
          </cell>
          <cell r="H14" t="str">
            <v>E. E. Oficial</v>
          </cell>
          <cell r="I14" t="str">
            <v>OFICIAL</v>
          </cell>
          <cell r="J14">
            <v>895</v>
          </cell>
          <cell r="K14">
            <v>50</v>
          </cell>
        </row>
        <row r="15">
          <cell r="A15">
            <v>113001000721</v>
          </cell>
          <cell r="B15" t="str">
            <v>I.E LUIS CARLOS LOPEZ</v>
          </cell>
          <cell r="C15">
            <v>30</v>
          </cell>
          <cell r="D15">
            <v>30</v>
          </cell>
          <cell r="E15" t="str">
            <v xml:space="preserve">PRINCIPAL </v>
          </cell>
          <cell r="F15" t="str">
            <v>INDUSTRIAL Y DE LA BAHIA</v>
          </cell>
          <cell r="G15" t="str">
            <v>INDUSTRIAL Y DE LA BAHIA</v>
          </cell>
          <cell r="H15" t="str">
            <v>E. E. Oficial</v>
          </cell>
          <cell r="I15" t="str">
            <v>OFICIAL</v>
          </cell>
          <cell r="J15">
            <v>1319</v>
          </cell>
          <cell r="K15">
            <v>101</v>
          </cell>
        </row>
        <row r="16">
          <cell r="A16">
            <v>113001000739</v>
          </cell>
          <cell r="B16" t="str">
            <v>I.E ANA MARIA VELEZ DE TRUJILLO</v>
          </cell>
          <cell r="C16">
            <v>31</v>
          </cell>
          <cell r="D16">
            <v>31</v>
          </cell>
          <cell r="E16" t="str">
            <v xml:space="preserve">PRINCIPAL </v>
          </cell>
          <cell r="F16" t="str">
            <v>HISTORICA Y CARIBE NORTE</v>
          </cell>
          <cell r="G16" t="str">
            <v>SANTA RITA</v>
          </cell>
          <cell r="H16" t="str">
            <v>E. E. Oficial</v>
          </cell>
          <cell r="I16" t="str">
            <v>OFICIAL</v>
          </cell>
          <cell r="J16">
            <v>870</v>
          </cell>
          <cell r="K16">
            <v>65</v>
          </cell>
        </row>
        <row r="17">
          <cell r="A17">
            <v>113001002081</v>
          </cell>
          <cell r="B17" t="str">
            <v>I.E ANA MARIA VELEZ DE TRUJILLO SEDE JULIO R FACIO LINCE</v>
          </cell>
          <cell r="C17">
            <v>31</v>
          </cell>
          <cell r="D17">
            <v>125</v>
          </cell>
          <cell r="E17" t="str">
            <v>SEDE</v>
          </cell>
          <cell r="F17" t="str">
            <v>HISTORICA Y CARIBE NORTE</v>
          </cell>
          <cell r="G17" t="str">
            <v>SANTA RITA</v>
          </cell>
          <cell r="H17" t="str">
            <v>E. E. Oficial</v>
          </cell>
          <cell r="I17" t="str">
            <v>OFICIAL</v>
          </cell>
          <cell r="J17">
            <v>143</v>
          </cell>
        </row>
        <row r="18">
          <cell r="A18">
            <v>113001002553</v>
          </cell>
          <cell r="B18" t="str">
            <v>I.E ANA MARIA VELEZ DE TRUJILLO SEDE ACCION COMUNAL SAN PEDRO Y LIBERTAD</v>
          </cell>
          <cell r="C18">
            <v>31</v>
          </cell>
          <cell r="D18">
            <v>76</v>
          </cell>
          <cell r="E18" t="str">
            <v>SEDE</v>
          </cell>
          <cell r="F18" t="str">
            <v>HISTORICA Y CARIBE NORTE</v>
          </cell>
          <cell r="G18" t="str">
            <v>SANTA RITA</v>
          </cell>
          <cell r="H18" t="str">
            <v>E. E. Oficial</v>
          </cell>
          <cell r="I18" t="str">
            <v>OFICIAL</v>
          </cell>
          <cell r="J18">
            <v>185</v>
          </cell>
        </row>
        <row r="19">
          <cell r="A19">
            <v>113001005889</v>
          </cell>
          <cell r="B19" t="str">
            <v>I.E ANA MARIA VELEZ DE TRUJILLO   SEDE PABLO VI</v>
          </cell>
          <cell r="C19">
            <v>31</v>
          </cell>
          <cell r="D19">
            <v>69</v>
          </cell>
          <cell r="E19" t="str">
            <v>SEDE</v>
          </cell>
          <cell r="F19" t="str">
            <v>HISTORICA Y CARIBE NORTE</v>
          </cell>
          <cell r="G19" t="str">
            <v>SANTA RITA</v>
          </cell>
          <cell r="H19" t="str">
            <v>E. E. Oficial</v>
          </cell>
          <cell r="I19" t="str">
            <v>OFICIAL</v>
          </cell>
          <cell r="J19">
            <v>170</v>
          </cell>
        </row>
        <row r="20">
          <cell r="A20">
            <v>113001007806</v>
          </cell>
          <cell r="B20" t="str">
            <v>I.E ANA MARIA VELEZ DE TRUJILLO SEDE DISTRITAL DE LOMA FRESCA</v>
          </cell>
          <cell r="C20">
            <v>31</v>
          </cell>
          <cell r="D20">
            <v>137</v>
          </cell>
          <cell r="E20" t="str">
            <v>SEDE</v>
          </cell>
          <cell r="F20" t="str">
            <v>HISTORICA Y CARIBE NORTE</v>
          </cell>
          <cell r="G20" t="str">
            <v>SANTA RITA</v>
          </cell>
          <cell r="H20" t="str">
            <v>E. E. Oficial</v>
          </cell>
          <cell r="I20" t="str">
            <v>OFICIAL</v>
          </cell>
          <cell r="J20">
            <v>222</v>
          </cell>
        </row>
        <row r="21">
          <cell r="A21">
            <v>113001008217</v>
          </cell>
          <cell r="B21" t="str">
            <v>I.E ANA MARIA VELEZ DE TRUJILLO SEDE DISTRITAL REPUBLICA DEL CARIBE</v>
          </cell>
          <cell r="C21">
            <v>31</v>
          </cell>
          <cell r="D21">
            <v>145</v>
          </cell>
          <cell r="E21" t="str">
            <v>SEDE</v>
          </cell>
          <cell r="F21" t="str">
            <v>HISTORICA Y CARIBE NORTE</v>
          </cell>
          <cell r="G21" t="str">
            <v>SANTA RITA</v>
          </cell>
          <cell r="H21" t="str">
            <v>E. E. Oficial</v>
          </cell>
          <cell r="I21" t="str">
            <v>OFICIAL</v>
          </cell>
          <cell r="J21">
            <v>129</v>
          </cell>
        </row>
        <row r="22">
          <cell r="A22">
            <v>113001000771</v>
          </cell>
          <cell r="B22" t="str">
            <v>I.E SAN FRANCISCO DE ASIS   SEDE DE MEMBRILLAL</v>
          </cell>
          <cell r="C22">
            <v>32</v>
          </cell>
          <cell r="D22">
            <v>32</v>
          </cell>
          <cell r="E22" t="str">
            <v xml:space="preserve">PRINCIPAL </v>
          </cell>
          <cell r="F22" t="str">
            <v>DE LA VIRGEN Y TURISTICA</v>
          </cell>
          <cell r="G22" t="str">
            <v>DE LA VIRGEN Y TURISTICA</v>
          </cell>
          <cell r="H22" t="str">
            <v>E. E. Oficial</v>
          </cell>
          <cell r="I22" t="str">
            <v>OFICIAL</v>
          </cell>
          <cell r="J22">
            <v>1350</v>
          </cell>
          <cell r="K22">
            <v>80</v>
          </cell>
        </row>
        <row r="23">
          <cell r="A23">
            <v>113001000275</v>
          </cell>
          <cell r="B23" t="str">
            <v>I.E CAMILO TORRES DEL POZON  SEDE LOS CHULIANES</v>
          </cell>
          <cell r="C23">
            <v>32</v>
          </cell>
          <cell r="D23">
            <v>200</v>
          </cell>
          <cell r="E23" t="str">
            <v>SEDE</v>
          </cell>
          <cell r="F23" t="str">
            <v>DE LA VIRGEN Y TURISTICA</v>
          </cell>
          <cell r="G23" t="str">
            <v>DE LA VIRGEN Y TURISTICA</v>
          </cell>
          <cell r="H23" t="str">
            <v>E. E. Oficial</v>
          </cell>
          <cell r="I23" t="str">
            <v>OFICIAL</v>
          </cell>
          <cell r="J23">
            <v>1120</v>
          </cell>
        </row>
        <row r="24">
          <cell r="A24">
            <v>113001000852</v>
          </cell>
          <cell r="B24" t="str">
            <v>I.E NUESTRA SRA DEL CARMEN</v>
          </cell>
          <cell r="C24">
            <v>36</v>
          </cell>
          <cell r="D24">
            <v>36</v>
          </cell>
          <cell r="E24" t="str">
            <v xml:space="preserve">PRINCIPAL </v>
          </cell>
          <cell r="F24" t="str">
            <v>DE LA VIRGEN Y TURISTICA</v>
          </cell>
          <cell r="G24" t="str">
            <v>DE LA VIRGEN Y TURISTICA</v>
          </cell>
          <cell r="H24" t="str">
            <v>E. E. Oficial</v>
          </cell>
          <cell r="I24" t="str">
            <v>OFICIAL</v>
          </cell>
          <cell r="J24">
            <v>2241</v>
          </cell>
          <cell r="K24">
            <v>252</v>
          </cell>
        </row>
        <row r="25">
          <cell r="A25">
            <v>113001000798</v>
          </cell>
          <cell r="B25" t="str">
            <v>I.E NUESTRA SRA DEL CARMEN   SEDE SOCIEDAD AMOR A C/GENA. # 4</v>
          </cell>
          <cell r="C25">
            <v>36</v>
          </cell>
          <cell r="D25">
            <v>33</v>
          </cell>
          <cell r="E25" t="str">
            <v>SEDE</v>
          </cell>
          <cell r="F25" t="str">
            <v>DE LA VIRGEN Y TURISTICA</v>
          </cell>
          <cell r="G25" t="str">
            <v>DE LA VIRGEN Y TURISTICA</v>
          </cell>
          <cell r="H25" t="str">
            <v>E. E. Oficial</v>
          </cell>
          <cell r="I25" t="str">
            <v>OFICIAL</v>
          </cell>
          <cell r="J25">
            <v>240</v>
          </cell>
        </row>
        <row r="26">
          <cell r="A26">
            <v>113001000836</v>
          </cell>
          <cell r="B26" t="str">
            <v>I.E NUESTRA SRA DEL CARMEN   SEDE CIUDAD DE SINCELEJO</v>
          </cell>
          <cell r="C26">
            <v>36</v>
          </cell>
          <cell r="D26">
            <v>35</v>
          </cell>
          <cell r="E26" t="str">
            <v>SEDE</v>
          </cell>
          <cell r="F26" t="str">
            <v>DE LA VIRGEN Y TURISTICA</v>
          </cell>
          <cell r="G26" t="str">
            <v>DE LA VIRGEN Y TURISTICA</v>
          </cell>
          <cell r="H26" t="str">
            <v>E. E. Oficial</v>
          </cell>
          <cell r="I26" t="str">
            <v>OFICIAL</v>
          </cell>
          <cell r="J26">
            <v>393</v>
          </cell>
        </row>
        <row r="27">
          <cell r="A27">
            <v>113001002871</v>
          </cell>
          <cell r="B27" t="str">
            <v>I.E NUESTRA SRA DEL CARMEN   SEDE MIGUEL ANTONIO LENGUA</v>
          </cell>
          <cell r="C27">
            <v>36</v>
          </cell>
          <cell r="D27">
            <v>86</v>
          </cell>
          <cell r="E27" t="str">
            <v>SEDE</v>
          </cell>
          <cell r="F27" t="str">
            <v>DE LA VIRGEN Y TURISTICA</v>
          </cell>
          <cell r="G27" t="str">
            <v>DE LA VIRGEN Y TURISTICA</v>
          </cell>
          <cell r="H27" t="str">
            <v>E. E. Oficial</v>
          </cell>
          <cell r="I27" t="str">
            <v>OFICIAL</v>
          </cell>
          <cell r="J27">
            <v>162</v>
          </cell>
        </row>
        <row r="28">
          <cell r="A28">
            <v>113001000879</v>
          </cell>
          <cell r="B28" t="str">
            <v>I.E SANTA MARIA</v>
          </cell>
          <cell r="C28">
            <v>37</v>
          </cell>
          <cell r="D28">
            <v>37</v>
          </cell>
          <cell r="E28" t="str">
            <v xml:space="preserve">PRINCIPAL </v>
          </cell>
          <cell r="F28" t="str">
            <v>HISTORICA Y CARIBE NORTE</v>
          </cell>
          <cell r="G28" t="str">
            <v>SANTA RITA</v>
          </cell>
          <cell r="H28" t="str">
            <v>E. E. Oficial</v>
          </cell>
          <cell r="I28" t="str">
            <v>OFICIAL</v>
          </cell>
          <cell r="J28">
            <v>1446</v>
          </cell>
          <cell r="K28">
            <v>164</v>
          </cell>
        </row>
        <row r="29">
          <cell r="A29">
            <v>113001000178</v>
          </cell>
          <cell r="B29" t="str">
            <v>I.E SANTA MARIA  SEDE SAGRADO CORAZON DE JESUS</v>
          </cell>
          <cell r="C29">
            <v>37</v>
          </cell>
          <cell r="D29">
            <v>12</v>
          </cell>
          <cell r="E29" t="str">
            <v>SEDE</v>
          </cell>
          <cell r="F29" t="str">
            <v>HISTORICA Y CARIBE NORTE</v>
          </cell>
          <cell r="G29" t="str">
            <v>SANTA RITA</v>
          </cell>
          <cell r="H29" t="str">
            <v>E. E. Oficial</v>
          </cell>
          <cell r="I29" t="str">
            <v>OFICIAL</v>
          </cell>
          <cell r="J29">
            <v>383</v>
          </cell>
        </row>
        <row r="30">
          <cell r="A30">
            <v>113001000186</v>
          </cell>
          <cell r="B30" t="str">
            <v>I.E SANTA MARIA  SEDE MARCO FIDEL SUAREZ</v>
          </cell>
          <cell r="C30">
            <v>37</v>
          </cell>
          <cell r="D30">
            <v>13</v>
          </cell>
          <cell r="E30" t="str">
            <v>SEDE</v>
          </cell>
          <cell r="F30" t="str">
            <v>HISTORICA Y CARIBE NORTE</v>
          </cell>
          <cell r="G30" t="str">
            <v>SANTA RITA</v>
          </cell>
          <cell r="H30" t="str">
            <v>E. E. Oficial</v>
          </cell>
          <cell r="I30" t="str">
            <v>OFICIAL</v>
          </cell>
          <cell r="J30">
            <v>425</v>
          </cell>
        </row>
        <row r="31">
          <cell r="A31">
            <v>113001000208</v>
          </cell>
          <cell r="B31" t="str">
            <v>I.E SANTA MARIA  SEDE NTRA. SRA. DE FATIMA</v>
          </cell>
          <cell r="C31">
            <v>37</v>
          </cell>
          <cell r="D31">
            <v>15</v>
          </cell>
          <cell r="E31" t="str">
            <v>SEDE</v>
          </cell>
          <cell r="F31" t="str">
            <v>HISTORICA Y CARIBE NORTE</v>
          </cell>
          <cell r="G31" t="str">
            <v>SANTA RITA</v>
          </cell>
          <cell r="H31" t="str">
            <v>E. E. Oficial</v>
          </cell>
          <cell r="I31" t="str">
            <v>OFICIAL</v>
          </cell>
          <cell r="J31">
            <v>318</v>
          </cell>
        </row>
        <row r="32">
          <cell r="A32">
            <v>113001001336</v>
          </cell>
          <cell r="B32" t="str">
            <v>I.E JOHN F KENNEDY</v>
          </cell>
          <cell r="C32">
            <v>38</v>
          </cell>
          <cell r="D32">
            <v>38</v>
          </cell>
          <cell r="E32" t="str">
            <v xml:space="preserve">PRINCIPAL </v>
          </cell>
          <cell r="F32" t="str">
            <v>INDUSTRIAL Y DE LA BAHIA</v>
          </cell>
          <cell r="G32" t="str">
            <v>INDUSTRIAL Y DE LA BAHIA</v>
          </cell>
          <cell r="H32" t="str">
            <v>E. E. Oficial</v>
          </cell>
          <cell r="I32" t="str">
            <v>OFICIAL</v>
          </cell>
          <cell r="J32">
            <v>1788</v>
          </cell>
          <cell r="K32">
            <v>135</v>
          </cell>
        </row>
        <row r="33">
          <cell r="A33">
            <v>113001001450</v>
          </cell>
          <cell r="B33" t="str">
            <v>I.E PEDRO DE HEREDIA</v>
          </cell>
          <cell r="C33">
            <v>42</v>
          </cell>
          <cell r="D33">
            <v>42</v>
          </cell>
          <cell r="E33" t="str">
            <v xml:space="preserve">PRINCIPAL </v>
          </cell>
          <cell r="F33" t="str">
            <v>DE LA VIRGEN Y TURISTICA</v>
          </cell>
          <cell r="G33" t="str">
            <v>DE LA VIRGEN Y TURISTICA</v>
          </cell>
          <cell r="H33" t="str">
            <v>E. E. Oficial</v>
          </cell>
          <cell r="I33" t="str">
            <v>OFICIAL</v>
          </cell>
          <cell r="J33">
            <v>924</v>
          </cell>
          <cell r="K33">
            <v>55</v>
          </cell>
        </row>
        <row r="34">
          <cell r="A34">
            <v>313001000118</v>
          </cell>
          <cell r="B34" t="str">
            <v>I.E PEDRO DE HEREDIA SEDE NTRA. SRA. LA VICTORIA</v>
          </cell>
          <cell r="C34">
            <v>399</v>
          </cell>
          <cell r="D34">
            <v>399</v>
          </cell>
          <cell r="E34" t="str">
            <v>SEDE</v>
          </cell>
          <cell r="F34" t="str">
            <v>DE LA VIRGEN Y TURISTICA</v>
          </cell>
          <cell r="G34" t="str">
            <v>DE LA VIRGEN Y TURISTICA</v>
          </cell>
          <cell r="H34" t="str">
            <v>E. E. Oficial</v>
          </cell>
          <cell r="I34" t="str">
            <v>OFICIAL</v>
          </cell>
          <cell r="J34">
            <v>324</v>
          </cell>
          <cell r="K34">
            <v>39</v>
          </cell>
        </row>
        <row r="35">
          <cell r="A35">
            <v>113001001484</v>
          </cell>
          <cell r="B35" t="str">
            <v>I.E MERCEDES ABREGO</v>
          </cell>
          <cell r="C35">
            <v>44</v>
          </cell>
          <cell r="D35">
            <v>44</v>
          </cell>
          <cell r="E35" t="str">
            <v xml:space="preserve">PRINCIPAL </v>
          </cell>
          <cell r="F35" t="str">
            <v>INDUSTRIAL Y DE LA BAHIA</v>
          </cell>
          <cell r="G35" t="str">
            <v>INDUSTRIAL Y DE LA BAHIA</v>
          </cell>
          <cell r="H35" t="str">
            <v>E. E. Oficial</v>
          </cell>
          <cell r="I35" t="str">
            <v>OFICIAL</v>
          </cell>
          <cell r="J35">
            <v>1934</v>
          </cell>
          <cell r="K35">
            <v>168</v>
          </cell>
        </row>
        <row r="36">
          <cell r="A36">
            <v>113001003754</v>
          </cell>
          <cell r="B36" t="str">
            <v>I.E MERCEDES ABREGO   SEDE CIUDAD MEDELLIN</v>
          </cell>
          <cell r="C36">
            <v>44</v>
          </cell>
          <cell r="D36">
            <v>98</v>
          </cell>
          <cell r="E36" t="str">
            <v>SEDE</v>
          </cell>
          <cell r="F36" t="str">
            <v>INDUSTRIAL Y DE LA BAHIA</v>
          </cell>
          <cell r="G36" t="str">
            <v>INDUSTRIAL Y DE LA BAHIA</v>
          </cell>
          <cell r="H36" t="str">
            <v>E. E. Oficial</v>
          </cell>
          <cell r="I36" t="str">
            <v>OFICIAL</v>
          </cell>
          <cell r="J36">
            <v>739</v>
          </cell>
        </row>
        <row r="37">
          <cell r="A37">
            <v>113001007709</v>
          </cell>
          <cell r="B37" t="str">
            <v>I.E MERCEDES ABREGO   SEDE CAMILO TORRES RESTREPO</v>
          </cell>
          <cell r="C37">
            <v>44</v>
          </cell>
          <cell r="D37">
            <v>134</v>
          </cell>
          <cell r="E37" t="str">
            <v>SEDE</v>
          </cell>
          <cell r="F37" t="str">
            <v>INDUSTRIAL Y DE LA BAHIA</v>
          </cell>
          <cell r="G37" t="str">
            <v>INDUSTRIAL Y DE LA BAHIA</v>
          </cell>
          <cell r="H37" t="str">
            <v>E. E. Oficial</v>
          </cell>
          <cell r="I37" t="str">
            <v>OFICIAL</v>
          </cell>
          <cell r="J37">
            <v>288</v>
          </cell>
        </row>
        <row r="38">
          <cell r="A38">
            <v>113001008926</v>
          </cell>
          <cell r="B38" t="str">
            <v>I.E MERCEDES ABREGO   SEDE SECTORES UNIDOS</v>
          </cell>
          <cell r="C38">
            <v>44</v>
          </cell>
          <cell r="D38">
            <v>154</v>
          </cell>
          <cell r="E38" t="str">
            <v>SEDE</v>
          </cell>
          <cell r="F38" t="str">
            <v>INDUSTRIAL Y DE LA BAHIA</v>
          </cell>
          <cell r="G38" t="str">
            <v>INDUSTRIAL Y DE LA BAHIA</v>
          </cell>
          <cell r="H38" t="str">
            <v>E. E. Oficial</v>
          </cell>
          <cell r="I38" t="str">
            <v>OFICIAL</v>
          </cell>
          <cell r="J38">
            <v>275</v>
          </cell>
        </row>
        <row r="39">
          <cell r="A39">
            <v>113001001492</v>
          </cell>
          <cell r="B39" t="str">
            <v>I.E LICEO DE BOLIVAR</v>
          </cell>
          <cell r="C39">
            <v>45</v>
          </cell>
          <cell r="D39">
            <v>45</v>
          </cell>
          <cell r="E39" t="str">
            <v xml:space="preserve">PRINCIPAL </v>
          </cell>
          <cell r="F39" t="str">
            <v>HISTORICA Y CARIBE NORTE</v>
          </cell>
          <cell r="G39" t="str">
            <v>SANTA RITA</v>
          </cell>
          <cell r="H39" t="str">
            <v>E. E. Oficial</v>
          </cell>
          <cell r="I39" t="str">
            <v>OFICIAL</v>
          </cell>
          <cell r="J39">
            <v>1452</v>
          </cell>
          <cell r="K39">
            <v>135</v>
          </cell>
        </row>
        <row r="40">
          <cell r="A40">
            <v>113001000712</v>
          </cell>
          <cell r="B40" t="str">
            <v>I.E LICEO DE BOLIVAR  SEDE ONCE DE NOVIEMBRE</v>
          </cell>
          <cell r="C40">
            <v>45</v>
          </cell>
          <cell r="D40">
            <v>126</v>
          </cell>
          <cell r="E40" t="str">
            <v>SEDE</v>
          </cell>
          <cell r="F40" t="str">
            <v>HISTORICA Y CARIBE NORTE</v>
          </cell>
          <cell r="G40" t="str">
            <v>SANTA RITA</v>
          </cell>
          <cell r="H40" t="str">
            <v>E. E. Oficial</v>
          </cell>
          <cell r="I40" t="str">
            <v>OFICIAL</v>
          </cell>
          <cell r="J40">
            <v>316</v>
          </cell>
        </row>
        <row r="41">
          <cell r="A41">
            <v>113001001786</v>
          </cell>
          <cell r="B41" t="str">
            <v>I.E LICEO DE BOLIVAR  SEDE SIETE DE AGOSTO</v>
          </cell>
          <cell r="C41">
            <v>45</v>
          </cell>
          <cell r="D41">
            <v>63</v>
          </cell>
          <cell r="E41" t="str">
            <v>SEDE</v>
          </cell>
          <cell r="F41" t="str">
            <v>HISTORICA Y CARIBE NORTE</v>
          </cell>
          <cell r="G41" t="str">
            <v>SANTA RITA</v>
          </cell>
          <cell r="H41" t="str">
            <v>E. E. Oficial</v>
          </cell>
          <cell r="I41" t="str">
            <v>OFICIAL</v>
          </cell>
          <cell r="J41">
            <v>224</v>
          </cell>
        </row>
        <row r="42">
          <cell r="A42">
            <v>113001008225</v>
          </cell>
          <cell r="B42" t="str">
            <v>I.E LICEO DE BOLIVAR  SEDE DISTRITAL LA PAZ</v>
          </cell>
          <cell r="C42">
            <v>45</v>
          </cell>
          <cell r="D42">
            <v>146</v>
          </cell>
          <cell r="E42" t="str">
            <v>SEDE</v>
          </cell>
          <cell r="F42" t="str">
            <v>HISTORICA Y CARIBE NORTE</v>
          </cell>
          <cell r="G42" t="str">
            <v>SANTA RITA</v>
          </cell>
          <cell r="H42" t="str">
            <v>E. E. Oficial</v>
          </cell>
          <cell r="I42" t="str">
            <v>OFICIAL</v>
          </cell>
          <cell r="J42">
            <v>280</v>
          </cell>
        </row>
        <row r="43">
          <cell r="A43">
            <v>113001001581</v>
          </cell>
          <cell r="B43" t="str">
            <v>I.E DE FREDONIA</v>
          </cell>
          <cell r="C43">
            <v>50</v>
          </cell>
          <cell r="D43">
            <v>50</v>
          </cell>
          <cell r="E43" t="str">
            <v xml:space="preserve">PRINCIPAL </v>
          </cell>
          <cell r="F43" t="str">
            <v>DE LA VIRGEN Y TURISTICA</v>
          </cell>
          <cell r="G43" t="str">
            <v>DE LA VIRGEN Y TURISTICA</v>
          </cell>
          <cell r="H43" t="str">
            <v>E. E. Oficial</v>
          </cell>
          <cell r="I43" t="str">
            <v>OFICIAL</v>
          </cell>
          <cell r="J43">
            <v>1898</v>
          </cell>
          <cell r="K43">
            <v>35</v>
          </cell>
        </row>
        <row r="44">
          <cell r="A44">
            <v>113001001697</v>
          </cell>
          <cell r="B44" t="str">
            <v>I.E MANUELA BELTRAN</v>
          </cell>
          <cell r="C44">
            <v>58</v>
          </cell>
          <cell r="D44">
            <v>58</v>
          </cell>
          <cell r="E44" t="str">
            <v xml:space="preserve">PRINCIPAL </v>
          </cell>
          <cell r="F44" t="str">
            <v>HISTORICA Y CARIBE NORTE</v>
          </cell>
          <cell r="G44" t="str">
            <v>COUNTRY</v>
          </cell>
          <cell r="H44" t="str">
            <v>E. E. Oficial</v>
          </cell>
          <cell r="I44" t="str">
            <v>OFICIAL</v>
          </cell>
          <cell r="J44">
            <v>711</v>
          </cell>
          <cell r="K44">
            <v>94</v>
          </cell>
        </row>
        <row r="45">
          <cell r="A45">
            <v>113001007121</v>
          </cell>
          <cell r="B45" t="str">
            <v>I.E MANUELA BELTRAN -  SEDE HIJOS DEL CHOFER</v>
          </cell>
          <cell r="C45">
            <v>58</v>
          </cell>
          <cell r="D45">
            <v>88</v>
          </cell>
          <cell r="E45" t="str">
            <v>SEDE</v>
          </cell>
          <cell r="F45" t="str">
            <v>HISTORICA Y CARIBE NORTE</v>
          </cell>
          <cell r="G45" t="str">
            <v>COUNTRY</v>
          </cell>
          <cell r="H45" t="str">
            <v>E. E. Oficial</v>
          </cell>
          <cell r="I45" t="str">
            <v>OFICIAL</v>
          </cell>
          <cell r="J45">
            <v>548</v>
          </cell>
        </row>
        <row r="46">
          <cell r="A46">
            <v>113001001719</v>
          </cell>
          <cell r="B46" t="str">
            <v>I.E PROMOCION SOCIAL DE C/GENA</v>
          </cell>
          <cell r="C46">
            <v>59</v>
          </cell>
          <cell r="D46">
            <v>59</v>
          </cell>
          <cell r="E46" t="str">
            <v xml:space="preserve">PRINCIPAL </v>
          </cell>
          <cell r="F46" t="str">
            <v>INDUSTRIAL Y DE LA BAHIA</v>
          </cell>
          <cell r="G46" t="str">
            <v>INDUSTRIAL Y DE LA BAHIA</v>
          </cell>
          <cell r="H46" t="str">
            <v>E. E. Oficial</v>
          </cell>
          <cell r="I46" t="str">
            <v>OFICIAL</v>
          </cell>
          <cell r="J46">
            <v>1163</v>
          </cell>
          <cell r="K46">
            <v>146</v>
          </cell>
        </row>
        <row r="47">
          <cell r="A47">
            <v>113001006818</v>
          </cell>
          <cell r="B47" t="str">
            <v>I.E PROMOCION SOCIAL DE C/GENA   SEDE LA CONSOLATA</v>
          </cell>
          <cell r="C47">
            <v>59</v>
          </cell>
          <cell r="D47">
            <v>123</v>
          </cell>
          <cell r="E47" t="str">
            <v>SEDE</v>
          </cell>
          <cell r="F47" t="str">
            <v>INDUSTRIAL Y DE LA BAHIA</v>
          </cell>
          <cell r="G47" t="str">
            <v>INDUSTRIAL Y DE LA BAHIA</v>
          </cell>
          <cell r="H47" t="str">
            <v>E. E. Oficial</v>
          </cell>
          <cell r="I47" t="str">
            <v>OFICIAL</v>
          </cell>
          <cell r="J47">
            <v>366</v>
          </cell>
        </row>
        <row r="48">
          <cell r="A48">
            <v>113001008195</v>
          </cell>
          <cell r="B48" t="str">
            <v>I.E PROMOCION SOCIAL DE C/GENA   SEDE JORGE ELIECER GAITAN</v>
          </cell>
          <cell r="C48">
            <v>59</v>
          </cell>
          <cell r="D48">
            <v>144</v>
          </cell>
          <cell r="E48" t="str">
            <v>SEDE</v>
          </cell>
          <cell r="F48" t="str">
            <v>INDUSTRIAL Y DE LA BAHIA</v>
          </cell>
          <cell r="G48" t="str">
            <v>INDUSTRIAL Y DE LA BAHIA</v>
          </cell>
          <cell r="H48" t="str">
            <v>E. E. Oficial</v>
          </cell>
          <cell r="I48" t="str">
            <v>OFICIAL</v>
          </cell>
          <cell r="J48">
            <v>372</v>
          </cell>
        </row>
        <row r="49">
          <cell r="A49">
            <v>113001001727</v>
          </cell>
          <cell r="B49" t="str">
            <v>I.E REPUBLICA DEL LIBANO</v>
          </cell>
          <cell r="C49">
            <v>60</v>
          </cell>
          <cell r="D49">
            <v>60</v>
          </cell>
          <cell r="E49" t="str">
            <v xml:space="preserve">PRINCIPAL </v>
          </cell>
          <cell r="F49" t="str">
            <v>DE LA VIRGEN Y TURISTICA</v>
          </cell>
          <cell r="G49" t="str">
            <v>DE LA VIRGEN Y TURISTICA</v>
          </cell>
          <cell r="H49" t="str">
            <v>E. E. Oficial</v>
          </cell>
          <cell r="I49" t="str">
            <v>OFICIAL</v>
          </cell>
          <cell r="J49">
            <v>2037</v>
          </cell>
          <cell r="K49">
            <v>74</v>
          </cell>
        </row>
        <row r="50">
          <cell r="A50">
            <v>113001001646</v>
          </cell>
          <cell r="B50" t="str">
            <v>I.E REPUBLICA DEL LIBANO   SEDE PRIMERO DE MAYO</v>
          </cell>
          <cell r="C50">
            <v>60</v>
          </cell>
          <cell r="D50">
            <v>53</v>
          </cell>
          <cell r="E50" t="str">
            <v>SEDE</v>
          </cell>
          <cell r="F50" t="str">
            <v>DE LA VIRGEN Y TURISTICA</v>
          </cell>
          <cell r="G50" t="str">
            <v>DE LA VIRGEN Y TURISTICA</v>
          </cell>
          <cell r="H50" t="str">
            <v>E. E. Oficial</v>
          </cell>
          <cell r="I50" t="str">
            <v>OFICIAL</v>
          </cell>
          <cell r="J50">
            <v>430</v>
          </cell>
        </row>
        <row r="51">
          <cell r="A51">
            <v>113001001816</v>
          </cell>
          <cell r="B51" t="str">
            <v>I.E JOSE DE LA VEGA</v>
          </cell>
          <cell r="C51">
            <v>64</v>
          </cell>
          <cell r="D51">
            <v>64</v>
          </cell>
          <cell r="E51" t="str">
            <v xml:space="preserve">PRINCIPAL </v>
          </cell>
          <cell r="F51" t="str">
            <v>HISTORICA Y CARIBE NORTE</v>
          </cell>
          <cell r="G51" t="str">
            <v>SANTA RITA</v>
          </cell>
          <cell r="H51" t="str">
            <v>E. E. Oficial</v>
          </cell>
          <cell r="I51" t="str">
            <v>OFICIAL</v>
          </cell>
          <cell r="J51">
            <v>2587</v>
          </cell>
          <cell r="K51">
            <v>180</v>
          </cell>
        </row>
        <row r="52">
          <cell r="A52">
            <v>113001000151</v>
          </cell>
          <cell r="B52" t="str">
            <v>I.E JOSE DE LA VEGA  SEDE ANTONIO JOSE IRIZARRI</v>
          </cell>
          <cell r="C52">
            <v>64</v>
          </cell>
          <cell r="D52">
            <v>10</v>
          </cell>
          <cell r="E52" t="str">
            <v>SEDE</v>
          </cell>
          <cell r="F52" t="str">
            <v>HISTORICA Y CARIBE NORTE</v>
          </cell>
          <cell r="G52" t="str">
            <v>SANTA RITA</v>
          </cell>
          <cell r="H52" t="str">
            <v>E. E. Oficial</v>
          </cell>
          <cell r="I52" t="str">
            <v>OFICIAL</v>
          </cell>
          <cell r="J52">
            <v>234</v>
          </cell>
        </row>
        <row r="53">
          <cell r="A53">
            <v>113001001352</v>
          </cell>
          <cell r="B53" t="str">
            <v>I.E JOSE DE LA VEGA  SEDE NTRA. SRA. DEL CARMEN</v>
          </cell>
          <cell r="C53">
            <v>64</v>
          </cell>
          <cell r="D53">
            <v>39</v>
          </cell>
          <cell r="E53" t="str">
            <v>SEDE</v>
          </cell>
          <cell r="F53" t="str">
            <v>HISTORICA Y CARIBE NORTE</v>
          </cell>
          <cell r="G53" t="str">
            <v>SANTA RITA</v>
          </cell>
          <cell r="H53" t="str">
            <v>E. E. Oficial</v>
          </cell>
          <cell r="I53" t="str">
            <v>OFICIAL</v>
          </cell>
          <cell r="J53">
            <v>220</v>
          </cell>
        </row>
        <row r="54">
          <cell r="A54">
            <v>113001002162</v>
          </cell>
          <cell r="B54" t="str">
            <v>I.E JOSE DE LA VEGA SEDE SIMON BOLIVAR</v>
          </cell>
          <cell r="C54">
            <v>64</v>
          </cell>
          <cell r="D54">
            <v>72</v>
          </cell>
          <cell r="E54" t="str">
            <v>SEDE</v>
          </cell>
          <cell r="F54" t="str">
            <v>HISTORICA Y CARIBE NORTE</v>
          </cell>
          <cell r="G54" t="str">
            <v>SANTA RITA</v>
          </cell>
          <cell r="H54" t="str">
            <v>E. E. Oficial</v>
          </cell>
          <cell r="I54" t="str">
            <v>OFICIAL</v>
          </cell>
          <cell r="J54">
            <v>333</v>
          </cell>
        </row>
        <row r="55">
          <cell r="A55">
            <v>113001001972</v>
          </cell>
          <cell r="B55" t="str">
            <v>I.E SEMINARIO DE C/GENA</v>
          </cell>
          <cell r="C55">
            <v>66</v>
          </cell>
          <cell r="D55">
            <v>66</v>
          </cell>
          <cell r="E55" t="str">
            <v xml:space="preserve">PRINCIPAL </v>
          </cell>
          <cell r="F55" t="str">
            <v>HISTORICA Y CARIBE NORTE</v>
          </cell>
          <cell r="G55" t="str">
            <v>COUNTRY</v>
          </cell>
          <cell r="H55" t="str">
            <v>E. E. en Administración</v>
          </cell>
          <cell r="I55" t="str">
            <v>OFICIAL</v>
          </cell>
          <cell r="J55">
            <v>2343</v>
          </cell>
          <cell r="K55">
            <v>166</v>
          </cell>
        </row>
        <row r="56">
          <cell r="A56">
            <v>113001002057</v>
          </cell>
          <cell r="B56" t="str">
            <v>I.E SOLEDAD ROMAN DE NUÑEZ</v>
          </cell>
          <cell r="C56">
            <v>68</v>
          </cell>
          <cell r="D56">
            <v>68</v>
          </cell>
          <cell r="E56" t="str">
            <v xml:space="preserve">PRINCIPAL </v>
          </cell>
          <cell r="F56" t="str">
            <v>HISTORICA Y CARIBE NORTE</v>
          </cell>
          <cell r="G56" t="str">
            <v>COUNTRY</v>
          </cell>
          <cell r="H56" t="str">
            <v>E. E. Oficial</v>
          </cell>
          <cell r="I56" t="str">
            <v>OFICIAL</v>
          </cell>
          <cell r="J56">
            <v>1630</v>
          </cell>
          <cell r="K56">
            <v>140</v>
          </cell>
        </row>
        <row r="57">
          <cell r="A57">
            <v>113001001573</v>
          </cell>
          <cell r="B57" t="str">
            <v>I.E SOLEDAD ROMAN DE NUÑEZ - SEDE SOCIEDAD AMOR A C/GENA. # 10</v>
          </cell>
          <cell r="C57">
            <v>68</v>
          </cell>
          <cell r="D57">
            <v>49</v>
          </cell>
          <cell r="E57" t="str">
            <v>SEDE</v>
          </cell>
          <cell r="F57" t="str">
            <v>HISTORICA Y CARIBE NORTE</v>
          </cell>
          <cell r="G57" t="str">
            <v>COUNTRY</v>
          </cell>
          <cell r="H57" t="str">
            <v>E. E. Oficial</v>
          </cell>
          <cell r="I57" t="str">
            <v>OFICIAL</v>
          </cell>
          <cell r="J57">
            <v>231</v>
          </cell>
        </row>
        <row r="58">
          <cell r="A58">
            <v>113001001590</v>
          </cell>
          <cell r="B58" t="str">
            <v>I.E SOLEDAD ROMAN DE NUÑEZ - SEDE DE ZARAGOCILLA</v>
          </cell>
          <cell r="C58">
            <v>68</v>
          </cell>
          <cell r="D58">
            <v>51</v>
          </cell>
          <cell r="E58" t="str">
            <v>SEDE</v>
          </cell>
          <cell r="F58" t="str">
            <v>HISTORICA Y CARIBE NORTE</v>
          </cell>
          <cell r="G58" t="str">
            <v>COUNTRY</v>
          </cell>
          <cell r="H58" t="str">
            <v>E. E. Oficial</v>
          </cell>
          <cell r="I58" t="str">
            <v>OFICIAL</v>
          </cell>
          <cell r="J58">
            <v>283</v>
          </cell>
        </row>
        <row r="59">
          <cell r="A59">
            <v>113001002481</v>
          </cell>
          <cell r="B59" t="str">
            <v>I.E SOLEDAD ROMAN DE NUÑEZ - SEDE VICTORIA PAUTT LEON</v>
          </cell>
          <cell r="C59">
            <v>68</v>
          </cell>
          <cell r="D59">
            <v>75</v>
          </cell>
          <cell r="E59" t="str">
            <v>SEDE</v>
          </cell>
          <cell r="F59" t="str">
            <v>HISTORICA Y CARIBE NORTE</v>
          </cell>
          <cell r="G59" t="str">
            <v>COUNTRY</v>
          </cell>
          <cell r="H59" t="str">
            <v>E. E. Oficial</v>
          </cell>
          <cell r="I59" t="str">
            <v>OFICIAL</v>
          </cell>
          <cell r="J59">
            <v>220</v>
          </cell>
        </row>
        <row r="60">
          <cell r="A60">
            <v>113001027157</v>
          </cell>
          <cell r="B60" t="str">
            <v>I.E SOLEDAD ROMAN DE NUÑEZ -   SEDE PROGRESO Y LIBERTAD</v>
          </cell>
          <cell r="C60">
            <v>68</v>
          </cell>
          <cell r="D60">
            <v>121</v>
          </cell>
          <cell r="E60" t="str">
            <v>SEDE</v>
          </cell>
          <cell r="F60" t="str">
            <v>HISTORICA Y CARIBE NORTE</v>
          </cell>
          <cell r="G60" t="str">
            <v>COUNTRY</v>
          </cell>
          <cell r="H60" t="str">
            <v>E. E. Oficial</v>
          </cell>
          <cell r="I60" t="str">
            <v>OFICIAL</v>
          </cell>
          <cell r="J60">
            <v>323</v>
          </cell>
        </row>
        <row r="61">
          <cell r="A61">
            <v>113001002120</v>
          </cell>
          <cell r="B61" t="str">
            <v>I.E HIJOS DE MARIA</v>
          </cell>
          <cell r="C61">
            <v>70</v>
          </cell>
          <cell r="D61">
            <v>70</v>
          </cell>
          <cell r="E61" t="str">
            <v xml:space="preserve">PRINCIPAL </v>
          </cell>
          <cell r="F61" t="str">
            <v>DE LA VIRGEN Y TURISTICA</v>
          </cell>
          <cell r="G61" t="str">
            <v>DE LA VIRGEN Y TURISTICA</v>
          </cell>
          <cell r="H61" t="str">
            <v>E. E. Oficial</v>
          </cell>
          <cell r="I61" t="str">
            <v>OFICIAL</v>
          </cell>
          <cell r="J61">
            <v>820</v>
          </cell>
          <cell r="K61">
            <v>86</v>
          </cell>
        </row>
        <row r="62">
          <cell r="A62">
            <v>113001000267</v>
          </cell>
          <cell r="B62" t="str">
            <v>I.E HIJOS DE MARIA   SEDE REPUBLICA DE MEXICO</v>
          </cell>
          <cell r="C62">
            <v>70</v>
          </cell>
          <cell r="D62">
            <v>19</v>
          </cell>
          <cell r="E62" t="str">
            <v>SEDE</v>
          </cell>
          <cell r="F62" t="str">
            <v>DE LA VIRGEN Y TURISTICA</v>
          </cell>
          <cell r="G62" t="str">
            <v>DE LA VIRGEN Y TURISTICA</v>
          </cell>
          <cell r="H62" t="str">
            <v>E. E. Oficial</v>
          </cell>
          <cell r="I62" t="str">
            <v>OFICIAL</v>
          </cell>
          <cell r="J62">
            <v>378</v>
          </cell>
        </row>
        <row r="63">
          <cell r="A63">
            <v>113001002880</v>
          </cell>
          <cell r="B63" t="str">
            <v>I.E HIJOS DE MARIA   SEDE RAFAEL TONO</v>
          </cell>
          <cell r="C63">
            <v>70</v>
          </cell>
          <cell r="D63">
            <v>87</v>
          </cell>
          <cell r="E63" t="str">
            <v>SEDE</v>
          </cell>
          <cell r="F63" t="str">
            <v>DE LA VIRGEN Y TURISTICA</v>
          </cell>
          <cell r="G63" t="str">
            <v>DE LA VIRGEN Y TURISTICA</v>
          </cell>
          <cell r="H63" t="str">
            <v>E. E. Oficial</v>
          </cell>
          <cell r="I63" t="str">
            <v>OFICIAL</v>
          </cell>
          <cell r="J63">
            <v>470</v>
          </cell>
        </row>
        <row r="64">
          <cell r="A64">
            <v>213001008084</v>
          </cell>
          <cell r="B64" t="str">
            <v>I.E HIJOS DE MARIA   SEDE DISTRITAL LUIS CARLOS GALAN SARMIENTO</v>
          </cell>
          <cell r="C64">
            <v>70</v>
          </cell>
          <cell r="D64">
            <v>199</v>
          </cell>
          <cell r="E64" t="str">
            <v>SEDE</v>
          </cell>
          <cell r="F64" t="str">
            <v>DE LA VIRGEN Y TURISTICA</v>
          </cell>
          <cell r="G64" t="str">
            <v>DE LA VIRGEN Y TURISTICA</v>
          </cell>
          <cell r="H64" t="str">
            <v>E. E. Oficial</v>
          </cell>
          <cell r="I64" t="str">
            <v>OFICIAL</v>
          </cell>
          <cell r="J64">
            <v>255</v>
          </cell>
        </row>
        <row r="65">
          <cell r="A65">
            <v>113001002138</v>
          </cell>
          <cell r="B65" t="str">
            <v>I.E NUESTRA SRA DEL PERPETUO SOCORRO</v>
          </cell>
          <cell r="C65">
            <v>71</v>
          </cell>
          <cell r="D65">
            <v>71</v>
          </cell>
          <cell r="E65" t="str">
            <v>PRINCIPAL</v>
          </cell>
          <cell r="F65" t="str">
            <v>DE LA VIRGEN Y TURISTICA</v>
          </cell>
          <cell r="G65" t="str">
            <v>DE LA VIRGEN Y TURISTICA</v>
          </cell>
          <cell r="H65" t="str">
            <v>E. E. Oficial</v>
          </cell>
          <cell r="I65" t="str">
            <v>OFICIAL</v>
          </cell>
          <cell r="J65">
            <v>1400</v>
          </cell>
          <cell r="K65">
            <v>77</v>
          </cell>
        </row>
        <row r="66">
          <cell r="A66">
            <v>113001002413</v>
          </cell>
          <cell r="B66" t="str">
            <v>I.E MADRE LAURA</v>
          </cell>
          <cell r="C66">
            <v>73</v>
          </cell>
          <cell r="D66">
            <v>73</v>
          </cell>
          <cell r="E66" t="str">
            <v>PRINCIPAL</v>
          </cell>
          <cell r="F66" t="str">
            <v>HISTORICA Y CARIBE NORTE</v>
          </cell>
          <cell r="G66" t="str">
            <v>COUNTRY</v>
          </cell>
          <cell r="H66" t="str">
            <v>E. E. Oficial</v>
          </cell>
          <cell r="I66" t="str">
            <v>OFICIAL</v>
          </cell>
          <cell r="J66">
            <v>576</v>
          </cell>
        </row>
        <row r="67">
          <cell r="A67">
            <v>113001000101</v>
          </cell>
          <cell r="B67" t="str">
            <v>I.E MADRE LAURA - SEDE ANDALUCIA</v>
          </cell>
          <cell r="C67">
            <v>73</v>
          </cell>
          <cell r="D67">
            <v>43</v>
          </cell>
          <cell r="E67" t="str">
            <v>SEDE</v>
          </cell>
          <cell r="F67" t="str">
            <v>HISTORICA Y CARIBE NORTE</v>
          </cell>
          <cell r="G67" t="str">
            <v>COUNTRY</v>
          </cell>
          <cell r="H67" t="str">
            <v>E. E. Oficial</v>
          </cell>
          <cell r="I67" t="str">
            <v>OFICIAL</v>
          </cell>
          <cell r="J67">
            <v>826</v>
          </cell>
          <cell r="K67">
            <v>78</v>
          </cell>
        </row>
        <row r="68">
          <cell r="A68">
            <v>113001000313</v>
          </cell>
          <cell r="B68" t="str">
            <v>I.E MADRE LAURA - SEDE JOSE MARIA DEL CASTILLO Y RADA</v>
          </cell>
          <cell r="C68">
            <v>73</v>
          </cell>
          <cell r="D68">
            <v>21</v>
          </cell>
          <cell r="E68" t="str">
            <v>SEDE</v>
          </cell>
          <cell r="F68" t="str">
            <v>HISTORICA Y CARIBE NORTE</v>
          </cell>
          <cell r="G68" t="str">
            <v>COUNTRY</v>
          </cell>
          <cell r="H68" t="str">
            <v>E. E. Oficial</v>
          </cell>
          <cell r="I68" t="str">
            <v>OFICIAL</v>
          </cell>
          <cell r="J68">
            <v>455</v>
          </cell>
        </row>
        <row r="69">
          <cell r="A69">
            <v>113001002626</v>
          </cell>
          <cell r="B69" t="str">
            <v>I.E OLGA GONZALEZ ARRAUT</v>
          </cell>
          <cell r="C69">
            <v>79</v>
          </cell>
          <cell r="D69">
            <v>79</v>
          </cell>
          <cell r="E69" t="str">
            <v>PRINCIPAL</v>
          </cell>
          <cell r="F69" t="str">
            <v>HISTORICA Y CARIBE NORTE</v>
          </cell>
          <cell r="G69" t="str">
            <v>COUNTRY</v>
          </cell>
          <cell r="H69" t="str">
            <v>E. E. Oficial</v>
          </cell>
          <cell r="I69" t="str">
            <v>OFICIAL</v>
          </cell>
          <cell r="J69">
            <v>991</v>
          </cell>
          <cell r="K69">
            <v>71</v>
          </cell>
        </row>
        <row r="70">
          <cell r="A70">
            <v>113001002812</v>
          </cell>
          <cell r="B70" t="str">
            <v>I.E MARIA REINA</v>
          </cell>
          <cell r="C70">
            <v>83</v>
          </cell>
          <cell r="D70">
            <v>83</v>
          </cell>
          <cell r="E70" t="str">
            <v>PRINCIPAL</v>
          </cell>
          <cell r="F70" t="str">
            <v>DE LA VIRGEN Y TURISTICA</v>
          </cell>
          <cell r="G70" t="str">
            <v>DE LA VIRGEN Y TURISTICA</v>
          </cell>
          <cell r="H70" t="str">
            <v>E. E. Oficial</v>
          </cell>
          <cell r="I70" t="str">
            <v>OFICIAL</v>
          </cell>
          <cell r="J70">
            <v>1058</v>
          </cell>
          <cell r="K70">
            <v>85</v>
          </cell>
        </row>
        <row r="71">
          <cell r="A71">
            <v>113001001964</v>
          </cell>
          <cell r="B71" t="str">
            <v>I.E MARIA REINA   SEDE SOCIEDAD AMOR A CARTAGENA. # 7</v>
          </cell>
          <cell r="C71">
            <v>83</v>
          </cell>
          <cell r="D71">
            <v>65</v>
          </cell>
          <cell r="E71" t="str">
            <v>SEDE</v>
          </cell>
          <cell r="F71" t="str">
            <v>DE LA VIRGEN Y TURISTICA</v>
          </cell>
          <cell r="G71" t="str">
            <v>DE LA VIRGEN Y TURISTICA</v>
          </cell>
          <cell r="H71" t="str">
            <v>E. E. Oficial</v>
          </cell>
          <cell r="I71" t="str">
            <v>OFICIAL</v>
          </cell>
          <cell r="J71">
            <v>684</v>
          </cell>
        </row>
        <row r="72">
          <cell r="A72">
            <v>113001002596</v>
          </cell>
          <cell r="B72" t="str">
            <v>I.E MARIA REINA   SEDE ACCION COMUNAL LA QUINTA</v>
          </cell>
          <cell r="C72">
            <v>83</v>
          </cell>
          <cell r="D72">
            <v>77</v>
          </cell>
          <cell r="E72" t="str">
            <v>SEDE</v>
          </cell>
          <cell r="F72" t="str">
            <v>DE LA VIRGEN Y TURISTICA</v>
          </cell>
          <cell r="G72" t="str">
            <v>DE LA VIRGEN Y TURISTICA</v>
          </cell>
          <cell r="H72" t="str">
            <v>E. E. Oficial</v>
          </cell>
          <cell r="I72" t="str">
            <v>OFICIAL</v>
          </cell>
          <cell r="J72">
            <v>278</v>
          </cell>
        </row>
        <row r="73">
          <cell r="A73">
            <v>113001002651</v>
          </cell>
          <cell r="B73" t="str">
            <v>I.E MARIA REINA   SEDE ESCUELA MIXTA LAS DELICIAS</v>
          </cell>
          <cell r="C73">
            <v>83</v>
          </cell>
          <cell r="D73">
            <v>81</v>
          </cell>
          <cell r="E73" t="str">
            <v>SEDE</v>
          </cell>
          <cell r="F73" t="str">
            <v>DE LA VIRGEN Y TURISTICA</v>
          </cell>
          <cell r="G73" t="str">
            <v>DE LA VIRGEN Y TURISTICA</v>
          </cell>
          <cell r="H73" t="str">
            <v>E. E. Oficial</v>
          </cell>
          <cell r="I73" t="str">
            <v>OFICIAL</v>
          </cell>
          <cell r="J73">
            <v>287</v>
          </cell>
        </row>
        <row r="74">
          <cell r="A74">
            <v>113001002952</v>
          </cell>
          <cell r="B74" t="str">
            <v>I.E DE TERNERA</v>
          </cell>
          <cell r="C74">
            <v>89</v>
          </cell>
          <cell r="D74">
            <v>89</v>
          </cell>
          <cell r="E74" t="str">
            <v>PRINCIPAL</v>
          </cell>
          <cell r="F74" t="str">
            <v>INDUSTRIAL Y DE LA BAHIA</v>
          </cell>
          <cell r="G74" t="str">
            <v>INDUSTRIAL Y DE LA BAHIA</v>
          </cell>
          <cell r="H74" t="str">
            <v>E. E. Oficial</v>
          </cell>
          <cell r="I74" t="str">
            <v>OFICIAL</v>
          </cell>
          <cell r="J74">
            <v>934</v>
          </cell>
          <cell r="K74">
            <v>61</v>
          </cell>
        </row>
        <row r="75">
          <cell r="A75">
            <v>113001020969</v>
          </cell>
          <cell r="B75" t="str">
            <v>I.E FRANCISCO DE PAULA SANTANDER</v>
          </cell>
          <cell r="C75">
            <v>90</v>
          </cell>
          <cell r="D75">
            <v>90</v>
          </cell>
          <cell r="E75" t="str">
            <v>PRINCIPAL</v>
          </cell>
          <cell r="F75" t="str">
            <v>DE LA VIRGEN Y TURISTICA</v>
          </cell>
          <cell r="G75" t="str">
            <v>DE LA VIRGEN Y TURISTICA</v>
          </cell>
          <cell r="H75" t="str">
            <v>E. E. Oficial</v>
          </cell>
          <cell r="I75" t="str">
            <v>OFICIAL</v>
          </cell>
          <cell r="J75">
            <v>977</v>
          </cell>
          <cell r="K75">
            <v>54</v>
          </cell>
        </row>
        <row r="76">
          <cell r="A76">
            <v>113001002979</v>
          </cell>
          <cell r="B76" t="str">
            <v>I.E LA MILAGROSA</v>
          </cell>
          <cell r="C76">
            <v>91</v>
          </cell>
          <cell r="D76">
            <v>91</v>
          </cell>
          <cell r="E76" t="str">
            <v>PRINCIPAL</v>
          </cell>
          <cell r="F76" t="str">
            <v>HISTORICA Y CARIBE NORTE</v>
          </cell>
          <cell r="G76" t="str">
            <v>SANTA RITA</v>
          </cell>
          <cell r="H76" t="str">
            <v>E. E. Oficial</v>
          </cell>
          <cell r="I76" t="str">
            <v>OFICIAL</v>
          </cell>
          <cell r="J76">
            <v>462</v>
          </cell>
          <cell r="K76">
            <v>20</v>
          </cell>
        </row>
        <row r="77">
          <cell r="A77">
            <v>113001000224</v>
          </cell>
          <cell r="B77" t="str">
            <v>I.E SOLEDAD ACOSTA DE SAMPER   SEDE EMILIANO ALCALA ROMERO</v>
          </cell>
          <cell r="C77">
            <v>92</v>
          </cell>
          <cell r="D77">
            <v>16</v>
          </cell>
          <cell r="E77" t="str">
            <v>SEDE</v>
          </cell>
          <cell r="F77" t="str">
            <v>INDUSTRIAL Y DE LA BAHIA</v>
          </cell>
          <cell r="G77" t="str">
            <v>INDUSTRIAL Y DE LA BAHIA</v>
          </cell>
          <cell r="H77" t="str">
            <v>E. E. Oficial</v>
          </cell>
          <cell r="I77" t="str">
            <v>OFICIAL</v>
          </cell>
          <cell r="J77">
            <v>811</v>
          </cell>
        </row>
        <row r="78">
          <cell r="A78">
            <v>113001003053</v>
          </cell>
          <cell r="B78" t="str">
            <v>I.E SOLEDAD ACOSTA DE SAMPER</v>
          </cell>
          <cell r="C78">
            <v>92</v>
          </cell>
          <cell r="D78">
            <v>92</v>
          </cell>
          <cell r="E78" t="str">
            <v>PRINCIPAL</v>
          </cell>
          <cell r="F78" t="str">
            <v>INDUSTRIAL Y DE LA BAHIA</v>
          </cell>
          <cell r="G78" t="str">
            <v>INDUSTRIAL Y DE LA BAHIA</v>
          </cell>
          <cell r="H78" t="str">
            <v>E. E. Oficial</v>
          </cell>
          <cell r="I78" t="str">
            <v>OFICIAL</v>
          </cell>
          <cell r="J78">
            <v>2410</v>
          </cell>
          <cell r="K78">
            <v>280</v>
          </cell>
        </row>
        <row r="79">
          <cell r="A79">
            <v>113001003797</v>
          </cell>
          <cell r="B79" t="str">
            <v>I.E SOLEDAD ACOSTA DE SAMPER   SEDE ANA MARIA PEREZ DE OTERO</v>
          </cell>
          <cell r="C79">
            <v>92</v>
          </cell>
          <cell r="D79">
            <v>101</v>
          </cell>
          <cell r="E79" t="str">
            <v>SEDE</v>
          </cell>
          <cell r="F79" t="str">
            <v>INDUSTRIAL Y DE LA BAHIA</v>
          </cell>
          <cell r="G79" t="str">
            <v>INDUSTRIAL Y DE LA BAHIA</v>
          </cell>
          <cell r="H79" t="str">
            <v>E. E. Oficial</v>
          </cell>
          <cell r="I79" t="str">
            <v>OFICIAL</v>
          </cell>
          <cell r="J79">
            <v>457</v>
          </cell>
        </row>
        <row r="80">
          <cell r="A80">
            <v>113001007083</v>
          </cell>
          <cell r="B80" t="str">
            <v>I.E SOLEDAD ACOSTA DE SAMPER   SEDE DE SAN FERNANDO</v>
          </cell>
          <cell r="C80">
            <v>92</v>
          </cell>
          <cell r="D80">
            <v>128</v>
          </cell>
          <cell r="E80" t="str">
            <v>SEDE</v>
          </cell>
          <cell r="F80" t="str">
            <v>INDUSTRIAL Y DE LA BAHIA</v>
          </cell>
          <cell r="G80" t="str">
            <v>INDUSTRIAL Y DE LA BAHIA</v>
          </cell>
          <cell r="H80" t="str">
            <v>E. E. Oficial</v>
          </cell>
          <cell r="I80" t="str">
            <v>OFICIAL</v>
          </cell>
          <cell r="J80">
            <v>539</v>
          </cell>
        </row>
        <row r="81">
          <cell r="A81">
            <v>113001003061</v>
          </cell>
          <cell r="B81" t="str">
            <v>I.E HERMANO ANTONIO RAMOS DE LA SALLE</v>
          </cell>
          <cell r="C81">
            <v>93</v>
          </cell>
          <cell r="D81">
            <v>93</v>
          </cell>
          <cell r="E81" t="str">
            <v>PRINCIPAL</v>
          </cell>
          <cell r="F81" t="str">
            <v>HISTORICA Y CARIBE NORTE</v>
          </cell>
          <cell r="G81" t="str">
            <v>SANTA RITA</v>
          </cell>
          <cell r="H81" t="str">
            <v>E. E. Oficial</v>
          </cell>
          <cell r="I81" t="str">
            <v>OFICIAL</v>
          </cell>
          <cell r="J81">
            <v>936</v>
          </cell>
          <cell r="K81">
            <v>60</v>
          </cell>
        </row>
        <row r="82">
          <cell r="A82">
            <v>113001000810</v>
          </cell>
          <cell r="B82" t="str">
            <v>I.E FERNANDO DE LA VEGA - SEDE ALMIRANTE PADILLA</v>
          </cell>
          <cell r="C82">
            <v>94</v>
          </cell>
          <cell r="D82">
            <v>34</v>
          </cell>
          <cell r="E82" t="str">
            <v>SEDE</v>
          </cell>
          <cell r="F82" t="str">
            <v>HISTORICA Y CARIBE NORTE</v>
          </cell>
          <cell r="G82" t="str">
            <v>COUNTRY</v>
          </cell>
          <cell r="H82" t="str">
            <v>E. E. Oficial</v>
          </cell>
          <cell r="I82" t="str">
            <v>OFICIAL</v>
          </cell>
          <cell r="J82">
            <v>190</v>
          </cell>
        </row>
        <row r="83">
          <cell r="A83">
            <v>113001003126</v>
          </cell>
          <cell r="B83" t="str">
            <v>I.E FERNANDO DE LA VEGA</v>
          </cell>
          <cell r="C83">
            <v>94</v>
          </cell>
          <cell r="D83">
            <v>94</v>
          </cell>
          <cell r="E83" t="str">
            <v>PRINCIPAL</v>
          </cell>
          <cell r="F83" t="str">
            <v>HISTORICA Y CARIBE NORTE</v>
          </cell>
          <cell r="G83" t="str">
            <v>COUNTRY</v>
          </cell>
          <cell r="H83" t="str">
            <v>E. E. Oficial</v>
          </cell>
          <cell r="I83" t="str">
            <v>OFICIAL</v>
          </cell>
          <cell r="J83">
            <v>474</v>
          </cell>
          <cell r="K83">
            <v>36</v>
          </cell>
        </row>
        <row r="84">
          <cell r="A84">
            <v>113001003274</v>
          </cell>
          <cell r="B84" t="str">
            <v>I.E JOSE MANUEL RODRIGUEZ TORICES</v>
          </cell>
          <cell r="C84">
            <v>97</v>
          </cell>
          <cell r="D84">
            <v>97</v>
          </cell>
          <cell r="E84" t="str">
            <v>PRINCIPAL</v>
          </cell>
          <cell r="F84" t="str">
            <v>INDUSTRIAL Y DE LA BAHIA</v>
          </cell>
          <cell r="G84" t="str">
            <v>INDUSTRIAL Y DE LA BAHIA</v>
          </cell>
          <cell r="H84" t="str">
            <v>E. E. Oficial</v>
          </cell>
          <cell r="I84" t="str">
            <v>OFICIAL</v>
          </cell>
          <cell r="J84">
            <v>2133</v>
          </cell>
          <cell r="K84">
            <v>243</v>
          </cell>
        </row>
        <row r="85">
          <cell r="A85">
            <v>113001005757</v>
          </cell>
          <cell r="B85" t="str">
            <v>I.E JOSE MANUEL RODRIGUEZ TORICES - SEDE JARDIN INFANTIL LOS CARACOLES</v>
          </cell>
          <cell r="C85">
            <v>97</v>
          </cell>
          <cell r="D85">
            <v>115</v>
          </cell>
          <cell r="E85" t="str">
            <v>SEDE</v>
          </cell>
          <cell r="F85" t="str">
            <v>INDUSTRIAL Y DE LA BAHIA</v>
          </cell>
          <cell r="G85" t="str">
            <v>INDUSTRIAL Y DE LA BAHIA</v>
          </cell>
          <cell r="H85" t="str">
            <v>E. E. Oficial</v>
          </cell>
          <cell r="I85" t="str">
            <v>OFICIAL</v>
          </cell>
          <cell r="J85">
            <v>207</v>
          </cell>
        </row>
        <row r="86">
          <cell r="A86">
            <v>113001006826</v>
          </cell>
          <cell r="B86" t="str">
            <v>I.E JOSE MANUEL RODRIGUEZ TORICES   SEDE ISABEL LA CATOLICA</v>
          </cell>
          <cell r="C86">
            <v>97</v>
          </cell>
          <cell r="D86">
            <v>124</v>
          </cell>
          <cell r="E86" t="str">
            <v>SEDE</v>
          </cell>
          <cell r="F86" t="str">
            <v>INDUSTRIAL Y DE LA BAHIA</v>
          </cell>
          <cell r="G86" t="str">
            <v>INDUSTRIAL Y DE LA BAHIA</v>
          </cell>
          <cell r="H86" t="str">
            <v>E. E. Oficial</v>
          </cell>
          <cell r="I86" t="str">
            <v>OFICIAL</v>
          </cell>
          <cell r="J86">
            <v>627</v>
          </cell>
        </row>
        <row r="87">
          <cell r="A87">
            <v>113001003771</v>
          </cell>
          <cell r="B87" t="str">
            <v>I.E LAS GAVIOTAS</v>
          </cell>
          <cell r="C87">
            <v>99</v>
          </cell>
          <cell r="D87">
            <v>99</v>
          </cell>
          <cell r="E87" t="str">
            <v>PRINCIPAL</v>
          </cell>
          <cell r="F87" t="str">
            <v>DE LA VIRGEN Y TURISTICA</v>
          </cell>
          <cell r="G87" t="str">
            <v>DE LA VIRGEN Y TURISTICA</v>
          </cell>
          <cell r="H87" t="str">
            <v>E. E. Oficial</v>
          </cell>
          <cell r="I87" t="str">
            <v>OFICIAL</v>
          </cell>
          <cell r="J87">
            <v>1250</v>
          </cell>
          <cell r="K87">
            <v>91</v>
          </cell>
        </row>
        <row r="88">
          <cell r="A88">
            <v>113001005200</v>
          </cell>
          <cell r="B88" t="str">
            <v>I.E LAS GAVIOTAS   SEDE MOISES GOSSAIN LAJUD</v>
          </cell>
          <cell r="C88">
            <v>99</v>
          </cell>
          <cell r="D88">
            <v>110</v>
          </cell>
          <cell r="E88" t="str">
            <v>SEDE</v>
          </cell>
          <cell r="F88" t="str">
            <v>DE LA VIRGEN Y TURISTICA</v>
          </cell>
          <cell r="G88" t="str">
            <v>DE LA VIRGEN Y TURISTICA</v>
          </cell>
          <cell r="H88" t="str">
            <v>E. E. Oficial</v>
          </cell>
          <cell r="I88" t="str">
            <v>OFICIAL</v>
          </cell>
          <cell r="J88">
            <v>422</v>
          </cell>
        </row>
        <row r="89">
          <cell r="A89">
            <v>113001006010</v>
          </cell>
          <cell r="B89" t="str">
            <v>I.E LAS GAVIOTAS   SEDE JARDIN INFANTIL NIÑO JESUS</v>
          </cell>
          <cell r="C89">
            <v>99</v>
          </cell>
          <cell r="D89">
            <v>116</v>
          </cell>
          <cell r="E89" t="str">
            <v>SEDE</v>
          </cell>
          <cell r="F89" t="str">
            <v>DE LA VIRGEN Y TURISTICA</v>
          </cell>
          <cell r="G89" t="str">
            <v>DE LA VIRGEN Y TURISTICA</v>
          </cell>
          <cell r="H89" t="str">
            <v>E. E. Oficial</v>
          </cell>
          <cell r="I89" t="str">
            <v>OFICIAL</v>
          </cell>
          <cell r="J89">
            <v>310</v>
          </cell>
        </row>
        <row r="90">
          <cell r="A90">
            <v>113001004149</v>
          </cell>
          <cell r="B90" t="str">
            <v>I.E JUAN JOSE NIETO</v>
          </cell>
          <cell r="C90">
            <v>104</v>
          </cell>
          <cell r="D90">
            <v>104</v>
          </cell>
          <cell r="E90" t="str">
            <v>PRINCIPAL</v>
          </cell>
          <cell r="F90" t="str">
            <v>INDUSTRIAL Y DE LA BAHIA</v>
          </cell>
          <cell r="G90" t="str">
            <v>INDUSTRIAL Y DE LA BAHIA</v>
          </cell>
          <cell r="H90" t="str">
            <v>E. E. Oficial</v>
          </cell>
          <cell r="I90" t="str">
            <v>OFICIAL</v>
          </cell>
          <cell r="J90">
            <v>1414</v>
          </cell>
          <cell r="K90">
            <v>165</v>
          </cell>
        </row>
        <row r="91">
          <cell r="A91">
            <v>313001008569</v>
          </cell>
          <cell r="B91" t="str">
            <v>I.E JUAN JOSE NIETO   SEDE EL EDUCADOR</v>
          </cell>
          <cell r="C91">
            <v>104</v>
          </cell>
          <cell r="D91">
            <v>368</v>
          </cell>
          <cell r="E91" t="str">
            <v>SEDE</v>
          </cell>
          <cell r="F91" t="str">
            <v>INDUSTRIAL Y DE LA BAHIA</v>
          </cell>
          <cell r="G91" t="str">
            <v>INDUSTRIAL Y DE LA BAHIA</v>
          </cell>
          <cell r="H91" t="str">
            <v>E. E. Oficial</v>
          </cell>
          <cell r="I91" t="str">
            <v>OFICIAL</v>
          </cell>
          <cell r="J91">
            <v>393</v>
          </cell>
        </row>
        <row r="92">
          <cell r="A92">
            <v>113001008284</v>
          </cell>
          <cell r="B92" t="str">
            <v>I.E SAN FELIPE NERI</v>
          </cell>
          <cell r="C92">
            <v>105</v>
          </cell>
          <cell r="D92">
            <v>105</v>
          </cell>
          <cell r="E92" t="str">
            <v>PRINCIPAL</v>
          </cell>
          <cell r="F92" t="str">
            <v>DE LA VIRGEN Y TURISTICA</v>
          </cell>
          <cell r="G92" t="str">
            <v>DE LA VIRGEN Y TURISTICA</v>
          </cell>
          <cell r="H92" t="str">
            <v>E. E. Oficial</v>
          </cell>
          <cell r="I92" t="str">
            <v>OFICIAL</v>
          </cell>
          <cell r="J92">
            <v>1851</v>
          </cell>
          <cell r="K92">
            <v>62</v>
          </cell>
        </row>
        <row r="93">
          <cell r="A93">
            <v>113001004254</v>
          </cell>
          <cell r="B93" t="str">
            <v>I.E FULGENCIO LEQUERICA VELEZ</v>
          </cell>
          <cell r="C93">
            <v>106</v>
          </cell>
          <cell r="D93">
            <v>106</v>
          </cell>
          <cell r="E93" t="str">
            <v>PRINCIPAL</v>
          </cell>
          <cell r="F93" t="str">
            <v>DE LA VIRGEN Y TURISTICA</v>
          </cell>
          <cell r="G93" t="str">
            <v>DE LA VIRGEN Y TURISTICA</v>
          </cell>
          <cell r="H93" t="str">
            <v>E. E. Oficial</v>
          </cell>
          <cell r="I93" t="str">
            <v>OFICIAL</v>
          </cell>
          <cell r="J93">
            <v>1229</v>
          </cell>
          <cell r="K93">
            <v>98</v>
          </cell>
        </row>
        <row r="94">
          <cell r="A94">
            <v>113001001654</v>
          </cell>
          <cell r="B94" t="str">
            <v>I.E FULGENCIO LEQUERICA VELEZ   SEDE REPUBLICA DEL ECUADOR</v>
          </cell>
          <cell r="C94">
            <v>106</v>
          </cell>
          <cell r="D94">
            <v>54</v>
          </cell>
          <cell r="E94" t="str">
            <v>SEDE</v>
          </cell>
          <cell r="F94" t="str">
            <v>DE LA VIRGEN Y TURISTICA</v>
          </cell>
          <cell r="G94" t="str">
            <v>DE LA VIRGEN Y TURISTICA</v>
          </cell>
          <cell r="H94" t="str">
            <v>E. E. Oficial</v>
          </cell>
          <cell r="I94" t="str">
            <v>OFICIAL</v>
          </cell>
          <cell r="J94">
            <v>338</v>
          </cell>
        </row>
        <row r="95">
          <cell r="A95">
            <v>113001007113</v>
          </cell>
          <cell r="B95" t="str">
            <v>I.E FULGENCIO LEQUERICA VELEZ   SEDE LA PUNTILLA</v>
          </cell>
          <cell r="C95">
            <v>106</v>
          </cell>
          <cell r="D95">
            <v>129</v>
          </cell>
          <cell r="E95" t="str">
            <v>SEDE</v>
          </cell>
          <cell r="F95" t="str">
            <v>DE LA VIRGEN Y TURISTICA</v>
          </cell>
          <cell r="G95" t="str">
            <v>DE LA VIRGEN Y TURISTICA</v>
          </cell>
          <cell r="H95" t="str">
            <v>E. E. Oficial</v>
          </cell>
          <cell r="I95" t="str">
            <v>OFICIAL</v>
          </cell>
          <cell r="J95">
            <v>451</v>
          </cell>
        </row>
        <row r="96">
          <cell r="A96">
            <v>113001004289</v>
          </cell>
          <cell r="B96" t="str">
            <v>I.E SAN LUCAS</v>
          </cell>
          <cell r="C96">
            <v>107</v>
          </cell>
          <cell r="D96">
            <v>107</v>
          </cell>
          <cell r="E96" t="str">
            <v>PRINCIPAL</v>
          </cell>
          <cell r="F96" t="str">
            <v>INDUSTRIAL Y DE LA BAHIA</v>
          </cell>
          <cell r="G96" t="str">
            <v>INDUSTRIAL Y DE LA BAHIA</v>
          </cell>
          <cell r="H96" t="str">
            <v>E. E. Oficial</v>
          </cell>
          <cell r="I96" t="str">
            <v>OFICIAL</v>
          </cell>
          <cell r="J96">
            <v>1448</v>
          </cell>
          <cell r="K96">
            <v>133</v>
          </cell>
        </row>
        <row r="97">
          <cell r="A97">
            <v>113001003789</v>
          </cell>
          <cell r="B97" t="str">
            <v>I.E SAN LUCAS   SEDE SAN PEDRO MARTIR</v>
          </cell>
          <cell r="C97">
            <v>107</v>
          </cell>
          <cell r="D97">
            <v>100</v>
          </cell>
          <cell r="E97" t="str">
            <v>SEDE</v>
          </cell>
          <cell r="F97" t="str">
            <v>INDUSTRIAL Y DE LA BAHIA</v>
          </cell>
          <cell r="G97" t="str">
            <v>INDUSTRIAL Y DE LA BAHIA</v>
          </cell>
          <cell r="H97" t="str">
            <v>E. E. Oficial</v>
          </cell>
          <cell r="I97" t="str">
            <v>OFICIAL</v>
          </cell>
          <cell r="J97">
            <v>685</v>
          </cell>
        </row>
        <row r="98">
          <cell r="A98">
            <v>113001005358</v>
          </cell>
          <cell r="B98" t="str">
            <v>I.E ALBERTO E. FERNANDEZ BAENA</v>
          </cell>
          <cell r="C98">
            <v>111</v>
          </cell>
          <cell r="D98">
            <v>111</v>
          </cell>
          <cell r="E98" t="str">
            <v>PRINCIPAL</v>
          </cell>
          <cell r="F98" t="str">
            <v>HISTORICA Y CARIBE NORTE</v>
          </cell>
          <cell r="G98" t="str">
            <v>COUNTRY</v>
          </cell>
          <cell r="H98" t="str">
            <v>E. E. Oficial</v>
          </cell>
          <cell r="I98" t="str">
            <v>OFICIAL</v>
          </cell>
          <cell r="J98">
            <v>1191</v>
          </cell>
          <cell r="K98">
            <v>132</v>
          </cell>
        </row>
        <row r="99">
          <cell r="A99">
            <v>113001005374</v>
          </cell>
          <cell r="B99" t="str">
            <v>I.E ANTONIA SANTOS</v>
          </cell>
          <cell r="C99">
            <v>112</v>
          </cell>
          <cell r="D99">
            <v>112</v>
          </cell>
          <cell r="E99" t="str">
            <v>PRINCIPAL</v>
          </cell>
          <cell r="F99" t="str">
            <v>HISTORICA Y CARIBE NORTE</v>
          </cell>
          <cell r="G99" t="str">
            <v>SANTA RITA</v>
          </cell>
          <cell r="H99" t="str">
            <v>E. E. Oficial</v>
          </cell>
          <cell r="I99" t="str">
            <v>OFICIAL</v>
          </cell>
          <cell r="J99">
            <v>1195</v>
          </cell>
          <cell r="K99">
            <v>78</v>
          </cell>
        </row>
        <row r="100">
          <cell r="A100">
            <v>113001000674</v>
          </cell>
          <cell r="B100" t="str">
            <v>I.E ANTONIA SANTOS   SEDE ALFONSO ARAUJO</v>
          </cell>
          <cell r="C100">
            <v>112</v>
          </cell>
          <cell r="D100">
            <v>26</v>
          </cell>
          <cell r="E100" t="str">
            <v>SEDE</v>
          </cell>
          <cell r="F100" t="str">
            <v>HISTORICA Y CARIBE NORTE</v>
          </cell>
          <cell r="G100" t="str">
            <v>SANTA RITA</v>
          </cell>
          <cell r="H100" t="str">
            <v>E. E. Oficial</v>
          </cell>
          <cell r="I100" t="str">
            <v>OFICIAL</v>
          </cell>
          <cell r="J100">
            <v>424</v>
          </cell>
        </row>
        <row r="101">
          <cell r="A101">
            <v>113001002642</v>
          </cell>
          <cell r="B101" t="str">
            <v>I.E ANTONIA SANTOS   SEDE SAN LUIS GONZAGA</v>
          </cell>
          <cell r="C101">
            <v>112</v>
          </cell>
          <cell r="D101">
            <v>80</v>
          </cell>
          <cell r="E101" t="str">
            <v>SEDE</v>
          </cell>
          <cell r="F101" t="str">
            <v>HISTORICA Y CARIBE NORTE</v>
          </cell>
          <cell r="G101" t="str">
            <v>SANTA RITA</v>
          </cell>
          <cell r="H101" t="str">
            <v>E. E. Oficial</v>
          </cell>
          <cell r="I101" t="str">
            <v>OFICIAL</v>
          </cell>
          <cell r="J101">
            <v>275</v>
          </cell>
        </row>
        <row r="102">
          <cell r="A102">
            <v>113001012559</v>
          </cell>
          <cell r="B102" t="str">
            <v>I.E ANTONIA SANTOS   SEDE JUAN SALVADOR GAVIOTA</v>
          </cell>
          <cell r="C102">
            <v>112</v>
          </cell>
          <cell r="D102">
            <v>163</v>
          </cell>
          <cell r="E102" t="str">
            <v>SEDE</v>
          </cell>
          <cell r="F102" t="str">
            <v>HISTORICA Y CARIBE NORTE</v>
          </cell>
          <cell r="G102" t="str">
            <v>SANTA RITA</v>
          </cell>
          <cell r="H102" t="str">
            <v>E. E. Oficial</v>
          </cell>
          <cell r="I102" t="str">
            <v>OFICIAL</v>
          </cell>
          <cell r="J102">
            <v>191</v>
          </cell>
        </row>
        <row r="103">
          <cell r="A103">
            <v>113001005544</v>
          </cell>
          <cell r="B103" t="str">
            <v>I.E ANTONIO NARIÑO</v>
          </cell>
          <cell r="C103">
            <v>113</v>
          </cell>
          <cell r="D103">
            <v>113</v>
          </cell>
          <cell r="E103" t="str">
            <v>PRINCIPAL</v>
          </cell>
          <cell r="F103" t="str">
            <v>DE LA VIRGEN Y TURISTICA</v>
          </cell>
          <cell r="G103" t="str">
            <v>DE LA VIRGEN Y TURISTICA</v>
          </cell>
          <cell r="H103" t="str">
            <v>E. E. Oficial</v>
          </cell>
          <cell r="I103" t="str">
            <v>OFICIAL</v>
          </cell>
          <cell r="J103">
            <v>604</v>
          </cell>
          <cell r="K103">
            <v>78</v>
          </cell>
        </row>
        <row r="104">
          <cell r="A104">
            <v>113001004041</v>
          </cell>
          <cell r="B104" t="str">
            <v>I.E ANTONIO NARIÑO   SEDE EDUARDO SANTOS MONTEJO</v>
          </cell>
          <cell r="C104">
            <v>113</v>
          </cell>
          <cell r="D104">
            <v>103</v>
          </cell>
          <cell r="E104" t="str">
            <v>SEDE</v>
          </cell>
          <cell r="F104" t="str">
            <v>DE LA VIRGEN Y TURISTICA</v>
          </cell>
          <cell r="G104" t="str">
            <v>DE LA VIRGEN Y TURISTICA</v>
          </cell>
          <cell r="H104" t="str">
            <v>E. E. Oficial</v>
          </cell>
          <cell r="I104" t="str">
            <v>OFICIAL</v>
          </cell>
          <cell r="J104">
            <v>569</v>
          </cell>
        </row>
        <row r="105">
          <cell r="A105">
            <v>113001006711</v>
          </cell>
          <cell r="B105" t="str">
            <v>I.E OMAIRA SANCHEZ GARZON</v>
          </cell>
          <cell r="C105">
            <v>120</v>
          </cell>
          <cell r="D105">
            <v>120</v>
          </cell>
          <cell r="E105" t="str">
            <v>PRINCIPAL</v>
          </cell>
          <cell r="F105" t="str">
            <v>DE LA VIRGEN Y TURISTICA</v>
          </cell>
          <cell r="G105" t="str">
            <v>DE LA VIRGEN Y TURISTICA</v>
          </cell>
          <cell r="H105" t="str">
            <v>E. E. Oficial</v>
          </cell>
          <cell r="I105" t="str">
            <v>OFICIAL</v>
          </cell>
          <cell r="J105">
            <v>970</v>
          </cell>
          <cell r="K105">
            <v>39</v>
          </cell>
        </row>
        <row r="106">
          <cell r="A106">
            <v>113001006800</v>
          </cell>
          <cell r="B106" t="str">
            <v>I.E 20 DE JULIO</v>
          </cell>
          <cell r="C106">
            <v>122</v>
          </cell>
          <cell r="D106">
            <v>122</v>
          </cell>
          <cell r="E106" t="str">
            <v>PRINCIPAL</v>
          </cell>
          <cell r="F106" t="str">
            <v>INDUSTRIAL Y DE LA BAHIA</v>
          </cell>
          <cell r="G106" t="str">
            <v>INDUSTRIAL Y DE LA BAHIA</v>
          </cell>
          <cell r="H106" t="str">
            <v>E. E. Oficial</v>
          </cell>
          <cell r="I106" t="str">
            <v>OFICIAL</v>
          </cell>
          <cell r="J106">
            <v>1233</v>
          </cell>
          <cell r="K106">
            <v>64</v>
          </cell>
        </row>
        <row r="107">
          <cell r="A107">
            <v>113001007563</v>
          </cell>
          <cell r="B107" t="str">
            <v>I.E 20 DE JULIO   SEDE YIRA CASTRO</v>
          </cell>
          <cell r="C107">
            <v>122</v>
          </cell>
          <cell r="D107">
            <v>133</v>
          </cell>
          <cell r="E107" t="str">
            <v>SEDE</v>
          </cell>
          <cell r="F107" t="str">
            <v>INDUSTRIAL Y DE LA BAHIA</v>
          </cell>
          <cell r="G107" t="str">
            <v>INDUSTRIAL Y DE LA BAHIA</v>
          </cell>
          <cell r="H107" t="str">
            <v>E. E. Oficial</v>
          </cell>
          <cell r="I107" t="str">
            <v>OFICIAL</v>
          </cell>
          <cell r="J107">
            <v>421</v>
          </cell>
        </row>
        <row r="108">
          <cell r="A108">
            <v>113001007199</v>
          </cell>
          <cell r="B108" t="str">
            <v>I.E FE Y ALEGRIA LAS AMERICAS</v>
          </cell>
          <cell r="C108">
            <v>131</v>
          </cell>
          <cell r="D108">
            <v>131</v>
          </cell>
          <cell r="E108" t="str">
            <v>PRINCIPAL</v>
          </cell>
          <cell r="F108" t="str">
            <v>DE LA VIRGEN Y TURISTICA</v>
          </cell>
          <cell r="G108" t="str">
            <v>DE LA VIRGEN Y TURISTICA</v>
          </cell>
          <cell r="H108" t="str">
            <v>E. E. Oficial</v>
          </cell>
          <cell r="I108" t="str">
            <v>OFICIAL</v>
          </cell>
          <cell r="J108">
            <v>1715</v>
          </cell>
          <cell r="K108">
            <v>142</v>
          </cell>
        </row>
        <row r="109">
          <cell r="A109">
            <v>113001028935</v>
          </cell>
          <cell r="B109" t="str">
            <v>I.E FE Y ALEGRIA LAS AMERICAS   SEDE LA FRATERNITE</v>
          </cell>
          <cell r="C109">
            <v>131</v>
          </cell>
          <cell r="D109">
            <v>661</v>
          </cell>
          <cell r="E109" t="str">
            <v>SEDE</v>
          </cell>
          <cell r="F109" t="str">
            <v>DE LA VIRGEN Y TURISTICA</v>
          </cell>
          <cell r="G109" t="str">
            <v>DE LA VIRGEN Y TURISTICA</v>
          </cell>
          <cell r="H109" t="str">
            <v>E. E. Oficial</v>
          </cell>
          <cell r="I109" t="str">
            <v>OFICIAL</v>
          </cell>
          <cell r="J109">
            <v>93</v>
          </cell>
        </row>
        <row r="110">
          <cell r="A110">
            <v>113001007857</v>
          </cell>
          <cell r="B110" t="str">
            <v>I.E LA LIBERTAD</v>
          </cell>
          <cell r="C110">
            <v>139</v>
          </cell>
          <cell r="D110">
            <v>139</v>
          </cell>
          <cell r="E110" t="str">
            <v>PRINCIPAL</v>
          </cell>
          <cell r="F110" t="str">
            <v>DE LA VIRGEN Y TURISTICA</v>
          </cell>
          <cell r="G110" t="str">
            <v>DE LA VIRGEN Y TURISTICA</v>
          </cell>
          <cell r="H110" t="str">
            <v>E. E. Oficial</v>
          </cell>
          <cell r="I110" t="str">
            <v>OFICIAL</v>
          </cell>
          <cell r="J110">
            <v>1266</v>
          </cell>
          <cell r="K110">
            <v>61</v>
          </cell>
        </row>
        <row r="111">
          <cell r="A111">
            <v>113001008268</v>
          </cell>
          <cell r="B111" t="str">
            <v>I.E MARIA CANO</v>
          </cell>
          <cell r="C111">
            <v>148</v>
          </cell>
          <cell r="D111">
            <v>148</v>
          </cell>
          <cell r="E111" t="str">
            <v>PRINCIPAL</v>
          </cell>
          <cell r="F111" t="str">
            <v>INDUSTRIAL Y DE LA BAHIA</v>
          </cell>
          <cell r="G111" t="str">
            <v>INDUSTRIAL Y DE LA BAHIA</v>
          </cell>
          <cell r="H111" t="str">
            <v>E. E. Oficial</v>
          </cell>
          <cell r="I111" t="str">
            <v>OFICIAL</v>
          </cell>
          <cell r="J111">
            <v>683</v>
          </cell>
          <cell r="K111">
            <v>26</v>
          </cell>
        </row>
        <row r="112">
          <cell r="A112">
            <v>113001008276</v>
          </cell>
          <cell r="B112" t="str">
            <v>I.E PLAYAS DE ACAPULCO</v>
          </cell>
          <cell r="C112">
            <v>149</v>
          </cell>
          <cell r="D112">
            <v>149</v>
          </cell>
          <cell r="E112" t="str">
            <v>PRINCIPAL</v>
          </cell>
          <cell r="F112" t="str">
            <v>DE LA VIRGEN Y TURISTICA</v>
          </cell>
          <cell r="G112" t="str">
            <v>DE LA VIRGEN Y TURISTICA</v>
          </cell>
          <cell r="H112" t="str">
            <v>E. E. Oficial</v>
          </cell>
          <cell r="I112" t="str">
            <v>OFICIAL</v>
          </cell>
          <cell r="J112">
            <v>831</v>
          </cell>
          <cell r="K112">
            <v>36</v>
          </cell>
        </row>
        <row r="113">
          <cell r="A113">
            <v>113001000259</v>
          </cell>
          <cell r="B113" t="str">
            <v>I.E VALORES UNIDOS</v>
          </cell>
          <cell r="C113">
            <v>153</v>
          </cell>
          <cell r="D113">
            <v>153</v>
          </cell>
          <cell r="E113" t="str">
            <v xml:space="preserve">PRINCIPAL </v>
          </cell>
          <cell r="F113" t="str">
            <v>DE LA VIRGEN Y TURISTICA</v>
          </cell>
          <cell r="G113" t="str">
            <v>DE LA VIRGEN Y TURISTICA</v>
          </cell>
          <cell r="H113" t="str">
            <v>E. E. Oficial</v>
          </cell>
          <cell r="I113" t="str">
            <v>OFICIAL</v>
          </cell>
          <cell r="J113">
            <v>1068</v>
          </cell>
          <cell r="K113">
            <v>38</v>
          </cell>
        </row>
        <row r="114">
          <cell r="A114">
            <v>113001009281</v>
          </cell>
          <cell r="B114" t="str">
            <v>I.E VILLA ESTRELLA</v>
          </cell>
          <cell r="C114">
            <v>156</v>
          </cell>
          <cell r="D114">
            <v>156</v>
          </cell>
          <cell r="E114" t="str">
            <v>PRINCIPAL</v>
          </cell>
          <cell r="F114" t="str">
            <v>DE LA VIRGEN Y TURISTICA</v>
          </cell>
          <cell r="G114" t="str">
            <v>DE LA VIRGEN Y TURISTICA</v>
          </cell>
          <cell r="H114" t="str">
            <v>E. E. Oficial</v>
          </cell>
          <cell r="I114" t="str">
            <v>OFICIAL</v>
          </cell>
          <cell r="J114">
            <v>1163</v>
          </cell>
          <cell r="K114">
            <v>35</v>
          </cell>
        </row>
        <row r="115">
          <cell r="A115">
            <v>113001012427</v>
          </cell>
          <cell r="B115" t="str">
            <v>I.E MANUELA VERGARA DE CURI</v>
          </cell>
          <cell r="C115">
            <v>159</v>
          </cell>
          <cell r="D115">
            <v>159</v>
          </cell>
          <cell r="E115" t="str">
            <v>PRINCIPAL</v>
          </cell>
          <cell r="F115" t="str">
            <v>INDUSTRIAL Y DE LA BAHIA</v>
          </cell>
          <cell r="G115" t="str">
            <v>INDUSTRIAL Y DE LA BAHIA</v>
          </cell>
          <cell r="H115" t="str">
            <v>E. E. Oficial</v>
          </cell>
          <cell r="I115" t="str">
            <v>OFICIAL</v>
          </cell>
          <cell r="J115">
            <v>1266</v>
          </cell>
          <cell r="K115">
            <v>103</v>
          </cell>
        </row>
        <row r="116">
          <cell r="A116">
            <v>113001012508</v>
          </cell>
          <cell r="B116" t="str">
            <v>ESC. NORMAL SUPERIOR DE CARTAGENA DE INDIAS</v>
          </cell>
          <cell r="C116">
            <v>162</v>
          </cell>
          <cell r="D116">
            <v>162</v>
          </cell>
          <cell r="E116" t="str">
            <v>PRINCIPAL</v>
          </cell>
          <cell r="F116" t="str">
            <v>HISTORICA Y CARIBE NORTE</v>
          </cell>
          <cell r="G116" t="str">
            <v>COUNTRY</v>
          </cell>
          <cell r="H116" t="str">
            <v>E. E. Oficial</v>
          </cell>
          <cell r="I116" t="str">
            <v>OFICIAL</v>
          </cell>
          <cell r="J116">
            <v>1477</v>
          </cell>
          <cell r="K116">
            <v>139</v>
          </cell>
        </row>
        <row r="117">
          <cell r="A117">
            <v>113001003151</v>
          </cell>
          <cell r="B117" t="str">
            <v>ESC. NORMAL SUPERIOR DE CARTAGENA DE INDIAS - SEDE EMMA VILLA DE ESCALLON</v>
          </cell>
          <cell r="C117">
            <v>162</v>
          </cell>
          <cell r="D117">
            <v>95</v>
          </cell>
          <cell r="E117" t="str">
            <v>SEDE</v>
          </cell>
          <cell r="F117" t="str">
            <v>HISTORICA Y CARIBE NORTE</v>
          </cell>
          <cell r="G117" t="str">
            <v>COUNTRY</v>
          </cell>
          <cell r="H117" t="str">
            <v>E. E. Oficial</v>
          </cell>
          <cell r="I117" t="str">
            <v>OFICIAL</v>
          </cell>
          <cell r="J117">
            <v>337</v>
          </cell>
        </row>
        <row r="118">
          <cell r="A118">
            <v>213001000075</v>
          </cell>
          <cell r="B118" t="str">
            <v>I.E PUERTO REY</v>
          </cell>
          <cell r="C118">
            <v>165</v>
          </cell>
          <cell r="D118">
            <v>165</v>
          </cell>
          <cell r="E118" t="str">
            <v>PRINCIPAL</v>
          </cell>
          <cell r="F118" t="str">
            <v>DE LA VIRGEN Y TURISTICA</v>
          </cell>
          <cell r="G118" t="str">
            <v>RURAL</v>
          </cell>
          <cell r="H118" t="str">
            <v>E. E. Oficial</v>
          </cell>
          <cell r="I118" t="str">
            <v>OFICIAL</v>
          </cell>
          <cell r="J118">
            <v>349</v>
          </cell>
          <cell r="K118">
            <v>20</v>
          </cell>
        </row>
        <row r="119">
          <cell r="A119">
            <v>213001000091</v>
          </cell>
          <cell r="B119" t="str">
            <v>I.E ISLA FUERTE</v>
          </cell>
          <cell r="C119">
            <v>167</v>
          </cell>
          <cell r="D119">
            <v>167</v>
          </cell>
          <cell r="E119" t="str">
            <v>PRINCIPAL</v>
          </cell>
          <cell r="F119" t="str">
            <v>HISTORICA Y CARIBE NORTE</v>
          </cell>
          <cell r="G119" t="str">
            <v>RURAL</v>
          </cell>
          <cell r="H119" t="str">
            <v>E. E. Oficial</v>
          </cell>
          <cell r="I119" t="str">
            <v>OFICIAL</v>
          </cell>
          <cell r="J119">
            <v>369</v>
          </cell>
          <cell r="K119">
            <v>24</v>
          </cell>
        </row>
        <row r="120">
          <cell r="A120">
            <v>213001000059</v>
          </cell>
          <cell r="B120" t="str">
            <v>I.E ISLAS DEL ROSARIO</v>
          </cell>
          <cell r="C120">
            <v>168</v>
          </cell>
          <cell r="D120">
            <v>168</v>
          </cell>
          <cell r="E120" t="str">
            <v>PRINCIPAL</v>
          </cell>
          <cell r="F120" t="str">
            <v>HISTORICA Y CARIBE NORTE</v>
          </cell>
          <cell r="G120" t="str">
            <v>RURAL</v>
          </cell>
          <cell r="H120" t="str">
            <v>E. E. Oficial</v>
          </cell>
          <cell r="I120" t="str">
            <v>OFICIAL</v>
          </cell>
          <cell r="J120">
            <v>199</v>
          </cell>
          <cell r="K120">
            <v>5</v>
          </cell>
        </row>
        <row r="121">
          <cell r="A121">
            <v>213001000245</v>
          </cell>
          <cell r="B121" t="str">
            <v>I.E DE TIERRA BAJA</v>
          </cell>
          <cell r="C121">
            <v>170</v>
          </cell>
          <cell r="D121">
            <v>170</v>
          </cell>
          <cell r="E121" t="str">
            <v>PRINCIPAL</v>
          </cell>
          <cell r="F121" t="str">
            <v>DE LA VIRGEN Y TURISTICA</v>
          </cell>
          <cell r="G121" t="str">
            <v>RURAL</v>
          </cell>
          <cell r="H121" t="str">
            <v>E. E. Oficial</v>
          </cell>
          <cell r="I121" t="str">
            <v>OFICIAL</v>
          </cell>
          <cell r="J121">
            <v>315</v>
          </cell>
          <cell r="K121">
            <v>15</v>
          </cell>
        </row>
        <row r="122">
          <cell r="A122">
            <v>213001001250</v>
          </cell>
          <cell r="B122" t="str">
            <v>I.E DE TIERRA BOMBA</v>
          </cell>
          <cell r="C122">
            <v>173</v>
          </cell>
          <cell r="D122">
            <v>173</v>
          </cell>
          <cell r="E122" t="str">
            <v>PRINCIPAL</v>
          </cell>
          <cell r="F122" t="str">
            <v>HISTORICA Y CARIBE NORTE</v>
          </cell>
          <cell r="G122" t="str">
            <v>RURAL</v>
          </cell>
          <cell r="H122" t="str">
            <v>E. E. Oficial</v>
          </cell>
          <cell r="I122" t="str">
            <v>OFICIAL</v>
          </cell>
          <cell r="J122">
            <v>764</v>
          </cell>
          <cell r="K122">
            <v>46</v>
          </cell>
        </row>
        <row r="123">
          <cell r="A123">
            <v>213001001276</v>
          </cell>
          <cell r="B123" t="str">
            <v>I.E DE TIERRA BOMBA - SEDE DE PUNTA ARENA</v>
          </cell>
          <cell r="C123">
            <v>173</v>
          </cell>
          <cell r="D123">
            <v>175</v>
          </cell>
          <cell r="E123" t="str">
            <v>SEDE</v>
          </cell>
          <cell r="F123" t="str">
            <v>HISTORICA Y CARIBE NORTE</v>
          </cell>
          <cell r="G123" t="str">
            <v>RURAL</v>
          </cell>
          <cell r="H123" t="str">
            <v>E. E. Oficial</v>
          </cell>
          <cell r="I123" t="str">
            <v>OFICIAL</v>
          </cell>
          <cell r="J123">
            <v>82</v>
          </cell>
        </row>
        <row r="124">
          <cell r="A124">
            <v>213001001292</v>
          </cell>
          <cell r="B124" t="str">
            <v>I.E DE SANTA ANA</v>
          </cell>
          <cell r="C124">
            <v>176</v>
          </cell>
          <cell r="D124">
            <v>176</v>
          </cell>
          <cell r="E124" t="str">
            <v>PRINCIPAL</v>
          </cell>
          <cell r="F124" t="str">
            <v>HISTORICA Y CARIBE NORTE</v>
          </cell>
          <cell r="G124" t="str">
            <v>RURAL</v>
          </cell>
          <cell r="H124" t="str">
            <v>E. E. Oficial</v>
          </cell>
          <cell r="I124" t="str">
            <v>OFICIAL</v>
          </cell>
          <cell r="J124">
            <v>775</v>
          </cell>
          <cell r="K124">
            <v>33</v>
          </cell>
        </row>
        <row r="125">
          <cell r="A125">
            <v>213001001306</v>
          </cell>
          <cell r="B125" t="str">
            <v>I.E DE PONTEZUELA</v>
          </cell>
          <cell r="C125">
            <v>177</v>
          </cell>
          <cell r="D125">
            <v>177</v>
          </cell>
          <cell r="E125" t="str">
            <v>PRINCIPAL</v>
          </cell>
          <cell r="F125" t="str">
            <v>DE LA VIRGEN Y TURISTICA</v>
          </cell>
          <cell r="G125" t="str">
            <v>RURAL</v>
          </cell>
          <cell r="H125" t="str">
            <v>E. E. Oficial</v>
          </cell>
          <cell r="I125" t="str">
            <v>OFICIAL</v>
          </cell>
          <cell r="J125">
            <v>613</v>
          </cell>
          <cell r="K125">
            <v>26</v>
          </cell>
        </row>
        <row r="126">
          <cell r="A126">
            <v>213001001632</v>
          </cell>
          <cell r="B126" t="str">
            <v>I.E DE LETICIA</v>
          </cell>
          <cell r="C126">
            <v>179</v>
          </cell>
          <cell r="D126">
            <v>179</v>
          </cell>
          <cell r="E126" t="str">
            <v>PRINCIPAL</v>
          </cell>
          <cell r="F126" t="str">
            <v>INDUSTRIAL Y DE LA BAHIA</v>
          </cell>
          <cell r="G126" t="str">
            <v>RURAL</v>
          </cell>
          <cell r="H126" t="str">
            <v>E. E. Oficial</v>
          </cell>
          <cell r="I126" t="str">
            <v>OFICIAL</v>
          </cell>
          <cell r="J126">
            <v>150</v>
          </cell>
          <cell r="K126">
            <v>8</v>
          </cell>
        </row>
        <row r="127">
          <cell r="A127">
            <v>213001007550</v>
          </cell>
          <cell r="B127" t="str">
            <v>I.E DE LETICIA - SEDE EL RECREO</v>
          </cell>
          <cell r="C127">
            <v>179</v>
          </cell>
          <cell r="D127">
            <v>195</v>
          </cell>
          <cell r="E127" t="str">
            <v>SEDE</v>
          </cell>
          <cell r="F127" t="str">
            <v>INDUSTRIAL Y DE LA BAHIA</v>
          </cell>
          <cell r="G127" t="str">
            <v>RURAL</v>
          </cell>
          <cell r="H127" t="str">
            <v>E. E. Oficial</v>
          </cell>
          <cell r="I127" t="str">
            <v>OFICIAL</v>
          </cell>
          <cell r="J127">
            <v>48</v>
          </cell>
        </row>
        <row r="128">
          <cell r="A128">
            <v>213001001900</v>
          </cell>
          <cell r="B128" t="str">
            <v>I.E DE ARARCA</v>
          </cell>
          <cell r="C128">
            <v>180</v>
          </cell>
          <cell r="D128">
            <v>180</v>
          </cell>
          <cell r="E128" t="str">
            <v>PRINCIPAL</v>
          </cell>
          <cell r="F128" t="str">
            <v>HISTORICA Y CARIBE NORTE</v>
          </cell>
          <cell r="G128" t="str">
            <v>RURAL</v>
          </cell>
          <cell r="H128" t="str">
            <v>E. E. Oficial</v>
          </cell>
          <cell r="I128" t="str">
            <v>OFICIAL</v>
          </cell>
          <cell r="J128">
            <v>255</v>
          </cell>
          <cell r="K128">
            <v>12</v>
          </cell>
        </row>
        <row r="129">
          <cell r="A129">
            <v>213001002531</v>
          </cell>
          <cell r="B129" t="str">
            <v>I.E MANZANILLO DEL MAR</v>
          </cell>
          <cell r="C129">
            <v>183</v>
          </cell>
          <cell r="D129">
            <v>183</v>
          </cell>
          <cell r="E129" t="str">
            <v>PRINCIPAL</v>
          </cell>
          <cell r="F129" t="str">
            <v>DE LA VIRGEN Y TURISTICA</v>
          </cell>
          <cell r="G129" t="str">
            <v>RURAL</v>
          </cell>
          <cell r="H129" t="str">
            <v>E. E. Oficial</v>
          </cell>
          <cell r="I129" t="str">
            <v>OFICIAL</v>
          </cell>
          <cell r="J129">
            <v>381</v>
          </cell>
          <cell r="K129">
            <v>29</v>
          </cell>
        </row>
        <row r="130">
          <cell r="A130">
            <v>213001002809</v>
          </cell>
          <cell r="B130" t="str">
            <v>I.E DE BAYUNCA</v>
          </cell>
          <cell r="C130">
            <v>184</v>
          </cell>
          <cell r="D130">
            <v>184</v>
          </cell>
          <cell r="E130" t="str">
            <v>PRINCIPAL</v>
          </cell>
          <cell r="F130" t="str">
            <v>DE LA VIRGEN Y TURISTICA</v>
          </cell>
          <cell r="G130" t="str">
            <v>RURAL</v>
          </cell>
          <cell r="H130" t="str">
            <v>E. E. Oficial</v>
          </cell>
          <cell r="I130" t="str">
            <v>OFICIAL</v>
          </cell>
          <cell r="J130">
            <v>3394</v>
          </cell>
          <cell r="K130">
            <v>166</v>
          </cell>
        </row>
        <row r="131">
          <cell r="A131">
            <v>213001007541</v>
          </cell>
          <cell r="B131" t="str">
            <v>I.E DE BAYUNCA - SEDE DIVINO NIÑO JESUS DEL ZAPATERO</v>
          </cell>
          <cell r="C131">
            <v>184</v>
          </cell>
          <cell r="D131">
            <v>194</v>
          </cell>
          <cell r="E131" t="str">
            <v>SEDE</v>
          </cell>
          <cell r="F131" t="str">
            <v>DE LA VIRGEN Y TURISTICA</v>
          </cell>
          <cell r="G131" t="str">
            <v>RURAL</v>
          </cell>
          <cell r="H131" t="str">
            <v>E. E. Oficial</v>
          </cell>
          <cell r="I131" t="str">
            <v>OFICIAL</v>
          </cell>
          <cell r="J131">
            <v>29</v>
          </cell>
        </row>
        <row r="132">
          <cell r="A132">
            <v>213001002949</v>
          </cell>
          <cell r="B132" t="str">
            <v>I.E SAN JOSE CAÑO DEL ORO</v>
          </cell>
          <cell r="C132">
            <v>185</v>
          </cell>
          <cell r="D132">
            <v>185</v>
          </cell>
          <cell r="E132" t="str">
            <v>PRINCIPAL</v>
          </cell>
          <cell r="F132" t="str">
            <v>HISTORICA Y CARIBE NORTE</v>
          </cell>
          <cell r="G132" t="str">
            <v>RURAL</v>
          </cell>
          <cell r="H132" t="str">
            <v>E. E. Oficial</v>
          </cell>
          <cell r="I132" t="str">
            <v>OFICIAL</v>
          </cell>
          <cell r="J132">
            <v>512</v>
          </cell>
          <cell r="K132">
            <v>28</v>
          </cell>
        </row>
        <row r="133">
          <cell r="A133">
            <v>213001001942</v>
          </cell>
          <cell r="B133" t="str">
            <v>I.E LUIS FELIPE CABRERA DE BARU</v>
          </cell>
          <cell r="C133">
            <v>186</v>
          </cell>
          <cell r="D133">
            <v>186</v>
          </cell>
          <cell r="E133" t="str">
            <v>PRINCIPAL</v>
          </cell>
          <cell r="F133" t="str">
            <v>HISTORICA Y CARIBE NORTE</v>
          </cell>
          <cell r="G133" t="str">
            <v>RURAL</v>
          </cell>
          <cell r="H133" t="str">
            <v>E. E. en Administración</v>
          </cell>
          <cell r="I133" t="str">
            <v>OFICIAL</v>
          </cell>
          <cell r="J133">
            <v>785</v>
          </cell>
          <cell r="K133">
            <v>48</v>
          </cell>
        </row>
        <row r="134">
          <cell r="A134">
            <v>213001027020</v>
          </cell>
          <cell r="B134" t="str">
            <v>I.E DOMINGO BENKOS BIOHO</v>
          </cell>
          <cell r="C134">
            <v>189</v>
          </cell>
          <cell r="D134">
            <v>189</v>
          </cell>
          <cell r="E134" t="str">
            <v>PRINCIPAL</v>
          </cell>
          <cell r="F134" t="str">
            <v>HISTORICA Y CARIBE NORTE</v>
          </cell>
          <cell r="G134" t="str">
            <v>RURAL</v>
          </cell>
          <cell r="H134" t="str">
            <v>E. E. Oficial</v>
          </cell>
          <cell r="I134" t="str">
            <v>OFICIAL</v>
          </cell>
          <cell r="J134">
            <v>1266</v>
          </cell>
          <cell r="K134">
            <v>51</v>
          </cell>
        </row>
        <row r="135">
          <cell r="A135">
            <v>213001007231</v>
          </cell>
          <cell r="B135" t="str">
            <v>I.E SAN FRANCISCO DE ASIS</v>
          </cell>
          <cell r="C135">
            <v>190</v>
          </cell>
          <cell r="D135">
            <v>190</v>
          </cell>
          <cell r="E135" t="str">
            <v>PRINCIPAL</v>
          </cell>
          <cell r="F135" t="str">
            <v>INDUSTRIAL Y DE LA BAHIA</v>
          </cell>
          <cell r="G135" t="str">
            <v>INDUSTRIAL Y DE LA BAHIA</v>
          </cell>
          <cell r="H135" t="str">
            <v>E. E. Oficial</v>
          </cell>
          <cell r="I135" t="str">
            <v>OFICIAL</v>
          </cell>
          <cell r="J135">
            <v>1866</v>
          </cell>
          <cell r="K135">
            <v>170</v>
          </cell>
        </row>
        <row r="136">
          <cell r="A136">
            <v>113001006133</v>
          </cell>
          <cell r="B136" t="str">
            <v>I.E SAN FRANCISCO DE ASIS   SEDE POLICARPA SALAVARRIETA</v>
          </cell>
          <cell r="C136">
            <v>190</v>
          </cell>
          <cell r="D136">
            <v>117</v>
          </cell>
          <cell r="E136" t="str">
            <v>SEDE</v>
          </cell>
          <cell r="F136" t="str">
            <v>INDUSTRIAL Y DE LA BAHIA</v>
          </cell>
          <cell r="G136" t="str">
            <v>INDUSTRIAL Y DE LA BAHIA</v>
          </cell>
          <cell r="H136" t="str">
            <v>E. E. Oficial</v>
          </cell>
          <cell r="I136" t="str">
            <v>OFICIAL</v>
          </cell>
          <cell r="J136">
            <v>340</v>
          </cell>
        </row>
        <row r="137">
          <cell r="A137">
            <v>213001001501</v>
          </cell>
          <cell r="B137" t="str">
            <v>I.E SAN FRANCISCO DE ASIS   SEDE HIJOS DEL AGRICULTOR</v>
          </cell>
          <cell r="C137">
            <v>190</v>
          </cell>
          <cell r="D137">
            <v>178</v>
          </cell>
          <cell r="E137" t="str">
            <v>SEDE</v>
          </cell>
          <cell r="F137" t="str">
            <v>INDUSTRIAL Y DE LA BAHIA</v>
          </cell>
          <cell r="G137" t="str">
            <v>INDUSTRIAL Y DE LA BAHIA</v>
          </cell>
          <cell r="H137" t="str">
            <v>E. E. Oficial</v>
          </cell>
          <cell r="I137" t="str">
            <v>OFICIAL</v>
          </cell>
          <cell r="J137">
            <v>790</v>
          </cell>
        </row>
        <row r="138">
          <cell r="A138">
            <v>213001004313</v>
          </cell>
          <cell r="B138" t="str">
            <v>I.E SAN FRANCISCO DE ASIS   SEDE PEDRO PASCASIO MARTINEZ</v>
          </cell>
          <cell r="C138">
            <v>190</v>
          </cell>
          <cell r="D138">
            <v>188</v>
          </cell>
          <cell r="E138" t="str">
            <v>SEDE</v>
          </cell>
          <cell r="F138" t="str">
            <v>INDUSTRIAL Y DE LA BAHIA</v>
          </cell>
          <cell r="G138" t="str">
            <v>INDUSTRIAL Y DE LA BAHIA</v>
          </cell>
          <cell r="H138" t="str">
            <v>E. E. Oficial</v>
          </cell>
          <cell r="I138" t="str">
            <v>OFICIAL</v>
          </cell>
          <cell r="J138">
            <v>221</v>
          </cell>
        </row>
        <row r="139">
          <cell r="A139">
            <v>213001001268</v>
          </cell>
          <cell r="B139" t="str">
            <v>I.E SAN FRANCISCO DE ASIS   SEDE DE MEMBRILLAL</v>
          </cell>
          <cell r="C139">
            <v>190</v>
          </cell>
          <cell r="D139">
            <v>174</v>
          </cell>
          <cell r="E139" t="str">
            <v>SEDE</v>
          </cell>
          <cell r="F139" t="str">
            <v>INDUSTRIAL Y DE LA BAHIA</v>
          </cell>
          <cell r="G139" t="str">
            <v>INDUSTRIAL Y DE LA BAHIA</v>
          </cell>
          <cell r="H139" t="str">
            <v>E. E. Oficial</v>
          </cell>
          <cell r="I139" t="str">
            <v>OFICIAL</v>
          </cell>
          <cell r="J139">
            <v>779</v>
          </cell>
        </row>
        <row r="140">
          <cell r="A140">
            <v>213001007401</v>
          </cell>
          <cell r="B140" t="str">
            <v>I.E SANTA CRUZ DEL ISLOTE</v>
          </cell>
          <cell r="C140">
            <v>191</v>
          </cell>
          <cell r="D140">
            <v>191</v>
          </cell>
          <cell r="E140" t="str">
            <v>PRINCIPAL</v>
          </cell>
          <cell r="F140" t="str">
            <v>HISTORICA Y CARIBE NORTE</v>
          </cell>
          <cell r="G140" t="str">
            <v>RURAL</v>
          </cell>
          <cell r="H140" t="str">
            <v>E. E. Oficial</v>
          </cell>
          <cell r="I140" t="str">
            <v>OFICIAL</v>
          </cell>
          <cell r="J140">
            <v>146</v>
          </cell>
        </row>
        <row r="141">
          <cell r="A141">
            <v>313001005225</v>
          </cell>
          <cell r="B141" t="str">
            <v>I.E JOSE MARIA CORDOBA DE PASACABALLOS</v>
          </cell>
          <cell r="C141">
            <v>192</v>
          </cell>
          <cell r="D141">
            <v>192</v>
          </cell>
          <cell r="E141" t="str">
            <v>PRINCIPAL</v>
          </cell>
          <cell r="F141" t="str">
            <v>INDUSTRIAL Y DE LA BAHIA</v>
          </cell>
          <cell r="G141" t="str">
            <v>RURAL</v>
          </cell>
          <cell r="H141" t="str">
            <v>E. E. Oficial</v>
          </cell>
          <cell r="I141" t="str">
            <v>OFICIAL</v>
          </cell>
          <cell r="J141">
            <v>1053</v>
          </cell>
          <cell r="K141">
            <v>43</v>
          </cell>
        </row>
        <row r="142">
          <cell r="A142">
            <v>213001012391</v>
          </cell>
          <cell r="B142" t="str">
            <v>I.E JOSE MARIA CORDOBA DE PASACABALLOS - SEDE BAJO DEL TIGRE</v>
          </cell>
          <cell r="C142">
            <v>192</v>
          </cell>
          <cell r="D142">
            <v>204</v>
          </cell>
          <cell r="E142" t="str">
            <v>SEDE</v>
          </cell>
          <cell r="F142" t="str">
            <v>INDUSTRIAL Y DE LA BAHIA</v>
          </cell>
          <cell r="G142" t="str">
            <v>RURAL</v>
          </cell>
          <cell r="H142" t="str">
            <v>E. E. Oficial</v>
          </cell>
          <cell r="I142" t="str">
            <v>OFICIAL</v>
          </cell>
          <cell r="J142">
            <v>51</v>
          </cell>
        </row>
        <row r="143">
          <cell r="A143">
            <v>213001007533</v>
          </cell>
          <cell r="B143" t="str">
            <v>I.E NUEVA ESPERANZA ARROYO GRANDE</v>
          </cell>
          <cell r="C143">
            <v>193</v>
          </cell>
          <cell r="D143">
            <v>193</v>
          </cell>
          <cell r="E143" t="str">
            <v>PRINCIPAL</v>
          </cell>
          <cell r="F143" t="str">
            <v>DE LA VIRGEN Y TURISTICA</v>
          </cell>
          <cell r="G143" t="str">
            <v>RURAL</v>
          </cell>
          <cell r="H143" t="str">
            <v>E. E. Oficial</v>
          </cell>
          <cell r="I143" t="str">
            <v>OFICIAL</v>
          </cell>
          <cell r="J143">
            <v>297</v>
          </cell>
          <cell r="K143">
            <v>39</v>
          </cell>
        </row>
        <row r="144">
          <cell r="A144">
            <v>213001000164</v>
          </cell>
          <cell r="B144" t="str">
            <v>I.E NUEVA ESPERANZA ARROYO GRANDE - SEDE ANA UTRIA</v>
          </cell>
          <cell r="C144">
            <v>193</v>
          </cell>
          <cell r="D144">
            <v>187</v>
          </cell>
          <cell r="E144" t="str">
            <v>SEDE</v>
          </cell>
          <cell r="F144" t="str">
            <v>DE LA VIRGEN Y TURISTICA</v>
          </cell>
          <cell r="G144" t="str">
            <v>RURAL</v>
          </cell>
          <cell r="H144" t="str">
            <v>E. E. Oficial</v>
          </cell>
          <cell r="I144" t="str">
            <v>OFICIAL</v>
          </cell>
          <cell r="J144">
            <v>61</v>
          </cell>
        </row>
        <row r="145">
          <cell r="A145">
            <v>213001000211</v>
          </cell>
          <cell r="B145" t="str">
            <v>I.E NUEVA ESPERANZA ARROYO GRANDE - SEDE ARROYO GRANDE</v>
          </cell>
          <cell r="C145">
            <v>193</v>
          </cell>
          <cell r="D145">
            <v>169</v>
          </cell>
          <cell r="E145" t="str">
            <v>SEDE</v>
          </cell>
          <cell r="F145" t="str">
            <v>DE LA VIRGEN Y TURISTICA</v>
          </cell>
          <cell r="G145" t="str">
            <v>RURAL</v>
          </cell>
          <cell r="H145" t="str">
            <v>E. E. Oficial</v>
          </cell>
          <cell r="I145" t="str">
            <v>OFICIAL</v>
          </cell>
          <cell r="J145">
            <v>278</v>
          </cell>
        </row>
        <row r="146">
          <cell r="A146">
            <v>213001007797</v>
          </cell>
          <cell r="B146" t="str">
            <v>I.E SAN JUAN DE DAMASCO</v>
          </cell>
          <cell r="C146">
            <v>197</v>
          </cell>
          <cell r="D146">
            <v>197</v>
          </cell>
          <cell r="E146" t="str">
            <v>PRINCIPAL</v>
          </cell>
          <cell r="F146" t="str">
            <v>HISTORICA Y CARIBE NORTE</v>
          </cell>
          <cell r="G146" t="str">
            <v>COUNTRY</v>
          </cell>
          <cell r="H146" t="str">
            <v>E. E. Oficial</v>
          </cell>
          <cell r="I146" t="str">
            <v>OFICIAL</v>
          </cell>
          <cell r="J146">
            <v>763</v>
          </cell>
          <cell r="K146">
            <v>58</v>
          </cell>
        </row>
        <row r="147">
          <cell r="A147">
            <v>113001002839</v>
          </cell>
          <cell r="B147" t="str">
            <v>I.E SAN JUAN DE DAMASCO - SEDE NUESTRA SENORA DEL ROSARIO</v>
          </cell>
          <cell r="C147">
            <v>197</v>
          </cell>
          <cell r="D147">
            <v>164</v>
          </cell>
          <cell r="E147" t="str">
            <v>SEDE</v>
          </cell>
          <cell r="F147" t="str">
            <v>HISTORICA Y CARIBE NORTE</v>
          </cell>
          <cell r="G147" t="str">
            <v>COUNTRY</v>
          </cell>
          <cell r="H147" t="str">
            <v>E. E. Oficial</v>
          </cell>
          <cell r="I147" t="str">
            <v>OFICIAL</v>
          </cell>
          <cell r="J147">
            <v>209</v>
          </cell>
        </row>
        <row r="148">
          <cell r="A148">
            <v>113001008241</v>
          </cell>
          <cell r="B148" t="str">
            <v>I.E SAN JUAN DE DAMASCO - SEDE DISTRITAL JOSE ANTONIO GALAN</v>
          </cell>
          <cell r="C148">
            <v>197</v>
          </cell>
          <cell r="D148">
            <v>147</v>
          </cell>
          <cell r="E148" t="str">
            <v>SEDE</v>
          </cell>
          <cell r="F148" t="str">
            <v>HISTORICA Y CARIBE NORTE</v>
          </cell>
          <cell r="G148" t="str">
            <v>COUNTRY</v>
          </cell>
          <cell r="H148" t="str">
            <v>E. E. Oficial</v>
          </cell>
          <cell r="I148" t="str">
            <v>OFICIAL</v>
          </cell>
          <cell r="J148">
            <v>74</v>
          </cell>
        </row>
        <row r="149">
          <cell r="A149">
            <v>113001000321</v>
          </cell>
          <cell r="B149" t="str">
            <v>I.E LUIS C GALAN SARMIENTO</v>
          </cell>
          <cell r="C149">
            <v>198</v>
          </cell>
          <cell r="D149">
            <v>198</v>
          </cell>
          <cell r="E149" t="str">
            <v>PRINCIPAL</v>
          </cell>
          <cell r="F149" t="str">
            <v>DE LA VIRGEN Y TURISTICA</v>
          </cell>
          <cell r="G149" t="str">
            <v>DE LA VIRGEN Y TURISTICA</v>
          </cell>
          <cell r="H149" t="str">
            <v>E. E. Oficial</v>
          </cell>
          <cell r="I149" t="str">
            <v>OFICIAL</v>
          </cell>
          <cell r="J149">
            <v>1138</v>
          </cell>
          <cell r="K149">
            <v>41</v>
          </cell>
        </row>
        <row r="150">
          <cell r="A150">
            <v>213001009048</v>
          </cell>
          <cell r="B150" t="str">
            <v>I.E TECNICA DE PASACABALLOS</v>
          </cell>
          <cell r="C150">
            <v>202</v>
          </cell>
          <cell r="D150">
            <v>202</v>
          </cell>
          <cell r="E150" t="str">
            <v>PRINCIPAL</v>
          </cell>
          <cell r="F150" t="str">
            <v>INDUSTRIAL Y DE LA BAHIA</v>
          </cell>
          <cell r="G150" t="str">
            <v>RURAL</v>
          </cell>
          <cell r="H150" t="str">
            <v>E. E. Oficial</v>
          </cell>
          <cell r="I150" t="str">
            <v>OFICIAL</v>
          </cell>
          <cell r="J150">
            <v>2051</v>
          </cell>
          <cell r="K150">
            <v>91</v>
          </cell>
        </row>
        <row r="151">
          <cell r="A151">
            <v>213001009056</v>
          </cell>
          <cell r="B151" t="str">
            <v>I.E NUESTRA SEÑORA DEL BUEN AIRE</v>
          </cell>
          <cell r="C151">
            <v>203</v>
          </cell>
          <cell r="D151">
            <v>203</v>
          </cell>
          <cell r="E151" t="str">
            <v>PRINCIPAL</v>
          </cell>
          <cell r="F151" t="str">
            <v>INDUSTRIAL Y DE LA BAHIA</v>
          </cell>
          <cell r="G151" t="str">
            <v>RURAL</v>
          </cell>
          <cell r="H151" t="str">
            <v>E. E. Oficial</v>
          </cell>
          <cell r="I151" t="str">
            <v>OFICIAL</v>
          </cell>
          <cell r="J151">
            <v>1099</v>
          </cell>
          <cell r="K151">
            <v>51</v>
          </cell>
        </row>
        <row r="152">
          <cell r="A152">
            <v>313001000568</v>
          </cell>
          <cell r="B152" t="str">
            <v>PIA SOCIEDAD SALESIANA ESCUELAS PROFESIONALES SALESIANAS</v>
          </cell>
          <cell r="C152">
            <v>219</v>
          </cell>
          <cell r="D152">
            <v>219</v>
          </cell>
          <cell r="E152" t="str">
            <v>PRINCIPAL</v>
          </cell>
          <cell r="F152" t="str">
            <v>HISTORICA Y CARIBE NORTE</v>
          </cell>
          <cell r="G152" t="str">
            <v>SANTA RITA</v>
          </cell>
          <cell r="H152" t="str">
            <v>E. E. en Administración</v>
          </cell>
          <cell r="I152" t="str">
            <v>OFICIAL</v>
          </cell>
          <cell r="J152">
            <v>753</v>
          </cell>
          <cell r="K152">
            <v>109</v>
          </cell>
        </row>
        <row r="153">
          <cell r="A153">
            <v>313001001181</v>
          </cell>
          <cell r="B153" t="str">
            <v>I.E NUESTRA  SEÑORA  DE LA CONSOLATA</v>
          </cell>
          <cell r="C153">
            <v>240</v>
          </cell>
          <cell r="D153">
            <v>240</v>
          </cell>
          <cell r="E153" t="str">
            <v>PRINCIPAL</v>
          </cell>
          <cell r="F153" t="str">
            <v>INDUSTRIAL Y DE LA BAHIA</v>
          </cell>
          <cell r="G153" t="str">
            <v>INDUSTRIAL Y DE LA BAHIA</v>
          </cell>
          <cell r="H153" t="str">
            <v>E. E. en Administración</v>
          </cell>
          <cell r="I153" t="str">
            <v>OFICIAL</v>
          </cell>
          <cell r="J153">
            <v>1841</v>
          </cell>
          <cell r="K153">
            <v>157</v>
          </cell>
        </row>
        <row r="154">
          <cell r="A154">
            <v>313001002251</v>
          </cell>
          <cell r="B154" t="str">
            <v>COL. NTRA. SRA. DE FATIMA DE LA POL NAL</v>
          </cell>
          <cell r="C154">
            <v>248</v>
          </cell>
          <cell r="D154">
            <v>248</v>
          </cell>
          <cell r="E154" t="str">
            <v>PRINCIPAL</v>
          </cell>
          <cell r="F154" t="str">
            <v>INDUSTRIAL Y DE LA BAHIA</v>
          </cell>
          <cell r="G154" t="str">
            <v>INDUSTRIAL Y DE LA BAHIA</v>
          </cell>
          <cell r="H154" t="str">
            <v>E. E. de Rég. Especial</v>
          </cell>
          <cell r="I154" t="str">
            <v>OFICIAL</v>
          </cell>
          <cell r="J154">
            <v>257</v>
          </cell>
          <cell r="K154">
            <v>28</v>
          </cell>
        </row>
        <row r="155">
          <cell r="A155">
            <v>313001002421</v>
          </cell>
          <cell r="B155" t="str">
            <v>COL. NAVAL DE CRESPO</v>
          </cell>
          <cell r="C155">
            <v>255</v>
          </cell>
          <cell r="D155">
            <v>255</v>
          </cell>
          <cell r="E155" t="str">
            <v>PRINCIPAL</v>
          </cell>
          <cell r="F155" t="str">
            <v>HISTORICA Y CARIBE NORTE</v>
          </cell>
          <cell r="G155" t="str">
            <v>SANTA RITA</v>
          </cell>
          <cell r="H155" t="str">
            <v>E. E. de Rég. Especial</v>
          </cell>
          <cell r="I155" t="str">
            <v>OFICIAL</v>
          </cell>
          <cell r="J155">
            <v>359</v>
          </cell>
          <cell r="K155">
            <v>23</v>
          </cell>
        </row>
        <row r="156">
          <cell r="A156">
            <v>313001002714</v>
          </cell>
          <cell r="B156" t="str">
            <v>I.E MARIA AUXILIADORA</v>
          </cell>
          <cell r="C156">
            <v>257</v>
          </cell>
          <cell r="D156">
            <v>257</v>
          </cell>
          <cell r="E156" t="str">
            <v>PRINCIPAL</v>
          </cell>
          <cell r="F156" t="str">
            <v>HISTORICA Y CARIBE NORTE</v>
          </cell>
          <cell r="G156" t="str">
            <v>COUNTRY</v>
          </cell>
          <cell r="H156" t="str">
            <v>E. E. Oficial</v>
          </cell>
          <cell r="I156" t="str">
            <v>OFICIAL</v>
          </cell>
          <cell r="J156">
            <v>497</v>
          </cell>
          <cell r="K156">
            <v>39</v>
          </cell>
        </row>
        <row r="157">
          <cell r="A157">
            <v>313001004750</v>
          </cell>
          <cell r="B157" t="str">
            <v>I.E MADRE GABRIELA DE SAN MARTIN</v>
          </cell>
          <cell r="C157">
            <v>270</v>
          </cell>
          <cell r="D157">
            <v>270</v>
          </cell>
          <cell r="E157" t="str">
            <v>PRINCIPAL</v>
          </cell>
          <cell r="F157" t="str">
            <v>DE LA VIRGEN Y TURISTICA</v>
          </cell>
          <cell r="G157" t="str">
            <v>DE LA VIRGEN Y TURISTICA</v>
          </cell>
          <cell r="H157" t="str">
            <v>E. E. Oficial</v>
          </cell>
          <cell r="I157" t="str">
            <v>OFICIAL</v>
          </cell>
          <cell r="J157">
            <v>1824</v>
          </cell>
          <cell r="K157">
            <v>102</v>
          </cell>
        </row>
        <row r="158">
          <cell r="A158">
            <v>113001000194</v>
          </cell>
          <cell r="B158" t="str">
            <v>I.E MADRE GABRIELA DE SAN MARTIN   SEDE LA MAGDALENA</v>
          </cell>
          <cell r="C158">
            <v>270</v>
          </cell>
          <cell r="D158">
            <v>14</v>
          </cell>
          <cell r="E158" t="str">
            <v>SEDE</v>
          </cell>
          <cell r="F158" t="str">
            <v>DE LA VIRGEN Y TURISTICA</v>
          </cell>
          <cell r="G158" t="str">
            <v>DE LA VIRGEN Y TURISTICA</v>
          </cell>
          <cell r="H158" t="str">
            <v>E. E. Oficial</v>
          </cell>
          <cell r="I158" t="str">
            <v>OFICIAL</v>
          </cell>
          <cell r="J158">
            <v>183</v>
          </cell>
        </row>
        <row r="159">
          <cell r="A159">
            <v>113001000364</v>
          </cell>
          <cell r="B159" t="str">
            <v>I.E MADRE GABRIELA DE SAN MARTIN   SEDE DIEZ DE MAYO</v>
          </cell>
          <cell r="C159">
            <v>270</v>
          </cell>
          <cell r="D159">
            <v>23</v>
          </cell>
          <cell r="E159" t="str">
            <v>SEDE</v>
          </cell>
          <cell r="F159" t="str">
            <v>DE LA VIRGEN Y TURISTICA</v>
          </cell>
          <cell r="G159" t="str">
            <v>DE LA VIRGEN Y TURISTICA</v>
          </cell>
          <cell r="H159" t="str">
            <v>E. E. Oficial</v>
          </cell>
          <cell r="I159" t="str">
            <v>OFICIAL</v>
          </cell>
          <cell r="J159">
            <v>234</v>
          </cell>
        </row>
        <row r="160">
          <cell r="A160">
            <v>113001003223</v>
          </cell>
          <cell r="B160" t="str">
            <v>I.E MADRE GABRIELA DE SAN MARTIN  SEDE SAN JOSE OBRERO</v>
          </cell>
          <cell r="C160">
            <v>270</v>
          </cell>
          <cell r="D160">
            <v>96</v>
          </cell>
          <cell r="E160" t="str">
            <v>SEDE</v>
          </cell>
          <cell r="F160" t="str">
            <v>DE LA VIRGEN Y TURISTICA</v>
          </cell>
          <cell r="G160" t="str">
            <v>DE LA VIRGEN Y TURISTICA</v>
          </cell>
          <cell r="H160" t="str">
            <v>E. E. Oficial</v>
          </cell>
          <cell r="I160" t="str">
            <v>OFICIAL</v>
          </cell>
          <cell r="J160">
            <v>191</v>
          </cell>
        </row>
        <row r="161">
          <cell r="A161">
            <v>313001005331</v>
          </cell>
          <cell r="B161" t="str">
            <v>COL. NAVAL DEL SOCORRO</v>
          </cell>
          <cell r="C161">
            <v>285</v>
          </cell>
          <cell r="D161">
            <v>285</v>
          </cell>
          <cell r="E161" t="str">
            <v>PRINCIPAL</v>
          </cell>
          <cell r="F161" t="str">
            <v>INDUSTRIAL Y DE LA BAHIA</v>
          </cell>
          <cell r="G161" t="str">
            <v>INDUSTRIAL Y DE LA BAHIA</v>
          </cell>
          <cell r="H161" t="str">
            <v>E. E. de Rég. Especial</v>
          </cell>
          <cell r="I161" t="str">
            <v>OFICIAL</v>
          </cell>
          <cell r="J161">
            <v>145</v>
          </cell>
        </row>
        <row r="162">
          <cell r="A162">
            <v>313001008411</v>
          </cell>
          <cell r="B162" t="str">
            <v>I.E FE Y ALEGRIA EL PROGRESO</v>
          </cell>
          <cell r="C162">
            <v>355</v>
          </cell>
          <cell r="D162">
            <v>355</v>
          </cell>
          <cell r="E162" t="str">
            <v>PRINCIPAL</v>
          </cell>
          <cell r="F162" t="str">
            <v>INDUSTRIAL Y DE LA BAHIA</v>
          </cell>
          <cell r="G162" t="str">
            <v>INDUSTRIAL Y DE LA BAHIA</v>
          </cell>
          <cell r="H162" t="str">
            <v>E. E. Oficial</v>
          </cell>
          <cell r="I162" t="str">
            <v>OFICIAL</v>
          </cell>
          <cell r="J162">
            <v>1295</v>
          </cell>
          <cell r="K162">
            <v>58</v>
          </cell>
        </row>
        <row r="163">
          <cell r="A163">
            <v>113001007725</v>
          </cell>
          <cell r="B163" t="str">
            <v>I.E FE Y ALEGRIA EL PROGRESO   SEDE JOSE GONZALEZ VERGARA</v>
          </cell>
          <cell r="C163">
            <v>355</v>
          </cell>
          <cell r="D163">
            <v>135</v>
          </cell>
          <cell r="E163" t="str">
            <v>SEDE</v>
          </cell>
          <cell r="F163" t="str">
            <v>INDUSTRIAL Y DE LA BAHIA</v>
          </cell>
          <cell r="G163" t="str">
            <v>INDUSTRIAL Y DE LA BAHIA</v>
          </cell>
          <cell r="H163" t="str">
            <v>E. E. Oficial</v>
          </cell>
          <cell r="I163" t="str">
            <v>OFICIAL</v>
          </cell>
          <cell r="J163">
            <v>126</v>
          </cell>
        </row>
        <row r="164">
          <cell r="A164">
            <v>213001007339</v>
          </cell>
          <cell r="B164" t="str">
            <v>I.E FE Y ALEGRIA EL PROGRESO   SEDE DISTRITAL EL REPOSO</v>
          </cell>
          <cell r="C164">
            <v>355</v>
          </cell>
          <cell r="D164">
            <v>196</v>
          </cell>
          <cell r="E164" t="str">
            <v>SEDE</v>
          </cell>
          <cell r="F164" t="str">
            <v>INDUSTRIAL Y DE LA BAHIA</v>
          </cell>
          <cell r="G164" t="str">
            <v>INDUSTRIAL Y DE LA BAHIA</v>
          </cell>
          <cell r="H164" t="str">
            <v>E. E. Oficial</v>
          </cell>
          <cell r="I164" t="str">
            <v>OFICIAL</v>
          </cell>
          <cell r="J164">
            <v>439</v>
          </cell>
        </row>
        <row r="165">
          <cell r="A165">
            <v>413001004703</v>
          </cell>
          <cell r="B165" t="str">
            <v>I.E DE LA BOQUILLA</v>
          </cell>
          <cell r="C165">
            <v>492</v>
          </cell>
          <cell r="D165">
            <v>492</v>
          </cell>
          <cell r="E165" t="str">
            <v>PRINCIPAL</v>
          </cell>
          <cell r="F165" t="str">
            <v>DE LA VIRGEN Y TURISTICA</v>
          </cell>
          <cell r="G165" t="str">
            <v>RURAL</v>
          </cell>
          <cell r="H165" t="str">
            <v>E. E. Oficial</v>
          </cell>
          <cell r="I165" t="str">
            <v>OFICIAL</v>
          </cell>
          <cell r="J165">
            <v>1208</v>
          </cell>
          <cell r="K165">
            <v>113</v>
          </cell>
        </row>
        <row r="166">
          <cell r="A166">
            <v>213001001918</v>
          </cell>
          <cell r="B166" t="str">
            <v>I.E DE LA BOQUILLA -SEDE SAN FELIPE DE LA BOQUILLA</v>
          </cell>
          <cell r="C166">
            <v>492</v>
          </cell>
          <cell r="D166">
            <v>181</v>
          </cell>
          <cell r="E166" t="str">
            <v>SEDE</v>
          </cell>
          <cell r="F166" t="str">
            <v>DE LA VIRGEN Y TURISTICA</v>
          </cell>
          <cell r="G166" t="str">
            <v>RURAL</v>
          </cell>
          <cell r="H166" t="str">
            <v>E. E. Oficial</v>
          </cell>
          <cell r="I166" t="str">
            <v>OFICIAL</v>
          </cell>
          <cell r="J166">
            <v>316</v>
          </cell>
        </row>
        <row r="167">
          <cell r="A167">
            <v>413001006234</v>
          </cell>
          <cell r="B167" t="str">
            <v>I.E DE LA BOQUILLA -SEDE  ESC. MADRE BERNARDA</v>
          </cell>
          <cell r="C167">
            <v>492</v>
          </cell>
          <cell r="D167">
            <v>494</v>
          </cell>
          <cell r="E167" t="str">
            <v>SEDE</v>
          </cell>
          <cell r="F167" t="str">
            <v>DE LA VIRGEN Y TURISTICA</v>
          </cell>
          <cell r="G167" t="str">
            <v>RURAL</v>
          </cell>
          <cell r="H167" t="str">
            <v>E. E. Oficial</v>
          </cell>
          <cell r="I167" t="str">
            <v>OFICIAL</v>
          </cell>
          <cell r="J167">
            <v>355</v>
          </cell>
        </row>
        <row r="168">
          <cell r="A168">
            <v>413001006315</v>
          </cell>
          <cell r="B168" t="str">
            <v>I.E DE LA BOQUILLA - SEDE SAN JUAN BAUTISTA DE LA BOQUILLA</v>
          </cell>
          <cell r="C168">
            <v>492</v>
          </cell>
          <cell r="D168">
            <v>151</v>
          </cell>
          <cell r="E168" t="str">
            <v>SEDE</v>
          </cell>
          <cell r="F168" t="str">
            <v>DE LA VIRGEN Y TURISTICA</v>
          </cell>
          <cell r="G168" t="str">
            <v>RURAL</v>
          </cell>
          <cell r="H168" t="str">
            <v>E. E. Oficial</v>
          </cell>
          <cell r="I168" t="str">
            <v>OFICIAL</v>
          </cell>
          <cell r="J168">
            <v>645</v>
          </cell>
        </row>
        <row r="169">
          <cell r="A169">
            <v>113001013814</v>
          </cell>
          <cell r="B169" t="str">
            <v>I.E BERTHA GEDEON DE BALADI</v>
          </cell>
          <cell r="C169">
            <v>503</v>
          </cell>
          <cell r="D169">
            <v>503</v>
          </cell>
          <cell r="E169" t="str">
            <v>PRINCIPAL</v>
          </cell>
          <cell r="F169" t="str">
            <v>INDUSTRIAL Y DE LA BAHIA</v>
          </cell>
          <cell r="G169" t="str">
            <v>INDUSTRIAL Y DE LA BAHIA</v>
          </cell>
          <cell r="H169" t="str">
            <v>E. E. Oficial</v>
          </cell>
          <cell r="I169" t="str">
            <v>OFICIAL</v>
          </cell>
          <cell r="J169">
            <v>1969</v>
          </cell>
          <cell r="K169">
            <v>67</v>
          </cell>
        </row>
        <row r="170">
          <cell r="A170">
            <v>313001013783</v>
          </cell>
          <cell r="B170" t="str">
            <v>I.E BERNARDO FOEGEN</v>
          </cell>
          <cell r="C170">
            <v>543</v>
          </cell>
          <cell r="D170">
            <v>543</v>
          </cell>
          <cell r="E170" t="str">
            <v>PRINCIPAL</v>
          </cell>
          <cell r="F170" t="str">
            <v>INDUSTRIAL Y DE LA BAHIA</v>
          </cell>
          <cell r="G170" t="str">
            <v>INDUSTRIAL Y DE LA BAHIA</v>
          </cell>
          <cell r="H170" t="str">
            <v>E. E. en Administración</v>
          </cell>
          <cell r="I170" t="str">
            <v>OFICIAL</v>
          </cell>
          <cell r="J170">
            <v>465</v>
          </cell>
          <cell r="K170">
            <v>25</v>
          </cell>
        </row>
        <row r="171">
          <cell r="A171">
            <v>313001027059</v>
          </cell>
          <cell r="B171" t="str">
            <v>I.E BERTHA SUTTNER</v>
          </cell>
          <cell r="C171">
            <v>556</v>
          </cell>
          <cell r="D171">
            <v>556</v>
          </cell>
          <cell r="E171" t="str">
            <v>PRINCIPAL</v>
          </cell>
          <cell r="F171" t="str">
            <v>INDUSTRIAL Y DE LA BAHIA</v>
          </cell>
          <cell r="G171" t="str">
            <v>INDUSTRIAL Y DE LA BAHIA</v>
          </cell>
          <cell r="H171" t="str">
            <v>E. E. en Administración</v>
          </cell>
          <cell r="I171" t="str">
            <v>OFICIAL</v>
          </cell>
          <cell r="J171">
            <v>1057</v>
          </cell>
          <cell r="K171">
            <v>42</v>
          </cell>
        </row>
        <row r="172">
          <cell r="A172">
            <v>313001027075</v>
          </cell>
          <cell r="B172" t="str">
            <v>I.E EL SALVADOR</v>
          </cell>
          <cell r="C172">
            <v>558</v>
          </cell>
          <cell r="D172">
            <v>558</v>
          </cell>
          <cell r="E172" t="str">
            <v>PRINCIPAL</v>
          </cell>
          <cell r="F172" t="str">
            <v>INDUSTRIAL Y DE LA BAHIA</v>
          </cell>
          <cell r="G172" t="str">
            <v>INDUSTRIAL Y DE LA BAHIA</v>
          </cell>
          <cell r="H172" t="str">
            <v>E. E. en Administración</v>
          </cell>
          <cell r="I172" t="str">
            <v>OFICIAL</v>
          </cell>
          <cell r="J172">
            <v>1229</v>
          </cell>
          <cell r="K172">
            <v>58</v>
          </cell>
        </row>
        <row r="173">
          <cell r="A173">
            <v>313001027199</v>
          </cell>
          <cell r="B173" t="str">
            <v>COL. SUEÑOS Y OPORTUNIDADES JESUS MAESTRO</v>
          </cell>
          <cell r="C173">
            <v>566</v>
          </cell>
          <cell r="D173">
            <v>566</v>
          </cell>
          <cell r="E173" t="str">
            <v>PRINCIPAL</v>
          </cell>
          <cell r="F173" t="str">
            <v>INDUSTRIAL Y DE LA BAHIA</v>
          </cell>
          <cell r="G173" t="str">
            <v>INDUSTRIAL Y DE LA BAHIA</v>
          </cell>
          <cell r="H173" t="str">
            <v>E. E. en Administración</v>
          </cell>
          <cell r="I173" t="str">
            <v>OFICIAL</v>
          </cell>
          <cell r="J173">
            <v>1220</v>
          </cell>
          <cell r="K173">
            <v>54</v>
          </cell>
        </row>
        <row r="174">
          <cell r="A174">
            <v>313001027253</v>
          </cell>
          <cell r="B174" t="str">
            <v>COL. JUAN BAUTISTA SCALABRINI</v>
          </cell>
          <cell r="C174">
            <v>577</v>
          </cell>
          <cell r="D174">
            <v>577</v>
          </cell>
          <cell r="E174" t="str">
            <v>PRINCIPAL</v>
          </cell>
          <cell r="F174" t="str">
            <v>INDUSTRIAL Y DE LA BAHIA</v>
          </cell>
          <cell r="G174" t="str">
            <v>INDUSTRIAL Y DE LA BAHIA</v>
          </cell>
          <cell r="H174" t="str">
            <v>E. E. Oficial</v>
          </cell>
          <cell r="I174" t="str">
            <v>OFICIAL</v>
          </cell>
          <cell r="J174">
            <v>492</v>
          </cell>
        </row>
        <row r="175">
          <cell r="A175">
            <v>113001028483</v>
          </cell>
          <cell r="B175" t="str">
            <v>I.E CASD MANUELA BELTRAN</v>
          </cell>
          <cell r="C175">
            <v>605</v>
          </cell>
          <cell r="D175">
            <v>605</v>
          </cell>
          <cell r="E175" t="str">
            <v>PRINCIPAL</v>
          </cell>
          <cell r="F175" t="str">
            <v>HISTORICA Y CARIBE NORTE</v>
          </cell>
          <cell r="G175" t="str">
            <v>COUNTRY</v>
          </cell>
          <cell r="H175" t="str">
            <v>E. E. Oficial</v>
          </cell>
          <cell r="I175" t="str">
            <v>OFICIAL</v>
          </cell>
          <cell r="J175">
            <v>147</v>
          </cell>
          <cell r="K175">
            <v>60</v>
          </cell>
        </row>
        <row r="176">
          <cell r="A176">
            <v>113001028469</v>
          </cell>
          <cell r="B176" t="str">
            <v>I.E RAFAEL NUÑEZ</v>
          </cell>
          <cell r="C176">
            <v>606</v>
          </cell>
          <cell r="D176">
            <v>606</v>
          </cell>
          <cell r="E176" t="str">
            <v>PRINCIPAL</v>
          </cell>
          <cell r="F176" t="str">
            <v>HISTORICA Y CARIBE NORTE</v>
          </cell>
          <cell r="G176" t="str">
            <v>COUNTRY</v>
          </cell>
          <cell r="H176" t="str">
            <v>E. E. Oficial</v>
          </cell>
          <cell r="I176" t="str">
            <v>OFICIAL</v>
          </cell>
          <cell r="J176">
            <v>443</v>
          </cell>
          <cell r="K176">
            <v>73</v>
          </cell>
        </row>
        <row r="177">
          <cell r="A177">
            <v>113001000704</v>
          </cell>
          <cell r="B177" t="str">
            <v>I.E RAFAEL NUÑEZ -  SEDE CIUDAD DE SANTA MARTA</v>
          </cell>
          <cell r="C177">
            <v>606</v>
          </cell>
          <cell r="D177">
            <v>29</v>
          </cell>
          <cell r="E177" t="str">
            <v>SEDE</v>
          </cell>
          <cell r="F177" t="str">
            <v>HISTORICA Y CARIBE NORTE</v>
          </cell>
          <cell r="G177" t="str">
            <v>COUNTRY</v>
          </cell>
          <cell r="H177" t="str">
            <v>E. E. Oficial</v>
          </cell>
          <cell r="I177" t="str">
            <v>OFICIAL</v>
          </cell>
          <cell r="J177">
            <v>228</v>
          </cell>
        </row>
        <row r="178">
          <cell r="A178">
            <v>113001012494</v>
          </cell>
          <cell r="B178" t="str">
            <v>I.E RAFAEL NUÑEZ - SEDE SIMON J. VELEZ</v>
          </cell>
          <cell r="C178">
            <v>606</v>
          </cell>
          <cell r="D178">
            <v>161</v>
          </cell>
          <cell r="E178" t="str">
            <v>SEDE</v>
          </cell>
          <cell r="F178" t="str">
            <v>HISTORICA Y CARIBE NORTE</v>
          </cell>
          <cell r="G178" t="str">
            <v>COUNTRY</v>
          </cell>
          <cell r="H178" t="str">
            <v>E. E. Oficial</v>
          </cell>
          <cell r="I178" t="str">
            <v>OFICIAL</v>
          </cell>
          <cell r="J178">
            <v>341</v>
          </cell>
        </row>
        <row r="179">
          <cell r="A179">
            <v>113001028919</v>
          </cell>
          <cell r="B179" t="str">
            <v>I.E NUEVO BOSQUE</v>
          </cell>
          <cell r="C179">
            <v>633</v>
          </cell>
          <cell r="D179">
            <v>633</v>
          </cell>
          <cell r="E179" t="str">
            <v>PRINCIPAL</v>
          </cell>
          <cell r="F179" t="str">
            <v>HISTORICA Y CARIBE NORTE</v>
          </cell>
          <cell r="G179" t="str">
            <v>COUNTRY</v>
          </cell>
          <cell r="H179" t="str">
            <v>E. E. Oficial</v>
          </cell>
          <cell r="I179" t="str">
            <v>OFICIAL</v>
          </cell>
          <cell r="J179">
            <v>1593</v>
          </cell>
          <cell r="K179">
            <v>115</v>
          </cell>
        </row>
        <row r="180">
          <cell r="A180">
            <v>113001000283</v>
          </cell>
          <cell r="B180" t="str">
            <v>I.E NUEVO BOSQUE - SEDE JOSE MARIA CORDOBA</v>
          </cell>
          <cell r="C180">
            <v>633</v>
          </cell>
          <cell r="D180">
            <v>20</v>
          </cell>
          <cell r="E180" t="str">
            <v>SEDE</v>
          </cell>
          <cell r="F180" t="str">
            <v>HISTORICA Y CARIBE NORTE</v>
          </cell>
          <cell r="G180" t="str">
            <v>COUNTRY</v>
          </cell>
          <cell r="H180" t="str">
            <v>E. E. Oficial</v>
          </cell>
          <cell r="I180" t="str">
            <v>OFICIAL</v>
          </cell>
          <cell r="J180">
            <v>600</v>
          </cell>
        </row>
        <row r="181">
          <cell r="A181">
            <v>113001007776</v>
          </cell>
          <cell r="B181" t="str">
            <v xml:space="preserve">I.E NUEVO BOSQUE - SEDE LUIS CARLOS GALAN </v>
          </cell>
          <cell r="C181">
            <v>633</v>
          </cell>
          <cell r="D181">
            <v>136</v>
          </cell>
          <cell r="E181" t="str">
            <v>SEDE</v>
          </cell>
          <cell r="F181" t="str">
            <v>HISTORICA Y CARIBE NORTE</v>
          </cell>
          <cell r="G181" t="str">
            <v>COUNTRY</v>
          </cell>
          <cell r="H181" t="str">
            <v>E. E. Oficial</v>
          </cell>
          <cell r="I181" t="str">
            <v>OFICIAL</v>
          </cell>
          <cell r="J181">
            <v>372</v>
          </cell>
        </row>
        <row r="182">
          <cell r="A182">
            <v>113001028421</v>
          </cell>
          <cell r="B182" t="str">
            <v>I.E 14 DE FEBRERO</v>
          </cell>
          <cell r="C182">
            <v>636</v>
          </cell>
          <cell r="D182">
            <v>636</v>
          </cell>
          <cell r="E182" t="str">
            <v>PRINCIPAL</v>
          </cell>
          <cell r="F182" t="str">
            <v>DE LA VIRGEN Y TURISTICA</v>
          </cell>
          <cell r="G182" t="str">
            <v>DE LA VIRGEN Y TURISTICA</v>
          </cell>
          <cell r="H182" t="str">
            <v>E. E. en Administración</v>
          </cell>
          <cell r="I182" t="str">
            <v>OFICIAL</v>
          </cell>
          <cell r="J182">
            <v>1081</v>
          </cell>
          <cell r="K182">
            <v>72</v>
          </cell>
        </row>
        <row r="183">
          <cell r="A183">
            <v>113001028927</v>
          </cell>
          <cell r="B183" t="str">
            <v>I.E CIUDADELA 2000</v>
          </cell>
          <cell r="C183">
            <v>663</v>
          </cell>
          <cell r="D183">
            <v>663</v>
          </cell>
          <cell r="E183" t="str">
            <v>PRINCIPAL</v>
          </cell>
          <cell r="F183" t="str">
            <v>INDUSTRIAL Y DE LA BAHIA</v>
          </cell>
          <cell r="G183" t="str">
            <v>INDUSTRIAL Y DE LA BAHIA</v>
          </cell>
          <cell r="H183" t="str">
            <v>E. E. en Administración</v>
          </cell>
          <cell r="I183" t="str">
            <v>OFICIAL</v>
          </cell>
          <cell r="J183">
            <v>1887</v>
          </cell>
          <cell r="K183">
            <v>121</v>
          </cell>
        </row>
        <row r="184">
          <cell r="A184">
            <v>113001029095</v>
          </cell>
          <cell r="B184" t="str">
            <v>I.E FOCO ROJO</v>
          </cell>
          <cell r="C184">
            <v>717</v>
          </cell>
          <cell r="D184">
            <v>717</v>
          </cell>
          <cell r="E184" t="str">
            <v>PRINCIPAL</v>
          </cell>
          <cell r="F184" t="str">
            <v>DE LA VIRGEN Y TURISTICA</v>
          </cell>
          <cell r="G184" t="str">
            <v>DE LA VIRGEN Y TURISTICA</v>
          </cell>
          <cell r="H184" t="str">
            <v>E. E. Oficial</v>
          </cell>
          <cell r="I184" t="str">
            <v>OFICIAL</v>
          </cell>
          <cell r="J184">
            <v>1539</v>
          </cell>
          <cell r="K184">
            <v>82</v>
          </cell>
        </row>
        <row r="185">
          <cell r="A185">
            <v>313001029264</v>
          </cell>
          <cell r="B185" t="str">
            <v>I.E CEAD SIMON BOLIVAR U NAL ABIERTA Y A DISTANCIA -UNAD-</v>
          </cell>
          <cell r="C185">
            <v>738</v>
          </cell>
          <cell r="D185">
            <v>738</v>
          </cell>
          <cell r="E185" t="str">
            <v>PRINCIPAL</v>
          </cell>
          <cell r="F185" t="str">
            <v>HISTORICA Y CARIBE NORTE</v>
          </cell>
          <cell r="G185" t="str">
            <v>COUNTRY</v>
          </cell>
          <cell r="H185" t="str">
            <v>E. E. Oficial</v>
          </cell>
          <cell r="I185" t="str">
            <v>OFICIAL</v>
          </cell>
          <cell r="J185">
            <v>2297</v>
          </cell>
        </row>
        <row r="186">
          <cell r="A186">
            <v>313001029396</v>
          </cell>
          <cell r="B186" t="str">
            <v>I.E  CLEMENTE MANUEL ZABALA</v>
          </cell>
          <cell r="C186">
            <v>788</v>
          </cell>
          <cell r="D186">
            <v>788</v>
          </cell>
          <cell r="E186" t="str">
            <v>PRINCIPAL</v>
          </cell>
          <cell r="F186" t="str">
            <v>DE LA VIRGEN Y TURISTICA</v>
          </cell>
          <cell r="G186" t="str">
            <v>DE LA VIRGEN Y TURISTICA</v>
          </cell>
          <cell r="H186" t="str">
            <v>E.E Oficial en Concesion</v>
          </cell>
          <cell r="I186" t="str">
            <v>OFICIAL</v>
          </cell>
          <cell r="J186">
            <v>2067</v>
          </cell>
          <cell r="K186">
            <v>106</v>
          </cell>
        </row>
        <row r="187">
          <cell r="A187">
            <v>113001029800</v>
          </cell>
          <cell r="B187" t="str">
            <v>C.E COLOMBIATON GUSTAVO PULECIO GOMEZ</v>
          </cell>
          <cell r="C187">
            <v>828</v>
          </cell>
          <cell r="D187">
            <v>828</v>
          </cell>
          <cell r="E187" t="str">
            <v>PRINCIPAL</v>
          </cell>
          <cell r="F187" t="str">
            <v>DE LA VIRGEN Y TURISTICA</v>
          </cell>
          <cell r="G187" t="str">
            <v>DE LA VIRGEN Y TURISTICA</v>
          </cell>
          <cell r="H187" t="str">
            <v>E. E. en Administración</v>
          </cell>
          <cell r="I187" t="str">
            <v>OFICIAL</v>
          </cell>
          <cell r="J187">
            <v>925</v>
          </cell>
        </row>
        <row r="188">
          <cell r="A188">
            <v>113001029851</v>
          </cell>
          <cell r="B188" t="str">
            <v>I.E JORGE ARTEL</v>
          </cell>
          <cell r="C188">
            <v>839</v>
          </cell>
          <cell r="D188">
            <v>839</v>
          </cell>
          <cell r="E188" t="str">
            <v>PRINCIPAL</v>
          </cell>
          <cell r="F188" t="str">
            <v>DE LA VIRGEN Y TURISTICA</v>
          </cell>
          <cell r="G188" t="str">
            <v>DE LA VIRGEN Y TURISTICA</v>
          </cell>
          <cell r="H188" t="str">
            <v>E.E Oficial en Concesion</v>
          </cell>
          <cell r="I188" t="str">
            <v>OFICIAL</v>
          </cell>
          <cell r="J188">
            <v>727</v>
          </cell>
          <cell r="K188">
            <v>27</v>
          </cell>
        </row>
        <row r="189">
          <cell r="A189">
            <v>113001029893</v>
          </cell>
          <cell r="B189" t="str">
            <v>I.E ROSEDAL</v>
          </cell>
          <cell r="C189">
            <v>842</v>
          </cell>
          <cell r="D189">
            <v>842</v>
          </cell>
          <cell r="E189" t="str">
            <v>PRINCIPAL</v>
          </cell>
          <cell r="F189" t="str">
            <v>INDUSTRIAL Y DE LA BAHIA</v>
          </cell>
          <cell r="G189" t="str">
            <v>INDUSTRIAL Y DE LA BAHIA</v>
          </cell>
          <cell r="H189" t="str">
            <v>E.E Oficial en Concesion</v>
          </cell>
          <cell r="I189" t="str">
            <v>OFICIAL</v>
          </cell>
          <cell r="J189">
            <v>1315</v>
          </cell>
          <cell r="K189">
            <v>96</v>
          </cell>
        </row>
        <row r="190">
          <cell r="A190">
            <v>113001030085</v>
          </cell>
          <cell r="B190" t="str">
            <v>I.E MANDELA</v>
          </cell>
          <cell r="C190">
            <v>858</v>
          </cell>
          <cell r="D190">
            <v>858</v>
          </cell>
          <cell r="E190" t="str">
            <v>PRINCIPAL</v>
          </cell>
          <cell r="F190" t="str">
            <v>INDUSTRIAL Y DE LA BAHIA</v>
          </cell>
          <cell r="G190" t="str">
            <v>INDUSTRIAL Y DE LA BAHIA</v>
          </cell>
          <cell r="H190" t="str">
            <v>PRIVADO</v>
          </cell>
          <cell r="I190" t="str">
            <v>OFICIAL</v>
          </cell>
          <cell r="J190">
            <v>1251</v>
          </cell>
        </row>
        <row r="191">
          <cell r="A191">
            <v>113001030093</v>
          </cell>
          <cell r="B191" t="str">
            <v>I.E FUNDACION PIES DESCALZOS</v>
          </cell>
          <cell r="C191">
            <v>857</v>
          </cell>
          <cell r="D191">
            <v>857</v>
          </cell>
          <cell r="E191" t="str">
            <v>PRINCIPAL</v>
          </cell>
          <cell r="F191" t="str">
            <v>HISTORICA Y CARIBE NORTE</v>
          </cell>
          <cell r="G191" t="str">
            <v>SANTA RITA</v>
          </cell>
          <cell r="H191" t="str">
            <v>PRIVADO</v>
          </cell>
          <cell r="I191" t="str">
            <v>OFICIAL</v>
          </cell>
          <cell r="J191">
            <v>986</v>
          </cell>
        </row>
        <row r="192">
          <cell r="A192">
            <v>313001002307</v>
          </cell>
          <cell r="B192" t="str">
            <v>COL. ADVENTISTA DE CARTAGENA</v>
          </cell>
          <cell r="C192">
            <v>251</v>
          </cell>
          <cell r="D192">
            <v>251</v>
          </cell>
          <cell r="E192" t="str">
            <v>PRINCIPAL</v>
          </cell>
          <cell r="F192" t="str">
            <v>DE LA VIRGEN Y TURISTICA</v>
          </cell>
          <cell r="G192" t="str">
            <v>DE LA VIRGEN Y TURISTICA</v>
          </cell>
          <cell r="H192" t="str">
            <v>PRIVADO</v>
          </cell>
          <cell r="I192" t="str">
            <v>PRIVADO</v>
          </cell>
          <cell r="J192">
            <v>265</v>
          </cell>
          <cell r="K192">
            <v>17</v>
          </cell>
        </row>
        <row r="193">
          <cell r="A193">
            <v>313001006159</v>
          </cell>
          <cell r="B193" t="str">
            <v>CORP. INSTITUTO CARTAGENA</v>
          </cell>
          <cell r="C193">
            <v>302</v>
          </cell>
          <cell r="D193">
            <v>302</v>
          </cell>
          <cell r="E193" t="str">
            <v>PRINCIPAL</v>
          </cell>
          <cell r="F193" t="str">
            <v>DE LA VIRGEN Y TURISTICA</v>
          </cell>
          <cell r="G193" t="str">
            <v>DE LA VIRGEN Y TURISTICA</v>
          </cell>
          <cell r="H193" t="str">
            <v>PRIVADO</v>
          </cell>
          <cell r="I193" t="str">
            <v>PRIVADO</v>
          </cell>
          <cell r="J193">
            <v>305</v>
          </cell>
          <cell r="K193">
            <v>20</v>
          </cell>
        </row>
        <row r="194">
          <cell r="A194">
            <v>313001006281</v>
          </cell>
          <cell r="B194" t="str">
            <v>CORP. COL. AMOR A BOLIVAR</v>
          </cell>
          <cell r="C194">
            <v>303</v>
          </cell>
          <cell r="D194">
            <v>303</v>
          </cell>
          <cell r="E194" t="str">
            <v>PRINCIPAL</v>
          </cell>
          <cell r="F194" t="str">
            <v>DE LA VIRGEN Y TURISTICA</v>
          </cell>
          <cell r="G194" t="str">
            <v>DE LA VIRGEN Y TURISTICA</v>
          </cell>
          <cell r="H194" t="str">
            <v>PRIVADO</v>
          </cell>
          <cell r="I194" t="str">
            <v>PRIVADO</v>
          </cell>
          <cell r="J194">
            <v>446</v>
          </cell>
          <cell r="K194">
            <v>43</v>
          </cell>
        </row>
        <row r="195">
          <cell r="A195">
            <v>313001007091</v>
          </cell>
          <cell r="B195" t="str">
            <v>COL. MODERNO DEL NORTE</v>
          </cell>
          <cell r="C195">
            <v>324</v>
          </cell>
          <cell r="D195">
            <v>324</v>
          </cell>
          <cell r="E195" t="str">
            <v>PRINCIPAL</v>
          </cell>
          <cell r="F195" t="str">
            <v>DE LA VIRGEN Y TURISTICA</v>
          </cell>
          <cell r="G195" t="str">
            <v>DE LA VIRGEN Y TURISTICA</v>
          </cell>
          <cell r="H195" t="str">
            <v>PRIVADO</v>
          </cell>
          <cell r="I195" t="str">
            <v>PRIVADO</v>
          </cell>
          <cell r="J195">
            <v>1683</v>
          </cell>
          <cell r="K195">
            <v>50</v>
          </cell>
        </row>
        <row r="196">
          <cell r="A196">
            <v>313001007309</v>
          </cell>
          <cell r="B196" t="str">
            <v>INST. LAMPARA MARAVILLOSA</v>
          </cell>
          <cell r="C196">
            <v>328</v>
          </cell>
          <cell r="D196">
            <v>328</v>
          </cell>
          <cell r="E196" t="str">
            <v>PRINCIPAL</v>
          </cell>
          <cell r="F196" t="str">
            <v>DE LA VIRGEN Y TURISTICA</v>
          </cell>
          <cell r="G196" t="str">
            <v>DE LA VIRGEN Y TURISTICA</v>
          </cell>
          <cell r="H196" t="str">
            <v>PRIVADO</v>
          </cell>
          <cell r="I196" t="str">
            <v>PRIVADO</v>
          </cell>
          <cell r="J196">
            <v>195</v>
          </cell>
        </row>
        <row r="197">
          <cell r="A197">
            <v>313001007651</v>
          </cell>
          <cell r="B197" t="str">
            <v>INST. METROPOLITANO DE C/GENA.</v>
          </cell>
          <cell r="C197">
            <v>337</v>
          </cell>
          <cell r="D197">
            <v>337</v>
          </cell>
          <cell r="E197" t="str">
            <v>PRINCIPAL</v>
          </cell>
          <cell r="F197" t="str">
            <v>DE LA VIRGEN Y TURISTICA</v>
          </cell>
          <cell r="G197" t="str">
            <v>DE LA VIRGEN Y TURISTICA</v>
          </cell>
          <cell r="H197" t="str">
            <v>PRIVADO</v>
          </cell>
          <cell r="I197" t="str">
            <v>PRIVADO</v>
          </cell>
          <cell r="J197">
            <v>594</v>
          </cell>
        </row>
        <row r="198">
          <cell r="A198">
            <v>313001007821</v>
          </cell>
          <cell r="B198" t="str">
            <v>FUND. R.E.I PARA LA REHABILITACION INTEGRAL I.P.S</v>
          </cell>
          <cell r="C198">
            <v>342</v>
          </cell>
          <cell r="D198">
            <v>342</v>
          </cell>
          <cell r="E198" t="str">
            <v>PRINCIPAL</v>
          </cell>
          <cell r="F198" t="str">
            <v>DE LA VIRGEN Y TURISTICA</v>
          </cell>
          <cell r="G198" t="str">
            <v>DE LA VIRGEN Y TURISTICA</v>
          </cell>
          <cell r="H198" t="str">
            <v>PRIVADO</v>
          </cell>
          <cell r="I198" t="str">
            <v>PRIVADO</v>
          </cell>
          <cell r="J198">
            <v>223</v>
          </cell>
        </row>
        <row r="199">
          <cell r="A199">
            <v>313001007911</v>
          </cell>
          <cell r="B199" t="str">
            <v>INST. INF. FEDERICO FROBEL</v>
          </cell>
          <cell r="C199">
            <v>345</v>
          </cell>
          <cell r="D199">
            <v>345</v>
          </cell>
          <cell r="E199" t="str">
            <v>PRINCIPAL</v>
          </cell>
          <cell r="F199" t="str">
            <v>DE LA VIRGEN Y TURISTICA</v>
          </cell>
          <cell r="G199" t="str">
            <v>DE LA VIRGEN Y TURISTICA</v>
          </cell>
          <cell r="H199" t="str">
            <v>PRIVADO</v>
          </cell>
          <cell r="I199" t="str">
            <v>PRIVADO</v>
          </cell>
          <cell r="J199">
            <v>152</v>
          </cell>
        </row>
        <row r="200">
          <cell r="A200">
            <v>313001007929</v>
          </cell>
          <cell r="B200" t="str">
            <v>INST. ANGLO AMERICANO DE C/GENA.</v>
          </cell>
          <cell r="C200">
            <v>346</v>
          </cell>
          <cell r="D200">
            <v>346</v>
          </cell>
          <cell r="E200" t="str">
            <v>PRINCIPAL</v>
          </cell>
          <cell r="F200" t="str">
            <v>DE LA VIRGEN Y TURISTICA</v>
          </cell>
          <cell r="G200" t="str">
            <v>DE LA VIRGEN Y TURISTICA</v>
          </cell>
          <cell r="H200" t="str">
            <v>PRIVADO</v>
          </cell>
          <cell r="I200" t="str">
            <v>PRIVADO</v>
          </cell>
          <cell r="J200">
            <v>321</v>
          </cell>
        </row>
        <row r="201">
          <cell r="A201">
            <v>313001008518</v>
          </cell>
          <cell r="B201" t="str">
            <v>INST. DE ENSEÑANZA MADDOX</v>
          </cell>
          <cell r="C201">
            <v>363</v>
          </cell>
          <cell r="D201">
            <v>363</v>
          </cell>
          <cell r="E201" t="str">
            <v>PRINCIPAL</v>
          </cell>
          <cell r="F201" t="str">
            <v>DE LA VIRGEN Y TURISTICA</v>
          </cell>
          <cell r="G201" t="str">
            <v>DE LA VIRGEN Y TURISTICA</v>
          </cell>
          <cell r="H201" t="str">
            <v>PRIVADO</v>
          </cell>
          <cell r="I201" t="str">
            <v>PRIVADO</v>
          </cell>
          <cell r="J201">
            <v>654</v>
          </cell>
          <cell r="K201">
            <v>73</v>
          </cell>
        </row>
        <row r="202">
          <cell r="A202">
            <v>313001008674</v>
          </cell>
          <cell r="B202" t="str">
            <v>INST. EDUCATIVO JAIVEL</v>
          </cell>
          <cell r="C202">
            <v>374</v>
          </cell>
          <cell r="D202">
            <v>374</v>
          </cell>
          <cell r="E202" t="str">
            <v>PRINCIPAL</v>
          </cell>
          <cell r="F202" t="str">
            <v>DE LA VIRGEN Y TURISTICA</v>
          </cell>
          <cell r="G202" t="str">
            <v>DE LA VIRGEN Y TURISTICA</v>
          </cell>
          <cell r="H202" t="str">
            <v>PRIVADO</v>
          </cell>
          <cell r="I202" t="str">
            <v>PRIVADO</v>
          </cell>
          <cell r="J202">
            <v>371</v>
          </cell>
        </row>
        <row r="203">
          <cell r="A203">
            <v>313001009204</v>
          </cell>
          <cell r="B203" t="str">
            <v>INST. INTEGRAL NUEVA COLOMBIA</v>
          </cell>
          <cell r="C203">
            <v>402</v>
          </cell>
          <cell r="D203">
            <v>402</v>
          </cell>
          <cell r="E203" t="str">
            <v>PRINCIPAL</v>
          </cell>
          <cell r="F203" t="str">
            <v>DE LA VIRGEN Y TURISTICA</v>
          </cell>
          <cell r="G203" t="str">
            <v>DE LA VIRGEN Y TURISTICA</v>
          </cell>
          <cell r="H203" t="str">
            <v>PRIVADO</v>
          </cell>
          <cell r="I203" t="str">
            <v>PRIVADO</v>
          </cell>
          <cell r="J203">
            <v>563</v>
          </cell>
          <cell r="K203">
            <v>27</v>
          </cell>
        </row>
        <row r="204">
          <cell r="A204">
            <v>313001009247</v>
          </cell>
          <cell r="B204" t="str">
            <v>COL. ROBIN HOOD</v>
          </cell>
          <cell r="C204">
            <v>406</v>
          </cell>
          <cell r="D204">
            <v>406</v>
          </cell>
          <cell r="E204" t="str">
            <v>PRINCIPAL</v>
          </cell>
          <cell r="F204" t="str">
            <v>DE LA VIRGEN Y TURISTICA</v>
          </cell>
          <cell r="G204" t="str">
            <v>DE LA VIRGEN Y TURISTICA</v>
          </cell>
          <cell r="H204" t="str">
            <v>PRIVADO</v>
          </cell>
          <cell r="I204" t="str">
            <v>PRIVADO</v>
          </cell>
          <cell r="J204">
            <v>70</v>
          </cell>
        </row>
        <row r="205">
          <cell r="A205">
            <v>313001012761</v>
          </cell>
          <cell r="B205" t="str">
            <v>JARD. INF.LOS CHAVITOS</v>
          </cell>
          <cell r="C205">
            <v>428</v>
          </cell>
          <cell r="D205">
            <v>428</v>
          </cell>
          <cell r="E205" t="str">
            <v>PRINCIPAL</v>
          </cell>
          <cell r="F205" t="str">
            <v>DE LA VIRGEN Y TURISTICA</v>
          </cell>
          <cell r="G205" t="str">
            <v>DE LA VIRGEN Y TURISTICA</v>
          </cell>
          <cell r="H205" t="str">
            <v>PRIVADO</v>
          </cell>
          <cell r="I205" t="str">
            <v>PRIVADO</v>
          </cell>
          <cell r="J205">
            <v>109</v>
          </cell>
        </row>
        <row r="206">
          <cell r="A206">
            <v>313001013406</v>
          </cell>
          <cell r="B206" t="str">
            <v>INST. LOS ANGELITOS</v>
          </cell>
          <cell r="C206">
            <v>472</v>
          </cell>
          <cell r="D206">
            <v>472</v>
          </cell>
          <cell r="E206" t="str">
            <v>PRINCIPAL</v>
          </cell>
          <cell r="F206" t="str">
            <v>DE LA VIRGEN Y TURISTICA</v>
          </cell>
          <cell r="G206" t="str">
            <v>DE LA VIRGEN Y TURISTICA</v>
          </cell>
          <cell r="H206" t="str">
            <v>PRIVADO</v>
          </cell>
          <cell r="I206" t="str">
            <v>PRIVADO</v>
          </cell>
          <cell r="J206">
            <v>540</v>
          </cell>
        </row>
        <row r="207">
          <cell r="A207">
            <v>313001013872</v>
          </cell>
          <cell r="B207" t="str">
            <v>INST. JHON DEWEY</v>
          </cell>
          <cell r="C207">
            <v>514</v>
          </cell>
          <cell r="D207">
            <v>514</v>
          </cell>
          <cell r="E207" t="str">
            <v>PRINCIPAL</v>
          </cell>
          <cell r="F207" t="str">
            <v>DE LA VIRGEN Y TURISTICA</v>
          </cell>
          <cell r="G207" t="str">
            <v>DE LA VIRGEN Y TURISTICA</v>
          </cell>
          <cell r="H207" t="str">
            <v>PRIVADO</v>
          </cell>
          <cell r="I207" t="str">
            <v>PRIVADO</v>
          </cell>
          <cell r="J207">
            <v>67</v>
          </cell>
        </row>
        <row r="208">
          <cell r="A208">
            <v>313001027164</v>
          </cell>
          <cell r="B208" t="str">
            <v>CORP. COL. LICEO CENTRAL MIXTO</v>
          </cell>
          <cell r="C208">
            <v>561</v>
          </cell>
          <cell r="D208">
            <v>561</v>
          </cell>
          <cell r="E208" t="str">
            <v>PRINCIPAL</v>
          </cell>
          <cell r="F208" t="str">
            <v>DE LA VIRGEN Y TURISTICA</v>
          </cell>
          <cell r="G208" t="str">
            <v>DE LA VIRGEN Y TURISTICA</v>
          </cell>
          <cell r="H208" t="str">
            <v>PRIVADO</v>
          </cell>
          <cell r="I208" t="str">
            <v>PRIVADO</v>
          </cell>
          <cell r="J208">
            <v>307</v>
          </cell>
          <cell r="K208">
            <v>24</v>
          </cell>
        </row>
        <row r="209">
          <cell r="A209">
            <v>313001013961</v>
          </cell>
          <cell r="B209" t="str">
            <v>COL. BAUTISTA DIOS ES AMOR</v>
          </cell>
          <cell r="C209">
            <v>562</v>
          </cell>
          <cell r="D209">
            <v>562</v>
          </cell>
          <cell r="E209" t="str">
            <v>PRINCIPAL</v>
          </cell>
          <cell r="F209" t="str">
            <v>DE LA VIRGEN Y TURISTICA</v>
          </cell>
          <cell r="G209" t="str">
            <v>DE LA VIRGEN Y TURISTICA</v>
          </cell>
          <cell r="H209" t="str">
            <v>PRIVADO</v>
          </cell>
          <cell r="I209" t="str">
            <v>PRIVADO</v>
          </cell>
          <cell r="J209">
            <v>153</v>
          </cell>
        </row>
        <row r="210">
          <cell r="A210">
            <v>313001027113</v>
          </cell>
          <cell r="B210" t="str">
            <v>INST.  EDUC. MI NUEVO HOGAR</v>
          </cell>
          <cell r="C210">
            <v>564</v>
          </cell>
          <cell r="D210">
            <v>564</v>
          </cell>
          <cell r="E210" t="str">
            <v>PRINCIPAL</v>
          </cell>
          <cell r="F210" t="str">
            <v>DE LA VIRGEN Y TURISTICA</v>
          </cell>
          <cell r="G210" t="str">
            <v>DE LA VIRGEN Y TURISTICA</v>
          </cell>
          <cell r="H210" t="str">
            <v>PRIVADO</v>
          </cell>
          <cell r="I210" t="str">
            <v>PRIVADO</v>
          </cell>
          <cell r="J210">
            <v>332</v>
          </cell>
        </row>
        <row r="211">
          <cell r="A211">
            <v>313001027130</v>
          </cell>
          <cell r="B211" t="str">
            <v>ESC. COM. MIXTA  EL SABER</v>
          </cell>
          <cell r="C211">
            <v>568</v>
          </cell>
          <cell r="D211">
            <v>568</v>
          </cell>
          <cell r="E211" t="str">
            <v>PRINCIPAL</v>
          </cell>
          <cell r="F211" t="str">
            <v>DE LA VIRGEN Y TURISTICA</v>
          </cell>
          <cell r="G211" t="str">
            <v>DE LA VIRGEN Y TURISTICA</v>
          </cell>
          <cell r="H211" t="str">
            <v>PRIVADO</v>
          </cell>
          <cell r="I211" t="str">
            <v>PRIVADO</v>
          </cell>
          <cell r="J211">
            <v>500</v>
          </cell>
          <cell r="K211">
            <v>24</v>
          </cell>
        </row>
        <row r="212">
          <cell r="A212">
            <v>313001027474</v>
          </cell>
          <cell r="B212" t="str">
            <v>COL. MIXTO NUEVO PORVENIR</v>
          </cell>
          <cell r="C212">
            <v>588</v>
          </cell>
          <cell r="D212">
            <v>588</v>
          </cell>
          <cell r="E212" t="str">
            <v>PRINCIPAL</v>
          </cell>
          <cell r="F212" t="str">
            <v>DE LA VIRGEN Y TURISTICA</v>
          </cell>
          <cell r="G212" t="str">
            <v>DE LA VIRGEN Y TURISTICA</v>
          </cell>
          <cell r="H212" t="str">
            <v>PRIVADO</v>
          </cell>
          <cell r="I212" t="str">
            <v>PRIVADO</v>
          </cell>
          <cell r="J212">
            <v>861</v>
          </cell>
        </row>
        <row r="213">
          <cell r="A213">
            <v>313001028639</v>
          </cell>
          <cell r="B213" t="str">
            <v>INST. CENTRAL DE COLOMBIA PARA ADULTOS(ICCA)</v>
          </cell>
          <cell r="C213">
            <v>591</v>
          </cell>
          <cell r="D213">
            <v>591</v>
          </cell>
          <cell r="E213" t="str">
            <v>PRINCIPAL</v>
          </cell>
          <cell r="F213" t="str">
            <v>HISTORICA Y CARIBE NORTE</v>
          </cell>
          <cell r="G213" t="str">
            <v>COUNTRY</v>
          </cell>
          <cell r="H213" t="str">
            <v>PRIVADO</v>
          </cell>
          <cell r="I213" t="str">
            <v>PRIVADO</v>
          </cell>
          <cell r="J213">
            <v>6</v>
          </cell>
        </row>
        <row r="214">
          <cell r="A214">
            <v>313001028868</v>
          </cell>
          <cell r="B214" t="str">
            <v>COL. BILINGUE DE CARTAGENA</v>
          </cell>
          <cell r="C214">
            <v>614</v>
          </cell>
          <cell r="D214">
            <v>614</v>
          </cell>
          <cell r="E214" t="str">
            <v>PRINCIPAL</v>
          </cell>
          <cell r="F214" t="str">
            <v>DE LA VIRGEN Y TURISTICA</v>
          </cell>
          <cell r="G214" t="str">
            <v>DE LA VIRGEN Y TURISTICA</v>
          </cell>
          <cell r="H214" t="str">
            <v>PRIVADO</v>
          </cell>
          <cell r="I214" t="str">
            <v>PRIVADO</v>
          </cell>
          <cell r="J214">
            <v>101</v>
          </cell>
          <cell r="K214">
            <v>7</v>
          </cell>
        </row>
        <row r="215">
          <cell r="A215">
            <v>313001028225</v>
          </cell>
          <cell r="B215" t="str">
            <v>CORP. CENTRO EDUCATIVO COMUNITARIO FUENTE DE VALORES "CENEFU</v>
          </cell>
          <cell r="C215">
            <v>615</v>
          </cell>
          <cell r="D215">
            <v>615</v>
          </cell>
          <cell r="E215" t="str">
            <v>PRINCIPAL</v>
          </cell>
          <cell r="F215" t="str">
            <v>DE LA VIRGEN Y TURISTICA</v>
          </cell>
          <cell r="G215" t="str">
            <v>DE LA VIRGEN Y TURISTICA</v>
          </cell>
          <cell r="H215" t="str">
            <v>PRIVADO</v>
          </cell>
          <cell r="I215" t="str">
            <v>PRIVADO</v>
          </cell>
          <cell r="J215">
            <v>164</v>
          </cell>
        </row>
        <row r="216">
          <cell r="A216">
            <v>313001028771</v>
          </cell>
          <cell r="B216" t="str">
            <v>INST.  REAL DEL CARIBE</v>
          </cell>
          <cell r="C216">
            <v>641</v>
          </cell>
          <cell r="D216">
            <v>641</v>
          </cell>
          <cell r="E216" t="str">
            <v>PRINCIPAL</v>
          </cell>
          <cell r="F216" t="str">
            <v>DE LA VIRGEN Y TURISTICA</v>
          </cell>
          <cell r="G216" t="str">
            <v>DE LA VIRGEN Y TURISTICA</v>
          </cell>
          <cell r="H216" t="str">
            <v>PRIVADO</v>
          </cell>
          <cell r="I216" t="str">
            <v>PRIVADO</v>
          </cell>
          <cell r="J216">
            <v>158</v>
          </cell>
        </row>
        <row r="217">
          <cell r="A217">
            <v>313001028843</v>
          </cell>
          <cell r="B217" t="str">
            <v>COL. JUAN PABLO II (C.E SONRISITAS)</v>
          </cell>
          <cell r="C217">
            <v>652</v>
          </cell>
          <cell r="D217">
            <v>652</v>
          </cell>
          <cell r="E217" t="str">
            <v>PRINCIPAL</v>
          </cell>
          <cell r="F217" t="str">
            <v>DE LA VIRGEN Y TURISTICA</v>
          </cell>
          <cell r="G217" t="str">
            <v>DE LA VIRGEN Y TURISTICA</v>
          </cell>
          <cell r="H217" t="str">
            <v>PRIVADO</v>
          </cell>
          <cell r="I217" t="str">
            <v>PRIVADO</v>
          </cell>
          <cell r="J217">
            <v>557</v>
          </cell>
          <cell r="K217">
            <v>17</v>
          </cell>
        </row>
        <row r="218">
          <cell r="A218">
            <v>313001028985</v>
          </cell>
          <cell r="B218" t="str">
            <v>COL. DIOS ES AMOR -SEDE CARTAGENA</v>
          </cell>
          <cell r="C218">
            <v>654</v>
          </cell>
          <cell r="D218">
            <v>654</v>
          </cell>
          <cell r="E218" t="str">
            <v>PRINCIPAL</v>
          </cell>
          <cell r="F218" t="str">
            <v>DE LA VIRGEN Y TURISTICA</v>
          </cell>
          <cell r="G218" t="str">
            <v>DE LA VIRGEN Y TURISTICA</v>
          </cell>
          <cell r="H218" t="str">
            <v>PRIVADO</v>
          </cell>
          <cell r="I218" t="str">
            <v>PRIVADO</v>
          </cell>
          <cell r="J218">
            <v>1232</v>
          </cell>
          <cell r="K218">
            <v>57</v>
          </cell>
        </row>
        <row r="219">
          <cell r="A219">
            <v>313001008879</v>
          </cell>
          <cell r="B219" t="str">
            <v>CORPORACION INSTITUO PESTALOZZI</v>
          </cell>
          <cell r="C219">
            <v>384</v>
          </cell>
          <cell r="D219">
            <v>384</v>
          </cell>
          <cell r="E219" t="str">
            <v>PRINCIPAL</v>
          </cell>
          <cell r="F219" t="str">
            <v>DE LA VIRGEN Y TURISTICA</v>
          </cell>
          <cell r="G219" t="str">
            <v>DE LA VIRGEN Y TURISTICA</v>
          </cell>
          <cell r="H219" t="str">
            <v>PRIVADO</v>
          </cell>
          <cell r="I219" t="str">
            <v>PRIVADO</v>
          </cell>
          <cell r="J219">
            <v>334</v>
          </cell>
          <cell r="K219">
            <v>32</v>
          </cell>
        </row>
        <row r="220">
          <cell r="A220">
            <v>313001028875</v>
          </cell>
          <cell r="B220" t="str">
            <v>CENT. EDUC. ALBERTO JIMENEZ FUENTES (ANTES MI ABUELO Y</v>
          </cell>
          <cell r="C220">
            <v>637</v>
          </cell>
          <cell r="D220">
            <v>637</v>
          </cell>
          <cell r="E220" t="str">
            <v>PRINCIPAL</v>
          </cell>
          <cell r="F220" t="str">
            <v>DE LA VIRGEN Y TURISTICA</v>
          </cell>
          <cell r="G220" t="str">
            <v>DE LA VIRGEN Y TURISTICA</v>
          </cell>
          <cell r="H220" t="str">
            <v>PRIVADO</v>
          </cell>
          <cell r="I220" t="str">
            <v>PRIVADO</v>
          </cell>
          <cell r="J220">
            <v>192</v>
          </cell>
        </row>
        <row r="221">
          <cell r="A221">
            <v>313001029426</v>
          </cell>
          <cell r="B221" t="str">
            <v>C.E MUNDO DEL SABER</v>
          </cell>
          <cell r="C221">
            <v>790</v>
          </cell>
          <cell r="D221">
            <v>790</v>
          </cell>
          <cell r="E221" t="str">
            <v>PRINCIPAL</v>
          </cell>
          <cell r="F221" t="str">
            <v>DE LA VIRGEN Y TURISTICA</v>
          </cell>
          <cell r="G221" t="str">
            <v>DE LA VIRGEN Y TURISTICA</v>
          </cell>
          <cell r="H221" t="str">
            <v>PRIVADO</v>
          </cell>
          <cell r="I221" t="str">
            <v>PRIVADO</v>
          </cell>
          <cell r="J221">
            <v>37</v>
          </cell>
        </row>
        <row r="222">
          <cell r="A222">
            <v>313001029434</v>
          </cell>
          <cell r="B222" t="str">
            <v>INST. EDUC JULIO ENRIQUE</v>
          </cell>
          <cell r="C222">
            <v>792</v>
          </cell>
          <cell r="D222">
            <v>792</v>
          </cell>
          <cell r="E222" t="str">
            <v>PRINCIPAL</v>
          </cell>
          <cell r="F222" t="str">
            <v>DE LA VIRGEN Y TURISTICA</v>
          </cell>
          <cell r="G222" t="str">
            <v>DE LA VIRGEN Y TURISTICA</v>
          </cell>
          <cell r="H222" t="str">
            <v>PRIVADO</v>
          </cell>
          <cell r="I222" t="str">
            <v>PRIVADO</v>
          </cell>
          <cell r="J222">
            <v>58</v>
          </cell>
        </row>
        <row r="223">
          <cell r="A223">
            <v>313001029141</v>
          </cell>
          <cell r="B223" t="str">
            <v>CORP. INST EDUC CIENAGA DE LA VIRGEN</v>
          </cell>
          <cell r="C223">
            <v>797</v>
          </cell>
          <cell r="D223">
            <v>797</v>
          </cell>
          <cell r="E223" t="str">
            <v>PRINCIPAL</v>
          </cell>
          <cell r="F223" t="str">
            <v>DE LA VIRGEN Y TURISTICA</v>
          </cell>
          <cell r="G223" t="str">
            <v>DE LA VIRGEN Y TURISTICA</v>
          </cell>
          <cell r="H223" t="str">
            <v>PRIVADO</v>
          </cell>
          <cell r="I223" t="str">
            <v>PRIVADO</v>
          </cell>
          <cell r="J223">
            <v>102</v>
          </cell>
        </row>
        <row r="224">
          <cell r="A224">
            <v>313001013279</v>
          </cell>
          <cell r="B224" t="str">
            <v>INST. SIGMUND FREUD       (C.INF LOS PEQUEÑOS SABIOS)</v>
          </cell>
          <cell r="C224">
            <v>809</v>
          </cell>
          <cell r="D224">
            <v>809</v>
          </cell>
          <cell r="E224" t="str">
            <v>PRINCIPAL</v>
          </cell>
          <cell r="F224" t="str">
            <v>DE LA VIRGEN Y TURISTICA</v>
          </cell>
          <cell r="G224" t="str">
            <v>DE LA VIRGEN Y TURISTICA</v>
          </cell>
          <cell r="H224" t="str">
            <v>PRIVADO</v>
          </cell>
          <cell r="I224" t="str">
            <v>PRIVADO</v>
          </cell>
          <cell r="J224">
            <v>1007</v>
          </cell>
          <cell r="K224">
            <v>31</v>
          </cell>
        </row>
        <row r="225">
          <cell r="A225">
            <v>313001008534</v>
          </cell>
          <cell r="B225" t="str">
            <v>INST. MODERNO EL CARMEN</v>
          </cell>
          <cell r="C225">
            <v>365</v>
          </cell>
          <cell r="D225">
            <v>365</v>
          </cell>
          <cell r="E225" t="str">
            <v>PRINCIPAL</v>
          </cell>
          <cell r="F225" t="str">
            <v>DE LA VIRGEN Y TURISTICA</v>
          </cell>
          <cell r="G225" t="str">
            <v>DE LA VIRGEN Y TURISTICA</v>
          </cell>
          <cell r="H225" t="str">
            <v>PRIVADO</v>
          </cell>
          <cell r="I225" t="str">
            <v>PRIVADO</v>
          </cell>
          <cell r="J225">
            <v>158</v>
          </cell>
        </row>
        <row r="226">
          <cell r="A226">
            <v>313001013554</v>
          </cell>
          <cell r="B226" t="str">
            <v>C.E ESTRELLAS DEL PORVENIR</v>
          </cell>
          <cell r="C226">
            <v>487</v>
          </cell>
          <cell r="D226">
            <v>487</v>
          </cell>
          <cell r="E226" t="str">
            <v>PRINCIPAL</v>
          </cell>
          <cell r="F226" t="str">
            <v>DE LA VIRGEN Y TURISTICA</v>
          </cell>
          <cell r="G226" t="str">
            <v>DE LA VIRGEN Y TURISTICA</v>
          </cell>
          <cell r="H226" t="str">
            <v>PRIVADO</v>
          </cell>
          <cell r="I226" t="str">
            <v>PRIVADO</v>
          </cell>
          <cell r="J226">
            <v>109</v>
          </cell>
        </row>
        <row r="227">
          <cell r="A227">
            <v>313001029281</v>
          </cell>
          <cell r="B227" t="str">
            <v>INST. MIXTO FREINET</v>
          </cell>
          <cell r="C227">
            <v>743</v>
          </cell>
          <cell r="D227">
            <v>743</v>
          </cell>
          <cell r="E227" t="str">
            <v>PRINCIPAL</v>
          </cell>
          <cell r="F227" t="str">
            <v>DE LA VIRGEN Y TURISTICA</v>
          </cell>
          <cell r="G227" t="str">
            <v>DE LA VIRGEN Y TURISTICA</v>
          </cell>
          <cell r="H227" t="str">
            <v>PRIVADO</v>
          </cell>
          <cell r="I227" t="str">
            <v>PRIVADO</v>
          </cell>
          <cell r="J227">
            <v>242</v>
          </cell>
        </row>
        <row r="228">
          <cell r="A228">
            <v>313001029418</v>
          </cell>
          <cell r="B228" t="str">
            <v>INST. EDUC 1 DE MAYO</v>
          </cell>
          <cell r="C228">
            <v>794</v>
          </cell>
          <cell r="D228">
            <v>794</v>
          </cell>
          <cell r="E228" t="str">
            <v>PRINCIPAL</v>
          </cell>
          <cell r="F228" t="str">
            <v>DE LA VIRGEN Y TURISTICA</v>
          </cell>
          <cell r="G228" t="str">
            <v>DE LA VIRGEN Y TURISTICA</v>
          </cell>
          <cell r="H228" t="str">
            <v>PRIVADO</v>
          </cell>
          <cell r="I228" t="str">
            <v>PRIVADO</v>
          </cell>
          <cell r="J228">
            <v>49</v>
          </cell>
        </row>
        <row r="229">
          <cell r="A229">
            <v>313001001211</v>
          </cell>
          <cell r="B229" t="str">
            <v>INST. CARTAGENA. DEL MAR</v>
          </cell>
          <cell r="C229">
            <v>242</v>
          </cell>
          <cell r="D229">
            <v>242</v>
          </cell>
          <cell r="E229" t="str">
            <v>PRINCIPAL</v>
          </cell>
          <cell r="F229" t="str">
            <v>DE LA VIRGEN Y TURISTICA</v>
          </cell>
          <cell r="G229" t="str">
            <v>DE LA VIRGEN Y TURISTICA</v>
          </cell>
          <cell r="H229" t="str">
            <v>PRIVADO</v>
          </cell>
          <cell r="I229" t="str">
            <v>PRIVADO</v>
          </cell>
          <cell r="J229">
            <v>512</v>
          </cell>
          <cell r="K229">
            <v>29</v>
          </cell>
        </row>
        <row r="230">
          <cell r="A230">
            <v>313001007007</v>
          </cell>
          <cell r="B230" t="str">
            <v>COL. DEL CARIBE</v>
          </cell>
          <cell r="C230">
            <v>319</v>
          </cell>
          <cell r="D230">
            <v>319</v>
          </cell>
          <cell r="E230" t="str">
            <v>PRINCIPAL</v>
          </cell>
          <cell r="F230" t="str">
            <v>DE LA VIRGEN Y TURISTICA</v>
          </cell>
          <cell r="G230" t="str">
            <v>DE LA VIRGEN Y TURISTICA</v>
          </cell>
          <cell r="H230" t="str">
            <v>PRIVADO</v>
          </cell>
          <cell r="I230" t="str">
            <v>PRIVADO</v>
          </cell>
          <cell r="J230">
            <v>774</v>
          </cell>
        </row>
        <row r="231">
          <cell r="A231">
            <v>313001008381</v>
          </cell>
          <cell r="B231" t="str">
            <v>CENT. DE ENSEÑANZA HIJOS DE BOLIVAR</v>
          </cell>
          <cell r="C231">
            <v>352</v>
          </cell>
          <cell r="D231">
            <v>352</v>
          </cell>
          <cell r="E231" t="str">
            <v>PRINCIPAL</v>
          </cell>
          <cell r="F231" t="str">
            <v>DE LA VIRGEN Y TURISTICA</v>
          </cell>
          <cell r="G231" t="str">
            <v>DE LA VIRGEN Y TURISTICA</v>
          </cell>
          <cell r="H231" t="str">
            <v>PRIVADO</v>
          </cell>
          <cell r="I231" t="str">
            <v>PRIVADO</v>
          </cell>
          <cell r="J231">
            <v>360</v>
          </cell>
          <cell r="K231">
            <v>23</v>
          </cell>
        </row>
        <row r="232">
          <cell r="A232">
            <v>313001013376</v>
          </cell>
          <cell r="B232" t="str">
            <v>INST. COM. BOLIVAR</v>
          </cell>
          <cell r="C232">
            <v>469</v>
          </cell>
          <cell r="D232">
            <v>469</v>
          </cell>
          <cell r="E232" t="str">
            <v>PRINCIPAL</v>
          </cell>
          <cell r="F232" t="str">
            <v>DE LA VIRGEN Y TURISTICA</v>
          </cell>
          <cell r="G232" t="str">
            <v>DE LA VIRGEN Y TURISTICA</v>
          </cell>
          <cell r="H232" t="str">
            <v>PRIVADO</v>
          </cell>
          <cell r="I232" t="str">
            <v>PRIVADO</v>
          </cell>
          <cell r="J232">
            <v>90</v>
          </cell>
        </row>
        <row r="233">
          <cell r="A233">
            <v>313001027148</v>
          </cell>
          <cell r="B233" t="str">
            <v>JARD. INF. LLUVIAS DEL SABER</v>
          </cell>
          <cell r="C233">
            <v>570</v>
          </cell>
          <cell r="D233">
            <v>570</v>
          </cell>
          <cell r="E233" t="str">
            <v>PRINCIPAL</v>
          </cell>
          <cell r="F233" t="str">
            <v>DE LA VIRGEN Y TURISTICA</v>
          </cell>
          <cell r="G233" t="str">
            <v>DE LA VIRGEN Y TURISTICA</v>
          </cell>
          <cell r="H233" t="str">
            <v>PRIVADO</v>
          </cell>
          <cell r="I233" t="str">
            <v>PRIVADO</v>
          </cell>
          <cell r="J233">
            <v>53</v>
          </cell>
        </row>
        <row r="234">
          <cell r="A234">
            <v>313001008399</v>
          </cell>
          <cell r="B234" t="str">
            <v>FUND. CENT. EDUC. LAS PALMERAS</v>
          </cell>
          <cell r="C234">
            <v>353</v>
          </cell>
          <cell r="D234">
            <v>353</v>
          </cell>
          <cell r="E234" t="str">
            <v>PRINCIPAL</v>
          </cell>
          <cell r="F234" t="str">
            <v>DE LA VIRGEN Y TURISTICA</v>
          </cell>
          <cell r="G234" t="str">
            <v>DE LA VIRGEN Y TURISTICA</v>
          </cell>
          <cell r="H234" t="str">
            <v>PRIVADO</v>
          </cell>
          <cell r="I234" t="str">
            <v>PRIVADO</v>
          </cell>
          <cell r="J234">
            <v>691</v>
          </cell>
          <cell r="K234">
            <v>9</v>
          </cell>
        </row>
        <row r="235">
          <cell r="A235">
            <v>313001029302</v>
          </cell>
          <cell r="B235" t="str">
            <v>INST. EDUC. MÁGICA AVENTURA</v>
          </cell>
          <cell r="C235">
            <v>746</v>
          </cell>
          <cell r="D235">
            <v>746</v>
          </cell>
          <cell r="E235" t="str">
            <v>PRINCIPAL</v>
          </cell>
          <cell r="F235" t="str">
            <v>DE LA VIRGEN Y TURISTICA</v>
          </cell>
          <cell r="G235" t="str">
            <v>DE LA VIRGEN Y TURISTICA</v>
          </cell>
          <cell r="H235" t="str">
            <v>PRIVADO</v>
          </cell>
          <cell r="I235" t="str">
            <v>PRIVADO</v>
          </cell>
          <cell r="J235">
            <v>120</v>
          </cell>
        </row>
        <row r="236">
          <cell r="A236">
            <v>313001007228</v>
          </cell>
          <cell r="B236" t="str">
            <v>FUND. EDUC. CRISTO REY DE REYES</v>
          </cell>
          <cell r="C236">
            <v>326</v>
          </cell>
          <cell r="D236">
            <v>326</v>
          </cell>
          <cell r="E236" t="str">
            <v>PRINCIPAL</v>
          </cell>
          <cell r="F236" t="str">
            <v>DE LA VIRGEN Y TURISTICA</v>
          </cell>
          <cell r="G236" t="str">
            <v>DE LA VIRGEN Y TURISTICA</v>
          </cell>
          <cell r="H236" t="str">
            <v>PRIVADO</v>
          </cell>
          <cell r="I236" t="str">
            <v>PRIVADO</v>
          </cell>
          <cell r="J236">
            <v>103</v>
          </cell>
        </row>
        <row r="237">
          <cell r="A237">
            <v>313001028292</v>
          </cell>
          <cell r="B237" t="str">
            <v>C.E MORAL Y LUCES</v>
          </cell>
          <cell r="C237">
            <v>612</v>
          </cell>
          <cell r="D237">
            <v>612</v>
          </cell>
          <cell r="E237" t="str">
            <v>PRINCIPAL</v>
          </cell>
          <cell r="F237" t="str">
            <v>DE LA VIRGEN Y TURISTICA</v>
          </cell>
          <cell r="G237" t="str">
            <v>DE LA VIRGEN Y TURISTICA</v>
          </cell>
          <cell r="H237" t="str">
            <v>PRIVADO</v>
          </cell>
          <cell r="I237" t="str">
            <v>PRIVADO</v>
          </cell>
          <cell r="J237">
            <v>10</v>
          </cell>
        </row>
        <row r="238">
          <cell r="A238">
            <v>313001003931</v>
          </cell>
          <cell r="B238" t="str">
            <v>COL. JORGE WASHINGTON</v>
          </cell>
          <cell r="C238">
            <v>266</v>
          </cell>
          <cell r="D238">
            <v>266</v>
          </cell>
          <cell r="E238" t="str">
            <v>PRINCIPAL</v>
          </cell>
          <cell r="F238" t="str">
            <v>DE LA VIRGEN Y TURISTICA</v>
          </cell>
          <cell r="G238" t="str">
            <v>RURAL</v>
          </cell>
          <cell r="H238" t="str">
            <v>PRIVADO</v>
          </cell>
          <cell r="I238" t="str">
            <v>PRIVADO</v>
          </cell>
          <cell r="J238">
            <v>683</v>
          </cell>
          <cell r="K238">
            <v>48</v>
          </cell>
        </row>
        <row r="239">
          <cell r="A239">
            <v>313001004768</v>
          </cell>
          <cell r="B239" t="str">
            <v>CORP.  EDUCATIVA  COLEGIO BRITANICO DE CARTAGENA.</v>
          </cell>
          <cell r="C239">
            <v>271</v>
          </cell>
          <cell r="D239">
            <v>271</v>
          </cell>
          <cell r="E239" t="str">
            <v>PRINCIPAL</v>
          </cell>
          <cell r="F239" t="str">
            <v>DE LA VIRGEN Y TURISTICA</v>
          </cell>
          <cell r="G239" t="str">
            <v>RURAL</v>
          </cell>
          <cell r="H239" t="str">
            <v>PRIVADO</v>
          </cell>
          <cell r="I239" t="str">
            <v>PRIVADO</v>
          </cell>
          <cell r="J239">
            <v>582</v>
          </cell>
          <cell r="K239">
            <v>32</v>
          </cell>
        </row>
        <row r="240">
          <cell r="A240">
            <v>313001005705</v>
          </cell>
          <cell r="B240" t="str">
            <v>CORP. EDUCATIVA COL. INTERNACIONAL CARTAGENA</v>
          </cell>
          <cell r="C240">
            <v>293</v>
          </cell>
          <cell r="D240">
            <v>293</v>
          </cell>
          <cell r="E240" t="str">
            <v>PRINCIPAL</v>
          </cell>
          <cell r="F240" t="str">
            <v>DE LA VIRGEN Y TURISTICA</v>
          </cell>
          <cell r="G240" t="str">
            <v>RURAL</v>
          </cell>
          <cell r="H240" t="str">
            <v>PRIVADO</v>
          </cell>
          <cell r="I240" t="str">
            <v>PRIVADO</v>
          </cell>
          <cell r="J240">
            <v>354</v>
          </cell>
          <cell r="K240">
            <v>20</v>
          </cell>
        </row>
        <row r="241">
          <cell r="A241">
            <v>313001012744</v>
          </cell>
          <cell r="B241" t="str">
            <v>INST. SKINNER II  (ANT.-JARD. INF. SKINNER II)</v>
          </cell>
          <cell r="C241">
            <v>426</v>
          </cell>
          <cell r="D241">
            <v>426</v>
          </cell>
          <cell r="E241" t="str">
            <v>PRINCIPAL</v>
          </cell>
          <cell r="F241" t="str">
            <v>DE LA VIRGEN Y TURISTICA</v>
          </cell>
          <cell r="G241" t="str">
            <v>RURAL</v>
          </cell>
          <cell r="H241" t="str">
            <v>PRIVADO</v>
          </cell>
          <cell r="I241" t="str">
            <v>PRIVADO</v>
          </cell>
          <cell r="J241">
            <v>427</v>
          </cell>
          <cell r="K241">
            <v>34</v>
          </cell>
        </row>
        <row r="242">
          <cell r="A242">
            <v>313836000348</v>
          </cell>
          <cell r="B242" t="str">
            <v>ASPAEN GIMN. CARTAGENA DE INDIAS</v>
          </cell>
          <cell r="C242">
            <v>490</v>
          </cell>
          <cell r="D242">
            <v>490</v>
          </cell>
          <cell r="E242" t="str">
            <v>PRINCIPAL</v>
          </cell>
          <cell r="F242" t="str">
            <v>DE LA VIRGEN Y TURISTICA</v>
          </cell>
          <cell r="G242" t="str">
            <v>RURAL</v>
          </cell>
          <cell r="H242" t="str">
            <v>PRIVADO</v>
          </cell>
          <cell r="I242" t="str">
            <v>PRIVADO</v>
          </cell>
          <cell r="J242">
            <v>431</v>
          </cell>
          <cell r="K242">
            <v>33</v>
          </cell>
        </row>
        <row r="243">
          <cell r="A243">
            <v>413001013176</v>
          </cell>
          <cell r="B243" t="str">
            <v>FUND. EDUC. INST. ECOLOGICO BARBACOAS</v>
          </cell>
          <cell r="C243">
            <v>501</v>
          </cell>
          <cell r="D243">
            <v>501</v>
          </cell>
          <cell r="E243" t="str">
            <v>PRINCIPAL</v>
          </cell>
          <cell r="F243" t="str">
            <v>INDUSTRIAL Y DE LA BAHIA</v>
          </cell>
          <cell r="G243" t="str">
            <v>RURAL</v>
          </cell>
          <cell r="H243" t="str">
            <v>PRIVADO</v>
          </cell>
          <cell r="I243" t="str">
            <v>PRIVADO</v>
          </cell>
          <cell r="J243">
            <v>634</v>
          </cell>
          <cell r="K243">
            <v>36</v>
          </cell>
        </row>
        <row r="244">
          <cell r="A244">
            <v>413001027126</v>
          </cell>
          <cell r="B244" t="str">
            <v>INST. NUEVA LUZ DE ESPERANZA</v>
          </cell>
          <cell r="C244">
            <v>569</v>
          </cell>
          <cell r="D244">
            <v>569</v>
          </cell>
          <cell r="E244" t="str">
            <v>PRINCIPAL</v>
          </cell>
          <cell r="F244" t="str">
            <v>DE LA VIRGEN Y TURISTICA</v>
          </cell>
          <cell r="G244" t="str">
            <v>RURAL</v>
          </cell>
          <cell r="H244" t="str">
            <v>PRIVADO</v>
          </cell>
          <cell r="I244" t="str">
            <v>PRIVADO</v>
          </cell>
          <cell r="J244">
            <v>245</v>
          </cell>
        </row>
        <row r="245">
          <cell r="A245">
            <v>413001029561</v>
          </cell>
          <cell r="B245" t="str">
            <v>CENT. EDUC. LA VECINA</v>
          </cell>
          <cell r="C245">
            <v>807</v>
          </cell>
          <cell r="D245">
            <v>807</v>
          </cell>
          <cell r="E245" t="str">
            <v>PRINCIPAL</v>
          </cell>
          <cell r="F245" t="str">
            <v>DE LA VIRGEN Y TURISTICA</v>
          </cell>
          <cell r="G245" t="str">
            <v>RURAL</v>
          </cell>
          <cell r="H245" t="str">
            <v>PRIVADO</v>
          </cell>
          <cell r="I245" t="str">
            <v>PRIVADO</v>
          </cell>
          <cell r="J245">
            <v>103</v>
          </cell>
        </row>
        <row r="246">
          <cell r="A246">
            <v>313001005748</v>
          </cell>
          <cell r="B246" t="str">
            <v>GIMN. ALTAIR DE CARTAGENA</v>
          </cell>
          <cell r="C246">
            <v>294</v>
          </cell>
          <cell r="D246">
            <v>294</v>
          </cell>
          <cell r="E246" t="str">
            <v>PRINCIPAL</v>
          </cell>
          <cell r="F246" t="str">
            <v>DE LA VIRGEN Y TURISTICA</v>
          </cell>
          <cell r="G246" t="str">
            <v>RURAL</v>
          </cell>
          <cell r="H246" t="str">
            <v>PRIVADO</v>
          </cell>
          <cell r="I246" t="str">
            <v>PRIVADO</v>
          </cell>
          <cell r="J246">
            <v>567</v>
          </cell>
          <cell r="K246">
            <v>37</v>
          </cell>
        </row>
        <row r="247">
          <cell r="A247">
            <v>313836000623</v>
          </cell>
          <cell r="B247" t="str">
            <v>ASPAEN GIMN. CARTAGENA(ANTIGUO COL. UBICADO EN TURBACO)</v>
          </cell>
          <cell r="C247">
            <v>851</v>
          </cell>
          <cell r="D247">
            <v>851</v>
          </cell>
          <cell r="E247" t="str">
            <v>PRINCIPAL</v>
          </cell>
          <cell r="F247" t="str">
            <v>DE LA VIRGEN Y TURISTICA</v>
          </cell>
          <cell r="G247" t="str">
            <v>RURAL</v>
          </cell>
          <cell r="H247" t="str">
            <v>PRIVADO</v>
          </cell>
          <cell r="I247" t="str">
            <v>PRIVADO</v>
          </cell>
          <cell r="J247">
            <v>387</v>
          </cell>
          <cell r="K247">
            <v>35</v>
          </cell>
        </row>
        <row r="248">
          <cell r="A248">
            <v>413001029919</v>
          </cell>
          <cell r="B248" t="str">
            <v>CENTRO EDUCATIVO DE BAYUNCA</v>
          </cell>
          <cell r="C248">
            <v>845</v>
          </cell>
          <cell r="D248">
            <v>845</v>
          </cell>
          <cell r="E248" t="str">
            <v>PRINCIPAL</v>
          </cell>
          <cell r="F248" t="str">
            <v>DE LA VIRGEN Y TURISTICA</v>
          </cell>
          <cell r="G248" t="str">
            <v>RURAL</v>
          </cell>
          <cell r="H248" t="str">
            <v>PRIVADO</v>
          </cell>
          <cell r="I248" t="str">
            <v>PRIVADO</v>
          </cell>
          <cell r="J248">
            <v>76</v>
          </cell>
        </row>
        <row r="249">
          <cell r="A249">
            <v>313001000185</v>
          </cell>
          <cell r="B249" t="str">
            <v>INST. EDUCATIVO ANGELITOS ALEGRES</v>
          </cell>
          <cell r="C249">
            <v>208</v>
          </cell>
          <cell r="D249">
            <v>208</v>
          </cell>
          <cell r="E249" t="str">
            <v>PRINCIPAL</v>
          </cell>
          <cell r="F249" t="str">
            <v>HISTORICA Y CARIBE NORTE</v>
          </cell>
          <cell r="G249" t="str">
            <v>COUNTRY</v>
          </cell>
          <cell r="H249" t="str">
            <v>PRIVADO</v>
          </cell>
          <cell r="I249" t="str">
            <v>PRIVADO</v>
          </cell>
          <cell r="J249">
            <v>74</v>
          </cell>
        </row>
        <row r="250">
          <cell r="A250">
            <v>313001000193</v>
          </cell>
          <cell r="B250" t="str">
            <v>INST. EDUCATIVO ENCANTO DE NIÑOS</v>
          </cell>
          <cell r="C250">
            <v>209</v>
          </cell>
          <cell r="D250">
            <v>209</v>
          </cell>
          <cell r="E250" t="str">
            <v>PRINCIPAL</v>
          </cell>
          <cell r="F250" t="str">
            <v>HISTORICA Y CARIBE NORTE</v>
          </cell>
          <cell r="G250" t="str">
            <v>COUNTRY</v>
          </cell>
          <cell r="H250" t="str">
            <v>PRIVADO</v>
          </cell>
          <cell r="I250" t="str">
            <v>PRIVADO</v>
          </cell>
          <cell r="J250">
            <v>228</v>
          </cell>
        </row>
        <row r="251">
          <cell r="A251">
            <v>313001000240</v>
          </cell>
          <cell r="B251" t="str">
            <v>INST. EDUC. NUEVA AMERICA</v>
          </cell>
          <cell r="C251">
            <v>213</v>
          </cell>
          <cell r="D251">
            <v>213</v>
          </cell>
          <cell r="E251" t="str">
            <v>PRINCIPAL</v>
          </cell>
          <cell r="F251" t="str">
            <v>HISTORICA Y CARIBE NORTE</v>
          </cell>
          <cell r="G251" t="str">
            <v>COUNTRY</v>
          </cell>
          <cell r="H251" t="str">
            <v>PRIVADO</v>
          </cell>
          <cell r="I251" t="str">
            <v>PRIVADO</v>
          </cell>
          <cell r="J251">
            <v>530</v>
          </cell>
          <cell r="K251">
            <v>34</v>
          </cell>
        </row>
        <row r="252">
          <cell r="A252">
            <v>313001000282</v>
          </cell>
          <cell r="B252" t="str">
            <v>INST. SOL DE BRITANIA</v>
          </cell>
          <cell r="C252">
            <v>214</v>
          </cell>
          <cell r="D252">
            <v>214</v>
          </cell>
          <cell r="E252" t="str">
            <v>PRINCIPAL</v>
          </cell>
          <cell r="F252" t="str">
            <v>HISTORICA Y CARIBE NORTE</v>
          </cell>
          <cell r="G252" t="str">
            <v>COUNTRY</v>
          </cell>
          <cell r="H252" t="str">
            <v>PRIVADO</v>
          </cell>
          <cell r="I252" t="str">
            <v>PRIVADO</v>
          </cell>
          <cell r="J252">
            <v>26</v>
          </cell>
        </row>
        <row r="253">
          <cell r="A253">
            <v>313001000495</v>
          </cell>
          <cell r="B253" t="str">
            <v>COL. OCTAVIANA DEL C. VIVES C</v>
          </cell>
          <cell r="C253">
            <v>216</v>
          </cell>
          <cell r="D253">
            <v>216</v>
          </cell>
          <cell r="E253" t="str">
            <v>PRINCIPAL</v>
          </cell>
          <cell r="F253" t="str">
            <v>HISTORICA Y CARIBE NORTE</v>
          </cell>
          <cell r="G253" t="str">
            <v>COUNTRY</v>
          </cell>
          <cell r="H253" t="str">
            <v>PRIVADO</v>
          </cell>
          <cell r="I253" t="str">
            <v>PRIVADO</v>
          </cell>
          <cell r="J253">
            <v>384</v>
          </cell>
          <cell r="K253">
            <v>28</v>
          </cell>
        </row>
        <row r="254">
          <cell r="A254">
            <v>313001000541</v>
          </cell>
          <cell r="B254" t="str">
            <v>COL. LA ANUNCIACION</v>
          </cell>
          <cell r="C254">
            <v>218</v>
          </cell>
          <cell r="D254">
            <v>218</v>
          </cell>
          <cell r="E254" t="str">
            <v>PRINCIPAL</v>
          </cell>
          <cell r="F254" t="str">
            <v>HISTORICA Y CARIBE NORTE</v>
          </cell>
          <cell r="G254" t="str">
            <v>COUNTRY</v>
          </cell>
          <cell r="H254" t="str">
            <v>PRIVADO</v>
          </cell>
          <cell r="I254" t="str">
            <v>PRIVADO</v>
          </cell>
          <cell r="J254">
            <v>967</v>
          </cell>
          <cell r="K254">
            <v>42</v>
          </cell>
        </row>
        <row r="255">
          <cell r="A255">
            <v>313001001190</v>
          </cell>
          <cell r="B255" t="str">
            <v>CORP. COL. LATINOAMERICANO</v>
          </cell>
          <cell r="C255">
            <v>241</v>
          </cell>
          <cell r="D255">
            <v>241</v>
          </cell>
          <cell r="E255" t="str">
            <v>PRINCIPAL</v>
          </cell>
          <cell r="F255" t="str">
            <v>HISTORICA Y CARIBE NORTE</v>
          </cell>
          <cell r="G255" t="str">
            <v>COUNTRY</v>
          </cell>
          <cell r="H255" t="str">
            <v>PRIVADO</v>
          </cell>
          <cell r="I255" t="str">
            <v>PRIVADO</v>
          </cell>
          <cell r="J255">
            <v>332</v>
          </cell>
          <cell r="K255">
            <v>35</v>
          </cell>
        </row>
        <row r="256">
          <cell r="A256">
            <v>313001002269</v>
          </cell>
          <cell r="B256" t="str">
            <v>COL. NAVAL DE MANZANILLO</v>
          </cell>
          <cell r="C256">
            <v>249</v>
          </cell>
          <cell r="D256">
            <v>249</v>
          </cell>
          <cell r="E256" t="str">
            <v>PRINCIPAL</v>
          </cell>
          <cell r="F256" t="str">
            <v>HISTORICA Y CARIBE NORTE</v>
          </cell>
          <cell r="G256" t="str">
            <v>COUNTRY</v>
          </cell>
          <cell r="H256" t="str">
            <v>PRIVADO</v>
          </cell>
          <cell r="I256" t="str">
            <v>PRIVADO</v>
          </cell>
          <cell r="J256">
            <v>76</v>
          </cell>
        </row>
        <row r="257">
          <cell r="A257">
            <v>313001002340</v>
          </cell>
          <cell r="B257" t="str">
            <v>INST. COLOMBO BOLIVARIANO</v>
          </cell>
          <cell r="C257">
            <v>252</v>
          </cell>
          <cell r="D257">
            <v>252</v>
          </cell>
          <cell r="E257" t="str">
            <v>PRINCIPAL</v>
          </cell>
          <cell r="F257" t="str">
            <v>HISTORICA Y CARIBE NORTE</v>
          </cell>
          <cell r="G257" t="str">
            <v>COUNTRY</v>
          </cell>
          <cell r="H257" t="str">
            <v>PRIVADO</v>
          </cell>
          <cell r="I257" t="str">
            <v>PRIVADO</v>
          </cell>
          <cell r="J257">
            <v>315</v>
          </cell>
          <cell r="K257">
            <v>69</v>
          </cell>
        </row>
        <row r="258">
          <cell r="A258">
            <v>313001003800</v>
          </cell>
          <cell r="B258" t="str">
            <v>FUND. EDUC. LIC. SAN JOSE</v>
          </cell>
          <cell r="C258">
            <v>268</v>
          </cell>
          <cell r="D258">
            <v>268</v>
          </cell>
          <cell r="E258" t="str">
            <v>PRINCIPAL</v>
          </cell>
          <cell r="F258" t="str">
            <v>HISTORICA Y CARIBE NORTE</v>
          </cell>
          <cell r="G258" t="str">
            <v>COUNTRY</v>
          </cell>
          <cell r="H258" t="str">
            <v>PRIVADO</v>
          </cell>
          <cell r="I258" t="str">
            <v>PRIVADO</v>
          </cell>
          <cell r="J258">
            <v>78</v>
          </cell>
        </row>
        <row r="259">
          <cell r="A259">
            <v>313001005284</v>
          </cell>
          <cell r="B259" t="str">
            <v>COL. SANTA LUCIA</v>
          </cell>
          <cell r="C259">
            <v>284</v>
          </cell>
          <cell r="D259">
            <v>284</v>
          </cell>
          <cell r="E259" t="str">
            <v>PRINCIPAL</v>
          </cell>
          <cell r="F259" t="str">
            <v>HISTORICA Y CARIBE NORTE</v>
          </cell>
          <cell r="G259" t="str">
            <v>COUNTRY</v>
          </cell>
          <cell r="H259" t="str">
            <v>PRIVADO</v>
          </cell>
          <cell r="I259" t="str">
            <v>PRIVADO</v>
          </cell>
          <cell r="J259">
            <v>113</v>
          </cell>
        </row>
        <row r="260">
          <cell r="A260">
            <v>313001005594</v>
          </cell>
          <cell r="B260" t="str">
            <v>CORP. INST. CARRUSEL</v>
          </cell>
          <cell r="C260">
            <v>289</v>
          </cell>
          <cell r="D260">
            <v>289</v>
          </cell>
          <cell r="E260" t="str">
            <v>PRINCIPAL</v>
          </cell>
          <cell r="F260" t="str">
            <v>HISTORICA Y CARIBE NORTE</v>
          </cell>
          <cell r="G260" t="str">
            <v>COUNTRY</v>
          </cell>
          <cell r="H260" t="str">
            <v>PRIVADO</v>
          </cell>
          <cell r="I260" t="str">
            <v>PRIVADO</v>
          </cell>
          <cell r="J260">
            <v>30</v>
          </cell>
        </row>
        <row r="261">
          <cell r="A261">
            <v>313001005985</v>
          </cell>
          <cell r="B261" t="str">
            <v>CORP. EDUCATIVA LOS ANGELES (GUAR.JARD. INF. BAMBI)</v>
          </cell>
          <cell r="C261">
            <v>299</v>
          </cell>
          <cell r="D261">
            <v>299</v>
          </cell>
          <cell r="E261" t="str">
            <v>PRINCIPAL</v>
          </cell>
          <cell r="F261" t="str">
            <v>HISTORICA Y CARIBE NORTE</v>
          </cell>
          <cell r="G261" t="str">
            <v>COUNTRY</v>
          </cell>
          <cell r="H261" t="str">
            <v>PRIVADO</v>
          </cell>
          <cell r="I261" t="str">
            <v>PRIVADO</v>
          </cell>
          <cell r="J261">
            <v>389</v>
          </cell>
          <cell r="K261">
            <v>19</v>
          </cell>
        </row>
        <row r="262">
          <cell r="A262">
            <v>313001006337</v>
          </cell>
          <cell r="B262" t="str">
            <v>INST. EL LABRADOR</v>
          </cell>
          <cell r="C262">
            <v>305</v>
          </cell>
          <cell r="D262">
            <v>305</v>
          </cell>
          <cell r="E262" t="str">
            <v>PRINCIPAL</v>
          </cell>
          <cell r="F262" t="str">
            <v>HISTORICA Y CARIBE NORTE</v>
          </cell>
          <cell r="G262" t="str">
            <v>COUNTRY</v>
          </cell>
          <cell r="H262" t="str">
            <v>PRIVADO</v>
          </cell>
          <cell r="I262" t="str">
            <v>PRIVADO</v>
          </cell>
          <cell r="J262">
            <v>712</v>
          </cell>
          <cell r="K262">
            <v>41</v>
          </cell>
        </row>
        <row r="263">
          <cell r="A263">
            <v>313001006345</v>
          </cell>
          <cell r="B263" t="str">
            <v>C.E AMOR A COLOMBIA</v>
          </cell>
          <cell r="C263">
            <v>306</v>
          </cell>
          <cell r="D263">
            <v>306</v>
          </cell>
          <cell r="E263" t="str">
            <v>PRINCIPAL</v>
          </cell>
          <cell r="F263" t="str">
            <v>HISTORICA Y CARIBE NORTE</v>
          </cell>
          <cell r="G263" t="str">
            <v>COUNTRY</v>
          </cell>
          <cell r="H263" t="str">
            <v>PRIVADO</v>
          </cell>
          <cell r="I263" t="str">
            <v>PRIVADO</v>
          </cell>
          <cell r="J263">
            <v>102</v>
          </cell>
        </row>
        <row r="264">
          <cell r="A264">
            <v>313001006647</v>
          </cell>
          <cell r="B264" t="str">
            <v>INST. MI BARQUITO</v>
          </cell>
          <cell r="C264">
            <v>312</v>
          </cell>
          <cell r="D264">
            <v>312</v>
          </cell>
          <cell r="E264" t="str">
            <v>PRINCIPAL</v>
          </cell>
          <cell r="F264" t="str">
            <v>HISTORICA Y CARIBE NORTE</v>
          </cell>
          <cell r="G264" t="str">
            <v>COUNTRY</v>
          </cell>
          <cell r="H264" t="str">
            <v>PRIVADO</v>
          </cell>
          <cell r="I264" t="str">
            <v>PRIVADO</v>
          </cell>
          <cell r="J264">
            <v>288</v>
          </cell>
        </row>
        <row r="265">
          <cell r="A265">
            <v>313001006515</v>
          </cell>
          <cell r="B265" t="str">
            <v>INST. CHIQUITINES</v>
          </cell>
          <cell r="C265">
            <v>334</v>
          </cell>
          <cell r="D265">
            <v>334</v>
          </cell>
          <cell r="E265" t="str">
            <v>PRINCIPAL</v>
          </cell>
          <cell r="F265" t="str">
            <v>HISTORICA Y CARIBE NORTE</v>
          </cell>
          <cell r="G265" t="str">
            <v>COUNTRY</v>
          </cell>
          <cell r="H265" t="str">
            <v>PRIVADO</v>
          </cell>
          <cell r="I265" t="str">
            <v>PRIVADO</v>
          </cell>
          <cell r="J265">
            <v>20</v>
          </cell>
        </row>
        <row r="266">
          <cell r="A266">
            <v>313001007872</v>
          </cell>
          <cell r="B266" t="str">
            <v>INST. MIGUEL DE CERVANTES</v>
          </cell>
          <cell r="C266">
            <v>343</v>
          </cell>
          <cell r="D266">
            <v>343</v>
          </cell>
          <cell r="E266" t="str">
            <v>PRINCIPAL</v>
          </cell>
          <cell r="F266" t="str">
            <v>HISTORICA Y CARIBE NORTE</v>
          </cell>
          <cell r="G266" t="str">
            <v>COUNTRY</v>
          </cell>
          <cell r="H266" t="str">
            <v>PRIVADO</v>
          </cell>
          <cell r="I266" t="str">
            <v>PRIVADO</v>
          </cell>
          <cell r="J266">
            <v>1186</v>
          </cell>
          <cell r="K266">
            <v>61</v>
          </cell>
        </row>
        <row r="267">
          <cell r="A267">
            <v>313001008500</v>
          </cell>
          <cell r="B267" t="str">
            <v>CORP. EDUC. JORGE ELIECER GAITAN DE C/GENA</v>
          </cell>
          <cell r="C267">
            <v>362</v>
          </cell>
          <cell r="D267">
            <v>362</v>
          </cell>
          <cell r="E267" t="str">
            <v>PRINCIPAL</v>
          </cell>
          <cell r="F267" t="str">
            <v>HISTORICA Y CARIBE NORTE</v>
          </cell>
          <cell r="G267" t="str">
            <v>COUNTRY</v>
          </cell>
          <cell r="H267" t="str">
            <v>PRIVADO</v>
          </cell>
          <cell r="I267" t="str">
            <v>PRIVADO</v>
          </cell>
          <cell r="J267">
            <v>35</v>
          </cell>
        </row>
        <row r="268">
          <cell r="A268">
            <v>313001008551</v>
          </cell>
          <cell r="B268" t="str">
            <v>INST. PEDRO ROMERO</v>
          </cell>
          <cell r="C268">
            <v>367</v>
          </cell>
          <cell r="D268">
            <v>367</v>
          </cell>
          <cell r="E268" t="str">
            <v>PRINCIPAL</v>
          </cell>
          <cell r="F268" t="str">
            <v>HISTORICA Y CARIBE NORTE</v>
          </cell>
          <cell r="G268" t="str">
            <v>COUNTRY</v>
          </cell>
          <cell r="H268" t="str">
            <v>PRIVADO</v>
          </cell>
          <cell r="I268" t="str">
            <v>PRIVADO</v>
          </cell>
          <cell r="J268">
            <v>7</v>
          </cell>
        </row>
        <row r="269">
          <cell r="A269">
            <v>313001009174</v>
          </cell>
          <cell r="B269" t="str">
            <v>INST. MARIA MAZARELLO</v>
          </cell>
          <cell r="C269">
            <v>400</v>
          </cell>
          <cell r="D269">
            <v>400</v>
          </cell>
          <cell r="E269" t="str">
            <v>PRINCIPAL</v>
          </cell>
          <cell r="F269" t="str">
            <v>HISTORICA Y CARIBE NORTE</v>
          </cell>
          <cell r="G269" t="str">
            <v>COUNTRY</v>
          </cell>
          <cell r="H269" t="str">
            <v>PRIVADO</v>
          </cell>
          <cell r="I269" t="str">
            <v>PRIVADO</v>
          </cell>
          <cell r="J269">
            <v>158</v>
          </cell>
        </row>
        <row r="270">
          <cell r="A270">
            <v>313001000509</v>
          </cell>
          <cell r="B270" t="str">
            <v>GIMN. LATINOAMERICANO</v>
          </cell>
          <cell r="C270">
            <v>403</v>
          </cell>
          <cell r="D270">
            <v>403</v>
          </cell>
          <cell r="E270" t="str">
            <v>PRINCIPAL</v>
          </cell>
          <cell r="F270" t="str">
            <v>HISTORICA Y CARIBE NORTE</v>
          </cell>
          <cell r="G270" t="str">
            <v>COUNTRY</v>
          </cell>
          <cell r="H270" t="str">
            <v>PRIVADO</v>
          </cell>
          <cell r="I270" t="str">
            <v>PRIVADO</v>
          </cell>
          <cell r="J270">
            <v>325</v>
          </cell>
          <cell r="K270">
            <v>37</v>
          </cell>
        </row>
        <row r="271">
          <cell r="A271">
            <v>313001009263</v>
          </cell>
          <cell r="B271" t="str">
            <v>INST. CRISTIANO REMY</v>
          </cell>
          <cell r="C271">
            <v>408</v>
          </cell>
          <cell r="D271">
            <v>408</v>
          </cell>
          <cell r="E271" t="str">
            <v>PRINCIPAL</v>
          </cell>
          <cell r="F271" t="str">
            <v>HISTORICA Y CARIBE NORTE</v>
          </cell>
          <cell r="G271" t="str">
            <v>COUNTRY</v>
          </cell>
          <cell r="H271" t="str">
            <v>PRIVADO</v>
          </cell>
          <cell r="I271" t="str">
            <v>PRIVADO</v>
          </cell>
          <cell r="J271">
            <v>54</v>
          </cell>
        </row>
        <row r="272">
          <cell r="A272">
            <v>313001009409</v>
          </cell>
          <cell r="B272" t="str">
            <v>LIC. GUILLERMO VALENCIA</v>
          </cell>
          <cell r="C272">
            <v>414</v>
          </cell>
          <cell r="D272">
            <v>414</v>
          </cell>
          <cell r="E272" t="str">
            <v>PRINCIPAL</v>
          </cell>
          <cell r="F272" t="str">
            <v>HISTORICA Y CARIBE NORTE</v>
          </cell>
          <cell r="G272" t="str">
            <v>COUNTRY</v>
          </cell>
          <cell r="H272" t="str">
            <v>PRIVADO</v>
          </cell>
          <cell r="I272" t="str">
            <v>PRIVADO</v>
          </cell>
          <cell r="J272">
            <v>1</v>
          </cell>
        </row>
        <row r="273">
          <cell r="A273">
            <v>313001012957</v>
          </cell>
          <cell r="B273" t="str">
            <v>COL. ALBORADA INFANTIL DE CHILE</v>
          </cell>
          <cell r="C273">
            <v>440</v>
          </cell>
          <cell r="D273">
            <v>440</v>
          </cell>
          <cell r="E273" t="str">
            <v>PRINCIPAL</v>
          </cell>
          <cell r="F273" t="str">
            <v>HISTORICA Y CARIBE NORTE</v>
          </cell>
          <cell r="G273" t="str">
            <v>COUNTRY</v>
          </cell>
          <cell r="H273" t="str">
            <v>PRIVADO</v>
          </cell>
          <cell r="I273" t="str">
            <v>PRIVADO</v>
          </cell>
          <cell r="J273">
            <v>181</v>
          </cell>
        </row>
        <row r="274">
          <cell r="A274">
            <v>313001013261</v>
          </cell>
          <cell r="B274" t="str">
            <v>JARD. INF. JUEGOS Y RONDAS</v>
          </cell>
          <cell r="C274">
            <v>459</v>
          </cell>
          <cell r="D274">
            <v>459</v>
          </cell>
          <cell r="E274" t="str">
            <v>PRINCIPAL</v>
          </cell>
          <cell r="F274" t="str">
            <v>HISTORICA Y CARIBE NORTE</v>
          </cell>
          <cell r="G274" t="str">
            <v>COUNTRY</v>
          </cell>
          <cell r="H274" t="str">
            <v>PRIVADO</v>
          </cell>
          <cell r="I274" t="str">
            <v>PRIVADO</v>
          </cell>
          <cell r="J274">
            <v>11</v>
          </cell>
        </row>
        <row r="275">
          <cell r="A275">
            <v>313001013309</v>
          </cell>
          <cell r="B275" t="str">
            <v>INST. EDUC. MIS ESTIMULACIONES</v>
          </cell>
          <cell r="C275">
            <v>462</v>
          </cell>
          <cell r="D275">
            <v>462</v>
          </cell>
          <cell r="E275" t="str">
            <v>PRINCIPAL</v>
          </cell>
          <cell r="F275" t="str">
            <v>HISTORICA Y CARIBE NORTE</v>
          </cell>
          <cell r="G275" t="str">
            <v>COUNTRY</v>
          </cell>
          <cell r="H275" t="str">
            <v>PRIVADO</v>
          </cell>
          <cell r="I275" t="str">
            <v>PRIVADO</v>
          </cell>
          <cell r="J275">
            <v>140</v>
          </cell>
        </row>
        <row r="276">
          <cell r="A276">
            <v>313001013325</v>
          </cell>
          <cell r="B276" t="str">
            <v>COL. ANDALUCIA</v>
          </cell>
          <cell r="C276">
            <v>464</v>
          </cell>
          <cell r="D276">
            <v>464</v>
          </cell>
          <cell r="E276" t="str">
            <v>PRINCIPAL</v>
          </cell>
          <cell r="F276" t="str">
            <v>HISTORICA Y CARIBE NORTE</v>
          </cell>
          <cell r="G276" t="str">
            <v>COUNTRY</v>
          </cell>
          <cell r="H276" t="str">
            <v>PRIVADO</v>
          </cell>
          <cell r="I276" t="str">
            <v>PRIVADO</v>
          </cell>
          <cell r="J276">
            <v>147</v>
          </cell>
        </row>
        <row r="277">
          <cell r="A277">
            <v>313001013341</v>
          </cell>
          <cell r="B277" t="str">
            <v>COL. SAN NICOLAS DE LA ROCA</v>
          </cell>
          <cell r="C277">
            <v>466</v>
          </cell>
          <cell r="D277">
            <v>466</v>
          </cell>
          <cell r="E277" t="str">
            <v>PRINCIPAL</v>
          </cell>
          <cell r="F277" t="str">
            <v>HISTORICA Y CARIBE NORTE</v>
          </cell>
          <cell r="G277" t="str">
            <v>COUNTRY</v>
          </cell>
          <cell r="H277" t="str">
            <v>PRIVADO</v>
          </cell>
          <cell r="I277" t="str">
            <v>PRIVADO</v>
          </cell>
          <cell r="J277">
            <v>62</v>
          </cell>
        </row>
        <row r="278">
          <cell r="A278">
            <v>413001008008</v>
          </cell>
          <cell r="B278" t="str">
            <v>INST. EDUC. CAMPANITAS DE SABIDURIA</v>
          </cell>
          <cell r="C278">
            <v>497</v>
          </cell>
          <cell r="D278">
            <v>497</v>
          </cell>
          <cell r="E278" t="str">
            <v>PRINCIPAL</v>
          </cell>
          <cell r="F278" t="str">
            <v>HISTORICA Y CARIBE NORTE</v>
          </cell>
          <cell r="G278" t="str">
            <v>COUNTRY</v>
          </cell>
          <cell r="H278" t="str">
            <v>PRIVADO</v>
          </cell>
          <cell r="I278" t="str">
            <v>PRIVADO</v>
          </cell>
          <cell r="J278">
            <v>3</v>
          </cell>
        </row>
        <row r="279">
          <cell r="A279">
            <v>313001014011</v>
          </cell>
          <cell r="B279" t="str">
            <v>JARD. INF. EL MILAGROSO DE LA VILLA</v>
          </cell>
          <cell r="C279">
            <v>545</v>
          </cell>
          <cell r="D279">
            <v>545</v>
          </cell>
          <cell r="E279" t="str">
            <v>PRINCIPAL</v>
          </cell>
          <cell r="F279" t="str">
            <v>HISTORICA Y CARIBE NORTE</v>
          </cell>
          <cell r="G279" t="str">
            <v>COUNTRY</v>
          </cell>
          <cell r="H279" t="str">
            <v>PRIVADO</v>
          </cell>
          <cell r="I279" t="str">
            <v>PRIVADO</v>
          </cell>
          <cell r="J279">
            <v>113</v>
          </cell>
        </row>
        <row r="280">
          <cell r="A280">
            <v>313001028021</v>
          </cell>
          <cell r="B280" t="str">
            <v>CENT. ESTIMULACION MANITAS CREATIVAS</v>
          </cell>
          <cell r="C280">
            <v>622</v>
          </cell>
          <cell r="D280">
            <v>622</v>
          </cell>
          <cell r="E280" t="str">
            <v>PRINCIPAL</v>
          </cell>
          <cell r="F280" t="str">
            <v>INDUSTRIAL Y DE LA BAHIA</v>
          </cell>
          <cell r="G280" t="str">
            <v>INDUSTRIAL Y DE LA BAHIA</v>
          </cell>
          <cell r="H280" t="str">
            <v>PRIVADO</v>
          </cell>
          <cell r="I280" t="str">
            <v>PRIVADO</v>
          </cell>
          <cell r="J280">
            <v>31</v>
          </cell>
        </row>
        <row r="281">
          <cell r="A281">
            <v>313001028314</v>
          </cell>
          <cell r="B281" t="str">
            <v>JARD. INF. MI SOLECITO</v>
          </cell>
          <cell r="C281">
            <v>656</v>
          </cell>
          <cell r="D281">
            <v>656</v>
          </cell>
          <cell r="E281" t="str">
            <v>PRINCIPAL</v>
          </cell>
          <cell r="F281" t="str">
            <v>HISTORICA Y CARIBE NORTE</v>
          </cell>
          <cell r="G281" t="str">
            <v>COUNTRY</v>
          </cell>
          <cell r="H281" t="str">
            <v>PRIVADO</v>
          </cell>
          <cell r="I281" t="str">
            <v>PRIVADO</v>
          </cell>
          <cell r="J281">
            <v>15</v>
          </cell>
        </row>
        <row r="282">
          <cell r="A282">
            <v>313001008402</v>
          </cell>
          <cell r="B282" t="str">
            <v>C.E MI DESPERTAR</v>
          </cell>
          <cell r="C282">
            <v>354</v>
          </cell>
          <cell r="D282">
            <v>354</v>
          </cell>
          <cell r="E282" t="str">
            <v>PRINCIPAL</v>
          </cell>
          <cell r="F282" t="str">
            <v>HISTORICA Y CARIBE NORTE</v>
          </cell>
          <cell r="G282" t="str">
            <v>COUNTRY</v>
          </cell>
          <cell r="H282" t="str">
            <v>PRIVADO</v>
          </cell>
          <cell r="I282" t="str">
            <v>PRIVADO</v>
          </cell>
          <cell r="J282">
            <v>203</v>
          </cell>
        </row>
        <row r="283">
          <cell r="A283">
            <v>313001007627</v>
          </cell>
          <cell r="B283" t="str">
            <v>INST. INF. PABLO MONTESINOS</v>
          </cell>
          <cell r="C283">
            <v>336</v>
          </cell>
          <cell r="D283">
            <v>336</v>
          </cell>
          <cell r="E283" t="str">
            <v>PRINCIPAL</v>
          </cell>
          <cell r="F283" t="str">
            <v>HISTORICA Y CARIBE NORTE</v>
          </cell>
          <cell r="G283" t="str">
            <v>COUNTRY</v>
          </cell>
          <cell r="H283" t="str">
            <v>PRIVADO</v>
          </cell>
          <cell r="I283" t="str">
            <v>PRIVADO</v>
          </cell>
          <cell r="J283">
            <v>69</v>
          </cell>
        </row>
        <row r="284">
          <cell r="A284">
            <v>313001008526</v>
          </cell>
          <cell r="B284" t="str">
            <v>INST. SAN ISIDRO LABRADOR</v>
          </cell>
          <cell r="C284">
            <v>364</v>
          </cell>
          <cell r="D284">
            <v>364</v>
          </cell>
          <cell r="E284" t="str">
            <v>PRINCIPAL</v>
          </cell>
          <cell r="F284" t="str">
            <v>HISTORICA Y CARIBE NORTE</v>
          </cell>
          <cell r="G284" t="str">
            <v>COUNTRY</v>
          </cell>
          <cell r="H284" t="str">
            <v>PRIVADO</v>
          </cell>
          <cell r="I284" t="str">
            <v>PRIVADO</v>
          </cell>
          <cell r="J284">
            <v>522</v>
          </cell>
          <cell r="K284">
            <v>24</v>
          </cell>
        </row>
        <row r="285">
          <cell r="A285">
            <v>313001006639</v>
          </cell>
          <cell r="B285" t="str">
            <v>CORP. INST. SOLEDAD VIVES DE JOLI</v>
          </cell>
          <cell r="C285">
            <v>311</v>
          </cell>
          <cell r="D285">
            <v>311</v>
          </cell>
          <cell r="E285" t="str">
            <v>PRINCIPAL</v>
          </cell>
          <cell r="F285" t="str">
            <v>HISTORICA Y CARIBE NORTE</v>
          </cell>
          <cell r="G285" t="str">
            <v>COUNTRY</v>
          </cell>
          <cell r="H285" t="str">
            <v>PRIVADO</v>
          </cell>
          <cell r="I285" t="str">
            <v>PRIVADO</v>
          </cell>
          <cell r="J285">
            <v>352</v>
          </cell>
          <cell r="K285">
            <v>30</v>
          </cell>
        </row>
        <row r="286">
          <cell r="A286">
            <v>313001013597</v>
          </cell>
          <cell r="B286" t="str">
            <v>FUND. INST. COLOMBIA</v>
          </cell>
          <cell r="C286">
            <v>522</v>
          </cell>
          <cell r="D286">
            <v>522</v>
          </cell>
          <cell r="E286" t="str">
            <v>PRINCIPAL</v>
          </cell>
          <cell r="F286" t="str">
            <v>HISTORICA Y CARIBE NORTE</v>
          </cell>
          <cell r="G286" t="str">
            <v>COUNTRY</v>
          </cell>
          <cell r="H286" t="str">
            <v>PRIVADO</v>
          </cell>
          <cell r="I286" t="str">
            <v>PRIVADO</v>
          </cell>
          <cell r="J286">
            <v>119</v>
          </cell>
        </row>
        <row r="287">
          <cell r="A287">
            <v>313001029183</v>
          </cell>
          <cell r="B287" t="str">
            <v>INST. JEROME S. BRUNER</v>
          </cell>
          <cell r="C287">
            <v>723</v>
          </cell>
          <cell r="D287">
            <v>723</v>
          </cell>
          <cell r="E287" t="str">
            <v>PRINCIPAL</v>
          </cell>
          <cell r="F287" t="str">
            <v>HISTORICA Y CARIBE NORTE</v>
          </cell>
          <cell r="G287" t="str">
            <v>COUNTRY</v>
          </cell>
          <cell r="H287" t="str">
            <v>PRIVADO</v>
          </cell>
          <cell r="I287" t="str">
            <v>PRIVADO</v>
          </cell>
          <cell r="J287">
            <v>47</v>
          </cell>
        </row>
        <row r="288">
          <cell r="A288">
            <v>-313001029558</v>
          </cell>
          <cell r="B288" t="str">
            <v>INST. JUAN PABLO II</v>
          </cell>
          <cell r="C288">
            <v>805</v>
          </cell>
          <cell r="D288">
            <v>805</v>
          </cell>
          <cell r="E288" t="str">
            <v>PRINCIPAL</v>
          </cell>
          <cell r="F288" t="str">
            <v>HISTORICA Y CARIBE NORTE</v>
          </cell>
          <cell r="G288" t="str">
            <v>COUNTRY</v>
          </cell>
          <cell r="H288" t="str">
            <v>PRIVADO</v>
          </cell>
          <cell r="I288" t="str">
            <v>PRIVADO</v>
          </cell>
          <cell r="J288">
            <v>42</v>
          </cell>
        </row>
        <row r="289">
          <cell r="A289">
            <v>313001013333</v>
          </cell>
          <cell r="B289" t="str">
            <v>COL. GIMNASIO FUTURO DE COLOMBIA</v>
          </cell>
          <cell r="C289">
            <v>465</v>
          </cell>
          <cell r="D289">
            <v>465</v>
          </cell>
          <cell r="E289" t="str">
            <v>PRINCIPAL</v>
          </cell>
          <cell r="F289" t="str">
            <v>HISTORICA Y CARIBE NORTE</v>
          </cell>
          <cell r="G289" t="str">
            <v>COUNTRY</v>
          </cell>
          <cell r="H289" t="str">
            <v>PRIVADO</v>
          </cell>
          <cell r="I289" t="str">
            <v>PRIVADO</v>
          </cell>
          <cell r="J289">
            <v>145</v>
          </cell>
        </row>
        <row r="290">
          <cell r="A290">
            <v>313001012701</v>
          </cell>
          <cell r="B290" t="str">
            <v>FUND.INST. ALEGRIA DE SABER</v>
          </cell>
          <cell r="C290">
            <v>394</v>
          </cell>
          <cell r="D290">
            <v>394</v>
          </cell>
          <cell r="E290" t="str">
            <v>PRINCIPAL</v>
          </cell>
          <cell r="F290" t="str">
            <v>HISTORICA Y CARIBE NORTE</v>
          </cell>
          <cell r="G290" t="str">
            <v>COUNTRY</v>
          </cell>
          <cell r="H290" t="str">
            <v>PRIVADO</v>
          </cell>
          <cell r="I290" t="str">
            <v>PRIVADO</v>
          </cell>
          <cell r="J290">
            <v>223</v>
          </cell>
        </row>
        <row r="291">
          <cell r="A291">
            <v>313001029051</v>
          </cell>
          <cell r="B291" t="str">
            <v>INST. EDUCATIVO NUEVA ESPERANZA</v>
          </cell>
          <cell r="C291">
            <v>720</v>
          </cell>
          <cell r="D291">
            <v>720</v>
          </cell>
          <cell r="E291" t="str">
            <v>PRINCIPAL</v>
          </cell>
          <cell r="F291" t="str">
            <v>HISTORICA Y CARIBE NORTE</v>
          </cell>
          <cell r="G291" t="str">
            <v>COUNTRY</v>
          </cell>
          <cell r="H291" t="str">
            <v>PRIVADO</v>
          </cell>
          <cell r="I291" t="str">
            <v>PRIVADO</v>
          </cell>
          <cell r="J291">
            <v>87</v>
          </cell>
        </row>
        <row r="292">
          <cell r="A292">
            <v>313001029507</v>
          </cell>
          <cell r="B292" t="str">
            <v>JARD. INF CHISPITAS MAGICAS (INST. EDUC. HERMANA ALICIA ALVAREZ)</v>
          </cell>
          <cell r="C292">
            <v>798</v>
          </cell>
          <cell r="D292">
            <v>798</v>
          </cell>
          <cell r="E292" t="str">
            <v>PRINCIPAL</v>
          </cell>
          <cell r="F292" t="str">
            <v>HISTORICA Y CARIBE NORTE</v>
          </cell>
          <cell r="G292" t="str">
            <v>COUNTRY</v>
          </cell>
          <cell r="H292" t="str">
            <v>PRIVADO</v>
          </cell>
          <cell r="I292" t="str">
            <v>PRIVADO</v>
          </cell>
          <cell r="J292">
            <v>366</v>
          </cell>
        </row>
        <row r="293">
          <cell r="A293">
            <v>313001029388</v>
          </cell>
          <cell r="B293" t="str">
            <v>CENTRO DE HABILITACION Y CAPACITACION ALUNA</v>
          </cell>
          <cell r="C293">
            <v>808</v>
          </cell>
          <cell r="D293">
            <v>808</v>
          </cell>
          <cell r="E293" t="str">
            <v>PRINCIPAL</v>
          </cell>
          <cell r="F293" t="str">
            <v>HISTORICA Y CARIBE NORTE</v>
          </cell>
          <cell r="G293" t="str">
            <v>COUNTRY</v>
          </cell>
          <cell r="H293" t="str">
            <v>PRIVADO</v>
          </cell>
          <cell r="I293" t="str">
            <v>PRIVADO</v>
          </cell>
          <cell r="J293">
            <v>162</v>
          </cell>
        </row>
        <row r="294">
          <cell r="A294">
            <v>313001003095</v>
          </cell>
          <cell r="B294" t="str">
            <v>CIUDAD ESCOLAR COMFENALCO</v>
          </cell>
          <cell r="C294">
            <v>259</v>
          </cell>
          <cell r="D294">
            <v>259</v>
          </cell>
          <cell r="E294" t="str">
            <v>PRINCIPAL</v>
          </cell>
          <cell r="F294" t="str">
            <v>HISTORICA Y CARIBE NORTE</v>
          </cell>
          <cell r="G294" t="str">
            <v>COUNTRY</v>
          </cell>
          <cell r="H294" t="str">
            <v>PRIVADO</v>
          </cell>
          <cell r="I294" t="str">
            <v>PRIVADO</v>
          </cell>
          <cell r="J294">
            <v>3902</v>
          </cell>
          <cell r="K294">
            <v>339</v>
          </cell>
        </row>
        <row r="295">
          <cell r="A295">
            <v>313001009085</v>
          </cell>
          <cell r="B295" t="str">
            <v>CORP. EDUCATIVA LICEO CARTAGENA</v>
          </cell>
          <cell r="C295">
            <v>396</v>
          </cell>
          <cell r="D295">
            <v>396</v>
          </cell>
          <cell r="E295" t="str">
            <v>PRINCIPAL</v>
          </cell>
          <cell r="F295" t="str">
            <v>HISTORICA Y CARIBE NORTE</v>
          </cell>
          <cell r="G295" t="str">
            <v>COUNTRY</v>
          </cell>
          <cell r="H295" t="str">
            <v>PRIVADO</v>
          </cell>
          <cell r="I295" t="str">
            <v>PRIVADO</v>
          </cell>
          <cell r="J295">
            <v>92</v>
          </cell>
          <cell r="K295">
            <v>4</v>
          </cell>
        </row>
        <row r="296">
          <cell r="A296">
            <v>313001013317</v>
          </cell>
          <cell r="B296" t="str">
            <v>INST. LA GIRALDA</v>
          </cell>
          <cell r="C296">
            <v>463</v>
          </cell>
          <cell r="D296">
            <v>463</v>
          </cell>
          <cell r="E296" t="str">
            <v>PRINCIPAL</v>
          </cell>
          <cell r="F296" t="str">
            <v>HISTORICA Y CARIBE NORTE</v>
          </cell>
          <cell r="G296" t="str">
            <v>COUNTRY</v>
          </cell>
          <cell r="H296" t="str">
            <v>PRIVADO</v>
          </cell>
          <cell r="I296" t="str">
            <v>PRIVADO</v>
          </cell>
          <cell r="J296">
            <v>43</v>
          </cell>
        </row>
        <row r="297">
          <cell r="A297">
            <v>313001013848</v>
          </cell>
          <cell r="B297" t="str">
            <v>INST. BLANCA NIEVES</v>
          </cell>
          <cell r="C297">
            <v>515</v>
          </cell>
          <cell r="D297">
            <v>515</v>
          </cell>
          <cell r="E297" t="str">
            <v>PRINCIPAL</v>
          </cell>
          <cell r="F297" t="str">
            <v>HISTORICA Y CARIBE NORTE</v>
          </cell>
          <cell r="G297" t="str">
            <v>COUNTRY</v>
          </cell>
          <cell r="H297" t="str">
            <v>PRIVADO</v>
          </cell>
          <cell r="I297" t="str">
            <v>PRIVADO</v>
          </cell>
          <cell r="J297">
            <v>194</v>
          </cell>
        </row>
        <row r="298">
          <cell r="A298">
            <v>313001012892</v>
          </cell>
          <cell r="B298" t="str">
            <v>CORP.INSTITUTO DOCENTE DEL CARIBE</v>
          </cell>
          <cell r="C298">
            <v>437</v>
          </cell>
          <cell r="D298">
            <v>437</v>
          </cell>
          <cell r="E298" t="str">
            <v>PRINCIPAL</v>
          </cell>
          <cell r="F298" t="str">
            <v>HISTORICA Y CARIBE NORTE</v>
          </cell>
          <cell r="G298" t="str">
            <v>COUNTRY</v>
          </cell>
          <cell r="H298" t="str">
            <v>PRIVADO</v>
          </cell>
          <cell r="I298" t="str">
            <v>PRIVADO</v>
          </cell>
          <cell r="J298">
            <v>341</v>
          </cell>
          <cell r="K298">
            <v>70</v>
          </cell>
        </row>
        <row r="299">
          <cell r="A299">
            <v>313001029922</v>
          </cell>
          <cell r="B299" t="str">
            <v>INSTITUTO EDUCATIVO NISSI</v>
          </cell>
          <cell r="C299">
            <v>848</v>
          </cell>
          <cell r="D299">
            <v>848</v>
          </cell>
          <cell r="E299" t="str">
            <v>PRINCIPAL</v>
          </cell>
          <cell r="F299" t="str">
            <v>HISTORICA Y CARIBE NORTE</v>
          </cell>
          <cell r="G299" t="str">
            <v>COUNTRY</v>
          </cell>
          <cell r="H299" t="str">
            <v>PRIVADO</v>
          </cell>
          <cell r="I299" t="str">
            <v>PRIVADO</v>
          </cell>
          <cell r="J299">
            <v>175</v>
          </cell>
        </row>
        <row r="300">
          <cell r="A300">
            <v>313001029957</v>
          </cell>
          <cell r="B300" t="str">
            <v>CORPORACION CENTRO DE DESARROLLO Y APRENDIZAJE LUZ DE LUZ</v>
          </cell>
          <cell r="C300">
            <v>856</v>
          </cell>
          <cell r="D300">
            <v>856</v>
          </cell>
          <cell r="E300" t="str">
            <v>PRINCIPAL</v>
          </cell>
          <cell r="F300" t="str">
            <v>HISTORICA Y CARIBE NORTE</v>
          </cell>
          <cell r="G300" t="str">
            <v>COUNTRY</v>
          </cell>
          <cell r="H300" t="str">
            <v>PRIVADO</v>
          </cell>
          <cell r="I300" t="str">
            <v>PRIVADO</v>
          </cell>
          <cell r="J300">
            <v>112</v>
          </cell>
        </row>
        <row r="301">
          <cell r="A301">
            <v>313001029906</v>
          </cell>
          <cell r="B301" t="str">
            <v>FUND. LUMBRERAS DEL MAÑANA (FUNDALUM)</v>
          </cell>
          <cell r="C301">
            <v>846</v>
          </cell>
          <cell r="D301">
            <v>846</v>
          </cell>
          <cell r="E301" t="str">
            <v>PRINCIPAL</v>
          </cell>
          <cell r="F301" t="str">
            <v>HISTORICA Y CARIBE NORTE</v>
          </cell>
          <cell r="G301" t="str">
            <v>COUNTRY</v>
          </cell>
          <cell r="H301" t="str">
            <v>PRIVADO</v>
          </cell>
          <cell r="I301" t="str">
            <v>PRIVADO</v>
          </cell>
          <cell r="J301">
            <v>152</v>
          </cell>
        </row>
        <row r="302">
          <cell r="A302">
            <v>313001029353</v>
          </cell>
          <cell r="B302" t="str">
            <v>CORP. BEVERLY HILLS</v>
          </cell>
          <cell r="C302">
            <v>806</v>
          </cell>
          <cell r="D302">
            <v>806</v>
          </cell>
          <cell r="E302" t="str">
            <v>PRINCIPAL</v>
          </cell>
          <cell r="F302" t="str">
            <v>INDUSTRIAL Y DE LA BAHIA</v>
          </cell>
          <cell r="G302" t="str">
            <v>INDUSTRIAL Y DE LA BAHIA</v>
          </cell>
          <cell r="H302" t="str">
            <v>PRIVADO</v>
          </cell>
          <cell r="I302" t="str">
            <v>PRIVADO</v>
          </cell>
          <cell r="J302">
            <v>630</v>
          </cell>
          <cell r="K302">
            <v>38</v>
          </cell>
        </row>
        <row r="303">
          <cell r="A303">
            <v>313001028789</v>
          </cell>
          <cell r="B303" t="str">
            <v>CORP. DE EDUCACION  ESPECIAL MENTE ACTIVA</v>
          </cell>
          <cell r="C303">
            <v>630</v>
          </cell>
          <cell r="D303">
            <v>630</v>
          </cell>
          <cell r="E303" t="str">
            <v>PRINCIPAL</v>
          </cell>
          <cell r="F303" t="str">
            <v>INDUSTRIAL Y DE LA BAHIA</v>
          </cell>
          <cell r="G303" t="str">
            <v>INDUSTRIAL Y DE LA BAHIA</v>
          </cell>
          <cell r="H303" t="str">
            <v>PRIVADO</v>
          </cell>
          <cell r="I303" t="str">
            <v>PRIVADO</v>
          </cell>
          <cell r="J303">
            <v>349</v>
          </cell>
        </row>
        <row r="304">
          <cell r="A304">
            <v>313001003117</v>
          </cell>
          <cell r="B304" t="str">
            <v>CORP. INST. CIRY</v>
          </cell>
          <cell r="C304">
            <v>260</v>
          </cell>
          <cell r="D304">
            <v>260</v>
          </cell>
          <cell r="E304" t="str">
            <v>PRINCIPAL</v>
          </cell>
          <cell r="F304" t="str">
            <v>INDUSTRIAL Y DE LA BAHIA</v>
          </cell>
          <cell r="G304" t="str">
            <v>INDUSTRIAL Y DE LA BAHIA</v>
          </cell>
          <cell r="H304" t="str">
            <v>PRIVADO</v>
          </cell>
          <cell r="I304" t="str">
            <v>PRIVADO</v>
          </cell>
          <cell r="J304">
            <v>322</v>
          </cell>
          <cell r="K304">
            <v>29</v>
          </cell>
        </row>
        <row r="305">
          <cell r="A305">
            <v>313001005098</v>
          </cell>
          <cell r="B305" t="str">
            <v>COL. TRINITARIO</v>
          </cell>
          <cell r="C305">
            <v>276</v>
          </cell>
          <cell r="D305">
            <v>276</v>
          </cell>
          <cell r="E305" t="str">
            <v>PRINCIPAL</v>
          </cell>
          <cell r="F305" t="str">
            <v>INDUSTRIAL Y DE LA BAHIA</v>
          </cell>
          <cell r="G305" t="str">
            <v>INDUSTRIAL Y DE LA BAHIA</v>
          </cell>
          <cell r="H305" t="str">
            <v>PRIVADO</v>
          </cell>
          <cell r="I305" t="str">
            <v>PRIVADO</v>
          </cell>
          <cell r="J305">
            <v>714</v>
          </cell>
          <cell r="K305">
            <v>44</v>
          </cell>
        </row>
        <row r="306">
          <cell r="A306">
            <v>313001005845</v>
          </cell>
          <cell r="B306" t="str">
            <v>COL. EL PILAR DEL SABER</v>
          </cell>
          <cell r="C306">
            <v>298</v>
          </cell>
          <cell r="D306">
            <v>298</v>
          </cell>
          <cell r="E306" t="str">
            <v>PRINCIPAL</v>
          </cell>
          <cell r="F306" t="str">
            <v>INDUSTRIAL Y DE LA BAHIA</v>
          </cell>
          <cell r="G306" t="str">
            <v>INDUSTRIAL Y DE LA BAHIA</v>
          </cell>
          <cell r="H306" t="str">
            <v>PRIVADO</v>
          </cell>
          <cell r="I306" t="str">
            <v>PRIVADO</v>
          </cell>
          <cell r="J306">
            <v>199</v>
          </cell>
        </row>
        <row r="307">
          <cell r="A307">
            <v>313001006698</v>
          </cell>
          <cell r="B307" t="str">
            <v>COL. EL DIVINO SALVADOR</v>
          </cell>
          <cell r="C307">
            <v>313</v>
          </cell>
          <cell r="D307">
            <v>313</v>
          </cell>
          <cell r="E307" t="str">
            <v>PRINCIPAL</v>
          </cell>
          <cell r="F307" t="str">
            <v>INDUSTRIAL Y DE LA BAHIA</v>
          </cell>
          <cell r="G307" t="str">
            <v>INDUSTRIAL Y DE LA BAHIA</v>
          </cell>
          <cell r="H307" t="str">
            <v>PRIVADO</v>
          </cell>
          <cell r="I307" t="str">
            <v>PRIVADO</v>
          </cell>
          <cell r="J307">
            <v>300</v>
          </cell>
          <cell r="K307">
            <v>16</v>
          </cell>
        </row>
        <row r="308">
          <cell r="A308">
            <v>313001006701</v>
          </cell>
          <cell r="B308" t="str">
            <v>COL. MIL. ALMIRANTE COLON</v>
          </cell>
          <cell r="C308">
            <v>314</v>
          </cell>
          <cell r="D308">
            <v>314</v>
          </cell>
          <cell r="E308" t="str">
            <v>PRINCIPAL</v>
          </cell>
          <cell r="F308" t="str">
            <v>INDUSTRIAL Y DE LA BAHIA</v>
          </cell>
          <cell r="G308" t="str">
            <v>INDUSTRIAL Y DE LA BAHIA</v>
          </cell>
          <cell r="H308" t="str">
            <v>PRIVADO</v>
          </cell>
          <cell r="I308" t="str">
            <v>PRIVADO</v>
          </cell>
          <cell r="J308">
            <v>6266</v>
          </cell>
          <cell r="K308">
            <v>497</v>
          </cell>
        </row>
        <row r="309">
          <cell r="A309">
            <v>313001006736</v>
          </cell>
          <cell r="B309" t="str">
            <v>ASOC. LIC. SAN FERNANDO</v>
          </cell>
          <cell r="C309">
            <v>315</v>
          </cell>
          <cell r="D309">
            <v>315</v>
          </cell>
          <cell r="E309" t="str">
            <v>PRINCIPAL</v>
          </cell>
          <cell r="F309" t="str">
            <v>INDUSTRIAL Y DE LA BAHIA</v>
          </cell>
          <cell r="G309" t="str">
            <v>INDUSTRIAL Y DE LA BAHIA</v>
          </cell>
          <cell r="H309" t="str">
            <v>PRIVADO</v>
          </cell>
          <cell r="I309" t="str">
            <v>PRIVADO</v>
          </cell>
          <cell r="J309">
            <v>410</v>
          </cell>
          <cell r="K309">
            <v>16</v>
          </cell>
        </row>
        <row r="310">
          <cell r="A310">
            <v>313001007244</v>
          </cell>
          <cell r="B310" t="str">
            <v>INST. JUAN JACOBO ROUSSEAU</v>
          </cell>
          <cell r="C310">
            <v>327</v>
          </cell>
          <cell r="D310">
            <v>327</v>
          </cell>
          <cell r="E310" t="str">
            <v>PRINCIPAL</v>
          </cell>
          <cell r="F310" t="str">
            <v>INDUSTRIAL Y DE LA BAHIA</v>
          </cell>
          <cell r="G310" t="str">
            <v>INDUSTRIAL Y DE LA BAHIA</v>
          </cell>
          <cell r="H310" t="str">
            <v>PRIVADO</v>
          </cell>
          <cell r="I310" t="str">
            <v>PRIVADO</v>
          </cell>
          <cell r="J310">
            <v>130</v>
          </cell>
          <cell r="K310">
            <v>15</v>
          </cell>
        </row>
        <row r="311">
          <cell r="A311">
            <v>313001007619</v>
          </cell>
          <cell r="B311" t="str">
            <v>CORP. INST. EDUC. DEL SOCORRO</v>
          </cell>
          <cell r="C311">
            <v>335</v>
          </cell>
          <cell r="D311">
            <v>335</v>
          </cell>
          <cell r="E311" t="str">
            <v>PRINCIPAL</v>
          </cell>
          <cell r="F311" t="str">
            <v>INDUSTRIAL Y DE LA BAHIA</v>
          </cell>
          <cell r="G311" t="str">
            <v>INDUSTRIAL Y DE LA BAHIA</v>
          </cell>
          <cell r="H311" t="str">
            <v>PRIVADO</v>
          </cell>
          <cell r="I311" t="str">
            <v>PRIVADO</v>
          </cell>
          <cell r="J311">
            <v>930</v>
          </cell>
          <cell r="K311">
            <v>15</v>
          </cell>
        </row>
        <row r="312">
          <cell r="A312">
            <v>313001008542</v>
          </cell>
          <cell r="B312" t="str">
            <v>INST. JORGE LUIS BORGES</v>
          </cell>
          <cell r="C312">
            <v>366</v>
          </cell>
          <cell r="D312">
            <v>366</v>
          </cell>
          <cell r="E312" t="str">
            <v>PRINCIPAL</v>
          </cell>
          <cell r="F312" t="str">
            <v>INDUSTRIAL Y DE LA BAHIA</v>
          </cell>
          <cell r="G312" t="str">
            <v>INDUSTRIAL Y DE LA BAHIA</v>
          </cell>
          <cell r="H312" t="str">
            <v>PRIVADO</v>
          </cell>
          <cell r="I312" t="str">
            <v>PRIVADO</v>
          </cell>
          <cell r="J312">
            <v>65</v>
          </cell>
        </row>
        <row r="313">
          <cell r="A313">
            <v>313001008585</v>
          </cell>
          <cell r="B313" t="str">
            <v>INST. JEAN  ITARD</v>
          </cell>
          <cell r="C313">
            <v>370</v>
          </cell>
          <cell r="D313">
            <v>370</v>
          </cell>
          <cell r="E313" t="str">
            <v>PRINCIPAL</v>
          </cell>
          <cell r="F313" t="str">
            <v>INDUSTRIAL Y DE LA BAHIA</v>
          </cell>
          <cell r="G313" t="str">
            <v>INDUSTRIAL Y DE LA BAHIA</v>
          </cell>
          <cell r="H313" t="str">
            <v>PRIVADO</v>
          </cell>
          <cell r="I313" t="str">
            <v>PRIVADO</v>
          </cell>
          <cell r="J313">
            <v>57</v>
          </cell>
        </row>
        <row r="314">
          <cell r="A314">
            <v>313001008933</v>
          </cell>
          <cell r="B314" t="str">
            <v>INST. COLOMBO HOLANDES</v>
          </cell>
          <cell r="C314">
            <v>386</v>
          </cell>
          <cell r="D314">
            <v>386</v>
          </cell>
          <cell r="E314" t="str">
            <v>PRINCIPAL</v>
          </cell>
          <cell r="F314" t="str">
            <v>INDUSTRIAL Y DE LA BAHIA</v>
          </cell>
          <cell r="G314" t="str">
            <v>INDUSTRIAL Y DE LA BAHIA</v>
          </cell>
          <cell r="H314" t="str">
            <v>PRIVADO</v>
          </cell>
          <cell r="I314" t="str">
            <v>PRIVADO</v>
          </cell>
          <cell r="J314">
            <v>118</v>
          </cell>
        </row>
        <row r="315">
          <cell r="A315">
            <v>313001008941</v>
          </cell>
          <cell r="B315" t="str">
            <v>C.E DE NIVELACION "CEN"</v>
          </cell>
          <cell r="C315">
            <v>387</v>
          </cell>
          <cell r="D315">
            <v>387</v>
          </cell>
          <cell r="E315" t="str">
            <v>PRINCIPAL</v>
          </cell>
          <cell r="F315" t="str">
            <v>INDUSTRIAL Y DE LA BAHIA</v>
          </cell>
          <cell r="G315" t="str">
            <v>INDUSTRIAL Y DE LA BAHIA</v>
          </cell>
          <cell r="H315" t="str">
            <v>PRIVADO</v>
          </cell>
          <cell r="I315" t="str">
            <v>PRIVADO</v>
          </cell>
          <cell r="J315">
            <v>230</v>
          </cell>
        </row>
        <row r="316">
          <cell r="A316">
            <v>313001009034</v>
          </cell>
          <cell r="B316" t="str">
            <v>JARDIN INFANTIL LA HORMIGUITA</v>
          </cell>
          <cell r="C316">
            <v>393</v>
          </cell>
          <cell r="D316">
            <v>393</v>
          </cell>
          <cell r="E316" t="str">
            <v>PRINCIPAL</v>
          </cell>
          <cell r="F316" t="str">
            <v>INDUSTRIAL Y DE LA BAHIA</v>
          </cell>
          <cell r="G316" t="str">
            <v>INDUSTRIAL Y DE LA BAHIA</v>
          </cell>
          <cell r="H316" t="str">
            <v>PRIVADO</v>
          </cell>
          <cell r="I316" t="str">
            <v>PRIVADO</v>
          </cell>
          <cell r="J316">
            <v>34</v>
          </cell>
        </row>
        <row r="317">
          <cell r="A317">
            <v>313001012264</v>
          </cell>
          <cell r="B317" t="str">
            <v>COL. LA SABIDURIA</v>
          </cell>
          <cell r="C317">
            <v>417</v>
          </cell>
          <cell r="D317">
            <v>417</v>
          </cell>
          <cell r="E317" t="str">
            <v>PRINCIPAL</v>
          </cell>
          <cell r="F317" t="str">
            <v>INDUSTRIAL Y DE LA BAHIA</v>
          </cell>
          <cell r="G317" t="str">
            <v>INDUSTRIAL Y DE LA BAHIA</v>
          </cell>
          <cell r="H317" t="str">
            <v>PRIVADO</v>
          </cell>
          <cell r="I317" t="str">
            <v>PRIVADO</v>
          </cell>
          <cell r="J317">
            <v>481</v>
          </cell>
        </row>
        <row r="318">
          <cell r="A318">
            <v>313001012281</v>
          </cell>
          <cell r="B318" t="str">
            <v>COL. SANTO TOMAS DE AQUINO</v>
          </cell>
          <cell r="C318">
            <v>418</v>
          </cell>
          <cell r="D318">
            <v>418</v>
          </cell>
          <cell r="E318" t="str">
            <v>PRINCIPAL</v>
          </cell>
          <cell r="F318" t="str">
            <v>INDUSTRIAL Y DE LA BAHIA</v>
          </cell>
          <cell r="G318" t="str">
            <v>INDUSTRIAL Y DE LA BAHIA</v>
          </cell>
          <cell r="H318" t="str">
            <v>PRIVADO</v>
          </cell>
          <cell r="I318" t="str">
            <v>PRIVADO</v>
          </cell>
          <cell r="J318">
            <v>412</v>
          </cell>
          <cell r="K318">
            <v>14</v>
          </cell>
        </row>
        <row r="319">
          <cell r="A319">
            <v>313001012515</v>
          </cell>
          <cell r="B319" t="str">
            <v>CORP. EDUCATIVA LA CONCEPCION</v>
          </cell>
          <cell r="C319">
            <v>420</v>
          </cell>
          <cell r="D319">
            <v>420</v>
          </cell>
          <cell r="E319" t="str">
            <v>PRINCIPAL</v>
          </cell>
          <cell r="F319" t="str">
            <v>INDUSTRIAL Y DE LA BAHIA</v>
          </cell>
          <cell r="G319" t="str">
            <v>INDUSTRIAL Y DE LA BAHIA</v>
          </cell>
          <cell r="H319" t="str">
            <v>PRIVADO</v>
          </cell>
          <cell r="I319" t="str">
            <v>PRIVADO</v>
          </cell>
          <cell r="J319">
            <v>570</v>
          </cell>
          <cell r="K319">
            <v>41</v>
          </cell>
        </row>
        <row r="320">
          <cell r="A320">
            <v>313001012540</v>
          </cell>
          <cell r="B320" t="str">
            <v>INST. DE EDUCACION BONSAY DE CARTAGENA</v>
          </cell>
          <cell r="C320">
            <v>422</v>
          </cell>
          <cell r="D320">
            <v>422</v>
          </cell>
          <cell r="E320" t="str">
            <v>PRINCIPAL</v>
          </cell>
          <cell r="F320" t="str">
            <v>INDUSTRIAL Y DE LA BAHIA</v>
          </cell>
          <cell r="G320" t="str">
            <v>INDUSTRIAL Y DE LA BAHIA</v>
          </cell>
          <cell r="H320" t="str">
            <v>PRIVADO</v>
          </cell>
          <cell r="I320" t="str">
            <v>PRIVADO</v>
          </cell>
          <cell r="J320">
            <v>139</v>
          </cell>
        </row>
        <row r="321">
          <cell r="A321">
            <v>313001012833</v>
          </cell>
          <cell r="B321" t="str">
            <v>INST. EDUCATIVO  PRINCIPE DE PAZ</v>
          </cell>
          <cell r="C321">
            <v>433</v>
          </cell>
          <cell r="D321">
            <v>433</v>
          </cell>
          <cell r="E321" t="str">
            <v>PRINCIPAL</v>
          </cell>
          <cell r="F321" t="str">
            <v>INDUSTRIAL Y DE LA BAHIA</v>
          </cell>
          <cell r="G321" t="str">
            <v>INDUSTRIAL Y DE LA BAHIA</v>
          </cell>
          <cell r="H321" t="str">
            <v>PRIVADO</v>
          </cell>
          <cell r="I321" t="str">
            <v>PRIVADO</v>
          </cell>
          <cell r="J321">
            <v>124</v>
          </cell>
        </row>
        <row r="322">
          <cell r="A322">
            <v>313001012876</v>
          </cell>
          <cell r="B322" t="str">
            <v>INST. GUADALUPE</v>
          </cell>
          <cell r="C322">
            <v>436</v>
          </cell>
          <cell r="D322">
            <v>436</v>
          </cell>
          <cell r="E322" t="str">
            <v>PRINCIPAL</v>
          </cell>
          <cell r="F322" t="str">
            <v>INDUSTRIAL Y DE LA BAHIA</v>
          </cell>
          <cell r="G322" t="str">
            <v>INDUSTRIAL Y DE LA BAHIA</v>
          </cell>
          <cell r="H322" t="str">
            <v>PRIVADO</v>
          </cell>
          <cell r="I322" t="str">
            <v>PRIVADO</v>
          </cell>
          <cell r="J322">
            <v>285</v>
          </cell>
        </row>
        <row r="323">
          <cell r="A323">
            <v>313001012931</v>
          </cell>
          <cell r="B323" t="str">
            <v>INST. LOS CORALES (JARD. INF. LOS CORALES)</v>
          </cell>
          <cell r="C323">
            <v>439</v>
          </cell>
          <cell r="D323">
            <v>439</v>
          </cell>
          <cell r="E323" t="str">
            <v>PRINCIPAL</v>
          </cell>
          <cell r="F323" t="str">
            <v>INDUSTRIAL Y DE LA BAHIA</v>
          </cell>
          <cell r="G323" t="str">
            <v>INDUSTRIAL Y DE LA BAHIA</v>
          </cell>
          <cell r="H323" t="str">
            <v>PRIVADO</v>
          </cell>
          <cell r="I323" t="str">
            <v>PRIVADO</v>
          </cell>
          <cell r="J323">
            <v>28</v>
          </cell>
        </row>
        <row r="324">
          <cell r="A324">
            <v>313001013422</v>
          </cell>
          <cell r="B324" t="str">
            <v>CORP. EDUC. SAN AGUSTIN</v>
          </cell>
          <cell r="C324">
            <v>474</v>
          </cell>
          <cell r="D324">
            <v>474</v>
          </cell>
          <cell r="E324" t="str">
            <v>PRINCIPAL</v>
          </cell>
          <cell r="F324" t="str">
            <v>INDUSTRIAL Y DE LA BAHIA</v>
          </cell>
          <cell r="G324" t="str">
            <v>INDUSTRIAL Y DE LA BAHIA</v>
          </cell>
          <cell r="H324" t="str">
            <v>PRIVADO</v>
          </cell>
          <cell r="I324" t="str">
            <v>PRIVADO</v>
          </cell>
          <cell r="J324">
            <v>200</v>
          </cell>
        </row>
        <row r="325">
          <cell r="A325">
            <v>313001013431</v>
          </cell>
          <cell r="B325" t="str">
            <v>CORP. INST PROGRESO SOCIAL (ANTES INST. MIXTO LOS PAYASITOS)</v>
          </cell>
          <cell r="C325">
            <v>475</v>
          </cell>
          <cell r="D325">
            <v>475</v>
          </cell>
          <cell r="E325" t="str">
            <v>PRINCIPAL</v>
          </cell>
          <cell r="F325" t="str">
            <v>INDUSTRIAL Y DE LA BAHIA</v>
          </cell>
          <cell r="G325" t="str">
            <v>INDUSTRIAL Y DE LA BAHIA</v>
          </cell>
          <cell r="H325" t="str">
            <v>PRIVADO</v>
          </cell>
          <cell r="I325" t="str">
            <v>PRIVADO</v>
          </cell>
          <cell r="J325">
            <v>85</v>
          </cell>
        </row>
        <row r="326">
          <cell r="A326">
            <v>313001013635</v>
          </cell>
          <cell r="B326" t="str">
            <v>C.E INTEGRAL COLOMBIA CEICOL</v>
          </cell>
          <cell r="C326">
            <v>476</v>
          </cell>
          <cell r="D326">
            <v>476</v>
          </cell>
          <cell r="E326" t="str">
            <v>PRINCIPAL</v>
          </cell>
          <cell r="F326" t="str">
            <v>INDUSTRIAL Y DE LA BAHIA</v>
          </cell>
          <cell r="G326" t="str">
            <v>INDUSTRIAL Y DE LA BAHIA</v>
          </cell>
          <cell r="H326" t="str">
            <v>PRIVADO</v>
          </cell>
          <cell r="I326" t="str">
            <v>PRIVADO</v>
          </cell>
          <cell r="J326">
            <v>49</v>
          </cell>
        </row>
        <row r="327">
          <cell r="A327">
            <v>313001013457</v>
          </cell>
          <cell r="B327" t="str">
            <v>INST. SAN ANTONIO DEL CAMPESTRES(ANTESDE CARTAGENA FUND)</v>
          </cell>
          <cell r="C327">
            <v>477</v>
          </cell>
          <cell r="D327">
            <v>477</v>
          </cell>
          <cell r="E327" t="str">
            <v>PRINCIPAL</v>
          </cell>
          <cell r="F327" t="str">
            <v>INDUSTRIAL Y DE LA BAHIA</v>
          </cell>
          <cell r="G327" t="str">
            <v>INDUSTRIAL Y DE LA BAHIA</v>
          </cell>
          <cell r="H327" t="str">
            <v>PRIVADO</v>
          </cell>
          <cell r="I327" t="str">
            <v>PRIVADO</v>
          </cell>
          <cell r="J327">
            <v>115</v>
          </cell>
        </row>
        <row r="328">
          <cell r="A328">
            <v>313001013465</v>
          </cell>
          <cell r="B328" t="str">
            <v>CORP. EDUCATIVA INST. FROBEL</v>
          </cell>
          <cell r="C328">
            <v>478</v>
          </cell>
          <cell r="D328">
            <v>478</v>
          </cell>
          <cell r="E328" t="str">
            <v>PRINCIPAL</v>
          </cell>
          <cell r="F328" t="str">
            <v>INDUSTRIAL Y DE LA BAHIA</v>
          </cell>
          <cell r="G328" t="str">
            <v>INDUSTRIAL Y DE LA BAHIA</v>
          </cell>
          <cell r="H328" t="str">
            <v>PRIVADO</v>
          </cell>
          <cell r="I328" t="str">
            <v>PRIVADO</v>
          </cell>
          <cell r="J328">
            <v>129</v>
          </cell>
        </row>
        <row r="329">
          <cell r="A329">
            <v>313001013481</v>
          </cell>
          <cell r="B329" t="str">
            <v>C.E COMUNITARIO LOS ROBLES</v>
          </cell>
          <cell r="C329">
            <v>480</v>
          </cell>
          <cell r="D329">
            <v>480</v>
          </cell>
          <cell r="E329" t="str">
            <v>PRINCIPAL</v>
          </cell>
          <cell r="F329" t="str">
            <v>INDUSTRIAL Y DE LA BAHIA</v>
          </cell>
          <cell r="G329" t="str">
            <v>INDUSTRIAL Y DE LA BAHIA</v>
          </cell>
          <cell r="H329" t="str">
            <v>PRIVADO</v>
          </cell>
          <cell r="I329" t="str">
            <v>PRIVADO</v>
          </cell>
          <cell r="J329">
            <v>224</v>
          </cell>
          <cell r="K329">
            <v>18</v>
          </cell>
        </row>
        <row r="330">
          <cell r="A330">
            <v>313001013490</v>
          </cell>
          <cell r="B330" t="str">
            <v>ESC. MIXTA COMUNITARIA 7 DE DICIEMBRE</v>
          </cell>
          <cell r="C330">
            <v>481</v>
          </cell>
          <cell r="D330">
            <v>481</v>
          </cell>
          <cell r="E330" t="str">
            <v>PRINCIPAL</v>
          </cell>
          <cell r="F330" t="str">
            <v>INDUSTRIAL Y DE LA BAHIA</v>
          </cell>
          <cell r="G330" t="str">
            <v>INDUSTRIAL Y DE LA BAHIA</v>
          </cell>
          <cell r="H330" t="str">
            <v>PRIVADO</v>
          </cell>
          <cell r="I330" t="str">
            <v>PRIVADO</v>
          </cell>
          <cell r="J330">
            <v>314</v>
          </cell>
        </row>
        <row r="331">
          <cell r="A331">
            <v>313001013546</v>
          </cell>
          <cell r="B331" t="str">
            <v>FUND. EDUC. INST. TÉCNICO EL REDENTOR</v>
          </cell>
          <cell r="C331">
            <v>486</v>
          </cell>
          <cell r="D331">
            <v>486</v>
          </cell>
          <cell r="E331" t="str">
            <v>PRINCIPAL</v>
          </cell>
          <cell r="F331" t="str">
            <v>INDUSTRIAL Y DE LA BAHIA</v>
          </cell>
          <cell r="G331" t="str">
            <v>INDUSTRIAL Y DE LA BAHIA</v>
          </cell>
          <cell r="H331" t="str">
            <v>PRIVADO</v>
          </cell>
          <cell r="I331" t="str">
            <v>PRIVADO</v>
          </cell>
          <cell r="J331">
            <v>502</v>
          </cell>
          <cell r="K331">
            <v>15</v>
          </cell>
        </row>
        <row r="332">
          <cell r="A332">
            <v>313001013571</v>
          </cell>
          <cell r="B332" t="str">
            <v>C.E Y COMUNITARIO NELSON MANDELA</v>
          </cell>
          <cell r="C332">
            <v>488</v>
          </cell>
          <cell r="D332">
            <v>488</v>
          </cell>
          <cell r="E332" t="str">
            <v>PRINCIPAL</v>
          </cell>
          <cell r="F332" t="str">
            <v>INDUSTRIAL Y DE LA BAHIA</v>
          </cell>
          <cell r="G332" t="str">
            <v>INDUSTRIAL Y DE LA BAHIA</v>
          </cell>
          <cell r="H332" t="str">
            <v>PRIVADO</v>
          </cell>
          <cell r="I332" t="str">
            <v>PRIVADO</v>
          </cell>
          <cell r="J332">
            <v>145</v>
          </cell>
        </row>
        <row r="333">
          <cell r="A333">
            <v>413001007630</v>
          </cell>
          <cell r="B333" t="str">
            <v>COL. CARIBE REAL</v>
          </cell>
          <cell r="C333">
            <v>495</v>
          </cell>
          <cell r="D333">
            <v>495</v>
          </cell>
          <cell r="E333" t="str">
            <v>PRINCIPAL</v>
          </cell>
          <cell r="F333" t="str">
            <v>INDUSTRIAL Y DE LA BAHIA</v>
          </cell>
          <cell r="G333" t="str">
            <v>INDUSTRIAL Y DE LA BAHIA</v>
          </cell>
          <cell r="H333" t="str">
            <v>PRIVADO</v>
          </cell>
          <cell r="I333" t="str">
            <v>PRIVADO</v>
          </cell>
          <cell r="J333">
            <v>175</v>
          </cell>
          <cell r="K333">
            <v>29</v>
          </cell>
        </row>
        <row r="334">
          <cell r="A334">
            <v>413001008024</v>
          </cell>
          <cell r="B334" t="str">
            <v>INST.  EDUCATIVO  EL PARAISO</v>
          </cell>
          <cell r="C334">
            <v>498</v>
          </cell>
          <cell r="D334">
            <v>498</v>
          </cell>
          <cell r="E334" t="str">
            <v>PRINCIPAL</v>
          </cell>
          <cell r="F334" t="str">
            <v>INDUSTRIAL Y DE LA BAHIA</v>
          </cell>
          <cell r="G334" t="str">
            <v>INDUSTRIAL Y DE LA BAHIA</v>
          </cell>
          <cell r="H334" t="str">
            <v>PRIVADO</v>
          </cell>
          <cell r="I334" t="str">
            <v>PRIVADO</v>
          </cell>
          <cell r="J334">
            <v>280</v>
          </cell>
        </row>
        <row r="335">
          <cell r="A335">
            <v>413001007648</v>
          </cell>
          <cell r="B335" t="str">
            <v>COL. CAMINO DEL CORAL DE CARTAGENA</v>
          </cell>
          <cell r="C335">
            <v>500</v>
          </cell>
          <cell r="D335">
            <v>500</v>
          </cell>
          <cell r="E335" t="str">
            <v>PRINCIPAL</v>
          </cell>
          <cell r="F335" t="str">
            <v>INDUSTRIAL Y DE LA BAHIA</v>
          </cell>
          <cell r="G335" t="str">
            <v>INDUSTRIAL Y DE LA BAHIA</v>
          </cell>
          <cell r="H335" t="str">
            <v>PRIVADO</v>
          </cell>
          <cell r="I335" t="str">
            <v>PRIVADO</v>
          </cell>
          <cell r="J335">
            <v>197</v>
          </cell>
          <cell r="K335">
            <v>68</v>
          </cell>
        </row>
        <row r="336">
          <cell r="A336">
            <v>313001013643</v>
          </cell>
          <cell r="B336" t="str">
            <v>CORP. C.E. INTEGRAL EL RODEO</v>
          </cell>
          <cell r="C336">
            <v>524</v>
          </cell>
          <cell r="D336">
            <v>524</v>
          </cell>
          <cell r="E336" t="str">
            <v>PRINCIPAL</v>
          </cell>
          <cell r="F336" t="str">
            <v>INDUSTRIAL Y DE LA BAHIA</v>
          </cell>
          <cell r="G336" t="str">
            <v>INDUSTRIAL Y DE LA BAHIA</v>
          </cell>
          <cell r="H336" t="str">
            <v>PRIVADO</v>
          </cell>
          <cell r="I336" t="str">
            <v>PRIVADO</v>
          </cell>
          <cell r="J336">
            <v>230</v>
          </cell>
        </row>
        <row r="337">
          <cell r="A337">
            <v>313001013791</v>
          </cell>
          <cell r="B337" t="str">
            <v>FUND. EDUC. REY NEPTUNO</v>
          </cell>
          <cell r="C337">
            <v>529</v>
          </cell>
          <cell r="D337">
            <v>529</v>
          </cell>
          <cell r="E337" t="str">
            <v>PRINCIPAL</v>
          </cell>
          <cell r="F337" t="str">
            <v>INDUSTRIAL Y DE LA BAHIA</v>
          </cell>
          <cell r="G337" t="str">
            <v>INDUSTRIAL Y DE LA BAHIA</v>
          </cell>
          <cell r="H337" t="str">
            <v>PRIVADO</v>
          </cell>
          <cell r="I337" t="str">
            <v>PRIVADO</v>
          </cell>
          <cell r="J337">
            <v>236</v>
          </cell>
        </row>
        <row r="338">
          <cell r="A338">
            <v>313001013775</v>
          </cell>
          <cell r="B338" t="str">
            <v>CORP. C.E RABY</v>
          </cell>
          <cell r="C338">
            <v>530</v>
          </cell>
          <cell r="D338">
            <v>530</v>
          </cell>
          <cell r="E338" t="str">
            <v>PRINCIPAL</v>
          </cell>
          <cell r="F338" t="str">
            <v>INDUSTRIAL Y DE LA BAHIA</v>
          </cell>
          <cell r="G338" t="str">
            <v>INDUSTRIAL Y DE LA BAHIA</v>
          </cell>
          <cell r="H338" t="str">
            <v>PRIVADO</v>
          </cell>
          <cell r="I338" t="str">
            <v>PRIVADO</v>
          </cell>
          <cell r="J338">
            <v>102</v>
          </cell>
        </row>
        <row r="339">
          <cell r="A339">
            <v>313001013856</v>
          </cell>
          <cell r="B339" t="str">
            <v>FUND. ED. JHON DEWEY ( ANTES FUND. INST. RONDA MAGICA)</v>
          </cell>
          <cell r="C339">
            <v>537</v>
          </cell>
          <cell r="D339">
            <v>537</v>
          </cell>
          <cell r="E339" t="str">
            <v>PRINCIPAL</v>
          </cell>
          <cell r="F339" t="str">
            <v>INDUSTRIAL Y DE LA BAHIA</v>
          </cell>
          <cell r="G339" t="str">
            <v>INDUSTRIAL Y DE LA BAHIA</v>
          </cell>
          <cell r="H339" t="str">
            <v>PRIVADO</v>
          </cell>
          <cell r="I339" t="str">
            <v>PRIVADO</v>
          </cell>
          <cell r="J339">
            <v>117</v>
          </cell>
        </row>
        <row r="340">
          <cell r="A340">
            <v>113001012583</v>
          </cell>
          <cell r="B340" t="str">
            <v>FUND. INST. DE HABILITACION EL ROSARIO</v>
          </cell>
          <cell r="C340">
            <v>544</v>
          </cell>
          <cell r="D340">
            <v>544</v>
          </cell>
          <cell r="E340" t="str">
            <v>PRINCIPAL</v>
          </cell>
          <cell r="F340" t="str">
            <v>INDUSTRIAL Y DE LA BAHIA</v>
          </cell>
          <cell r="G340" t="str">
            <v>INDUSTRIAL Y DE LA BAHIA</v>
          </cell>
          <cell r="H340" t="str">
            <v>PRIVADO</v>
          </cell>
          <cell r="I340" t="str">
            <v>PRIVADO</v>
          </cell>
          <cell r="J340">
            <v>231</v>
          </cell>
        </row>
        <row r="341">
          <cell r="A341">
            <v>313001027067</v>
          </cell>
          <cell r="B341" t="str">
            <v>INST EDUCATIVO LUZ Y VERDAD(CORP. EDUC INST  LUZ DEL SABER)</v>
          </cell>
          <cell r="C341">
            <v>557</v>
          </cell>
          <cell r="D341">
            <v>557</v>
          </cell>
          <cell r="E341" t="str">
            <v>PRINCIPAL</v>
          </cell>
          <cell r="F341" t="str">
            <v>INDUSTRIAL Y DE LA BAHIA</v>
          </cell>
          <cell r="G341" t="str">
            <v>INDUSTRIAL Y DE LA BAHIA</v>
          </cell>
          <cell r="H341" t="str">
            <v>PRIVADO</v>
          </cell>
          <cell r="I341" t="str">
            <v>PRIVADO</v>
          </cell>
          <cell r="J341">
            <v>164</v>
          </cell>
        </row>
        <row r="342">
          <cell r="A342">
            <v>313001027202</v>
          </cell>
          <cell r="B342" t="str">
            <v>CORP.EDUC. SANTA MAGDALENA DE LINZ "EL PROGRESO"</v>
          </cell>
          <cell r="C342">
            <v>567</v>
          </cell>
          <cell r="D342">
            <v>567</v>
          </cell>
          <cell r="E342" t="str">
            <v>PRINCIPAL</v>
          </cell>
          <cell r="F342" t="str">
            <v>INDUSTRIAL Y DE LA BAHIA</v>
          </cell>
          <cell r="G342" t="str">
            <v>INDUSTRIAL Y DE LA BAHIA</v>
          </cell>
          <cell r="H342" t="str">
            <v>PRIVADO</v>
          </cell>
          <cell r="I342" t="str">
            <v>PRIVADO</v>
          </cell>
          <cell r="J342">
            <v>119</v>
          </cell>
        </row>
        <row r="343">
          <cell r="A343">
            <v>313001027229</v>
          </cell>
          <cell r="B343" t="str">
            <v>CORP. EDUC NAZARETH</v>
          </cell>
          <cell r="C343">
            <v>573</v>
          </cell>
          <cell r="D343">
            <v>573</v>
          </cell>
          <cell r="E343" t="str">
            <v>PRINCIPAL</v>
          </cell>
          <cell r="F343" t="str">
            <v>INDUSTRIAL Y DE LA BAHIA</v>
          </cell>
          <cell r="G343" t="str">
            <v>INDUSTRIAL Y DE LA BAHIA</v>
          </cell>
          <cell r="H343" t="str">
            <v>PRIVADO</v>
          </cell>
          <cell r="I343" t="str">
            <v>PRIVADO</v>
          </cell>
          <cell r="J343">
            <v>1554</v>
          </cell>
        </row>
        <row r="344">
          <cell r="A344">
            <v>313001027288</v>
          </cell>
          <cell r="B344" t="str">
            <v>C.E DIVINO MAESTRO EDUCADOR</v>
          </cell>
          <cell r="C344">
            <v>580</v>
          </cell>
          <cell r="D344">
            <v>580</v>
          </cell>
          <cell r="E344" t="str">
            <v>PRINCIPAL</v>
          </cell>
          <cell r="F344" t="str">
            <v>INDUSTRIAL Y DE LA BAHIA</v>
          </cell>
          <cell r="G344" t="str">
            <v>INDUSTRIAL Y DE LA BAHIA</v>
          </cell>
          <cell r="H344" t="str">
            <v>PRIVADO</v>
          </cell>
          <cell r="I344" t="str">
            <v>PRIVADO</v>
          </cell>
          <cell r="J344">
            <v>90</v>
          </cell>
        </row>
        <row r="345">
          <cell r="A345">
            <v>313001027997</v>
          </cell>
          <cell r="B345" t="str">
            <v>INST. EDUCATIVO CELESTIN FREINET</v>
          </cell>
          <cell r="C345">
            <v>604</v>
          </cell>
          <cell r="D345">
            <v>604</v>
          </cell>
          <cell r="E345" t="str">
            <v>PRINCIPAL</v>
          </cell>
          <cell r="F345" t="str">
            <v>INDUSTRIAL Y DE LA BAHIA</v>
          </cell>
          <cell r="G345" t="str">
            <v>INDUSTRIAL Y DE LA BAHIA</v>
          </cell>
          <cell r="H345" t="str">
            <v>PRIVADO</v>
          </cell>
          <cell r="I345" t="str">
            <v>PRIVADO</v>
          </cell>
          <cell r="J345">
            <v>371</v>
          </cell>
          <cell r="K345">
            <v>20</v>
          </cell>
        </row>
        <row r="346">
          <cell r="A346">
            <v>313001028692</v>
          </cell>
          <cell r="B346" t="str">
            <v>C.E CAMINOS DE ESPERANZA INS 1NVA LUZ DE ESPER.</v>
          </cell>
          <cell r="C346">
            <v>608</v>
          </cell>
          <cell r="D346">
            <v>608</v>
          </cell>
          <cell r="E346" t="str">
            <v>PRINCIPAL</v>
          </cell>
          <cell r="F346" t="str">
            <v>INDUSTRIAL Y DE LA BAHIA</v>
          </cell>
          <cell r="G346" t="str">
            <v>INDUSTRIAL Y DE LA BAHIA</v>
          </cell>
          <cell r="H346" t="str">
            <v>PRIVADO</v>
          </cell>
          <cell r="I346" t="str">
            <v>PRIVADO</v>
          </cell>
          <cell r="J346">
            <v>121</v>
          </cell>
        </row>
        <row r="347">
          <cell r="A347">
            <v>313001028039</v>
          </cell>
          <cell r="B347" t="str">
            <v>INST. SAN JUAN DE DIOS</v>
          </cell>
          <cell r="C347">
            <v>610</v>
          </cell>
          <cell r="D347">
            <v>610</v>
          </cell>
          <cell r="E347" t="str">
            <v>PRINCIPAL</v>
          </cell>
          <cell r="F347" t="str">
            <v>INDUSTRIAL Y DE LA BAHIA</v>
          </cell>
          <cell r="G347" t="str">
            <v>INDUSTRIAL Y DE LA BAHIA</v>
          </cell>
          <cell r="H347" t="str">
            <v>PRIVADO</v>
          </cell>
          <cell r="I347" t="str">
            <v>PRIVADO</v>
          </cell>
          <cell r="J347">
            <v>68</v>
          </cell>
        </row>
        <row r="348">
          <cell r="A348">
            <v>313001028098</v>
          </cell>
          <cell r="B348" t="str">
            <v>JARD. INF.  LOS ANGELES (IE LOS ANGELES)</v>
          </cell>
          <cell r="C348">
            <v>618</v>
          </cell>
          <cell r="D348">
            <v>618</v>
          </cell>
          <cell r="E348" t="str">
            <v>PRINCIPAL</v>
          </cell>
          <cell r="F348" t="str">
            <v>INDUSTRIAL Y DE LA BAHIA</v>
          </cell>
          <cell r="G348" t="str">
            <v>INDUSTRIAL Y DE LA BAHIA</v>
          </cell>
          <cell r="H348" t="str">
            <v>PRIVADO</v>
          </cell>
          <cell r="I348" t="str">
            <v>PRIVADO</v>
          </cell>
          <cell r="J348">
            <v>28</v>
          </cell>
        </row>
        <row r="349">
          <cell r="A349">
            <v>313001027989</v>
          </cell>
          <cell r="B349" t="str">
            <v>C.E GENIOS DEL MAÑANA</v>
          </cell>
          <cell r="C349">
            <v>629</v>
          </cell>
          <cell r="D349">
            <v>629</v>
          </cell>
          <cell r="E349" t="str">
            <v>PRINCIPAL</v>
          </cell>
          <cell r="F349" t="str">
            <v>INDUSTRIAL Y DE LA BAHIA</v>
          </cell>
          <cell r="G349" t="str">
            <v>INDUSTRIAL Y DE LA BAHIA</v>
          </cell>
          <cell r="H349" t="str">
            <v>PRIVADO</v>
          </cell>
          <cell r="I349" t="str">
            <v>PRIVADO</v>
          </cell>
          <cell r="J349">
            <v>8</v>
          </cell>
        </row>
        <row r="350">
          <cell r="A350">
            <v>313001007040</v>
          </cell>
          <cell r="B350" t="str">
            <v>COL. MARIA MONTESORRI</v>
          </cell>
          <cell r="C350">
            <v>320</v>
          </cell>
          <cell r="D350">
            <v>320</v>
          </cell>
          <cell r="E350" t="str">
            <v>PRINCIPAL</v>
          </cell>
          <cell r="F350" t="str">
            <v>INDUSTRIAL Y DE LA BAHIA</v>
          </cell>
          <cell r="G350" t="str">
            <v>INDUSTRIAL Y DE LA BAHIA</v>
          </cell>
          <cell r="H350" t="str">
            <v>PRIVADO</v>
          </cell>
          <cell r="I350" t="str">
            <v>PRIVADO</v>
          </cell>
          <cell r="J350">
            <v>414</v>
          </cell>
          <cell r="K350">
            <v>30</v>
          </cell>
        </row>
        <row r="351">
          <cell r="A351">
            <v>313001013937</v>
          </cell>
          <cell r="B351" t="str">
            <v>CORP. EDUC. LOS PEQUEÑOS SABIOS</v>
          </cell>
          <cell r="C351">
            <v>534</v>
          </cell>
          <cell r="D351">
            <v>534</v>
          </cell>
          <cell r="E351" t="str">
            <v>PRINCIPAL</v>
          </cell>
          <cell r="F351" t="str">
            <v>INDUSTRIAL Y DE LA BAHIA</v>
          </cell>
          <cell r="G351" t="str">
            <v>INDUSTRIAL Y DE LA BAHIA</v>
          </cell>
          <cell r="H351" t="str">
            <v>PRIVADO</v>
          </cell>
          <cell r="I351" t="str">
            <v>PRIVADO</v>
          </cell>
          <cell r="J351">
            <v>160</v>
          </cell>
        </row>
        <row r="352">
          <cell r="A352">
            <v>313001027261</v>
          </cell>
          <cell r="B352" t="str">
            <v>COL. COMUNITARIO CAMINO DE LUZ Y ESPERANZA</v>
          </cell>
          <cell r="C352">
            <v>578</v>
          </cell>
          <cell r="D352">
            <v>578</v>
          </cell>
          <cell r="E352" t="str">
            <v>PRINCIPAL</v>
          </cell>
          <cell r="F352" t="str">
            <v>INDUSTRIAL Y DE LA BAHIA</v>
          </cell>
          <cell r="G352" t="str">
            <v>INDUSTRIAL Y DE LA BAHIA</v>
          </cell>
          <cell r="H352" t="str">
            <v>PRIVADO</v>
          </cell>
          <cell r="I352" t="str">
            <v>PRIVADO</v>
          </cell>
          <cell r="J352">
            <v>65</v>
          </cell>
        </row>
        <row r="353">
          <cell r="A353">
            <v>313001028012</v>
          </cell>
          <cell r="B353" t="str">
            <v>C.E INTEGRAL APRENDER CON ALEGRIA</v>
          </cell>
          <cell r="C353">
            <v>581</v>
          </cell>
          <cell r="D353">
            <v>581</v>
          </cell>
          <cell r="E353" t="str">
            <v>PRINCIPAL</v>
          </cell>
          <cell r="F353" t="str">
            <v>INDUSTRIAL Y DE LA BAHIA</v>
          </cell>
          <cell r="G353" t="str">
            <v>INDUSTRIAL Y DE LA BAHIA</v>
          </cell>
          <cell r="H353" t="str">
            <v>PRIVADO</v>
          </cell>
          <cell r="I353" t="str">
            <v>PRIVADO</v>
          </cell>
          <cell r="J353">
            <v>86</v>
          </cell>
        </row>
        <row r="354">
          <cell r="A354">
            <v>313001005632</v>
          </cell>
          <cell r="B354" t="str">
            <v>INST. DE EDUC. INTEGRAL I.D.I</v>
          </cell>
          <cell r="C354">
            <v>290</v>
          </cell>
          <cell r="D354">
            <v>290</v>
          </cell>
          <cell r="E354" t="str">
            <v>PRINCIPAL</v>
          </cell>
          <cell r="F354" t="str">
            <v>INDUSTRIAL Y DE LA BAHIA</v>
          </cell>
          <cell r="G354" t="str">
            <v>INDUSTRIAL Y DE LA BAHIA</v>
          </cell>
          <cell r="H354" t="str">
            <v>PRIVADO</v>
          </cell>
          <cell r="I354" t="str">
            <v>PRIVADO</v>
          </cell>
          <cell r="J354">
            <v>163</v>
          </cell>
        </row>
        <row r="355">
          <cell r="A355">
            <v>313001029060</v>
          </cell>
          <cell r="B355" t="str">
            <v>JARD. INF. ANCHILA</v>
          </cell>
          <cell r="C355">
            <v>719</v>
          </cell>
          <cell r="D355">
            <v>719</v>
          </cell>
          <cell r="E355" t="str">
            <v>PRINCIPAL</v>
          </cell>
          <cell r="F355" t="str">
            <v>INDUSTRIAL Y DE LA BAHIA</v>
          </cell>
          <cell r="G355" t="str">
            <v>INDUSTRIAL Y DE LA BAHIA</v>
          </cell>
          <cell r="H355" t="str">
            <v>PRIVADO</v>
          </cell>
          <cell r="I355" t="str">
            <v>PRIVADO</v>
          </cell>
          <cell r="J355">
            <v>33</v>
          </cell>
        </row>
        <row r="356">
          <cell r="A356">
            <v>313001007058</v>
          </cell>
          <cell r="B356" t="str">
            <v>CENT. DE EDUCACIÓN EL RECREO (ANTES I.E. EL RECREO)</v>
          </cell>
          <cell r="C356">
            <v>321</v>
          </cell>
          <cell r="D356">
            <v>321</v>
          </cell>
          <cell r="E356" t="str">
            <v>PRINCIPAL</v>
          </cell>
          <cell r="F356" t="str">
            <v>INDUSTRIAL Y DE LA BAHIA</v>
          </cell>
          <cell r="G356" t="str">
            <v>INDUSTRIAL Y DE LA BAHIA</v>
          </cell>
          <cell r="H356" t="str">
            <v>PRIVADO</v>
          </cell>
          <cell r="I356" t="str">
            <v>PRIVADO</v>
          </cell>
          <cell r="J356">
            <v>431</v>
          </cell>
          <cell r="K356">
            <v>25</v>
          </cell>
        </row>
        <row r="357">
          <cell r="A357">
            <v>313001029213</v>
          </cell>
          <cell r="B357" t="str">
            <v>COL. MARIANO DE CARTAGENA</v>
          </cell>
          <cell r="C357">
            <v>725</v>
          </cell>
          <cell r="D357">
            <v>725</v>
          </cell>
          <cell r="E357" t="str">
            <v>PRINCIPAL</v>
          </cell>
          <cell r="F357" t="str">
            <v>INDUSTRIAL Y DE LA BAHIA</v>
          </cell>
          <cell r="G357" t="str">
            <v>INDUSTRIAL Y DE LA BAHIA</v>
          </cell>
          <cell r="H357" t="str">
            <v>PRIVADO</v>
          </cell>
          <cell r="I357" t="str">
            <v>PRIVADO</v>
          </cell>
          <cell r="J357">
            <v>20</v>
          </cell>
        </row>
        <row r="358">
          <cell r="A358">
            <v>313001029205</v>
          </cell>
          <cell r="B358" t="str">
            <v>CENT. DE ESTIMULACION Y JARDIN INFANTIL EL PINAR</v>
          </cell>
          <cell r="C358">
            <v>727</v>
          </cell>
          <cell r="D358">
            <v>727</v>
          </cell>
          <cell r="E358" t="str">
            <v>PRINCIPAL</v>
          </cell>
          <cell r="F358" t="str">
            <v>INDUSTRIAL Y DE LA BAHIA</v>
          </cell>
          <cell r="G358" t="str">
            <v>INDUSTRIAL Y DE LA BAHIA</v>
          </cell>
          <cell r="H358" t="str">
            <v>PRIVADO</v>
          </cell>
          <cell r="I358" t="str">
            <v>PRIVADO</v>
          </cell>
          <cell r="J358">
            <v>56</v>
          </cell>
        </row>
        <row r="359">
          <cell r="A359">
            <v>313001001050</v>
          </cell>
          <cell r="B359" t="str">
            <v>COL. BIFFI</v>
          </cell>
          <cell r="C359">
            <v>233</v>
          </cell>
          <cell r="D359">
            <v>233</v>
          </cell>
          <cell r="E359" t="str">
            <v>PRINCIPAL</v>
          </cell>
          <cell r="F359" t="str">
            <v>INDUSTRIAL Y DE LA BAHIA</v>
          </cell>
          <cell r="G359" t="str">
            <v>INDUSTRIAL Y DE LA BAHIA</v>
          </cell>
          <cell r="H359" t="str">
            <v>PRIVADO</v>
          </cell>
          <cell r="I359" t="str">
            <v>PRIVADO</v>
          </cell>
          <cell r="J359">
            <v>1250</v>
          </cell>
          <cell r="K359">
            <v>127</v>
          </cell>
        </row>
        <row r="360">
          <cell r="A360">
            <v>313001013805</v>
          </cell>
          <cell r="B360" t="str">
            <v>INST. EDUC. LOS CREADORES</v>
          </cell>
          <cell r="C360">
            <v>528</v>
          </cell>
          <cell r="D360">
            <v>528</v>
          </cell>
          <cell r="E360" t="str">
            <v>PRINCIPAL</v>
          </cell>
          <cell r="F360" t="str">
            <v>INDUSTRIAL Y DE LA BAHIA</v>
          </cell>
          <cell r="G360" t="str">
            <v>INDUSTRIAL Y DE LA BAHIA</v>
          </cell>
          <cell r="H360" t="str">
            <v>PRIVADO</v>
          </cell>
          <cell r="I360" t="str">
            <v>PRIVADO</v>
          </cell>
          <cell r="J360">
            <v>160</v>
          </cell>
        </row>
        <row r="361">
          <cell r="A361">
            <v>313001029337</v>
          </cell>
          <cell r="B361" t="str">
            <v>GORETTI SCHOOL</v>
          </cell>
          <cell r="C361">
            <v>748</v>
          </cell>
          <cell r="D361">
            <v>748</v>
          </cell>
          <cell r="E361" t="str">
            <v>PRINCIPAL</v>
          </cell>
          <cell r="F361" t="str">
            <v>INDUSTRIAL Y DE LA BAHIA</v>
          </cell>
          <cell r="G361" t="str">
            <v>INDUSTRIAL Y DE LA BAHIA</v>
          </cell>
          <cell r="H361" t="str">
            <v>PRIVADO</v>
          </cell>
          <cell r="I361" t="str">
            <v>PRIVADO</v>
          </cell>
          <cell r="J361">
            <v>383</v>
          </cell>
          <cell r="K361">
            <v>24</v>
          </cell>
        </row>
        <row r="362">
          <cell r="A362">
            <v>313001006485</v>
          </cell>
          <cell r="B362" t="str">
            <v>CORP. EDUCATIVA COLEGIO ALTER - ALTERIS</v>
          </cell>
          <cell r="C362">
            <v>359</v>
          </cell>
          <cell r="D362">
            <v>359</v>
          </cell>
          <cell r="E362" t="str">
            <v>PRINCIPAL</v>
          </cell>
          <cell r="F362" t="str">
            <v>INDUSTRIAL Y DE LA BAHIA</v>
          </cell>
          <cell r="G362" t="str">
            <v>INDUSTRIAL Y DE LA BAHIA</v>
          </cell>
          <cell r="H362" t="str">
            <v>PRIVADO</v>
          </cell>
          <cell r="I362" t="str">
            <v>PRIVADO</v>
          </cell>
          <cell r="J362">
            <v>496</v>
          </cell>
          <cell r="K362">
            <v>41</v>
          </cell>
        </row>
        <row r="363">
          <cell r="A363">
            <v>313001013945</v>
          </cell>
          <cell r="B363" t="str">
            <v>INST. EL RODEO</v>
          </cell>
          <cell r="C363">
            <v>536</v>
          </cell>
          <cell r="D363">
            <v>536</v>
          </cell>
          <cell r="E363" t="str">
            <v>PRINCIPAL</v>
          </cell>
          <cell r="F363" t="str">
            <v>INDUSTRIAL Y DE LA BAHIA</v>
          </cell>
          <cell r="G363" t="str">
            <v>INDUSTRIAL Y DE LA BAHIA</v>
          </cell>
          <cell r="H363" t="str">
            <v>PRIVADO</v>
          </cell>
          <cell r="I363" t="str">
            <v>PRIVADO</v>
          </cell>
          <cell r="J363">
            <v>125</v>
          </cell>
        </row>
        <row r="364">
          <cell r="A364">
            <v>313001029540</v>
          </cell>
          <cell r="B364" t="str">
            <v>COLEGIO PITAGORAS -(JARD. INF. Y GUARDERIA MIS TAREAS )</v>
          </cell>
          <cell r="C364">
            <v>816</v>
          </cell>
          <cell r="D364">
            <v>816</v>
          </cell>
          <cell r="E364" t="str">
            <v>PRINCIPAL</v>
          </cell>
          <cell r="F364" t="str">
            <v>INDUSTRIAL Y DE LA BAHIA</v>
          </cell>
          <cell r="G364" t="str">
            <v>INDUSTRIAL Y DE LA BAHIA</v>
          </cell>
          <cell r="H364" t="str">
            <v>PRIVADO</v>
          </cell>
          <cell r="I364" t="str">
            <v>PRIVADO</v>
          </cell>
          <cell r="J364">
            <v>59</v>
          </cell>
        </row>
        <row r="365">
          <cell r="A365">
            <v>313001029531</v>
          </cell>
          <cell r="B365" t="str">
            <v>INST. EDUCATIVO NUEVA LUZ</v>
          </cell>
          <cell r="C365">
            <v>817</v>
          </cell>
          <cell r="D365">
            <v>817</v>
          </cell>
          <cell r="E365" t="str">
            <v>PRINCIPAL</v>
          </cell>
          <cell r="F365" t="str">
            <v>INDUSTRIAL Y DE LA BAHIA</v>
          </cell>
          <cell r="G365" t="str">
            <v>INDUSTRIAL Y DE LA BAHIA</v>
          </cell>
          <cell r="H365" t="str">
            <v>PRIVADO</v>
          </cell>
          <cell r="I365" t="str">
            <v>PRIVADO</v>
          </cell>
          <cell r="J365">
            <v>59</v>
          </cell>
        </row>
        <row r="366">
          <cell r="A366">
            <v>313001012353</v>
          </cell>
          <cell r="B366" t="str">
            <v>INST. JESUS DE LA DIVINA MISERICORDIA</v>
          </cell>
          <cell r="C366">
            <v>419</v>
          </cell>
          <cell r="D366">
            <v>419</v>
          </cell>
          <cell r="E366" t="str">
            <v>PRINCIPAL</v>
          </cell>
          <cell r="F366" t="str">
            <v>INDUSTRIAL Y DE LA BAHIA</v>
          </cell>
          <cell r="G366" t="str">
            <v>INDUSTRIAL Y DE LA BAHIA</v>
          </cell>
          <cell r="H366" t="str">
            <v>PRIVADO</v>
          </cell>
          <cell r="I366" t="str">
            <v>PRIVADO</v>
          </cell>
          <cell r="J366">
            <v>48</v>
          </cell>
        </row>
        <row r="367">
          <cell r="A367">
            <v>313001013651</v>
          </cell>
          <cell r="B367" t="str">
            <v>COL. INTEGRAL DEL NORTE ( ANTES INST. CLASE INFANTIL)</v>
          </cell>
          <cell r="C367">
            <v>526</v>
          </cell>
          <cell r="D367">
            <v>526</v>
          </cell>
          <cell r="E367" t="str">
            <v>PRINCIPAL</v>
          </cell>
          <cell r="F367" t="str">
            <v>INDUSTRIAL Y DE LA BAHIA</v>
          </cell>
          <cell r="G367" t="str">
            <v>INDUSTRIAL Y DE LA BAHIA</v>
          </cell>
          <cell r="H367" t="str">
            <v>PRIVADO</v>
          </cell>
          <cell r="I367" t="str">
            <v>PRIVADO</v>
          </cell>
          <cell r="J367">
            <v>433</v>
          </cell>
          <cell r="K367">
            <v>21</v>
          </cell>
        </row>
        <row r="368">
          <cell r="A368">
            <v>313001028829</v>
          </cell>
          <cell r="B368" t="str">
            <v>INST. COM. GISELA DIAZ DE VARGAS (FUNASER)</v>
          </cell>
          <cell r="C368">
            <v>620</v>
          </cell>
          <cell r="D368">
            <v>620</v>
          </cell>
          <cell r="E368" t="str">
            <v>PRINCIPAL</v>
          </cell>
          <cell r="F368" t="str">
            <v>INDUSTRIAL Y DE LA BAHIA</v>
          </cell>
          <cell r="G368" t="str">
            <v>INDUSTRIAL Y DE LA BAHIA</v>
          </cell>
          <cell r="H368" t="str">
            <v>PRIVADO</v>
          </cell>
          <cell r="I368" t="str">
            <v>PRIVADO</v>
          </cell>
          <cell r="J368">
            <v>318</v>
          </cell>
          <cell r="K368">
            <v>16</v>
          </cell>
        </row>
        <row r="369">
          <cell r="A369">
            <v>313001028811</v>
          </cell>
          <cell r="B369" t="str">
            <v>COL. MANUEL ELKIN PATARROYO</v>
          </cell>
          <cell r="C369">
            <v>642</v>
          </cell>
          <cell r="D369">
            <v>642</v>
          </cell>
          <cell r="E369" t="str">
            <v>PRINCIPAL</v>
          </cell>
          <cell r="F369" t="str">
            <v>INDUSTRIAL Y DE LA BAHIA</v>
          </cell>
          <cell r="G369" t="str">
            <v>INDUSTRIAL Y DE LA BAHIA</v>
          </cell>
          <cell r="H369" t="str">
            <v>PRIVADO</v>
          </cell>
          <cell r="I369" t="str">
            <v>PRIVADO</v>
          </cell>
          <cell r="J369">
            <v>25</v>
          </cell>
        </row>
        <row r="370">
          <cell r="A370">
            <v>313001029680</v>
          </cell>
          <cell r="B370" t="str">
            <v>CENT. EDUC. INTEGRAL MODERNO</v>
          </cell>
          <cell r="C370">
            <v>819</v>
          </cell>
          <cell r="D370">
            <v>819</v>
          </cell>
          <cell r="E370" t="str">
            <v>PRINCIPAL</v>
          </cell>
          <cell r="F370" t="str">
            <v>INDUSTRIAL Y DE LA BAHIA</v>
          </cell>
          <cell r="G370" t="str">
            <v>INDUSTRIAL Y DE LA BAHIA</v>
          </cell>
          <cell r="H370" t="str">
            <v>PRIVADO</v>
          </cell>
          <cell r="I370" t="str">
            <v>PRIVADO</v>
          </cell>
          <cell r="J370">
            <v>157</v>
          </cell>
        </row>
        <row r="371">
          <cell r="A371">
            <v>313001029655</v>
          </cell>
          <cell r="B371" t="str">
            <v>INST. MI PRIMERA ESTACION</v>
          </cell>
          <cell r="C371">
            <v>820</v>
          </cell>
          <cell r="D371">
            <v>820</v>
          </cell>
          <cell r="E371" t="str">
            <v>PRINCIPAL</v>
          </cell>
          <cell r="F371" t="str">
            <v>INDUSTRIAL Y DE LA BAHIA</v>
          </cell>
          <cell r="G371" t="str">
            <v>INDUSTRIAL Y DE LA BAHIA</v>
          </cell>
          <cell r="H371" t="str">
            <v>PRIVADO</v>
          </cell>
          <cell r="I371" t="str">
            <v>PRIVADO</v>
          </cell>
          <cell r="J371">
            <v>142</v>
          </cell>
        </row>
        <row r="372">
          <cell r="A372">
            <v>313001029698</v>
          </cell>
          <cell r="B372" t="str">
            <v>INST. EDUC. QUERIDO AMIGO</v>
          </cell>
          <cell r="C372">
            <v>821</v>
          </cell>
          <cell r="D372">
            <v>821</v>
          </cell>
          <cell r="E372" t="str">
            <v>PRINCIPAL</v>
          </cell>
          <cell r="F372" t="str">
            <v>INDUSTRIAL Y DE LA BAHIA</v>
          </cell>
          <cell r="G372" t="str">
            <v>INDUSTRIAL Y DE LA BAHIA</v>
          </cell>
          <cell r="H372" t="str">
            <v>PRIVADO</v>
          </cell>
          <cell r="I372" t="str">
            <v>PRIVADO</v>
          </cell>
          <cell r="J372">
            <v>44</v>
          </cell>
        </row>
        <row r="373">
          <cell r="A373">
            <v>313001029752</v>
          </cell>
          <cell r="B373" t="str">
            <v>INST. EDUC. CAMINO AL SABER</v>
          </cell>
          <cell r="C373">
            <v>822</v>
          </cell>
          <cell r="D373">
            <v>822</v>
          </cell>
          <cell r="E373" t="str">
            <v>PRINCIPAL</v>
          </cell>
          <cell r="F373" t="str">
            <v>INDUSTRIAL Y DE LA BAHIA</v>
          </cell>
          <cell r="G373" t="str">
            <v>INDUSTRIAL Y DE LA BAHIA</v>
          </cell>
          <cell r="H373" t="str">
            <v>PRIVADO</v>
          </cell>
          <cell r="I373" t="str">
            <v>PRIVADO</v>
          </cell>
          <cell r="J373">
            <v>46</v>
          </cell>
        </row>
        <row r="374">
          <cell r="A374">
            <v>313001029728</v>
          </cell>
          <cell r="B374" t="str">
            <v>CORPORACION EDUCATIVA RONDA MAGICA REAL</v>
          </cell>
          <cell r="C374">
            <v>823</v>
          </cell>
          <cell r="D374">
            <v>823</v>
          </cell>
          <cell r="E374" t="str">
            <v>PRINCIPAL</v>
          </cell>
          <cell r="F374" t="str">
            <v>INDUSTRIAL Y DE LA BAHIA</v>
          </cell>
          <cell r="G374" t="str">
            <v>INDUSTRIAL Y DE LA BAHIA</v>
          </cell>
          <cell r="H374" t="str">
            <v>PRIVADO</v>
          </cell>
          <cell r="I374" t="str">
            <v>PRIVADO</v>
          </cell>
          <cell r="J374">
            <v>54</v>
          </cell>
        </row>
        <row r="375">
          <cell r="A375">
            <v>313001029736</v>
          </cell>
          <cell r="B375" t="str">
            <v>MIMOS ESCUELA INFANTIL</v>
          </cell>
          <cell r="C375">
            <v>824</v>
          </cell>
          <cell r="D375">
            <v>824</v>
          </cell>
          <cell r="E375" t="str">
            <v>PRINCIPAL</v>
          </cell>
          <cell r="F375" t="str">
            <v>INDUSTRIAL Y DE LA BAHIA</v>
          </cell>
          <cell r="G375" t="str">
            <v>INDUSTRIAL Y DE LA BAHIA</v>
          </cell>
          <cell r="H375" t="str">
            <v>PRIVADO</v>
          </cell>
          <cell r="I375" t="str">
            <v>PRIVADO</v>
          </cell>
          <cell r="J375">
            <v>60</v>
          </cell>
        </row>
        <row r="376">
          <cell r="A376">
            <v>313001029701</v>
          </cell>
          <cell r="B376" t="str">
            <v>CENT. EDUC. SANTA CLARA</v>
          </cell>
          <cell r="C376">
            <v>825</v>
          </cell>
          <cell r="D376">
            <v>825</v>
          </cell>
          <cell r="E376" t="str">
            <v>PRINCIPAL</v>
          </cell>
          <cell r="F376" t="str">
            <v>INDUSTRIAL Y DE LA BAHIA</v>
          </cell>
          <cell r="G376" t="str">
            <v>INDUSTRIAL Y DE LA BAHIA</v>
          </cell>
          <cell r="H376" t="str">
            <v>PRIVADO</v>
          </cell>
          <cell r="I376" t="str">
            <v>PRIVADO</v>
          </cell>
          <cell r="J376">
            <v>84</v>
          </cell>
        </row>
        <row r="377">
          <cell r="A377">
            <v>313001000142</v>
          </cell>
          <cell r="B377" t="str">
            <v>INST. MADRE TERESA DE CALCUTA</v>
          </cell>
          <cell r="C377">
            <v>207</v>
          </cell>
          <cell r="D377">
            <v>207</v>
          </cell>
          <cell r="E377" t="str">
            <v>PRINCIPAL</v>
          </cell>
          <cell r="F377" t="str">
            <v>INDUSTRIAL Y DE LA BAHIA</v>
          </cell>
          <cell r="G377" t="str">
            <v>INDUSTRIAL Y DE LA BAHIA</v>
          </cell>
          <cell r="H377" t="str">
            <v>PRIVADO</v>
          </cell>
          <cell r="I377" t="str">
            <v>PRIVADO</v>
          </cell>
          <cell r="J377">
            <v>416</v>
          </cell>
          <cell r="K377">
            <v>18</v>
          </cell>
        </row>
        <row r="378">
          <cell r="A378">
            <v>313001005276</v>
          </cell>
          <cell r="B378" t="str">
            <v>I.E. COMFAMILIAR</v>
          </cell>
          <cell r="C378">
            <v>283</v>
          </cell>
          <cell r="D378">
            <v>283</v>
          </cell>
          <cell r="E378" t="str">
            <v>PRINCIPAL</v>
          </cell>
          <cell r="F378" t="str">
            <v>INDUSTRIAL Y DE LA BAHIA</v>
          </cell>
          <cell r="G378" t="str">
            <v>INDUSTRIAL Y DE LA BAHIA</v>
          </cell>
          <cell r="H378" t="str">
            <v>PRIVADO</v>
          </cell>
          <cell r="I378" t="str">
            <v>PRIVADO</v>
          </cell>
          <cell r="J378">
            <v>1088</v>
          </cell>
          <cell r="K378">
            <v>94</v>
          </cell>
        </row>
        <row r="379">
          <cell r="A379">
            <v>313001028110</v>
          </cell>
          <cell r="B379" t="str">
            <v>INST. EDUC. LA EDAD DE ORO</v>
          </cell>
          <cell r="C379">
            <v>611</v>
          </cell>
          <cell r="D379">
            <v>611</v>
          </cell>
          <cell r="E379" t="str">
            <v>PRINCIPAL</v>
          </cell>
          <cell r="F379" t="str">
            <v>INDUSTRIAL Y DE LA BAHIA</v>
          </cell>
          <cell r="G379" t="str">
            <v>INDUSTRIAL Y DE LA BAHIA</v>
          </cell>
          <cell r="H379" t="str">
            <v>PRIVADO</v>
          </cell>
          <cell r="I379" t="str">
            <v>PRIVADO</v>
          </cell>
          <cell r="J379">
            <v>220</v>
          </cell>
          <cell r="K379">
            <v>16</v>
          </cell>
        </row>
        <row r="380">
          <cell r="A380">
            <v>313001013538</v>
          </cell>
          <cell r="B380" t="str">
            <v>C.E COMUNITARIO SAN JOSE</v>
          </cell>
          <cell r="C380">
            <v>485</v>
          </cell>
          <cell r="D380">
            <v>485</v>
          </cell>
          <cell r="E380" t="str">
            <v>PRINCIPAL</v>
          </cell>
          <cell r="F380" t="str">
            <v>INDUSTRIAL Y DE LA BAHIA</v>
          </cell>
          <cell r="G380" t="str">
            <v>INDUSTRIAL Y DE LA BAHIA</v>
          </cell>
          <cell r="H380" t="str">
            <v>PRIVADO</v>
          </cell>
          <cell r="I380" t="str">
            <v>PRIVADO</v>
          </cell>
          <cell r="J380">
            <v>1007</v>
          </cell>
          <cell r="K380">
            <v>56</v>
          </cell>
        </row>
        <row r="381">
          <cell r="A381">
            <v>313001027237</v>
          </cell>
          <cell r="B381" t="str">
            <v>CORP. C.E. COMUNITARIO AMOR A MI PATRIA</v>
          </cell>
          <cell r="C381">
            <v>574</v>
          </cell>
          <cell r="D381">
            <v>574</v>
          </cell>
          <cell r="E381" t="str">
            <v>PRINCIPAL</v>
          </cell>
          <cell r="F381" t="str">
            <v>INDUSTRIAL Y DE LA BAHIA</v>
          </cell>
          <cell r="G381" t="str">
            <v>INDUSTRIAL Y DE LA BAHIA</v>
          </cell>
          <cell r="H381" t="str">
            <v>PRIVADO</v>
          </cell>
          <cell r="I381" t="str">
            <v>PRIVADO</v>
          </cell>
          <cell r="J381">
            <v>310</v>
          </cell>
        </row>
        <row r="382">
          <cell r="A382">
            <v>313001013589</v>
          </cell>
          <cell r="B382" t="str">
            <v>INST. SONRISITAS ALEGRES</v>
          </cell>
          <cell r="C382">
            <v>489</v>
          </cell>
          <cell r="D382">
            <v>489</v>
          </cell>
          <cell r="E382" t="str">
            <v>PRINCIPAL</v>
          </cell>
          <cell r="F382" t="str">
            <v>INDUSTRIAL Y DE LA BAHIA</v>
          </cell>
          <cell r="G382" t="str">
            <v>INDUSTRIAL Y DE LA BAHIA</v>
          </cell>
          <cell r="H382" t="str">
            <v>PRIVADO</v>
          </cell>
          <cell r="I382" t="str">
            <v>PRIVADO</v>
          </cell>
          <cell r="J382">
            <v>66</v>
          </cell>
        </row>
        <row r="383">
          <cell r="A383">
            <v>313001004857</v>
          </cell>
          <cell r="B383" t="str">
            <v>ESC. EL SALVADOR</v>
          </cell>
          <cell r="C383">
            <v>274</v>
          </cell>
          <cell r="D383">
            <v>274</v>
          </cell>
          <cell r="E383" t="str">
            <v>PRINCIPAL</v>
          </cell>
          <cell r="F383" t="str">
            <v>INDUSTRIAL Y DE LA BAHIA</v>
          </cell>
          <cell r="G383" t="str">
            <v>INDUSTRIAL Y DE LA BAHIA</v>
          </cell>
          <cell r="H383" t="str">
            <v>PRIVADO</v>
          </cell>
          <cell r="I383" t="str">
            <v>PRIVADO</v>
          </cell>
          <cell r="J383">
            <v>115</v>
          </cell>
        </row>
        <row r="384">
          <cell r="A384">
            <v>313001006621</v>
          </cell>
          <cell r="B384" t="str">
            <v>INST.  EL EDEN</v>
          </cell>
          <cell r="C384">
            <v>310</v>
          </cell>
          <cell r="D384">
            <v>310</v>
          </cell>
          <cell r="E384" t="str">
            <v>PRINCIPAL</v>
          </cell>
          <cell r="F384" t="str">
            <v>INDUSTRIAL Y DE LA BAHIA</v>
          </cell>
          <cell r="G384" t="str">
            <v>INDUSTRIAL Y DE LA BAHIA</v>
          </cell>
          <cell r="H384" t="str">
            <v>PRIVADO</v>
          </cell>
          <cell r="I384" t="str">
            <v>PRIVADO</v>
          </cell>
          <cell r="J384">
            <v>289</v>
          </cell>
        </row>
        <row r="385">
          <cell r="A385">
            <v>313001029710</v>
          </cell>
          <cell r="B385" t="str">
            <v>INST. EDUC ISAVIDA</v>
          </cell>
          <cell r="C385">
            <v>827</v>
          </cell>
          <cell r="D385">
            <v>827</v>
          </cell>
          <cell r="E385" t="str">
            <v>PRINCIPAL</v>
          </cell>
          <cell r="F385" t="str">
            <v>INDUSTRIAL Y DE LA BAHIA</v>
          </cell>
          <cell r="G385" t="str">
            <v>INDUSTRIAL Y DE LA BAHIA</v>
          </cell>
          <cell r="H385" t="str">
            <v>PRIVADO</v>
          </cell>
          <cell r="I385" t="str">
            <v>PRIVADO</v>
          </cell>
          <cell r="J385">
            <v>68</v>
          </cell>
        </row>
        <row r="386">
          <cell r="A386">
            <v>313001029868</v>
          </cell>
          <cell r="B386" t="str">
            <v>INST EDUCATIVO TECNOCIENCIA REGION CARIBE</v>
          </cell>
          <cell r="C386">
            <v>841</v>
          </cell>
          <cell r="D386">
            <v>841</v>
          </cell>
          <cell r="E386" t="str">
            <v>PRINCIPAL</v>
          </cell>
          <cell r="F386" t="str">
            <v>INDUSTRIAL Y DE LA BAHIA</v>
          </cell>
          <cell r="G386" t="str">
            <v>INDUSTRIAL Y DE LA BAHIA</v>
          </cell>
          <cell r="H386" t="str">
            <v>PRIVADO</v>
          </cell>
          <cell r="I386" t="str">
            <v>PRIVADO</v>
          </cell>
          <cell r="J386">
            <v>90</v>
          </cell>
        </row>
        <row r="387">
          <cell r="A387">
            <v>313001028055</v>
          </cell>
          <cell r="B387" t="str">
            <v>JARDIN INFANTIL MI PEQUEÑO ARTISTA</v>
          </cell>
          <cell r="C387">
            <v>621</v>
          </cell>
          <cell r="D387">
            <v>621</v>
          </cell>
          <cell r="E387" t="str">
            <v>PRINCIPAL</v>
          </cell>
          <cell r="F387" t="str">
            <v>INDUSTRIAL Y DE LA BAHIA</v>
          </cell>
          <cell r="G387" t="str">
            <v>INDUSTRIAL Y DE LA BAHIA</v>
          </cell>
          <cell r="H387" t="str">
            <v>PRIVADO</v>
          </cell>
          <cell r="I387" t="str">
            <v>PRIVADO</v>
          </cell>
          <cell r="J387">
            <v>102</v>
          </cell>
        </row>
        <row r="388">
          <cell r="A388">
            <v>313001029817</v>
          </cell>
          <cell r="B388" t="str">
            <v>FUNDACION EL CREADOR</v>
          </cell>
          <cell r="C388">
            <v>829</v>
          </cell>
          <cell r="D388">
            <v>829</v>
          </cell>
          <cell r="E388" t="str">
            <v>PRINCIPAL</v>
          </cell>
          <cell r="F388" t="str">
            <v>INDUSTRIAL Y DE LA BAHIA</v>
          </cell>
          <cell r="G388" t="str">
            <v>INDUSTRIAL Y DE LA BAHIA</v>
          </cell>
          <cell r="H388" t="str">
            <v>PRIVADO</v>
          </cell>
          <cell r="I388" t="str">
            <v>PRIVADO</v>
          </cell>
          <cell r="J388">
            <v>31</v>
          </cell>
        </row>
        <row r="389">
          <cell r="A389">
            <v>313001029965</v>
          </cell>
          <cell r="B389" t="str">
            <v>INSTITUTO INFANTIL LOS CISNES</v>
          </cell>
          <cell r="C389">
            <v>855</v>
          </cell>
          <cell r="D389">
            <v>855</v>
          </cell>
          <cell r="E389" t="str">
            <v/>
          </cell>
          <cell r="F389" t="str">
            <v>INDUSTRIAL Y DE LA BAHIA</v>
          </cell>
          <cell r="G389" t="str">
            <v>INDUSTRIAL Y DE LA BAHIA</v>
          </cell>
          <cell r="H389" t="str">
            <v>PRIVADO</v>
          </cell>
          <cell r="I389" t="str">
            <v>PRIVADO</v>
          </cell>
          <cell r="J389">
            <v>131</v>
          </cell>
        </row>
        <row r="390">
          <cell r="A390">
            <v>313001029884</v>
          </cell>
          <cell r="B390" t="str">
            <v>INST. EDUCATIVO BRUNER</v>
          </cell>
          <cell r="C390">
            <v>844</v>
          </cell>
          <cell r="D390">
            <v>844</v>
          </cell>
          <cell r="E390" t="str">
            <v>PRINCIPAL</v>
          </cell>
          <cell r="F390" t="str">
            <v>INDUSTRIAL Y DE LA BAHIA</v>
          </cell>
          <cell r="G390" t="str">
            <v>INDUSTRIAL Y DE LA BAHIA</v>
          </cell>
          <cell r="H390" t="str">
            <v>PRIVADO</v>
          </cell>
          <cell r="I390" t="str">
            <v>PRIVADO</v>
          </cell>
          <cell r="J390">
            <v>141</v>
          </cell>
        </row>
        <row r="391">
          <cell r="A391">
            <v>313001029833</v>
          </cell>
          <cell r="B391" t="str">
            <v>INSTITUTO EDUCATIVO SANTA LUCIA</v>
          </cell>
          <cell r="C391">
            <v>836</v>
          </cell>
          <cell r="D391">
            <v>836</v>
          </cell>
          <cell r="E391" t="str">
            <v>PRINCIPAL</v>
          </cell>
          <cell r="F391" t="str">
            <v>INDUSTRIAL Y DE LA BAHIA</v>
          </cell>
          <cell r="G391" t="str">
            <v>INDUSTRIAL Y DE LA BAHIA</v>
          </cell>
          <cell r="H391" t="str">
            <v>PRIVADO</v>
          </cell>
          <cell r="I391" t="str">
            <v>PRIVADO</v>
          </cell>
          <cell r="J391">
            <v>185</v>
          </cell>
        </row>
        <row r="392">
          <cell r="A392">
            <v>313001029671</v>
          </cell>
          <cell r="B392" t="str">
            <v>INSTITUTO EDUCATIVO MUNDO HACIA EL FUTURO</v>
          </cell>
          <cell r="C392">
            <v>834</v>
          </cell>
          <cell r="D392">
            <v>834</v>
          </cell>
          <cell r="E392" t="str">
            <v>PRINCIPAL</v>
          </cell>
          <cell r="F392" t="str">
            <v>INDUSTRIAL Y DE LA BAHIA</v>
          </cell>
          <cell r="G392" t="str">
            <v>INDUSTRIAL Y DE LA BAHIA</v>
          </cell>
          <cell r="H392" t="str">
            <v>PRIVADO</v>
          </cell>
          <cell r="I392" t="str">
            <v>PRIVADO</v>
          </cell>
          <cell r="J392">
            <v>187</v>
          </cell>
        </row>
        <row r="393">
          <cell r="A393">
            <v>313001029116</v>
          </cell>
          <cell r="B393" t="str">
            <v>I.E COMUNITARIA LIRIO DE LOS VALLES</v>
          </cell>
          <cell r="C393">
            <v>721</v>
          </cell>
          <cell r="D393">
            <v>721</v>
          </cell>
          <cell r="E393" t="str">
            <v>PRINCIPAL</v>
          </cell>
          <cell r="F393" t="str">
            <v>INDUSTRIAL Y DE LA BAHIA</v>
          </cell>
          <cell r="G393" t="str">
            <v>INDUSTRIAL Y DE LA BAHIA</v>
          </cell>
          <cell r="H393" t="str">
            <v>PRIVADO</v>
          </cell>
          <cell r="I393" t="str">
            <v>PRIVADO</v>
          </cell>
          <cell r="J393">
            <v>221</v>
          </cell>
        </row>
        <row r="394">
          <cell r="A394">
            <v>313001029973</v>
          </cell>
          <cell r="B394" t="str">
            <v>INSTITUTO EL MANANTIAL</v>
          </cell>
          <cell r="C394">
            <v>849</v>
          </cell>
          <cell r="D394">
            <v>849</v>
          </cell>
          <cell r="E394" t="str">
            <v>PRINCIPAL</v>
          </cell>
          <cell r="F394" t="str">
            <v>INDUSTRIAL Y DE LA BAHIA</v>
          </cell>
          <cell r="G394" t="str">
            <v>INDUSTRIAL Y DE LA BAHIA</v>
          </cell>
          <cell r="H394" t="str">
            <v>PRIVADO</v>
          </cell>
          <cell r="I394" t="str">
            <v>PRIVADO</v>
          </cell>
          <cell r="J394">
            <v>138</v>
          </cell>
        </row>
        <row r="395">
          <cell r="A395">
            <v>313001029981</v>
          </cell>
          <cell r="B395" t="str">
            <v>COLEGIO ACADEMICO Y TECNICO JOSE MARIA GARCIA DE TOLEDO</v>
          </cell>
          <cell r="C395">
            <v>847</v>
          </cell>
          <cell r="D395">
            <v>847</v>
          </cell>
          <cell r="E395" t="str">
            <v>PRINCIPAL</v>
          </cell>
          <cell r="F395" t="str">
            <v>INDUSTRIAL Y DE LA BAHIA</v>
          </cell>
          <cell r="G395" t="str">
            <v>INDUSTRIAL Y DE LA BAHIA</v>
          </cell>
          <cell r="H395" t="str">
            <v>PRIVADO</v>
          </cell>
          <cell r="I395" t="str">
            <v>PRIVADO</v>
          </cell>
          <cell r="J395">
            <v>119</v>
          </cell>
          <cell r="K395">
            <v>16</v>
          </cell>
        </row>
        <row r="396">
          <cell r="A396">
            <v>313001029876</v>
          </cell>
          <cell r="B396" t="str">
            <v>CORP. EDUC. PARQUE DE LOS NIÑOS</v>
          </cell>
          <cell r="C396">
            <v>843</v>
          </cell>
          <cell r="D396">
            <v>843</v>
          </cell>
          <cell r="E396" t="str">
            <v>PRINCIPAL</v>
          </cell>
          <cell r="F396" t="str">
            <v>INDUSTRIAL Y DE LA BAHIA</v>
          </cell>
          <cell r="G396" t="str">
            <v>INDUSTRIAL Y DE LA BAHIA</v>
          </cell>
          <cell r="H396" t="str">
            <v>PRIVADO</v>
          </cell>
          <cell r="I396" t="str">
            <v>PRIVADO</v>
          </cell>
          <cell r="J396">
            <v>117</v>
          </cell>
        </row>
        <row r="397">
          <cell r="A397">
            <v>313001000045</v>
          </cell>
          <cell r="B397" t="str">
            <v>CORP. COL. CRISTO REY</v>
          </cell>
          <cell r="C397">
            <v>205</v>
          </cell>
          <cell r="D397">
            <v>205</v>
          </cell>
          <cell r="E397" t="str">
            <v>PRINCIPAL</v>
          </cell>
          <cell r="F397" t="str">
            <v>HISTORICA Y CARIBE NORTE</v>
          </cell>
          <cell r="G397" t="str">
            <v>SANTA RITA</v>
          </cell>
          <cell r="H397" t="str">
            <v>PRIVADO</v>
          </cell>
          <cell r="I397" t="str">
            <v>PRIVADO</v>
          </cell>
          <cell r="J397">
            <v>76</v>
          </cell>
          <cell r="K397">
            <v>10</v>
          </cell>
        </row>
        <row r="398">
          <cell r="A398">
            <v>313001000215</v>
          </cell>
          <cell r="B398" t="str">
            <v>GIMN. NUEVA GRANADA</v>
          </cell>
          <cell r="C398">
            <v>211</v>
          </cell>
          <cell r="D398">
            <v>211</v>
          </cell>
          <cell r="E398" t="str">
            <v>PRINCIPAL</v>
          </cell>
          <cell r="F398" t="str">
            <v>HISTORICA Y CARIBE NORTE</v>
          </cell>
          <cell r="G398" t="str">
            <v>SANTA RITA</v>
          </cell>
          <cell r="H398" t="str">
            <v>PRIVADO</v>
          </cell>
          <cell r="I398" t="str">
            <v>PRIVADO</v>
          </cell>
          <cell r="J398">
            <v>303</v>
          </cell>
          <cell r="K398">
            <v>20</v>
          </cell>
        </row>
        <row r="399">
          <cell r="A399">
            <v>313001000592</v>
          </cell>
          <cell r="B399" t="str">
            <v>GIMN. LUJAN</v>
          </cell>
          <cell r="C399">
            <v>222</v>
          </cell>
          <cell r="D399">
            <v>222</v>
          </cell>
          <cell r="E399" t="str">
            <v>PRINCIPAL</v>
          </cell>
          <cell r="F399" t="str">
            <v>HISTORICA Y CARIBE NORTE</v>
          </cell>
          <cell r="G399" t="str">
            <v>SANTA RITA</v>
          </cell>
          <cell r="H399" t="str">
            <v>PRIVADO</v>
          </cell>
          <cell r="I399" t="str">
            <v>PRIVADO</v>
          </cell>
          <cell r="J399">
            <v>159</v>
          </cell>
          <cell r="K399">
            <v>12</v>
          </cell>
        </row>
        <row r="400">
          <cell r="A400">
            <v>313001000916</v>
          </cell>
          <cell r="B400" t="str">
            <v>COL. DE LA ESPERANZA</v>
          </cell>
          <cell r="C400">
            <v>227</v>
          </cell>
          <cell r="D400">
            <v>227</v>
          </cell>
          <cell r="E400" t="str">
            <v>PRINCIPAL</v>
          </cell>
          <cell r="F400" t="str">
            <v>HISTORICA Y CARIBE NORTE</v>
          </cell>
          <cell r="G400" t="str">
            <v>SANTA RITA</v>
          </cell>
          <cell r="H400" t="str">
            <v>PRIVADO</v>
          </cell>
          <cell r="I400" t="str">
            <v>PRIVADO</v>
          </cell>
          <cell r="J400">
            <v>283</v>
          </cell>
          <cell r="K400">
            <v>25</v>
          </cell>
        </row>
        <row r="401">
          <cell r="A401">
            <v>313001000975</v>
          </cell>
          <cell r="B401" t="str">
            <v>COL. EUCARISTICO NTRA. SRA. DEL CARMEN</v>
          </cell>
          <cell r="C401">
            <v>231</v>
          </cell>
          <cell r="D401">
            <v>231</v>
          </cell>
          <cell r="E401" t="str">
            <v>PRINCIPAL</v>
          </cell>
          <cell r="F401" t="str">
            <v>HISTORICA Y CARIBE NORTE</v>
          </cell>
          <cell r="G401" t="str">
            <v>SANTA RITA</v>
          </cell>
          <cell r="H401" t="str">
            <v>PRIVADO</v>
          </cell>
          <cell r="I401" t="str">
            <v>PRIVADO</v>
          </cell>
          <cell r="J401">
            <v>604</v>
          </cell>
          <cell r="K401">
            <v>47</v>
          </cell>
        </row>
        <row r="402">
          <cell r="A402">
            <v>313001001068</v>
          </cell>
          <cell r="B402" t="str">
            <v>COL. EUCARISTICO DE SANTA TERESA</v>
          </cell>
          <cell r="C402">
            <v>234</v>
          </cell>
          <cell r="D402">
            <v>234</v>
          </cell>
          <cell r="E402" t="str">
            <v>PRINCIPAL</v>
          </cell>
          <cell r="F402" t="str">
            <v>HISTORICA Y CARIBE NORTE</v>
          </cell>
          <cell r="G402" t="str">
            <v>SANTA RITA</v>
          </cell>
          <cell r="H402" t="str">
            <v>PRIVADO</v>
          </cell>
          <cell r="I402" t="str">
            <v>PRIVADO</v>
          </cell>
          <cell r="J402">
            <v>635</v>
          </cell>
          <cell r="K402">
            <v>79</v>
          </cell>
        </row>
        <row r="403">
          <cell r="A403">
            <v>313001001076</v>
          </cell>
          <cell r="B403" t="str">
            <v>COL. NTRA. SEÑORA DE LA CANDELARIA</v>
          </cell>
          <cell r="C403">
            <v>235</v>
          </cell>
          <cell r="D403">
            <v>235</v>
          </cell>
          <cell r="E403" t="str">
            <v>PRINCIPAL</v>
          </cell>
          <cell r="F403" t="str">
            <v>HISTORICA Y CARIBE NORTE</v>
          </cell>
          <cell r="G403" t="str">
            <v>SANTA RITA</v>
          </cell>
          <cell r="H403" t="str">
            <v>PRIVADO</v>
          </cell>
          <cell r="I403" t="str">
            <v>PRIVADO</v>
          </cell>
          <cell r="J403">
            <v>581</v>
          </cell>
          <cell r="K403">
            <v>57</v>
          </cell>
        </row>
        <row r="404">
          <cell r="A404">
            <v>313001001165</v>
          </cell>
          <cell r="B404" t="str">
            <v>CORP. DE PADRES DE FAMILIA COL. EL CARMELO</v>
          </cell>
          <cell r="C404">
            <v>239</v>
          </cell>
          <cell r="D404">
            <v>239</v>
          </cell>
          <cell r="E404" t="str">
            <v>PRINCIPAL</v>
          </cell>
          <cell r="F404" t="str">
            <v>HISTORICA Y CARIBE NORTE</v>
          </cell>
          <cell r="G404" t="str">
            <v>SANTA RITA</v>
          </cell>
          <cell r="H404" t="str">
            <v>PRIVADO</v>
          </cell>
          <cell r="I404" t="str">
            <v>PRIVADO</v>
          </cell>
          <cell r="J404">
            <v>199</v>
          </cell>
          <cell r="K404">
            <v>21</v>
          </cell>
        </row>
        <row r="405">
          <cell r="A405">
            <v>313001002277</v>
          </cell>
          <cell r="B405" t="str">
            <v>COL. MONTESSORI</v>
          </cell>
          <cell r="C405">
            <v>250</v>
          </cell>
          <cell r="D405">
            <v>250</v>
          </cell>
          <cell r="E405" t="str">
            <v>PRINCIPAL</v>
          </cell>
          <cell r="F405" t="str">
            <v>HISTORICA Y CARIBE NORTE</v>
          </cell>
          <cell r="G405" t="str">
            <v>SANTA RITA</v>
          </cell>
          <cell r="H405" t="str">
            <v>PRIVADO</v>
          </cell>
          <cell r="I405" t="str">
            <v>PRIVADO</v>
          </cell>
          <cell r="J405">
            <v>718</v>
          </cell>
          <cell r="K405">
            <v>44</v>
          </cell>
        </row>
        <row r="406">
          <cell r="A406">
            <v>313001003842</v>
          </cell>
          <cell r="B406" t="str">
            <v>ASOC. COL. GONZALO JIMENEZ DE QUESADA</v>
          </cell>
          <cell r="C406">
            <v>264</v>
          </cell>
          <cell r="D406">
            <v>264</v>
          </cell>
          <cell r="E406" t="str">
            <v>PRINCIPAL</v>
          </cell>
          <cell r="F406" t="str">
            <v>HISTORICA Y CARIBE NORTE</v>
          </cell>
          <cell r="G406" t="str">
            <v>SANTA RITA</v>
          </cell>
          <cell r="H406" t="str">
            <v>PRIVADO</v>
          </cell>
          <cell r="I406" t="str">
            <v>PRIVADO</v>
          </cell>
          <cell r="J406">
            <v>356</v>
          </cell>
          <cell r="K406">
            <v>23</v>
          </cell>
        </row>
        <row r="407">
          <cell r="A407">
            <v>313001005136</v>
          </cell>
          <cell r="B407" t="str">
            <v>COL. ANTARES DE CARTAGENA</v>
          </cell>
          <cell r="C407">
            <v>278</v>
          </cell>
          <cell r="D407">
            <v>278</v>
          </cell>
          <cell r="E407" t="str">
            <v>PRINCIPAL</v>
          </cell>
          <cell r="F407" t="str">
            <v>HISTORICA Y CARIBE NORTE</v>
          </cell>
          <cell r="G407" t="str">
            <v>SANTA RITA</v>
          </cell>
          <cell r="H407" t="str">
            <v>PRIVADO</v>
          </cell>
          <cell r="I407" t="str">
            <v>PRIVADO</v>
          </cell>
          <cell r="J407">
            <v>159</v>
          </cell>
          <cell r="K407">
            <v>19</v>
          </cell>
        </row>
        <row r="408">
          <cell r="A408">
            <v>313001005411</v>
          </cell>
          <cell r="B408" t="str">
            <v>CORP. COL. FERNANDEZ GUTIERREZ DE PIÑERES</v>
          </cell>
          <cell r="C408">
            <v>286</v>
          </cell>
          <cell r="D408">
            <v>286</v>
          </cell>
          <cell r="E408" t="str">
            <v>PRINCIPAL</v>
          </cell>
          <cell r="F408" t="str">
            <v>HISTORICA Y CARIBE NORTE</v>
          </cell>
          <cell r="G408" t="str">
            <v>SANTA RITA</v>
          </cell>
          <cell r="H408" t="str">
            <v>PRIVADO</v>
          </cell>
          <cell r="I408" t="str">
            <v>PRIVADO</v>
          </cell>
          <cell r="J408">
            <v>187</v>
          </cell>
          <cell r="K408">
            <v>49</v>
          </cell>
        </row>
        <row r="409">
          <cell r="A409">
            <v>313001007074</v>
          </cell>
          <cell r="B409" t="str">
            <v>CORP. INF. BLANCA NIEVES</v>
          </cell>
          <cell r="C409">
            <v>323</v>
          </cell>
          <cell r="D409">
            <v>323</v>
          </cell>
          <cell r="E409" t="str">
            <v>PRINCIPAL</v>
          </cell>
          <cell r="F409" t="str">
            <v>HISTORICA Y CARIBE NORTE</v>
          </cell>
          <cell r="G409" t="str">
            <v>SANTA RITA</v>
          </cell>
          <cell r="H409" t="str">
            <v>PRIVADO</v>
          </cell>
          <cell r="I409" t="str">
            <v>PRIVADO</v>
          </cell>
          <cell r="J409">
            <v>192</v>
          </cell>
        </row>
        <row r="410">
          <cell r="A410">
            <v>313001007325</v>
          </cell>
          <cell r="B410" t="str">
            <v>JARD. INF. MI BELLO RINCON</v>
          </cell>
          <cell r="C410">
            <v>329</v>
          </cell>
          <cell r="D410">
            <v>329</v>
          </cell>
          <cell r="E410" t="str">
            <v>PRINCIPAL</v>
          </cell>
          <cell r="F410" t="str">
            <v>HISTORICA Y CARIBE NORTE</v>
          </cell>
          <cell r="G410" t="str">
            <v>SANTA RITA</v>
          </cell>
          <cell r="H410" t="str">
            <v>PRIVADO</v>
          </cell>
          <cell r="I410" t="str">
            <v>PRIVADO</v>
          </cell>
          <cell r="J410">
            <v>60</v>
          </cell>
        </row>
        <row r="411">
          <cell r="A411">
            <v>313001007686</v>
          </cell>
          <cell r="B411" t="str">
            <v>CENT DE EDUCACION INFANTIL ASPAEN PEPE GRILLO ALBORADA</v>
          </cell>
          <cell r="C411">
            <v>339</v>
          </cell>
          <cell r="D411">
            <v>339</v>
          </cell>
          <cell r="E411" t="str">
            <v>PRINCIPAL</v>
          </cell>
          <cell r="F411" t="str">
            <v>HISTORICA Y CARIBE NORTE</v>
          </cell>
          <cell r="G411" t="str">
            <v>SANTA RITA</v>
          </cell>
          <cell r="H411" t="str">
            <v>PRIVADO</v>
          </cell>
          <cell r="I411" t="str">
            <v>PRIVADO</v>
          </cell>
          <cell r="J411">
            <v>286</v>
          </cell>
        </row>
        <row r="412">
          <cell r="A412">
            <v>313001008429</v>
          </cell>
          <cell r="B412" t="str">
            <v>CENT. DE ENSEÑANZA PRECOZ " NUEVO MUNDO "</v>
          </cell>
          <cell r="C412">
            <v>356</v>
          </cell>
          <cell r="D412">
            <v>356</v>
          </cell>
          <cell r="E412" t="str">
            <v>PRINCIPAL</v>
          </cell>
          <cell r="F412" t="str">
            <v>HISTORICA Y CARIBE NORTE</v>
          </cell>
          <cell r="G412" t="str">
            <v>SANTA RITA</v>
          </cell>
          <cell r="H412" t="str">
            <v>PRIVADO</v>
          </cell>
          <cell r="I412" t="str">
            <v>PRIVADO</v>
          </cell>
          <cell r="J412">
            <v>133</v>
          </cell>
          <cell r="K412">
            <v>12</v>
          </cell>
        </row>
        <row r="413">
          <cell r="A413">
            <v>313001008739</v>
          </cell>
          <cell r="B413" t="str">
            <v>INST. FERNANDA BELLO</v>
          </cell>
          <cell r="C413">
            <v>378</v>
          </cell>
          <cell r="D413">
            <v>378</v>
          </cell>
          <cell r="E413" t="str">
            <v>PRINCIPAL</v>
          </cell>
          <cell r="F413" t="str">
            <v>HISTORICA Y CARIBE NORTE</v>
          </cell>
          <cell r="G413" t="str">
            <v>SANTA RITA</v>
          </cell>
          <cell r="H413" t="str">
            <v>PRIVADO</v>
          </cell>
          <cell r="I413" t="str">
            <v>PRIVADO</v>
          </cell>
          <cell r="J413">
            <v>117</v>
          </cell>
        </row>
        <row r="414">
          <cell r="A414">
            <v>313001008771</v>
          </cell>
          <cell r="B414" t="str">
            <v>COL. GIMN. MOMPIANO</v>
          </cell>
          <cell r="C414">
            <v>381</v>
          </cell>
          <cell r="D414">
            <v>381</v>
          </cell>
          <cell r="E414" t="str">
            <v>PRINCIPAL</v>
          </cell>
          <cell r="F414" t="str">
            <v>HISTORICA Y CARIBE NORTE</v>
          </cell>
          <cell r="G414" t="str">
            <v>SANTA RITA</v>
          </cell>
          <cell r="H414" t="str">
            <v>PRIVADO</v>
          </cell>
          <cell r="I414" t="str">
            <v>PRIVADO</v>
          </cell>
          <cell r="J414">
            <v>188</v>
          </cell>
          <cell r="K414">
            <v>12</v>
          </cell>
        </row>
        <row r="415">
          <cell r="A415">
            <v>313001008984</v>
          </cell>
          <cell r="B415" t="str">
            <v>INST. EDUC. IVAN ILLICH</v>
          </cell>
          <cell r="C415">
            <v>389</v>
          </cell>
          <cell r="D415">
            <v>389</v>
          </cell>
          <cell r="E415" t="str">
            <v>PRINCIPAL</v>
          </cell>
          <cell r="F415" t="str">
            <v>HISTORICA Y CARIBE NORTE</v>
          </cell>
          <cell r="G415" t="str">
            <v>SANTA RITA</v>
          </cell>
          <cell r="H415" t="str">
            <v>PRIVADO</v>
          </cell>
          <cell r="I415" t="str">
            <v>PRIVADO</v>
          </cell>
          <cell r="J415">
            <v>187</v>
          </cell>
        </row>
        <row r="416">
          <cell r="A416">
            <v>313001009450</v>
          </cell>
          <cell r="B416" t="str">
            <v>GUARD. Y JARD. INF.  REFUGIO NAVAL</v>
          </cell>
          <cell r="C416">
            <v>395</v>
          </cell>
          <cell r="D416">
            <v>395</v>
          </cell>
          <cell r="E416" t="str">
            <v>PRINCIPAL</v>
          </cell>
          <cell r="F416" t="str">
            <v>HISTORICA Y CARIBE NORTE</v>
          </cell>
          <cell r="G416" t="str">
            <v>SANTA RITA</v>
          </cell>
          <cell r="H416" t="str">
            <v>PRIVADO</v>
          </cell>
          <cell r="I416" t="str">
            <v>PRIVADO</v>
          </cell>
          <cell r="J416">
            <v>45</v>
          </cell>
        </row>
        <row r="417">
          <cell r="A417">
            <v>313001009361</v>
          </cell>
          <cell r="B417" t="str">
            <v>COL. MODELO DE LA COSTA</v>
          </cell>
          <cell r="C417">
            <v>412</v>
          </cell>
          <cell r="D417">
            <v>412</v>
          </cell>
          <cell r="E417" t="str">
            <v>PRINCIPAL</v>
          </cell>
          <cell r="F417" t="str">
            <v>HISTORICA Y CARIBE NORTE</v>
          </cell>
          <cell r="G417" t="str">
            <v>SANTA RITA</v>
          </cell>
          <cell r="H417" t="str">
            <v>PRIVADO</v>
          </cell>
          <cell r="I417" t="str">
            <v>PRIVADO</v>
          </cell>
          <cell r="J417">
            <v>326</v>
          </cell>
          <cell r="K417">
            <v>21</v>
          </cell>
        </row>
        <row r="418">
          <cell r="A418">
            <v>313001012973</v>
          </cell>
          <cell r="B418" t="str">
            <v>COL. CRISTIANO LUZ Y VERDAD</v>
          </cell>
          <cell r="C418">
            <v>441</v>
          </cell>
          <cell r="D418">
            <v>441</v>
          </cell>
          <cell r="E418" t="str">
            <v>PRINCIPAL</v>
          </cell>
          <cell r="F418" t="str">
            <v>HISTORICA Y CARIBE NORTE</v>
          </cell>
          <cell r="G418" t="str">
            <v>SANTA RITA</v>
          </cell>
          <cell r="H418" t="str">
            <v>PRIVADO</v>
          </cell>
          <cell r="I418" t="str">
            <v>PRIVADO</v>
          </cell>
          <cell r="J418">
            <v>85</v>
          </cell>
        </row>
        <row r="419">
          <cell r="A419">
            <v>313001013198</v>
          </cell>
          <cell r="B419" t="str">
            <v>INST. PAULO FREIRE</v>
          </cell>
          <cell r="C419">
            <v>453</v>
          </cell>
          <cell r="D419">
            <v>453</v>
          </cell>
          <cell r="E419" t="str">
            <v>PRINCIPAL</v>
          </cell>
          <cell r="F419" t="str">
            <v>HISTORICA Y CARIBE NORTE</v>
          </cell>
          <cell r="G419" t="str">
            <v>SANTA RITA</v>
          </cell>
          <cell r="H419" t="str">
            <v>PRIVADO</v>
          </cell>
          <cell r="I419" t="str">
            <v>PRIVADO</v>
          </cell>
          <cell r="J419">
            <v>30</v>
          </cell>
        </row>
        <row r="420">
          <cell r="A420">
            <v>313001027351</v>
          </cell>
          <cell r="B420" t="str">
            <v>COL. SAN RAFAEL ARCANGEL</v>
          </cell>
          <cell r="C420">
            <v>506</v>
          </cell>
          <cell r="D420">
            <v>506</v>
          </cell>
          <cell r="E420" t="str">
            <v>PRINCIPAL</v>
          </cell>
          <cell r="F420" t="str">
            <v>HISTORICA Y CARIBE NORTE</v>
          </cell>
          <cell r="G420" t="str">
            <v>SANTA RITA</v>
          </cell>
          <cell r="H420" t="str">
            <v>PRIVADO</v>
          </cell>
          <cell r="I420" t="str">
            <v>PRIVADO</v>
          </cell>
          <cell r="J420">
            <v>142</v>
          </cell>
          <cell r="K420">
            <v>23</v>
          </cell>
        </row>
        <row r="421">
          <cell r="A421">
            <v>313001013619</v>
          </cell>
          <cell r="B421" t="str">
            <v>COL. DE LAS AMERICAS</v>
          </cell>
          <cell r="C421">
            <v>507</v>
          </cell>
          <cell r="D421">
            <v>507</v>
          </cell>
          <cell r="E421" t="str">
            <v>PRINCIPAL</v>
          </cell>
          <cell r="F421" t="str">
            <v>HISTORICA Y CARIBE NORTE</v>
          </cell>
          <cell r="G421" t="str">
            <v>SANTA RITA</v>
          </cell>
          <cell r="H421" t="str">
            <v>PRIVADO</v>
          </cell>
          <cell r="I421" t="str">
            <v>PRIVADO</v>
          </cell>
          <cell r="J421">
            <v>119</v>
          </cell>
        </row>
        <row r="422">
          <cell r="A422">
            <v>313001013953</v>
          </cell>
          <cell r="B422" t="str">
            <v>FUND. REMANSO DE AMOR</v>
          </cell>
          <cell r="C422">
            <v>550</v>
          </cell>
          <cell r="D422">
            <v>550</v>
          </cell>
          <cell r="E422" t="str">
            <v>PRINCIPAL</v>
          </cell>
          <cell r="F422" t="str">
            <v>HISTORICA Y CARIBE NORTE</v>
          </cell>
          <cell r="G422" t="str">
            <v>SANTA RITA</v>
          </cell>
          <cell r="H422" t="str">
            <v>PRIVADO</v>
          </cell>
          <cell r="I422" t="str">
            <v>PRIVADO</v>
          </cell>
          <cell r="J422">
            <v>39</v>
          </cell>
        </row>
        <row r="423">
          <cell r="A423">
            <v>313001007163</v>
          </cell>
          <cell r="B423" t="str">
            <v>GUARD. Y JARD. MI MUNDO MAGICO</v>
          </cell>
          <cell r="C423">
            <v>653</v>
          </cell>
          <cell r="D423">
            <v>653</v>
          </cell>
          <cell r="E423" t="str">
            <v>PRINCIPAL</v>
          </cell>
          <cell r="F423" t="str">
            <v>HISTORICA Y CARIBE NORTE</v>
          </cell>
          <cell r="G423" t="str">
            <v>SANTA RITA</v>
          </cell>
          <cell r="H423" t="str">
            <v>PRIVADO</v>
          </cell>
          <cell r="I423" t="str">
            <v>PRIVADO</v>
          </cell>
          <cell r="J423">
            <v>54</v>
          </cell>
        </row>
        <row r="424">
          <cell r="A424">
            <v>313001028891</v>
          </cell>
          <cell r="B424" t="str">
            <v>COL. FERNANDO DE ARAGON DE CARTAGENA</v>
          </cell>
          <cell r="C424">
            <v>655</v>
          </cell>
          <cell r="D424">
            <v>655</v>
          </cell>
          <cell r="E424" t="str">
            <v>PRINCIPAL</v>
          </cell>
          <cell r="F424" t="str">
            <v>HISTORICA Y CARIBE NORTE</v>
          </cell>
          <cell r="G424" t="str">
            <v>SANTA RITA</v>
          </cell>
          <cell r="H424" t="str">
            <v>PRIVADO</v>
          </cell>
          <cell r="I424" t="str">
            <v>PRIVADO</v>
          </cell>
          <cell r="J424">
            <v>73</v>
          </cell>
        </row>
        <row r="425">
          <cell r="A425">
            <v>313001009328</v>
          </cell>
          <cell r="B425" t="str">
            <v>GIMN. MODERNO DE CARTAGENA</v>
          </cell>
          <cell r="C425">
            <v>409</v>
          </cell>
          <cell r="D425">
            <v>409</v>
          </cell>
          <cell r="E425" t="str">
            <v>PRINCIPAL</v>
          </cell>
          <cell r="F425" t="str">
            <v>HISTORICA Y CARIBE NORTE</v>
          </cell>
          <cell r="G425" t="str">
            <v>SANTA RITA</v>
          </cell>
          <cell r="H425" t="str">
            <v>PRIVADO</v>
          </cell>
          <cell r="I425" t="str">
            <v>PRIVADO</v>
          </cell>
          <cell r="J425">
            <v>381</v>
          </cell>
          <cell r="K425">
            <v>33</v>
          </cell>
        </row>
        <row r="426">
          <cell r="A426">
            <v>313001013601</v>
          </cell>
          <cell r="B426" t="str">
            <v>GIMN. BINET DE CARTAGENA (ANTES COL. MI PEQUEÑA ILUSION)</v>
          </cell>
          <cell r="C426">
            <v>504</v>
          </cell>
          <cell r="D426">
            <v>504</v>
          </cell>
          <cell r="E426" t="str">
            <v>PRINCIPAL</v>
          </cell>
          <cell r="F426" t="str">
            <v>HISTORICA Y CARIBE NORTE</v>
          </cell>
          <cell r="G426" t="str">
            <v>SANTA RITA</v>
          </cell>
          <cell r="H426" t="str">
            <v>PRIVADO</v>
          </cell>
          <cell r="I426" t="str">
            <v>PRIVADO</v>
          </cell>
          <cell r="J426">
            <v>24</v>
          </cell>
        </row>
        <row r="427">
          <cell r="A427">
            <v>313001012868</v>
          </cell>
          <cell r="B427" t="str">
            <v>CORP. TECNICA INSTITUTO ROCHY</v>
          </cell>
          <cell r="C427">
            <v>435</v>
          </cell>
          <cell r="D427">
            <v>435</v>
          </cell>
          <cell r="E427" t="str">
            <v>PRINCIPAL</v>
          </cell>
          <cell r="F427" t="str">
            <v>HISTORICA Y CARIBE NORTE</v>
          </cell>
          <cell r="G427" t="str">
            <v>SANTA RITA</v>
          </cell>
          <cell r="H427" t="str">
            <v>PRIVADO</v>
          </cell>
          <cell r="I427" t="str">
            <v>PRIVADO</v>
          </cell>
          <cell r="J427">
            <v>417</v>
          </cell>
          <cell r="K427">
            <v>30</v>
          </cell>
        </row>
        <row r="428">
          <cell r="A428">
            <v>313001063690</v>
          </cell>
          <cell r="B428" t="str">
            <v>FUND. INST. MIXTO EL NAZARENO</v>
          </cell>
          <cell r="C428">
            <v>680</v>
          </cell>
          <cell r="D428">
            <v>680</v>
          </cell>
          <cell r="E428" t="str">
            <v>PRINCIPAL</v>
          </cell>
          <cell r="F428" t="str">
            <v>HISTORICA Y CARIBE NORTE</v>
          </cell>
          <cell r="G428" t="str">
            <v>SANTA RITA</v>
          </cell>
          <cell r="H428" t="str">
            <v>PRIVADO</v>
          </cell>
          <cell r="I428" t="str">
            <v>PRIVADO</v>
          </cell>
          <cell r="J428">
            <v>263</v>
          </cell>
        </row>
        <row r="429">
          <cell r="A429">
            <v>313001029124</v>
          </cell>
          <cell r="B429" t="str">
            <v>CORP. INST. EDUCA.CARLOS ORTIZ SANCHEZ</v>
          </cell>
          <cell r="C429">
            <v>731</v>
          </cell>
          <cell r="D429">
            <v>731</v>
          </cell>
          <cell r="E429" t="str">
            <v>PRINCIPAL</v>
          </cell>
          <cell r="F429" t="str">
            <v>HISTORICA Y CARIBE NORTE</v>
          </cell>
          <cell r="G429" t="str">
            <v>SANTA RITA</v>
          </cell>
          <cell r="H429" t="str">
            <v>PRIVADO</v>
          </cell>
          <cell r="I429" t="str">
            <v>PRIVADO</v>
          </cell>
          <cell r="J429">
            <v>274</v>
          </cell>
        </row>
        <row r="430">
          <cell r="A430">
            <v>313001013821</v>
          </cell>
          <cell r="B430" t="str">
            <v>FUND. COL. CRISTIANO BILINGUE DE CARTAGENA</v>
          </cell>
          <cell r="C430">
            <v>625</v>
          </cell>
          <cell r="D430">
            <v>625</v>
          </cell>
          <cell r="E430" t="str">
            <v>PRINCIPAL</v>
          </cell>
          <cell r="F430" t="str">
            <v>HISTORICA Y CARIBE NORTE</v>
          </cell>
          <cell r="G430" t="str">
            <v>SANTA RITA</v>
          </cell>
          <cell r="H430" t="str">
            <v>PRIVADO</v>
          </cell>
          <cell r="I430" t="str">
            <v>PRIVADO</v>
          </cell>
          <cell r="J430">
            <v>93</v>
          </cell>
          <cell r="K430">
            <v>17</v>
          </cell>
        </row>
        <row r="431">
          <cell r="A431">
            <v>313001000622</v>
          </cell>
          <cell r="B431" t="str">
            <v>COL. DE LA SALLE</v>
          </cell>
          <cell r="C431">
            <v>223</v>
          </cell>
          <cell r="D431">
            <v>223</v>
          </cell>
          <cell r="E431" t="str">
            <v>PRINCIPAL</v>
          </cell>
          <cell r="F431" t="str">
            <v>HISTORICA Y CARIBE NORTE</v>
          </cell>
          <cell r="G431" t="str">
            <v>SANTA RITA</v>
          </cell>
          <cell r="H431" t="str">
            <v>PRIVADO</v>
          </cell>
          <cell r="I431" t="str">
            <v>PRIVADO</v>
          </cell>
          <cell r="J431">
            <v>1078</v>
          </cell>
          <cell r="K431">
            <v>82</v>
          </cell>
        </row>
        <row r="432">
          <cell r="A432">
            <v>313001029523</v>
          </cell>
          <cell r="B432" t="str">
            <v>GIMN. BILINGÜE ALTAMAR DE CARTAGENA</v>
          </cell>
          <cell r="C432">
            <v>789</v>
          </cell>
          <cell r="D432">
            <v>789</v>
          </cell>
          <cell r="E432" t="str">
            <v>PRINCIPAL</v>
          </cell>
          <cell r="F432" t="str">
            <v>HISTORICA Y CARIBE NORTE</v>
          </cell>
          <cell r="G432" t="str">
            <v>SANTA RITA</v>
          </cell>
          <cell r="H432" t="str">
            <v>PRIVADO</v>
          </cell>
          <cell r="I432" t="str">
            <v>PRIVADO</v>
          </cell>
          <cell r="J432">
            <v>513</v>
          </cell>
          <cell r="K432">
            <v>13</v>
          </cell>
        </row>
        <row r="433">
          <cell r="A433">
            <v>313001029108</v>
          </cell>
          <cell r="B433" t="str">
            <v>COLEGIO DE BACHILLERATO DEL LITORAL, CODEBOL LTDA</v>
          </cell>
          <cell r="C433">
            <v>722</v>
          </cell>
          <cell r="D433">
            <v>722</v>
          </cell>
          <cell r="E433" t="str">
            <v>PRINCIPAL</v>
          </cell>
          <cell r="F433" t="str">
            <v>HISTORICA Y CARIBE NORTE</v>
          </cell>
          <cell r="G433" t="str">
            <v>SANTA RITA</v>
          </cell>
          <cell r="H433" t="str">
            <v>PRIVADO</v>
          </cell>
          <cell r="I433" t="str">
            <v>PRIVADO</v>
          </cell>
          <cell r="J433">
            <v>233</v>
          </cell>
        </row>
        <row r="434">
          <cell r="A434">
            <v>313001000525</v>
          </cell>
          <cell r="B434" t="str">
            <v>COL. MIXTO LA POPA</v>
          </cell>
          <cell r="C434">
            <v>217</v>
          </cell>
          <cell r="D434">
            <v>217</v>
          </cell>
          <cell r="E434" t="str">
            <v>PRINCIPAL</v>
          </cell>
          <cell r="F434" t="str">
            <v>HISTORICA Y CARIBE NORTE</v>
          </cell>
          <cell r="G434" t="str">
            <v>SANTA RITA</v>
          </cell>
          <cell r="H434" t="str">
            <v>PRIVADO</v>
          </cell>
          <cell r="I434" t="str">
            <v>PRIVADO</v>
          </cell>
          <cell r="J434">
            <v>316</v>
          </cell>
          <cell r="K434">
            <v>30</v>
          </cell>
        </row>
        <row r="435">
          <cell r="A435">
            <v>313001000924</v>
          </cell>
          <cell r="B435" t="str">
            <v>COL. SALESIANO SAN PEDRO CLAVER</v>
          </cell>
          <cell r="C435">
            <v>228</v>
          </cell>
          <cell r="D435">
            <v>228</v>
          </cell>
          <cell r="E435" t="str">
            <v>PRINCIPAL</v>
          </cell>
          <cell r="F435" t="str">
            <v>HISTORICA Y CARIBE NORTE</v>
          </cell>
          <cell r="G435" t="str">
            <v>SANTA RITA</v>
          </cell>
          <cell r="H435" t="str">
            <v>PRIVADO</v>
          </cell>
          <cell r="I435" t="str">
            <v>PRIVADO</v>
          </cell>
          <cell r="J435">
            <v>1293</v>
          </cell>
          <cell r="K435">
            <v>126</v>
          </cell>
        </row>
        <row r="436">
          <cell r="A436">
            <v>313001030025</v>
          </cell>
          <cell r="B436" t="str">
            <v>GIMNASIO AMERICANO HOWARD GARDNER</v>
          </cell>
          <cell r="C436">
            <v>850</v>
          </cell>
          <cell r="D436">
            <v>850</v>
          </cell>
          <cell r="E436" t="str">
            <v>PRINCIPAL</v>
          </cell>
          <cell r="F436" t="str">
            <v>HISTORICA Y CARIBE NORTE</v>
          </cell>
          <cell r="G436" t="str">
            <v>SANTA RITA</v>
          </cell>
          <cell r="H436" t="str">
            <v>PRIVADO</v>
          </cell>
          <cell r="I436" t="str">
            <v>PRIVADO</v>
          </cell>
          <cell r="J436">
            <v>125</v>
          </cell>
        </row>
        <row r="437">
          <cell r="A437">
            <v>313001029841</v>
          </cell>
          <cell r="B437" t="str">
            <v>COLEGIO INFANTIL INICIOS DEL ARCO IRIS</v>
          </cell>
          <cell r="C437">
            <v>837</v>
          </cell>
          <cell r="D437">
            <v>837</v>
          </cell>
          <cell r="E437" t="str">
            <v>PRINCIPAL</v>
          </cell>
          <cell r="F437" t="str">
            <v>HISTORICA Y CARIBE NORTE</v>
          </cell>
          <cell r="G437" t="str">
            <v>SANTA RITA</v>
          </cell>
          <cell r="H437" t="str">
            <v>PRIVADO</v>
          </cell>
          <cell r="I437" t="str">
            <v>PRIVADO</v>
          </cell>
          <cell r="J437">
            <v>59</v>
          </cell>
        </row>
        <row r="438">
          <cell r="A438">
            <v>313001029647</v>
          </cell>
          <cell r="B438" t="str">
            <v>COLEGIO SANTISIMA TRINIDAD</v>
          </cell>
          <cell r="C438">
            <v>838</v>
          </cell>
          <cell r="D438">
            <v>838</v>
          </cell>
          <cell r="E438" t="str">
            <v>PRINCIPAL</v>
          </cell>
          <cell r="F438" t="str">
            <v>HISTORICA Y CARIBE NORTE</v>
          </cell>
          <cell r="G438" t="str">
            <v>SANTA RITA</v>
          </cell>
          <cell r="H438" t="str">
            <v>PRIVADO</v>
          </cell>
          <cell r="I438" t="str">
            <v>PRIVADO</v>
          </cell>
          <cell r="J438">
            <v>254</v>
          </cell>
        </row>
        <row r="439">
          <cell r="A439">
            <v>313001013163</v>
          </cell>
          <cell r="B439" t="str">
            <v>COL. LA ENSEÑANZA</v>
          </cell>
          <cell r="C439">
            <v>505</v>
          </cell>
          <cell r="D439">
            <v>505</v>
          </cell>
          <cell r="E439" t="str">
            <v>PRINCIPAL</v>
          </cell>
          <cell r="F439" t="str">
            <v>HISTORICA Y CARIBE NORTE</v>
          </cell>
          <cell r="G439" t="str">
            <v>SANTA RITA</v>
          </cell>
          <cell r="H439" t="str">
            <v>PRIVADO</v>
          </cell>
          <cell r="I439" t="str">
            <v>PRIVADO</v>
          </cell>
          <cell r="J439">
            <v>289</v>
          </cell>
          <cell r="K439">
            <v>57</v>
          </cell>
        </row>
        <row r="440">
          <cell r="A440">
            <v>313001027539</v>
          </cell>
          <cell r="B440" t="str">
            <v>CENT. EDUC. EDUCANDO PARA LA PAZ "CEDUPAZ"</v>
          </cell>
          <cell r="C440">
            <v>602</v>
          </cell>
          <cell r="D440">
            <v>602</v>
          </cell>
          <cell r="E440" t="str">
            <v>PRINCIPAL</v>
          </cell>
          <cell r="F440" t="str">
            <v>HISTORICA Y CARIBE NORTE</v>
          </cell>
          <cell r="G440" t="str">
            <v>SANTA RITA</v>
          </cell>
          <cell r="H440" t="str">
            <v>PRIVADO</v>
          </cell>
          <cell r="I440" t="str">
            <v>PRIVADO</v>
          </cell>
          <cell r="J440">
            <v>571</v>
          </cell>
        </row>
        <row r="441">
          <cell r="A441">
            <v>313001029451</v>
          </cell>
          <cell r="B441" t="str">
            <v>COLEGIO MI PEQUEÑO JARDIN</v>
          </cell>
          <cell r="C441">
            <v>793</v>
          </cell>
          <cell r="D441">
            <v>793</v>
          </cell>
          <cell r="E441" t="str">
            <v>PRINCIPAL</v>
          </cell>
          <cell r="F441" t="str">
            <v>DE LA VIRGEN Y TURISTICA</v>
          </cell>
          <cell r="G441" t="str">
            <v>DE LA VIRGEN Y TURISTICA</v>
          </cell>
          <cell r="H441" t="str">
            <v>PRIVADO</v>
          </cell>
          <cell r="I441" t="str">
            <v>PRIVADO</v>
          </cell>
          <cell r="J441">
            <v>5</v>
          </cell>
        </row>
        <row r="442">
          <cell r="A442">
            <v>313001029990</v>
          </cell>
          <cell r="B442" t="str">
            <v>JARDIN INFANTIL Y CENTRO DE ESTIMULACION PASO A PASO</v>
          </cell>
          <cell r="C442">
            <v>852</v>
          </cell>
          <cell r="D442">
            <v>852</v>
          </cell>
          <cell r="E442" t="str">
            <v>PRINCIPAL</v>
          </cell>
          <cell r="F442" t="str">
            <v>INDUSTRIAL Y DE LA BAHIA</v>
          </cell>
          <cell r="G442" t="str">
            <v>INDUSTRIAL Y DE LA BAHIA</v>
          </cell>
          <cell r="H442" t="str">
            <v>PRIVADO</v>
          </cell>
          <cell r="I442" t="str">
            <v>PRIVADO</v>
          </cell>
          <cell r="J442">
            <v>129</v>
          </cell>
        </row>
        <row r="443">
          <cell r="A443">
            <v>313001030009</v>
          </cell>
          <cell r="B443" t="str">
            <v>MIS TRAZOS MAGICOS</v>
          </cell>
          <cell r="C443">
            <v>853</v>
          </cell>
          <cell r="D443">
            <v>853</v>
          </cell>
          <cell r="E443" t="str">
            <v>PRINCIPAL</v>
          </cell>
          <cell r="F443" t="str">
            <v>INDUSTRIAL Y DE LA BAHIA</v>
          </cell>
          <cell r="G443" t="str">
            <v>INDUSTRIAL Y DE LA BAHIA</v>
          </cell>
          <cell r="H443" t="str">
            <v>PRIVADO</v>
          </cell>
          <cell r="I443" t="str">
            <v>PRIVADO</v>
          </cell>
          <cell r="J443">
            <v>41</v>
          </cell>
        </row>
        <row r="444">
          <cell r="A444">
            <v>313001029931</v>
          </cell>
          <cell r="B444" t="str">
            <v>COLEGIO MANOS CREATIVAS</v>
          </cell>
          <cell r="C444">
            <v>854</v>
          </cell>
          <cell r="D444">
            <v>854</v>
          </cell>
          <cell r="E444" t="str">
            <v>PRINCIPAL</v>
          </cell>
          <cell r="F444" t="str">
            <v>INDUSTRIAL Y DE LA BAHIA</v>
          </cell>
          <cell r="G444" t="str">
            <v>INDUSTRIAL Y DE LA BAHIA</v>
          </cell>
          <cell r="H444" t="str">
            <v>PRIVADO</v>
          </cell>
          <cell r="I444" t="str">
            <v>PRIVADO</v>
          </cell>
          <cell r="J444">
            <v>114</v>
          </cell>
        </row>
        <row r="445">
          <cell r="A445">
            <v>313001030106</v>
          </cell>
          <cell r="B445" t="str">
            <v>INT. EDUCATIVO LOS CEREZOS</v>
          </cell>
          <cell r="C445">
            <v>859</v>
          </cell>
          <cell r="D445">
            <v>859</v>
          </cell>
          <cell r="E445" t="str">
            <v>PRINCIPAL</v>
          </cell>
          <cell r="F445" t="str">
            <v>DE LA VIRGEN Y TURISTICA</v>
          </cell>
          <cell r="G445" t="str">
            <v>DE LA VIRGEN Y TURISTICA</v>
          </cell>
          <cell r="H445" t="str">
            <v>PRIVADO</v>
          </cell>
          <cell r="I445" t="str">
            <v>PRIVADO</v>
          </cell>
          <cell r="J445">
            <v>139</v>
          </cell>
        </row>
        <row r="446">
          <cell r="A446">
            <v>313001029612</v>
          </cell>
          <cell r="B446" t="str">
            <v>CENT. EDUC. INDIA CATALINA</v>
          </cell>
          <cell r="C446">
            <v>812</v>
          </cell>
          <cell r="D446">
            <v>812</v>
          </cell>
          <cell r="E446" t="str">
            <v>PRINCIPAL</v>
          </cell>
          <cell r="F446" t="str">
            <v>DE LA VIRGEN Y TURISTICA</v>
          </cell>
          <cell r="G446" t="str">
            <v>DE LA VIRGEN Y TURISTICA</v>
          </cell>
          <cell r="H446" t="str">
            <v>PRIVADO</v>
          </cell>
          <cell r="I446" t="str">
            <v>PRIVADO</v>
          </cell>
          <cell r="J446">
            <v>74</v>
          </cell>
        </row>
        <row r="447">
          <cell r="A447">
            <v>413001030178</v>
          </cell>
          <cell r="B447" t="str">
            <v>CENTRO EDUCATIVO EL MANANTIAL</v>
          </cell>
          <cell r="C447">
            <v>867</v>
          </cell>
          <cell r="D447">
            <v>867</v>
          </cell>
          <cell r="E447" t="str">
            <v>PRINCIPAL</v>
          </cell>
          <cell r="F447" t="str">
            <v>INDUSTRIAL Y DE LA BAHIA</v>
          </cell>
          <cell r="G447" t="str">
            <v>INDUSTRIAL Y DE LA BAHIA</v>
          </cell>
          <cell r="H447" t="str">
            <v>PRIVADO</v>
          </cell>
          <cell r="I447" t="str">
            <v>PRIVADO</v>
          </cell>
          <cell r="J447">
            <v>41</v>
          </cell>
        </row>
        <row r="448">
          <cell r="A448">
            <v>313001030149</v>
          </cell>
          <cell r="B448" t="str">
            <v>CENTRO EDUCATIVO EL OASIS DEL SABER</v>
          </cell>
          <cell r="C448">
            <v>864</v>
          </cell>
          <cell r="D448">
            <v>864</v>
          </cell>
          <cell r="E448" t="str">
            <v>PRINCIPAL</v>
          </cell>
          <cell r="F448" t="str">
            <v>DE LA VIRGEN Y TURISTICA</v>
          </cell>
          <cell r="G448" t="str">
            <v>DE LA VIRGEN Y TURISTICA</v>
          </cell>
          <cell r="H448" t="str">
            <v>PRIVADO</v>
          </cell>
          <cell r="I448" t="str">
            <v>PRIVADO</v>
          </cell>
          <cell r="J448">
            <v>27</v>
          </cell>
        </row>
        <row r="449">
          <cell r="A449">
            <v>313001030068</v>
          </cell>
          <cell r="B449" t="str">
            <v>COL GENERACION XXI</v>
          </cell>
          <cell r="C449">
            <v>863</v>
          </cell>
          <cell r="D449">
            <v>863</v>
          </cell>
          <cell r="E449" t="str">
            <v>PRINCIPAL</v>
          </cell>
          <cell r="F449" t="str">
            <v>HISTORICA Y CARIBE NORTE</v>
          </cell>
          <cell r="G449" t="str">
            <v>COUNTRY</v>
          </cell>
          <cell r="H449" t="str">
            <v>PRIVADO</v>
          </cell>
          <cell r="I449" t="str">
            <v>PRIVADO</v>
          </cell>
          <cell r="J449">
            <v>25</v>
          </cell>
        </row>
        <row r="450">
          <cell r="A450">
            <v>313001002234</v>
          </cell>
          <cell r="B450" t="str">
            <v>CORP. COL. SAN RAFAEL</v>
          </cell>
          <cell r="C450">
            <v>246</v>
          </cell>
          <cell r="D450">
            <v>246</v>
          </cell>
          <cell r="E450" t="str">
            <v>PRINCIPAL</v>
          </cell>
          <cell r="F450" t="str">
            <v>HISTORICA Y CARIBE NORTE</v>
          </cell>
          <cell r="G450" t="str">
            <v>SANTA RITA</v>
          </cell>
          <cell r="H450" t="str">
            <v>PRIVADO</v>
          </cell>
          <cell r="I450" t="str">
            <v>PRIVADO</v>
          </cell>
          <cell r="J450">
            <v>78</v>
          </cell>
        </row>
        <row r="451">
          <cell r="A451">
            <v>313001030114</v>
          </cell>
          <cell r="B451" t="str">
            <v>CORPORACION EDUCATIVA CONSTRUYENDO SUEÑOS</v>
          </cell>
          <cell r="C451">
            <v>860</v>
          </cell>
          <cell r="D451">
            <v>860</v>
          </cell>
          <cell r="E451" t="str">
            <v>PRINCIPAL</v>
          </cell>
          <cell r="F451" t="str">
            <v>INDUSTRIAL Y DE LA BAHIA</v>
          </cell>
          <cell r="G451" t="str">
            <v>INDUSTRIAL Y DE LA BAHIA</v>
          </cell>
          <cell r="H451" t="str">
            <v>PRIVADO</v>
          </cell>
          <cell r="I451" t="str">
            <v>PRIVADO</v>
          </cell>
          <cell r="J451">
            <v>43</v>
          </cell>
        </row>
        <row r="452">
          <cell r="A452">
            <v>313001030033</v>
          </cell>
          <cell r="B452" t="str">
            <v>CORPORACION EDUCATIVA INSTITUTO PITALUA</v>
          </cell>
          <cell r="C452">
            <v>868</v>
          </cell>
          <cell r="D452">
            <v>868</v>
          </cell>
          <cell r="E452" t="str">
            <v>PRINCIPAL</v>
          </cell>
          <cell r="F452" t="str">
            <v>INDUSTRIAL Y DE LA BAHIA</v>
          </cell>
          <cell r="G452" t="str">
            <v>INDUSTRIAL Y DE LA BAHIA</v>
          </cell>
          <cell r="H452" t="str">
            <v>PRIVADO</v>
          </cell>
          <cell r="I452" t="str">
            <v>PRIVADO</v>
          </cell>
          <cell r="J452">
            <v>100</v>
          </cell>
        </row>
        <row r="453">
          <cell r="A453">
            <v>313001007741</v>
          </cell>
          <cell r="B453" t="str">
            <v>GIMN. CREATIVO JUAN PABLO</v>
          </cell>
          <cell r="C453">
            <v>340</v>
          </cell>
          <cell r="D453">
            <v>340</v>
          </cell>
          <cell r="E453" t="str">
            <v>PRINCIPAL</v>
          </cell>
          <cell r="F453" t="str">
            <v>INDUSTRIAL Y DE LA BAHIA</v>
          </cell>
          <cell r="G453" t="str">
            <v>INDUSTRIAL Y DE LA BAHIA</v>
          </cell>
          <cell r="H453" t="str">
            <v>PRIVADO</v>
          </cell>
          <cell r="I453" t="str">
            <v>PRIVADO</v>
          </cell>
          <cell r="J453">
            <v>128</v>
          </cell>
        </row>
        <row r="454">
          <cell r="A454">
            <v>313001030041</v>
          </cell>
          <cell r="B454" t="str">
            <v>GIMNASIO CREATIVO NIÑOS SABIOS</v>
          </cell>
          <cell r="C454">
            <v>869</v>
          </cell>
          <cell r="D454">
            <v>869</v>
          </cell>
          <cell r="E454" t="str">
            <v>PRINCIPAL</v>
          </cell>
          <cell r="F454" t="str">
            <v>INDUSTRIAL Y DE LA BAHIA</v>
          </cell>
          <cell r="G454" t="str">
            <v>INDUSTRIAL Y DE LA BAHIA</v>
          </cell>
          <cell r="H454" t="str">
            <v>PRIVADO</v>
          </cell>
          <cell r="I454" t="str">
            <v>PRIVADO</v>
          </cell>
          <cell r="J454">
            <v>57</v>
          </cell>
        </row>
        <row r="455">
          <cell r="A455">
            <v>313001030131</v>
          </cell>
          <cell r="B455" t="str">
            <v>GIMNASIO INTEGRAL CYGNI DE CARTAGENA</v>
          </cell>
          <cell r="C455">
            <v>862</v>
          </cell>
          <cell r="D455">
            <v>862</v>
          </cell>
          <cell r="E455" t="str">
            <v>PRINCIPAL</v>
          </cell>
          <cell r="F455" t="str">
            <v>HISTORICA Y CARIBE NORTE</v>
          </cell>
          <cell r="G455" t="str">
            <v>SANTA RITA</v>
          </cell>
          <cell r="H455" t="str">
            <v>PRIVADO</v>
          </cell>
          <cell r="I455" t="str">
            <v>PRIVADO</v>
          </cell>
          <cell r="J455">
            <v>38</v>
          </cell>
        </row>
        <row r="456">
          <cell r="A456">
            <v>413001007982</v>
          </cell>
          <cell r="B456" t="str">
            <v>INST. CARTAGENA DE INDIAS</v>
          </cell>
          <cell r="C456">
            <v>496</v>
          </cell>
          <cell r="D456">
            <v>496</v>
          </cell>
          <cell r="E456" t="str">
            <v>PRINCIPAL</v>
          </cell>
          <cell r="F456" t="str">
            <v>INDUSTRIAL Y DE LA BAHIA</v>
          </cell>
          <cell r="G456" t="str">
            <v>INDUSTRIAL Y DE LA BAHIA</v>
          </cell>
          <cell r="H456" t="str">
            <v>PRIVADO</v>
          </cell>
          <cell r="I456" t="str">
            <v>PRIVADO</v>
          </cell>
          <cell r="J456">
            <v>64</v>
          </cell>
        </row>
        <row r="457">
          <cell r="A457">
            <v>313001012841</v>
          </cell>
          <cell r="B457" t="str">
            <v>INST. INF PICARDIAS</v>
          </cell>
          <cell r="C457">
            <v>434</v>
          </cell>
          <cell r="D457">
            <v>434</v>
          </cell>
          <cell r="E457" t="str">
            <v>PRINCIPAL</v>
          </cell>
          <cell r="F457" t="str">
            <v>INDUSTRIAL Y DE LA BAHIA</v>
          </cell>
          <cell r="G457" t="str">
            <v>INDUSTRIAL Y DE LA BAHIA</v>
          </cell>
          <cell r="H457" t="str">
            <v>PRIVADO</v>
          </cell>
          <cell r="I457" t="str">
            <v>PRIVADO</v>
          </cell>
          <cell r="J457">
            <v>73</v>
          </cell>
        </row>
        <row r="458">
          <cell r="A458">
            <v>313001029469</v>
          </cell>
          <cell r="B458" t="str">
            <v>INST. MI ABECEDARIO</v>
          </cell>
          <cell r="C458">
            <v>801</v>
          </cell>
          <cell r="D458">
            <v>801</v>
          </cell>
          <cell r="E458" t="str">
            <v>PRINCIPAL</v>
          </cell>
          <cell r="F458" t="str">
            <v>INDUSTRIAL Y DE LA BAHIA</v>
          </cell>
          <cell r="G458" t="str">
            <v>INDUSTRIAL Y DE LA BAHIA</v>
          </cell>
          <cell r="H458" t="str">
            <v>PRIVADO</v>
          </cell>
          <cell r="I458" t="str">
            <v>PRIVADO</v>
          </cell>
          <cell r="J458">
            <v>68</v>
          </cell>
        </row>
        <row r="459">
          <cell r="A459">
            <v>413001008121</v>
          </cell>
          <cell r="B459" t="str">
            <v>INST. Y JARD. INF. ANGELICA</v>
          </cell>
          <cell r="C459">
            <v>421</v>
          </cell>
          <cell r="D459">
            <v>421</v>
          </cell>
          <cell r="E459" t="str">
            <v>PRINCIPAL</v>
          </cell>
          <cell r="F459" t="str">
            <v>INDUSTRIAL Y DE LA BAHIA</v>
          </cell>
          <cell r="G459" t="str">
            <v>INDUSTRIAL Y DE LA BAHIA</v>
          </cell>
          <cell r="H459" t="str">
            <v>PRIVADO</v>
          </cell>
          <cell r="I459" t="str">
            <v>PRIVADO</v>
          </cell>
          <cell r="J459">
            <v>34</v>
          </cell>
        </row>
        <row r="460">
          <cell r="A460">
            <v>313001030190</v>
          </cell>
          <cell r="B460" t="str">
            <v>INSTITUCION EDUCATIVA OVIDE DECROLY</v>
          </cell>
          <cell r="C460">
            <v>872</v>
          </cell>
          <cell r="D460">
            <v>872</v>
          </cell>
          <cell r="E460" t="str">
            <v>PRINCIPAL</v>
          </cell>
          <cell r="F460" t="str">
            <v>INDUSTRIAL Y DE LA BAHIA</v>
          </cell>
          <cell r="G460" t="str">
            <v>INDUSTRIAL Y DE LA BAHIA</v>
          </cell>
          <cell r="H460" t="str">
            <v>PRIVADO</v>
          </cell>
          <cell r="I460" t="str">
            <v>PRIVADO</v>
          </cell>
          <cell r="J460">
            <v>44</v>
          </cell>
        </row>
        <row r="461">
          <cell r="A461">
            <v>313001030076</v>
          </cell>
          <cell r="B461" t="str">
            <v>INSTITUTO EDUCATIVO ALAMEDA LA VICTORIA</v>
          </cell>
          <cell r="C461">
            <v>870</v>
          </cell>
          <cell r="D461">
            <v>870</v>
          </cell>
          <cell r="E461" t="str">
            <v>PRINCIPAL</v>
          </cell>
          <cell r="F461" t="str">
            <v>INDUSTRIAL Y DE LA BAHIA</v>
          </cell>
          <cell r="G461" t="str">
            <v>INDUSTRIAL Y DE LA BAHIA</v>
          </cell>
          <cell r="H461" t="str">
            <v>PRIVADO</v>
          </cell>
          <cell r="I461" t="str">
            <v>PRIVADO</v>
          </cell>
          <cell r="J461">
            <v>23</v>
          </cell>
        </row>
        <row r="462">
          <cell r="A462">
            <v>313001030122</v>
          </cell>
          <cell r="B462" t="str">
            <v>INSTITUTO EDUCATIVO LINDO AMANECER</v>
          </cell>
          <cell r="C462">
            <v>861</v>
          </cell>
          <cell r="D462">
            <v>861</v>
          </cell>
          <cell r="E462" t="str">
            <v>PRINCIPAL</v>
          </cell>
          <cell r="F462" t="str">
            <v>INDUSTRIAL Y DE LA BAHIA</v>
          </cell>
          <cell r="G462" t="str">
            <v>INDUSTRIAL Y DE LA BAHIA</v>
          </cell>
          <cell r="H462" t="str">
            <v>PRIVADO</v>
          </cell>
          <cell r="I462" t="str">
            <v>PRIVADO</v>
          </cell>
          <cell r="J462">
            <v>42</v>
          </cell>
        </row>
        <row r="463">
          <cell r="A463">
            <v>313001030203</v>
          </cell>
          <cell r="B463" t="str">
            <v>INSTITUTO EDUCATIVO PEDRO CALDERON DE LA BARCA</v>
          </cell>
          <cell r="C463">
            <v>873</v>
          </cell>
          <cell r="D463">
            <v>873</v>
          </cell>
          <cell r="E463" t="str">
            <v>PRINCIPAL</v>
          </cell>
          <cell r="F463" t="str">
            <v>DE LA VIRGEN Y TURISTICA</v>
          </cell>
          <cell r="G463" t="str">
            <v>DE LA VIRGEN Y TURISTICA</v>
          </cell>
          <cell r="H463" t="str">
            <v>PRIVADO</v>
          </cell>
          <cell r="I463" t="str">
            <v>PRIVADO</v>
          </cell>
          <cell r="J463">
            <v>33</v>
          </cell>
        </row>
        <row r="464">
          <cell r="A464">
            <v>413001030151</v>
          </cell>
          <cell r="B464" t="str">
            <v>INSTITUTO NUEVO REINO</v>
          </cell>
          <cell r="C464">
            <v>865</v>
          </cell>
          <cell r="D464">
            <v>865</v>
          </cell>
          <cell r="E464" t="str">
            <v>PRINCIPAL</v>
          </cell>
          <cell r="F464" t="str">
            <v>HISTORICA Y CARIBE NORTE</v>
          </cell>
          <cell r="G464" t="str">
            <v>COUNTRY</v>
          </cell>
          <cell r="H464" t="str">
            <v>PRIVADO</v>
          </cell>
          <cell r="I464" t="str">
            <v>PRIVADO</v>
          </cell>
          <cell r="J464">
            <v>19</v>
          </cell>
        </row>
        <row r="465">
          <cell r="A465">
            <v>313001028741</v>
          </cell>
          <cell r="B465" t="str">
            <v>JARD. MAGICO DE LOS NIÑOS</v>
          </cell>
          <cell r="C465">
            <v>626</v>
          </cell>
          <cell r="D465">
            <v>626</v>
          </cell>
          <cell r="E465" t="str">
            <v>PRINCIPAL</v>
          </cell>
          <cell r="F465" t="str">
            <v>INDUSTRIAL Y DE LA BAHIA</v>
          </cell>
          <cell r="G465" t="str">
            <v>INDUSTRIAL Y DE LA BAHIA</v>
          </cell>
          <cell r="H465" t="str">
            <v>PRIVADO</v>
          </cell>
          <cell r="I465" t="str">
            <v>PRIVADO</v>
          </cell>
          <cell r="J465">
            <v>62</v>
          </cell>
        </row>
      </sheetData>
      <sheetData sheetId="1"/>
      <sheetData sheetId="2">
        <row r="1">
          <cell r="B1">
            <v>313001012515</v>
          </cell>
          <cell r="C1" t="str">
            <v>CORPORACION EDUCATIVA LA CONCEPCION (COL) - null</v>
          </cell>
        </row>
        <row r="2">
          <cell r="B2">
            <v>313001000541</v>
          </cell>
          <cell r="C2" t="str">
            <v>COL. LA ANUNCIACION - null</v>
          </cell>
        </row>
        <row r="3">
          <cell r="B3">
            <v>313001000215</v>
          </cell>
          <cell r="C3" t="str">
            <v>GIMN. NUEVA GRANADA - null</v>
          </cell>
        </row>
        <row r="4">
          <cell r="B4">
            <v>313001006485</v>
          </cell>
          <cell r="C4" t="str">
            <v>CORPORACION EDUCATIVA COLEGIO ALTER ALTERIS - null</v>
          </cell>
        </row>
        <row r="5">
          <cell r="B5">
            <v>313001000916</v>
          </cell>
          <cell r="C5" t="str">
            <v>COL. DE LA ESPERANZA - null</v>
          </cell>
        </row>
        <row r="6">
          <cell r="B6">
            <v>313001005276</v>
          </cell>
          <cell r="C6" t="str">
            <v>COL. COMFAMILIAR C/GENA. - null</v>
          </cell>
        </row>
        <row r="7">
          <cell r="B7">
            <v>313001005985</v>
          </cell>
          <cell r="C7" t="str">
            <v>COLEGIO LOS ANGELES - null</v>
          </cell>
        </row>
        <row r="8">
          <cell r="B8">
            <v>313001001076</v>
          </cell>
          <cell r="C8" t="str">
            <v>COL. NTRA. SEÑORA DE LA CANDELARIA - null</v>
          </cell>
        </row>
        <row r="9">
          <cell r="B9">
            <v>313001000924</v>
          </cell>
          <cell r="C9" t="str">
            <v>COL. SALESIANO SAN PEDRO CLAVER - null</v>
          </cell>
        </row>
        <row r="10">
          <cell r="B10">
            <v>313001028868</v>
          </cell>
          <cell r="C10" t="str">
            <v>COL. BILINGUE DE CARTAGENA - null</v>
          </cell>
        </row>
        <row r="11">
          <cell r="B11">
            <v>313001029523</v>
          </cell>
          <cell r="C11" t="str">
            <v>GIMN. BILINGÜE ALTAMAR - null</v>
          </cell>
        </row>
        <row r="12">
          <cell r="B12">
            <v>313001001165</v>
          </cell>
          <cell r="C12" t="str">
            <v>COL. EL CARMELO - null</v>
          </cell>
        </row>
        <row r="13">
          <cell r="B13">
            <v>313001000975</v>
          </cell>
          <cell r="C13" t="str">
            <v>COL. EUCARISTICO NTRA. SRA. DEL CARMEN - null</v>
          </cell>
        </row>
        <row r="14">
          <cell r="B14">
            <v>313001006698</v>
          </cell>
          <cell r="C14" t="str">
            <v>COL. EL DIVINO SALVADOR - null</v>
          </cell>
        </row>
        <row r="15">
          <cell r="B15">
            <v>113001003053</v>
          </cell>
          <cell r="C15" t="str">
            <v>INSTITUCION EDUCATIVA SOLEDAD ACOSTA DE SAMPER - null</v>
          </cell>
        </row>
        <row r="16">
          <cell r="B16">
            <v>313001007872</v>
          </cell>
          <cell r="C16" t="str">
            <v>INST. MIGUEL DE CERVANTES - null</v>
          </cell>
        </row>
        <row r="17">
          <cell r="B17">
            <v>313001002421</v>
          </cell>
          <cell r="C17" t="str">
            <v>COL. NAVAL DE CRESPO - null</v>
          </cell>
        </row>
        <row r="18">
          <cell r="B18">
            <v>313001007091</v>
          </cell>
          <cell r="C18" t="str">
            <v>COL. MODERNO DEL NORTE - null</v>
          </cell>
        </row>
        <row r="19">
          <cell r="B19">
            <v>113001003061</v>
          </cell>
          <cell r="C19" t="str">
            <v>INSTITUCION EDUCATIVA HERMANO ANTONIO RAMOS DE LA SALLE - null</v>
          </cell>
        </row>
        <row r="20">
          <cell r="B20">
            <v>113001002979</v>
          </cell>
          <cell r="C20" t="str">
            <v>INSTITUCION EDUCATIVA LA MILAGROSA - null</v>
          </cell>
        </row>
        <row r="21">
          <cell r="B21">
            <v>313001029337</v>
          </cell>
          <cell r="C21" t="str">
            <v>COLEGIO GORETTI - null</v>
          </cell>
        </row>
        <row r="22">
          <cell r="B22">
            <v>313001009361</v>
          </cell>
          <cell r="C22" t="str">
            <v>COL. MODELO DE LA COSTA - null</v>
          </cell>
        </row>
        <row r="23">
          <cell r="B23">
            <v>113001001719</v>
          </cell>
          <cell r="C23" t="str">
            <v>INSTITUCION EDUCATIVA PROMOCION SOCIAL DE C/GENA. - null</v>
          </cell>
        </row>
        <row r="24">
          <cell r="B24">
            <v>113001003771</v>
          </cell>
          <cell r="C24" t="str">
            <v>INSTITUCION EDUCATIVA FE Y ALEGRIA LAS GAVIOTAS - null</v>
          </cell>
        </row>
        <row r="25">
          <cell r="B25">
            <v>113001013814</v>
          </cell>
          <cell r="C25" t="str">
            <v>INSTITUCION EDUCATIVA BERTHA GEDEON DE BALADI - null</v>
          </cell>
        </row>
        <row r="26">
          <cell r="B26">
            <v>313001013279</v>
          </cell>
          <cell r="C26" t="str">
            <v>INSTITUTO SIGMUND FREUD - null</v>
          </cell>
        </row>
        <row r="27">
          <cell r="B27">
            <v>313001005098</v>
          </cell>
          <cell r="C27" t="str">
            <v>COL. TRINITARIO - null</v>
          </cell>
        </row>
        <row r="28">
          <cell r="B28">
            <v>313001029353</v>
          </cell>
          <cell r="C28" t="str">
            <v>CORPORACION BEVERLY HILLS - null</v>
          </cell>
        </row>
        <row r="29">
          <cell r="B29">
            <v>313001005136</v>
          </cell>
          <cell r="C29" t="str">
            <v>COLEGIO ANTARES DE CARTAGENA (JAR.INF DISNEYL.) - null</v>
          </cell>
        </row>
        <row r="30">
          <cell r="B30">
            <v>313001012281</v>
          </cell>
          <cell r="C30" t="str">
            <v>COL. SANTO TOMAS DE AQUINO - null</v>
          </cell>
        </row>
        <row r="31">
          <cell r="B31">
            <v>313001013163</v>
          </cell>
          <cell r="C31" t="str">
            <v>COLEGIO LA ENSEÑANZA - null</v>
          </cell>
        </row>
        <row r="32">
          <cell r="B32">
            <v>313001006701</v>
          </cell>
          <cell r="C32" t="str">
            <v>COL. MILITAR ALMIRANTE COLON - null</v>
          </cell>
        </row>
        <row r="33">
          <cell r="B33">
            <v>313001027199</v>
          </cell>
          <cell r="C33" t="str">
            <v>COL. SUEÑOS Y OPORTUNIDADES JESUS MAESTRO - null</v>
          </cell>
        </row>
        <row r="34">
          <cell r="B34">
            <v>313001005411</v>
          </cell>
          <cell r="C34" t="str">
            <v>CORP. INST. MIGUEL F GUTIERREZ DE PIÑERES - null</v>
          </cell>
        </row>
        <row r="35">
          <cell r="B35">
            <v>313001012892</v>
          </cell>
          <cell r="C35" t="str">
            <v>INST. DOCENTE DEL CARIBE - null</v>
          </cell>
        </row>
        <row r="36">
          <cell r="B36">
            <v>313001000568</v>
          </cell>
          <cell r="C36" t="str">
            <v>ESCUELAS PROFESIONALES SALESIANAS - null</v>
          </cell>
        </row>
        <row r="37">
          <cell r="B37">
            <v>313001006337</v>
          </cell>
          <cell r="C37" t="str">
            <v>INST. EL LABRADOR - null</v>
          </cell>
        </row>
        <row r="38">
          <cell r="B38">
            <v>113001012788</v>
          </cell>
          <cell r="C38" t="str">
            <v>INSTITUCION EDUCATIVA CIUDAD DE TUNJA - null</v>
          </cell>
        </row>
        <row r="39">
          <cell r="B39">
            <v>113001001484</v>
          </cell>
          <cell r="C39" t="str">
            <v>INSTITUCION EDUCATIVA MERCEDES ABREGO - null</v>
          </cell>
        </row>
        <row r="40">
          <cell r="B40">
            <v>313001002251</v>
          </cell>
          <cell r="C40" t="str">
            <v>COL. NTRA. SRA. DE FATIMA DE LA POL NAL - null</v>
          </cell>
        </row>
        <row r="41">
          <cell r="B41">
            <v>313001002307</v>
          </cell>
          <cell r="C41" t="str">
            <v>COL. ADVENTISTA DE C/GENA. - null</v>
          </cell>
        </row>
        <row r="42">
          <cell r="B42">
            <v>113001006800</v>
          </cell>
          <cell r="C42" t="str">
            <v>INSTITUCION EDUCATIVA 20 DE JULIO - null</v>
          </cell>
        </row>
        <row r="43">
          <cell r="B43">
            <v>313001002340</v>
          </cell>
          <cell r="C43" t="str">
            <v>INST. COLOMBO BOLIVARIANO - null</v>
          </cell>
        </row>
        <row r="44">
          <cell r="B44">
            <v>313001008399</v>
          </cell>
          <cell r="C44" t="str">
            <v>CENTRO EDUCATIVO LAS PALMERAS - null</v>
          </cell>
        </row>
        <row r="45">
          <cell r="B45">
            <v>313001029981</v>
          </cell>
          <cell r="C45" t="str">
            <v>COLEGIO JOSÉ MARÍA GARCÍA TOLEDO - null</v>
          </cell>
        </row>
        <row r="46">
          <cell r="B46">
            <v>313001000045</v>
          </cell>
          <cell r="C46" t="str">
            <v>CORP. COL. CRISTO REY - null</v>
          </cell>
        </row>
        <row r="47">
          <cell r="B47">
            <v>113001000348</v>
          </cell>
          <cell r="C47" t="str">
            <v>INSTITUCION EDUCATIVA AMBIENTALISTA DE CARTAGENA - null</v>
          </cell>
        </row>
        <row r="48">
          <cell r="B48">
            <v>313001003117</v>
          </cell>
          <cell r="C48" t="str">
            <v>CORP INST. CIRY - null</v>
          </cell>
        </row>
        <row r="49">
          <cell r="B49">
            <v>313001003842</v>
          </cell>
          <cell r="C49" t="str">
            <v>COL. GONZALO JIMENEZ DE QUEZADA - null</v>
          </cell>
        </row>
        <row r="50">
          <cell r="B50">
            <v>313001008879</v>
          </cell>
          <cell r="C50" t="str">
            <v>INST. PESTALOZZI - null</v>
          </cell>
        </row>
        <row r="51">
          <cell r="B51">
            <v>313001006639</v>
          </cell>
          <cell r="C51" t="str">
            <v>INST. SOLEDAD VIVES DE JOLI (ANTES J. I LOS CAPULLITOS) - null</v>
          </cell>
        </row>
        <row r="52">
          <cell r="B52">
            <v>113001012508</v>
          </cell>
          <cell r="C52" t="str">
            <v>ESCUELA NORMAL SUPERIOR DE CARTAGENA DE INDIAS - null</v>
          </cell>
        </row>
        <row r="53">
          <cell r="B53">
            <v>313001001181</v>
          </cell>
          <cell r="C53" t="str">
            <v>COL. NTRA. SRA. DE LA CONSOLATA - null</v>
          </cell>
        </row>
        <row r="54">
          <cell r="B54">
            <v>313001007619</v>
          </cell>
          <cell r="C54" t="str">
            <v>INST. EDUC. DEL SOCORRO - null</v>
          </cell>
        </row>
        <row r="55">
          <cell r="B55">
            <v>113001007857</v>
          </cell>
          <cell r="C55" t="str">
            <v>INSTITUCION EDUCATIVA LA LIBERTAD - null</v>
          </cell>
        </row>
        <row r="56">
          <cell r="B56">
            <v>313001028843</v>
          </cell>
          <cell r="C56" t="str">
            <v>COLEGIO JUAN PABLO II - null</v>
          </cell>
        </row>
        <row r="57">
          <cell r="B57">
            <v>313001000240</v>
          </cell>
          <cell r="C57" t="str">
            <v>INST. EDUC. NUEVA AMERICA - null</v>
          </cell>
        </row>
        <row r="58">
          <cell r="B58">
            <v>113001028483</v>
          </cell>
          <cell r="C58" t="str">
            <v>INSTITUCION EDUCATIVA CASD MANUELA BELTRAN - null</v>
          </cell>
        </row>
        <row r="59">
          <cell r="B59">
            <v>113001000437</v>
          </cell>
          <cell r="C59" t="str">
            <v>I.E. REPUBLICA DE ARGENTINA - null</v>
          </cell>
        </row>
        <row r="60">
          <cell r="B60">
            <v>113001002626</v>
          </cell>
          <cell r="C60" t="str">
            <v>INSTITUCION EDUCATIVA OLGA GONZALEZ ARRAUT - null</v>
          </cell>
        </row>
        <row r="61">
          <cell r="B61">
            <v>113001000321</v>
          </cell>
          <cell r="C61" t="str">
            <v>INSTITUCION EDUCATIVA LUIS C GALAN SARMIENTO - null</v>
          </cell>
        </row>
        <row r="62">
          <cell r="B62">
            <v>113001002812</v>
          </cell>
          <cell r="C62" t="str">
            <v>INSTITUCION EDUCATIVA MARIA REINA - null</v>
          </cell>
        </row>
        <row r="63">
          <cell r="B63">
            <v>313001005551</v>
          </cell>
          <cell r="C63" t="str">
            <v>COL. REAL C/GENA. - null</v>
          </cell>
        </row>
        <row r="64">
          <cell r="B64">
            <v>113001002057</v>
          </cell>
          <cell r="C64" t="str">
            <v>INSTITUCION EDUCATIVA SOLEDAD ROMAN DE NUÑEZ - null</v>
          </cell>
        </row>
        <row r="65">
          <cell r="B65">
            <v>113001001727</v>
          </cell>
          <cell r="C65" t="str">
            <v>INSTITUCION EDUCATIVA REPUBLICA DEL LIBANO - null</v>
          </cell>
        </row>
        <row r="66">
          <cell r="B66">
            <v>113001000771</v>
          </cell>
          <cell r="C66" t="str">
            <v>INSTITUCION EDUCATIVA CAMILO TORRES DEL POZON - null</v>
          </cell>
        </row>
        <row r="67">
          <cell r="B67">
            <v>113001000852</v>
          </cell>
          <cell r="C67" t="str">
            <v>INSTITUCION EDUCATIVA NUESTRA SRA DEL CARMEN - null</v>
          </cell>
        </row>
        <row r="68">
          <cell r="B68">
            <v>113001002120</v>
          </cell>
          <cell r="C68" t="str">
            <v>INSTITUCION EDUCATIVA HIJOS DE MARIA - null</v>
          </cell>
        </row>
        <row r="69">
          <cell r="B69">
            <v>313001027351</v>
          </cell>
          <cell r="C69" t="str">
            <v>COL. SAN  RAFAEL  ARCANGEL - null</v>
          </cell>
        </row>
        <row r="70">
          <cell r="B70">
            <v>113001000038</v>
          </cell>
          <cell r="C70" t="str">
            <v>COL. GRAN COLOMBIA - null</v>
          </cell>
        </row>
        <row r="71">
          <cell r="B71">
            <v>313001003834</v>
          </cell>
          <cell r="C71" t="str">
            <v>LIC. PEDRO DE HEREDIA - MIXTO - null</v>
          </cell>
        </row>
        <row r="72">
          <cell r="B72">
            <v>113001000241</v>
          </cell>
          <cell r="C72" t="str">
            <v>INSTITUCION EDUCATIVA NUESTRO ESFUERZO - null</v>
          </cell>
        </row>
        <row r="73">
          <cell r="B73">
            <v>113001001972</v>
          </cell>
          <cell r="C73" t="str">
            <v>COL. SEMINARIO DE C/GENA - null</v>
          </cell>
        </row>
        <row r="74">
          <cell r="B74">
            <v>113001008268</v>
          </cell>
          <cell r="C74" t="str">
            <v>INSTITUCION EDUCATIVA MARIA CANO - null</v>
          </cell>
        </row>
        <row r="75">
          <cell r="B75">
            <v>113001028927</v>
          </cell>
          <cell r="C75" t="str">
            <v>INSTITUCION EDUCATIVA CIUDADELA 2000 - null</v>
          </cell>
        </row>
        <row r="76">
          <cell r="B76">
            <v>313001009417</v>
          </cell>
          <cell r="C76" t="str">
            <v>LIC. CRISTOBAL COLON - null</v>
          </cell>
        </row>
        <row r="77">
          <cell r="B77">
            <v>113001008276</v>
          </cell>
          <cell r="C77" t="str">
            <v>INSTITUCION EDUCATIVA PLAYAS DE ACAPULCO - null</v>
          </cell>
        </row>
        <row r="78">
          <cell r="B78">
            <v>113001003274</v>
          </cell>
          <cell r="C78" t="str">
            <v>INSTITUCION EDUCATIVA JOSE MANUEL RODRIGUEZ TORICES - null</v>
          </cell>
        </row>
        <row r="79">
          <cell r="B79">
            <v>113001002413</v>
          </cell>
          <cell r="C79" t="str">
            <v>INSTITUCION EDUCATIVA MADRE LAURA - null</v>
          </cell>
        </row>
        <row r="80">
          <cell r="B80">
            <v>313001007040</v>
          </cell>
          <cell r="C80" t="str">
            <v>COL. MARIA MONTESORRI - null</v>
          </cell>
        </row>
        <row r="81">
          <cell r="B81">
            <v>313001028322</v>
          </cell>
          <cell r="C81" t="str">
            <v>COL. CAMPIÑA REAL - null</v>
          </cell>
        </row>
        <row r="82">
          <cell r="B82">
            <v>113001004289</v>
          </cell>
          <cell r="C82" t="str">
            <v>INSTITUCION EDUCATIVA SAN LUCAS - null</v>
          </cell>
        </row>
        <row r="83">
          <cell r="B83">
            <v>313001009204</v>
          </cell>
          <cell r="C83" t="str">
            <v>INST. INTEGRAL NUEVA COLOMBIA (INST. INF.MI SONRISA) - null</v>
          </cell>
        </row>
        <row r="84">
          <cell r="B84">
            <v>313001004750</v>
          </cell>
          <cell r="C84" t="str">
            <v>INSTITUCION EDUCATIVA MADRE GABRIELA DE SAN MARTIN - null</v>
          </cell>
        </row>
        <row r="85">
          <cell r="B85">
            <v>313001008411</v>
          </cell>
          <cell r="C85" t="str">
            <v>INSTITUCION EDUCATIVA FE Y ALEGRIA EL PROGRESO - null</v>
          </cell>
        </row>
        <row r="86">
          <cell r="B86">
            <v>213001002809</v>
          </cell>
          <cell r="C86" t="str">
            <v>INSTITUCION EDUCATIVA DE BAYUNCA - null</v>
          </cell>
        </row>
        <row r="87">
          <cell r="B87">
            <v>113001000879</v>
          </cell>
          <cell r="C87" t="str">
            <v>INSTITUCION EDUCATIVA SANTA MARIA - null</v>
          </cell>
        </row>
        <row r="88">
          <cell r="B88">
            <v>313001007244</v>
          </cell>
          <cell r="C88" t="str">
            <v>INST. JUAN JACOBO ROUSSEAU NO.2 - null</v>
          </cell>
        </row>
        <row r="89">
          <cell r="B89">
            <v>413001007630</v>
          </cell>
          <cell r="C89" t="str">
            <v>COL. CARIBE REAL - null</v>
          </cell>
        </row>
        <row r="90">
          <cell r="B90">
            <v>113001004149</v>
          </cell>
          <cell r="C90" t="str">
            <v>INSTITUCION EDUCATIVA JUAN JOSE NIETO - null</v>
          </cell>
        </row>
        <row r="91">
          <cell r="B91">
            <v>413001013176</v>
          </cell>
          <cell r="C91" t="str">
            <v>INST. ECOLOGICO BARBACOAS - null</v>
          </cell>
        </row>
        <row r="92">
          <cell r="B92">
            <v>313001006159</v>
          </cell>
          <cell r="C92" t="str">
            <v>INSTITUTO CARTAGENA - null</v>
          </cell>
        </row>
        <row r="93">
          <cell r="B93">
            <v>313001008526</v>
          </cell>
          <cell r="C93" t="str">
            <v>INST. SAN ISIDRO LABRADOR - null</v>
          </cell>
        </row>
        <row r="94">
          <cell r="B94">
            <v>113001000721</v>
          </cell>
          <cell r="C94" t="str">
            <v>INSTITUCION EDUCATIVA LUIS CARLOS LOPEZ - null</v>
          </cell>
        </row>
        <row r="95">
          <cell r="B95">
            <v>113001028919</v>
          </cell>
          <cell r="C95" t="str">
            <v>INSTITUCION EDUCATIVA NUEVO BOSQUE - null</v>
          </cell>
        </row>
        <row r="96">
          <cell r="B96">
            <v>313001013783</v>
          </cell>
          <cell r="C96" t="str">
            <v>CONC. ESCOLAR BERNARDO FOERGEN - null</v>
          </cell>
        </row>
        <row r="97">
          <cell r="B97">
            <v>113001028469</v>
          </cell>
          <cell r="C97" t="str">
            <v>INSTITUCION EDUCATIVA RAFAEL NUÑEZ - null</v>
          </cell>
        </row>
        <row r="98">
          <cell r="B98">
            <v>313001012744</v>
          </cell>
          <cell r="C98" t="str">
            <v>INSTITUTO  SKINNER II   (ANT.-JARD. INF. SKINNER II) - null</v>
          </cell>
        </row>
        <row r="99">
          <cell r="B99">
            <v>113001029893</v>
          </cell>
          <cell r="C99" t="str">
            <v>I.E. ROSEDAL - null</v>
          </cell>
        </row>
        <row r="100">
          <cell r="B100">
            <v>213001009048</v>
          </cell>
          <cell r="C100" t="str">
            <v>INSTITUCION EDUCATIVA TECNICA DE PASACABALLOS - null</v>
          </cell>
        </row>
        <row r="101">
          <cell r="B101">
            <v>113001002138</v>
          </cell>
          <cell r="C101" t="str">
            <v>INSTITUCION EDUCATIVA NUESTRA SRA DEL PERPETUO SOCORRO - null</v>
          </cell>
        </row>
        <row r="102">
          <cell r="B102">
            <v>213001002531</v>
          </cell>
          <cell r="C102" t="str">
            <v>I.E. MANZANILLO DEL MAR - null</v>
          </cell>
        </row>
        <row r="103">
          <cell r="B103">
            <v>113001000259</v>
          </cell>
          <cell r="C103" t="str">
            <v>INSTITUCIÓN EDUCATIVA VALORES UNIDOS - null</v>
          </cell>
        </row>
        <row r="104">
          <cell r="B104">
            <v>113001001581</v>
          </cell>
          <cell r="C104" t="str">
            <v>I.E. DE FREDONIA - null</v>
          </cell>
        </row>
        <row r="105">
          <cell r="B105">
            <v>113001028421</v>
          </cell>
          <cell r="C105" t="str">
            <v>INSTITUCION EDUCATIVA 14 DE FEBRERO - null</v>
          </cell>
        </row>
        <row r="106">
          <cell r="B106">
            <v>313001013538</v>
          </cell>
          <cell r="C106" t="str">
            <v>CORPORACION EDUCATIVA SAN JOSE - null</v>
          </cell>
        </row>
        <row r="107">
          <cell r="B107">
            <v>113001002952</v>
          </cell>
          <cell r="C107" t="str">
            <v>INSTITUCION EDUCATIVA DE TERNERA - null</v>
          </cell>
        </row>
        <row r="108">
          <cell r="B108">
            <v>113001005358</v>
          </cell>
          <cell r="C108" t="str">
            <v>INSTITUCION EDUCATIVA ALBERTO E. FERNANDEZ BAENA - null</v>
          </cell>
        </row>
        <row r="109">
          <cell r="B109">
            <v>313001028985</v>
          </cell>
          <cell r="C109" t="str">
            <v>COLEGIO DIOS ES AMOR -SEDE CARTAGENA - null</v>
          </cell>
        </row>
        <row r="110">
          <cell r="B110">
            <v>313001012868</v>
          </cell>
          <cell r="C110" t="str">
            <v>INST. INF. ROCHI - null</v>
          </cell>
        </row>
        <row r="111">
          <cell r="B111">
            <v>213001000245</v>
          </cell>
          <cell r="C111" t="str">
            <v>I.E. TIERRA BAJA - null</v>
          </cell>
        </row>
        <row r="112">
          <cell r="B112">
            <v>113001012427</v>
          </cell>
          <cell r="C112" t="str">
            <v>INSTITUCION EDUCATIVA MANUELA VERGARA DE CURI - null</v>
          </cell>
        </row>
        <row r="113">
          <cell r="B113">
            <v>313001027059</v>
          </cell>
          <cell r="C113" t="str">
            <v>CONC. ESCOLAR BERTHA SUTTNER - null</v>
          </cell>
        </row>
        <row r="114">
          <cell r="B114">
            <v>313001000142</v>
          </cell>
          <cell r="C114" t="str">
            <v>INST. MADRE TERESA DE CALCUTA - null</v>
          </cell>
        </row>
        <row r="115">
          <cell r="B115">
            <v>113001000000</v>
          </cell>
          <cell r="C115" t="str">
            <v>INSTITUCION EDUCATIVA FOCO ROJO - null</v>
          </cell>
        </row>
        <row r="116">
          <cell r="B116">
            <v>113001007199</v>
          </cell>
          <cell r="C116" t="str">
            <v>INSTITUCION EDUCATIVA FE Y ALEGRIA LAS AMERICAS - null</v>
          </cell>
        </row>
        <row r="117">
          <cell r="B117">
            <v>213001007797</v>
          </cell>
          <cell r="C117" t="str">
            <v>INSTITUCION EDUCATIVA SAN JUAN DE DAMASCO - null</v>
          </cell>
        </row>
        <row r="118">
          <cell r="B118">
            <v>113001001697</v>
          </cell>
          <cell r="C118" t="str">
            <v>INSTITUCION EDUCATIVA MANUELA BELTRAN - null</v>
          </cell>
        </row>
        <row r="119">
          <cell r="B119">
            <v>113001000429</v>
          </cell>
          <cell r="C119" t="str">
            <v>INSTITUCION EDUCATIVA SALIM BECHARA - null</v>
          </cell>
        </row>
        <row r="120">
          <cell r="B120">
            <v>113001008284</v>
          </cell>
          <cell r="C120" t="str">
            <v>INSTITUCION EDUCATIVA SAN FELIPE NERI - null</v>
          </cell>
        </row>
        <row r="121">
          <cell r="B121">
            <v>213001007231</v>
          </cell>
          <cell r="C121" t="str">
            <v>INSTITUCION EDUCATIVA SAN FRANCISCO DE ASIS - null</v>
          </cell>
        </row>
        <row r="122">
          <cell r="B122">
            <v>213001000059</v>
          </cell>
          <cell r="C122" t="str">
            <v>I.E. ISLAS DEL ROSARIO - null</v>
          </cell>
        </row>
        <row r="123">
          <cell r="B123">
            <v>113001004254</v>
          </cell>
          <cell r="C123" t="str">
            <v>INSTITUCION EDUCATIVA FULGENCIO LEQUERICA  VELEZ - null</v>
          </cell>
        </row>
        <row r="124">
          <cell r="B124">
            <v>213001009056</v>
          </cell>
          <cell r="C124" t="str">
            <v>I.E. NUESTRA SEÑORA DEL BUEN AIRE - null</v>
          </cell>
        </row>
        <row r="125">
          <cell r="B125">
            <v>113001029851</v>
          </cell>
          <cell r="C125" t="str">
            <v>I. E. JORGE ARTEL - null</v>
          </cell>
        </row>
        <row r="126">
          <cell r="B126">
            <v>413001004703</v>
          </cell>
          <cell r="C126" t="str">
            <v>INSTITUCION EDUCATIVA DE LA BOQUILLA - null</v>
          </cell>
        </row>
        <row r="127">
          <cell r="B127">
            <v>113001003126</v>
          </cell>
          <cell r="C127" t="str">
            <v>INSTITUCION EDUCATIVA FERNANDO DE LA VEGA - null</v>
          </cell>
        </row>
        <row r="128">
          <cell r="B128">
            <v>213001007533</v>
          </cell>
          <cell r="C128" t="str">
            <v>INSTITUCION EDUCATIVA NUEVA ESPERANZA ARROYO GRANDE - null</v>
          </cell>
        </row>
        <row r="129">
          <cell r="B129">
            <v>313001005225</v>
          </cell>
          <cell r="C129" t="str">
            <v>INSTITUCION EDUCATIVA JOSE MARIA CORDOBA DE PASACABALLOS - null</v>
          </cell>
        </row>
        <row r="130">
          <cell r="B130">
            <v>313001009085</v>
          </cell>
          <cell r="C130" t="str">
            <v>CORPORACION EDUCATIVA LICEO CARTAGENA - null</v>
          </cell>
        </row>
        <row r="131">
          <cell r="B131">
            <v>313001008381</v>
          </cell>
          <cell r="C131" t="str">
            <v>CENT. DE ENSEÑANZA HIJOS DE BOLIVAR - null</v>
          </cell>
        </row>
        <row r="132">
          <cell r="B132">
            <v>313001013546</v>
          </cell>
          <cell r="C132" t="str">
            <v>COL. COMUNITARIO EL REDENTOR - null</v>
          </cell>
        </row>
        <row r="133">
          <cell r="B133">
            <v>113001000739</v>
          </cell>
          <cell r="C133" t="str">
            <v>INSTITUCION EDUCATIVA ANA MARIA VELEZ DE TRUJILLO - null</v>
          </cell>
        </row>
        <row r="134">
          <cell r="B134">
            <v>313001027075</v>
          </cell>
          <cell r="C134" t="str">
            <v>INSTITUCION EDUCATIVA EL SALVADOR - null</v>
          </cell>
        </row>
        <row r="135">
          <cell r="B135">
            <v>213001001942</v>
          </cell>
          <cell r="C135" t="str">
            <v>INSTITUCION EDUCATIVA LUIS FELIPE CABRERA DE BARU - null</v>
          </cell>
        </row>
        <row r="136">
          <cell r="B136">
            <v>313001013996</v>
          </cell>
          <cell r="C136" t="str">
            <v>COL. COMUNITARIO JOSE CARMELO VILLAMIZAR DIAZ - null</v>
          </cell>
        </row>
        <row r="137">
          <cell r="B137">
            <v>313001028829</v>
          </cell>
          <cell r="C137" t="str">
            <v>FUNDACION INSTITUCION EDUCATIVA FUNASER - null</v>
          </cell>
        </row>
        <row r="138">
          <cell r="B138">
            <v>113001001492</v>
          </cell>
          <cell r="C138" t="str">
            <v>INSTITUCION EDUCATIVA LICEO DE BOLIVAR - null</v>
          </cell>
        </row>
        <row r="139">
          <cell r="B139">
            <v>313001029396</v>
          </cell>
          <cell r="C139" t="str">
            <v>INSTITUCION EDUCATIVA CLEMENTE MANUEL ZABAL - null</v>
          </cell>
        </row>
        <row r="140">
          <cell r="B140">
            <v>113001009281</v>
          </cell>
          <cell r="C140" t="str">
            <v>C.E. VILLA ESTRELLA - null</v>
          </cell>
        </row>
        <row r="141">
          <cell r="B141">
            <v>213001001306</v>
          </cell>
          <cell r="C141" t="str">
            <v>I.E. DE PONTEZUELA - null</v>
          </cell>
        </row>
        <row r="142">
          <cell r="B142">
            <v>113001000160</v>
          </cell>
          <cell r="C142" t="str">
            <v>INSTITUCION EDUCATIVA CORAZON DE MARIA - null</v>
          </cell>
        </row>
        <row r="143">
          <cell r="B143">
            <v>113001005544</v>
          </cell>
          <cell r="C143" t="str">
            <v>INSTITUCION EDUCATIVA ANTONIO NARIÑO - null</v>
          </cell>
        </row>
        <row r="144">
          <cell r="B144">
            <v>213001000075</v>
          </cell>
          <cell r="C144" t="str">
            <v>I.E. PUERTO REY - null</v>
          </cell>
        </row>
        <row r="145">
          <cell r="B145">
            <v>313001028110</v>
          </cell>
          <cell r="C145" t="str">
            <v>INSTITUTO EDUCATIVO LA EDAD DE ORO - null</v>
          </cell>
        </row>
        <row r="146">
          <cell r="B146">
            <v>113001006711</v>
          </cell>
          <cell r="C146" t="str">
            <v>INSTITUCION EDUCATIVA OMAIRA SANCHEZ GARZON - null</v>
          </cell>
        </row>
        <row r="147">
          <cell r="B147">
            <v>313001008500</v>
          </cell>
          <cell r="C147" t="str">
            <v>CORP. EDUC. JORGE ELIECER GAITAN DE C/GENA - null</v>
          </cell>
        </row>
        <row r="148">
          <cell r="B148">
            <v>113001001450</v>
          </cell>
          <cell r="C148" t="str">
            <v>INSTITUCION EDUCATIVA PEDRO HEREDIA - null</v>
          </cell>
        </row>
        <row r="149">
          <cell r="B149">
            <v>213001027020</v>
          </cell>
          <cell r="C149" t="str">
            <v>INSTITUCION EDUCATIVA DOMINGO BENKOS BIOHO - null</v>
          </cell>
        </row>
        <row r="150">
          <cell r="B150">
            <v>213001000091</v>
          </cell>
          <cell r="C150" t="str">
            <v>INSTITUCION EDUCATIVA DE ISLA FUERTE - null</v>
          </cell>
        </row>
        <row r="151">
          <cell r="B151">
            <v>213001002949</v>
          </cell>
          <cell r="C151" t="str">
            <v>INSTITUCION EDUCATIVA SAN JOSE CAÑO DEL ORO - null</v>
          </cell>
        </row>
        <row r="152">
          <cell r="B152">
            <v>313001006736</v>
          </cell>
          <cell r="C152" t="str">
            <v>ASOCIACION LICEO SAN FERNANDO - null</v>
          </cell>
        </row>
        <row r="153">
          <cell r="B153">
            <v>213001001900</v>
          </cell>
          <cell r="C153" t="str">
            <v>I.E. DE ARARCA - null</v>
          </cell>
        </row>
        <row r="154">
          <cell r="B154">
            <v>313001027997</v>
          </cell>
          <cell r="C154" t="str">
            <v>INSTITUTO EDUCATIVO CELESTIN FREINET - null</v>
          </cell>
        </row>
        <row r="155">
          <cell r="B155">
            <v>213001001292</v>
          </cell>
          <cell r="C155" t="str">
            <v>INSTITUCION EDUCATIVA DE SANTA ANA - null</v>
          </cell>
        </row>
        <row r="156">
          <cell r="B156">
            <v>113001000143</v>
          </cell>
          <cell r="C156" t="str">
            <v>INSTITUCION EDUCATIVA ARROYO DE PIEDRA - null</v>
          </cell>
        </row>
        <row r="157">
          <cell r="B157">
            <v>313001013481</v>
          </cell>
          <cell r="C157" t="str">
            <v>CENTRO EDUCATIVO COMUNITARIO LOS ROBLES - null</v>
          </cell>
        </row>
        <row r="158">
          <cell r="B158">
            <v>313001000118</v>
          </cell>
          <cell r="C158" t="str">
            <v>INSTITUCION EDUCATIVA NTRA. SRA. LA VICTORIA - null</v>
          </cell>
        </row>
        <row r="159">
          <cell r="B159">
            <v>313001027164</v>
          </cell>
          <cell r="C159" t="str">
            <v>CORP COLEGIO LICEO CENTRAL MIXTO - null</v>
          </cell>
        </row>
        <row r="160">
          <cell r="B160" t="str">
            <v xml:space="preserve">            </v>
          </cell>
          <cell r="C160" t="str">
            <v>INSTITUCION EDUCATIVA JOAQUIN POLO ARNEDO - null</v>
          </cell>
        </row>
        <row r="161">
          <cell r="B161">
            <v>313001000100</v>
          </cell>
          <cell r="C161" t="str">
            <v>COL. MILITAR FERNANDEZ  BUSTAMANTE - null</v>
          </cell>
        </row>
        <row r="162">
          <cell r="B162">
            <v>313001006086</v>
          </cell>
          <cell r="C162" t="str">
            <v>COL. GABRIEL GARCIA MARQUEZ - null</v>
          </cell>
        </row>
        <row r="163">
          <cell r="B163">
            <v>313001000509</v>
          </cell>
          <cell r="C163" t="str">
            <v>GIMN. LATINOAMERICANO - null</v>
          </cell>
        </row>
        <row r="164">
          <cell r="B164">
            <v>313001007929</v>
          </cell>
          <cell r="C164" t="str">
            <v>INST. ANGLO AMERICANO DE C/GENA. - null</v>
          </cell>
        </row>
        <row r="165">
          <cell r="B165">
            <v>313001000932</v>
          </cell>
          <cell r="C165" t="str">
            <v>COL. DE LA PRESENTACION - null</v>
          </cell>
        </row>
        <row r="166">
          <cell r="B166">
            <v>313001006281</v>
          </cell>
          <cell r="C166" t="str">
            <v>CORP. COL. AMOR A BOLIVAR - null</v>
          </cell>
        </row>
        <row r="167">
          <cell r="B167">
            <v>213001001632</v>
          </cell>
          <cell r="C167" t="str">
            <v>INSTITUCION EDUCATIVA DE LETICIA - null</v>
          </cell>
        </row>
        <row r="168">
          <cell r="B168">
            <v>313001008364</v>
          </cell>
          <cell r="C168" t="str">
            <v>CENTRO EDUCATIVO FRANCISCO JOSE DE CALDAS - null</v>
          </cell>
        </row>
        <row r="169">
          <cell r="B169">
            <v>413001007648</v>
          </cell>
          <cell r="C169" t="str">
            <v>COL. CAMINO DEL CORAL DE C/GENA. - null</v>
          </cell>
        </row>
        <row r="170">
          <cell r="B170">
            <v>313001027474</v>
          </cell>
          <cell r="C170" t="str">
            <v>COL. MIXTO NUEVO PORVENIR - null</v>
          </cell>
        </row>
        <row r="171">
          <cell r="B171">
            <v>313001027130</v>
          </cell>
          <cell r="C171" t="str">
            <v>INSTITUTO COMUNITARIO MIXTO EL SABER - null</v>
          </cell>
        </row>
        <row r="172">
          <cell r="B172">
            <v>313001006345</v>
          </cell>
          <cell r="C172" t="str">
            <v>CENTRO EDUCATIVO AMOR A COLOMBIA - null</v>
          </cell>
        </row>
        <row r="173">
          <cell r="B173">
            <v>313001027229</v>
          </cell>
          <cell r="C173" t="str">
            <v>CORPORACION EDUCATIVA NAZARET - null</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 val="231833"/>
      <sheetName val="id"/>
    </sheetNames>
    <sheetDataSet>
      <sheetData sheetId="0"/>
      <sheetData sheetId="1"/>
      <sheetData sheetId="2"/>
      <sheetData sheetId="3"/>
      <sheetData sheetId="4"/>
      <sheetData sheetId="5"/>
      <sheetData sheetId="6"/>
      <sheetData sheetId="7">
        <row r="2">
          <cell r="A2">
            <v>4</v>
          </cell>
          <cell r="B2">
            <v>1</v>
          </cell>
          <cell r="C2" t="str">
            <v>I.E CIUDAD DE TUNJA</v>
          </cell>
          <cell r="D2" t="str">
            <v xml:space="preserve">PRINCIPAL </v>
          </cell>
          <cell r="E2" t="str">
            <v>MARIA AUXILIADORA CAMINO DEL MEDIO # 39-266</v>
          </cell>
          <cell r="F2" t="str">
            <v>CAMINO DEL MEDIO</v>
          </cell>
          <cell r="G2">
            <v>4</v>
          </cell>
          <cell r="H2" t="str">
            <v>DE LA VIRGEN Y TURISTICA</v>
          </cell>
          <cell r="I2" t="str">
            <v>DE LA VIRGEN Y TURISTICA</v>
          </cell>
          <cell r="J2" t="str">
            <v>URBANO</v>
          </cell>
          <cell r="K2">
            <v>113001012788</v>
          </cell>
          <cell r="L2">
            <v>113001012788</v>
          </cell>
          <cell r="M2">
            <v>4</v>
          </cell>
          <cell r="N2">
            <v>4</v>
          </cell>
          <cell r="O2" t="str">
            <v>E. E. Oficial</v>
          </cell>
          <cell r="P2" t="str">
            <v>A</v>
          </cell>
          <cell r="Q2" t="str">
            <v>RAUL ALBERTO ARIAS DUQUE</v>
          </cell>
          <cell r="R2">
            <v>6437506</v>
          </cell>
          <cell r="S2" t="str">
            <v>ralbertoa1957@gmail.com</v>
          </cell>
        </row>
        <row r="3">
          <cell r="A3">
            <v>132</v>
          </cell>
          <cell r="B3">
            <v>2</v>
          </cell>
          <cell r="C3" t="str">
            <v>I.E CIUDAD DE TUNJA   SEDE ESCILDA MEDINA PACHECO</v>
          </cell>
          <cell r="D3" t="str">
            <v>SEDE</v>
          </cell>
          <cell r="E3" t="str">
            <v>MARIA AUXILIADORA CAMINO DEL MEDIO # 39-266</v>
          </cell>
          <cell r="F3" t="str">
            <v>CAMINO DEL MEDIO</v>
          </cell>
          <cell r="G3">
            <v>4</v>
          </cell>
          <cell r="H3" t="str">
            <v>DE LA VIRGEN Y TURISTICA</v>
          </cell>
          <cell r="I3" t="str">
            <v>DE LA VIRGEN Y TURISTICA</v>
          </cell>
          <cell r="J3" t="str">
            <v>URBANO</v>
          </cell>
          <cell r="K3">
            <v>113001012788</v>
          </cell>
          <cell r="L3">
            <v>113001007296</v>
          </cell>
          <cell r="M3">
            <v>4</v>
          </cell>
          <cell r="N3">
            <v>132</v>
          </cell>
          <cell r="O3" t="str">
            <v>E. E. Oficial</v>
          </cell>
          <cell r="P3" t="str">
            <v>A</v>
          </cell>
          <cell r="Q3" t="str">
            <v>RAUL ALBERTO ARIAS DUQUE</v>
          </cell>
          <cell r="R3">
            <v>6437506</v>
          </cell>
          <cell r="S3" t="str">
            <v>ralbertoa1957@gmail.com</v>
          </cell>
        </row>
        <row r="4">
          <cell r="A4">
            <v>9</v>
          </cell>
          <cell r="B4">
            <v>3</v>
          </cell>
          <cell r="C4" t="str">
            <v>I.E ARROYO DE PIEDRA</v>
          </cell>
          <cell r="D4" t="str">
            <v xml:space="preserve">PRINCIPAL </v>
          </cell>
          <cell r="E4" t="str">
            <v>ARROYO DE PIEDRA (BOLIVAR)</v>
          </cell>
          <cell r="F4" t="str">
            <v>ARROYO DE PIEDRA</v>
          </cell>
          <cell r="G4" t="str">
            <v>Conti</v>
          </cell>
          <cell r="H4" t="str">
            <v>DE LA VIRGEN Y TURISTICA</v>
          </cell>
          <cell r="I4" t="str">
            <v>RURAL</v>
          </cell>
          <cell r="J4" t="str">
            <v>RURAL</v>
          </cell>
          <cell r="K4">
            <v>113001000143</v>
          </cell>
          <cell r="L4">
            <v>113001000143</v>
          </cell>
          <cell r="M4">
            <v>9</v>
          </cell>
          <cell r="N4">
            <v>9</v>
          </cell>
          <cell r="O4" t="str">
            <v>E. E. Oficial</v>
          </cell>
          <cell r="P4" t="str">
            <v>A</v>
          </cell>
          <cell r="Q4" t="str">
            <v>MAYRA DEL CARMEN CERRO GONZALEZ</v>
          </cell>
          <cell r="R4">
            <v>3145950760</v>
          </cell>
          <cell r="S4" t="str">
            <v>maycego@hotmail.com</v>
          </cell>
        </row>
        <row r="5">
          <cell r="A5">
            <v>166</v>
          </cell>
          <cell r="B5">
            <v>4</v>
          </cell>
          <cell r="C5" t="str">
            <v>I.E ARROYO DE PIEDRA -  SEDE DE PUNTA CANOA</v>
          </cell>
          <cell r="D5" t="str">
            <v>SEDE</v>
          </cell>
          <cell r="E5" t="str">
            <v>ARROYO DE PIEDRA (BOLIVAR)</v>
          </cell>
          <cell r="F5" t="str">
            <v>ARROYO DE PIEDRA</v>
          </cell>
          <cell r="G5" t="str">
            <v>Conti</v>
          </cell>
          <cell r="H5" t="str">
            <v>DE LA VIRGEN Y TURISTICA</v>
          </cell>
          <cell r="I5" t="str">
            <v>RURAL</v>
          </cell>
          <cell r="J5" t="str">
            <v>RURAL</v>
          </cell>
          <cell r="K5">
            <v>113001000143</v>
          </cell>
          <cell r="L5">
            <v>213001000083</v>
          </cell>
          <cell r="M5">
            <v>9</v>
          </cell>
          <cell r="N5">
            <v>166</v>
          </cell>
          <cell r="O5" t="str">
            <v>E. E. Oficial</v>
          </cell>
          <cell r="P5" t="str">
            <v>A</v>
          </cell>
          <cell r="Q5" t="str">
            <v>MAYRA DEL CARMEN CERRO GONZALEZ</v>
          </cell>
          <cell r="R5">
            <v>3145950760</v>
          </cell>
          <cell r="S5" t="str">
            <v>maycego@hotmail.com</v>
          </cell>
        </row>
        <row r="6">
          <cell r="A6">
            <v>182</v>
          </cell>
          <cell r="B6">
            <v>5</v>
          </cell>
          <cell r="C6" t="str">
            <v>I.E ARROYO DE PIEDRA -  SEDE ARROYO DE LAS CANOAS</v>
          </cell>
          <cell r="D6" t="str">
            <v>SEDE</v>
          </cell>
          <cell r="E6" t="str">
            <v>ARROYO DE PIEDRA, SECT ARROYO DE LAS CANOAS</v>
          </cell>
          <cell r="F6" t="str">
            <v>ARROYO DE PIEDRA</v>
          </cell>
          <cell r="G6" t="str">
            <v>Conti</v>
          </cell>
          <cell r="H6" t="str">
            <v>DE LA VIRGEN Y TURISTICA</v>
          </cell>
          <cell r="I6" t="str">
            <v>RURAL</v>
          </cell>
          <cell r="J6" t="str">
            <v>RURAL</v>
          </cell>
          <cell r="K6">
            <v>113001000143</v>
          </cell>
          <cell r="L6">
            <v>213001001951</v>
          </cell>
          <cell r="M6">
            <v>9</v>
          </cell>
          <cell r="N6">
            <v>182</v>
          </cell>
          <cell r="O6" t="str">
            <v>E. E. Oficial</v>
          </cell>
          <cell r="P6" t="str">
            <v>A</v>
          </cell>
          <cell r="Q6" t="str">
            <v>MAYRA DEL CARMEN CERRO GONZALEZ</v>
          </cell>
          <cell r="R6">
            <v>3145950760</v>
          </cell>
          <cell r="S6" t="str">
            <v>maycego@hotmail.com</v>
          </cell>
        </row>
        <row r="7">
          <cell r="A7">
            <v>915</v>
          </cell>
          <cell r="B7">
            <v>6</v>
          </cell>
          <cell r="C7" t="str">
            <v>I.E ARROYO DE PIEDRA -  SEDE PUA</v>
          </cell>
          <cell r="D7" t="str">
            <v>SEDE</v>
          </cell>
          <cell r="E7" t="str">
            <v>ARROYO DE PIEDRA VEREDA PUA</v>
          </cell>
          <cell r="F7" t="str">
            <v>ARROYO DE PIEDRA</v>
          </cell>
          <cell r="G7" t="str">
            <v>Conti</v>
          </cell>
          <cell r="H7" t="str">
            <v>DE LA VIRGEN Y TURISTICA</v>
          </cell>
          <cell r="I7" t="str">
            <v>RURAL</v>
          </cell>
          <cell r="J7" t="str">
            <v>RURAL</v>
          </cell>
          <cell r="K7">
            <v>113001000143</v>
          </cell>
          <cell r="L7">
            <v>213001800187</v>
          </cell>
          <cell r="M7">
            <v>9</v>
          </cell>
          <cell r="N7">
            <v>915</v>
          </cell>
          <cell r="O7" t="str">
            <v>E. E. Oficial</v>
          </cell>
          <cell r="P7" t="str">
            <v>A</v>
          </cell>
          <cell r="Q7" t="str">
            <v>MAYRA DEL CARMEN CERRO GONZALEZ</v>
          </cell>
          <cell r="R7">
            <v>3145950760</v>
          </cell>
          <cell r="S7" t="str">
            <v>maycego@hotmail.com</v>
          </cell>
        </row>
        <row r="8">
          <cell r="A8">
            <v>11</v>
          </cell>
          <cell r="B8">
            <v>7</v>
          </cell>
          <cell r="C8" t="str">
            <v>I.E CORAZON DE MARIA</v>
          </cell>
          <cell r="D8" t="str">
            <v xml:space="preserve">PRINCIPAL </v>
          </cell>
          <cell r="E8" t="str">
            <v>SAN FRANCISCO CRA 19 #77-21 AL LADO DEL CAI</v>
          </cell>
          <cell r="F8" t="str">
            <v>SAN FRANCISCO</v>
          </cell>
          <cell r="G8">
            <v>3</v>
          </cell>
          <cell r="H8" t="str">
            <v>HISTORICA Y CARIBE NORTE</v>
          </cell>
          <cell r="I8" t="str">
            <v>SANTA RITA</v>
          </cell>
          <cell r="J8" t="str">
            <v>URBANO</v>
          </cell>
          <cell r="K8">
            <v>113001000160</v>
          </cell>
          <cell r="L8">
            <v>113001000160</v>
          </cell>
          <cell r="M8">
            <v>11</v>
          </cell>
          <cell r="N8">
            <v>11</v>
          </cell>
          <cell r="O8" t="str">
            <v>E. E. Oficial</v>
          </cell>
          <cell r="P8" t="str">
            <v>A</v>
          </cell>
          <cell r="Q8" t="str">
            <v>DANILO ACOSTA TEHERAN</v>
          </cell>
          <cell r="R8"/>
          <cell r="S8"/>
        </row>
        <row r="9">
          <cell r="A9">
            <v>102</v>
          </cell>
          <cell r="B9">
            <v>8</v>
          </cell>
          <cell r="C9" t="str">
            <v>I.E CORAZON DE MARIA   SEDE LAZARO MARTINEZ OLIER</v>
          </cell>
          <cell r="D9" t="str">
            <v>SEDE</v>
          </cell>
          <cell r="E9" t="str">
            <v>SAN FRANCISCO CRA 19 #77-21 AL LADO DEL CAI</v>
          </cell>
          <cell r="F9" t="str">
            <v>SAN FRANCISCO</v>
          </cell>
          <cell r="G9">
            <v>3</v>
          </cell>
          <cell r="H9" t="str">
            <v>HISTORICA Y CARIBE NORTE</v>
          </cell>
          <cell r="I9" t="str">
            <v>SANTA RITA</v>
          </cell>
          <cell r="J9" t="str">
            <v>URBANO</v>
          </cell>
          <cell r="K9">
            <v>113001000160</v>
          </cell>
          <cell r="L9">
            <v>113001003967</v>
          </cell>
          <cell r="M9">
            <v>11</v>
          </cell>
          <cell r="N9">
            <v>102</v>
          </cell>
          <cell r="O9" t="str">
            <v>E. E. Oficial</v>
          </cell>
          <cell r="P9" t="str">
            <v>A</v>
          </cell>
          <cell r="Q9" t="str">
            <v>DANILO ACOSTA TEHERAN</v>
          </cell>
          <cell r="R9"/>
          <cell r="S9"/>
        </row>
        <row r="10">
          <cell r="A10">
            <v>5</v>
          </cell>
          <cell r="B10">
            <v>9</v>
          </cell>
          <cell r="C10" t="str">
            <v>I.E CORAZON DE MARIA   SEDE SAN JOSE CLAVERIANO</v>
          </cell>
          <cell r="D10" t="str">
            <v>SEDE</v>
          </cell>
          <cell r="E10" t="str">
            <v>SAN FRANCISCO CRA 19 #77-21 AL LADO DEL CAI</v>
          </cell>
          <cell r="F10" t="str">
            <v>SAN FRANCISCO</v>
          </cell>
          <cell r="G10">
            <v>3</v>
          </cell>
          <cell r="H10" t="str">
            <v>HISTORICA Y CARIBE NORTE</v>
          </cell>
          <cell r="I10" t="str">
            <v>SANTA RITA</v>
          </cell>
          <cell r="J10" t="str">
            <v>URBANO</v>
          </cell>
          <cell r="K10">
            <v>113001000160</v>
          </cell>
          <cell r="L10">
            <v>113001012711</v>
          </cell>
          <cell r="M10">
            <v>11</v>
          </cell>
          <cell r="N10">
            <v>5</v>
          </cell>
          <cell r="O10" t="str">
            <v>E. E. Oficial</v>
          </cell>
          <cell r="P10" t="str">
            <v>A</v>
          </cell>
          <cell r="Q10" t="str">
            <v>DANILO ACOSTA TEHERAN</v>
          </cell>
          <cell r="R10"/>
          <cell r="S10"/>
        </row>
        <row r="11">
          <cell r="A11">
            <v>18</v>
          </cell>
          <cell r="B11">
            <v>10</v>
          </cell>
          <cell r="C11" t="str">
            <v>I.E NUESTRO ESFUERZO</v>
          </cell>
          <cell r="D11" t="str">
            <v xml:space="preserve">PRINCIPAL </v>
          </cell>
          <cell r="E11" t="str">
            <v>EL POZON CLL SAGRADO CORAZON</v>
          </cell>
          <cell r="F11" t="str">
            <v>EL POZON</v>
          </cell>
          <cell r="G11">
            <v>6</v>
          </cell>
          <cell r="H11" t="str">
            <v>DE LA VIRGEN Y TURISTICA</v>
          </cell>
          <cell r="I11" t="str">
            <v>DE LA VIRGEN Y TURISTICA</v>
          </cell>
          <cell r="J11" t="str">
            <v>URBANO</v>
          </cell>
          <cell r="K11">
            <v>113001000241</v>
          </cell>
          <cell r="L11">
            <v>113001000241</v>
          </cell>
          <cell r="M11">
            <v>18</v>
          </cell>
          <cell r="N11">
            <v>18</v>
          </cell>
          <cell r="O11" t="str">
            <v>E. E. Oficial</v>
          </cell>
          <cell r="P11" t="str">
            <v>A</v>
          </cell>
          <cell r="Q11" t="str">
            <v>JORGE ELIECER ARROYO BERRIO</v>
          </cell>
          <cell r="R11">
            <v>3152339318</v>
          </cell>
          <cell r="S11" t="str">
            <v xml:space="preserve">jorge.arroyoberrio@gmail.com </v>
          </cell>
        </row>
        <row r="12">
          <cell r="A12">
            <v>22</v>
          </cell>
          <cell r="B12">
            <v>11</v>
          </cell>
          <cell r="C12" t="str">
            <v>I.E AMBIENTALISTA DE CARTAGENA</v>
          </cell>
          <cell r="D12" t="str">
            <v xml:space="preserve">PRINCIPAL </v>
          </cell>
          <cell r="E12" t="str">
            <v>SAN JOSE DE LOS CAMPANOS MZA 31 No9 4a AVE</v>
          </cell>
          <cell r="F12" t="str">
            <v>SAN JOSE DE LOS CAMPANOS</v>
          </cell>
          <cell r="G12">
            <v>13</v>
          </cell>
          <cell r="H12" t="str">
            <v>INDUSTRIAL Y DE LA BAHIA</v>
          </cell>
          <cell r="I12" t="str">
            <v>INDUSTRIAL Y DE LA BAHIA</v>
          </cell>
          <cell r="J12" t="str">
            <v>URBANO</v>
          </cell>
          <cell r="K12">
            <v>113001000348</v>
          </cell>
          <cell r="L12">
            <v>113001000348</v>
          </cell>
          <cell r="M12">
            <v>22</v>
          </cell>
          <cell r="N12">
            <v>22</v>
          </cell>
          <cell r="O12" t="str">
            <v>E. E. Oficial</v>
          </cell>
          <cell r="P12" t="str">
            <v>A</v>
          </cell>
          <cell r="Q12" t="str">
            <v>MARIA AUXILIADORA BANDA</v>
          </cell>
          <cell r="R12">
            <v>6928619</v>
          </cell>
          <cell r="S12" t="str">
            <v>mauxbanet@gmail.com</v>
          </cell>
        </row>
        <row r="13">
          <cell r="A13">
            <v>24</v>
          </cell>
          <cell r="B13">
            <v>12</v>
          </cell>
          <cell r="C13" t="str">
            <v>I.E SALIM BECHARA</v>
          </cell>
          <cell r="D13" t="str">
            <v xml:space="preserve">PRINCIPAL </v>
          </cell>
          <cell r="E13" t="str">
            <v>CEBALLOS ANT CARRET A MAMONAL DG 30 56 46</v>
          </cell>
          <cell r="F13" t="str">
            <v>CEBALLOS</v>
          </cell>
          <cell r="G13">
            <v>11</v>
          </cell>
          <cell r="H13" t="str">
            <v>INDUSTRIAL Y DE LA BAHIA</v>
          </cell>
          <cell r="I13" t="str">
            <v>INDUSTRIAL Y DE LA BAHIA</v>
          </cell>
          <cell r="J13" t="str">
            <v>URBANO</v>
          </cell>
          <cell r="K13">
            <v>113001000429</v>
          </cell>
          <cell r="L13">
            <v>113001000429</v>
          </cell>
          <cell r="M13">
            <v>24</v>
          </cell>
          <cell r="N13">
            <v>24</v>
          </cell>
          <cell r="O13" t="str">
            <v>E. E. Oficial</v>
          </cell>
          <cell r="P13" t="str">
            <v>A</v>
          </cell>
          <cell r="Q13" t="str">
            <v>ADALBERTO ARANZA MORON</v>
          </cell>
          <cell r="R13">
            <v>6431773</v>
          </cell>
          <cell r="S13" t="str">
            <v>adaramo@hotmail.com</v>
          </cell>
        </row>
        <row r="14">
          <cell r="A14">
            <v>67</v>
          </cell>
          <cell r="B14">
            <v>13</v>
          </cell>
          <cell r="C14" t="str">
            <v>I.E SALIM BECHARA   SEDE DE ALBORNOZ</v>
          </cell>
          <cell r="D14" t="str">
            <v>SEDE</v>
          </cell>
          <cell r="E14" t="str">
            <v>CEBALLOS ANT CARRET A MAMONAL DG 30 56 46</v>
          </cell>
          <cell r="F14" t="str">
            <v>CEBALLOS</v>
          </cell>
          <cell r="G14">
            <v>11</v>
          </cell>
          <cell r="H14" t="str">
            <v>INDUSTRIAL Y DE LA BAHIA</v>
          </cell>
          <cell r="I14" t="str">
            <v>INDUSTRIAL Y DE LA BAHIA</v>
          </cell>
          <cell r="J14" t="str">
            <v>URBANO</v>
          </cell>
          <cell r="K14">
            <v>113001000429</v>
          </cell>
          <cell r="L14">
            <v>113001001981</v>
          </cell>
          <cell r="M14">
            <v>24</v>
          </cell>
          <cell r="N14">
            <v>67</v>
          </cell>
          <cell r="O14" t="str">
            <v>E. E. Oficial</v>
          </cell>
          <cell r="P14" t="str">
            <v>A</v>
          </cell>
          <cell r="Q14" t="str">
            <v>ADALBERTO ARANZA MORON</v>
          </cell>
          <cell r="R14">
            <v>6431773</v>
          </cell>
          <cell r="S14" t="str">
            <v>adaramo@hotmail.com</v>
          </cell>
        </row>
        <row r="15">
          <cell r="A15">
            <v>25</v>
          </cell>
          <cell r="B15">
            <v>14</v>
          </cell>
          <cell r="C15" t="str">
            <v>I.E REPUBLICA DE ARGENTINA</v>
          </cell>
          <cell r="D15" t="str">
            <v xml:space="preserve">PRINCIPAL </v>
          </cell>
          <cell r="E15" t="str">
            <v>URB. ANITA TR 53 # 32-51</v>
          </cell>
          <cell r="F15" t="str">
            <v>URB. ANITA</v>
          </cell>
          <cell r="G15">
            <v>13</v>
          </cell>
          <cell r="H15" t="str">
            <v>INDUSTRIAL Y DE LA BAHIA</v>
          </cell>
          <cell r="I15" t="str">
            <v>INDUSTRIAL Y DE LA BAHIA</v>
          </cell>
          <cell r="J15" t="str">
            <v>URBANO</v>
          </cell>
          <cell r="K15">
            <v>113001000437</v>
          </cell>
          <cell r="L15">
            <v>113001000437</v>
          </cell>
          <cell r="M15">
            <v>25</v>
          </cell>
          <cell r="N15">
            <v>25</v>
          </cell>
          <cell r="O15" t="str">
            <v>E. E. Oficial</v>
          </cell>
          <cell r="P15" t="str">
            <v>A</v>
          </cell>
          <cell r="Q15" t="str">
            <v>JAVIER DARIO VELASCO DIAZ</v>
          </cell>
          <cell r="R15">
            <v>6432075</v>
          </cell>
          <cell r="S15" t="str">
            <v>jadavedi19@hotmail.com</v>
          </cell>
        </row>
        <row r="16">
          <cell r="A16">
            <v>30</v>
          </cell>
          <cell r="B16">
            <v>15</v>
          </cell>
          <cell r="C16" t="str">
            <v>I.E LUIS CARLOS LOPEZ</v>
          </cell>
          <cell r="D16" t="str">
            <v xml:space="preserve">PRINCIPAL </v>
          </cell>
          <cell r="E16" t="str">
            <v>BLAS DE LEZO ST CIAL MZA I LTE 11</v>
          </cell>
          <cell r="F16" t="str">
            <v>BLAS DE LEZO</v>
          </cell>
          <cell r="G16">
            <v>12</v>
          </cell>
          <cell r="H16" t="str">
            <v>INDUSTRIAL Y DE LA BAHIA</v>
          </cell>
          <cell r="I16" t="str">
            <v>INDUSTRIAL Y DE LA BAHIA</v>
          </cell>
          <cell r="J16" t="str">
            <v>URBANO</v>
          </cell>
          <cell r="K16">
            <v>113001000721</v>
          </cell>
          <cell r="L16">
            <v>113001000721</v>
          </cell>
          <cell r="M16">
            <v>30</v>
          </cell>
          <cell r="N16">
            <v>30</v>
          </cell>
          <cell r="O16" t="str">
            <v>E. E. Oficial</v>
          </cell>
          <cell r="P16" t="str">
            <v>A</v>
          </cell>
          <cell r="Q16" t="str">
            <v>GERMAN ELADIO GONIMA PINTO</v>
          </cell>
          <cell r="R16">
            <v>6928614</v>
          </cell>
          <cell r="S16" t="str">
            <v>ieluiscarloslopez@gmail.com</v>
          </cell>
        </row>
        <row r="17">
          <cell r="A17">
            <v>31</v>
          </cell>
          <cell r="B17">
            <v>16</v>
          </cell>
          <cell r="C17" t="str">
            <v>I.E ANA MARIA VELEZ DE TRUJILLO</v>
          </cell>
          <cell r="D17" t="str">
            <v xml:space="preserve">PRINCIPAL </v>
          </cell>
          <cell r="E17" t="str">
            <v>TORICES SECT SANTA RITA CRA 16 #17-53</v>
          </cell>
          <cell r="F17" t="str">
            <v>TORICES</v>
          </cell>
          <cell r="G17">
            <v>2</v>
          </cell>
          <cell r="H17" t="str">
            <v>HISTORICA Y CARIBE NORTE</v>
          </cell>
          <cell r="I17" t="str">
            <v>SANTA RITA</v>
          </cell>
          <cell r="J17" t="str">
            <v>URBANO</v>
          </cell>
          <cell r="K17">
            <v>113001000739</v>
          </cell>
          <cell r="L17">
            <v>113001000739</v>
          </cell>
          <cell r="M17">
            <v>31</v>
          </cell>
          <cell r="N17">
            <v>31</v>
          </cell>
          <cell r="O17" t="str">
            <v>E. E. Oficial</v>
          </cell>
          <cell r="P17" t="str">
            <v>A</v>
          </cell>
          <cell r="Q17" t="str">
            <v>RITA ROSA ROMERO SALAS</v>
          </cell>
          <cell r="R17">
            <v>6566183</v>
          </cell>
          <cell r="S17"/>
        </row>
        <row r="18">
          <cell r="A18">
            <v>76</v>
          </cell>
          <cell r="B18">
            <v>17</v>
          </cell>
          <cell r="C18" t="str">
            <v>I.E ANA MARIA VELEZ DE TRUJILLO SEDE ACCION COMUNAL SAN PEDRO Y LIBERTAD</v>
          </cell>
          <cell r="D18" t="str">
            <v>SEDE</v>
          </cell>
          <cell r="E18" t="str">
            <v>TORICES SECT SANTA RITA CRA 16 #17-53</v>
          </cell>
          <cell r="F18" t="str">
            <v>TORICES</v>
          </cell>
          <cell r="G18">
            <v>2</v>
          </cell>
          <cell r="H18" t="str">
            <v>HISTORICA Y CARIBE NORTE</v>
          </cell>
          <cell r="I18" t="str">
            <v>SANTA RITA</v>
          </cell>
          <cell r="J18" t="str">
            <v>URBANO</v>
          </cell>
          <cell r="K18">
            <v>113001000739</v>
          </cell>
          <cell r="L18">
            <v>113001002553</v>
          </cell>
          <cell r="M18">
            <v>31</v>
          </cell>
          <cell r="N18">
            <v>76</v>
          </cell>
          <cell r="O18" t="str">
            <v>E. E. Oficial</v>
          </cell>
          <cell r="P18" t="str">
            <v>A</v>
          </cell>
          <cell r="Q18" t="str">
            <v>RITA ROSA ROMERO SALAS</v>
          </cell>
          <cell r="R18">
            <v>6566183</v>
          </cell>
          <cell r="S18"/>
        </row>
        <row r="19">
          <cell r="A19">
            <v>137</v>
          </cell>
          <cell r="B19">
            <v>18</v>
          </cell>
          <cell r="C19" t="str">
            <v>I.E ANA MARIA VELEZ DE TRUJILLO SEDE DISTRITAL DE LOMA FRESCA</v>
          </cell>
          <cell r="D19" t="str">
            <v>SEDE</v>
          </cell>
          <cell r="E19" t="str">
            <v>TORICES SECT SANTA RITA CRA 16 #17-53</v>
          </cell>
          <cell r="F19" t="str">
            <v>TORICES</v>
          </cell>
          <cell r="G19">
            <v>2</v>
          </cell>
          <cell r="H19" t="str">
            <v>HISTORICA Y CARIBE NORTE</v>
          </cell>
          <cell r="I19" t="str">
            <v>SANTA RITA</v>
          </cell>
          <cell r="J19" t="str">
            <v>URBANO</v>
          </cell>
          <cell r="K19">
            <v>113001000739</v>
          </cell>
          <cell r="L19">
            <v>113001007806</v>
          </cell>
          <cell r="M19">
            <v>31</v>
          </cell>
          <cell r="N19">
            <v>137</v>
          </cell>
          <cell r="O19" t="str">
            <v>E. E. Oficial</v>
          </cell>
          <cell r="P19" t="str">
            <v>A</v>
          </cell>
          <cell r="Q19" t="str">
            <v>RITA ROSA ROMERO SALAS</v>
          </cell>
          <cell r="R19">
            <v>6566183</v>
          </cell>
          <cell r="S19"/>
        </row>
        <row r="20">
          <cell r="A20">
            <v>145</v>
          </cell>
          <cell r="B20">
            <v>19</v>
          </cell>
          <cell r="C20" t="str">
            <v>I.E ANA MARIA VELEZ DE TRUJILLO SEDE DISTRITAL REPUBLICA DEL CARIBE</v>
          </cell>
          <cell r="D20" t="str">
            <v>SEDE</v>
          </cell>
          <cell r="E20" t="str">
            <v>TORICES SECT SANTA RITA CRA 16 #17-53</v>
          </cell>
          <cell r="F20" t="str">
            <v>TORICES</v>
          </cell>
          <cell r="G20">
            <v>2</v>
          </cell>
          <cell r="H20" t="str">
            <v>HISTORICA Y CARIBE NORTE</v>
          </cell>
          <cell r="I20" t="str">
            <v>SANTA RITA</v>
          </cell>
          <cell r="J20" t="str">
            <v>URBANO</v>
          </cell>
          <cell r="K20">
            <v>113001000739</v>
          </cell>
          <cell r="L20">
            <v>113001008217</v>
          </cell>
          <cell r="M20">
            <v>31</v>
          </cell>
          <cell r="N20">
            <v>145</v>
          </cell>
          <cell r="O20" t="str">
            <v>E. E. Oficial</v>
          </cell>
          <cell r="P20" t="str">
            <v>A</v>
          </cell>
          <cell r="Q20" t="str">
            <v>RITA ROSA ROMERO SALAS</v>
          </cell>
          <cell r="R20">
            <v>6566183</v>
          </cell>
          <cell r="S20"/>
        </row>
        <row r="21">
          <cell r="A21">
            <v>32</v>
          </cell>
          <cell r="B21">
            <v>20</v>
          </cell>
          <cell r="C21" t="str">
            <v>I.E CAMILO TORRES DEL POZON</v>
          </cell>
          <cell r="D21" t="str">
            <v xml:space="preserve">PRINCIPAL </v>
          </cell>
          <cell r="E21" t="str">
            <v>EL POZON MZA 49 LOTE 13 CR 89</v>
          </cell>
          <cell r="F21" t="str">
            <v>EL POZON</v>
          </cell>
          <cell r="G21">
            <v>6</v>
          </cell>
          <cell r="H21" t="str">
            <v>DE LA VIRGEN Y TURISTICA</v>
          </cell>
          <cell r="I21" t="str">
            <v>DE LA VIRGEN Y TURISTICA</v>
          </cell>
          <cell r="J21" t="str">
            <v>URBANO</v>
          </cell>
          <cell r="K21">
            <v>113001000771</v>
          </cell>
          <cell r="L21">
            <v>113001000771</v>
          </cell>
          <cell r="M21">
            <v>32</v>
          </cell>
          <cell r="N21">
            <v>32</v>
          </cell>
          <cell r="O21" t="str">
            <v>E. E. Oficial</v>
          </cell>
          <cell r="P21" t="str">
            <v>A</v>
          </cell>
          <cell r="Q21" t="str">
            <v>DONALDO DIAZ PEREZ</v>
          </cell>
          <cell r="R21">
            <v>6634080</v>
          </cell>
          <cell r="S21" t="str">
            <v>donaldodiazperez15@gmail.com</v>
          </cell>
        </row>
        <row r="22">
          <cell r="A22">
            <v>200</v>
          </cell>
          <cell r="B22">
            <v>21</v>
          </cell>
          <cell r="C22" t="str">
            <v>I.E CAMILO TORRES DEL POZON  SEDE LOS CHULIANES</v>
          </cell>
          <cell r="D22" t="str">
            <v>SEDE</v>
          </cell>
          <cell r="E22" t="str">
            <v>EL POZON MZA 49 LOTE 13 CR 89</v>
          </cell>
          <cell r="F22" t="str">
            <v>EL POZON</v>
          </cell>
          <cell r="G22">
            <v>6</v>
          </cell>
          <cell r="H22" t="str">
            <v>DE LA VIRGEN Y TURISTICA</v>
          </cell>
          <cell r="I22" t="str">
            <v>DE LA VIRGEN Y TURISTICA</v>
          </cell>
          <cell r="J22" t="str">
            <v>URBANO</v>
          </cell>
          <cell r="K22">
            <v>113001000771</v>
          </cell>
          <cell r="L22">
            <v>113001000275</v>
          </cell>
          <cell r="M22">
            <v>32</v>
          </cell>
          <cell r="N22">
            <v>200</v>
          </cell>
          <cell r="O22" t="str">
            <v>E. E. Oficial</v>
          </cell>
          <cell r="P22" t="str">
            <v>A</v>
          </cell>
          <cell r="Q22" t="str">
            <v>DONALDO DIAZ PEREZ</v>
          </cell>
          <cell r="R22">
            <v>6634080</v>
          </cell>
          <cell r="S22" t="str">
            <v>donaldodiazperez15@gmail.com</v>
          </cell>
        </row>
        <row r="23">
          <cell r="A23">
            <v>36</v>
          </cell>
          <cell r="B23">
            <v>22</v>
          </cell>
          <cell r="C23" t="str">
            <v>I.E NUESTRA SRA DEL CARMEN</v>
          </cell>
          <cell r="D23" t="str">
            <v xml:space="preserve">PRINCIPAL </v>
          </cell>
          <cell r="E23" t="str">
            <v>ESCALLON VILLA AVENIDA PEDRO DE HEREDIA</v>
          </cell>
          <cell r="F23" t="str">
            <v>CHIQUINQUIRA</v>
          </cell>
          <cell r="G23">
            <v>5</v>
          </cell>
          <cell r="H23" t="str">
            <v>DE LA VIRGEN Y TURISTICA</v>
          </cell>
          <cell r="I23" t="str">
            <v>DE LA VIRGEN Y TURISTICA</v>
          </cell>
          <cell r="J23" t="str">
            <v>URBANO</v>
          </cell>
          <cell r="K23">
            <v>113001000852</v>
          </cell>
          <cell r="L23">
            <v>113001000852</v>
          </cell>
          <cell r="M23">
            <v>36</v>
          </cell>
          <cell r="N23">
            <v>36</v>
          </cell>
          <cell r="O23" t="str">
            <v>E. E. Oficial</v>
          </cell>
          <cell r="P23" t="str">
            <v>A</v>
          </cell>
          <cell r="Q23" t="str">
            <v>DOMINGO SALGADO HERNANDEZ</v>
          </cell>
          <cell r="R23">
            <v>6699683</v>
          </cell>
          <cell r="S23"/>
        </row>
        <row r="24">
          <cell r="A24">
            <v>33</v>
          </cell>
          <cell r="B24">
            <v>23</v>
          </cell>
          <cell r="C24" t="str">
            <v>I.E NUESTRA SRA DEL CARMEN   SEDE SOCIEDAD AMOR A C/GENA. # 4</v>
          </cell>
          <cell r="D24" t="str">
            <v>SEDE</v>
          </cell>
          <cell r="E24" t="str">
            <v>ESCALLON VILLA AVENIDA PEDRO DE HEREDIA</v>
          </cell>
          <cell r="F24" t="str">
            <v>CHIQUINQUIRA</v>
          </cell>
          <cell r="G24">
            <v>5</v>
          </cell>
          <cell r="H24" t="str">
            <v>DE LA VIRGEN Y TURISTICA</v>
          </cell>
          <cell r="I24" t="str">
            <v>DE LA VIRGEN Y TURISTICA</v>
          </cell>
          <cell r="J24" t="str">
            <v>URBANO</v>
          </cell>
          <cell r="K24">
            <v>113001000852</v>
          </cell>
          <cell r="L24">
            <v>113001000798</v>
          </cell>
          <cell r="M24">
            <v>36</v>
          </cell>
          <cell r="N24">
            <v>33</v>
          </cell>
          <cell r="O24" t="str">
            <v>E. E. Oficial</v>
          </cell>
          <cell r="P24" t="str">
            <v>A</v>
          </cell>
          <cell r="Q24" t="str">
            <v>DOMINGO SALGADO HERNANDEZ</v>
          </cell>
          <cell r="R24">
            <v>6699683</v>
          </cell>
          <cell r="S24"/>
        </row>
        <row r="25">
          <cell r="A25">
            <v>35</v>
          </cell>
          <cell r="B25">
            <v>24</v>
          </cell>
          <cell r="C25" t="str">
            <v>I.E NUESTRA SRA DEL CARMEN   SEDE CIUDAD DE SINCELEJO</v>
          </cell>
          <cell r="D25" t="str">
            <v>SEDE</v>
          </cell>
          <cell r="E25" t="str">
            <v>ESCALLON VILLA AVENIDA PEDRO DE HEREDIA</v>
          </cell>
          <cell r="F25" t="str">
            <v>CHIQUINQUIRA</v>
          </cell>
          <cell r="G25">
            <v>5</v>
          </cell>
          <cell r="H25" t="str">
            <v>DE LA VIRGEN Y TURISTICA</v>
          </cell>
          <cell r="I25" t="str">
            <v>DE LA VIRGEN Y TURISTICA</v>
          </cell>
          <cell r="J25" t="str">
            <v>URBANO</v>
          </cell>
          <cell r="K25">
            <v>113001000852</v>
          </cell>
          <cell r="L25">
            <v>113001000836</v>
          </cell>
          <cell r="M25">
            <v>36</v>
          </cell>
          <cell r="N25">
            <v>35</v>
          </cell>
          <cell r="O25" t="str">
            <v>E. E. Oficial</v>
          </cell>
          <cell r="P25" t="str">
            <v>A</v>
          </cell>
          <cell r="Q25" t="str">
            <v>DOMINGO SALGADO HERNANDEZ</v>
          </cell>
          <cell r="R25">
            <v>6699683</v>
          </cell>
          <cell r="S25"/>
        </row>
        <row r="26">
          <cell r="A26">
            <v>86</v>
          </cell>
          <cell r="B26">
            <v>25</v>
          </cell>
          <cell r="C26" t="str">
            <v>I.E NUESTRA SRA DEL CARMEN   SEDE MIGUEL ANTONIO LENGUA</v>
          </cell>
          <cell r="D26" t="str">
            <v>SEDE</v>
          </cell>
          <cell r="E26" t="str">
            <v>ESCALLON VILLA AVENIDA PEDRO DE HEREDIA</v>
          </cell>
          <cell r="F26" t="str">
            <v>CHIQUINQUIRA</v>
          </cell>
          <cell r="G26">
            <v>5</v>
          </cell>
          <cell r="H26" t="str">
            <v>DE LA VIRGEN Y TURISTICA</v>
          </cell>
          <cell r="I26" t="str">
            <v>DE LA VIRGEN Y TURISTICA</v>
          </cell>
          <cell r="J26" t="str">
            <v>URBANO</v>
          </cell>
          <cell r="K26">
            <v>113001000852</v>
          </cell>
          <cell r="L26">
            <v>113001002871</v>
          </cell>
          <cell r="M26">
            <v>36</v>
          </cell>
          <cell r="N26">
            <v>86</v>
          </cell>
          <cell r="O26" t="str">
            <v>E. E. Oficial</v>
          </cell>
          <cell r="P26" t="str">
            <v>A</v>
          </cell>
          <cell r="Q26" t="str">
            <v>DOMINGO SALGADO HERNANDEZ</v>
          </cell>
          <cell r="R26">
            <v>6699683</v>
          </cell>
          <cell r="S26"/>
        </row>
        <row r="27">
          <cell r="A27">
            <v>37</v>
          </cell>
          <cell r="B27">
            <v>26</v>
          </cell>
          <cell r="C27" t="str">
            <v>I.E SANTA MARIA</v>
          </cell>
          <cell r="D27" t="str">
            <v xml:space="preserve">PRINCIPAL </v>
          </cell>
          <cell r="E27" t="str">
            <v>DANIEL LEMAITRE cra 17 No. 70 B 119</v>
          </cell>
          <cell r="F27" t="str">
            <v>DANIEL LEMAITRE</v>
          </cell>
          <cell r="G27">
            <v>3</v>
          </cell>
          <cell r="H27" t="str">
            <v>HISTORICA Y CARIBE NORTE</v>
          </cell>
          <cell r="I27" t="str">
            <v>SANTA RITA</v>
          </cell>
          <cell r="J27" t="str">
            <v>URBANO</v>
          </cell>
          <cell r="K27">
            <v>113001000879</v>
          </cell>
          <cell r="L27">
            <v>113001000879</v>
          </cell>
          <cell r="M27">
            <v>37</v>
          </cell>
          <cell r="N27">
            <v>37</v>
          </cell>
          <cell r="O27" t="str">
            <v>E. E. Oficial</v>
          </cell>
          <cell r="P27" t="str">
            <v>A</v>
          </cell>
          <cell r="Q27" t="str">
            <v>MAGALY DE LA ROSA ESPINOSA</v>
          </cell>
          <cell r="R27">
            <v>6567874</v>
          </cell>
          <cell r="S27"/>
        </row>
        <row r="28">
          <cell r="A28">
            <v>12</v>
          </cell>
          <cell r="B28">
            <v>27</v>
          </cell>
          <cell r="C28" t="str">
            <v>I.E SANTA MARIA  SEDE SAGRADO CORAZON DE JESUS</v>
          </cell>
          <cell r="D28" t="str">
            <v>SEDE</v>
          </cell>
          <cell r="E28" t="str">
            <v>DANIEL LEMAITRE cra 17 No. 70 B 119</v>
          </cell>
          <cell r="F28" t="str">
            <v>DANIEL LEMAITRE</v>
          </cell>
          <cell r="G28">
            <v>3</v>
          </cell>
          <cell r="H28" t="str">
            <v>HISTORICA Y CARIBE NORTE</v>
          </cell>
          <cell r="I28" t="str">
            <v>SANTA RITA</v>
          </cell>
          <cell r="J28" t="str">
            <v>URBANO</v>
          </cell>
          <cell r="K28">
            <v>113001000879</v>
          </cell>
          <cell r="L28">
            <v>113001000178</v>
          </cell>
          <cell r="M28">
            <v>37</v>
          </cell>
          <cell r="N28">
            <v>12</v>
          </cell>
          <cell r="O28" t="str">
            <v>E. E. Oficial</v>
          </cell>
          <cell r="P28" t="str">
            <v>A</v>
          </cell>
          <cell r="Q28" t="str">
            <v>MAGALY DE LA ROSA ESPINOSA</v>
          </cell>
          <cell r="R28">
            <v>6567874</v>
          </cell>
          <cell r="S28"/>
        </row>
        <row r="29">
          <cell r="A29">
            <v>13</v>
          </cell>
          <cell r="B29">
            <v>28</v>
          </cell>
          <cell r="C29" t="str">
            <v>I.E SANTA MARIA  SEDE MARCO FIDEL SUAREZ</v>
          </cell>
          <cell r="D29" t="str">
            <v>SEDE</v>
          </cell>
          <cell r="E29" t="str">
            <v>DANIEL LEMAITRE cra 17 No. 70 B 119</v>
          </cell>
          <cell r="F29" t="str">
            <v>DANIEL LEMAITRE</v>
          </cell>
          <cell r="G29">
            <v>3</v>
          </cell>
          <cell r="H29" t="str">
            <v>HISTORICA Y CARIBE NORTE</v>
          </cell>
          <cell r="I29" t="str">
            <v>SANTA RITA</v>
          </cell>
          <cell r="J29" t="str">
            <v>URBANO</v>
          </cell>
          <cell r="K29">
            <v>113001000879</v>
          </cell>
          <cell r="L29">
            <v>113001000186</v>
          </cell>
          <cell r="M29">
            <v>37</v>
          </cell>
          <cell r="N29">
            <v>13</v>
          </cell>
          <cell r="O29" t="str">
            <v>E. E. Oficial</v>
          </cell>
          <cell r="P29" t="str">
            <v>A</v>
          </cell>
          <cell r="Q29" t="str">
            <v>MAGALY DE LA ROSA ESPINOSA</v>
          </cell>
          <cell r="R29">
            <v>6567874</v>
          </cell>
          <cell r="S29"/>
        </row>
        <row r="30">
          <cell r="A30">
            <v>15</v>
          </cell>
          <cell r="B30">
            <v>29</v>
          </cell>
          <cell r="C30" t="str">
            <v>I.E SANTA MARIA  SEDE NTRA. SRA. DE FATIMA</v>
          </cell>
          <cell r="D30" t="str">
            <v>SEDE</v>
          </cell>
          <cell r="E30" t="str">
            <v>DANIEL LEMAITRE cra 17 No. 70 B 119</v>
          </cell>
          <cell r="F30" t="str">
            <v>DANIEL LEMAITRE</v>
          </cell>
          <cell r="G30">
            <v>3</v>
          </cell>
          <cell r="H30" t="str">
            <v>HISTORICA Y CARIBE NORTE</v>
          </cell>
          <cell r="I30" t="str">
            <v>SANTA RITA</v>
          </cell>
          <cell r="J30" t="str">
            <v>URBANO</v>
          </cell>
          <cell r="K30">
            <v>113001000879</v>
          </cell>
          <cell r="L30">
            <v>113001000208</v>
          </cell>
          <cell r="M30">
            <v>37</v>
          </cell>
          <cell r="N30">
            <v>15</v>
          </cell>
          <cell r="O30" t="str">
            <v>E. E. Oficial</v>
          </cell>
          <cell r="P30" t="str">
            <v>A</v>
          </cell>
          <cell r="Q30" t="str">
            <v>MAGALY DE LA ROSA ESPINOSA</v>
          </cell>
          <cell r="R30">
            <v>6567874</v>
          </cell>
          <cell r="S30"/>
        </row>
        <row r="31">
          <cell r="A31">
            <v>38</v>
          </cell>
          <cell r="B31">
            <v>30</v>
          </cell>
          <cell r="C31" t="str">
            <v>I.E JOHN F KENNEDY</v>
          </cell>
          <cell r="D31" t="str">
            <v xml:space="preserve">PRINCIPAL </v>
          </cell>
          <cell r="E31" t="str">
            <v>BLAS DE LEZO 3A ETAPA M3 LOTE 1</v>
          </cell>
          <cell r="F31" t="str">
            <v>BLAS DE LEZO</v>
          </cell>
          <cell r="G31">
            <v>12</v>
          </cell>
          <cell r="H31" t="str">
            <v>INDUSTRIAL Y DE LA BAHIA</v>
          </cell>
          <cell r="I31" t="str">
            <v>INDUSTRIAL Y DE LA BAHIA</v>
          </cell>
          <cell r="J31" t="str">
            <v>URBANO</v>
          </cell>
          <cell r="K31">
            <v>113001001336</v>
          </cell>
          <cell r="L31">
            <v>113001001336</v>
          </cell>
          <cell r="M31">
            <v>38</v>
          </cell>
          <cell r="N31">
            <v>38</v>
          </cell>
          <cell r="O31" t="str">
            <v>E. E. Oficial</v>
          </cell>
          <cell r="P31" t="str">
            <v>A</v>
          </cell>
          <cell r="Q31" t="str">
            <v>JOHNNY MELENDEZ BANQUEZ</v>
          </cell>
          <cell r="R31">
            <v>6632645</v>
          </cell>
          <cell r="S31" t="str">
            <v>info@iejfk.edu.co</v>
          </cell>
        </row>
        <row r="32">
          <cell r="A32">
            <v>42</v>
          </cell>
          <cell r="B32">
            <v>31</v>
          </cell>
          <cell r="C32" t="str">
            <v>I.E PEDRO DE HEREDIA</v>
          </cell>
          <cell r="D32" t="str">
            <v xml:space="preserve">PRINCIPAL </v>
          </cell>
          <cell r="E32" t="str">
            <v>ALCIBIA AV PEDRO ROMERO CL 31 # 34-39</v>
          </cell>
          <cell r="F32" t="str">
            <v>ALCIBIA</v>
          </cell>
          <cell r="G32">
            <v>4</v>
          </cell>
          <cell r="H32" t="str">
            <v>DE LA VIRGEN Y TURISTICA</v>
          </cell>
          <cell r="I32" t="str">
            <v>DE LA VIRGEN Y TURISTICA</v>
          </cell>
          <cell r="J32" t="str">
            <v>URBANO</v>
          </cell>
          <cell r="K32">
            <v>113001001450</v>
          </cell>
          <cell r="L32">
            <v>113001001450</v>
          </cell>
          <cell r="M32">
            <v>42</v>
          </cell>
          <cell r="N32">
            <v>42</v>
          </cell>
          <cell r="O32" t="str">
            <v>E. E. Oficial</v>
          </cell>
          <cell r="P32" t="str">
            <v>A</v>
          </cell>
          <cell r="Q32" t="str">
            <v>ÓSMAR DEL CRISTO CARRASCAL RODRÍGUEZ</v>
          </cell>
          <cell r="R32">
            <v>6741660</v>
          </cell>
          <cell r="S32" t="str">
            <v>oscarod04@hotmail.com</v>
          </cell>
        </row>
        <row r="33">
          <cell r="A33">
            <v>399</v>
          </cell>
          <cell r="B33">
            <v>32</v>
          </cell>
          <cell r="C33" t="str">
            <v>I.E PEDRO DE HEREDIA SEDE NTRA. SRA. LA VICTORIA</v>
          </cell>
          <cell r="D33" t="str">
            <v>SEDE</v>
          </cell>
          <cell r="E33" t="str">
            <v>ALCIBIA AV PEDRO ROMERO CL 31 # 34-39</v>
          </cell>
          <cell r="F33" t="str">
            <v>ALCIBIA</v>
          </cell>
          <cell r="G33">
            <v>4</v>
          </cell>
          <cell r="H33" t="str">
            <v>DE LA VIRGEN Y TURISTICA</v>
          </cell>
          <cell r="I33" t="str">
            <v>DE LA VIRGEN Y TURISTICA</v>
          </cell>
          <cell r="J33" t="str">
            <v>URBANO</v>
          </cell>
          <cell r="K33">
            <v>113001001450</v>
          </cell>
          <cell r="L33">
            <v>313001000118</v>
          </cell>
          <cell r="M33">
            <v>42</v>
          </cell>
          <cell r="N33">
            <v>399</v>
          </cell>
          <cell r="O33" t="str">
            <v>E. E. Oficial</v>
          </cell>
          <cell r="P33" t="str">
            <v>A</v>
          </cell>
          <cell r="Q33" t="str">
            <v>ÓSMAR DEL CRISTO CARRASCAL RODRÍGUEZ</v>
          </cell>
          <cell r="R33">
            <v>6741660</v>
          </cell>
          <cell r="S33" t="str">
            <v>oscarod04@hotmail.com</v>
          </cell>
        </row>
        <row r="34">
          <cell r="A34">
            <v>44</v>
          </cell>
          <cell r="B34">
            <v>33</v>
          </cell>
          <cell r="C34" t="str">
            <v>I.E MERCEDES ABREGO</v>
          </cell>
          <cell r="D34" t="str">
            <v xml:space="preserve">PRINCIPAL </v>
          </cell>
          <cell r="E34" t="str">
            <v>SAN FERNANDO SECT KALAMARY CALLE 2A</v>
          </cell>
          <cell r="F34" t="str">
            <v>SAN FERNANDO</v>
          </cell>
          <cell r="G34">
            <v>14</v>
          </cell>
          <cell r="H34" t="str">
            <v>INDUSTRIAL Y DE LA BAHIA</v>
          </cell>
          <cell r="I34" t="str">
            <v>INDUSTRIAL Y DE LA BAHIA</v>
          </cell>
          <cell r="J34" t="str">
            <v>URBANO</v>
          </cell>
          <cell r="K34">
            <v>113001001484</v>
          </cell>
          <cell r="L34">
            <v>113001001484</v>
          </cell>
          <cell r="M34">
            <v>44</v>
          </cell>
          <cell r="N34">
            <v>44</v>
          </cell>
          <cell r="O34" t="str">
            <v>E. E. Oficial</v>
          </cell>
          <cell r="P34" t="str">
            <v>A</v>
          </cell>
          <cell r="Q34" t="str">
            <v>ALBERTO RENTERIA MENA</v>
          </cell>
          <cell r="R34" t="str">
            <v>6901616-6521095</v>
          </cell>
          <cell r="S34" t="str">
            <v>alberente98@hotmail.com</v>
          </cell>
        </row>
        <row r="35">
          <cell r="A35">
            <v>98</v>
          </cell>
          <cell r="B35">
            <v>34</v>
          </cell>
          <cell r="C35" t="str">
            <v>I.E MERCEDES ABREGO   SEDE CIUDAD MEDELLIN</v>
          </cell>
          <cell r="D35" t="str">
            <v>SEDE</v>
          </cell>
          <cell r="E35" t="str">
            <v>SAN FERNANDO SECT KALAMARY CALLE 2A</v>
          </cell>
          <cell r="F35" t="str">
            <v>SAN FERNANDO</v>
          </cell>
          <cell r="G35">
            <v>14</v>
          </cell>
          <cell r="H35" t="str">
            <v>INDUSTRIAL Y DE LA BAHIA</v>
          </cell>
          <cell r="I35" t="str">
            <v>INDUSTRIAL Y DE LA BAHIA</v>
          </cell>
          <cell r="J35" t="str">
            <v>URBANO</v>
          </cell>
          <cell r="K35">
            <v>113001001484</v>
          </cell>
          <cell r="L35">
            <v>113001003754</v>
          </cell>
          <cell r="M35">
            <v>44</v>
          </cell>
          <cell r="N35">
            <v>98</v>
          </cell>
          <cell r="O35" t="str">
            <v>E. E. Oficial</v>
          </cell>
          <cell r="P35" t="str">
            <v>A</v>
          </cell>
          <cell r="Q35" t="str">
            <v>ALBERTO RENTERIA MENA</v>
          </cell>
          <cell r="R35" t="str">
            <v>6901616-6521095</v>
          </cell>
          <cell r="S35" t="str">
            <v>alberente98@hotmail.com</v>
          </cell>
        </row>
        <row r="36">
          <cell r="A36">
            <v>134</v>
          </cell>
          <cell r="B36">
            <v>35</v>
          </cell>
          <cell r="C36" t="str">
            <v>I.E MERCEDES ABREGO   SEDE CAMILO TORRES RESTREPO</v>
          </cell>
          <cell r="D36" t="str">
            <v>SEDE</v>
          </cell>
          <cell r="E36" t="str">
            <v>SAN FERNANDO SECT KALAMARY CALLE 2A</v>
          </cell>
          <cell r="F36" t="str">
            <v>SAN FERNANDO</v>
          </cell>
          <cell r="G36">
            <v>14</v>
          </cell>
          <cell r="H36" t="str">
            <v>INDUSTRIAL Y DE LA BAHIA</v>
          </cell>
          <cell r="I36" t="str">
            <v>INDUSTRIAL Y DE LA BAHIA</v>
          </cell>
          <cell r="J36" t="str">
            <v>URBANO</v>
          </cell>
          <cell r="K36">
            <v>113001001484</v>
          </cell>
          <cell r="L36">
            <v>113001007709</v>
          </cell>
          <cell r="M36">
            <v>44</v>
          </cell>
          <cell r="N36">
            <v>134</v>
          </cell>
          <cell r="O36" t="str">
            <v>E. E. Oficial</v>
          </cell>
          <cell r="P36" t="str">
            <v>A</v>
          </cell>
          <cell r="Q36" t="str">
            <v>ALBERTO RENTERIA MENA</v>
          </cell>
          <cell r="R36" t="str">
            <v>6901616-6521095</v>
          </cell>
          <cell r="S36" t="str">
            <v>alberente98@hotmail.com</v>
          </cell>
        </row>
        <row r="37">
          <cell r="A37">
            <v>154</v>
          </cell>
          <cell r="B37">
            <v>36</v>
          </cell>
          <cell r="C37" t="str">
            <v>I.E MERCEDES ABREGO   SEDE SECTORES UNIDOS</v>
          </cell>
          <cell r="D37" t="str">
            <v>SEDE</v>
          </cell>
          <cell r="E37" t="str">
            <v>SAN FERNANDO SECT KALAMARY CALLE 2A</v>
          </cell>
          <cell r="F37" t="str">
            <v>SAN FERNANDO</v>
          </cell>
          <cell r="G37">
            <v>14</v>
          </cell>
          <cell r="H37" t="str">
            <v>INDUSTRIAL Y DE LA BAHIA</v>
          </cell>
          <cell r="I37" t="str">
            <v>INDUSTRIAL Y DE LA BAHIA</v>
          </cell>
          <cell r="J37" t="str">
            <v>URBANO</v>
          </cell>
          <cell r="K37">
            <v>113001001484</v>
          </cell>
          <cell r="L37">
            <v>113001008926</v>
          </cell>
          <cell r="M37">
            <v>44</v>
          </cell>
          <cell r="N37">
            <v>154</v>
          </cell>
          <cell r="O37" t="str">
            <v>E. E. Oficial</v>
          </cell>
          <cell r="P37" t="str">
            <v>A</v>
          </cell>
          <cell r="Q37" t="str">
            <v>ALBERTO RENTERIA MENA</v>
          </cell>
          <cell r="R37" t="str">
            <v>6901616-6521095</v>
          </cell>
          <cell r="S37" t="str">
            <v>alberente98@hotmail.com</v>
          </cell>
        </row>
        <row r="38">
          <cell r="A38">
            <v>45</v>
          </cell>
          <cell r="B38">
            <v>37</v>
          </cell>
          <cell r="C38" t="str">
            <v>I.E LICEO DE BOLIVAR</v>
          </cell>
          <cell r="D38" t="str">
            <v xml:space="preserve">PRINCIPAL </v>
          </cell>
          <cell r="E38" t="str">
            <v>DANIEL LEMAITRE KRA 17 # 71-25</v>
          </cell>
          <cell r="F38" t="str">
            <v>DANIEL LEMAITRE</v>
          </cell>
          <cell r="G38">
            <v>3</v>
          </cell>
          <cell r="H38" t="str">
            <v>HISTORICA Y CARIBE NORTE</v>
          </cell>
          <cell r="I38" t="str">
            <v>SANTA RITA</v>
          </cell>
          <cell r="J38" t="str">
            <v>URBANO</v>
          </cell>
          <cell r="K38">
            <v>113001001492</v>
          </cell>
          <cell r="L38">
            <v>113001001492</v>
          </cell>
          <cell r="M38">
            <v>45</v>
          </cell>
          <cell r="N38">
            <v>45</v>
          </cell>
          <cell r="O38" t="str">
            <v>E. E. Oficial</v>
          </cell>
          <cell r="P38" t="str">
            <v>A</v>
          </cell>
          <cell r="Q38" t="str">
            <v>FELIX CABALLERO ARIAS</v>
          </cell>
          <cell r="R38">
            <v>6564341</v>
          </cell>
          <cell r="S38"/>
        </row>
        <row r="39">
          <cell r="A39">
            <v>126</v>
          </cell>
          <cell r="B39">
            <v>38</v>
          </cell>
          <cell r="C39" t="str">
            <v>I.E LICEO DE BOLIVAR  SEDE ONCE DE NOVIEMBRE</v>
          </cell>
          <cell r="D39" t="str">
            <v>SEDE</v>
          </cell>
          <cell r="E39" t="str">
            <v>DANIEL LEMAITRE KRA 17 # 71-25</v>
          </cell>
          <cell r="F39" t="str">
            <v>DANIEL LEMAITRE</v>
          </cell>
          <cell r="G39">
            <v>3</v>
          </cell>
          <cell r="H39" t="str">
            <v>HISTORICA Y CARIBE NORTE</v>
          </cell>
          <cell r="I39" t="str">
            <v>SANTA RITA</v>
          </cell>
          <cell r="J39" t="str">
            <v>URBANO</v>
          </cell>
          <cell r="K39">
            <v>113001001492</v>
          </cell>
          <cell r="L39">
            <v>113001000712</v>
          </cell>
          <cell r="M39">
            <v>45</v>
          </cell>
          <cell r="N39">
            <v>126</v>
          </cell>
          <cell r="O39" t="str">
            <v>E. E. Oficial</v>
          </cell>
          <cell r="P39" t="str">
            <v>A</v>
          </cell>
          <cell r="Q39" t="str">
            <v>FELIX CABALLERO ARIAS</v>
          </cell>
          <cell r="R39">
            <v>6564341</v>
          </cell>
          <cell r="S39"/>
        </row>
        <row r="40">
          <cell r="A40">
            <v>63</v>
          </cell>
          <cell r="B40">
            <v>39</v>
          </cell>
          <cell r="C40" t="str">
            <v>I.E LICEO DE BOLIVAR  SEDE SIETE DE AGOSTO</v>
          </cell>
          <cell r="D40" t="str">
            <v>SEDE</v>
          </cell>
          <cell r="E40" t="str">
            <v>DANIEL LEMAITRE KRA 17 # 71-25</v>
          </cell>
          <cell r="F40" t="str">
            <v>DANIEL LEMAITRE</v>
          </cell>
          <cell r="G40">
            <v>3</v>
          </cell>
          <cell r="H40" t="str">
            <v>HISTORICA Y CARIBE NORTE</v>
          </cell>
          <cell r="I40" t="str">
            <v>SANTA RITA</v>
          </cell>
          <cell r="J40" t="str">
            <v>URBANO</v>
          </cell>
          <cell r="K40">
            <v>113001001492</v>
          </cell>
          <cell r="L40">
            <v>113001001786</v>
          </cell>
          <cell r="M40">
            <v>45</v>
          </cell>
          <cell r="N40">
            <v>63</v>
          </cell>
          <cell r="O40" t="str">
            <v>E. E. Oficial</v>
          </cell>
          <cell r="P40" t="str">
            <v>A</v>
          </cell>
          <cell r="Q40" t="str">
            <v>FELIX CABALLERO ARIAS</v>
          </cell>
          <cell r="R40">
            <v>6564341</v>
          </cell>
          <cell r="S40"/>
        </row>
        <row r="41">
          <cell r="A41">
            <v>146</v>
          </cell>
          <cell r="B41">
            <v>40</v>
          </cell>
          <cell r="C41" t="str">
            <v>I.E LICEO DE BOLIVAR  SEDE DISTRITAL LA PAZ</v>
          </cell>
          <cell r="D41" t="str">
            <v>SEDE</v>
          </cell>
          <cell r="E41" t="str">
            <v>DANIEL LEMAITRE KRA 17 # 71-25</v>
          </cell>
          <cell r="F41" t="str">
            <v>DANIEL LEMAITRE</v>
          </cell>
          <cell r="G41">
            <v>3</v>
          </cell>
          <cell r="H41" t="str">
            <v>HISTORICA Y CARIBE NORTE</v>
          </cell>
          <cell r="I41" t="str">
            <v>SANTA RITA</v>
          </cell>
          <cell r="J41" t="str">
            <v>URBANO</v>
          </cell>
          <cell r="K41">
            <v>113001001492</v>
          </cell>
          <cell r="L41">
            <v>113001008225</v>
          </cell>
          <cell r="M41">
            <v>45</v>
          </cell>
          <cell r="N41">
            <v>146</v>
          </cell>
          <cell r="O41" t="str">
            <v>E. E. Oficial</v>
          </cell>
          <cell r="P41" t="str">
            <v>A</v>
          </cell>
          <cell r="Q41" t="str">
            <v>FELIX CABALLERO ARIAS</v>
          </cell>
          <cell r="R41">
            <v>6564341</v>
          </cell>
          <cell r="S41"/>
        </row>
        <row r="42">
          <cell r="A42">
            <v>50</v>
          </cell>
          <cell r="B42">
            <v>41</v>
          </cell>
          <cell r="C42" t="str">
            <v>I.E DE FREDONIA</v>
          </cell>
          <cell r="D42" t="str">
            <v xml:space="preserve">PRINCIPAL </v>
          </cell>
          <cell r="E42" t="str">
            <v>FREDONIA CLL 15</v>
          </cell>
          <cell r="F42" t="str">
            <v>FREDONIA</v>
          </cell>
          <cell r="G42">
            <v>6</v>
          </cell>
          <cell r="H42" t="str">
            <v>DE LA VIRGEN Y TURISTICA</v>
          </cell>
          <cell r="I42" t="str">
            <v>DE LA VIRGEN Y TURISTICA</v>
          </cell>
          <cell r="J42" t="str">
            <v>URBANO</v>
          </cell>
          <cell r="K42">
            <v>113001001581</v>
          </cell>
          <cell r="L42">
            <v>113001001581</v>
          </cell>
          <cell r="M42">
            <v>50</v>
          </cell>
          <cell r="N42">
            <v>50</v>
          </cell>
          <cell r="O42" t="str">
            <v>E. E. Oficial</v>
          </cell>
          <cell r="P42" t="str">
            <v>A</v>
          </cell>
          <cell r="Q42" t="str">
            <v>MARGA LUZ GOMEZ VEROY</v>
          </cell>
          <cell r="R42">
            <v>3157536161</v>
          </cell>
          <cell r="S42" t="str">
            <v>rectoriafredonia@gmail.com</v>
          </cell>
        </row>
        <row r="43">
          <cell r="A43">
            <v>58</v>
          </cell>
          <cell r="B43">
            <v>42</v>
          </cell>
          <cell r="C43" t="str">
            <v>I.E MANUELA BELTRAN</v>
          </cell>
          <cell r="D43" t="str">
            <v xml:space="preserve">PRINCIPAL </v>
          </cell>
          <cell r="E43" t="str">
            <v>URB LOS CERROS DIAG 22 # 50 E 15</v>
          </cell>
          <cell r="F43" t="str">
            <v>LOS CERROS</v>
          </cell>
          <cell r="G43">
            <v>10</v>
          </cell>
          <cell r="H43" t="str">
            <v>HISTORICA Y CARIBE NORTE</v>
          </cell>
          <cell r="I43" t="str">
            <v>COUNTRY</v>
          </cell>
          <cell r="J43" t="str">
            <v>URBANO</v>
          </cell>
          <cell r="K43">
            <v>113001001697</v>
          </cell>
          <cell r="L43">
            <v>113001001697</v>
          </cell>
          <cell r="M43">
            <v>58</v>
          </cell>
          <cell r="N43">
            <v>58</v>
          </cell>
          <cell r="O43" t="str">
            <v>E. E. Oficial</v>
          </cell>
          <cell r="P43" t="str">
            <v>A</v>
          </cell>
          <cell r="Q43" t="str">
            <v>MARIELA HERRERA HERAZO</v>
          </cell>
          <cell r="R43" t="str">
            <v>6627941 6697653</v>
          </cell>
          <cell r="S43" t="str">
            <v>marher123@yahoo.es</v>
          </cell>
        </row>
        <row r="44">
          <cell r="A44">
            <v>88</v>
          </cell>
          <cell r="B44">
            <v>43</v>
          </cell>
          <cell r="C44" t="str">
            <v>I.E MANUELA BELTRAN -  SEDE HIJOS DEL CHOFER</v>
          </cell>
          <cell r="D44" t="str">
            <v>SEDE</v>
          </cell>
          <cell r="E44" t="str">
            <v>URB LOS CERROS DIAG 22 # 50 E 15</v>
          </cell>
          <cell r="F44" t="str">
            <v>LOS CERROS</v>
          </cell>
          <cell r="G44">
            <v>10</v>
          </cell>
          <cell r="H44" t="str">
            <v>HISTORICA Y CARIBE NORTE</v>
          </cell>
          <cell r="I44" t="str">
            <v>COUNTRY</v>
          </cell>
          <cell r="J44" t="str">
            <v>URBANO</v>
          </cell>
          <cell r="K44">
            <v>113001001697</v>
          </cell>
          <cell r="L44">
            <v>113001007121</v>
          </cell>
          <cell r="M44">
            <v>58</v>
          </cell>
          <cell r="N44">
            <v>88</v>
          </cell>
          <cell r="O44" t="str">
            <v>E. E. Oficial</v>
          </cell>
          <cell r="P44" t="str">
            <v>A</v>
          </cell>
          <cell r="Q44" t="str">
            <v>MARIELA HERRERA HERAZO</v>
          </cell>
          <cell r="R44" t="str">
            <v>6627941 6697653</v>
          </cell>
          <cell r="S44" t="str">
            <v>marher123@yahoo.es</v>
          </cell>
        </row>
        <row r="45">
          <cell r="A45">
            <v>59</v>
          </cell>
          <cell r="B45">
            <v>44</v>
          </cell>
          <cell r="C45" t="str">
            <v>I.E PROMOCION SOCIAL DE C/GENA</v>
          </cell>
          <cell r="D45" t="str">
            <v xml:space="preserve">PRINCIPAL </v>
          </cell>
          <cell r="E45" t="str">
            <v>EL SOCORRO CL 25 # 71 - 24</v>
          </cell>
          <cell r="F45" t="str">
            <v>EL SOCORRO</v>
          </cell>
          <cell r="G45">
            <v>12</v>
          </cell>
          <cell r="H45" t="str">
            <v>INDUSTRIAL Y DE LA BAHIA</v>
          </cell>
          <cell r="I45" t="str">
            <v>INDUSTRIAL Y DE LA BAHIA</v>
          </cell>
          <cell r="J45" t="str">
            <v>URBANO</v>
          </cell>
          <cell r="K45">
            <v>113001001719</v>
          </cell>
          <cell r="L45">
            <v>113001001719</v>
          </cell>
          <cell r="M45">
            <v>59</v>
          </cell>
          <cell r="N45">
            <v>59</v>
          </cell>
          <cell r="O45" t="str">
            <v>E. E. Oficial</v>
          </cell>
          <cell r="P45" t="str">
            <v>A</v>
          </cell>
          <cell r="Q45" t="str">
            <v>JUAN GUERRERO BABILONIA</v>
          </cell>
          <cell r="R45" t="str">
            <v>6632191 - 6634921</v>
          </cell>
          <cell r="S45" t="str">
            <v>insprosocial2014@hotmail.com</v>
          </cell>
        </row>
        <row r="46">
          <cell r="A46">
            <v>123</v>
          </cell>
          <cell r="B46">
            <v>45</v>
          </cell>
          <cell r="C46" t="str">
            <v>I.E PROMOCION SOCIAL DE C/GENA   SEDE LA CONSOLATA</v>
          </cell>
          <cell r="D46" t="str">
            <v>SEDE</v>
          </cell>
          <cell r="E46" t="str">
            <v>EL SOCORRO CL 25 # 71 - 24</v>
          </cell>
          <cell r="F46" t="str">
            <v>EL SOCORRO</v>
          </cell>
          <cell r="G46">
            <v>12</v>
          </cell>
          <cell r="H46" t="str">
            <v>INDUSTRIAL Y DE LA BAHIA</v>
          </cell>
          <cell r="I46" t="str">
            <v>INDUSTRIAL Y DE LA BAHIA</v>
          </cell>
          <cell r="J46" t="str">
            <v>URBANO</v>
          </cell>
          <cell r="K46">
            <v>113001001719</v>
          </cell>
          <cell r="L46">
            <v>113001006818</v>
          </cell>
          <cell r="M46">
            <v>59</v>
          </cell>
          <cell r="N46">
            <v>123</v>
          </cell>
          <cell r="O46" t="str">
            <v>E. E. Oficial</v>
          </cell>
          <cell r="P46" t="str">
            <v>A</v>
          </cell>
          <cell r="Q46" t="str">
            <v>JUAN GUERRERO BABILONIA</v>
          </cell>
          <cell r="R46" t="str">
            <v>6632191 - 6634921</v>
          </cell>
          <cell r="S46" t="str">
            <v>insprosocial2014@hotmail.com</v>
          </cell>
        </row>
        <row r="47">
          <cell r="A47">
            <v>144</v>
          </cell>
          <cell r="B47">
            <v>46</v>
          </cell>
          <cell r="C47" t="str">
            <v>I.E PROMOCION SOCIAL DE C/GENA   SEDE JORGE ELIECER GAITAN</v>
          </cell>
          <cell r="D47" t="str">
            <v>SEDE</v>
          </cell>
          <cell r="E47" t="str">
            <v>EL SOCORRO CL 25 # 71 - 24</v>
          </cell>
          <cell r="F47" t="str">
            <v>EL SOCORRO</v>
          </cell>
          <cell r="G47">
            <v>12</v>
          </cell>
          <cell r="H47" t="str">
            <v>INDUSTRIAL Y DE LA BAHIA</v>
          </cell>
          <cell r="I47" t="str">
            <v>INDUSTRIAL Y DE LA BAHIA</v>
          </cell>
          <cell r="J47" t="str">
            <v>URBANO</v>
          </cell>
          <cell r="K47">
            <v>113001001719</v>
          </cell>
          <cell r="L47">
            <v>113001008195</v>
          </cell>
          <cell r="M47">
            <v>59</v>
          </cell>
          <cell r="N47">
            <v>144</v>
          </cell>
          <cell r="O47" t="str">
            <v>E. E. Oficial</v>
          </cell>
          <cell r="P47" t="str">
            <v>A</v>
          </cell>
          <cell r="Q47" t="str">
            <v>JUAN GUERRERO BABILONIA</v>
          </cell>
          <cell r="R47" t="str">
            <v>6632191 - 6634921</v>
          </cell>
          <cell r="S47" t="str">
            <v>insprosocial2014@hotmail.com</v>
          </cell>
        </row>
        <row r="48">
          <cell r="A48">
            <v>60</v>
          </cell>
          <cell r="B48">
            <v>47</v>
          </cell>
          <cell r="C48" t="str">
            <v>I.E REPUBLICA DEL LIBANO</v>
          </cell>
          <cell r="D48" t="str">
            <v xml:space="preserve">PRINCIPAL </v>
          </cell>
          <cell r="E48" t="str">
            <v>REPUBLICA DEL LIBANO AV PEDRO ROMERO # 49 A 15</v>
          </cell>
          <cell r="F48" t="str">
            <v>REPUBLICA DEL LIBANO</v>
          </cell>
          <cell r="G48">
            <v>5</v>
          </cell>
          <cell r="H48" t="str">
            <v>DE LA VIRGEN Y TURISTICA</v>
          </cell>
          <cell r="I48" t="str">
            <v>DE LA VIRGEN Y TURISTICA</v>
          </cell>
          <cell r="J48" t="str">
            <v>URBANO</v>
          </cell>
          <cell r="K48">
            <v>113001001727</v>
          </cell>
          <cell r="L48">
            <v>113001001727</v>
          </cell>
          <cell r="M48">
            <v>60</v>
          </cell>
          <cell r="N48">
            <v>60</v>
          </cell>
          <cell r="O48" t="str">
            <v>E. E. Oficial</v>
          </cell>
          <cell r="P48" t="str">
            <v>A</v>
          </cell>
          <cell r="Q48" t="str">
            <v>RUTH ARELLANO VERGARA</v>
          </cell>
          <cell r="R48">
            <v>6753861</v>
          </cell>
          <cell r="S48"/>
        </row>
        <row r="49">
          <cell r="A49">
            <v>53</v>
          </cell>
          <cell r="B49">
            <v>48</v>
          </cell>
          <cell r="C49" t="str">
            <v>I.E REPUBLICA DEL LIBANO   SEDE PRIMERO DE MAYO</v>
          </cell>
          <cell r="D49" t="str">
            <v>SEDE</v>
          </cell>
          <cell r="E49" t="str">
            <v>REPUBLICA DEL LIBANO AV PEDRO ROMERO # 49 A 15</v>
          </cell>
          <cell r="F49" t="str">
            <v>REPUBLICA DEL LIBANO</v>
          </cell>
          <cell r="G49">
            <v>5</v>
          </cell>
          <cell r="H49" t="str">
            <v>DE LA VIRGEN Y TURISTICA</v>
          </cell>
          <cell r="I49" t="str">
            <v>DE LA VIRGEN Y TURISTICA</v>
          </cell>
          <cell r="J49" t="str">
            <v>URBANO</v>
          </cell>
          <cell r="K49">
            <v>113001001727</v>
          </cell>
          <cell r="L49">
            <v>113001001646</v>
          </cell>
          <cell r="M49">
            <v>60</v>
          </cell>
          <cell r="N49">
            <v>53</v>
          </cell>
          <cell r="O49" t="str">
            <v>E. E. Oficial</v>
          </cell>
          <cell r="P49" t="str">
            <v>A</v>
          </cell>
          <cell r="Q49" t="str">
            <v>RUTH ARELLANO VERGARA</v>
          </cell>
          <cell r="R49">
            <v>6753861</v>
          </cell>
          <cell r="S49"/>
        </row>
        <row r="50">
          <cell r="A50">
            <v>64</v>
          </cell>
          <cell r="B50">
            <v>49</v>
          </cell>
          <cell r="C50" t="str">
            <v>I.E JOSE DE LA VEGA</v>
          </cell>
          <cell r="D50" t="str">
            <v xml:space="preserve">PRINCIPAL </v>
          </cell>
          <cell r="E50" t="str">
            <v>TORICES ST SANTA RITA</v>
          </cell>
          <cell r="F50" t="str">
            <v>TORICES</v>
          </cell>
          <cell r="G50">
            <v>2</v>
          </cell>
          <cell r="H50" t="str">
            <v>HISTORICA Y CARIBE NORTE</v>
          </cell>
          <cell r="I50" t="str">
            <v>SANTA RITA</v>
          </cell>
          <cell r="J50" t="str">
            <v>URBANO</v>
          </cell>
          <cell r="K50">
            <v>113001001816</v>
          </cell>
          <cell r="L50">
            <v>113001001816</v>
          </cell>
          <cell r="M50">
            <v>64</v>
          </cell>
          <cell r="N50">
            <v>64</v>
          </cell>
          <cell r="O50" t="str">
            <v>E. E. Oficial</v>
          </cell>
          <cell r="P50" t="str">
            <v>A</v>
          </cell>
          <cell r="Q50" t="str">
            <v>MIGUEL PEREZ MARQUEZ</v>
          </cell>
          <cell r="R50">
            <v>6580730</v>
          </cell>
          <cell r="S50"/>
        </row>
        <row r="51">
          <cell r="A51">
            <v>10</v>
          </cell>
          <cell r="B51">
            <v>50</v>
          </cell>
          <cell r="C51" t="str">
            <v>I.E JOSE DE LA VEGA  SEDE ANTONIO JOSE IRIZARRI</v>
          </cell>
          <cell r="D51" t="str">
            <v>SEDE</v>
          </cell>
          <cell r="E51" t="str">
            <v>TORICES ST SANTA RITA</v>
          </cell>
          <cell r="F51" t="str">
            <v>TORICES</v>
          </cell>
          <cell r="G51">
            <v>2</v>
          </cell>
          <cell r="H51" t="str">
            <v>HISTORICA Y CARIBE NORTE</v>
          </cell>
          <cell r="I51" t="str">
            <v>SANTA RITA</v>
          </cell>
          <cell r="J51" t="str">
            <v>URBANO</v>
          </cell>
          <cell r="K51">
            <v>113001001816</v>
          </cell>
          <cell r="L51">
            <v>113001000151</v>
          </cell>
          <cell r="M51">
            <v>64</v>
          </cell>
          <cell r="N51">
            <v>10</v>
          </cell>
          <cell r="O51" t="str">
            <v>E. E. Oficial</v>
          </cell>
          <cell r="P51" t="str">
            <v>A</v>
          </cell>
          <cell r="Q51" t="str">
            <v>MIGUEL PEREZ MARQUEZ</v>
          </cell>
          <cell r="R51">
            <v>6580730</v>
          </cell>
          <cell r="S51"/>
        </row>
        <row r="52">
          <cell r="A52">
            <v>39</v>
          </cell>
          <cell r="B52">
            <v>51</v>
          </cell>
          <cell r="C52" t="str">
            <v>I.E JOSE DE LA VEGA  SEDE NTRA. SRA. DEL CARMEN</v>
          </cell>
          <cell r="D52" t="str">
            <v>SEDE</v>
          </cell>
          <cell r="E52" t="str">
            <v>TORICES ST SANTA RITA</v>
          </cell>
          <cell r="F52" t="str">
            <v>TORICES</v>
          </cell>
          <cell r="G52">
            <v>2</v>
          </cell>
          <cell r="H52" t="str">
            <v>HISTORICA Y CARIBE NORTE</v>
          </cell>
          <cell r="I52" t="str">
            <v>SANTA RITA</v>
          </cell>
          <cell r="J52" t="str">
            <v>URBANO</v>
          </cell>
          <cell r="K52">
            <v>113001001816</v>
          </cell>
          <cell r="L52">
            <v>113001001352</v>
          </cell>
          <cell r="M52">
            <v>64</v>
          </cell>
          <cell r="N52">
            <v>39</v>
          </cell>
          <cell r="O52" t="str">
            <v>E. E. Oficial</v>
          </cell>
          <cell r="P52" t="str">
            <v>A</v>
          </cell>
          <cell r="Q52" t="str">
            <v>MIGUEL PEREZ MARQUEZ</v>
          </cell>
          <cell r="R52">
            <v>6580730</v>
          </cell>
          <cell r="S52"/>
        </row>
        <row r="53">
          <cell r="A53">
            <v>72</v>
          </cell>
          <cell r="B53">
            <v>52</v>
          </cell>
          <cell r="C53" t="str">
            <v>I.E JOSE DE LA VEGA SEDE SIMON BOLIVAR</v>
          </cell>
          <cell r="D53" t="str">
            <v>SEDE</v>
          </cell>
          <cell r="E53" t="str">
            <v>TORICES ST SANTA RITA</v>
          </cell>
          <cell r="F53" t="str">
            <v>TORICES</v>
          </cell>
          <cell r="G53">
            <v>2</v>
          </cell>
          <cell r="H53" t="str">
            <v>HISTORICA Y CARIBE NORTE</v>
          </cell>
          <cell r="I53" t="str">
            <v>SANTA RITA</v>
          </cell>
          <cell r="J53" t="str">
            <v>URBANO</v>
          </cell>
          <cell r="K53">
            <v>113001001816</v>
          </cell>
          <cell r="L53">
            <v>113001002162</v>
          </cell>
          <cell r="M53">
            <v>64</v>
          </cell>
          <cell r="N53">
            <v>72</v>
          </cell>
          <cell r="O53" t="str">
            <v>E. E. Oficial</v>
          </cell>
          <cell r="P53" t="str">
            <v>A</v>
          </cell>
          <cell r="Q53" t="str">
            <v>MIGUEL PEREZ MARQUEZ</v>
          </cell>
          <cell r="R53">
            <v>6580730</v>
          </cell>
          <cell r="S53"/>
        </row>
        <row r="54">
          <cell r="A54">
            <v>66</v>
          </cell>
          <cell r="B54">
            <v>53</v>
          </cell>
          <cell r="C54" t="str">
            <v>I.E SEMINARIO DE C/GENA</v>
          </cell>
          <cell r="D54" t="str">
            <v xml:space="preserve">PRINCIPAL </v>
          </cell>
          <cell r="E54" t="str">
            <v>ALCIBIA ST MÂª AUXILIADORA CLL 38 # 29-60</v>
          </cell>
          <cell r="F54" t="str">
            <v>ALCIBIA</v>
          </cell>
          <cell r="G54">
            <v>9</v>
          </cell>
          <cell r="H54" t="str">
            <v>HISTORICA Y CARIBE NORTE</v>
          </cell>
          <cell r="I54" t="str">
            <v>COUNTRY</v>
          </cell>
          <cell r="J54" t="str">
            <v>URBANO</v>
          </cell>
          <cell r="K54">
            <v>113001001972</v>
          </cell>
          <cell r="L54">
            <v>113001001972</v>
          </cell>
          <cell r="M54">
            <v>66</v>
          </cell>
          <cell r="N54">
            <v>66</v>
          </cell>
          <cell r="O54" t="str">
            <v>E. E. Promocion e implementacion de Estrategias Pedagogicas</v>
          </cell>
          <cell r="P54" t="str">
            <v>A</v>
          </cell>
          <cell r="Q54" t="str">
            <v>LUIS DARWIN DIAZ MACIA</v>
          </cell>
          <cell r="R54">
            <v>3107291914</v>
          </cell>
          <cell r="S54"/>
        </row>
        <row r="55">
          <cell r="A55">
            <v>68</v>
          </cell>
          <cell r="B55">
            <v>54</v>
          </cell>
          <cell r="C55" t="str">
            <v>I.E SOLEDAD ROMAN DE NUÑEZ</v>
          </cell>
          <cell r="D55" t="str">
            <v xml:space="preserve">PRINCIPAL </v>
          </cell>
          <cell r="E55" t="str">
            <v>ESCALLON VILLA CRA 57 # 30 D 47</v>
          </cell>
          <cell r="F55" t="str">
            <v>ESCALLON VILLA</v>
          </cell>
          <cell r="G55">
            <v>8</v>
          </cell>
          <cell r="H55" t="str">
            <v>HISTORICA Y CARIBE NORTE</v>
          </cell>
          <cell r="I55" t="str">
            <v>COUNTRY</v>
          </cell>
          <cell r="J55" t="str">
            <v>URBANO</v>
          </cell>
          <cell r="K55">
            <v>113001002057</v>
          </cell>
          <cell r="L55">
            <v>113001002057</v>
          </cell>
          <cell r="M55">
            <v>68</v>
          </cell>
          <cell r="N55">
            <v>68</v>
          </cell>
          <cell r="O55" t="str">
            <v>E. E. Oficial</v>
          </cell>
          <cell r="P55" t="str">
            <v>A</v>
          </cell>
          <cell r="Q55" t="str">
            <v>OMAR BENJAMIN TORRES IGLESIAS</v>
          </cell>
          <cell r="R55" t="str">
            <v>6697092 6697024</v>
          </cell>
          <cell r="S55"/>
        </row>
        <row r="56">
          <cell r="A56">
            <v>49</v>
          </cell>
          <cell r="B56">
            <v>55</v>
          </cell>
          <cell r="C56" t="str">
            <v>I.E SOLEDAD ROMAN DE NUÑEZ - SEDE SOCIEDAD AMOR A C/GENA. # 10</v>
          </cell>
          <cell r="D56" t="str">
            <v>SEDE</v>
          </cell>
          <cell r="E56" t="str">
            <v>ESCALLON VILLA CRA 57 # 30 D 47</v>
          </cell>
          <cell r="F56" t="str">
            <v>ESCALLON VILLA</v>
          </cell>
          <cell r="G56">
            <v>8</v>
          </cell>
          <cell r="H56" t="str">
            <v>HISTORICA Y CARIBE NORTE</v>
          </cell>
          <cell r="I56" t="str">
            <v>COUNTRY</v>
          </cell>
          <cell r="J56" t="str">
            <v>URBANO</v>
          </cell>
          <cell r="K56">
            <v>113001002057</v>
          </cell>
          <cell r="L56">
            <v>113001001573</v>
          </cell>
          <cell r="M56">
            <v>68</v>
          </cell>
          <cell r="N56">
            <v>49</v>
          </cell>
          <cell r="O56" t="str">
            <v>E. E. Oficial</v>
          </cell>
          <cell r="P56" t="str">
            <v>A</v>
          </cell>
          <cell r="Q56" t="str">
            <v>OMAR BENJAMIN TORRES IGLESIAS</v>
          </cell>
          <cell r="R56" t="str">
            <v>6697092 6697024</v>
          </cell>
          <cell r="S56"/>
        </row>
        <row r="57">
          <cell r="A57">
            <v>51</v>
          </cell>
          <cell r="B57">
            <v>56</v>
          </cell>
          <cell r="C57" t="str">
            <v>I.E SOLEDAD ROMAN DE NUÑEZ - SEDE DE ZARAGOCILLA</v>
          </cell>
          <cell r="D57" t="str">
            <v>SEDE</v>
          </cell>
          <cell r="E57" t="str">
            <v>ESCALLON VILLA CRA 57 # 30 D 47</v>
          </cell>
          <cell r="F57" t="str">
            <v>ESCALLON VILLA</v>
          </cell>
          <cell r="G57">
            <v>8</v>
          </cell>
          <cell r="H57" t="str">
            <v>HISTORICA Y CARIBE NORTE</v>
          </cell>
          <cell r="I57" t="str">
            <v>COUNTRY</v>
          </cell>
          <cell r="J57" t="str">
            <v>URBANO</v>
          </cell>
          <cell r="K57">
            <v>113001002057</v>
          </cell>
          <cell r="L57">
            <v>113001001590</v>
          </cell>
          <cell r="M57">
            <v>68</v>
          </cell>
          <cell r="N57">
            <v>51</v>
          </cell>
          <cell r="O57" t="str">
            <v>E. E. Oficial</v>
          </cell>
          <cell r="P57" t="str">
            <v>A</v>
          </cell>
          <cell r="Q57" t="str">
            <v>OMAR BENJAMIN TORRES IGLESIAS</v>
          </cell>
          <cell r="R57" t="str">
            <v>6697092 6697024</v>
          </cell>
          <cell r="S57"/>
        </row>
        <row r="58">
          <cell r="A58">
            <v>75</v>
          </cell>
          <cell r="B58">
            <v>57</v>
          </cell>
          <cell r="C58" t="str">
            <v>I.E SOLEDAD ROMAN DE NUÑEZ - SEDE VICTORIA PAUTT LEON</v>
          </cell>
          <cell r="D58" t="str">
            <v>SEDE</v>
          </cell>
          <cell r="E58" t="str">
            <v>ESCALLON VILLA CRA 57 # 30 D 47</v>
          </cell>
          <cell r="F58" t="str">
            <v>ESCALLON VILLA</v>
          </cell>
          <cell r="G58">
            <v>8</v>
          </cell>
          <cell r="H58" t="str">
            <v>HISTORICA Y CARIBE NORTE</v>
          </cell>
          <cell r="I58" t="str">
            <v>COUNTRY</v>
          </cell>
          <cell r="J58" t="str">
            <v>URBANO</v>
          </cell>
          <cell r="K58">
            <v>113001002057</v>
          </cell>
          <cell r="L58">
            <v>113001002481</v>
          </cell>
          <cell r="M58">
            <v>68</v>
          </cell>
          <cell r="N58">
            <v>75</v>
          </cell>
          <cell r="O58" t="str">
            <v>E. E. Oficial</v>
          </cell>
          <cell r="P58" t="str">
            <v>A</v>
          </cell>
          <cell r="Q58" t="str">
            <v>OMAR BENJAMIN TORRES IGLESIAS</v>
          </cell>
          <cell r="R58" t="str">
            <v>6697092 6697024</v>
          </cell>
          <cell r="S58"/>
        </row>
        <row r="59">
          <cell r="A59">
            <v>121</v>
          </cell>
          <cell r="B59">
            <v>58</v>
          </cell>
          <cell r="C59" t="str">
            <v>I.E SOLEDAD ROMAN DE NUÑEZ -   SEDE PROGRESO Y LIBERTAD</v>
          </cell>
          <cell r="D59" t="str">
            <v>SEDE</v>
          </cell>
          <cell r="E59" t="str">
            <v>ESCALLON VILLA CRA 57 # 30 D 47</v>
          </cell>
          <cell r="F59" t="str">
            <v>ESCALLON VILLA</v>
          </cell>
          <cell r="G59">
            <v>8</v>
          </cell>
          <cell r="H59" t="str">
            <v>HISTORICA Y CARIBE NORTE</v>
          </cell>
          <cell r="I59" t="str">
            <v>COUNTRY</v>
          </cell>
          <cell r="J59" t="str">
            <v>URBANO</v>
          </cell>
          <cell r="K59">
            <v>113001002057</v>
          </cell>
          <cell r="L59">
            <v>113001027157</v>
          </cell>
          <cell r="M59">
            <v>68</v>
          </cell>
          <cell r="N59">
            <v>121</v>
          </cell>
          <cell r="O59" t="str">
            <v>E. E. Oficial</v>
          </cell>
          <cell r="P59" t="str">
            <v>A</v>
          </cell>
          <cell r="Q59" t="str">
            <v>OMAR BENJAMIN TORRES IGLESIAS</v>
          </cell>
          <cell r="R59" t="str">
            <v>6697092 6697024</v>
          </cell>
          <cell r="S59"/>
        </row>
        <row r="60">
          <cell r="A60">
            <v>70</v>
          </cell>
          <cell r="B60">
            <v>59</v>
          </cell>
          <cell r="C60" t="str">
            <v>I.E HIJOS DE MARIA</v>
          </cell>
          <cell r="D60" t="str">
            <v xml:space="preserve">PRINCIPAL </v>
          </cell>
          <cell r="E60" t="str">
            <v>13 DE JUNIO CLL 31 D # 64-94</v>
          </cell>
          <cell r="F60" t="str">
            <v>TRECE DE JUNIO</v>
          </cell>
          <cell r="G60">
            <v>7</v>
          </cell>
          <cell r="H60" t="str">
            <v>DE LA VIRGEN Y TURISTICA</v>
          </cell>
          <cell r="I60" t="str">
            <v>DE LA VIRGEN Y TURISTICA</v>
          </cell>
          <cell r="J60" t="str">
            <v>URBANO</v>
          </cell>
          <cell r="K60">
            <v>113001002120</v>
          </cell>
          <cell r="L60">
            <v>113001002120</v>
          </cell>
          <cell r="M60">
            <v>70</v>
          </cell>
          <cell r="N60">
            <v>70</v>
          </cell>
          <cell r="O60" t="str">
            <v>E. E. Oficial</v>
          </cell>
          <cell r="P60" t="str">
            <v>A</v>
          </cell>
          <cell r="Q60" t="str">
            <v>EDILSA BARCO DE BORRE</v>
          </cell>
          <cell r="R60">
            <v>6531314</v>
          </cell>
          <cell r="S60"/>
        </row>
        <row r="61">
          <cell r="A61">
            <v>19</v>
          </cell>
          <cell r="B61">
            <v>60</v>
          </cell>
          <cell r="C61" t="str">
            <v>I.E HIJOS DE MARIA   SEDE REPUBLICA DE MEXICO</v>
          </cell>
          <cell r="D61" t="str">
            <v>SEDE</v>
          </cell>
          <cell r="E61" t="str">
            <v>13 DE JUNIO CLL 31 D # 64-94</v>
          </cell>
          <cell r="F61" t="str">
            <v>TRECE DE JUNIO</v>
          </cell>
          <cell r="G61">
            <v>7</v>
          </cell>
          <cell r="H61" t="str">
            <v>DE LA VIRGEN Y TURISTICA</v>
          </cell>
          <cell r="I61" t="str">
            <v>DE LA VIRGEN Y TURISTICA</v>
          </cell>
          <cell r="J61" t="str">
            <v>URBANO</v>
          </cell>
          <cell r="K61">
            <v>113001002120</v>
          </cell>
          <cell r="L61">
            <v>113001000267</v>
          </cell>
          <cell r="M61">
            <v>70</v>
          </cell>
          <cell r="N61">
            <v>19</v>
          </cell>
          <cell r="O61" t="str">
            <v>E. E. Oficial</v>
          </cell>
          <cell r="P61" t="str">
            <v>A</v>
          </cell>
          <cell r="Q61" t="str">
            <v>EDILSA BARCO DE BORRE</v>
          </cell>
          <cell r="R61">
            <v>6531314</v>
          </cell>
          <cell r="S61"/>
        </row>
        <row r="62">
          <cell r="A62">
            <v>87</v>
          </cell>
          <cell r="B62">
            <v>61</v>
          </cell>
          <cell r="C62" t="str">
            <v>I.E HIJOS DE MARIA   SEDE RAFAEL TONO</v>
          </cell>
          <cell r="D62" t="str">
            <v>SEDE</v>
          </cell>
          <cell r="E62" t="str">
            <v>13 DE JUNIO CLL 31 D # 64-94</v>
          </cell>
          <cell r="F62" t="str">
            <v>TRECE DE JUNIO</v>
          </cell>
          <cell r="G62">
            <v>7</v>
          </cell>
          <cell r="H62" t="str">
            <v>DE LA VIRGEN Y TURISTICA</v>
          </cell>
          <cell r="I62" t="str">
            <v>DE LA VIRGEN Y TURISTICA</v>
          </cell>
          <cell r="J62" t="str">
            <v>URBANO</v>
          </cell>
          <cell r="K62">
            <v>113001002120</v>
          </cell>
          <cell r="L62">
            <v>113001002880</v>
          </cell>
          <cell r="M62">
            <v>70</v>
          </cell>
          <cell r="N62">
            <v>87</v>
          </cell>
          <cell r="O62" t="str">
            <v>E. E. Oficial</v>
          </cell>
          <cell r="P62" t="str">
            <v>A</v>
          </cell>
          <cell r="Q62" t="str">
            <v>EDILSA BARCO DE BORRE</v>
          </cell>
          <cell r="R62">
            <v>6531314</v>
          </cell>
          <cell r="S62"/>
        </row>
        <row r="63">
          <cell r="A63">
            <v>199</v>
          </cell>
          <cell r="B63">
            <v>62</v>
          </cell>
          <cell r="C63" t="str">
            <v>I.E HIJOS DE MARIA   SEDE DISTRITAL LUIS CARLOS GALAN SARMIENTO</v>
          </cell>
          <cell r="D63" t="str">
            <v>SEDE</v>
          </cell>
          <cell r="E63" t="str">
            <v>13 DE JUNIO CLL 31 D # 64-94</v>
          </cell>
          <cell r="F63" t="str">
            <v>TRECE DE JUNIO</v>
          </cell>
          <cell r="G63">
            <v>7</v>
          </cell>
          <cell r="H63" t="str">
            <v>DE LA VIRGEN Y TURISTICA</v>
          </cell>
          <cell r="I63" t="str">
            <v>DE LA VIRGEN Y TURISTICA</v>
          </cell>
          <cell r="J63" t="str">
            <v>URBANO</v>
          </cell>
          <cell r="K63">
            <v>113001002120</v>
          </cell>
          <cell r="L63">
            <v>213001008084</v>
          </cell>
          <cell r="M63">
            <v>70</v>
          </cell>
          <cell r="N63">
            <v>199</v>
          </cell>
          <cell r="O63" t="str">
            <v>E. E. Oficial</v>
          </cell>
          <cell r="P63" t="str">
            <v>A</v>
          </cell>
          <cell r="Q63" t="str">
            <v>EDILSA BARCO DE BORRE</v>
          </cell>
          <cell r="R63">
            <v>6531314</v>
          </cell>
          <cell r="S63"/>
        </row>
        <row r="64">
          <cell r="A64">
            <v>71</v>
          </cell>
          <cell r="B64">
            <v>63</v>
          </cell>
          <cell r="C64" t="str">
            <v>I.E NUESTRA SRA DEL PERPETUO SOCORRO</v>
          </cell>
          <cell r="D64" t="str">
            <v>PRINCIPAL</v>
          </cell>
          <cell r="E64" t="str">
            <v>LIBANO, CL JUAN C ARANGO KRA 49 #31 - 55</v>
          </cell>
          <cell r="F64" t="str">
            <v>LIBANO</v>
          </cell>
          <cell r="G64">
            <v>5</v>
          </cell>
          <cell r="H64" t="str">
            <v>DE LA VIRGEN Y TURISTICA</v>
          </cell>
          <cell r="I64" t="str">
            <v>DE LA VIRGEN Y TURISTICA</v>
          </cell>
          <cell r="J64" t="str">
            <v>URBANO</v>
          </cell>
          <cell r="K64">
            <v>113001002138</v>
          </cell>
          <cell r="L64">
            <v>113001002138</v>
          </cell>
          <cell r="M64">
            <v>71</v>
          </cell>
          <cell r="N64">
            <v>71</v>
          </cell>
          <cell r="O64" t="str">
            <v>E. E. Oficial</v>
          </cell>
          <cell r="P64" t="str">
            <v>A</v>
          </cell>
          <cell r="Q64" t="str">
            <v>JOSE MARIA LARA GUTIERREZ DE PIÑEREZ</v>
          </cell>
          <cell r="R64">
            <v>6431723</v>
          </cell>
          <cell r="S64" t="str">
            <v>ienspes-11@hotmail.com</v>
          </cell>
        </row>
        <row r="65">
          <cell r="A65">
            <v>73</v>
          </cell>
          <cell r="B65">
            <v>64</v>
          </cell>
          <cell r="C65" t="str">
            <v>I.E MADRE LAURA</v>
          </cell>
          <cell r="D65" t="str">
            <v>PRINCIPAL</v>
          </cell>
          <cell r="E65" t="str">
            <v>PIEDRA DE BOLIVAR CLL SANTA CRUZ No Cl-30 # 50-137</v>
          </cell>
          <cell r="F65" t="str">
            <v>PIEDRA DE BOLIVAR</v>
          </cell>
          <cell r="G65">
            <v>9</v>
          </cell>
          <cell r="H65" t="str">
            <v>HISTORICA Y CARIBE NORTE</v>
          </cell>
          <cell r="I65" t="str">
            <v>COUNTRY</v>
          </cell>
          <cell r="J65" t="str">
            <v>URBANO</v>
          </cell>
          <cell r="K65">
            <v>113001002413</v>
          </cell>
          <cell r="L65">
            <v>113001002413</v>
          </cell>
          <cell r="M65">
            <v>73</v>
          </cell>
          <cell r="N65">
            <v>73</v>
          </cell>
          <cell r="O65" t="str">
            <v>E. E. Oficial</v>
          </cell>
          <cell r="P65" t="str">
            <v>A</v>
          </cell>
          <cell r="Q65" t="str">
            <v>MARIELA HERRERA HERAZO</v>
          </cell>
          <cell r="R65">
            <v>6629368</v>
          </cell>
          <cell r="S65"/>
        </row>
        <row r="66">
          <cell r="A66">
            <v>43</v>
          </cell>
          <cell r="B66">
            <v>65</v>
          </cell>
          <cell r="C66" t="str">
            <v>I.E MADRE LAURA - SEDE ANDALUCIA</v>
          </cell>
          <cell r="D66" t="str">
            <v>SEDE</v>
          </cell>
          <cell r="E66" t="str">
            <v>PIEDRA DE BOLIVAR CLL SANTA CRUZ No Cl-30 # 50-137</v>
          </cell>
          <cell r="F66" t="str">
            <v>PIEDRA DE BOLIVAR</v>
          </cell>
          <cell r="G66">
            <v>9</v>
          </cell>
          <cell r="H66" t="str">
            <v>HISTORICA Y CARIBE NORTE</v>
          </cell>
          <cell r="I66" t="str">
            <v>COUNTRY</v>
          </cell>
          <cell r="J66" t="str">
            <v>URBANO</v>
          </cell>
          <cell r="K66">
            <v>113001002413</v>
          </cell>
          <cell r="L66">
            <v>113001000101</v>
          </cell>
          <cell r="M66">
            <v>73</v>
          </cell>
          <cell r="N66">
            <v>43</v>
          </cell>
          <cell r="O66" t="str">
            <v>E. E. Oficial</v>
          </cell>
          <cell r="P66" t="str">
            <v>A</v>
          </cell>
          <cell r="Q66" t="str">
            <v>MARIELA HERRERA HERAZO</v>
          </cell>
          <cell r="R66">
            <v>6629368</v>
          </cell>
          <cell r="S66"/>
        </row>
        <row r="67">
          <cell r="A67">
            <v>21</v>
          </cell>
          <cell r="B67">
            <v>66</v>
          </cell>
          <cell r="C67" t="str">
            <v>I.E MADRE LAURA - SEDE JOSE MARIA DEL CASTILLO Y RADA</v>
          </cell>
          <cell r="D67" t="str">
            <v>SEDE</v>
          </cell>
          <cell r="E67" t="str">
            <v>PIEDRA DE BOLIVAR CLL SANTA CRUZ No Cl-30 # 50-137</v>
          </cell>
          <cell r="F67" t="str">
            <v>PIEDRA DE BOLIVAR</v>
          </cell>
          <cell r="G67">
            <v>9</v>
          </cell>
          <cell r="H67" t="str">
            <v>HISTORICA Y CARIBE NORTE</v>
          </cell>
          <cell r="I67" t="str">
            <v>COUNTRY</v>
          </cell>
          <cell r="J67" t="str">
            <v>URBANO</v>
          </cell>
          <cell r="K67">
            <v>113001002413</v>
          </cell>
          <cell r="L67">
            <v>113001000313</v>
          </cell>
          <cell r="M67">
            <v>73</v>
          </cell>
          <cell r="N67">
            <v>21</v>
          </cell>
          <cell r="O67" t="str">
            <v>E. E. Oficial</v>
          </cell>
          <cell r="P67" t="str">
            <v>A</v>
          </cell>
          <cell r="Q67" t="str">
            <v>MARIELA HERRERA HERAZO</v>
          </cell>
          <cell r="R67">
            <v>6629368</v>
          </cell>
          <cell r="S67"/>
        </row>
        <row r="68">
          <cell r="A68">
            <v>79</v>
          </cell>
          <cell r="B68">
            <v>67</v>
          </cell>
          <cell r="C68" t="str">
            <v>I.E OLGA GONZALEZ ARRAUT</v>
          </cell>
          <cell r="D68" t="str">
            <v>PRINCIPAL</v>
          </cell>
          <cell r="E68" t="str">
            <v>AV CRISANTO LUQUE DIG 22 # 52-14</v>
          </cell>
          <cell r="F68" t="str">
            <v>ALTO BOSQUE</v>
          </cell>
          <cell r="G68">
            <v>10</v>
          </cell>
          <cell r="H68" t="str">
            <v>HISTORICA Y CARIBE NORTE</v>
          </cell>
          <cell r="I68" t="str">
            <v>COUNTRY</v>
          </cell>
          <cell r="J68" t="str">
            <v>URBANO</v>
          </cell>
          <cell r="K68">
            <v>113001002626</v>
          </cell>
          <cell r="L68">
            <v>113001002626</v>
          </cell>
          <cell r="M68">
            <v>79</v>
          </cell>
          <cell r="N68">
            <v>79</v>
          </cell>
          <cell r="O68" t="str">
            <v>E. E. Oficial</v>
          </cell>
          <cell r="P68" t="str">
            <v>A</v>
          </cell>
          <cell r="Q68" t="str">
            <v>OLGA ELVIRA ACOSTA AMEL</v>
          </cell>
          <cell r="R68">
            <v>6431706</v>
          </cell>
          <cell r="S68" t="str">
            <v>ieoga2007@hotmail.com</v>
          </cell>
        </row>
        <row r="69">
          <cell r="A69">
            <v>83</v>
          </cell>
          <cell r="B69">
            <v>68</v>
          </cell>
          <cell r="C69" t="str">
            <v>I.E MARIA REINA</v>
          </cell>
          <cell r="D69" t="str">
            <v>PRINCIPAL</v>
          </cell>
          <cell r="E69" t="str">
            <v>LA ESPERANZA Kr. 29 # 37-38</v>
          </cell>
          <cell r="F69" t="str">
            <v>LA ESPERANZA</v>
          </cell>
          <cell r="G69">
            <v>4</v>
          </cell>
          <cell r="H69" t="str">
            <v>DE LA VIRGEN Y TURISTICA</v>
          </cell>
          <cell r="I69" t="str">
            <v>DE LA VIRGEN Y TURISTICA</v>
          </cell>
          <cell r="J69" t="str">
            <v>URBANO</v>
          </cell>
          <cell r="K69">
            <v>113001002812</v>
          </cell>
          <cell r="L69">
            <v>113001002812</v>
          </cell>
          <cell r="M69">
            <v>83</v>
          </cell>
          <cell r="N69">
            <v>83</v>
          </cell>
          <cell r="O69" t="str">
            <v>E. E. Oficial</v>
          </cell>
          <cell r="P69" t="str">
            <v>A</v>
          </cell>
          <cell r="Q69" t="str">
            <v>HNA REBECA RUEDA VELASQUEZ  (E)</v>
          </cell>
          <cell r="R69">
            <v>6749066</v>
          </cell>
          <cell r="S69"/>
        </row>
        <row r="70">
          <cell r="A70">
            <v>65</v>
          </cell>
          <cell r="B70">
            <v>69</v>
          </cell>
          <cell r="C70" t="str">
            <v>I.E MARIA REINA   SEDE SOCIEDAD AMOR A CARTAGENA. # 7</v>
          </cell>
          <cell r="D70" t="str">
            <v>SEDE</v>
          </cell>
          <cell r="E70" t="str">
            <v>LA ESPERANZA Kr. 29 # 37-38</v>
          </cell>
          <cell r="F70" t="str">
            <v>LA ESPERANZA</v>
          </cell>
          <cell r="G70">
            <v>4</v>
          </cell>
          <cell r="H70" t="str">
            <v>DE LA VIRGEN Y TURISTICA</v>
          </cell>
          <cell r="I70" t="str">
            <v>DE LA VIRGEN Y TURISTICA</v>
          </cell>
          <cell r="J70" t="str">
            <v>URBANO</v>
          </cell>
          <cell r="K70">
            <v>113001002812</v>
          </cell>
          <cell r="L70">
            <v>113001001964</v>
          </cell>
          <cell r="M70">
            <v>83</v>
          </cell>
          <cell r="N70">
            <v>65</v>
          </cell>
          <cell r="O70" t="str">
            <v>E. E. Oficial</v>
          </cell>
          <cell r="P70" t="str">
            <v>A</v>
          </cell>
          <cell r="Q70" t="str">
            <v>HNA REBECA RUEDA VELASQUEZ  (E)</v>
          </cell>
          <cell r="R70">
            <v>6749066</v>
          </cell>
          <cell r="S70"/>
        </row>
        <row r="71">
          <cell r="A71">
            <v>77</v>
          </cell>
          <cell r="B71">
            <v>70</v>
          </cell>
          <cell r="C71" t="str">
            <v>I.E MARIA REINA   SEDE ACCION COMUNAL LA QUINTA</v>
          </cell>
          <cell r="D71" t="str">
            <v>SEDE</v>
          </cell>
          <cell r="E71" t="str">
            <v>LA ESPERANZA Kr. 29 # 37-38</v>
          </cell>
          <cell r="F71" t="str">
            <v>LA ESPERANZA</v>
          </cell>
          <cell r="G71">
            <v>4</v>
          </cell>
          <cell r="H71" t="str">
            <v>DE LA VIRGEN Y TURISTICA</v>
          </cell>
          <cell r="I71" t="str">
            <v>DE LA VIRGEN Y TURISTICA</v>
          </cell>
          <cell r="J71" t="str">
            <v>URBANO</v>
          </cell>
          <cell r="K71">
            <v>113001002812</v>
          </cell>
          <cell r="L71">
            <v>113001002596</v>
          </cell>
          <cell r="M71">
            <v>83</v>
          </cell>
          <cell r="N71">
            <v>77</v>
          </cell>
          <cell r="O71" t="str">
            <v>E. E. Oficial</v>
          </cell>
          <cell r="P71" t="str">
            <v>A</v>
          </cell>
          <cell r="Q71" t="str">
            <v>HNA REBECA RUEDA VELASQUEZ  (E)</v>
          </cell>
          <cell r="R71">
            <v>6749066</v>
          </cell>
          <cell r="S71"/>
        </row>
        <row r="72">
          <cell r="A72">
            <v>81</v>
          </cell>
          <cell r="B72">
            <v>71</v>
          </cell>
          <cell r="C72" t="str">
            <v>I.E MARIA REINA   SEDE ESCUELA MIXTA LAS DELICIAS</v>
          </cell>
          <cell r="D72" t="str">
            <v>SEDE</v>
          </cell>
          <cell r="E72" t="str">
            <v>LA ESPERANZA Kr. 29 # 37-38</v>
          </cell>
          <cell r="F72" t="str">
            <v>LA ESPERANZA</v>
          </cell>
          <cell r="G72">
            <v>4</v>
          </cell>
          <cell r="H72" t="str">
            <v>DE LA VIRGEN Y TURISTICA</v>
          </cell>
          <cell r="I72" t="str">
            <v>DE LA VIRGEN Y TURISTICA</v>
          </cell>
          <cell r="J72" t="str">
            <v>URBANO</v>
          </cell>
          <cell r="K72">
            <v>113001002812</v>
          </cell>
          <cell r="L72">
            <v>113001002651</v>
          </cell>
          <cell r="M72">
            <v>83</v>
          </cell>
          <cell r="N72">
            <v>81</v>
          </cell>
          <cell r="O72" t="str">
            <v>E. E. Oficial</v>
          </cell>
          <cell r="P72" t="str">
            <v>A</v>
          </cell>
          <cell r="Q72" t="str">
            <v>HNA REBECA RUEDA VELASQUEZ  (E)</v>
          </cell>
          <cell r="R72">
            <v>6749066</v>
          </cell>
          <cell r="S72"/>
        </row>
        <row r="73">
          <cell r="A73">
            <v>89</v>
          </cell>
          <cell r="B73">
            <v>72</v>
          </cell>
          <cell r="C73" t="str">
            <v>I.E DE TERNERA</v>
          </cell>
          <cell r="D73" t="str">
            <v>PRINCIPAL</v>
          </cell>
          <cell r="E73" t="str">
            <v>TERNERA CLL DEL PARAISO #32D-47</v>
          </cell>
          <cell r="F73" t="str">
            <v>TERNERA</v>
          </cell>
          <cell r="G73">
            <v>13</v>
          </cell>
          <cell r="H73" t="str">
            <v>INDUSTRIAL Y DE LA BAHIA</v>
          </cell>
          <cell r="I73" t="str">
            <v>INDUSTRIAL Y DE LA BAHIA</v>
          </cell>
          <cell r="J73" t="str">
            <v>URBANO</v>
          </cell>
          <cell r="K73">
            <v>113001002952</v>
          </cell>
          <cell r="L73">
            <v>113001002952</v>
          </cell>
          <cell r="M73">
            <v>89</v>
          </cell>
          <cell r="N73">
            <v>89</v>
          </cell>
          <cell r="O73" t="str">
            <v>E. E. Oficial</v>
          </cell>
          <cell r="P73" t="str">
            <v>A</v>
          </cell>
          <cell r="Q73" t="str">
            <v>MAGALY DE LA ROSA ESPINOSA</v>
          </cell>
          <cell r="R73">
            <v>3173815654</v>
          </cell>
          <cell r="S73" t="str">
            <v>SECRETARIA@IeTERNERA.EDU.CO</v>
          </cell>
        </row>
        <row r="74">
          <cell r="A74">
            <v>90</v>
          </cell>
          <cell r="B74">
            <v>73</v>
          </cell>
          <cell r="C74" t="str">
            <v>I.E FRANCISCO DE PAULA SANTANDER</v>
          </cell>
          <cell r="D74" t="str">
            <v>PRINCIPAL</v>
          </cell>
          <cell r="E74" t="str">
            <v>LA MARIA CRA 36 # 33A 52</v>
          </cell>
          <cell r="F74" t="str">
            <v>LA MARIA</v>
          </cell>
          <cell r="G74">
            <v>4</v>
          </cell>
          <cell r="H74" t="str">
            <v>DE LA VIRGEN Y TURISTICA</v>
          </cell>
          <cell r="I74" t="str">
            <v>DE LA VIRGEN Y TURISTICA</v>
          </cell>
          <cell r="J74" t="str">
            <v>URBANO</v>
          </cell>
          <cell r="K74">
            <v>113001020969</v>
          </cell>
          <cell r="L74">
            <v>113001020969</v>
          </cell>
          <cell r="M74">
            <v>90</v>
          </cell>
          <cell r="N74">
            <v>90</v>
          </cell>
          <cell r="O74" t="str">
            <v>E. E. Oficial</v>
          </cell>
          <cell r="P74" t="str">
            <v>A</v>
          </cell>
          <cell r="Q74" t="str">
            <v>ANIBAL JOSE PAJARO GARCIA</v>
          </cell>
          <cell r="R74">
            <v>6438669</v>
          </cell>
          <cell r="S74" t="str">
            <v>anpaga1218@gmail.com</v>
          </cell>
        </row>
        <row r="75">
          <cell r="A75">
            <v>91</v>
          </cell>
          <cell r="B75">
            <v>74</v>
          </cell>
          <cell r="C75" t="str">
            <v>I.E LA MILAGROSA</v>
          </cell>
          <cell r="D75" t="str">
            <v>PRINCIPAL</v>
          </cell>
          <cell r="E75" t="str">
            <v>GETSEMANI, CLL ESPIRITU SANTO # 29 - 43</v>
          </cell>
          <cell r="F75" t="str">
            <v>GETSEMANI</v>
          </cell>
          <cell r="G75">
            <v>1</v>
          </cell>
          <cell r="H75" t="str">
            <v>HISTORICA Y CARIBE NORTE</v>
          </cell>
          <cell r="I75" t="str">
            <v>SANTA RITA</v>
          </cell>
          <cell r="J75" t="str">
            <v>URBANO</v>
          </cell>
          <cell r="K75">
            <v>113001002979</v>
          </cell>
          <cell r="L75">
            <v>113001002979</v>
          </cell>
          <cell r="M75">
            <v>91</v>
          </cell>
          <cell r="N75">
            <v>91</v>
          </cell>
          <cell r="O75" t="str">
            <v>E. E. Oficial</v>
          </cell>
          <cell r="P75" t="str">
            <v>A</v>
          </cell>
          <cell r="Q75" t="str">
            <v>PRIMITIVA PADILLA BARRIOS</v>
          </cell>
          <cell r="R75" t="str">
            <v>6601417 - 6607632</v>
          </cell>
          <cell r="S75" t="str">
            <v>pripaba@yahoo.com</v>
          </cell>
        </row>
        <row r="76">
          <cell r="A76">
            <v>16</v>
          </cell>
          <cell r="B76">
            <v>75</v>
          </cell>
          <cell r="C76" t="str">
            <v>I.E SOLEDAD ACOSTA DE SAMPER   SEDE EMILIANO ALCALA ROMERO</v>
          </cell>
          <cell r="D76" t="str">
            <v>SEDE</v>
          </cell>
          <cell r="E76" t="str">
            <v>BLAS DE LEZO ST COMERCIAL</v>
          </cell>
          <cell r="F76" t="str">
            <v>BLAS DE LEZO</v>
          </cell>
          <cell r="G76">
            <v>12</v>
          </cell>
          <cell r="H76" t="str">
            <v>INDUSTRIAL Y DE LA BAHIA</v>
          </cell>
          <cell r="I76" t="str">
            <v>INDUSTRIAL Y DE LA BAHIA</v>
          </cell>
          <cell r="J76" t="str">
            <v>URBANO</v>
          </cell>
          <cell r="K76">
            <v>113001003053</v>
          </cell>
          <cell r="L76">
            <v>113001000224</v>
          </cell>
          <cell r="M76">
            <v>92</v>
          </cell>
          <cell r="N76">
            <v>16</v>
          </cell>
          <cell r="O76" t="str">
            <v>E. E. Oficial</v>
          </cell>
          <cell r="P76" t="str">
            <v>A</v>
          </cell>
          <cell r="Q76" t="str">
            <v>LUIS ALFONSO RAMIREZ CASTELLON</v>
          </cell>
          <cell r="R76">
            <v>6633560</v>
          </cell>
          <cell r="S76"/>
        </row>
        <row r="77">
          <cell r="A77">
            <v>92</v>
          </cell>
          <cell r="B77">
            <v>76</v>
          </cell>
          <cell r="C77" t="str">
            <v>I.E SOLEDAD ACOSTA DE SAMPER</v>
          </cell>
          <cell r="D77" t="str">
            <v>PRINCIPAL</v>
          </cell>
          <cell r="E77" t="str">
            <v>BLAS DE LEZO ST COMERCIAL</v>
          </cell>
          <cell r="F77" t="str">
            <v>BLAS DE LEZO</v>
          </cell>
          <cell r="G77">
            <v>12</v>
          </cell>
          <cell r="H77" t="str">
            <v>INDUSTRIAL Y DE LA BAHIA</v>
          </cell>
          <cell r="I77" t="str">
            <v>INDUSTRIAL Y DE LA BAHIA</v>
          </cell>
          <cell r="J77" t="str">
            <v>URBANO</v>
          </cell>
          <cell r="K77">
            <v>113001003053</v>
          </cell>
          <cell r="L77">
            <v>113001003053</v>
          </cell>
          <cell r="M77">
            <v>92</v>
          </cell>
          <cell r="N77">
            <v>92</v>
          </cell>
          <cell r="O77" t="str">
            <v>E. E. Oficial</v>
          </cell>
          <cell r="P77" t="str">
            <v>A</v>
          </cell>
          <cell r="Q77" t="str">
            <v>LUIS ALFONSO RAMIREZ CASTELLON</v>
          </cell>
          <cell r="R77">
            <v>6633560</v>
          </cell>
          <cell r="S77"/>
        </row>
        <row r="78">
          <cell r="A78">
            <v>101</v>
          </cell>
          <cell r="B78">
            <v>77</v>
          </cell>
          <cell r="C78" t="str">
            <v>I.E SOLEDAD ACOSTA DE SAMPER   SEDE ANA MARIA PEREZ DE OTERO</v>
          </cell>
          <cell r="D78" t="str">
            <v>SEDE</v>
          </cell>
          <cell r="E78" t="str">
            <v>BLAS DE LEZO ST COMERCIAL</v>
          </cell>
          <cell r="F78" t="str">
            <v>BLAS DE LEZO</v>
          </cell>
          <cell r="G78">
            <v>12</v>
          </cell>
          <cell r="H78" t="str">
            <v>INDUSTRIAL Y DE LA BAHIA</v>
          </cell>
          <cell r="I78" t="str">
            <v>INDUSTRIAL Y DE LA BAHIA</v>
          </cell>
          <cell r="J78" t="str">
            <v>URBANO</v>
          </cell>
          <cell r="K78">
            <v>113001003053</v>
          </cell>
          <cell r="L78">
            <v>113001003797</v>
          </cell>
          <cell r="M78">
            <v>92</v>
          </cell>
          <cell r="N78">
            <v>101</v>
          </cell>
          <cell r="O78" t="str">
            <v>E. E. Oficial</v>
          </cell>
          <cell r="P78" t="str">
            <v>A</v>
          </cell>
          <cell r="Q78" t="str">
            <v>LUIS ALFONSO RAMIREZ CASTELLON</v>
          </cell>
          <cell r="R78">
            <v>6633560</v>
          </cell>
          <cell r="S78"/>
        </row>
        <row r="79">
          <cell r="A79">
            <v>128</v>
          </cell>
          <cell r="B79">
            <v>78</v>
          </cell>
          <cell r="C79" t="str">
            <v>I.E SOLEDAD ACOSTA DE SAMPER   SEDE DE SAN FERNANDO</v>
          </cell>
          <cell r="D79" t="str">
            <v>SEDE</v>
          </cell>
          <cell r="E79" t="str">
            <v>BLAS DE LEZO ST COMERCIAL</v>
          </cell>
          <cell r="F79" t="str">
            <v>BLAS DE LEZO</v>
          </cell>
          <cell r="G79">
            <v>12</v>
          </cell>
          <cell r="H79" t="str">
            <v>INDUSTRIAL Y DE LA BAHIA</v>
          </cell>
          <cell r="I79" t="str">
            <v>INDUSTRIAL Y DE LA BAHIA</v>
          </cell>
          <cell r="J79" t="str">
            <v>URBANO</v>
          </cell>
          <cell r="K79">
            <v>113001003053</v>
          </cell>
          <cell r="L79">
            <v>113001007083</v>
          </cell>
          <cell r="M79">
            <v>92</v>
          </cell>
          <cell r="N79">
            <v>128</v>
          </cell>
          <cell r="O79" t="str">
            <v>E. E. Oficial</v>
          </cell>
          <cell r="P79" t="str">
            <v>A</v>
          </cell>
          <cell r="Q79" t="str">
            <v>LUIS ALFONSO RAMIREZ CASTELLON</v>
          </cell>
          <cell r="R79">
            <v>6633560</v>
          </cell>
          <cell r="S79"/>
        </row>
        <row r="80">
          <cell r="A80">
            <v>93</v>
          </cell>
          <cell r="B80">
            <v>79</v>
          </cell>
          <cell r="C80" t="str">
            <v>I.E HERMANO ANTONIO RAMOS DE LA SALLE</v>
          </cell>
          <cell r="D80" t="str">
            <v>PRINCIPAL</v>
          </cell>
          <cell r="E80" t="str">
            <v>TORICES PASEO BOLIVAR CL NVA DEL ESPINAL</v>
          </cell>
          <cell r="F80" t="str">
            <v>TORICES</v>
          </cell>
          <cell r="G80">
            <v>2</v>
          </cell>
          <cell r="H80" t="str">
            <v>HISTORICA Y CARIBE NORTE</v>
          </cell>
          <cell r="I80" t="str">
            <v>SANTA RITA</v>
          </cell>
          <cell r="J80" t="str">
            <v>URBANO</v>
          </cell>
          <cell r="K80">
            <v>113001003061</v>
          </cell>
          <cell r="L80">
            <v>113001003061</v>
          </cell>
          <cell r="M80">
            <v>93</v>
          </cell>
          <cell r="N80">
            <v>93</v>
          </cell>
          <cell r="O80" t="str">
            <v>E. E. Oficial</v>
          </cell>
          <cell r="P80" t="str">
            <v>A</v>
          </cell>
          <cell r="Q80" t="str">
            <v>HERMANO CARLOS ANDRÉS FORERO FORERO</v>
          </cell>
          <cell r="R80" t="str">
            <v>6928103 - 6928104 ext 115</v>
          </cell>
          <cell r="S80" t="str">
            <v>hno.antonioramosdelasalle@hotmail.com</v>
          </cell>
        </row>
        <row r="81">
          <cell r="A81">
            <v>34</v>
          </cell>
          <cell r="B81">
            <v>80</v>
          </cell>
          <cell r="C81" t="str">
            <v>I.E FERNANDO DE LA VEGA - SEDE ALMIRANTE PADILLA</v>
          </cell>
          <cell r="D81" t="str">
            <v>SEDE</v>
          </cell>
          <cell r="E81" t="str">
            <v>EL BOSQUE CLL SAN ISIDRO DIAG 21C # 53-40</v>
          </cell>
          <cell r="F81" t="str">
            <v>BOSQUE</v>
          </cell>
          <cell r="G81">
            <v>10</v>
          </cell>
          <cell r="H81" t="str">
            <v>HISTORICA Y CARIBE NORTE</v>
          </cell>
          <cell r="I81" t="str">
            <v>COUNTRY</v>
          </cell>
          <cell r="J81" t="str">
            <v>URBANO</v>
          </cell>
          <cell r="K81">
            <v>113001003126</v>
          </cell>
          <cell r="L81">
            <v>113001000810</v>
          </cell>
          <cell r="M81">
            <v>94</v>
          </cell>
          <cell r="N81">
            <v>34</v>
          </cell>
          <cell r="O81" t="str">
            <v>E. E. Oficial</v>
          </cell>
          <cell r="P81" t="str">
            <v>A</v>
          </cell>
          <cell r="Q81" t="str">
            <v>SALVADOR PEÑATA ARIDES</v>
          </cell>
          <cell r="R81">
            <v>6694029</v>
          </cell>
          <cell r="S81"/>
        </row>
        <row r="82">
          <cell r="A82">
            <v>94</v>
          </cell>
          <cell r="B82">
            <v>81</v>
          </cell>
          <cell r="C82" t="str">
            <v>I.E FERNANDO DE LA VEGA</v>
          </cell>
          <cell r="D82" t="str">
            <v>PRINCIPAL</v>
          </cell>
          <cell r="E82" t="str">
            <v>EL BOSQUE CLL SAN ISIDRO DIAG 21C # 53-40</v>
          </cell>
          <cell r="F82" t="str">
            <v>BOSQUE</v>
          </cell>
          <cell r="G82">
            <v>10</v>
          </cell>
          <cell r="H82" t="str">
            <v>HISTORICA Y CARIBE NORTE</v>
          </cell>
          <cell r="I82" t="str">
            <v>COUNTRY</v>
          </cell>
          <cell r="J82" t="str">
            <v>URBANO</v>
          </cell>
          <cell r="K82">
            <v>113001003126</v>
          </cell>
          <cell r="L82">
            <v>113001003126</v>
          </cell>
          <cell r="M82">
            <v>94</v>
          </cell>
          <cell r="N82">
            <v>94</v>
          </cell>
          <cell r="O82" t="str">
            <v>E. E. Oficial</v>
          </cell>
          <cell r="P82" t="str">
            <v>A</v>
          </cell>
          <cell r="Q82" t="str">
            <v>SALVADOR PEÑATA ARIDES</v>
          </cell>
          <cell r="R82">
            <v>6694029</v>
          </cell>
          <cell r="S82"/>
        </row>
        <row r="83">
          <cell r="A83">
            <v>97</v>
          </cell>
          <cell r="B83">
            <v>82</v>
          </cell>
          <cell r="C83" t="str">
            <v>I.E JOSE MANUEL RODRIGUEZ TORICES</v>
          </cell>
          <cell r="D83" t="str">
            <v>PRINCIPAL</v>
          </cell>
          <cell r="E83" t="str">
            <v>CARRET PRINCIPAL DEL BOSQUE</v>
          </cell>
          <cell r="F83" t="str">
            <v>ALMIRANTE COLON</v>
          </cell>
          <cell r="G83">
            <v>12</v>
          </cell>
          <cell r="H83" t="str">
            <v>INDUSTRIAL Y DE LA BAHIA</v>
          </cell>
          <cell r="I83" t="str">
            <v>INDUSTRIAL Y DE LA BAHIA</v>
          </cell>
          <cell r="J83" t="str">
            <v>URBANO</v>
          </cell>
          <cell r="K83">
            <v>113001003274</v>
          </cell>
          <cell r="L83">
            <v>113001003274</v>
          </cell>
          <cell r="M83">
            <v>97</v>
          </cell>
          <cell r="N83">
            <v>97</v>
          </cell>
          <cell r="O83" t="str">
            <v>E. E. Oficial</v>
          </cell>
          <cell r="P83" t="str">
            <v>A</v>
          </cell>
          <cell r="Q83" t="str">
            <v>ARIDES SANDOVAL PEÑATA</v>
          </cell>
          <cell r="R83">
            <v>6438791</v>
          </cell>
          <cell r="S83" t="str">
            <v>rectorinem2018@gmail.com</v>
          </cell>
        </row>
        <row r="84">
          <cell r="A84">
            <v>115</v>
          </cell>
          <cell r="B84">
            <v>83</v>
          </cell>
          <cell r="C84" t="str">
            <v>I.E JOSE MANUEL RODRIGUEZ TORICES - SEDE JARDIN INFANTIL LOS CARACOLES</v>
          </cell>
          <cell r="D84" t="str">
            <v>SEDE</v>
          </cell>
          <cell r="E84" t="str">
            <v>CARRET PRINCIPAL DEL BOSQUE</v>
          </cell>
          <cell r="F84" t="str">
            <v>ALMIRANTE COLON</v>
          </cell>
          <cell r="G84">
            <v>12</v>
          </cell>
          <cell r="H84" t="str">
            <v>INDUSTRIAL Y DE LA BAHIA</v>
          </cell>
          <cell r="I84" t="str">
            <v>INDUSTRIAL Y DE LA BAHIA</v>
          </cell>
          <cell r="J84" t="str">
            <v>URBANO</v>
          </cell>
          <cell r="K84">
            <v>113001003274</v>
          </cell>
          <cell r="L84">
            <v>113001005757</v>
          </cell>
          <cell r="M84">
            <v>97</v>
          </cell>
          <cell r="N84">
            <v>115</v>
          </cell>
          <cell r="O84" t="str">
            <v>E. E. Oficial</v>
          </cell>
          <cell r="P84" t="str">
            <v>A</v>
          </cell>
          <cell r="Q84" t="str">
            <v>ARIDES SANDOVAL PEÑATA</v>
          </cell>
          <cell r="R84">
            <v>6438791</v>
          </cell>
          <cell r="S84" t="str">
            <v>rectorinem2018@gmail.com</v>
          </cell>
        </row>
        <row r="85">
          <cell r="A85">
            <v>124</v>
          </cell>
          <cell r="B85">
            <v>84</v>
          </cell>
          <cell r="C85" t="str">
            <v>I.E JOSE MANUEL RODRIGUEZ TORICES   SEDE ISABEL LA CATOLICA</v>
          </cell>
          <cell r="D85" t="str">
            <v>SEDE</v>
          </cell>
          <cell r="E85" t="str">
            <v>CARRET PRINCIPAL DEL BOSQUE</v>
          </cell>
          <cell r="F85" t="str">
            <v>ALMIRANTE COLON</v>
          </cell>
          <cell r="G85">
            <v>12</v>
          </cell>
          <cell r="H85" t="str">
            <v>INDUSTRIAL Y DE LA BAHIA</v>
          </cell>
          <cell r="I85" t="str">
            <v>INDUSTRIAL Y DE LA BAHIA</v>
          </cell>
          <cell r="J85" t="str">
            <v>URBANO</v>
          </cell>
          <cell r="K85">
            <v>113001003274</v>
          </cell>
          <cell r="L85">
            <v>113001006826</v>
          </cell>
          <cell r="M85">
            <v>97</v>
          </cell>
          <cell r="N85">
            <v>124</v>
          </cell>
          <cell r="O85" t="str">
            <v>E. E. Oficial</v>
          </cell>
          <cell r="P85" t="str">
            <v>A</v>
          </cell>
          <cell r="Q85" t="str">
            <v>ARIDES SANDOVAL PEÑATA</v>
          </cell>
          <cell r="R85">
            <v>6438791</v>
          </cell>
          <cell r="S85" t="str">
            <v>rectorinem2018@gmail.com</v>
          </cell>
        </row>
        <row r="86">
          <cell r="A86">
            <v>99</v>
          </cell>
          <cell r="B86">
            <v>85</v>
          </cell>
          <cell r="C86" t="str">
            <v>I.E LAS GAVIOTAS</v>
          </cell>
          <cell r="D86" t="str">
            <v>PRINCIPAL</v>
          </cell>
          <cell r="E86" t="str">
            <v>LAS GAVIOTAS TRANSV 65 # 31-111 ENTRADA PPAL</v>
          </cell>
          <cell r="F86" t="str">
            <v>LAS GAVIOTAS</v>
          </cell>
          <cell r="G86">
            <v>7</v>
          </cell>
          <cell r="H86" t="str">
            <v>DE LA VIRGEN Y TURISTICA</v>
          </cell>
          <cell r="I86" t="str">
            <v>DE LA VIRGEN Y TURISTICA</v>
          </cell>
          <cell r="J86" t="str">
            <v>URBANO</v>
          </cell>
          <cell r="K86">
            <v>113001003771</v>
          </cell>
          <cell r="L86">
            <v>113001003771</v>
          </cell>
          <cell r="M86">
            <v>99</v>
          </cell>
          <cell r="N86">
            <v>99</v>
          </cell>
          <cell r="O86" t="str">
            <v>E. E. Oficial</v>
          </cell>
          <cell r="P86" t="str">
            <v>A</v>
          </cell>
          <cell r="Q86" t="str">
            <v>RODOLFO DIAZ ACEVEDO</v>
          </cell>
          <cell r="R86">
            <v>6432494</v>
          </cell>
          <cell r="S86" t="str">
            <v>rectoriagaviotas@gmail.com</v>
          </cell>
        </row>
        <row r="87">
          <cell r="A87">
            <v>110</v>
          </cell>
          <cell r="B87">
            <v>86</v>
          </cell>
          <cell r="C87" t="str">
            <v>I.E LAS GAVIOTAS   SEDE MOISES GOSSAIN LAJUD</v>
          </cell>
          <cell r="D87" t="str">
            <v>SEDE</v>
          </cell>
          <cell r="E87" t="str">
            <v>LAS GAVIOTAS TRANSV 65 # 31-111 ENTRADA PPAL</v>
          </cell>
          <cell r="F87" t="str">
            <v>LAS GAVIOTAS</v>
          </cell>
          <cell r="G87">
            <v>7</v>
          </cell>
          <cell r="H87" t="str">
            <v>DE LA VIRGEN Y TURISTICA</v>
          </cell>
          <cell r="I87" t="str">
            <v>DE LA VIRGEN Y TURISTICA</v>
          </cell>
          <cell r="J87" t="str">
            <v>URBANO</v>
          </cell>
          <cell r="K87">
            <v>113001003771</v>
          </cell>
          <cell r="L87">
            <v>113001005200</v>
          </cell>
          <cell r="M87">
            <v>99</v>
          </cell>
          <cell r="N87">
            <v>110</v>
          </cell>
          <cell r="O87" t="str">
            <v>E. E. Oficial</v>
          </cell>
          <cell r="P87" t="str">
            <v>A</v>
          </cell>
          <cell r="Q87" t="str">
            <v>RODOLFO DIAZ ACEVEDO</v>
          </cell>
          <cell r="R87">
            <v>6432494</v>
          </cell>
          <cell r="S87" t="str">
            <v>rectoriagaviotas@gmail.com</v>
          </cell>
        </row>
        <row r="88">
          <cell r="A88">
            <v>116</v>
          </cell>
          <cell r="B88">
            <v>87</v>
          </cell>
          <cell r="C88" t="str">
            <v>I.E LAS GAVIOTAS   SEDE JARDIN INFANTIL NIÑO JESUS</v>
          </cell>
          <cell r="D88" t="str">
            <v>SEDE</v>
          </cell>
          <cell r="E88" t="str">
            <v>LAS GAVIOTAS TRANSV 65 # 31-111 ENTRADA PPAL</v>
          </cell>
          <cell r="F88" t="str">
            <v>LAS GAVIOTAS</v>
          </cell>
          <cell r="G88">
            <v>7</v>
          </cell>
          <cell r="H88" t="str">
            <v>DE LA VIRGEN Y TURISTICA</v>
          </cell>
          <cell r="I88" t="str">
            <v>DE LA VIRGEN Y TURISTICA</v>
          </cell>
          <cell r="J88" t="str">
            <v>URBANO</v>
          </cell>
          <cell r="K88">
            <v>113001003771</v>
          </cell>
          <cell r="L88">
            <v>113001006010</v>
          </cell>
          <cell r="M88">
            <v>99</v>
          </cell>
          <cell r="N88">
            <v>116</v>
          </cell>
          <cell r="O88" t="str">
            <v>E. E. Oficial</v>
          </cell>
          <cell r="P88" t="str">
            <v>A</v>
          </cell>
          <cell r="Q88" t="str">
            <v>RODOLFO DIAZ ACEVEDO</v>
          </cell>
          <cell r="R88">
            <v>6432494</v>
          </cell>
          <cell r="S88" t="str">
            <v>rectoriagaviotas@gmail.com</v>
          </cell>
        </row>
        <row r="89">
          <cell r="A89">
            <v>104</v>
          </cell>
          <cell r="B89">
            <v>88</v>
          </cell>
          <cell r="C89" t="str">
            <v>I.E JUAN JOSE NIETO</v>
          </cell>
          <cell r="D89" t="str">
            <v>PRINCIPAL</v>
          </cell>
          <cell r="E89" t="str">
            <v>EL SOCORRO CLL 25 # 71-24 ENTRADA PPAL</v>
          </cell>
          <cell r="F89" t="str">
            <v>EL SOCORRO</v>
          </cell>
          <cell r="G89">
            <v>12</v>
          </cell>
          <cell r="H89" t="str">
            <v>INDUSTRIAL Y DE LA BAHIA</v>
          </cell>
          <cell r="I89" t="str">
            <v>INDUSTRIAL Y DE LA BAHIA</v>
          </cell>
          <cell r="J89" t="str">
            <v>URBANO</v>
          </cell>
          <cell r="K89">
            <v>113001004149</v>
          </cell>
          <cell r="L89">
            <v>113001004149</v>
          </cell>
          <cell r="M89">
            <v>104</v>
          </cell>
          <cell r="N89">
            <v>104</v>
          </cell>
          <cell r="O89" t="str">
            <v>E. E. Oficial</v>
          </cell>
          <cell r="P89" t="str">
            <v>A</v>
          </cell>
          <cell r="Q89" t="str">
            <v>MANUEL DE LOS SANTOS CASSIANI REYES</v>
          </cell>
          <cell r="R89" t="str">
            <v>6925134 6925135</v>
          </cell>
          <cell r="S89" t="str">
            <v>iejuanjosenieto@hotmail.es</v>
          </cell>
        </row>
        <row r="90">
          <cell r="A90">
            <v>368</v>
          </cell>
          <cell r="B90">
            <v>89</v>
          </cell>
          <cell r="C90" t="str">
            <v>I.E JUAN JOSE NIETO   SEDE EL EDUCADOR</v>
          </cell>
          <cell r="D90" t="str">
            <v>SEDE</v>
          </cell>
          <cell r="E90" t="str">
            <v>EL SOCORRO CLL 25 # 71-24 ENTRADA PPAL</v>
          </cell>
          <cell r="F90" t="str">
            <v>EL SOCORRO</v>
          </cell>
          <cell r="G90">
            <v>12</v>
          </cell>
          <cell r="H90" t="str">
            <v>INDUSTRIAL Y DE LA BAHIA</v>
          </cell>
          <cell r="I90" t="str">
            <v>INDUSTRIAL Y DE LA BAHIA</v>
          </cell>
          <cell r="J90" t="str">
            <v>URBANO</v>
          </cell>
          <cell r="K90">
            <v>113001004149</v>
          </cell>
          <cell r="L90">
            <v>313001008569</v>
          </cell>
          <cell r="M90">
            <v>104</v>
          </cell>
          <cell r="N90">
            <v>368</v>
          </cell>
          <cell r="O90" t="str">
            <v>E. E. Oficial</v>
          </cell>
          <cell r="P90" t="str">
            <v>A</v>
          </cell>
          <cell r="Q90" t="str">
            <v>MANUEL DE LOS SANTOS CASSIANI REYES</v>
          </cell>
          <cell r="R90" t="str">
            <v>6925134 6925135</v>
          </cell>
          <cell r="S90" t="str">
            <v>iejuanjosenieto@hotmail.es</v>
          </cell>
        </row>
        <row r="91">
          <cell r="A91">
            <v>924</v>
          </cell>
          <cell r="B91">
            <v>90</v>
          </cell>
          <cell r="C91" t="str">
            <v>I.E JUAN JOSE NIETO SEDE BARANOA</v>
          </cell>
          <cell r="D91" t="str">
            <v>SEDE</v>
          </cell>
          <cell r="E91" t="str">
            <v>ANITA</v>
          </cell>
          <cell r="F91" t="str">
            <v>ANITA</v>
          </cell>
          <cell r="G91">
            <v>13</v>
          </cell>
          <cell r="H91" t="str">
            <v>INDUSTRIAL Y DE LA BAHIA</v>
          </cell>
          <cell r="I91" t="str">
            <v>INDUSTRIAL Y DE LA BAHIA</v>
          </cell>
          <cell r="J91" t="str">
            <v>URBANO</v>
          </cell>
          <cell r="K91">
            <v>113001800212</v>
          </cell>
          <cell r="L91">
            <v>113001800212</v>
          </cell>
          <cell r="M91">
            <v>104</v>
          </cell>
          <cell r="N91">
            <v>924</v>
          </cell>
          <cell r="O91" t="str">
            <v>E. E. Oficial</v>
          </cell>
          <cell r="P91"/>
          <cell r="Q91" t="str">
            <v>MANUEL DE LOS SANTOS CASSIANI REYES</v>
          </cell>
          <cell r="R91" t="str">
            <v>6925134 6925135</v>
          </cell>
          <cell r="S91" t="str">
            <v>iejuanjosenieto@hotmail.es</v>
          </cell>
        </row>
        <row r="92">
          <cell r="A92">
            <v>105</v>
          </cell>
          <cell r="B92">
            <v>91</v>
          </cell>
          <cell r="C92" t="str">
            <v>I.E SAN FELIPE NERI</v>
          </cell>
          <cell r="D92" t="str">
            <v>PRINCIPAL</v>
          </cell>
          <cell r="E92" t="str">
            <v>OLAYA HERRERA SECT RICAURTE CJ YANES KRA 57 #56-65</v>
          </cell>
          <cell r="F92" t="str">
            <v>OLAYA HERRERA</v>
          </cell>
          <cell r="G92">
            <v>5</v>
          </cell>
          <cell r="H92" t="str">
            <v>DE LA VIRGEN Y TURISTICA</v>
          </cell>
          <cell r="I92" t="str">
            <v>DE LA VIRGEN Y TURISTICA</v>
          </cell>
          <cell r="J92" t="str">
            <v>URBANO</v>
          </cell>
          <cell r="K92">
            <v>113001008284</v>
          </cell>
          <cell r="L92">
            <v>113001008284</v>
          </cell>
          <cell r="M92">
            <v>105</v>
          </cell>
          <cell r="N92">
            <v>105</v>
          </cell>
          <cell r="O92" t="str">
            <v>E. E. Oficial</v>
          </cell>
          <cell r="P92" t="str">
            <v>A</v>
          </cell>
          <cell r="Q92" t="str">
            <v>REMBERTO NAVAS MORENO</v>
          </cell>
          <cell r="R92">
            <v>6753212</v>
          </cell>
          <cell r="S92" t="str">
            <v>iesanfelipeneri@hotmail.es</v>
          </cell>
        </row>
        <row r="93">
          <cell r="A93">
            <v>106</v>
          </cell>
          <cell r="B93">
            <v>92</v>
          </cell>
          <cell r="C93" t="str">
            <v>I.E FULGENCIO LEQUERICA VELEZ</v>
          </cell>
          <cell r="D93" t="str">
            <v>PRINCIPAL</v>
          </cell>
          <cell r="E93" t="str">
            <v>CHIQUINQUIRA MZ 56 LOTE 1</v>
          </cell>
          <cell r="F93" t="str">
            <v>CHIQUINQUIRA</v>
          </cell>
          <cell r="G93">
            <v>5</v>
          </cell>
          <cell r="H93" t="str">
            <v>DE LA VIRGEN Y TURISTICA</v>
          </cell>
          <cell r="I93" t="str">
            <v>DE LA VIRGEN Y TURISTICA</v>
          </cell>
          <cell r="J93" t="str">
            <v>URBANO</v>
          </cell>
          <cell r="K93">
            <v>113001004254</v>
          </cell>
          <cell r="L93">
            <v>113001004254</v>
          </cell>
          <cell r="M93">
            <v>106</v>
          </cell>
          <cell r="N93">
            <v>106</v>
          </cell>
          <cell r="O93" t="str">
            <v>E. E. Oficial</v>
          </cell>
          <cell r="P93" t="str">
            <v>A</v>
          </cell>
          <cell r="Q93" t="str">
            <v>BLANCA CERRO MUÑOZ</v>
          </cell>
          <cell r="R93">
            <v>6710620</v>
          </cell>
          <cell r="S93"/>
        </row>
        <row r="94">
          <cell r="A94">
            <v>54</v>
          </cell>
          <cell r="B94">
            <v>93</v>
          </cell>
          <cell r="C94" t="str">
            <v>I.E FULGENCIO LEQUERICA VELEZ   SEDE REPUBLICA DEL ECUADOR</v>
          </cell>
          <cell r="D94" t="str">
            <v>SEDE</v>
          </cell>
          <cell r="E94" t="str">
            <v>CHIQUINQUIRA MZ 56 LOTE 1</v>
          </cell>
          <cell r="F94" t="str">
            <v>CHIQUINQUIRA</v>
          </cell>
          <cell r="G94">
            <v>5</v>
          </cell>
          <cell r="H94" t="str">
            <v>DE LA VIRGEN Y TURISTICA</v>
          </cell>
          <cell r="I94" t="str">
            <v>DE LA VIRGEN Y TURISTICA</v>
          </cell>
          <cell r="J94" t="str">
            <v>URBANO</v>
          </cell>
          <cell r="K94">
            <v>113001004254</v>
          </cell>
          <cell r="L94">
            <v>113001001654</v>
          </cell>
          <cell r="M94">
            <v>106</v>
          </cell>
          <cell r="N94">
            <v>54</v>
          </cell>
          <cell r="O94" t="str">
            <v>E. E. Oficial</v>
          </cell>
          <cell r="P94" t="str">
            <v>A</v>
          </cell>
          <cell r="Q94" t="str">
            <v>BLANCA CERRO MUÑOZ</v>
          </cell>
          <cell r="R94">
            <v>6710620</v>
          </cell>
          <cell r="S94"/>
        </row>
        <row r="95">
          <cell r="A95">
            <v>129</v>
          </cell>
          <cell r="B95">
            <v>94</v>
          </cell>
          <cell r="C95" t="str">
            <v>I.E FULGENCIO LEQUERICA VELEZ   SEDE LA PUNTILLA</v>
          </cell>
          <cell r="D95" t="str">
            <v>SEDE</v>
          </cell>
          <cell r="E95" t="str">
            <v>CHIQUINQUIRA MZ 56 LOTE 1</v>
          </cell>
          <cell r="F95" t="str">
            <v>CHIQUINQUIRA</v>
          </cell>
          <cell r="G95">
            <v>5</v>
          </cell>
          <cell r="H95" t="str">
            <v>DE LA VIRGEN Y TURISTICA</v>
          </cell>
          <cell r="I95" t="str">
            <v>DE LA VIRGEN Y TURISTICA</v>
          </cell>
          <cell r="J95" t="str">
            <v>URBANO</v>
          </cell>
          <cell r="K95">
            <v>113001004254</v>
          </cell>
          <cell r="L95">
            <v>113001007113</v>
          </cell>
          <cell r="M95">
            <v>106</v>
          </cell>
          <cell r="N95">
            <v>129</v>
          </cell>
          <cell r="O95" t="str">
            <v>E. E. Oficial</v>
          </cell>
          <cell r="P95" t="str">
            <v>A</v>
          </cell>
          <cell r="Q95" t="str">
            <v>BLANCA CERRO MUÑOZ</v>
          </cell>
          <cell r="R95">
            <v>6710620</v>
          </cell>
          <cell r="S95"/>
        </row>
        <row r="96">
          <cell r="A96">
            <v>107</v>
          </cell>
          <cell r="B96">
            <v>95</v>
          </cell>
          <cell r="C96" t="str">
            <v>I.E SAN LUCAS</v>
          </cell>
          <cell r="D96" t="str">
            <v>PRINCIPAL</v>
          </cell>
          <cell r="E96" t="str">
            <v>EL MILAGRO, CLL VALENCIA CON BOGOTA - CL 61-44</v>
          </cell>
          <cell r="F96" t="str">
            <v>EL MILAGRO</v>
          </cell>
          <cell r="G96">
            <v>12</v>
          </cell>
          <cell r="H96" t="str">
            <v>INDUSTRIAL Y DE LA BAHIA</v>
          </cell>
          <cell r="I96" t="str">
            <v>INDUSTRIAL Y DE LA BAHIA</v>
          </cell>
          <cell r="J96" t="str">
            <v>URBANO</v>
          </cell>
          <cell r="K96">
            <v>113001004289</v>
          </cell>
          <cell r="L96">
            <v>113001004289</v>
          </cell>
          <cell r="M96">
            <v>107</v>
          </cell>
          <cell r="N96">
            <v>107</v>
          </cell>
          <cell r="O96" t="str">
            <v>E. E. Oficial</v>
          </cell>
          <cell r="P96" t="str">
            <v>A</v>
          </cell>
          <cell r="Q96" t="str">
            <v>YASMINY DEL SOCORRO GOMEZ CORONELL</v>
          </cell>
          <cell r="R96">
            <v>6570957</v>
          </cell>
          <cell r="S96" t="str">
            <v>yasminysocorro@hotmail.com</v>
          </cell>
        </row>
        <row r="97">
          <cell r="A97">
            <v>100</v>
          </cell>
          <cell r="B97">
            <v>96</v>
          </cell>
          <cell r="C97" t="str">
            <v>I.E SAN LUCAS   SEDE SAN PEDRO MARTIR</v>
          </cell>
          <cell r="D97" t="str">
            <v>SEDE</v>
          </cell>
          <cell r="E97" t="str">
            <v>SAN PEDRO MARTIR</v>
          </cell>
          <cell r="F97" t="str">
            <v>SAN PEDRO MARTIR</v>
          </cell>
          <cell r="G97">
            <v>12</v>
          </cell>
          <cell r="H97" t="str">
            <v>INDUSTRIAL Y DE LA BAHIA</v>
          </cell>
          <cell r="I97" t="str">
            <v>INDUSTRIAL Y DE LA BAHIA</v>
          </cell>
          <cell r="J97" t="str">
            <v>URBANO</v>
          </cell>
          <cell r="K97">
            <v>113001004289</v>
          </cell>
          <cell r="L97">
            <v>113001003789</v>
          </cell>
          <cell r="M97">
            <v>107</v>
          </cell>
          <cell r="N97">
            <v>100</v>
          </cell>
          <cell r="O97" t="str">
            <v>E. E. Oficial</v>
          </cell>
          <cell r="P97" t="str">
            <v>A</v>
          </cell>
          <cell r="Q97" t="str">
            <v>YASMINY DEL SOCORRO GOMEZ CORONELL</v>
          </cell>
          <cell r="R97">
            <v>6570957</v>
          </cell>
          <cell r="S97" t="str">
            <v>yasminysocorro@hotmail.com</v>
          </cell>
        </row>
        <row r="98">
          <cell r="A98">
            <v>111</v>
          </cell>
          <cell r="B98">
            <v>97</v>
          </cell>
          <cell r="C98" t="str">
            <v>I.E ALBERTO E. FERNANDEZ BAENA</v>
          </cell>
          <cell r="D98" t="str">
            <v>PRINCIPAL</v>
          </cell>
          <cell r="E98" t="str">
            <v>BOSQUE DIAG 21A # 47-97 AV BUENOS AIRES</v>
          </cell>
          <cell r="F98" t="str">
            <v>BOSQUE</v>
          </cell>
          <cell r="G98">
            <v>10</v>
          </cell>
          <cell r="H98" t="str">
            <v>HISTORICA Y CARIBE NORTE</v>
          </cell>
          <cell r="I98" t="str">
            <v>COUNTRY</v>
          </cell>
          <cell r="J98" t="str">
            <v>URBANO</v>
          </cell>
          <cell r="K98">
            <v>113001005358</v>
          </cell>
          <cell r="L98">
            <v>113001005358</v>
          </cell>
          <cell r="M98">
            <v>111</v>
          </cell>
          <cell r="N98">
            <v>111</v>
          </cell>
          <cell r="O98" t="str">
            <v>E. E. Oficial</v>
          </cell>
          <cell r="P98" t="str">
            <v>A</v>
          </cell>
          <cell r="Q98" t="str">
            <v>DILIA MARIN ARIAS</v>
          </cell>
          <cell r="R98">
            <v>6697933</v>
          </cell>
          <cell r="S98" t="str">
            <v>marinarias65@hotmail.com</v>
          </cell>
        </row>
        <row r="99">
          <cell r="A99">
            <v>112</v>
          </cell>
          <cell r="B99">
            <v>98</v>
          </cell>
          <cell r="C99" t="str">
            <v>I.E ANTONIA SANTOS</v>
          </cell>
          <cell r="D99" t="str">
            <v>PRINCIPAL</v>
          </cell>
          <cell r="E99" t="str">
            <v>PIE DE LA POPA PLAYON GRANDE CL 31 # 18B-131</v>
          </cell>
          <cell r="F99" t="str">
            <v>PIE DEL CERRO</v>
          </cell>
          <cell r="G99">
            <v>2</v>
          </cell>
          <cell r="H99" t="str">
            <v>HISTORICA Y CARIBE NORTE</v>
          </cell>
          <cell r="I99" t="str">
            <v>SANTA RITA</v>
          </cell>
          <cell r="J99" t="str">
            <v>URBANO</v>
          </cell>
          <cell r="K99">
            <v>113001005374</v>
          </cell>
          <cell r="L99">
            <v>113001005374</v>
          </cell>
          <cell r="M99">
            <v>112</v>
          </cell>
          <cell r="N99">
            <v>112</v>
          </cell>
          <cell r="O99" t="str">
            <v>E. E. Oficial</v>
          </cell>
          <cell r="P99" t="str">
            <v>A</v>
          </cell>
          <cell r="Q99" t="str">
            <v>MIGUEL PEREZ MARQUEZ</v>
          </cell>
          <cell r="R99">
            <v>6661716</v>
          </cell>
          <cell r="S99"/>
        </row>
        <row r="100">
          <cell r="A100">
            <v>26</v>
          </cell>
          <cell r="B100">
            <v>99</v>
          </cell>
          <cell r="C100" t="str">
            <v>I.E ANTONIA SANTOS   SEDE ALFONSO ARAUJO</v>
          </cell>
          <cell r="D100" t="str">
            <v>SEDE</v>
          </cell>
          <cell r="E100" t="str">
            <v>PIE DE LA POPA PLAYON GRANDE CL 31 # 18B-131</v>
          </cell>
          <cell r="F100" t="str">
            <v>PIE DEL CERRO</v>
          </cell>
          <cell r="G100">
            <v>2</v>
          </cell>
          <cell r="H100" t="str">
            <v>HISTORICA Y CARIBE NORTE</v>
          </cell>
          <cell r="I100" t="str">
            <v>SANTA RITA</v>
          </cell>
          <cell r="J100" t="str">
            <v>URBANO</v>
          </cell>
          <cell r="K100">
            <v>113001005374</v>
          </cell>
          <cell r="L100">
            <v>113001000674</v>
          </cell>
          <cell r="M100">
            <v>112</v>
          </cell>
          <cell r="N100">
            <v>26</v>
          </cell>
          <cell r="O100" t="str">
            <v>E. E. Oficial</v>
          </cell>
          <cell r="P100" t="str">
            <v>A</v>
          </cell>
          <cell r="Q100" t="str">
            <v>MIGUEL PEREZ MARQUEZ</v>
          </cell>
          <cell r="R100">
            <v>6661716</v>
          </cell>
          <cell r="S100"/>
        </row>
        <row r="101">
          <cell r="A101">
            <v>80</v>
          </cell>
          <cell r="B101">
            <v>100</v>
          </cell>
          <cell r="C101" t="str">
            <v>I.E ANTONIA SANTOS   SEDE SAN LUIS GONZAGA</v>
          </cell>
          <cell r="D101" t="str">
            <v>SEDE</v>
          </cell>
          <cell r="E101" t="str">
            <v>PIE DE LA POPA PLAYON GRANDE CL 31 # 18B-131</v>
          </cell>
          <cell r="F101" t="str">
            <v>PIE DEL CERRO</v>
          </cell>
          <cell r="G101">
            <v>2</v>
          </cell>
          <cell r="H101" t="str">
            <v>HISTORICA Y CARIBE NORTE</v>
          </cell>
          <cell r="I101" t="str">
            <v>SANTA RITA</v>
          </cell>
          <cell r="J101" t="str">
            <v>URBANO</v>
          </cell>
          <cell r="K101">
            <v>113001005374</v>
          </cell>
          <cell r="L101">
            <v>113001002642</v>
          </cell>
          <cell r="M101">
            <v>112</v>
          </cell>
          <cell r="N101">
            <v>80</v>
          </cell>
          <cell r="O101" t="str">
            <v>E. E. Oficial</v>
          </cell>
          <cell r="P101" t="str">
            <v>A</v>
          </cell>
          <cell r="Q101" t="str">
            <v>MIGUEL PEREZ MARQUEZ</v>
          </cell>
          <cell r="R101">
            <v>6661716</v>
          </cell>
          <cell r="S101"/>
        </row>
        <row r="102">
          <cell r="A102">
            <v>163</v>
          </cell>
          <cell r="B102">
            <v>101</v>
          </cell>
          <cell r="C102" t="str">
            <v>I.E ANTONIA SANTOS   SEDE JUAN SALVADOR GAVIOTA</v>
          </cell>
          <cell r="D102" t="str">
            <v>SEDE</v>
          </cell>
          <cell r="E102" t="str">
            <v>PIE DE LA POPA PLAYON GRANDE CL 31 # 18B-131</v>
          </cell>
          <cell r="F102" t="str">
            <v>PIE DEL CERRO</v>
          </cell>
          <cell r="G102">
            <v>2</v>
          </cell>
          <cell r="H102" t="str">
            <v>HISTORICA Y CARIBE NORTE</v>
          </cell>
          <cell r="I102" t="str">
            <v>SANTA RITA</v>
          </cell>
          <cell r="J102" t="str">
            <v>URBANO</v>
          </cell>
          <cell r="K102">
            <v>113001005374</v>
          </cell>
          <cell r="L102">
            <v>113001012559</v>
          </cell>
          <cell r="M102">
            <v>112</v>
          </cell>
          <cell r="N102">
            <v>163</v>
          </cell>
          <cell r="O102" t="str">
            <v>E. E. Oficial</v>
          </cell>
          <cell r="P102" t="str">
            <v>A</v>
          </cell>
          <cell r="Q102" t="str">
            <v>MIGUEL PEREZ MARQUEZ</v>
          </cell>
          <cell r="R102">
            <v>6661716</v>
          </cell>
          <cell r="S102"/>
        </row>
        <row r="103">
          <cell r="A103">
            <v>113</v>
          </cell>
          <cell r="B103">
            <v>102</v>
          </cell>
          <cell r="C103" t="str">
            <v>I.E ANTONIO NARIÑO</v>
          </cell>
          <cell r="D103" t="str">
            <v>PRINCIPAL</v>
          </cell>
          <cell r="E103" t="str">
            <v>LA ESPERANZA  CALLE ALFONSO LOPEZ No. 29-35</v>
          </cell>
          <cell r="F103" t="str">
            <v>LA ESPERANZA</v>
          </cell>
          <cell r="G103">
            <v>4</v>
          </cell>
          <cell r="H103" t="str">
            <v>DE LA VIRGEN Y TURISTICA</v>
          </cell>
          <cell r="I103" t="str">
            <v>DE LA VIRGEN Y TURISTICA</v>
          </cell>
          <cell r="J103" t="str">
            <v>URBANO</v>
          </cell>
          <cell r="K103">
            <v>113001005544</v>
          </cell>
          <cell r="L103">
            <v>113001005544</v>
          </cell>
          <cell r="M103">
            <v>113</v>
          </cell>
          <cell r="N103">
            <v>113</v>
          </cell>
          <cell r="O103" t="str">
            <v>E. E. Oficial</v>
          </cell>
          <cell r="P103" t="str">
            <v>A</v>
          </cell>
          <cell r="Q103" t="str">
            <v>DANILO ACOSTA TEHERAN</v>
          </cell>
          <cell r="R103">
            <v>6693690</v>
          </cell>
          <cell r="S103"/>
        </row>
        <row r="104">
          <cell r="A104">
            <v>103</v>
          </cell>
          <cell r="B104">
            <v>103</v>
          </cell>
          <cell r="C104" t="str">
            <v>I.E ANTONIO NARIÑO   SEDE EDUARDO SANTOS MONTEJO</v>
          </cell>
          <cell r="D104" t="str">
            <v>SEDE</v>
          </cell>
          <cell r="E104" t="str">
            <v>LA ESPERANZA  CALLE ALFONSO LOPEZ No. 29-35</v>
          </cell>
          <cell r="F104" t="str">
            <v>LA ESPERANZA</v>
          </cell>
          <cell r="G104">
            <v>4</v>
          </cell>
          <cell r="H104" t="str">
            <v>DE LA VIRGEN Y TURISTICA</v>
          </cell>
          <cell r="I104" t="str">
            <v>DE LA VIRGEN Y TURISTICA</v>
          </cell>
          <cell r="J104" t="str">
            <v>URBANO</v>
          </cell>
          <cell r="K104">
            <v>113001005544</v>
          </cell>
          <cell r="L104">
            <v>113001004041</v>
          </cell>
          <cell r="M104">
            <v>113</v>
          </cell>
          <cell r="N104">
            <v>103</v>
          </cell>
          <cell r="O104" t="str">
            <v>E. E. Oficial</v>
          </cell>
          <cell r="P104" t="str">
            <v>A</v>
          </cell>
          <cell r="Q104" t="str">
            <v>DANILO ACOSTA TEHERAN</v>
          </cell>
          <cell r="R104">
            <v>6693690</v>
          </cell>
          <cell r="S104"/>
        </row>
        <row r="105">
          <cell r="A105">
            <v>120</v>
          </cell>
          <cell r="B105">
            <v>104</v>
          </cell>
          <cell r="C105" t="str">
            <v>I.E OMAIRA SANCHEZ GARZON</v>
          </cell>
          <cell r="D105" t="str">
            <v>PRINCIPAL</v>
          </cell>
          <cell r="E105" t="str">
            <v>LA CANDELARIA, CDV #2 CRA 40 # 44-01</v>
          </cell>
          <cell r="F105" t="str">
            <v>LA CANDELARIA</v>
          </cell>
          <cell r="G105">
            <v>4</v>
          </cell>
          <cell r="H105" t="str">
            <v>DE LA VIRGEN Y TURISTICA</v>
          </cell>
          <cell r="I105" t="str">
            <v>DE LA VIRGEN Y TURISTICA</v>
          </cell>
          <cell r="J105" t="str">
            <v>URBANO</v>
          </cell>
          <cell r="K105">
            <v>113001006711</v>
          </cell>
          <cell r="L105">
            <v>113001006711</v>
          </cell>
          <cell r="M105">
            <v>120</v>
          </cell>
          <cell r="N105">
            <v>120</v>
          </cell>
          <cell r="O105" t="str">
            <v>E. E. Oficial</v>
          </cell>
          <cell r="P105" t="str">
            <v>A</v>
          </cell>
          <cell r="Q105" t="str">
            <v>GUILLERMO LEON MARRUGO PERALTA</v>
          </cell>
          <cell r="R105" t="str">
            <v>6747644 - 3135819509</v>
          </cell>
          <cell r="S105" t="str">
            <v>ineosaga@hotmail.com</v>
          </cell>
        </row>
        <row r="106">
          <cell r="A106">
            <v>122</v>
          </cell>
          <cell r="B106">
            <v>105</v>
          </cell>
          <cell r="C106" t="str">
            <v>I.E 20 DE JULIO</v>
          </cell>
          <cell r="D106" t="str">
            <v>PRINCIPAL</v>
          </cell>
          <cell r="E106" t="str">
            <v>20 DE JULIO CRA 58A No 8-86</v>
          </cell>
          <cell r="F106" t="str">
            <v>VEINTE DE JULIO</v>
          </cell>
          <cell r="G106">
            <v>11</v>
          </cell>
          <cell r="H106" t="str">
            <v>INDUSTRIAL Y DE LA BAHIA</v>
          </cell>
          <cell r="I106" t="str">
            <v>INDUSTRIAL Y DE LA BAHIA</v>
          </cell>
          <cell r="J106" t="str">
            <v>URBANO</v>
          </cell>
          <cell r="K106">
            <v>113001006800</v>
          </cell>
          <cell r="L106">
            <v>113001006800</v>
          </cell>
          <cell r="M106">
            <v>122</v>
          </cell>
          <cell r="N106">
            <v>122</v>
          </cell>
          <cell r="O106" t="str">
            <v>E. E. Oficial</v>
          </cell>
          <cell r="P106" t="str">
            <v>A</v>
          </cell>
          <cell r="Q106" t="str">
            <v>JONNY JONNY LUNA GUERRERO</v>
          </cell>
          <cell r="R106">
            <v>6769211</v>
          </cell>
          <cell r="S106" t="str">
            <v>rectoria@ie20dejulio.edu.co</v>
          </cell>
        </row>
        <row r="107">
          <cell r="A107">
            <v>133</v>
          </cell>
          <cell r="B107">
            <v>106</v>
          </cell>
          <cell r="C107" t="str">
            <v>I.E 20 DE JULIO   SEDE YIRA CASTRO</v>
          </cell>
          <cell r="D107" t="str">
            <v>SEDE</v>
          </cell>
          <cell r="E107" t="str">
            <v>20 DE JULIO CRA 58A No 8-86</v>
          </cell>
          <cell r="F107" t="str">
            <v>VEINTE DE JULIO</v>
          </cell>
          <cell r="G107">
            <v>11</v>
          </cell>
          <cell r="H107" t="str">
            <v>INDUSTRIAL Y DE LA BAHIA</v>
          </cell>
          <cell r="I107" t="str">
            <v>INDUSTRIAL Y DE LA BAHIA</v>
          </cell>
          <cell r="J107" t="str">
            <v>URBANO</v>
          </cell>
          <cell r="K107">
            <v>113001006800</v>
          </cell>
          <cell r="L107">
            <v>113001007563</v>
          </cell>
          <cell r="M107">
            <v>122</v>
          </cell>
          <cell r="N107">
            <v>133</v>
          </cell>
          <cell r="O107" t="str">
            <v>E. E. Oficial</v>
          </cell>
          <cell r="P107" t="str">
            <v>A</v>
          </cell>
          <cell r="Q107" t="str">
            <v>JONNY JONNY LUNA GUERRERO</v>
          </cell>
          <cell r="R107">
            <v>6769211</v>
          </cell>
          <cell r="S107" t="str">
            <v>rectoria@ie20dejulio.edu.co</v>
          </cell>
        </row>
        <row r="108">
          <cell r="A108">
            <v>131</v>
          </cell>
          <cell r="B108">
            <v>107</v>
          </cell>
          <cell r="C108" t="str">
            <v>I.E FE Y ALEGRIA LAS AMERICAS</v>
          </cell>
          <cell r="D108" t="str">
            <v>PRINCIPAL</v>
          </cell>
          <cell r="E108" t="str">
            <v>OLAYA HERRERA CRA 84 # 32 B 152</v>
          </cell>
          <cell r="F108" t="str">
            <v>OLAYA HERRERA</v>
          </cell>
          <cell r="G108">
            <v>6</v>
          </cell>
          <cell r="H108" t="str">
            <v>DE LA VIRGEN Y TURISTICA</v>
          </cell>
          <cell r="I108" t="str">
            <v>DE LA VIRGEN Y TURISTICA</v>
          </cell>
          <cell r="J108" t="str">
            <v>URBANO</v>
          </cell>
          <cell r="K108">
            <v>113001007199</v>
          </cell>
          <cell r="L108">
            <v>113001007199</v>
          </cell>
          <cell r="M108">
            <v>131</v>
          </cell>
          <cell r="N108">
            <v>131</v>
          </cell>
          <cell r="O108" t="str">
            <v>E. E. Oficial</v>
          </cell>
          <cell r="P108" t="str">
            <v>A</v>
          </cell>
          <cell r="Q108" t="str">
            <v>MAGALY VILLANUEVA PEREZ</v>
          </cell>
          <cell r="R108"/>
          <cell r="S108"/>
        </row>
        <row r="109">
          <cell r="A109">
            <v>661</v>
          </cell>
          <cell r="B109">
            <v>108</v>
          </cell>
          <cell r="C109" t="str">
            <v>I.E FE Y ALEGRIA LAS AMERICAS   SEDE LA FRATERNITE</v>
          </cell>
          <cell r="D109" t="str">
            <v>SEDE</v>
          </cell>
          <cell r="E109" t="str">
            <v>OLAYA HERRERA CRA 84 # 32 B 152</v>
          </cell>
          <cell r="F109" t="str">
            <v>OLAYA HERRERA</v>
          </cell>
          <cell r="G109">
            <v>6</v>
          </cell>
          <cell r="H109" t="str">
            <v>DE LA VIRGEN Y TURISTICA</v>
          </cell>
          <cell r="I109" t="str">
            <v>DE LA VIRGEN Y TURISTICA</v>
          </cell>
          <cell r="J109" t="str">
            <v>URBANO</v>
          </cell>
          <cell r="K109">
            <v>113001007199</v>
          </cell>
          <cell r="L109">
            <v>113001028935</v>
          </cell>
          <cell r="M109">
            <v>131</v>
          </cell>
          <cell r="N109">
            <v>661</v>
          </cell>
          <cell r="O109" t="str">
            <v>E. E. Oficial</v>
          </cell>
          <cell r="P109" t="str">
            <v>A</v>
          </cell>
          <cell r="Q109" t="str">
            <v>MAGALY VILLANUEVA PEREZ</v>
          </cell>
          <cell r="R109"/>
          <cell r="S109"/>
        </row>
        <row r="110">
          <cell r="A110">
            <v>139</v>
          </cell>
          <cell r="B110">
            <v>109</v>
          </cell>
          <cell r="C110" t="str">
            <v>I.E LA LIBERTAD</v>
          </cell>
          <cell r="D110" t="str">
            <v>PRINCIPAL</v>
          </cell>
          <cell r="E110" t="str">
            <v>EL POZON TRANV 60 M 89 L 7 CALLEJON 6</v>
          </cell>
          <cell r="F110" t="str">
            <v>EL POZON</v>
          </cell>
          <cell r="G110">
            <v>6</v>
          </cell>
          <cell r="H110" t="str">
            <v>DE LA VIRGEN Y TURISTICA</v>
          </cell>
          <cell r="I110" t="str">
            <v>DE LA VIRGEN Y TURISTICA</v>
          </cell>
          <cell r="J110" t="str">
            <v>URBANO</v>
          </cell>
          <cell r="K110">
            <v>113001007857</v>
          </cell>
          <cell r="L110">
            <v>113001007857</v>
          </cell>
          <cell r="M110">
            <v>139</v>
          </cell>
          <cell r="N110">
            <v>139</v>
          </cell>
          <cell r="O110" t="str">
            <v>E. E. Oficial</v>
          </cell>
          <cell r="P110" t="str">
            <v>A</v>
          </cell>
          <cell r="Q110" t="str">
            <v>EURIEL ARIZA CARREAZO</v>
          </cell>
          <cell r="R110">
            <v>6446256</v>
          </cell>
          <cell r="S110" t="str">
            <v>i.e.libertad@hotmail.com</v>
          </cell>
        </row>
        <row r="111">
          <cell r="A111">
            <v>148</v>
          </cell>
          <cell r="B111">
            <v>110</v>
          </cell>
          <cell r="C111" t="str">
            <v>I.E MARIA CANO</v>
          </cell>
          <cell r="D111" t="str">
            <v>PRINCIPAL</v>
          </cell>
          <cell r="E111" t="str">
            <v>MARIA CANO CLL 4B # 80 B 37</v>
          </cell>
          <cell r="F111" t="str">
            <v>MARIA CANO</v>
          </cell>
          <cell r="G111">
            <v>14</v>
          </cell>
          <cell r="H111" t="str">
            <v>INDUSTRIAL Y DE LA BAHIA</v>
          </cell>
          <cell r="I111" t="str">
            <v>INDUSTRIAL Y DE LA BAHIA</v>
          </cell>
          <cell r="J111" t="str">
            <v>URBANO</v>
          </cell>
          <cell r="K111">
            <v>113001008268</v>
          </cell>
          <cell r="L111">
            <v>113001008268</v>
          </cell>
          <cell r="M111">
            <v>148</v>
          </cell>
          <cell r="N111">
            <v>148</v>
          </cell>
          <cell r="O111" t="str">
            <v>E. E. Oficial</v>
          </cell>
          <cell r="P111" t="str">
            <v>A</v>
          </cell>
          <cell r="Q111" t="str">
            <v>JORGE IMBETT RODRIGUEZ</v>
          </cell>
          <cell r="R111">
            <v>6714898</v>
          </cell>
          <cell r="S111" t="str">
            <v>iemariacano1@hotmail.com</v>
          </cell>
        </row>
        <row r="112">
          <cell r="A112">
            <v>149</v>
          </cell>
          <cell r="B112">
            <v>111</v>
          </cell>
          <cell r="C112" t="str">
            <v>I.E PLAYAS DE ACAPULCO</v>
          </cell>
          <cell r="D112" t="str">
            <v>PRINCIPAL</v>
          </cell>
          <cell r="E112" t="str">
            <v>LIBANO AVE PEDRO ROMERO ESQUINA 48 C 60</v>
          </cell>
          <cell r="F112" t="str">
            <v>REPUBLICA DEL LIBANO</v>
          </cell>
          <cell r="G112">
            <v>5</v>
          </cell>
          <cell r="H112" t="str">
            <v>DE LA VIRGEN Y TURISTICA</v>
          </cell>
          <cell r="I112" t="str">
            <v>DE LA VIRGEN Y TURISTICA</v>
          </cell>
          <cell r="J112" t="str">
            <v>URBANO</v>
          </cell>
          <cell r="K112">
            <v>113001008276</v>
          </cell>
          <cell r="L112">
            <v>113001008276</v>
          </cell>
          <cell r="M112">
            <v>149</v>
          </cell>
          <cell r="N112">
            <v>149</v>
          </cell>
          <cell r="O112" t="str">
            <v>E. E. Oficial</v>
          </cell>
          <cell r="P112" t="str">
            <v>A</v>
          </cell>
          <cell r="Q112" t="str">
            <v>VICTOR GUERRERO DE LA CRUZ</v>
          </cell>
          <cell r="R112">
            <v>6747225</v>
          </cell>
          <cell r="S112" t="str">
            <v>vickg_@outlook.com</v>
          </cell>
        </row>
        <row r="113">
          <cell r="A113">
            <v>153</v>
          </cell>
          <cell r="B113">
            <v>112</v>
          </cell>
          <cell r="C113" t="str">
            <v>I.E VALORES UNIDOS</v>
          </cell>
          <cell r="D113" t="str">
            <v xml:space="preserve">PRINCIPAL </v>
          </cell>
          <cell r="E113" t="str">
            <v>EL POZON SEC 19 DE FEBRERO CLL LA ESPERANZA</v>
          </cell>
          <cell r="F113" t="str">
            <v>EL POZON</v>
          </cell>
          <cell r="G113">
            <v>6</v>
          </cell>
          <cell r="H113" t="str">
            <v>DE LA VIRGEN Y TURISTICA</v>
          </cell>
          <cell r="I113" t="str">
            <v>DE LA VIRGEN Y TURISTICA</v>
          </cell>
          <cell r="J113" t="str">
            <v>URBANO</v>
          </cell>
          <cell r="K113">
            <v>113001000259</v>
          </cell>
          <cell r="L113">
            <v>113001000259</v>
          </cell>
          <cell r="M113">
            <v>153</v>
          </cell>
          <cell r="N113">
            <v>153</v>
          </cell>
          <cell r="O113" t="str">
            <v>E. E. Oficial</v>
          </cell>
          <cell r="P113" t="str">
            <v>A</v>
          </cell>
          <cell r="Q113" t="str">
            <v>ODALIS DEL ROSARIO ROMERO VARGAS</v>
          </cell>
          <cell r="R113">
            <v>3005266137</v>
          </cell>
          <cell r="S113" t="str">
            <v>valoresunidos@hotmail.com</v>
          </cell>
        </row>
        <row r="114">
          <cell r="A114">
            <v>156</v>
          </cell>
          <cell r="B114">
            <v>113</v>
          </cell>
          <cell r="C114" t="str">
            <v>I.E VILLA ESTRELLA</v>
          </cell>
          <cell r="D114" t="str">
            <v>PRINCIPAL</v>
          </cell>
          <cell r="E114" t="str">
            <v>VILLA ESTRELLA CLL 36 # 91-15</v>
          </cell>
          <cell r="F114" t="str">
            <v>VILLA ESTRELLA</v>
          </cell>
          <cell r="G114">
            <v>6</v>
          </cell>
          <cell r="H114" t="str">
            <v>DE LA VIRGEN Y TURISTICA</v>
          </cell>
          <cell r="I114" t="str">
            <v>DE LA VIRGEN Y TURISTICA</v>
          </cell>
          <cell r="J114" t="str">
            <v>URBANO</v>
          </cell>
          <cell r="K114">
            <v>113001009281</v>
          </cell>
          <cell r="L114">
            <v>113001009281</v>
          </cell>
          <cell r="M114">
            <v>156</v>
          </cell>
          <cell r="N114">
            <v>156</v>
          </cell>
          <cell r="O114" t="str">
            <v>E. E. Oficial</v>
          </cell>
          <cell r="P114" t="str">
            <v>A</v>
          </cell>
          <cell r="Q114" t="str">
            <v>YARIME ORTEGA TORRES</v>
          </cell>
          <cell r="R114">
            <v>6446644</v>
          </cell>
          <cell r="S114" t="str">
            <v>yarimeortega23@hotmail.com</v>
          </cell>
        </row>
        <row r="115">
          <cell r="A115">
            <v>159</v>
          </cell>
          <cell r="B115">
            <v>114</v>
          </cell>
          <cell r="C115" t="str">
            <v>I.E MANUELA VERGARA DE CURI</v>
          </cell>
          <cell r="D115" t="str">
            <v>PRINCIPAL</v>
          </cell>
          <cell r="E115" t="str">
            <v>LA GAITANA  CL PPAL MZA E LT 5</v>
          </cell>
          <cell r="F115" t="str">
            <v>MANUELA VERGARA DE CURI</v>
          </cell>
          <cell r="G115">
            <v>15</v>
          </cell>
          <cell r="H115" t="str">
            <v>INDUSTRIAL Y DE LA BAHIA</v>
          </cell>
          <cell r="I115" t="str">
            <v>INDUSTRIAL Y DE LA BAHIA</v>
          </cell>
          <cell r="J115" t="str">
            <v>URBANO</v>
          </cell>
          <cell r="K115">
            <v>113001012427</v>
          </cell>
          <cell r="L115">
            <v>113001012427</v>
          </cell>
          <cell r="M115">
            <v>159</v>
          </cell>
          <cell r="N115">
            <v>159</v>
          </cell>
          <cell r="O115" t="str">
            <v>E. E. Oficial</v>
          </cell>
          <cell r="P115" t="str">
            <v>A</v>
          </cell>
          <cell r="Q115" t="str">
            <v>MARIA EDILSA HOYOS DE SILGADO</v>
          </cell>
          <cell r="R115">
            <v>6617411</v>
          </cell>
          <cell r="S115" t="str">
            <v>mariaedilsahoyos@hotmail.com</v>
          </cell>
        </row>
        <row r="116">
          <cell r="A116">
            <v>162</v>
          </cell>
          <cell r="B116">
            <v>115</v>
          </cell>
          <cell r="C116" t="str">
            <v>ESC. NORMAL SUPERIOR DE CARTAGENA DE INDIAS</v>
          </cell>
          <cell r="D116" t="str">
            <v>PRINCIPAL</v>
          </cell>
          <cell r="E116" t="str">
            <v>NUEVO BOSQUE KRA 51 #23-35</v>
          </cell>
          <cell r="F116" t="str">
            <v>NUEVO BOSQUE</v>
          </cell>
          <cell r="G116">
            <v>10</v>
          </cell>
          <cell r="H116" t="str">
            <v>HISTORICA Y CARIBE NORTE</v>
          </cell>
          <cell r="I116" t="str">
            <v>COUNTRY</v>
          </cell>
          <cell r="J116" t="str">
            <v>URBANO</v>
          </cell>
          <cell r="K116">
            <v>113001012508</v>
          </cell>
          <cell r="L116">
            <v>113001012508</v>
          </cell>
          <cell r="M116">
            <v>162</v>
          </cell>
          <cell r="N116">
            <v>162</v>
          </cell>
          <cell r="O116" t="str">
            <v>E. E. Oficial</v>
          </cell>
          <cell r="P116" t="str">
            <v>A</v>
          </cell>
          <cell r="Q116" t="str">
            <v>ALVARO HERNANDEZ CASTELLON</v>
          </cell>
          <cell r="R116">
            <v>6622124</v>
          </cell>
          <cell r="S116"/>
        </row>
        <row r="117">
          <cell r="A117">
            <v>95</v>
          </cell>
          <cell r="B117">
            <v>116</v>
          </cell>
          <cell r="C117" t="str">
            <v>ESC. NORMAL SUPERIOR DE CARTAGENA DE INDIAS - SEDE EMMA VILLA DE ESCALLON</v>
          </cell>
          <cell r="D117" t="str">
            <v>SEDE</v>
          </cell>
          <cell r="E117" t="str">
            <v>NUEVO BOSQUE KRA 51 #23-35</v>
          </cell>
          <cell r="F117" t="str">
            <v>NUEVO BOSQUE</v>
          </cell>
          <cell r="G117">
            <v>10</v>
          </cell>
          <cell r="H117" t="str">
            <v>HISTORICA Y CARIBE NORTE</v>
          </cell>
          <cell r="I117" t="str">
            <v>COUNTRY</v>
          </cell>
          <cell r="J117" t="str">
            <v>URBANO</v>
          </cell>
          <cell r="K117">
            <v>113001012508</v>
          </cell>
          <cell r="L117">
            <v>113001003151</v>
          </cell>
          <cell r="M117">
            <v>162</v>
          </cell>
          <cell r="N117">
            <v>95</v>
          </cell>
          <cell r="O117" t="str">
            <v>E. E. Oficial</v>
          </cell>
          <cell r="P117" t="str">
            <v>A</v>
          </cell>
          <cell r="Q117" t="str">
            <v>ALVARO HERNANDEZ CASTELLON</v>
          </cell>
          <cell r="R117">
            <v>6622124</v>
          </cell>
          <cell r="S117"/>
        </row>
        <row r="118">
          <cell r="A118">
            <v>165</v>
          </cell>
          <cell r="B118">
            <v>117</v>
          </cell>
          <cell r="C118" t="str">
            <v>I.E PUERTO REY</v>
          </cell>
          <cell r="D118" t="str">
            <v>PRINCIPAL</v>
          </cell>
          <cell r="E118" t="str">
            <v>VDA PUERTO REY - ANILLO VIAL</v>
          </cell>
          <cell r="F118" t="str">
            <v>PUERTO REY</v>
          </cell>
          <cell r="G118" t="str">
            <v>Conti</v>
          </cell>
          <cell r="H118" t="str">
            <v>DE LA VIRGEN Y TURISTICA</v>
          </cell>
          <cell r="I118" t="str">
            <v>RURAL</v>
          </cell>
          <cell r="J118" t="str">
            <v>RURAL</v>
          </cell>
          <cell r="K118">
            <v>213001000075</v>
          </cell>
          <cell r="L118">
            <v>213001000075</v>
          </cell>
          <cell r="M118">
            <v>165</v>
          </cell>
          <cell r="N118">
            <v>165</v>
          </cell>
          <cell r="O118" t="str">
            <v>E. E. Oficial</v>
          </cell>
          <cell r="P118" t="str">
            <v>A</v>
          </cell>
          <cell r="Q118" t="str">
            <v>PETRONA SALGADO TORRES</v>
          </cell>
          <cell r="R118">
            <v>3168672659</v>
          </cell>
          <cell r="S118" t="str">
            <v>iepuertorey@hotmail.com</v>
          </cell>
        </row>
        <row r="119">
          <cell r="A119">
            <v>167</v>
          </cell>
          <cell r="B119">
            <v>118</v>
          </cell>
          <cell r="C119" t="str">
            <v>I.E ISLA FUERTE</v>
          </cell>
          <cell r="D119" t="str">
            <v>PRINCIPAL</v>
          </cell>
          <cell r="E119" t="str">
            <v>ISLA FUERTE</v>
          </cell>
          <cell r="F119" t="str">
            <v>ISLA FUERTE</v>
          </cell>
          <cell r="G119" t="str">
            <v>Insu</v>
          </cell>
          <cell r="H119" t="str">
            <v>HISTORICA Y CARIBE NORTE</v>
          </cell>
          <cell r="I119" t="str">
            <v>RURAL</v>
          </cell>
          <cell r="J119" t="str">
            <v>RURAL</v>
          </cell>
          <cell r="K119">
            <v>213001000091</v>
          </cell>
          <cell r="L119">
            <v>213001000091</v>
          </cell>
          <cell r="M119">
            <v>167</v>
          </cell>
          <cell r="N119">
            <v>167</v>
          </cell>
          <cell r="O119" t="str">
            <v>E. E. Oficial</v>
          </cell>
          <cell r="P119" t="str">
            <v>A</v>
          </cell>
          <cell r="Q119" t="str">
            <v>YASMINA ESTHER PEREZ DE MATOZA</v>
          </cell>
          <cell r="R119">
            <v>3153932289</v>
          </cell>
          <cell r="S119" t="str">
            <v>yeperezdematoza@hotmail.com</v>
          </cell>
        </row>
        <row r="120">
          <cell r="A120">
            <v>168</v>
          </cell>
          <cell r="B120">
            <v>119</v>
          </cell>
          <cell r="C120" t="str">
            <v>I.E ISLAS DEL ROSARIO</v>
          </cell>
          <cell r="D120" t="str">
            <v>PRINCIPAL</v>
          </cell>
          <cell r="E120" t="str">
            <v>ISLA GRANDE EN ISLAS DEL ROSARIO</v>
          </cell>
          <cell r="F120" t="str">
            <v>ISLAS DEL ROSARIO</v>
          </cell>
          <cell r="G120" t="str">
            <v>Insu</v>
          </cell>
          <cell r="H120" t="str">
            <v>HISTORICA Y CARIBE NORTE</v>
          </cell>
          <cell r="I120" t="str">
            <v>RURAL</v>
          </cell>
          <cell r="J120" t="str">
            <v>RURAL</v>
          </cell>
          <cell r="K120">
            <v>213001000059</v>
          </cell>
          <cell r="L120">
            <v>213001000059</v>
          </cell>
          <cell r="M120">
            <v>168</v>
          </cell>
          <cell r="N120">
            <v>168</v>
          </cell>
          <cell r="O120" t="str">
            <v>E. E. Oficial</v>
          </cell>
          <cell r="P120" t="str">
            <v>A</v>
          </cell>
          <cell r="Q120" t="str">
            <v>RICARDO TORRES TORRES</v>
          </cell>
          <cell r="R120">
            <v>6618374</v>
          </cell>
          <cell r="S120" t="str">
            <v>elgansitosolito1@hotmail.com</v>
          </cell>
        </row>
        <row r="121">
          <cell r="A121">
            <v>170</v>
          </cell>
          <cell r="B121">
            <v>120</v>
          </cell>
          <cell r="C121" t="str">
            <v>I.E DE TIERRA BAJA</v>
          </cell>
          <cell r="D121" t="str">
            <v>PRINCIPAL</v>
          </cell>
          <cell r="E121" t="str">
            <v>ANI_VIAL TRONCAL DEL CARIBE_TIERRA BAJA(BOQUILLA)</v>
          </cell>
          <cell r="F121" t="str">
            <v>TIERRA BAJA</v>
          </cell>
          <cell r="G121" t="str">
            <v>Conti</v>
          </cell>
          <cell r="H121" t="str">
            <v>DE LA VIRGEN Y TURISTICA</v>
          </cell>
          <cell r="I121" t="str">
            <v>RURAL</v>
          </cell>
          <cell r="J121" t="str">
            <v>RURAL</v>
          </cell>
          <cell r="K121">
            <v>213001000245</v>
          </cell>
          <cell r="L121">
            <v>213001000245</v>
          </cell>
          <cell r="M121">
            <v>170</v>
          </cell>
          <cell r="N121">
            <v>170</v>
          </cell>
          <cell r="O121" t="str">
            <v>E. E. Oficial</v>
          </cell>
          <cell r="P121" t="str">
            <v>A</v>
          </cell>
          <cell r="Q121" t="str">
            <v>RUTH CERRO TAPIA</v>
          </cell>
          <cell r="R121">
            <v>3165185890</v>
          </cell>
          <cell r="S121" t="str">
            <v>rgcerro@yahoo.com</v>
          </cell>
        </row>
        <row r="122">
          <cell r="A122">
            <v>173</v>
          </cell>
          <cell r="B122">
            <v>121</v>
          </cell>
          <cell r="C122" t="str">
            <v>I.E DE TIERRA BOMBA</v>
          </cell>
          <cell r="D122" t="str">
            <v>PRINCIPAL</v>
          </cell>
          <cell r="E122" t="str">
            <v>ISLA DE TIERRA BOMBA</v>
          </cell>
          <cell r="F122" t="str">
            <v>TIERRA BOMBA</v>
          </cell>
          <cell r="G122" t="str">
            <v>Insu</v>
          </cell>
          <cell r="H122" t="str">
            <v>HISTORICA Y CARIBE NORTE</v>
          </cell>
          <cell r="I122" t="str">
            <v>RURAL</v>
          </cell>
          <cell r="J122" t="str">
            <v>RURAL</v>
          </cell>
          <cell r="K122">
            <v>213001001250</v>
          </cell>
          <cell r="L122">
            <v>213001001250</v>
          </cell>
          <cell r="M122">
            <v>173</v>
          </cell>
          <cell r="N122">
            <v>173</v>
          </cell>
          <cell r="O122" t="str">
            <v>E. E. Oficial</v>
          </cell>
          <cell r="P122" t="str">
            <v>A</v>
          </cell>
          <cell r="Q122" t="str">
            <v>ALVARO ENRIQUE MENESES GELIS</v>
          </cell>
          <cell r="R122">
            <v>6454320</v>
          </cell>
          <cell r="S122" t="str">
            <v>geonec@hotmail.com</v>
          </cell>
        </row>
        <row r="123">
          <cell r="A123">
            <v>175</v>
          </cell>
          <cell r="B123">
            <v>122</v>
          </cell>
          <cell r="C123" t="str">
            <v>I.E DE TIERRA BOMBA - SEDE DE PUNTA ARENA</v>
          </cell>
          <cell r="D123" t="str">
            <v>SEDE</v>
          </cell>
          <cell r="E123" t="str">
            <v>ISLA DE TIERRA BOMBA</v>
          </cell>
          <cell r="F123" t="str">
            <v>TIERRA BOMBA</v>
          </cell>
          <cell r="G123" t="str">
            <v>Insu</v>
          </cell>
          <cell r="H123" t="str">
            <v>HISTORICA Y CARIBE NORTE</v>
          </cell>
          <cell r="I123" t="str">
            <v>RURAL</v>
          </cell>
          <cell r="J123" t="str">
            <v>RURAL</v>
          </cell>
          <cell r="K123">
            <v>213001001250</v>
          </cell>
          <cell r="L123">
            <v>213001001276</v>
          </cell>
          <cell r="M123">
            <v>173</v>
          </cell>
          <cell r="N123">
            <v>175</v>
          </cell>
          <cell r="O123" t="str">
            <v>E. E. Oficial</v>
          </cell>
          <cell r="P123" t="str">
            <v>A</v>
          </cell>
          <cell r="Q123" t="str">
            <v>ALVARO ENRIQUE MENESES GELIS</v>
          </cell>
          <cell r="R123">
            <v>6454320</v>
          </cell>
          <cell r="S123" t="str">
            <v>geonec@hotmail.com</v>
          </cell>
        </row>
        <row r="124">
          <cell r="A124">
            <v>176</v>
          </cell>
          <cell r="B124">
            <v>123</v>
          </cell>
          <cell r="C124" t="str">
            <v>I.E DE SANTA ANA</v>
          </cell>
          <cell r="D124" t="str">
            <v>PRINCIPAL</v>
          </cell>
          <cell r="E124" t="str">
            <v>SANTA ANA BOLIVAR ST PARAISO</v>
          </cell>
          <cell r="F124" t="str">
            <v>SANTA ANA</v>
          </cell>
          <cell r="G124" t="str">
            <v>Insu</v>
          </cell>
          <cell r="H124" t="str">
            <v>HISTORICA Y CARIBE NORTE</v>
          </cell>
          <cell r="I124" t="str">
            <v>RURAL</v>
          </cell>
          <cell r="J124" t="str">
            <v>RURAL</v>
          </cell>
          <cell r="K124">
            <v>213001001292</v>
          </cell>
          <cell r="L124">
            <v>213001001292</v>
          </cell>
          <cell r="M124">
            <v>176</v>
          </cell>
          <cell r="N124">
            <v>176</v>
          </cell>
          <cell r="O124" t="str">
            <v>E. E. Oficial</v>
          </cell>
          <cell r="P124" t="str">
            <v>A</v>
          </cell>
          <cell r="Q124" t="str">
            <v>AUGUSTO CESAR RODRIGUEZ MATURANA</v>
          </cell>
          <cell r="R124">
            <v>3014728020</v>
          </cell>
          <cell r="S124" t="str">
            <v>iesainstitucional@gmail.com</v>
          </cell>
        </row>
        <row r="125">
          <cell r="A125">
            <v>177</v>
          </cell>
          <cell r="B125">
            <v>124</v>
          </cell>
          <cell r="C125" t="str">
            <v>I.E DE PONTEZUELA</v>
          </cell>
          <cell r="D125" t="str">
            <v>PRINCIPAL</v>
          </cell>
          <cell r="E125" t="str">
            <v>ANILLO VIAL PONTEZUELA CL 167 MZA 070</v>
          </cell>
          <cell r="F125" t="str">
            <v>PONTEZUELA</v>
          </cell>
          <cell r="G125" t="str">
            <v>Conti</v>
          </cell>
          <cell r="H125" t="str">
            <v>DE LA VIRGEN Y TURISTICA</v>
          </cell>
          <cell r="I125" t="str">
            <v>RURAL</v>
          </cell>
          <cell r="J125" t="str">
            <v>RURAL</v>
          </cell>
          <cell r="K125">
            <v>213001001306</v>
          </cell>
          <cell r="L125">
            <v>213001001306</v>
          </cell>
          <cell r="M125">
            <v>177</v>
          </cell>
          <cell r="N125">
            <v>177</v>
          </cell>
          <cell r="O125" t="str">
            <v>E. E. Oficial</v>
          </cell>
          <cell r="P125" t="str">
            <v>A</v>
          </cell>
          <cell r="Q125" t="str">
            <v>ALEJANDRO GODOY ARELLANO</v>
          </cell>
          <cell r="R125"/>
          <cell r="S125" t="str">
            <v>iedepontezuela@hotmail.com</v>
          </cell>
        </row>
        <row r="126">
          <cell r="A126">
            <v>179</v>
          </cell>
          <cell r="B126">
            <v>125</v>
          </cell>
          <cell r="C126" t="str">
            <v>I.E DE LETICIA</v>
          </cell>
          <cell r="D126" t="str">
            <v>PRINCIPAL</v>
          </cell>
          <cell r="E126" t="str">
            <v>LETICIA (CANAL DEL DIQUE)</v>
          </cell>
          <cell r="F126" t="str">
            <v>LETICIA</v>
          </cell>
          <cell r="G126" t="str">
            <v>Rive</v>
          </cell>
          <cell r="H126" t="str">
            <v>INDUSTRIAL Y DE LA BAHIA</v>
          </cell>
          <cell r="I126" t="str">
            <v>RURAL</v>
          </cell>
          <cell r="J126" t="str">
            <v>RURAL</v>
          </cell>
          <cell r="K126">
            <v>213001001632</v>
          </cell>
          <cell r="L126">
            <v>213001001632</v>
          </cell>
          <cell r="M126">
            <v>179</v>
          </cell>
          <cell r="N126">
            <v>179</v>
          </cell>
          <cell r="O126" t="str">
            <v>E. E. Oficial</v>
          </cell>
          <cell r="P126" t="str">
            <v>A</v>
          </cell>
          <cell r="Q126" t="str">
            <v>UBALDO BARRANCO ALVAREZ</v>
          </cell>
          <cell r="R126">
            <v>12345</v>
          </cell>
          <cell r="S126" t="str">
            <v>institucioneducativadeleticia@gmail.com</v>
          </cell>
        </row>
        <row r="127">
          <cell r="A127">
            <v>195</v>
          </cell>
          <cell r="B127">
            <v>126</v>
          </cell>
          <cell r="C127" t="str">
            <v>I.E DE LETICIA - SEDE EL RECREO</v>
          </cell>
          <cell r="D127" t="str">
            <v>SEDE</v>
          </cell>
          <cell r="E127" t="str">
            <v>LETICIA (CANAL DEL DIQUE)</v>
          </cell>
          <cell r="F127" t="str">
            <v>LETICIA</v>
          </cell>
          <cell r="G127" t="str">
            <v>Rive</v>
          </cell>
          <cell r="H127" t="str">
            <v>INDUSTRIAL Y DE LA BAHIA</v>
          </cell>
          <cell r="I127" t="str">
            <v>RURAL</v>
          </cell>
          <cell r="J127" t="str">
            <v>RURAL</v>
          </cell>
          <cell r="K127">
            <v>213001001632</v>
          </cell>
          <cell r="L127">
            <v>213001007550</v>
          </cell>
          <cell r="M127">
            <v>179</v>
          </cell>
          <cell r="N127">
            <v>195</v>
          </cell>
          <cell r="O127" t="str">
            <v>E. E. Oficial</v>
          </cell>
          <cell r="P127" t="str">
            <v>A</v>
          </cell>
          <cell r="Q127" t="str">
            <v>UBALDO BARRANCO ALVAREZ</v>
          </cell>
          <cell r="R127">
            <v>12345</v>
          </cell>
          <cell r="S127" t="str">
            <v>institucioneducativadeleticia@gmail.com</v>
          </cell>
        </row>
        <row r="128">
          <cell r="A128">
            <v>180</v>
          </cell>
          <cell r="B128">
            <v>127</v>
          </cell>
          <cell r="C128" t="str">
            <v>I.E DE ARARCA</v>
          </cell>
          <cell r="D128" t="str">
            <v>PRINCIPAL</v>
          </cell>
          <cell r="E128" t="str">
            <v xml:space="preserve">CACERIO DE ARARCA </v>
          </cell>
          <cell r="F128" t="str">
            <v>ARARCA -ISLA DE BARU</v>
          </cell>
          <cell r="G128" t="str">
            <v>Insu</v>
          </cell>
          <cell r="H128" t="str">
            <v>HISTORICA Y CARIBE NORTE</v>
          </cell>
          <cell r="I128" t="str">
            <v>RURAL</v>
          </cell>
          <cell r="J128" t="str">
            <v>RURAL</v>
          </cell>
          <cell r="K128">
            <v>213001001900</v>
          </cell>
          <cell r="L128">
            <v>213001001900</v>
          </cell>
          <cell r="M128">
            <v>180</v>
          </cell>
          <cell r="N128">
            <v>180</v>
          </cell>
          <cell r="O128" t="str">
            <v>E. E. Oficial</v>
          </cell>
          <cell r="P128" t="str">
            <v>A</v>
          </cell>
          <cell r="Q128" t="str">
            <v>JUAN CARLOS CASTILLO CASTILLA</v>
          </cell>
          <cell r="R128" t="str">
            <v xml:space="preserve"> 3145045913 - 3135468141</v>
          </cell>
          <cell r="S128" t="str">
            <v>juaca07@gmail.com</v>
          </cell>
        </row>
        <row r="129">
          <cell r="A129">
            <v>183</v>
          </cell>
          <cell r="B129">
            <v>128</v>
          </cell>
          <cell r="C129" t="str">
            <v>I.E MANZANILLO DEL MAR</v>
          </cell>
          <cell r="D129" t="str">
            <v>PRINCIPAL</v>
          </cell>
          <cell r="E129" t="str">
            <v>VEREDA MANZANILLO(BOQUILLA)</v>
          </cell>
          <cell r="F129" t="str">
            <v>MANZANILLO DEL MAR</v>
          </cell>
          <cell r="G129" t="str">
            <v>Conti</v>
          </cell>
          <cell r="H129" t="str">
            <v>DE LA VIRGEN Y TURISTICA</v>
          </cell>
          <cell r="I129" t="str">
            <v>RURAL</v>
          </cell>
          <cell r="J129" t="str">
            <v>RURAL</v>
          </cell>
          <cell r="K129">
            <v>213001002531</v>
          </cell>
          <cell r="L129">
            <v>213001002531</v>
          </cell>
          <cell r="M129">
            <v>183</v>
          </cell>
          <cell r="N129">
            <v>183</v>
          </cell>
          <cell r="O129" t="str">
            <v>E. E. Oficial</v>
          </cell>
          <cell r="P129" t="str">
            <v>A</v>
          </cell>
          <cell r="Q129" t="str">
            <v>DANIEL ANTONIO PUPO BELTRAN</v>
          </cell>
          <cell r="R129">
            <v>3135205938</v>
          </cell>
          <cell r="S129" t="str">
            <v>iemanzanillodelmar@gmail.com</v>
          </cell>
        </row>
        <row r="130">
          <cell r="A130">
            <v>184</v>
          </cell>
          <cell r="B130">
            <v>129</v>
          </cell>
          <cell r="C130" t="str">
            <v>I.E DE BAYUNCA</v>
          </cell>
          <cell r="D130" t="str">
            <v>PRINCIPAL</v>
          </cell>
          <cell r="E130" t="str">
            <v>BAYUNCA CARRET DE LA CORDIALIDAD</v>
          </cell>
          <cell r="F130" t="str">
            <v>BAYUNCA</v>
          </cell>
          <cell r="G130" t="str">
            <v>Conti</v>
          </cell>
          <cell r="H130" t="str">
            <v>DE LA VIRGEN Y TURISTICA</v>
          </cell>
          <cell r="I130" t="str">
            <v>RURAL</v>
          </cell>
          <cell r="J130" t="str">
            <v>RURAL</v>
          </cell>
          <cell r="K130">
            <v>213001002809</v>
          </cell>
          <cell r="L130">
            <v>213001002809</v>
          </cell>
          <cell r="M130">
            <v>184</v>
          </cell>
          <cell r="N130">
            <v>184</v>
          </cell>
          <cell r="O130" t="str">
            <v>E. E. Oficial</v>
          </cell>
          <cell r="P130" t="str">
            <v>A</v>
          </cell>
          <cell r="Q130" t="str">
            <v>INIRIDA SALGADO PEREZ</v>
          </cell>
          <cell r="R130">
            <v>6295411</v>
          </cell>
          <cell r="S130" t="str">
            <v>bayunca@hotmail.es</v>
          </cell>
        </row>
        <row r="131">
          <cell r="A131">
            <v>194</v>
          </cell>
          <cell r="B131">
            <v>130</v>
          </cell>
          <cell r="C131" t="str">
            <v>I.E DE BAYUNCA - SEDE DIVINO NIÑO JESUS DEL ZAPATERO</v>
          </cell>
          <cell r="D131" t="str">
            <v>SEDE</v>
          </cell>
          <cell r="E131" t="str">
            <v>BAYUNCA CARRET DE LA CORDIALIDAD</v>
          </cell>
          <cell r="F131" t="str">
            <v>BAYUNCA</v>
          </cell>
          <cell r="G131" t="str">
            <v>Conti</v>
          </cell>
          <cell r="H131" t="str">
            <v>DE LA VIRGEN Y TURISTICA</v>
          </cell>
          <cell r="I131" t="str">
            <v>RURAL</v>
          </cell>
          <cell r="J131" t="str">
            <v>RURAL</v>
          </cell>
          <cell r="K131">
            <v>213001002809</v>
          </cell>
          <cell r="L131">
            <v>213001007541</v>
          </cell>
          <cell r="M131">
            <v>184</v>
          </cell>
          <cell r="N131">
            <v>194</v>
          </cell>
          <cell r="O131" t="str">
            <v>E. E. Oficial</v>
          </cell>
          <cell r="P131" t="str">
            <v>A</v>
          </cell>
          <cell r="Q131" t="str">
            <v>INIRIDA SALGADO PEREZ</v>
          </cell>
          <cell r="R131">
            <v>6295411</v>
          </cell>
          <cell r="S131" t="str">
            <v>bayunca@hotmail.es</v>
          </cell>
        </row>
        <row r="132">
          <cell r="A132">
            <v>736</v>
          </cell>
          <cell r="B132">
            <v>131</v>
          </cell>
          <cell r="C132" t="str">
            <v>INSTITUCION EDUCATIVA DE BAYUNCA SEDE EL CEIBAL</v>
          </cell>
          <cell r="D132" t="str">
            <v>SEDE</v>
          </cell>
          <cell r="E132" t="str">
            <v>BAYUNCA CARRET DE LA CORDIALIDAD</v>
          </cell>
          <cell r="F132" t="str">
            <v>BAYUNCA</v>
          </cell>
          <cell r="G132" t="str">
            <v>Conti</v>
          </cell>
          <cell r="H132" t="str">
            <v>DE LA VIRGEN Y TURISTICA</v>
          </cell>
          <cell r="I132" t="str">
            <v>RURAL</v>
          </cell>
          <cell r="J132" t="str">
            <v>RURAL</v>
          </cell>
          <cell r="K132">
            <v>213001002809</v>
          </cell>
          <cell r="L132">
            <v>213001030233</v>
          </cell>
          <cell r="M132">
            <v>184</v>
          </cell>
          <cell r="N132">
            <v>736</v>
          </cell>
          <cell r="O132" t="str">
            <v>E. E. Oficial</v>
          </cell>
          <cell r="P132" t="str">
            <v>A</v>
          </cell>
          <cell r="Q132" t="str">
            <v>INIRIDA SALGADO PEREZ</v>
          </cell>
          <cell r="R132">
            <v>6295411</v>
          </cell>
          <cell r="S132" t="str">
            <v>bayunca@hotmail.es</v>
          </cell>
        </row>
        <row r="133">
          <cell r="A133">
            <v>737</v>
          </cell>
          <cell r="B133">
            <v>132</v>
          </cell>
          <cell r="C133" t="str">
            <v>INSTITUCION EDUCATIVA DE BAYUNCA SEDE LAS LATAS</v>
          </cell>
          <cell r="D133" t="str">
            <v>SEDE</v>
          </cell>
          <cell r="E133" t="str">
            <v>BAYUNCA CARRET DE LA CORDIALIDAD</v>
          </cell>
          <cell r="F133" t="str">
            <v>BAYUNCA</v>
          </cell>
          <cell r="G133" t="str">
            <v>Conti</v>
          </cell>
          <cell r="H133" t="str">
            <v>DE LA VIRGEN Y TURISTICA</v>
          </cell>
          <cell r="I133" t="str">
            <v>RURAL</v>
          </cell>
          <cell r="J133" t="str">
            <v>RURAL</v>
          </cell>
          <cell r="K133">
            <v>213001002809</v>
          </cell>
          <cell r="L133">
            <v>213001030225</v>
          </cell>
          <cell r="M133">
            <v>184</v>
          </cell>
          <cell r="N133">
            <v>737</v>
          </cell>
          <cell r="O133" t="str">
            <v>E. E. Oficial</v>
          </cell>
          <cell r="P133" t="str">
            <v>A</v>
          </cell>
          <cell r="Q133" t="str">
            <v>INIRIDA SALGADO PEREZ</v>
          </cell>
          <cell r="R133">
            <v>6295411</v>
          </cell>
          <cell r="S133" t="str">
            <v>bayunca@hotmail.es</v>
          </cell>
        </row>
        <row r="134">
          <cell r="A134">
            <v>886</v>
          </cell>
          <cell r="B134">
            <v>133</v>
          </cell>
          <cell r="C134" t="str">
            <v>I.E DE BAYUNCA - SEDE LA GRANJA</v>
          </cell>
          <cell r="D134" t="str">
            <v>SEDE</v>
          </cell>
          <cell r="E134" t="str">
            <v>BAYUNCA</v>
          </cell>
          <cell r="F134" t="str">
            <v>BAYUNCA</v>
          </cell>
          <cell r="G134" t="str">
            <v>Conti</v>
          </cell>
          <cell r="H134" t="str">
            <v>DE LA VIRGEN Y TURISTICA</v>
          </cell>
          <cell r="I134" t="str">
            <v>RURAL</v>
          </cell>
          <cell r="J134" t="str">
            <v>RURAL</v>
          </cell>
          <cell r="K134">
            <v>213001002809</v>
          </cell>
          <cell r="L134">
            <v>213001030241</v>
          </cell>
          <cell r="M134">
            <v>184</v>
          </cell>
          <cell r="N134">
            <v>886</v>
          </cell>
          <cell r="O134" t="str">
            <v>E. E. Oficial</v>
          </cell>
          <cell r="P134" t="str">
            <v>A</v>
          </cell>
          <cell r="Q134" t="str">
            <v>INIRIDA SALGADO PEREZ</v>
          </cell>
          <cell r="R134">
            <v>6295411</v>
          </cell>
          <cell r="S134" t="str">
            <v>bayunca@hotmail.es</v>
          </cell>
        </row>
        <row r="135">
          <cell r="A135">
            <v>185</v>
          </cell>
          <cell r="B135">
            <v>134</v>
          </cell>
          <cell r="C135" t="str">
            <v>I.E SAN JOSE CAÑO DEL ORO</v>
          </cell>
          <cell r="D135" t="str">
            <v>PRINCIPAL</v>
          </cell>
          <cell r="E135" t="str">
            <v>CAÑO DEL ORO (BAHIA)</v>
          </cell>
          <cell r="F135" t="str">
            <v>CAÑO DEL ORO</v>
          </cell>
          <cell r="G135" t="str">
            <v>Insu</v>
          </cell>
          <cell r="H135" t="str">
            <v>HISTORICA Y CARIBE NORTE</v>
          </cell>
          <cell r="I135" t="str">
            <v>RURAL</v>
          </cell>
          <cell r="J135" t="str">
            <v>RURAL</v>
          </cell>
          <cell r="K135">
            <v>213001002949</v>
          </cell>
          <cell r="L135">
            <v>213001002949</v>
          </cell>
          <cell r="M135">
            <v>185</v>
          </cell>
          <cell r="N135">
            <v>185</v>
          </cell>
          <cell r="O135" t="str">
            <v>E. E. Oficial</v>
          </cell>
          <cell r="P135" t="str">
            <v>A</v>
          </cell>
          <cell r="Q135" t="str">
            <v>AMAURY VÁSQUEZ MADRID</v>
          </cell>
          <cell r="R135" t="str">
            <v>301-4759418</v>
          </cell>
          <cell r="S135" t="str">
            <v>iesco@iecanodeloro.edu.co</v>
          </cell>
        </row>
        <row r="136">
          <cell r="A136">
            <v>186</v>
          </cell>
          <cell r="B136">
            <v>135</v>
          </cell>
          <cell r="C136" t="str">
            <v>I.E LUIS FELIPE CABRERA DE BARU</v>
          </cell>
          <cell r="D136" t="str">
            <v>PRINCIPAL</v>
          </cell>
          <cell r="E136" t="str">
            <v>ISLA DE BARU CALLE DEL PUERTO CON CALLE DE LA IGLESIA</v>
          </cell>
          <cell r="F136" t="str">
            <v>ISLA BARU</v>
          </cell>
          <cell r="G136" t="str">
            <v>Insu</v>
          </cell>
          <cell r="H136" t="str">
            <v>HISTORICA Y CARIBE NORTE</v>
          </cell>
          <cell r="I136" t="str">
            <v>RURAL</v>
          </cell>
          <cell r="J136" t="str">
            <v>RURAL</v>
          </cell>
          <cell r="K136">
            <v>213001001942</v>
          </cell>
          <cell r="L136">
            <v>213001001942</v>
          </cell>
          <cell r="M136">
            <v>186</v>
          </cell>
          <cell r="N136">
            <v>186</v>
          </cell>
          <cell r="O136" t="str">
            <v>E. E. Promocion e implementacion de Estrategias Pedagogicas</v>
          </cell>
          <cell r="P136" t="str">
            <v>A</v>
          </cell>
          <cell r="Q136" t="str">
            <v>MARIA ALEJANDRA CANTILLO CANTILLO</v>
          </cell>
          <cell r="R136">
            <v>3506542610</v>
          </cell>
          <cell r="S136" t="str">
            <v>luisfelipecabrera2015@gmail.com</v>
          </cell>
        </row>
        <row r="137">
          <cell r="A137">
            <v>189</v>
          </cell>
          <cell r="B137">
            <v>136</v>
          </cell>
          <cell r="C137" t="str">
            <v>I.E DOMINGO BENKOS BIOHO</v>
          </cell>
          <cell r="D137" t="str">
            <v>PRINCIPAL</v>
          </cell>
          <cell r="E137" t="str">
            <v>BOCACHICA ST LA LOMA</v>
          </cell>
          <cell r="F137" t="str">
            <v>BOCACHICA</v>
          </cell>
          <cell r="G137" t="str">
            <v>Insu</v>
          </cell>
          <cell r="H137" t="str">
            <v>HISTORICA Y CARIBE NORTE</v>
          </cell>
          <cell r="I137" t="str">
            <v>RURAL</v>
          </cell>
          <cell r="J137" t="str">
            <v>RURAL</v>
          </cell>
          <cell r="K137">
            <v>213001027020</v>
          </cell>
          <cell r="L137">
            <v>213001027020</v>
          </cell>
          <cell r="M137">
            <v>189</v>
          </cell>
          <cell r="N137">
            <v>189</v>
          </cell>
          <cell r="O137" t="str">
            <v>E. E. Oficial</v>
          </cell>
          <cell r="P137" t="str">
            <v>A</v>
          </cell>
          <cell r="Q137" t="str">
            <v>FIDEL CASTRO PADILLA</v>
          </cell>
          <cell r="R137">
            <v>3114119695</v>
          </cell>
          <cell r="S137" t="str">
            <v>fidelbocachica@hotmail.com</v>
          </cell>
        </row>
        <row r="138">
          <cell r="A138">
            <v>190</v>
          </cell>
          <cell r="B138">
            <v>137</v>
          </cell>
          <cell r="C138" t="str">
            <v>I.E SAN FRANCISCO DE ASIS</v>
          </cell>
          <cell r="D138" t="str">
            <v>PRINCIPAL</v>
          </cell>
          <cell r="E138" t="str">
            <v>ARROZ BARATO CRA 3A No 8 - 71  SECT MAMONAL</v>
          </cell>
          <cell r="F138" t="str">
            <v>ARROZ BARATO</v>
          </cell>
          <cell r="G138">
            <v>11</v>
          </cell>
          <cell r="H138" t="str">
            <v>INDUSTRIAL Y DE LA BAHIA</v>
          </cell>
          <cell r="I138" t="str">
            <v>INDUSTRIAL Y DE LA BAHIA</v>
          </cell>
          <cell r="J138" t="str">
            <v>URBANO</v>
          </cell>
          <cell r="K138">
            <v>213001007231</v>
          </cell>
          <cell r="L138">
            <v>213001007231</v>
          </cell>
          <cell r="M138">
            <v>190</v>
          </cell>
          <cell r="N138">
            <v>190</v>
          </cell>
          <cell r="O138" t="str">
            <v>E. E. Oficial</v>
          </cell>
          <cell r="P138" t="str">
            <v>A</v>
          </cell>
          <cell r="Q138" t="str">
            <v>HNA ANA MARIA RAMOS MARTINEZ</v>
          </cell>
          <cell r="R138">
            <v>6685579</v>
          </cell>
          <cell r="S138"/>
        </row>
        <row r="139">
          <cell r="A139">
            <v>117</v>
          </cell>
          <cell r="B139">
            <v>138</v>
          </cell>
          <cell r="C139" t="str">
            <v>I.E SAN FRANCISCO DE ASIS   SEDE POLICARPA SALAVARRIETA</v>
          </cell>
          <cell r="D139" t="str">
            <v>SEDE</v>
          </cell>
          <cell r="E139" t="str">
            <v>POLICARPA SALABARRIETA</v>
          </cell>
          <cell r="F139" t="str">
            <v>POLICARPA SALABARRIETA</v>
          </cell>
          <cell r="G139">
            <v>11</v>
          </cell>
          <cell r="H139" t="str">
            <v>INDUSTRIAL Y DE LA BAHIA</v>
          </cell>
          <cell r="I139" t="str">
            <v>INDUSTRIAL Y DE LA BAHIA</v>
          </cell>
          <cell r="J139" t="str">
            <v>URBANO</v>
          </cell>
          <cell r="K139">
            <v>213001007231</v>
          </cell>
          <cell r="L139">
            <v>113001006133</v>
          </cell>
          <cell r="M139">
            <v>190</v>
          </cell>
          <cell r="N139">
            <v>117</v>
          </cell>
          <cell r="O139" t="str">
            <v>E. E. Oficial</v>
          </cell>
          <cell r="P139" t="str">
            <v>A</v>
          </cell>
          <cell r="Q139" t="str">
            <v>HNA ANA MARIA RAMOS MARTINEZ</v>
          </cell>
          <cell r="R139">
            <v>6685579</v>
          </cell>
          <cell r="S139"/>
        </row>
        <row r="140">
          <cell r="A140">
            <v>178</v>
          </cell>
          <cell r="B140">
            <v>139</v>
          </cell>
          <cell r="C140" t="str">
            <v>I.E SAN FRANCISCO DE ASIS   SEDE HIJOS DEL AGRICULTOR</v>
          </cell>
          <cell r="D140" t="str">
            <v>SEDE</v>
          </cell>
          <cell r="E140" t="str">
            <v>ARROZ BARATO</v>
          </cell>
          <cell r="F140" t="str">
            <v>ARROZ BARATO</v>
          </cell>
          <cell r="G140">
            <v>11</v>
          </cell>
          <cell r="H140" t="str">
            <v>INDUSTRIAL Y DE LA BAHIA</v>
          </cell>
          <cell r="I140" t="str">
            <v>INDUSTRIAL Y DE LA BAHIA</v>
          </cell>
          <cell r="J140" t="str">
            <v>URBANO</v>
          </cell>
          <cell r="K140">
            <v>213001007231</v>
          </cell>
          <cell r="L140">
            <v>213001001501</v>
          </cell>
          <cell r="M140">
            <v>190</v>
          </cell>
          <cell r="N140">
            <v>178</v>
          </cell>
          <cell r="O140" t="str">
            <v>E. E. Oficial</v>
          </cell>
          <cell r="P140" t="str">
            <v>A</v>
          </cell>
          <cell r="Q140" t="str">
            <v>HNA ANA MARIA RAMOS MARTINEZ</v>
          </cell>
          <cell r="R140">
            <v>6685579</v>
          </cell>
          <cell r="S140"/>
        </row>
        <row r="141">
          <cell r="A141">
            <v>188</v>
          </cell>
          <cell r="B141">
            <v>140</v>
          </cell>
          <cell r="C141" t="str">
            <v>I.E SAN FRANCISCO DE ASIS   SEDE PEDRO PASCASIO MARTINEZ</v>
          </cell>
          <cell r="D141" t="str">
            <v>SEDE</v>
          </cell>
          <cell r="E141" t="str">
            <v>HENEQUEN</v>
          </cell>
          <cell r="F141" t="str">
            <v xml:space="preserve">HENEQUEN </v>
          </cell>
          <cell r="G141">
            <v>11</v>
          </cell>
          <cell r="H141" t="str">
            <v>INDUSTRIAL Y DE LA BAHIA</v>
          </cell>
          <cell r="I141" t="str">
            <v>INDUSTRIAL Y DE LA BAHIA</v>
          </cell>
          <cell r="J141" t="str">
            <v>URBANO</v>
          </cell>
          <cell r="K141">
            <v>213001007231</v>
          </cell>
          <cell r="L141">
            <v>213001004313</v>
          </cell>
          <cell r="M141">
            <v>190</v>
          </cell>
          <cell r="N141">
            <v>188</v>
          </cell>
          <cell r="O141" t="str">
            <v>E. E. Oficial</v>
          </cell>
          <cell r="P141" t="str">
            <v>A</v>
          </cell>
          <cell r="Q141" t="str">
            <v>HNA ANA MARIA RAMOS MARTINEZ</v>
          </cell>
          <cell r="R141">
            <v>6685579</v>
          </cell>
          <cell r="S141"/>
        </row>
        <row r="142">
          <cell r="A142">
            <v>174</v>
          </cell>
          <cell r="B142">
            <v>141</v>
          </cell>
          <cell r="C142" t="str">
            <v>I.E SAN FRANCISCO DE ASIS   SEDE DE MEMBRILLAL</v>
          </cell>
          <cell r="D142" t="str">
            <v>SEDE</v>
          </cell>
          <cell r="E142" t="str">
            <v>MEMBRILLAL</v>
          </cell>
          <cell r="F142" t="str">
            <v>MEMBRILLAL</v>
          </cell>
          <cell r="G142">
            <v>11</v>
          </cell>
          <cell r="H142" t="str">
            <v>INDUSTRIAL Y DE LA BAHIA</v>
          </cell>
          <cell r="I142" t="str">
            <v>INDUSTRIAL Y DE LA BAHIA</v>
          </cell>
          <cell r="J142" t="str">
            <v>URBANO</v>
          </cell>
          <cell r="K142">
            <v>213001007231</v>
          </cell>
          <cell r="L142">
            <v>213001001268</v>
          </cell>
          <cell r="M142">
            <v>190</v>
          </cell>
          <cell r="N142">
            <v>174</v>
          </cell>
          <cell r="O142" t="str">
            <v>E. E. Oficial</v>
          </cell>
          <cell r="P142" t="str">
            <v>A</v>
          </cell>
          <cell r="Q142" t="str">
            <v>HNA ANA MARIA RAMOS MARTINEZ</v>
          </cell>
          <cell r="R142">
            <v>6685579</v>
          </cell>
          <cell r="S142"/>
        </row>
        <row r="143">
          <cell r="A143">
            <v>191</v>
          </cell>
          <cell r="B143">
            <v>142</v>
          </cell>
          <cell r="C143" t="str">
            <v>I.E SANTA CRUZ DEL ISLOTE</v>
          </cell>
          <cell r="D143" t="str">
            <v>PRINCIPAL</v>
          </cell>
          <cell r="E143" t="str">
            <v>ISLOTE ARCHIPIELAGO DE SAN BERNARDO</v>
          </cell>
          <cell r="F143" t="str">
            <v>ISLOTE ARCHIP DE SAN BERNARDO</v>
          </cell>
          <cell r="G143" t="str">
            <v>Insu</v>
          </cell>
          <cell r="H143" t="str">
            <v>HISTORICA Y CARIBE NORTE</v>
          </cell>
          <cell r="I143" t="str">
            <v>RURAL</v>
          </cell>
          <cell r="J143" t="str">
            <v>RURAL</v>
          </cell>
          <cell r="K143">
            <v>213001007401</v>
          </cell>
          <cell r="L143">
            <v>213001007401</v>
          </cell>
          <cell r="M143">
            <v>191</v>
          </cell>
          <cell r="N143">
            <v>191</v>
          </cell>
          <cell r="O143" t="str">
            <v>E. E. Oficial</v>
          </cell>
          <cell r="P143" t="str">
            <v>A</v>
          </cell>
          <cell r="Q143" t="str">
            <v>AMIN JULIO CAMARGO</v>
          </cell>
          <cell r="R143">
            <v>3165330069</v>
          </cell>
          <cell r="S143" t="str">
            <v>ieislote@hotmail.com</v>
          </cell>
        </row>
        <row r="144">
          <cell r="A144">
            <v>192</v>
          </cell>
          <cell r="B144">
            <v>143</v>
          </cell>
          <cell r="C144" t="str">
            <v>I.E JOSE MARIA CORDOBA DE PASACABALLOS</v>
          </cell>
          <cell r="D144" t="str">
            <v>PRINCIPAL</v>
          </cell>
          <cell r="E144" t="str">
            <v>PASACABALLOS- PLAZA PRINCIPAL Cr 8  # 18-25</v>
          </cell>
          <cell r="F144" t="str">
            <v>PASACABALLOS</v>
          </cell>
          <cell r="G144" t="str">
            <v>Rive</v>
          </cell>
          <cell r="H144" t="str">
            <v>INDUSTRIAL Y DE LA BAHIA</v>
          </cell>
          <cell r="I144" t="str">
            <v>RURAL</v>
          </cell>
          <cell r="J144" t="str">
            <v>RURAL</v>
          </cell>
          <cell r="K144">
            <v>313001005225</v>
          </cell>
          <cell r="L144">
            <v>313001005225</v>
          </cell>
          <cell r="M144">
            <v>192</v>
          </cell>
          <cell r="N144">
            <v>192</v>
          </cell>
          <cell r="O144" t="str">
            <v>E. E. Oficial</v>
          </cell>
          <cell r="P144" t="str">
            <v>A</v>
          </cell>
          <cell r="Q144" t="str">
            <v>ROSARIO DEL CARMEN RIVAS VILLALOBOS</v>
          </cell>
          <cell r="R144">
            <v>6539426</v>
          </cell>
          <cell r="S144"/>
        </row>
        <row r="145">
          <cell r="A145">
            <v>204</v>
          </cell>
          <cell r="B145">
            <v>144</v>
          </cell>
          <cell r="C145" t="str">
            <v>I.E JOSE MARIA CORDOBA DE PASACABALLOS - SEDE BAJO DEL TIGRE</v>
          </cell>
          <cell r="D145" t="str">
            <v>SEDE</v>
          </cell>
          <cell r="E145" t="str">
            <v>PASACABALLOS- PLAZA PRINCIPAL Cr 8  # 18-25</v>
          </cell>
          <cell r="F145" t="str">
            <v>PASACABALLOS</v>
          </cell>
          <cell r="G145" t="str">
            <v>Rive</v>
          </cell>
          <cell r="H145" t="str">
            <v>INDUSTRIAL Y DE LA BAHIA</v>
          </cell>
          <cell r="I145" t="str">
            <v>RURAL</v>
          </cell>
          <cell r="J145" t="str">
            <v>RURAL</v>
          </cell>
          <cell r="K145">
            <v>313001005225</v>
          </cell>
          <cell r="L145">
            <v>213001012391</v>
          </cell>
          <cell r="M145">
            <v>192</v>
          </cell>
          <cell r="N145">
            <v>204</v>
          </cell>
          <cell r="O145" t="str">
            <v>E. E. Oficial</v>
          </cell>
          <cell r="P145" t="str">
            <v>A</v>
          </cell>
          <cell r="Q145" t="str">
            <v>ROSARIO DEL CARMEN RIVAS VILLALOBOS</v>
          </cell>
          <cell r="R145">
            <v>6539426</v>
          </cell>
          <cell r="S145"/>
        </row>
        <row r="146">
          <cell r="A146">
            <v>193</v>
          </cell>
          <cell r="B146">
            <v>145</v>
          </cell>
          <cell r="C146" t="str">
            <v>I.E NUEVA ESPERANZA ARROYO GRANDE</v>
          </cell>
          <cell r="D146" t="str">
            <v>PRINCIPAL</v>
          </cell>
          <cell r="E146" t="str">
            <v>ARROYO GRANDE B BELLA VISTA</v>
          </cell>
          <cell r="F146" t="str">
            <v>ARROYO GRANDE</v>
          </cell>
          <cell r="G146" t="str">
            <v>Conti</v>
          </cell>
          <cell r="H146" t="str">
            <v>DE LA VIRGEN Y TURISTICA</v>
          </cell>
          <cell r="I146" t="str">
            <v>RURAL</v>
          </cell>
          <cell r="J146" t="str">
            <v>RURAL</v>
          </cell>
          <cell r="K146">
            <v>213001007533</v>
          </cell>
          <cell r="L146">
            <v>213001007533</v>
          </cell>
          <cell r="M146">
            <v>193</v>
          </cell>
          <cell r="N146">
            <v>193</v>
          </cell>
          <cell r="O146" t="str">
            <v>E. E. Oficial</v>
          </cell>
          <cell r="P146" t="str">
            <v>A</v>
          </cell>
          <cell r="Q146" t="str">
            <v>NELLYS VARGAS DOMINGUEZ</v>
          </cell>
          <cell r="R146"/>
          <cell r="S146"/>
        </row>
        <row r="147">
          <cell r="A147">
            <v>187</v>
          </cell>
          <cell r="B147">
            <v>146</v>
          </cell>
          <cell r="C147" t="str">
            <v>I.E NUEVA ESPERANZA ARROYO GRANDE - SEDE ANA UTRIA</v>
          </cell>
          <cell r="D147" t="str">
            <v>SEDE</v>
          </cell>
          <cell r="E147" t="str">
            <v>ARROYO GRANDE B BELLA VISTA</v>
          </cell>
          <cell r="F147" t="str">
            <v>ARROYO GRANDE</v>
          </cell>
          <cell r="G147" t="str">
            <v>Conti</v>
          </cell>
          <cell r="H147" t="str">
            <v>DE LA VIRGEN Y TURISTICA</v>
          </cell>
          <cell r="I147" t="str">
            <v>RURAL</v>
          </cell>
          <cell r="J147" t="str">
            <v>RURAL</v>
          </cell>
          <cell r="K147">
            <v>213001007533</v>
          </cell>
          <cell r="L147">
            <v>213001000164</v>
          </cell>
          <cell r="M147">
            <v>193</v>
          </cell>
          <cell r="N147">
            <v>187</v>
          </cell>
          <cell r="O147" t="str">
            <v>E. E. Oficial</v>
          </cell>
          <cell r="P147" t="str">
            <v>A</v>
          </cell>
          <cell r="Q147" t="str">
            <v>NELLYS VARGAS DOMINGUEZ</v>
          </cell>
          <cell r="R147"/>
          <cell r="S147"/>
        </row>
        <row r="148">
          <cell r="A148">
            <v>169</v>
          </cell>
          <cell r="B148">
            <v>147</v>
          </cell>
          <cell r="C148" t="str">
            <v>I.E NUEVA ESPERANZA ARROYO GRANDE - SEDE ARROYO GRANDE</v>
          </cell>
          <cell r="D148" t="str">
            <v>SEDE</v>
          </cell>
          <cell r="E148" t="str">
            <v>ARROYO GRANDE B BELLA VISTA</v>
          </cell>
          <cell r="F148" t="str">
            <v>ARROYO GRANDE</v>
          </cell>
          <cell r="G148" t="str">
            <v>Conti</v>
          </cell>
          <cell r="H148" t="str">
            <v>DE LA VIRGEN Y TURISTICA</v>
          </cell>
          <cell r="I148" t="str">
            <v>RURAL</v>
          </cell>
          <cell r="J148" t="str">
            <v>RURAL</v>
          </cell>
          <cell r="K148">
            <v>213001007533</v>
          </cell>
          <cell r="L148">
            <v>213001000211</v>
          </cell>
          <cell r="M148">
            <v>193</v>
          </cell>
          <cell r="N148">
            <v>169</v>
          </cell>
          <cell r="O148" t="str">
            <v>E. E. Oficial</v>
          </cell>
          <cell r="P148" t="str">
            <v>A</v>
          </cell>
          <cell r="Q148" t="str">
            <v>NELLYS VARGAS DOMINGUEZ</v>
          </cell>
          <cell r="R148"/>
          <cell r="S148"/>
        </row>
        <row r="149">
          <cell r="A149">
            <v>197</v>
          </cell>
          <cell r="B149">
            <v>148</v>
          </cell>
          <cell r="C149" t="str">
            <v>I.E SAN JUAN DE DAMASCO</v>
          </cell>
          <cell r="D149" t="str">
            <v>PRINCIPAL</v>
          </cell>
          <cell r="E149" t="str">
            <v>AMBERES 1 ER CALLEJON CRA 41 # 26C-38</v>
          </cell>
          <cell r="F149" t="str">
            <v>AMBERES</v>
          </cell>
          <cell r="G149">
            <v>9</v>
          </cell>
          <cell r="H149" t="str">
            <v>HISTORICA Y CARIBE NORTE</v>
          </cell>
          <cell r="I149" t="str">
            <v>COUNTRY</v>
          </cell>
          <cell r="J149" t="str">
            <v>URBANO</v>
          </cell>
          <cell r="K149">
            <v>213001007797</v>
          </cell>
          <cell r="L149">
            <v>213001007797</v>
          </cell>
          <cell r="M149">
            <v>197</v>
          </cell>
          <cell r="N149">
            <v>197</v>
          </cell>
          <cell r="O149" t="str">
            <v>E. E. Oficial</v>
          </cell>
          <cell r="P149" t="str">
            <v>A</v>
          </cell>
          <cell r="Q149" t="str">
            <v>NELLY ZAMMATA DE OROZCO</v>
          </cell>
          <cell r="R149">
            <v>6625746</v>
          </cell>
          <cell r="S149"/>
        </row>
        <row r="150">
          <cell r="A150">
            <v>164</v>
          </cell>
          <cell r="B150">
            <v>149</v>
          </cell>
          <cell r="C150" t="str">
            <v>I.E SAN JUAN DE DAMASCO - SEDE NUESTRA SENORA DEL ROSARIO</v>
          </cell>
          <cell r="D150" t="str">
            <v>SEDE</v>
          </cell>
          <cell r="E150" t="str">
            <v>AMBERES 1 ER CALLEJON CRA 41 # 26C-38</v>
          </cell>
          <cell r="F150" t="str">
            <v>AMBERES</v>
          </cell>
          <cell r="G150">
            <v>9</v>
          </cell>
          <cell r="H150" t="str">
            <v>HISTORICA Y CARIBE NORTE</v>
          </cell>
          <cell r="I150" t="str">
            <v>COUNTRY</v>
          </cell>
          <cell r="J150" t="str">
            <v>URBANO</v>
          </cell>
          <cell r="K150">
            <v>213001007797</v>
          </cell>
          <cell r="L150">
            <v>113001002839</v>
          </cell>
          <cell r="M150">
            <v>197</v>
          </cell>
          <cell r="N150">
            <v>164</v>
          </cell>
          <cell r="O150" t="str">
            <v>E. E. Oficial</v>
          </cell>
          <cell r="P150" t="str">
            <v>A</v>
          </cell>
          <cell r="Q150" t="str">
            <v>NELLY ZAMMATA DE OROZCO</v>
          </cell>
          <cell r="R150">
            <v>6625746</v>
          </cell>
          <cell r="S150"/>
        </row>
        <row r="151">
          <cell r="A151">
            <v>147</v>
          </cell>
          <cell r="B151">
            <v>150</v>
          </cell>
          <cell r="C151" t="str">
            <v>I.E SAN JUAN DE DAMASCO - SEDE DISTRITAL JOSE ANTONIO GALAN</v>
          </cell>
          <cell r="D151" t="str">
            <v>SEDE</v>
          </cell>
          <cell r="E151" t="str">
            <v>AMBERES 1 ER CALLEJON CRA 41 # 26C-38</v>
          </cell>
          <cell r="F151" t="str">
            <v>AMBERES</v>
          </cell>
          <cell r="G151">
            <v>9</v>
          </cell>
          <cell r="H151" t="str">
            <v>HISTORICA Y CARIBE NORTE</v>
          </cell>
          <cell r="I151" t="str">
            <v>COUNTRY</v>
          </cell>
          <cell r="J151" t="str">
            <v>URBANO</v>
          </cell>
          <cell r="K151">
            <v>213001007797</v>
          </cell>
          <cell r="L151">
            <v>113001008241</v>
          </cell>
          <cell r="M151">
            <v>197</v>
          </cell>
          <cell r="N151">
            <v>147</v>
          </cell>
          <cell r="O151" t="str">
            <v>E. E. Oficial</v>
          </cell>
          <cell r="P151" t="str">
            <v>A</v>
          </cell>
          <cell r="Q151" t="str">
            <v>NELLY ZAMMATA DE OROZCO</v>
          </cell>
          <cell r="R151">
            <v>6625746</v>
          </cell>
          <cell r="S151"/>
        </row>
        <row r="152">
          <cell r="A152">
            <v>198</v>
          </cell>
          <cell r="B152">
            <v>151</v>
          </cell>
          <cell r="C152" t="str">
            <v>I.E LUIS C GALAN SARMIENTO</v>
          </cell>
          <cell r="D152" t="str">
            <v>PRINCIPAL</v>
          </cell>
          <cell r="E152" t="str">
            <v>EL POZON ST NUEVO HORIZONTE M I L 11</v>
          </cell>
          <cell r="F152" t="str">
            <v>EL POZON</v>
          </cell>
          <cell r="G152">
            <v>6</v>
          </cell>
          <cell r="H152" t="str">
            <v>DE LA VIRGEN Y TURISTICA</v>
          </cell>
          <cell r="I152" t="str">
            <v>DE LA VIRGEN Y TURISTICA</v>
          </cell>
          <cell r="J152" t="str">
            <v>URBANO</v>
          </cell>
          <cell r="K152">
            <v>113001000321</v>
          </cell>
          <cell r="L152">
            <v>113001000321</v>
          </cell>
          <cell r="M152">
            <v>198</v>
          </cell>
          <cell r="N152">
            <v>198</v>
          </cell>
          <cell r="O152" t="str">
            <v>E. E. Oficial</v>
          </cell>
          <cell r="P152" t="str">
            <v>A</v>
          </cell>
          <cell r="Q152" t="str">
            <v>ROBINSON OROZCO QUEJADA</v>
          </cell>
          <cell r="R152">
            <v>3183640351</v>
          </cell>
          <cell r="S152" t="str">
            <v>ieluiscarlosgalansarmiento@live.com</v>
          </cell>
        </row>
        <row r="153">
          <cell r="A153">
            <v>202</v>
          </cell>
          <cell r="B153">
            <v>152</v>
          </cell>
          <cell r="C153" t="str">
            <v>I.E TECNICA DE PASACABALLOS</v>
          </cell>
          <cell r="D153" t="str">
            <v>PRINCIPAL</v>
          </cell>
          <cell r="E153" t="str">
            <v>PASACABALLOS - ST POSITAS, Cl LA LOMA  # 17 75.</v>
          </cell>
          <cell r="F153" t="str">
            <v>PASACABALLOS</v>
          </cell>
          <cell r="G153" t="str">
            <v>Rive</v>
          </cell>
          <cell r="H153" t="str">
            <v>INDUSTRIAL Y DE LA BAHIA</v>
          </cell>
          <cell r="I153" t="str">
            <v>RURAL</v>
          </cell>
          <cell r="J153" t="str">
            <v>RURAL</v>
          </cell>
          <cell r="K153">
            <v>213001009048</v>
          </cell>
          <cell r="L153">
            <v>213001009048</v>
          </cell>
          <cell r="M153">
            <v>202</v>
          </cell>
          <cell r="N153">
            <v>202</v>
          </cell>
          <cell r="O153" t="str">
            <v>E. E. Oficial</v>
          </cell>
          <cell r="P153" t="str">
            <v>A</v>
          </cell>
          <cell r="Q153" t="str">
            <v>PEDRO NAVARRO CASSIANI</v>
          </cell>
          <cell r="R153">
            <v>3126452602</v>
          </cell>
          <cell r="S153" t="str">
            <v>penaca380@hotmail.com</v>
          </cell>
        </row>
        <row r="154">
          <cell r="A154">
            <v>203</v>
          </cell>
          <cell r="B154">
            <v>153</v>
          </cell>
          <cell r="C154" t="str">
            <v>I.E NUESTRA SEÑORA DEL BUEN AIRE</v>
          </cell>
          <cell r="D154" t="str">
            <v>PRINCIPAL</v>
          </cell>
          <cell r="E154" t="str">
            <v>PASACABALLOS - ST NUEVO PORVENIR KR 62 CL 22</v>
          </cell>
          <cell r="F154" t="str">
            <v>PASACABALLOS</v>
          </cell>
          <cell r="G154" t="str">
            <v>Rive</v>
          </cell>
          <cell r="H154" t="str">
            <v>INDUSTRIAL Y DE LA BAHIA</v>
          </cell>
          <cell r="I154" t="str">
            <v>RURAL</v>
          </cell>
          <cell r="J154" t="str">
            <v>RURAL</v>
          </cell>
          <cell r="K154">
            <v>213001009056</v>
          </cell>
          <cell r="L154">
            <v>213001009056</v>
          </cell>
          <cell r="M154">
            <v>203</v>
          </cell>
          <cell r="N154">
            <v>203</v>
          </cell>
          <cell r="O154" t="str">
            <v>E. E. Oficial</v>
          </cell>
          <cell r="P154" t="str">
            <v>A</v>
          </cell>
          <cell r="Q154" t="str">
            <v>MARCO ALFONSO CHAVEZ ABDALA</v>
          </cell>
          <cell r="R154">
            <v>3126441227</v>
          </cell>
          <cell r="S154" t="str">
            <v>censbapasacaballos@hotmail.com</v>
          </cell>
        </row>
        <row r="155">
          <cell r="A155">
            <v>219</v>
          </cell>
          <cell r="B155">
            <v>154</v>
          </cell>
          <cell r="C155" t="str">
            <v>PIA SOCIEDAD SALESIANA ESCUELAS PROFESIONALES SALESIANAS</v>
          </cell>
          <cell r="D155" t="str">
            <v>PRINCIPAL</v>
          </cell>
          <cell r="E155" t="str">
            <v xml:space="preserve">SAN DIEGO CLL DE LAS BOVEDAS # 39 - 60 </v>
          </cell>
          <cell r="F155" t="str">
            <v>SAN DIEGO</v>
          </cell>
          <cell r="G155">
            <v>1</v>
          </cell>
          <cell r="H155" t="str">
            <v>HISTORICA Y CARIBE NORTE</v>
          </cell>
          <cell r="I155" t="str">
            <v>SANTA RITA</v>
          </cell>
          <cell r="J155" t="str">
            <v>URBANO</v>
          </cell>
          <cell r="K155">
            <v>313001000568</v>
          </cell>
          <cell r="L155">
            <v>313001000568</v>
          </cell>
          <cell r="M155">
            <v>219</v>
          </cell>
          <cell r="N155">
            <v>219</v>
          </cell>
          <cell r="O155" t="str">
            <v>E. E. Promocion e implementacion de Estrategias Pedagogicas</v>
          </cell>
          <cell r="P155" t="str">
            <v>A</v>
          </cell>
          <cell r="Q155" t="str">
            <v>PADRE VICENTE NUÑEZ BONILLA</v>
          </cell>
          <cell r="R155" t="str">
            <v>6643062-6648204</v>
          </cell>
          <cell r="S155" t="str">
            <v>direccionetdheps@gmail.com</v>
          </cell>
        </row>
        <row r="156">
          <cell r="A156">
            <v>240</v>
          </cell>
          <cell r="B156">
            <v>155</v>
          </cell>
          <cell r="C156" t="str">
            <v>I.E NUESTRA  SEÑORA  DE LA CONSOLATA</v>
          </cell>
          <cell r="D156" t="str">
            <v>PRINCIPAL</v>
          </cell>
          <cell r="E156" t="str">
            <v>BLAS DE LEZO AV KENEDY NO26-28</v>
          </cell>
          <cell r="F156" t="str">
            <v>BLAS DE LEZO</v>
          </cell>
          <cell r="G156">
            <v>12</v>
          </cell>
          <cell r="H156" t="str">
            <v>INDUSTRIAL Y DE LA BAHIA</v>
          </cell>
          <cell r="I156" t="str">
            <v>INDUSTRIAL Y DE LA BAHIA</v>
          </cell>
          <cell r="J156" t="str">
            <v>URBANO</v>
          </cell>
          <cell r="K156">
            <v>313001001181</v>
          </cell>
          <cell r="L156">
            <v>313001001181</v>
          </cell>
          <cell r="M156">
            <v>240</v>
          </cell>
          <cell r="N156">
            <v>240</v>
          </cell>
          <cell r="O156" t="str">
            <v>E. E. Promocion e implementacion de Estrategias Pedagogicas</v>
          </cell>
          <cell r="P156" t="str">
            <v>A</v>
          </cell>
          <cell r="Q156" t="str">
            <v>MONICA BUSTAMANTE OROZCO</v>
          </cell>
          <cell r="R156">
            <v>6813692</v>
          </cell>
          <cell r="S156" t="str">
            <v>colegiolaconsolata@hotmail.com</v>
          </cell>
        </row>
        <row r="157">
          <cell r="A157">
            <v>248</v>
          </cell>
          <cell r="B157">
            <v>156</v>
          </cell>
          <cell r="C157" t="str">
            <v>COL. NTRA. SRA. DE FATIMA DE LA POL NAL</v>
          </cell>
          <cell r="D157" t="str">
            <v>PRINCIPAL</v>
          </cell>
          <cell r="E157" t="str">
            <v>TERNERA CARRET TRONCAL</v>
          </cell>
          <cell r="F157" t="str">
            <v>TERNERA</v>
          </cell>
          <cell r="G157">
            <v>13</v>
          </cell>
          <cell r="H157" t="str">
            <v>INDUSTRIAL Y DE LA BAHIA</v>
          </cell>
          <cell r="I157" t="str">
            <v>INDUSTRIAL Y DE LA BAHIA</v>
          </cell>
          <cell r="J157" t="str">
            <v>URBANO</v>
          </cell>
          <cell r="K157">
            <v>313001002251</v>
          </cell>
          <cell r="L157">
            <v>313001002251</v>
          </cell>
          <cell r="M157">
            <v>248</v>
          </cell>
          <cell r="N157">
            <v>248</v>
          </cell>
          <cell r="O157" t="str">
            <v>E. E. de Rég. Especial</v>
          </cell>
          <cell r="P157" t="str">
            <v>A</v>
          </cell>
          <cell r="Q157" t="str">
            <v>CT. YAMID VERDUGO CRISTANCHO</v>
          </cell>
          <cell r="R157">
            <v>6531459</v>
          </cell>
          <cell r="S157" t="str">
            <v>mecar.nusefa@policia.gov.co</v>
          </cell>
        </row>
        <row r="158">
          <cell r="A158">
            <v>255</v>
          </cell>
          <cell r="B158">
            <v>157</v>
          </cell>
          <cell r="C158" t="str">
            <v>COL. NAVAL DE CRESPO</v>
          </cell>
          <cell r="D158" t="str">
            <v>PRINCIPAL</v>
          </cell>
          <cell r="E158" t="str">
            <v xml:space="preserve">CRESPO CALLE 72 AVENIDA 9 </v>
          </cell>
          <cell r="F158" t="str">
            <v>CRESPO</v>
          </cell>
          <cell r="G158">
            <v>1</v>
          </cell>
          <cell r="H158" t="str">
            <v>HISTORICA Y CARIBE NORTE</v>
          </cell>
          <cell r="I158" t="str">
            <v>SANTA RITA</v>
          </cell>
          <cell r="J158" t="str">
            <v>URBANO</v>
          </cell>
          <cell r="K158">
            <v>313001002421</v>
          </cell>
          <cell r="L158">
            <v>313001002421</v>
          </cell>
          <cell r="M158">
            <v>255</v>
          </cell>
          <cell r="N158">
            <v>255</v>
          </cell>
          <cell r="O158" t="str">
            <v>E. E. de Rég. Especial</v>
          </cell>
          <cell r="P158" t="str">
            <v>A</v>
          </cell>
          <cell r="Q158" t="str">
            <v>JOSEFA PLAYONE</v>
          </cell>
          <cell r="R158">
            <v>356928065</v>
          </cell>
          <cell r="S158" t="str">
            <v>colnavbn1c@gmail.com</v>
          </cell>
        </row>
        <row r="159">
          <cell r="A159">
            <v>257</v>
          </cell>
          <cell r="B159">
            <v>158</v>
          </cell>
          <cell r="C159" t="str">
            <v>I.E MARIA AUXILIADORA</v>
          </cell>
          <cell r="D159" t="str">
            <v>PRINCIPAL</v>
          </cell>
          <cell r="E159" t="str">
            <v>AV PEDRO DE HEREDIA B ALCIBIA # 29-59</v>
          </cell>
          <cell r="F159" t="str">
            <v>ALCIBIA</v>
          </cell>
          <cell r="G159">
            <v>9</v>
          </cell>
          <cell r="H159" t="str">
            <v>HISTORICA Y CARIBE NORTE</v>
          </cell>
          <cell r="I159" t="str">
            <v>COUNTRY</v>
          </cell>
          <cell r="J159" t="str">
            <v>URBANO</v>
          </cell>
          <cell r="K159">
            <v>313001002714</v>
          </cell>
          <cell r="L159">
            <v>313001002714</v>
          </cell>
          <cell r="M159">
            <v>257</v>
          </cell>
          <cell r="N159">
            <v>257</v>
          </cell>
          <cell r="O159" t="str">
            <v>E. E. Oficial</v>
          </cell>
          <cell r="P159" t="str">
            <v>A</v>
          </cell>
          <cell r="Q159" t="str">
            <v>SOR BEATRIZ ELENA HOYOS A.</v>
          </cell>
          <cell r="R159">
            <v>6744328</v>
          </cell>
          <cell r="S159" t="str">
            <v>mauxiteko@hotmail.com</v>
          </cell>
        </row>
        <row r="160">
          <cell r="A160">
            <v>270</v>
          </cell>
          <cell r="B160">
            <v>159</v>
          </cell>
          <cell r="C160" t="str">
            <v>I.E MADRE GABRIELA DE SAN MARTIN</v>
          </cell>
          <cell r="D160" t="str">
            <v>PRINCIPAL</v>
          </cell>
          <cell r="E160" t="str">
            <v>OLAYA HERRERA SEC NVO PORVENIR CLL LAS CARRETAS</v>
          </cell>
          <cell r="F160" t="str">
            <v>OLAYA HERRERA</v>
          </cell>
          <cell r="G160">
            <v>7</v>
          </cell>
          <cell r="H160" t="str">
            <v>DE LA VIRGEN Y TURISTICA</v>
          </cell>
          <cell r="I160" t="str">
            <v>DE LA VIRGEN Y TURISTICA</v>
          </cell>
          <cell r="J160" t="str">
            <v>URBANO</v>
          </cell>
          <cell r="K160">
            <v>313001004750</v>
          </cell>
          <cell r="L160">
            <v>313001004750</v>
          </cell>
          <cell r="M160">
            <v>270</v>
          </cell>
          <cell r="N160">
            <v>270</v>
          </cell>
          <cell r="O160" t="str">
            <v>E. E. Oficial</v>
          </cell>
          <cell r="P160" t="str">
            <v>A</v>
          </cell>
          <cell r="Q160" t="str">
            <v>EZEQUIEL ANTONIO FERNANDEZ CASTILLA</v>
          </cell>
          <cell r="R160">
            <v>6528514</v>
          </cell>
          <cell r="S160"/>
        </row>
        <row r="161">
          <cell r="A161">
            <v>14</v>
          </cell>
          <cell r="B161">
            <v>160</v>
          </cell>
          <cell r="C161" t="str">
            <v>I.E MADRE GABRIELA DE SAN MARTIN   SEDE LA MAGDALENA</v>
          </cell>
          <cell r="D161" t="str">
            <v>SEDE</v>
          </cell>
          <cell r="E161" t="str">
            <v xml:space="preserve">OLAYA HERRERA, SECTOR LA MAGDALENA </v>
          </cell>
          <cell r="F161" t="str">
            <v>OLAYA HERRERA</v>
          </cell>
          <cell r="G161">
            <v>7</v>
          </cell>
          <cell r="H161" t="str">
            <v>DE LA VIRGEN Y TURISTICA</v>
          </cell>
          <cell r="I161" t="str">
            <v>DE LA VIRGEN Y TURISTICA</v>
          </cell>
          <cell r="J161" t="str">
            <v>URBANO</v>
          </cell>
          <cell r="K161">
            <v>313001004750</v>
          </cell>
          <cell r="L161">
            <v>113001000194</v>
          </cell>
          <cell r="M161">
            <v>270</v>
          </cell>
          <cell r="N161">
            <v>14</v>
          </cell>
          <cell r="O161" t="str">
            <v>E. E. Oficial</v>
          </cell>
          <cell r="P161" t="str">
            <v>A</v>
          </cell>
          <cell r="Q161" t="str">
            <v>EZEQUIEL ANTONIO FERNANDEZ CASTILLA</v>
          </cell>
          <cell r="R161">
            <v>6528514</v>
          </cell>
          <cell r="S161"/>
        </row>
        <row r="162">
          <cell r="A162">
            <v>23</v>
          </cell>
          <cell r="B162">
            <v>161</v>
          </cell>
          <cell r="C162" t="str">
            <v>I.E MADRE GABRIELA DE SAN MARTIN   SEDE DIEZ DE MAYO</v>
          </cell>
          <cell r="D162" t="str">
            <v>SEDE</v>
          </cell>
          <cell r="E162" t="str">
            <v>OLAYA HERRERA, SECTOR DIEZ DE MAYO</v>
          </cell>
          <cell r="F162" t="str">
            <v>OLAYA HERRERA</v>
          </cell>
          <cell r="G162">
            <v>7</v>
          </cell>
          <cell r="H162" t="str">
            <v>DE LA VIRGEN Y TURISTICA</v>
          </cell>
          <cell r="I162" t="str">
            <v>DE LA VIRGEN Y TURISTICA</v>
          </cell>
          <cell r="J162" t="str">
            <v>URBANO</v>
          </cell>
          <cell r="K162">
            <v>313001004750</v>
          </cell>
          <cell r="L162">
            <v>113001000364</v>
          </cell>
          <cell r="M162">
            <v>270</v>
          </cell>
          <cell r="N162">
            <v>23</v>
          </cell>
          <cell r="O162" t="str">
            <v>E. E. Oficial</v>
          </cell>
          <cell r="P162" t="str">
            <v>A</v>
          </cell>
          <cell r="Q162" t="str">
            <v>EZEQUIEL ANTONIO FERNANDEZ CASTILLA</v>
          </cell>
          <cell r="R162">
            <v>6528514</v>
          </cell>
          <cell r="S162"/>
        </row>
        <row r="163">
          <cell r="A163">
            <v>96</v>
          </cell>
          <cell r="B163">
            <v>162</v>
          </cell>
          <cell r="C163" t="str">
            <v>I.E MADRE GABRIELA DE SAN MARTIN  SEDE SAN JOSE OBRERO</v>
          </cell>
          <cell r="D163" t="str">
            <v>SEDE</v>
          </cell>
          <cell r="E163" t="str">
            <v xml:space="preserve">OLAYA HERRERA, SECTOR SAN JOSE OBRERO </v>
          </cell>
          <cell r="F163" t="str">
            <v>OLAYA HERRERA</v>
          </cell>
          <cell r="G163">
            <v>7</v>
          </cell>
          <cell r="H163" t="str">
            <v>DE LA VIRGEN Y TURISTICA</v>
          </cell>
          <cell r="I163" t="str">
            <v>DE LA VIRGEN Y TURISTICA</v>
          </cell>
          <cell r="J163" t="str">
            <v>URBANO</v>
          </cell>
          <cell r="K163">
            <v>313001004750</v>
          </cell>
          <cell r="L163">
            <v>113001003223</v>
          </cell>
          <cell r="M163">
            <v>270</v>
          </cell>
          <cell r="N163">
            <v>96</v>
          </cell>
          <cell r="O163" t="str">
            <v>E. E. Oficial</v>
          </cell>
          <cell r="P163" t="str">
            <v>A</v>
          </cell>
          <cell r="Q163" t="str">
            <v>EZEQUIEL ANTONIO FERNANDEZ CASTILLA</v>
          </cell>
          <cell r="R163">
            <v>6528514</v>
          </cell>
          <cell r="S163"/>
        </row>
        <row r="164">
          <cell r="A164">
            <v>285</v>
          </cell>
          <cell r="B164">
            <v>163</v>
          </cell>
          <cell r="C164" t="str">
            <v>COL. NAVAL DEL SOCORRO</v>
          </cell>
          <cell r="D164" t="str">
            <v>PRINCIPAL</v>
          </cell>
          <cell r="E164" t="str">
            <v>EL SOCORRO MZA A LOTE 1</v>
          </cell>
          <cell r="F164" t="str">
            <v>EL SOCORRO</v>
          </cell>
          <cell r="G164">
            <v>12</v>
          </cell>
          <cell r="H164" t="str">
            <v>INDUSTRIAL Y DE LA BAHIA</v>
          </cell>
          <cell r="I164" t="str">
            <v>INDUSTRIAL Y DE LA BAHIA</v>
          </cell>
          <cell r="J164" t="str">
            <v>URBANO</v>
          </cell>
          <cell r="K164">
            <v>313001005331</v>
          </cell>
          <cell r="L164">
            <v>313001005331</v>
          </cell>
          <cell r="M164">
            <v>285</v>
          </cell>
          <cell r="N164">
            <v>285</v>
          </cell>
          <cell r="O164" t="str">
            <v>E. E. de Rég. Especial</v>
          </cell>
          <cell r="P164" t="str">
            <v>A</v>
          </cell>
          <cell r="Q164" t="str">
            <v>ELENIS DE LA CRUZ ALVAREZ PEREZ</v>
          </cell>
          <cell r="R164"/>
          <cell r="S164" t="str">
            <v>colnavbn1so@gmail.com</v>
          </cell>
        </row>
        <row r="165">
          <cell r="A165">
            <v>355</v>
          </cell>
          <cell r="B165">
            <v>164</v>
          </cell>
          <cell r="C165" t="str">
            <v>I.E FE Y ALEGRIA EL PROGRESO</v>
          </cell>
          <cell r="D165" t="str">
            <v>PRINCIPAL</v>
          </cell>
          <cell r="E165" t="str">
            <v>SAN PEDRO MARTIR Calle 5a. No. 68 B 25</v>
          </cell>
          <cell r="F165" t="str">
            <v>SAN PEDRO MARTIR</v>
          </cell>
          <cell r="G165">
            <v>15</v>
          </cell>
          <cell r="H165" t="str">
            <v>INDUSTRIAL Y DE LA BAHIA</v>
          </cell>
          <cell r="I165" t="str">
            <v>INDUSTRIAL Y DE LA BAHIA</v>
          </cell>
          <cell r="J165" t="str">
            <v>URBANO</v>
          </cell>
          <cell r="K165">
            <v>313001008411</v>
          </cell>
          <cell r="L165">
            <v>313001008411</v>
          </cell>
          <cell r="M165">
            <v>355</v>
          </cell>
          <cell r="N165">
            <v>355</v>
          </cell>
          <cell r="O165" t="str">
            <v>E. E. Oficial</v>
          </cell>
          <cell r="P165" t="str">
            <v>A</v>
          </cell>
          <cell r="Q165" t="str">
            <v>AMALFI ALEJANDRA ROSALES YEPES</v>
          </cell>
          <cell r="R165"/>
          <cell r="S165"/>
        </row>
        <row r="166">
          <cell r="A166">
            <v>135</v>
          </cell>
          <cell r="B166">
            <v>165</v>
          </cell>
          <cell r="C166" t="str">
            <v>I.E FE Y ALEGRIA EL PROGRESO   SEDE JOSE GONZALEZ VERGARA</v>
          </cell>
          <cell r="D166" t="str">
            <v>SEDE</v>
          </cell>
          <cell r="E166" t="str">
            <v>SAN PEDRO MARTIR Calle 5a. No. 68 B 25</v>
          </cell>
          <cell r="F166" t="str">
            <v>SAN PEDRO MARTIR</v>
          </cell>
          <cell r="G166">
            <v>15</v>
          </cell>
          <cell r="H166" t="str">
            <v>INDUSTRIAL Y DE LA BAHIA</v>
          </cell>
          <cell r="I166" t="str">
            <v>INDUSTRIAL Y DE LA BAHIA</v>
          </cell>
          <cell r="J166" t="str">
            <v>URBANO</v>
          </cell>
          <cell r="K166">
            <v>313001008411</v>
          </cell>
          <cell r="L166">
            <v>113001007725</v>
          </cell>
          <cell r="M166">
            <v>355</v>
          </cell>
          <cell r="N166">
            <v>135</v>
          </cell>
          <cell r="O166" t="str">
            <v>E. E. Oficial</v>
          </cell>
          <cell r="P166" t="str">
            <v>A</v>
          </cell>
          <cell r="Q166" t="str">
            <v>AMALFI ALEJANDRA ROSALES YEPES</v>
          </cell>
          <cell r="R166"/>
          <cell r="S166"/>
        </row>
        <row r="167">
          <cell r="A167">
            <v>196</v>
          </cell>
          <cell r="B167">
            <v>166</v>
          </cell>
          <cell r="C167" t="str">
            <v>I.E FE Y ALEGRIA EL PROGRESO   SEDE DISTRITAL EL REPOSO</v>
          </cell>
          <cell r="D167" t="str">
            <v>SEDE</v>
          </cell>
          <cell r="E167" t="str">
            <v>SAN PEDRO MARTIR Calle 5a. No. 68 B 25</v>
          </cell>
          <cell r="F167" t="str">
            <v>SAN PEDRO MARTIR</v>
          </cell>
          <cell r="G167">
            <v>15</v>
          </cell>
          <cell r="H167" t="str">
            <v>INDUSTRIAL Y DE LA BAHIA</v>
          </cell>
          <cell r="I167" t="str">
            <v>INDUSTRIAL Y DE LA BAHIA</v>
          </cell>
          <cell r="J167" t="str">
            <v>URBANO</v>
          </cell>
          <cell r="K167">
            <v>313001008411</v>
          </cell>
          <cell r="L167">
            <v>213001007339</v>
          </cell>
          <cell r="M167">
            <v>355</v>
          </cell>
          <cell r="N167">
            <v>196</v>
          </cell>
          <cell r="O167" t="str">
            <v>E. E. Oficial</v>
          </cell>
          <cell r="P167" t="str">
            <v>A</v>
          </cell>
          <cell r="Q167" t="str">
            <v>AMALFI ALEJANDRA ROSALES YEPES</v>
          </cell>
          <cell r="R167"/>
          <cell r="S167"/>
        </row>
        <row r="168">
          <cell r="A168">
            <v>492</v>
          </cell>
          <cell r="B168">
            <v>167</v>
          </cell>
          <cell r="C168" t="str">
            <v>I.E DE LA BOQUILLA</v>
          </cell>
          <cell r="D168" t="str">
            <v>PRINCIPAL</v>
          </cell>
          <cell r="E168" t="str">
            <v>BOQUILLA CR 3 # 76-21</v>
          </cell>
          <cell r="F168" t="str">
            <v>BOQUILLA</v>
          </cell>
          <cell r="G168" t="str">
            <v>Conti</v>
          </cell>
          <cell r="H168" t="str">
            <v>DE LA VIRGEN Y TURISTICA</v>
          </cell>
          <cell r="I168" t="str">
            <v>RURAL</v>
          </cell>
          <cell r="J168" t="str">
            <v>RURAL</v>
          </cell>
          <cell r="K168">
            <v>413001004703</v>
          </cell>
          <cell r="L168">
            <v>413001004703</v>
          </cell>
          <cell r="M168">
            <v>492</v>
          </cell>
          <cell r="N168">
            <v>492</v>
          </cell>
          <cell r="O168" t="str">
            <v>E. E. Oficial</v>
          </cell>
          <cell r="P168" t="str">
            <v>A</v>
          </cell>
          <cell r="Q168" t="str">
            <v>HNA ELIZABETH CAÑATE ARAUJO</v>
          </cell>
          <cell r="R168"/>
          <cell r="S168"/>
        </row>
        <row r="169">
          <cell r="A169">
            <v>181</v>
          </cell>
          <cell r="B169">
            <v>168</v>
          </cell>
          <cell r="C169" t="str">
            <v>I.E DE LA BOQUILLA -SEDE SAN FELIPE DE LA BOQUILLA</v>
          </cell>
          <cell r="D169" t="str">
            <v>SEDE</v>
          </cell>
          <cell r="E169" t="str">
            <v>BOQUILLA CR 3 # 76-21</v>
          </cell>
          <cell r="F169" t="str">
            <v>BOQUILLA</v>
          </cell>
          <cell r="G169" t="str">
            <v>Conti</v>
          </cell>
          <cell r="H169" t="str">
            <v>DE LA VIRGEN Y TURISTICA</v>
          </cell>
          <cell r="I169" t="str">
            <v>RURAL</v>
          </cell>
          <cell r="J169" t="str">
            <v>RURAL</v>
          </cell>
          <cell r="K169">
            <v>413001004703</v>
          </cell>
          <cell r="L169">
            <v>213001001918</v>
          </cell>
          <cell r="M169">
            <v>492</v>
          </cell>
          <cell r="N169">
            <v>181</v>
          </cell>
          <cell r="O169" t="str">
            <v>E. E. Oficial</v>
          </cell>
          <cell r="P169" t="str">
            <v>A</v>
          </cell>
          <cell r="Q169" t="str">
            <v>HNA ELIZABETH CAÑATE ARAUJO</v>
          </cell>
          <cell r="R169"/>
          <cell r="S169"/>
        </row>
        <row r="170">
          <cell r="A170">
            <v>494</v>
          </cell>
          <cell r="B170">
            <v>169</v>
          </cell>
          <cell r="C170" t="str">
            <v>I.E DE LA BOQUILLA -SEDE  ESC. MADRE BERNARDA</v>
          </cell>
          <cell r="D170" t="str">
            <v>SEDE</v>
          </cell>
          <cell r="E170" t="str">
            <v>BOQUILLA CR 3 # 76-21</v>
          </cell>
          <cell r="F170" t="str">
            <v>BOQUILLA</v>
          </cell>
          <cell r="G170" t="str">
            <v>Conti</v>
          </cell>
          <cell r="H170" t="str">
            <v>DE LA VIRGEN Y TURISTICA</v>
          </cell>
          <cell r="I170" t="str">
            <v>RURAL</v>
          </cell>
          <cell r="J170" t="str">
            <v>RURAL</v>
          </cell>
          <cell r="K170">
            <v>413001004703</v>
          </cell>
          <cell r="L170">
            <v>413001006234</v>
          </cell>
          <cell r="M170">
            <v>492</v>
          </cell>
          <cell r="N170">
            <v>494</v>
          </cell>
          <cell r="O170" t="str">
            <v>E. E. Oficial</v>
          </cell>
          <cell r="P170" t="str">
            <v>A</v>
          </cell>
          <cell r="Q170" t="str">
            <v>HNA ELIZABETH CAÑATE ARAUJO</v>
          </cell>
          <cell r="R170"/>
          <cell r="S170"/>
        </row>
        <row r="171">
          <cell r="A171">
            <v>151</v>
          </cell>
          <cell r="B171">
            <v>170</v>
          </cell>
          <cell r="C171" t="str">
            <v>I.E DE LA BOQUILLA - SEDE SAN JUAN BAUTISTA DE LA BOQUILLA</v>
          </cell>
          <cell r="D171" t="str">
            <v>SEDE</v>
          </cell>
          <cell r="E171" t="str">
            <v>BOQUILLA CR 3 # 76-21</v>
          </cell>
          <cell r="F171" t="str">
            <v>BOQUILLA</v>
          </cell>
          <cell r="G171" t="str">
            <v>Conti</v>
          </cell>
          <cell r="H171" t="str">
            <v>DE LA VIRGEN Y TURISTICA</v>
          </cell>
          <cell r="I171" t="str">
            <v>RURAL</v>
          </cell>
          <cell r="J171" t="str">
            <v>RURAL</v>
          </cell>
          <cell r="K171">
            <v>413001004703</v>
          </cell>
          <cell r="L171">
            <v>413001006315</v>
          </cell>
          <cell r="M171">
            <v>492</v>
          </cell>
          <cell r="N171">
            <v>151</v>
          </cell>
          <cell r="O171" t="str">
            <v>E. E. Oficial</v>
          </cell>
          <cell r="P171" t="str">
            <v>A</v>
          </cell>
          <cell r="Q171" t="str">
            <v>HNA ELIZABETH CAÑATE ARAUJO</v>
          </cell>
          <cell r="R171"/>
          <cell r="S171"/>
        </row>
        <row r="172">
          <cell r="A172">
            <v>503</v>
          </cell>
          <cell r="B172">
            <v>171</v>
          </cell>
          <cell r="C172" t="str">
            <v>I.E BERTHA GEDEON DE BALADI</v>
          </cell>
          <cell r="D172" t="str">
            <v>PRINCIPAL</v>
          </cell>
          <cell r="E172" t="str">
            <v>EL CAMPESTRE 7A ETAPA CL 12 CRA 58 ESQUINA</v>
          </cell>
          <cell r="F172" t="str">
            <v>EL CAMPESTRE</v>
          </cell>
          <cell r="G172">
            <v>12</v>
          </cell>
          <cell r="H172" t="str">
            <v>INDUSTRIAL Y DE LA BAHIA</v>
          </cell>
          <cell r="I172" t="str">
            <v>INDUSTRIAL Y DE LA BAHIA</v>
          </cell>
          <cell r="J172" t="str">
            <v>URBANO</v>
          </cell>
          <cell r="K172">
            <v>113001013814</v>
          </cell>
          <cell r="L172">
            <v>113001013814</v>
          </cell>
          <cell r="M172">
            <v>503</v>
          </cell>
          <cell r="N172">
            <v>503</v>
          </cell>
          <cell r="O172" t="str">
            <v>E. E. Oficial</v>
          </cell>
          <cell r="P172" t="str">
            <v>A</v>
          </cell>
          <cell r="Q172" t="str">
            <v>LUZ ELENA OCAMPO MADRID</v>
          </cell>
          <cell r="R172">
            <v>6432730</v>
          </cell>
          <cell r="S172" t="str">
            <v>ieberthagedeon@hotmail.com</v>
          </cell>
        </row>
        <row r="173">
          <cell r="A173">
            <v>543</v>
          </cell>
          <cell r="B173">
            <v>172</v>
          </cell>
          <cell r="C173" t="str">
            <v>I.E BERNARDO FOEGEN</v>
          </cell>
          <cell r="D173" t="str">
            <v>PRINCIPAL</v>
          </cell>
          <cell r="E173" t="str">
            <v>NELSON MANDELA SECT LAS VEGAS MZ Q LOTE 1</v>
          </cell>
          <cell r="F173" t="str">
            <v>NELSON MANDELA</v>
          </cell>
          <cell r="G173">
            <v>14</v>
          </cell>
          <cell r="H173" t="str">
            <v>INDUSTRIAL Y DE LA BAHIA</v>
          </cell>
          <cell r="I173" t="str">
            <v>INDUSTRIAL Y DE LA BAHIA</v>
          </cell>
          <cell r="J173" t="str">
            <v>URBANO</v>
          </cell>
          <cell r="K173">
            <v>313001013783</v>
          </cell>
          <cell r="L173">
            <v>313001013783</v>
          </cell>
          <cell r="M173">
            <v>543</v>
          </cell>
          <cell r="N173">
            <v>543</v>
          </cell>
          <cell r="O173" t="str">
            <v>E. E. Promocion e implementacion de Estrategias Pedagogicas</v>
          </cell>
          <cell r="P173" t="str">
            <v>A</v>
          </cell>
          <cell r="Q173" t="str">
            <v>HNA. ROSA NUÑEZ DIAZ</v>
          </cell>
          <cell r="R173">
            <v>3158817931</v>
          </cell>
          <cell r="S173" t="str">
            <v>dortega_foegen@hotmail.com</v>
          </cell>
        </row>
        <row r="174">
          <cell r="A174">
            <v>556</v>
          </cell>
          <cell r="B174">
            <v>173</v>
          </cell>
          <cell r="C174" t="str">
            <v>I.E BERTHA SUTTNER</v>
          </cell>
          <cell r="D174" t="str">
            <v>PRINCIPAL</v>
          </cell>
          <cell r="E174" t="str">
            <v>NELSON MANDELA, SECTOR  VILLA GLORIA M 2 L 1</v>
          </cell>
          <cell r="F174" t="str">
            <v>NELSON MANDELA</v>
          </cell>
          <cell r="G174">
            <v>14</v>
          </cell>
          <cell r="H174" t="str">
            <v>INDUSTRIAL Y DE LA BAHIA</v>
          </cell>
          <cell r="I174" t="str">
            <v>INDUSTRIAL Y DE LA BAHIA</v>
          </cell>
          <cell r="J174" t="str">
            <v>URBANO</v>
          </cell>
          <cell r="K174">
            <v>313001027059</v>
          </cell>
          <cell r="L174">
            <v>313001027059</v>
          </cell>
          <cell r="M174">
            <v>556</v>
          </cell>
          <cell r="N174">
            <v>556</v>
          </cell>
          <cell r="O174" t="str">
            <v>E. E. Promocion e implementacion de Estrategias Pedagogicas</v>
          </cell>
          <cell r="P174" t="str">
            <v>A</v>
          </cell>
          <cell r="Q174" t="str">
            <v>HNA MARIA SILVA RUBIO</v>
          </cell>
          <cell r="R174">
            <v>3017320872</v>
          </cell>
          <cell r="S174" t="str">
            <v>i.e.bertha.suttner@hotmail.com</v>
          </cell>
        </row>
        <row r="175">
          <cell r="A175">
            <v>566</v>
          </cell>
          <cell r="B175">
            <v>174</v>
          </cell>
          <cell r="C175" t="str">
            <v>COL. SUEÑOS Y OPORTUNIDADES JESUS MAESTRO</v>
          </cell>
          <cell r="D175" t="str">
            <v>PRINCIPAL</v>
          </cell>
          <cell r="E175" t="str">
            <v>NELSON MANDELA SECT LOS OLIVOS</v>
          </cell>
          <cell r="F175" t="str">
            <v>NELSON MANDELA</v>
          </cell>
          <cell r="G175">
            <v>14</v>
          </cell>
          <cell r="H175" t="str">
            <v>INDUSTRIAL Y DE LA BAHIA</v>
          </cell>
          <cell r="I175" t="str">
            <v>INDUSTRIAL Y DE LA BAHIA</v>
          </cell>
          <cell r="J175" t="str">
            <v>URBANO</v>
          </cell>
          <cell r="K175">
            <v>313001027199</v>
          </cell>
          <cell r="L175">
            <v>313001027199</v>
          </cell>
          <cell r="M175">
            <v>566</v>
          </cell>
          <cell r="N175">
            <v>566</v>
          </cell>
          <cell r="O175" t="str">
            <v>E. E. Promocion e implementacion de Estrategias Pedagogicas</v>
          </cell>
          <cell r="P175" t="str">
            <v>A</v>
          </cell>
          <cell r="Q175" t="str">
            <v>BLANCA ESTHER PORTILLA GARCIA</v>
          </cell>
          <cell r="R175">
            <v>3015057109</v>
          </cell>
          <cell r="S175" t="str">
            <v>blancae42@hotmail.com</v>
          </cell>
        </row>
        <row r="176">
          <cell r="A176">
            <v>605</v>
          </cell>
          <cell r="B176">
            <v>175</v>
          </cell>
          <cell r="C176" t="str">
            <v>I.E CASD MANUELA BELTRAN</v>
          </cell>
          <cell r="D176" t="str">
            <v>PRINCIPAL</v>
          </cell>
          <cell r="E176" t="str">
            <v>AV PEDRO DE HEREDIA CLL 31 N 57-106 SECT ZARAGOC</v>
          </cell>
          <cell r="F176" t="str">
            <v>ESCALLON VILLA</v>
          </cell>
          <cell r="G176">
            <v>8</v>
          </cell>
          <cell r="H176" t="str">
            <v>HISTORICA Y CARIBE NORTE</v>
          </cell>
          <cell r="I176" t="str">
            <v>COUNTRY</v>
          </cell>
          <cell r="J176" t="str">
            <v>URBANO</v>
          </cell>
          <cell r="K176">
            <v>113001028483</v>
          </cell>
          <cell r="L176">
            <v>113001028483</v>
          </cell>
          <cell r="M176">
            <v>605</v>
          </cell>
          <cell r="N176">
            <v>605</v>
          </cell>
          <cell r="O176" t="str">
            <v>E. E. Oficial</v>
          </cell>
          <cell r="P176" t="str">
            <v>A</v>
          </cell>
          <cell r="Q176" t="str">
            <v>MARYEM SANCHEZ DE ANGULO</v>
          </cell>
          <cell r="R176">
            <v>6699544</v>
          </cell>
          <cell r="S176" t="str">
            <v>iecasd@hotmail.com</v>
          </cell>
        </row>
        <row r="177">
          <cell r="A177">
            <v>606</v>
          </cell>
          <cell r="B177">
            <v>176</v>
          </cell>
          <cell r="C177" t="str">
            <v>I.E RAFAEL NUÑEZ</v>
          </cell>
          <cell r="D177" t="str">
            <v>PRINCIPAL</v>
          </cell>
          <cell r="E177" t="str">
            <v>MARTINEZ MARTELO AV DEL LAGO TRASV 33 #19-02</v>
          </cell>
          <cell r="F177" t="str">
            <v>MARTINEZ MARTELO</v>
          </cell>
          <cell r="G177">
            <v>9</v>
          </cell>
          <cell r="H177" t="str">
            <v>HISTORICA Y CARIBE NORTE</v>
          </cell>
          <cell r="I177" t="str">
            <v>COUNTRY</v>
          </cell>
          <cell r="J177" t="str">
            <v>URBANO</v>
          </cell>
          <cell r="K177">
            <v>113001028469</v>
          </cell>
          <cell r="L177">
            <v>113001028469</v>
          </cell>
          <cell r="M177">
            <v>606</v>
          </cell>
          <cell r="N177">
            <v>606</v>
          </cell>
          <cell r="O177" t="str">
            <v>E. E. Oficial</v>
          </cell>
          <cell r="P177" t="str">
            <v>A</v>
          </cell>
          <cell r="Q177" t="str">
            <v>MONTES MERCADO RAFAEL</v>
          </cell>
          <cell r="R177">
            <v>6720643</v>
          </cell>
          <cell r="S177"/>
        </row>
        <row r="178">
          <cell r="A178">
            <v>29</v>
          </cell>
          <cell r="B178">
            <v>177</v>
          </cell>
          <cell r="C178" t="str">
            <v>I.E RAFAEL NUÑEZ -  SEDE CIUDAD DE SANTA MARTA</v>
          </cell>
          <cell r="D178" t="str">
            <v>SEDE</v>
          </cell>
          <cell r="E178" t="str">
            <v>MARTINEZ MARTELO AV DEL LAGO TRASV 33 #19-02</v>
          </cell>
          <cell r="F178" t="str">
            <v>MARTINEZ MARTELO</v>
          </cell>
          <cell r="G178">
            <v>9</v>
          </cell>
          <cell r="H178" t="str">
            <v>HISTORICA Y CARIBE NORTE</v>
          </cell>
          <cell r="I178" t="str">
            <v>COUNTRY</v>
          </cell>
          <cell r="J178" t="str">
            <v>URBANO</v>
          </cell>
          <cell r="K178">
            <v>113001028469</v>
          </cell>
          <cell r="L178">
            <v>113001000704</v>
          </cell>
          <cell r="M178">
            <v>606</v>
          </cell>
          <cell r="N178">
            <v>29</v>
          </cell>
          <cell r="O178" t="str">
            <v>E. E. Oficial</v>
          </cell>
          <cell r="P178" t="str">
            <v>A</v>
          </cell>
          <cell r="Q178" t="str">
            <v>MONTES MERCADO RAFAEL</v>
          </cell>
          <cell r="R178">
            <v>6720643</v>
          </cell>
          <cell r="S178"/>
        </row>
        <row r="179">
          <cell r="A179">
            <v>161</v>
          </cell>
          <cell r="B179">
            <v>178</v>
          </cell>
          <cell r="C179" t="str">
            <v>I.E RAFAEL NUÑEZ - SEDE SIMON J. VELEZ</v>
          </cell>
          <cell r="D179" t="str">
            <v>SEDE</v>
          </cell>
          <cell r="E179" t="str">
            <v>MARTINEZ MARTELO AV DEL LAGO TRASV 33 #19-02</v>
          </cell>
          <cell r="F179" t="str">
            <v>MARTINEZ MARTELO</v>
          </cell>
          <cell r="G179">
            <v>9</v>
          </cell>
          <cell r="H179" t="str">
            <v>HISTORICA Y CARIBE NORTE</v>
          </cell>
          <cell r="I179" t="str">
            <v>COUNTRY</v>
          </cell>
          <cell r="J179" t="str">
            <v>URBANO</v>
          </cell>
          <cell r="K179">
            <v>113001028469</v>
          </cell>
          <cell r="L179">
            <v>113001012494</v>
          </cell>
          <cell r="M179">
            <v>606</v>
          </cell>
          <cell r="N179">
            <v>161</v>
          </cell>
          <cell r="O179" t="str">
            <v>E. E. Oficial</v>
          </cell>
          <cell r="P179" t="str">
            <v>A</v>
          </cell>
          <cell r="Q179" t="str">
            <v>MONTES MERCADO RAFAEL</v>
          </cell>
          <cell r="R179">
            <v>6720643</v>
          </cell>
          <cell r="S179"/>
        </row>
        <row r="180">
          <cell r="A180">
            <v>633</v>
          </cell>
          <cell r="B180">
            <v>179</v>
          </cell>
          <cell r="C180" t="str">
            <v>I.E NUEVO BOSQUE</v>
          </cell>
          <cell r="D180" t="str">
            <v>PRINCIPAL</v>
          </cell>
          <cell r="E180" t="str">
            <v>URB BARLOVENTO TRASNV 53 #23A - 104 MZA I</v>
          </cell>
          <cell r="F180" t="str">
            <v>NUEVO BOSQUE</v>
          </cell>
          <cell r="G180">
            <v>8</v>
          </cell>
          <cell r="H180" t="str">
            <v>HISTORICA Y CARIBE NORTE</v>
          </cell>
          <cell r="I180" t="str">
            <v>COUNTRY</v>
          </cell>
          <cell r="J180" t="str">
            <v>URBANO</v>
          </cell>
          <cell r="K180">
            <v>113001028919</v>
          </cell>
          <cell r="L180">
            <v>113001028919</v>
          </cell>
          <cell r="M180">
            <v>633</v>
          </cell>
          <cell r="N180">
            <v>633</v>
          </cell>
          <cell r="O180" t="str">
            <v>E. E. Oficial</v>
          </cell>
          <cell r="P180" t="str">
            <v>A</v>
          </cell>
          <cell r="Q180" t="str">
            <v>HAROLDO JOSE BONFANTE MOLINARES</v>
          </cell>
          <cell r="R180" t="str">
            <v>6431075- 6430805</v>
          </cell>
          <cell r="S180" t="str">
            <v>rectorienuevobosque@gmail.com</v>
          </cell>
        </row>
        <row r="181">
          <cell r="A181">
            <v>20</v>
          </cell>
          <cell r="B181">
            <v>180</v>
          </cell>
          <cell r="C181" t="str">
            <v>I.E NUEVO BOSQUE - SEDE JOSE MARIA CORDOBA</v>
          </cell>
          <cell r="D181" t="str">
            <v>SEDE</v>
          </cell>
          <cell r="E181" t="str">
            <v>URB BARLOVENTO TRASNV 53 #23A - 104 MZA I</v>
          </cell>
          <cell r="F181" t="str">
            <v>NUEVO BOSQUE</v>
          </cell>
          <cell r="G181">
            <v>8</v>
          </cell>
          <cell r="H181" t="str">
            <v>HISTORICA Y CARIBE NORTE</v>
          </cell>
          <cell r="I181" t="str">
            <v>COUNTRY</v>
          </cell>
          <cell r="J181" t="str">
            <v>URBANO</v>
          </cell>
          <cell r="K181">
            <v>113001028919</v>
          </cell>
          <cell r="L181">
            <v>113001000283</v>
          </cell>
          <cell r="M181">
            <v>633</v>
          </cell>
          <cell r="N181">
            <v>20</v>
          </cell>
          <cell r="O181" t="str">
            <v>E. E. Oficial</v>
          </cell>
          <cell r="P181" t="str">
            <v>A</v>
          </cell>
          <cell r="Q181" t="str">
            <v>HAROLDO JOSE BONFANTE MOLINARES</v>
          </cell>
          <cell r="R181" t="str">
            <v>6431075- 6430805</v>
          </cell>
          <cell r="S181" t="str">
            <v>rectorienuevobosque@gmail.com</v>
          </cell>
        </row>
        <row r="182">
          <cell r="A182">
            <v>136</v>
          </cell>
          <cell r="B182">
            <v>181</v>
          </cell>
          <cell r="C182" t="str">
            <v xml:space="preserve">I.E NUEVO BOSQUE - SEDE LUIS CARLOS GALAN </v>
          </cell>
          <cell r="D182" t="str">
            <v>SEDE</v>
          </cell>
          <cell r="E182" t="str">
            <v>URB BARLOVENTO TRASNV 53 #23A - 104 MZA I</v>
          </cell>
          <cell r="F182" t="str">
            <v>NUEVO BOSQUE</v>
          </cell>
          <cell r="G182">
            <v>8</v>
          </cell>
          <cell r="H182" t="str">
            <v>HISTORICA Y CARIBE NORTE</v>
          </cell>
          <cell r="I182" t="str">
            <v>COUNTRY</v>
          </cell>
          <cell r="J182" t="str">
            <v>URBANO</v>
          </cell>
          <cell r="K182">
            <v>113001028919</v>
          </cell>
          <cell r="L182">
            <v>113001007776</v>
          </cell>
          <cell r="M182">
            <v>633</v>
          </cell>
          <cell r="N182">
            <v>136</v>
          </cell>
          <cell r="O182" t="str">
            <v>E. E. Oficial</v>
          </cell>
          <cell r="P182" t="str">
            <v>A</v>
          </cell>
          <cell r="Q182" t="str">
            <v>HAROLDO JOSE BONFANTE MOLINARES</v>
          </cell>
          <cell r="R182" t="str">
            <v>6431075- 6430805</v>
          </cell>
          <cell r="S182" t="str">
            <v>rectorienuevobosque@gmail.com</v>
          </cell>
        </row>
        <row r="183">
          <cell r="A183">
            <v>636</v>
          </cell>
          <cell r="B183">
            <v>182</v>
          </cell>
          <cell r="C183" t="str">
            <v>I.E 14 DE FEBRERO</v>
          </cell>
          <cell r="D183" t="str">
            <v>PRINCIPAL</v>
          </cell>
          <cell r="E183" t="str">
            <v>EL POZON M D LOTE 1 SECT 14 DE FEBRERO</v>
          </cell>
          <cell r="F183" t="str">
            <v>EL POZON</v>
          </cell>
          <cell r="G183">
            <v>6</v>
          </cell>
          <cell r="H183" t="str">
            <v>DE LA VIRGEN Y TURISTICA</v>
          </cell>
          <cell r="I183" t="str">
            <v>DE LA VIRGEN Y TURISTICA</v>
          </cell>
          <cell r="J183" t="str">
            <v>URBANO</v>
          </cell>
          <cell r="K183">
            <v>113001028421</v>
          </cell>
          <cell r="L183">
            <v>113001028421</v>
          </cell>
          <cell r="M183">
            <v>636</v>
          </cell>
          <cell r="N183">
            <v>636</v>
          </cell>
          <cell r="O183" t="str">
            <v>E. E. Promocion e implementacion de Estrategias Pedagogicas</v>
          </cell>
          <cell r="P183" t="str">
            <v>A</v>
          </cell>
          <cell r="Q183" t="str">
            <v>YUBER RODRIGUEZ CARMONA</v>
          </cell>
          <cell r="R183">
            <v>3145716744</v>
          </cell>
          <cell r="S183" t="str">
            <v>rectoria14defebrero@hotmail.com</v>
          </cell>
        </row>
        <row r="184">
          <cell r="A184">
            <v>663</v>
          </cell>
          <cell r="B184">
            <v>183</v>
          </cell>
          <cell r="C184" t="str">
            <v>I.E CIUDADELA 2000</v>
          </cell>
          <cell r="D184" t="str">
            <v>PRINCIPAL</v>
          </cell>
          <cell r="E184" t="str">
            <v>TERNERA ST SANTA ELENA</v>
          </cell>
          <cell r="F184" t="str">
            <v>SAN FERNANDO</v>
          </cell>
          <cell r="G184">
            <v>14</v>
          </cell>
          <cell r="H184" t="str">
            <v>INDUSTRIAL Y DE LA BAHIA</v>
          </cell>
          <cell r="I184" t="str">
            <v>INDUSTRIAL Y DE LA BAHIA</v>
          </cell>
          <cell r="J184" t="str">
            <v>URBANO</v>
          </cell>
          <cell r="K184">
            <v>113001028927</v>
          </cell>
          <cell r="L184">
            <v>113001028927</v>
          </cell>
          <cell r="M184">
            <v>663</v>
          </cell>
          <cell r="N184">
            <v>663</v>
          </cell>
          <cell r="O184" t="str">
            <v>E. E. Promocion e implementacion de Estrategias Pedagogicas</v>
          </cell>
          <cell r="P184" t="str">
            <v>A</v>
          </cell>
          <cell r="Q184" t="str">
            <v>PBRO. LUIS CASTELLAR HERNANDEZ</v>
          </cell>
          <cell r="R184">
            <v>6632764</v>
          </cell>
          <cell r="S184" t="str">
            <v>IECIUDADELA2000@HOTMAIL.COM</v>
          </cell>
        </row>
        <row r="185">
          <cell r="A185">
            <v>717</v>
          </cell>
          <cell r="B185">
            <v>184</v>
          </cell>
          <cell r="C185" t="str">
            <v>I.E FOCO ROJO</v>
          </cell>
          <cell r="D185" t="str">
            <v>PRINCIPAL</v>
          </cell>
          <cell r="E185" t="str">
            <v>OLAYA HERRA SECT RAFAEL NU</v>
          </cell>
          <cell r="F185" t="str">
            <v>OLAYA HERRERA</v>
          </cell>
          <cell r="G185">
            <v>5</v>
          </cell>
          <cell r="H185" t="str">
            <v>DE LA VIRGEN Y TURISTICA</v>
          </cell>
          <cell r="I185" t="str">
            <v>DE LA VIRGEN Y TURISTICA</v>
          </cell>
          <cell r="J185" t="str">
            <v>URBANO</v>
          </cell>
          <cell r="K185">
            <v>113001029095</v>
          </cell>
          <cell r="L185">
            <v>113001029095</v>
          </cell>
          <cell r="M185">
            <v>717</v>
          </cell>
          <cell r="N185">
            <v>717</v>
          </cell>
          <cell r="O185" t="str">
            <v>E. E. Oficial</v>
          </cell>
          <cell r="P185" t="str">
            <v>A</v>
          </cell>
          <cell r="Q185" t="str">
            <v>MIGUEL ANGEL CANTILLO FRANCO</v>
          </cell>
          <cell r="R185">
            <v>6725569</v>
          </cell>
          <cell r="S185" t="str">
            <v>mcamu576@hotmail.com</v>
          </cell>
        </row>
        <row r="186">
          <cell r="A186">
            <v>788</v>
          </cell>
          <cell r="B186">
            <v>185</v>
          </cell>
          <cell r="C186" t="str">
            <v>I.E  CLEMENTE MANUEL ZABALA</v>
          </cell>
          <cell r="D186" t="str">
            <v>PRINCIPAL</v>
          </cell>
          <cell r="E186" t="str">
            <v>FLOR DEL CAMPO CARRETERA DE LA CORDIALIDAD MZ 7</v>
          </cell>
          <cell r="F186" t="str">
            <v>FLOR DEL CAMPO</v>
          </cell>
          <cell r="G186">
            <v>6</v>
          </cell>
          <cell r="H186" t="str">
            <v>DE LA VIRGEN Y TURISTICA</v>
          </cell>
          <cell r="I186" t="str">
            <v>DE LA VIRGEN Y TURISTICA</v>
          </cell>
          <cell r="J186" t="str">
            <v>URBANO</v>
          </cell>
          <cell r="K186">
            <v>313001029396</v>
          </cell>
          <cell r="L186">
            <v>313001029396</v>
          </cell>
          <cell r="M186">
            <v>788</v>
          </cell>
          <cell r="N186">
            <v>788</v>
          </cell>
          <cell r="O186" t="str">
            <v>E.E Oficial en Concesion</v>
          </cell>
          <cell r="P186" t="str">
            <v>A</v>
          </cell>
          <cell r="Q186" t="str">
            <v>JONH FREDY GALEANO PATIÑO</v>
          </cell>
          <cell r="R186" t="str">
            <v>6714839 ext 112</v>
          </cell>
          <cell r="S186" t="str">
            <v>clementemanuelzabala.cartagena@feyalegria.org.co</v>
          </cell>
        </row>
        <row r="187">
          <cell r="A187">
            <v>828</v>
          </cell>
          <cell r="B187">
            <v>186</v>
          </cell>
          <cell r="C187" t="str">
            <v>C.E COLOMBIATON GUSTAVO PULECIO GOMEZ</v>
          </cell>
          <cell r="D187" t="str">
            <v>PRINCIPAL</v>
          </cell>
          <cell r="E187" t="str">
            <v>URB COLOMBIATON M 1</v>
          </cell>
          <cell r="F187" t="str">
            <v>COLOMBIATON</v>
          </cell>
          <cell r="G187">
            <v>6</v>
          </cell>
          <cell r="H187" t="str">
            <v>DE LA VIRGEN Y TURISTICA</v>
          </cell>
          <cell r="I187" t="str">
            <v>DE LA VIRGEN Y TURISTICA</v>
          </cell>
          <cell r="J187" t="str">
            <v>URBANO</v>
          </cell>
          <cell r="K187">
            <v>113001029800</v>
          </cell>
          <cell r="L187">
            <v>113001029800</v>
          </cell>
          <cell r="M187">
            <v>828</v>
          </cell>
          <cell r="N187">
            <v>828</v>
          </cell>
          <cell r="O187" t="str">
            <v>E. E. Promocion e implementacion de Estrategias Pedagogicas</v>
          </cell>
          <cell r="P187" t="str">
            <v>A</v>
          </cell>
          <cell r="Q187" t="str">
            <v>LETICIA TAFUR PEÑA</v>
          </cell>
          <cell r="R187">
            <v>6714839</v>
          </cell>
          <cell r="S187" t="str">
            <v>gustavopulecio.cartagena@feyalegria.org.co</v>
          </cell>
        </row>
        <row r="188">
          <cell r="A188">
            <v>839</v>
          </cell>
          <cell r="B188">
            <v>187</v>
          </cell>
          <cell r="C188" t="str">
            <v>I.E JORGE ARTEL</v>
          </cell>
          <cell r="D188" t="str">
            <v>PRINCIPAL</v>
          </cell>
          <cell r="E188" t="str">
            <v>VIA PERIMETRAL LOTES 1A y 1B (Piscinas 11 y 12)</v>
          </cell>
          <cell r="F188" t="str">
            <v>LA MARIA</v>
          </cell>
          <cell r="G188">
            <v>4</v>
          </cell>
          <cell r="H188" t="str">
            <v>DE LA VIRGEN Y TURISTICA</v>
          </cell>
          <cell r="I188" t="str">
            <v>DE LA VIRGEN Y TURISTICA</v>
          </cell>
          <cell r="J188" t="str">
            <v>URBANO</v>
          </cell>
          <cell r="K188">
            <v>113001029851</v>
          </cell>
          <cell r="L188">
            <v>113001029851</v>
          </cell>
          <cell r="M188">
            <v>839</v>
          </cell>
          <cell r="N188">
            <v>839</v>
          </cell>
          <cell r="O188" t="str">
            <v>E.E Oficial en Concesion</v>
          </cell>
          <cell r="P188" t="str">
            <v>A</v>
          </cell>
          <cell r="Q188" t="str">
            <v>GERMAN PORTO FRAGOSO</v>
          </cell>
          <cell r="R188">
            <v>3148158700</v>
          </cell>
          <cell r="S188" t="str">
            <v>luiscarlosbuelvasyepes@gmail.com</v>
          </cell>
        </row>
        <row r="189">
          <cell r="A189">
            <v>842</v>
          </cell>
          <cell r="B189">
            <v>188</v>
          </cell>
          <cell r="C189" t="str">
            <v>I.E ROSEDAL</v>
          </cell>
          <cell r="D189" t="str">
            <v>PRINCIPAL</v>
          </cell>
          <cell r="E189" t="str">
            <v>SAN PEDRO MARTIN, SECTOR ROSEDAL N</v>
          </cell>
          <cell r="F189" t="str">
            <v>SAN PEDRO MARTIR</v>
          </cell>
          <cell r="G189">
            <v>14</v>
          </cell>
          <cell r="H189" t="str">
            <v>INDUSTRIAL Y DE LA BAHIA</v>
          </cell>
          <cell r="I189" t="str">
            <v>INDUSTRIAL Y DE LA BAHIA</v>
          </cell>
          <cell r="J189" t="str">
            <v>URBANO</v>
          </cell>
          <cell r="K189">
            <v>113001029893</v>
          </cell>
          <cell r="L189">
            <v>113001029893</v>
          </cell>
          <cell r="M189">
            <v>842</v>
          </cell>
          <cell r="N189">
            <v>842</v>
          </cell>
          <cell r="O189" t="str">
            <v>E.E Oficial en Concesion</v>
          </cell>
          <cell r="P189" t="str">
            <v>A</v>
          </cell>
          <cell r="Q189" t="str">
            <v>ELVIRA MENDOZA ROMERO</v>
          </cell>
          <cell r="R189">
            <v>3112435917</v>
          </cell>
          <cell r="S189" t="str">
            <v>elvira.mendoza.romero@hotmail.com</v>
          </cell>
        </row>
        <row r="190">
          <cell r="A190">
            <v>858</v>
          </cell>
          <cell r="B190">
            <v>189</v>
          </cell>
          <cell r="C190" t="str">
            <v>I.E MANDELA</v>
          </cell>
          <cell r="D190" t="str">
            <v>PRINCIPAL</v>
          </cell>
          <cell r="E190" t="str">
            <v>NELSON MANDELA CALLE 4, No. 76A510</v>
          </cell>
          <cell r="F190" t="str">
            <v>NELSON MANDELA</v>
          </cell>
          <cell r="G190">
            <v>14</v>
          </cell>
          <cell r="H190" t="str">
            <v>INDUSTRIAL Y DE LA BAHIA</v>
          </cell>
          <cell r="I190" t="str">
            <v>INDUSTRIAL Y DE LA BAHIA</v>
          </cell>
          <cell r="J190" t="str">
            <v>URBANO</v>
          </cell>
          <cell r="K190">
            <v>113001030085</v>
          </cell>
          <cell r="L190">
            <v>113001030085</v>
          </cell>
          <cell r="M190">
            <v>858</v>
          </cell>
          <cell r="N190">
            <v>858</v>
          </cell>
          <cell r="O190" t="str">
            <v>E.E Oficial en Concesion</v>
          </cell>
          <cell r="P190" t="str">
            <v>A</v>
          </cell>
          <cell r="Q190" t="str">
            <v>ELIZABETH UNAMUNO SOTOMAYOR</v>
          </cell>
          <cell r="R190">
            <v>3104906818</v>
          </cell>
          <cell r="S190" t="str">
            <v>elizabeth.unamuno@pinoverde.co</v>
          </cell>
        </row>
        <row r="191">
          <cell r="A191">
            <v>857</v>
          </cell>
          <cell r="B191">
            <v>190</v>
          </cell>
          <cell r="C191" t="str">
            <v>I.E FUNDACION PIES DESCALZOS</v>
          </cell>
          <cell r="D191" t="str">
            <v>PRINCIPAL</v>
          </cell>
          <cell r="E191" t="str">
            <v>LA MARIA, CALLE 52 No. 33 E 06</v>
          </cell>
          <cell r="F191" t="str">
            <v>LA MARIA</v>
          </cell>
          <cell r="G191">
            <v>3</v>
          </cell>
          <cell r="H191" t="str">
            <v>HISTORICA Y CARIBE NORTE</v>
          </cell>
          <cell r="I191" t="str">
            <v>SANTA RITA</v>
          </cell>
          <cell r="J191" t="str">
            <v>URBANO</v>
          </cell>
          <cell r="K191">
            <v>113001030093</v>
          </cell>
          <cell r="L191">
            <v>113001030093</v>
          </cell>
          <cell r="M191">
            <v>857</v>
          </cell>
          <cell r="N191">
            <v>857</v>
          </cell>
          <cell r="O191" t="str">
            <v>E. E. Oficial</v>
          </cell>
          <cell r="P191" t="str">
            <v>A</v>
          </cell>
          <cell r="Q191" t="str">
            <v>YONIS RAFAEL OLIVERA MARTINEZ</v>
          </cell>
          <cell r="R191">
            <v>3004660756</v>
          </cell>
          <cell r="S191" t="str">
            <v>rectoriafpd@gmail.com</v>
          </cell>
        </row>
        <row r="192">
          <cell r="A192">
            <v>873</v>
          </cell>
          <cell r="B192">
            <v>191</v>
          </cell>
          <cell r="C192" t="str">
            <v>INSTITUCIÓN EDUCATIVA JORGE GARCIA USTA (BICENTENARIO)</v>
          </cell>
          <cell r="D192" t="str">
            <v>PRINCIPAL</v>
          </cell>
          <cell r="E192" t="str">
            <v xml:space="preserve">CIUDAD DE BICENTENARIO, SUPER MANZANA 77 SEGUNDA </v>
          </cell>
          <cell r="F192" t="str">
            <v>BICENTENARIO</v>
          </cell>
          <cell r="G192">
            <v>6</v>
          </cell>
          <cell r="H192" t="str">
            <v>DE LA VIRGEN Y TURISTICA</v>
          </cell>
          <cell r="I192" t="str">
            <v>DE LA VIRGEN Y TURISTICA</v>
          </cell>
          <cell r="J192" t="str">
            <v>URBANO</v>
          </cell>
          <cell r="K192">
            <v>113001030212</v>
          </cell>
          <cell r="L192">
            <v>113001030212</v>
          </cell>
          <cell r="M192">
            <v>873</v>
          </cell>
          <cell r="N192">
            <v>873</v>
          </cell>
          <cell r="O192" t="str">
            <v>E. E. Promocion e implementacion de Estrategias Pedagogicas</v>
          </cell>
          <cell r="P192" t="str">
            <v>A</v>
          </cell>
          <cell r="Q192" t="str">
            <v>NÉSTOR RAÚL POLANÍA GONZÁLEZ</v>
          </cell>
          <cell r="R192">
            <v>3229024646</v>
          </cell>
          <cell r="S192" t="str">
            <v>iebsalle@gmail.com</v>
          </cell>
        </row>
        <row r="193">
          <cell r="A193">
            <v>887</v>
          </cell>
          <cell r="B193">
            <v>192</v>
          </cell>
          <cell r="C193" t="str">
            <v>INSTITUCIONE EDUCATIVA GABRIEL GARCIA MARQUEZ</v>
          </cell>
          <cell r="D193" t="str">
            <v>PRINCIPAL</v>
          </cell>
          <cell r="E193" t="str">
            <v>CIUDAD BICENTENARIO LOTE EQ 95</v>
          </cell>
          <cell r="F193" t="str">
            <v>BICENTENARIO</v>
          </cell>
          <cell r="G193">
            <v>6</v>
          </cell>
          <cell r="H193" t="str">
            <v>DE LA VIRGEN Y TURISTICA</v>
          </cell>
          <cell r="I193" t="str">
            <v>DE LA VIRGEN Y TURISTICA</v>
          </cell>
          <cell r="J193" t="str">
            <v>URBANO</v>
          </cell>
          <cell r="K193">
            <v>113001800123</v>
          </cell>
          <cell r="L193">
            <v>113001800123</v>
          </cell>
          <cell r="M193">
            <v>887</v>
          </cell>
          <cell r="N193">
            <v>887</v>
          </cell>
          <cell r="O193" t="str">
            <v>E. E. Promocion e implementacion de Estrategias Pedagogicas</v>
          </cell>
          <cell r="P193" t="str">
            <v>A</v>
          </cell>
          <cell r="Q193" t="str">
            <v>EVELIO DE JESUS TRESPALACIOS OROZCO</v>
          </cell>
          <cell r="R193">
            <v>3188833020</v>
          </cell>
          <cell r="S193" t="str">
            <v>info@fundacionelredentor.org</v>
          </cell>
        </row>
        <row r="194">
          <cell r="A194">
            <v>892</v>
          </cell>
          <cell r="B194">
            <v>193</v>
          </cell>
          <cell r="C194" t="str">
            <v>I.E EL SALVADOR</v>
          </cell>
          <cell r="D194" t="str">
            <v>PRINCIPAL</v>
          </cell>
          <cell r="E194" t="str">
            <v>NELSON MANDELA SECT EL OLIVO M J L 12</v>
          </cell>
          <cell r="F194" t="str">
            <v>NELSON MANDELA</v>
          </cell>
          <cell r="G194">
            <v>14</v>
          </cell>
          <cell r="H194" t="str">
            <v>INDUSTRIAL Y DE LA BAHIA</v>
          </cell>
          <cell r="I194" t="str">
            <v>INDUSTRIAL Y DE LA BAHIA</v>
          </cell>
          <cell r="J194" t="str">
            <v>URBANO</v>
          </cell>
          <cell r="K194">
            <v>113001800263</v>
          </cell>
          <cell r="L194">
            <v>113001800263</v>
          </cell>
          <cell r="M194">
            <v>892</v>
          </cell>
          <cell r="N194">
            <v>892</v>
          </cell>
          <cell r="O194" t="str">
            <v>E. E. Promocion e implementacion de Estrategias Pedagogicas</v>
          </cell>
          <cell r="P194" t="str">
            <v>A</v>
          </cell>
          <cell r="Q194" t="str">
            <v>GLADIS ESTER MARTÍN ARIZ</v>
          </cell>
          <cell r="R194">
            <v>3005477524</v>
          </cell>
          <cell r="S194" t="str">
            <v>info@fundacionelredentor.org</v>
          </cell>
        </row>
        <row r="195">
          <cell r="A195">
            <v>893</v>
          </cell>
          <cell r="B195">
            <v>194</v>
          </cell>
          <cell r="C195" t="str">
            <v>I.E EL SALVADOR SEDE EL POZON</v>
          </cell>
          <cell r="D195" t="str">
            <v>SEDE</v>
          </cell>
          <cell r="E195" t="str">
            <v xml:space="preserve">EL POZON, SECTOR VILLA LUNA CARRERA 79 CALLE 52C MANZANA 478 </v>
          </cell>
          <cell r="F195" t="str">
            <v>EL POZON</v>
          </cell>
          <cell r="G195">
            <v>6</v>
          </cell>
          <cell r="H195" t="str">
            <v>DE LA VIRGEN Y TURISTICA</v>
          </cell>
          <cell r="I195" t="str">
            <v>DE LA VIRGEN Y TURISTICA</v>
          </cell>
          <cell r="J195" t="str">
            <v>URBANO</v>
          </cell>
          <cell r="K195">
            <v>113001800263</v>
          </cell>
          <cell r="L195" t="str">
            <v>113001800310 </v>
          </cell>
          <cell r="M195">
            <v>892</v>
          </cell>
          <cell r="N195">
            <v>893</v>
          </cell>
          <cell r="O195" t="str">
            <v>E. E. Promocion e implementacion de Estrategias Pedagogicas</v>
          </cell>
          <cell r="P195" t="str">
            <v>A</v>
          </cell>
          <cell r="Q195" t="str">
            <v>GLADIS ESTER MARTÍN ARIZ</v>
          </cell>
          <cell r="R195">
            <v>3005477524</v>
          </cell>
          <cell r="S195" t="str">
            <v>info@fundacionelredentor.org</v>
          </cell>
        </row>
        <row r="196">
          <cell r="A196">
            <v>894</v>
          </cell>
          <cell r="B196">
            <v>195</v>
          </cell>
          <cell r="C196" t="str">
            <v xml:space="preserve">I.E EL SALVADOR SEDE LA PRIMAVERA </v>
          </cell>
          <cell r="D196" t="str">
            <v>SEDE</v>
          </cell>
          <cell r="E196" t="str">
            <v xml:space="preserve">NELSON MANDELASECTOR LA PRIMAVERA MANZANA C1 LOTE 62 </v>
          </cell>
          <cell r="F196" t="str">
            <v>NELSON MANDELA</v>
          </cell>
          <cell r="G196">
            <v>14</v>
          </cell>
          <cell r="H196" t="str">
            <v>INDUSTRIAL Y DE LA BAHIA</v>
          </cell>
          <cell r="I196" t="str">
            <v>INDUSTRIAL Y DE LA BAHIA</v>
          </cell>
          <cell r="J196" t="str">
            <v>URBANO</v>
          </cell>
          <cell r="K196">
            <v>113001800263</v>
          </cell>
          <cell r="L196" t="str">
            <v>113001800336 </v>
          </cell>
          <cell r="M196">
            <v>892</v>
          </cell>
          <cell r="N196">
            <v>894</v>
          </cell>
          <cell r="O196" t="str">
            <v>E. E. Promocion e implementacion de Estrategias Pedagogicas</v>
          </cell>
          <cell r="P196" t="str">
            <v>A</v>
          </cell>
          <cell r="Q196" t="str">
            <v>GLADIS ESTER MARTÍN ARIZ</v>
          </cell>
          <cell r="R196">
            <v>3005477524</v>
          </cell>
          <cell r="S196" t="str">
            <v>info@fundacionelredentor.org</v>
          </cell>
        </row>
        <row r="197">
          <cell r="A197">
            <v>895</v>
          </cell>
          <cell r="B197">
            <v>196</v>
          </cell>
          <cell r="C197" t="str">
            <v xml:space="preserve">I.E EL SALVADOR SEDE SAN JOSE  </v>
          </cell>
          <cell r="D197" t="str">
            <v>SEDE</v>
          </cell>
          <cell r="E197" t="str">
            <v xml:space="preserve">SAN JOSE DE LOS CAMPANOS KR 101 39 A 210 </v>
          </cell>
          <cell r="F197" t="str">
            <v xml:space="preserve">SAN JOSE DE LOS CAMPANOS </v>
          </cell>
          <cell r="G197">
            <v>13</v>
          </cell>
          <cell r="H197" t="str">
            <v>DE LA VIRGEN Y TURISTICA</v>
          </cell>
          <cell r="I197" t="str">
            <v>DE LA VIRGEN Y TURISTICA</v>
          </cell>
          <cell r="J197" t="str">
            <v>URBANO</v>
          </cell>
          <cell r="K197">
            <v>113001800263</v>
          </cell>
          <cell r="L197" t="str">
            <v>113001800328 </v>
          </cell>
          <cell r="M197">
            <v>892</v>
          </cell>
          <cell r="N197">
            <v>895</v>
          </cell>
          <cell r="O197" t="str">
            <v>E. E. Promocion e implementacion de Estrategias Pedagogicas</v>
          </cell>
          <cell r="P197" t="str">
            <v>A</v>
          </cell>
          <cell r="Q197" t="str">
            <v>GLADIS ESTER MARTÍN ARIZ</v>
          </cell>
          <cell r="R197">
            <v>3005477524</v>
          </cell>
          <cell r="S197" t="str">
            <v>info@fundacionelredentor.org</v>
          </cell>
        </row>
        <row r="198">
          <cell r="A198">
            <v>896</v>
          </cell>
          <cell r="B198">
            <v>197</v>
          </cell>
          <cell r="C198" t="str">
            <v xml:space="preserve">I.E EL SALVADOR SEDE HENEQUEN </v>
          </cell>
          <cell r="D198" t="str">
            <v>SEDE</v>
          </cell>
          <cell r="E198" t="str">
            <v xml:space="preserve">HENEQUEN, CALLE DEL COLEGIO MANZANA F LOTE 9 </v>
          </cell>
          <cell r="F198" t="str">
            <v xml:space="preserve">HENEQUEN </v>
          </cell>
          <cell r="G198">
            <v>11</v>
          </cell>
          <cell r="H198" t="str">
            <v>INDUSTRIAL Y DE LA BAHIA</v>
          </cell>
          <cell r="I198" t="str">
            <v>INDUSTRIAL Y DE LA BAHIA</v>
          </cell>
          <cell r="J198" t="str">
            <v>URBANO</v>
          </cell>
          <cell r="K198">
            <v>113001800263</v>
          </cell>
          <cell r="L198" t="str">
            <v>113001800280 </v>
          </cell>
          <cell r="M198">
            <v>892</v>
          </cell>
          <cell r="N198">
            <v>896</v>
          </cell>
          <cell r="O198" t="str">
            <v>E. E. Promocion e implementacion de Estrategias Pedagogicas</v>
          </cell>
          <cell r="P198" t="str">
            <v>A</v>
          </cell>
          <cell r="Q198" t="str">
            <v>GLADIS ESTER MARTÍN ARIZ</v>
          </cell>
          <cell r="R198">
            <v>3005477524</v>
          </cell>
          <cell r="S198" t="str">
            <v>info@fundacionelredentor.org</v>
          </cell>
        </row>
        <row r="199">
          <cell r="A199">
            <v>897</v>
          </cell>
          <cell r="B199">
            <v>198</v>
          </cell>
          <cell r="C199" t="str">
            <v>I.E EL SALVADOR SEDE LAS COLINAS</v>
          </cell>
          <cell r="D199" t="str">
            <v>SEDE</v>
          </cell>
          <cell r="E199" t="str">
            <v xml:space="preserve">EL POZON, SECTOR VILLA LUNA CARRERA 79 CALLE 52C MANZANA 478 </v>
          </cell>
          <cell r="F199" t="str">
            <v xml:space="preserve">POZON </v>
          </cell>
          <cell r="G199">
            <v>14</v>
          </cell>
          <cell r="H199" t="str">
            <v>DE LA VIRGEN Y TURISTICA</v>
          </cell>
          <cell r="I199" t="str">
            <v>DE LA VIRGEN Y TURISTICA</v>
          </cell>
          <cell r="J199" t="str">
            <v>URBANO</v>
          </cell>
          <cell r="K199">
            <v>113001800263</v>
          </cell>
          <cell r="L199" t="str">
            <v>113001800344 </v>
          </cell>
          <cell r="M199">
            <v>892</v>
          </cell>
          <cell r="N199">
            <v>897</v>
          </cell>
          <cell r="O199" t="str">
            <v>E. E. Promocion e implementacion de Estrategias Pedagogicas</v>
          </cell>
          <cell r="P199" t="str">
            <v>A</v>
          </cell>
          <cell r="Q199" t="str">
            <v>GLADIS ESTER MARTÍN ARIZ</v>
          </cell>
          <cell r="R199">
            <v>3005477524</v>
          </cell>
          <cell r="S199" t="str">
            <v>info@fundacionelredentor.org</v>
          </cell>
        </row>
        <row r="200">
          <cell r="A200">
            <v>898</v>
          </cell>
          <cell r="B200">
            <v>199</v>
          </cell>
          <cell r="C200" t="str">
            <v xml:space="preserve">I.E EL SALVADOR SEDE 20 DE ENERO </v>
          </cell>
          <cell r="D200" t="str">
            <v>SEDE</v>
          </cell>
          <cell r="E200" t="str">
            <v xml:space="preserve">HENEQUEN, SECTOR 20 DE ENERO MANZANA J LOTE 22 </v>
          </cell>
          <cell r="F200" t="str">
            <v xml:space="preserve">HENEQUEN </v>
          </cell>
          <cell r="G200">
            <v>11</v>
          </cell>
          <cell r="H200" t="str">
            <v>INDUSTRIAL Y DE LA BAHIA</v>
          </cell>
          <cell r="I200" t="str">
            <v>INDUSTRIAL Y DE LA BAHIA</v>
          </cell>
          <cell r="J200" t="str">
            <v>URBANO</v>
          </cell>
          <cell r="K200">
            <v>113001800263</v>
          </cell>
          <cell r="L200">
            <v>113001800298</v>
          </cell>
          <cell r="M200">
            <v>892</v>
          </cell>
          <cell r="N200">
            <v>898</v>
          </cell>
          <cell r="O200" t="str">
            <v>E. E. Promocion e implementacion de Estrategias Pedagogicas</v>
          </cell>
          <cell r="P200" t="str">
            <v>A</v>
          </cell>
          <cell r="Q200" t="str">
            <v>GLADIS ESTER MARTÍN ARIZ</v>
          </cell>
          <cell r="R200">
            <v>3005477524</v>
          </cell>
          <cell r="S200" t="str">
            <v>info@fundacionelredentor.org</v>
          </cell>
        </row>
        <row r="201">
          <cell r="A201">
            <v>899</v>
          </cell>
          <cell r="B201">
            <v>200</v>
          </cell>
          <cell r="C201" t="str">
            <v xml:space="preserve">I.E EL SALVADOR SEDE SAN NICOLAS </v>
          </cell>
          <cell r="D201" t="str">
            <v>SEDE</v>
          </cell>
          <cell r="E201" t="str">
            <v xml:space="preserve">EL POZON, SECTOR SAN NICOLAS MANZANA 141 LOTE 4 CARRERA 85 A 73 87 </v>
          </cell>
          <cell r="F201" t="str">
            <v xml:space="preserve">POZON </v>
          </cell>
          <cell r="G201">
            <v>6</v>
          </cell>
          <cell r="H201" t="str">
            <v>DE LA VIRGEN Y TURISTICA</v>
          </cell>
          <cell r="I201" t="str">
            <v>DE LA VIRGEN Y TURISTICA</v>
          </cell>
          <cell r="J201" t="str">
            <v>URBANO</v>
          </cell>
          <cell r="K201">
            <v>113001800263</v>
          </cell>
          <cell r="L201" t="str">
            <v>113001800352 </v>
          </cell>
          <cell r="M201">
            <v>892</v>
          </cell>
          <cell r="N201">
            <v>899</v>
          </cell>
          <cell r="O201" t="str">
            <v>E. E. Promocion e implementacion de Estrategias Pedagogicas</v>
          </cell>
          <cell r="P201" t="str">
            <v>A</v>
          </cell>
          <cell r="Q201" t="str">
            <v>GLADIS ESTER MARTÍN ARIZ</v>
          </cell>
          <cell r="R201">
            <v>3005477524</v>
          </cell>
          <cell r="S201" t="str">
            <v>info@fundacionelredentor.org</v>
          </cell>
        </row>
        <row r="202">
          <cell r="A202">
            <v>900</v>
          </cell>
          <cell r="B202">
            <v>201</v>
          </cell>
          <cell r="C202" t="str">
            <v xml:space="preserve">I.E EL SALVADOR SEDE NAVAS MEISEL </v>
          </cell>
          <cell r="D202" t="str">
            <v>SEDE</v>
          </cell>
          <cell r="E202" t="str">
            <v xml:space="preserve">MANZANA E LOTE 2 Y3 CARRERA 65 BARRIO NAVAS MEISEL </v>
          </cell>
          <cell r="F202" t="str">
            <v xml:space="preserve">NAVAS MEISEL </v>
          </cell>
          <cell r="G202">
            <v>15</v>
          </cell>
          <cell r="H202" t="str">
            <v>INDUSTRIAL Y DE LA BAHIA</v>
          </cell>
          <cell r="I202" t="str">
            <v>INDUSTRIAL Y DE LA BAHIA</v>
          </cell>
          <cell r="J202" t="str">
            <v>URBANO</v>
          </cell>
          <cell r="K202">
            <v>113001800263</v>
          </cell>
          <cell r="L202" t="str">
            <v>113001800361 </v>
          </cell>
          <cell r="M202">
            <v>892</v>
          </cell>
          <cell r="N202">
            <v>900</v>
          </cell>
          <cell r="O202" t="str">
            <v>E. E. Promocion e implementacion de Estrategias Pedagogicas</v>
          </cell>
          <cell r="P202" t="str">
            <v>A</v>
          </cell>
          <cell r="Q202" t="str">
            <v>GLADIS ESTER MARTÍN ARIZ</v>
          </cell>
          <cell r="R202">
            <v>3005477524</v>
          </cell>
          <cell r="S202" t="str">
            <v>info@fundacionelredentor.org</v>
          </cell>
        </row>
        <row r="203">
          <cell r="A203">
            <v>901</v>
          </cell>
          <cell r="B203">
            <v>202</v>
          </cell>
          <cell r="C203" t="str">
            <v>I.E EL SALVADOR SEDE LOS ROBLES</v>
          </cell>
          <cell r="D203" t="str">
            <v>SEDE</v>
          </cell>
          <cell r="E203" t="str">
            <v xml:space="preserve">NELSON MANDELA, SECTOR LOS ROBLES MANZANA D LOTE1 </v>
          </cell>
          <cell r="F203" t="str">
            <v>NELSON MANDELA</v>
          </cell>
          <cell r="G203">
            <v>14</v>
          </cell>
          <cell r="H203" t="str">
            <v>INDUSTRIAL Y DE LA BAHIA</v>
          </cell>
          <cell r="I203" t="str">
            <v>INDUSTRIAL Y DE LA BAHIA</v>
          </cell>
          <cell r="J203" t="str">
            <v>URBANO</v>
          </cell>
          <cell r="K203">
            <v>113001800263</v>
          </cell>
          <cell r="L203">
            <v>113001800301</v>
          </cell>
          <cell r="M203">
            <v>892</v>
          </cell>
          <cell r="N203">
            <v>901</v>
          </cell>
          <cell r="O203" t="str">
            <v>E. E. Promocion e implementacion de Estrategias Pedagogicas</v>
          </cell>
          <cell r="P203" t="str">
            <v>A</v>
          </cell>
          <cell r="Q203" t="str">
            <v>GLADIS ESTER MARTÍN ARIZ</v>
          </cell>
          <cell r="R203">
            <v>3005477524</v>
          </cell>
          <cell r="S203" t="str">
            <v>info@fundacionelredentor.org</v>
          </cell>
        </row>
        <row r="204">
          <cell r="A204">
            <v>907</v>
          </cell>
          <cell r="B204">
            <v>203</v>
          </cell>
          <cell r="C204" t="str">
            <v>I.E JUAN BAUTISTA SCALABRINI</v>
          </cell>
          <cell r="D204" t="str">
            <v>PRINCIPAL</v>
          </cell>
          <cell r="E204" t="str">
            <v>VILLA HERMOSA SECTOR CENTRAL LOTE 1078</v>
          </cell>
          <cell r="F204" t="str">
            <v>VILLA HERMOSA</v>
          </cell>
          <cell r="G204">
            <v>14</v>
          </cell>
          <cell r="H204" t="str">
            <v>INDUSTRIAL Y DE LA BAHIA</v>
          </cell>
          <cell r="I204" t="str">
            <v>INDUSTRIAL Y DE LA BAHIA</v>
          </cell>
          <cell r="J204" t="str">
            <v>URBANO</v>
          </cell>
          <cell r="K204">
            <v>113001800395</v>
          </cell>
          <cell r="L204">
            <v>113001800395</v>
          </cell>
          <cell r="M204">
            <v>907</v>
          </cell>
          <cell r="N204">
            <v>907</v>
          </cell>
          <cell r="O204" t="str">
            <v>E. E. Promocion e implementacion de Estrategias Pedagogicas</v>
          </cell>
          <cell r="P204" t="str">
            <v>A</v>
          </cell>
          <cell r="Q204" t="str">
            <v>ZENITH TORRES SIMANCAS</v>
          </cell>
          <cell r="R204">
            <v>3113450088</v>
          </cell>
          <cell r="S204" t="str">
            <v>scalabrini2018@gmail.com</v>
          </cell>
        </row>
        <row r="205">
          <cell r="A205">
            <v>910</v>
          </cell>
          <cell r="B205">
            <v>204</v>
          </cell>
          <cell r="C205" t="str">
            <v>I.E JUAN BAUTISTA SCALABRINI SEDE FRANCISCO DE PAULA</v>
          </cell>
          <cell r="D205" t="str">
            <v>SEDE</v>
          </cell>
          <cell r="E205" t="str">
            <v>VILLA HERMOSA SECTOR FRANCISCO DE PAULA</v>
          </cell>
          <cell r="F205" t="str">
            <v>VILLA HERMOSA</v>
          </cell>
          <cell r="G205">
            <v>14</v>
          </cell>
          <cell r="H205" t="str">
            <v>INDUSTRIAL Y DE LA BAHIA</v>
          </cell>
          <cell r="I205" t="str">
            <v>INDUSTRIAL Y DE LA BAHIA</v>
          </cell>
          <cell r="J205" t="str">
            <v>URBANO</v>
          </cell>
          <cell r="K205">
            <v>113001800395</v>
          </cell>
          <cell r="L205">
            <v>113001800417</v>
          </cell>
          <cell r="M205">
            <v>907</v>
          </cell>
          <cell r="N205">
            <v>910</v>
          </cell>
          <cell r="O205" t="str">
            <v>E. E. Promocion e implementacion de Estrategias Pedagogicas</v>
          </cell>
          <cell r="P205" t="str">
            <v>A</v>
          </cell>
          <cell r="Q205" t="str">
            <v>ZENITH TORRES SIMANCAS</v>
          </cell>
          <cell r="R205">
            <v>3113450088</v>
          </cell>
          <cell r="S205" t="str">
            <v>scalabrini2018@gmail.com</v>
          </cell>
        </row>
        <row r="206">
          <cell r="A206">
            <v>251</v>
          </cell>
          <cell r="B206">
            <v>205</v>
          </cell>
          <cell r="C206" t="str">
            <v>COL. ADVENTISTA DE CARTAGENA</v>
          </cell>
          <cell r="D206" t="str">
            <v>PRINCIPAL</v>
          </cell>
          <cell r="E206" t="str">
            <v>AV PEDRO DE HEREDIA ST ALCIBIA # 32 - 13</v>
          </cell>
          <cell r="F206" t="str">
            <v>AV PEDRO DE HEREDIA</v>
          </cell>
          <cell r="G206">
            <v>4</v>
          </cell>
          <cell r="H206" t="str">
            <v>DE LA VIRGEN Y TURISTICA</v>
          </cell>
          <cell r="I206" t="str">
            <v>DE LA VIRGEN Y TURISTICA</v>
          </cell>
          <cell r="J206" t="str">
            <v>URBANO</v>
          </cell>
          <cell r="K206">
            <v>313001002307</v>
          </cell>
          <cell r="L206">
            <v>313001002307</v>
          </cell>
          <cell r="M206">
            <v>251</v>
          </cell>
          <cell r="N206">
            <v>251</v>
          </cell>
          <cell r="O206" t="str">
            <v>PRIVADO</v>
          </cell>
          <cell r="P206" t="str">
            <v>A</v>
          </cell>
          <cell r="Q206" t="str">
            <v>EDWIN DIAZ</v>
          </cell>
          <cell r="R206">
            <v>6691813</v>
          </cell>
          <cell r="S206" t="str">
            <v>viviyedwin@hotmail.com</v>
          </cell>
        </row>
        <row r="207">
          <cell r="A207">
            <v>302</v>
          </cell>
          <cell r="B207">
            <v>206</v>
          </cell>
          <cell r="C207" t="str">
            <v>CORP. INSTITUTO CARTAGENA</v>
          </cell>
          <cell r="D207" t="str">
            <v>PRINCIPAL</v>
          </cell>
          <cell r="E207" t="str">
            <v>OLAYA HERRERA, SECTOR ESTRELLA CLL EL TAMARINDO # 32-34</v>
          </cell>
          <cell r="F207" t="str">
            <v>OLAYA HERRERA</v>
          </cell>
          <cell r="G207">
            <v>5</v>
          </cell>
          <cell r="H207" t="str">
            <v>DE LA VIRGEN Y TURISTICA</v>
          </cell>
          <cell r="I207" t="str">
            <v>DE LA VIRGEN Y TURISTICA</v>
          </cell>
          <cell r="J207" t="str">
            <v>URBANO</v>
          </cell>
          <cell r="K207">
            <v>313001006159</v>
          </cell>
          <cell r="L207">
            <v>313001006159</v>
          </cell>
          <cell r="M207">
            <v>302</v>
          </cell>
          <cell r="N207">
            <v>302</v>
          </cell>
          <cell r="O207" t="str">
            <v>PRIVADO</v>
          </cell>
          <cell r="P207" t="str">
            <v>A</v>
          </cell>
          <cell r="Q207" t="str">
            <v>ANYELINA ISABEL IZQUIERDO AMAYA</v>
          </cell>
          <cell r="R207">
            <v>6631946</v>
          </cell>
          <cell r="S207" t="str">
            <v>corpoinscar@gmail.com</v>
          </cell>
        </row>
        <row r="208">
          <cell r="A208">
            <v>324</v>
          </cell>
          <cell r="B208">
            <v>207</v>
          </cell>
          <cell r="C208" t="str">
            <v>COL. MODERNO DEL NORTE</v>
          </cell>
          <cell r="D208" t="str">
            <v>PRINCIPAL</v>
          </cell>
          <cell r="E208" t="str">
            <v>LOS ALPES CARRET LA CORDIALIDAD # 31 i -149</v>
          </cell>
          <cell r="F208" t="str">
            <v>LOS ALPES</v>
          </cell>
          <cell r="G208">
            <v>7</v>
          </cell>
          <cell r="H208" t="str">
            <v>DE LA VIRGEN Y TURISTICA</v>
          </cell>
          <cell r="I208" t="str">
            <v>DE LA VIRGEN Y TURISTICA</v>
          </cell>
          <cell r="J208" t="str">
            <v>URBANO</v>
          </cell>
          <cell r="K208">
            <v>313001007091</v>
          </cell>
          <cell r="L208">
            <v>313001007091</v>
          </cell>
          <cell r="M208">
            <v>324</v>
          </cell>
          <cell r="N208">
            <v>324</v>
          </cell>
          <cell r="O208" t="str">
            <v>PRIVADO</v>
          </cell>
          <cell r="P208" t="str">
            <v>A</v>
          </cell>
          <cell r="Q208" t="str">
            <v>BORIS ROSALES PADILLA</v>
          </cell>
          <cell r="R208">
            <v>6714530</v>
          </cell>
          <cell r="S208" t="str">
            <v>colmonorte@gmail.com</v>
          </cell>
        </row>
        <row r="209">
          <cell r="A209">
            <v>328</v>
          </cell>
          <cell r="B209">
            <v>208</v>
          </cell>
          <cell r="C209" t="str">
            <v>INST. LAMPARA MARAVILLOSA</v>
          </cell>
          <cell r="D209" t="str">
            <v>PRINCIPAL</v>
          </cell>
          <cell r="E209" t="str">
            <v>URB CASTILLETE MZ K LOTE 6</v>
          </cell>
          <cell r="F209" t="str">
            <v>CASTILLETE</v>
          </cell>
          <cell r="G209">
            <v>5</v>
          </cell>
          <cell r="H209" t="str">
            <v>DE LA VIRGEN Y TURISTICA</v>
          </cell>
          <cell r="I209" t="str">
            <v>DE LA VIRGEN Y TURISTICA</v>
          </cell>
          <cell r="J209" t="str">
            <v>URBANO</v>
          </cell>
          <cell r="K209">
            <v>313001007309</v>
          </cell>
          <cell r="L209">
            <v>313001007309</v>
          </cell>
          <cell r="M209">
            <v>328</v>
          </cell>
          <cell r="N209">
            <v>328</v>
          </cell>
          <cell r="O209" t="str">
            <v>PRIVADO</v>
          </cell>
          <cell r="P209" t="str">
            <v>A</v>
          </cell>
          <cell r="Q209" t="str">
            <v>DAVID MANOTAS PALMA</v>
          </cell>
          <cell r="R209">
            <v>6697480</v>
          </cell>
          <cell r="S209" t="str">
            <v>institutolamparamaravillosa@hotmail.com</v>
          </cell>
        </row>
        <row r="210">
          <cell r="A210">
            <v>337</v>
          </cell>
          <cell r="B210">
            <v>209</v>
          </cell>
          <cell r="C210" t="str">
            <v>INST. METROPOLITANO DE C/GENA.</v>
          </cell>
          <cell r="D210" t="str">
            <v>PRINCIPAL</v>
          </cell>
          <cell r="E210" t="str">
            <v>VISTA HERMOSA SECTOR VILLA VALENTINA 16-04</v>
          </cell>
          <cell r="F210" t="str">
            <v>VISTA HERMOSA</v>
          </cell>
          <cell r="G210">
            <v>14</v>
          </cell>
          <cell r="H210" t="str">
            <v>DE LA VIRGEN Y TURISTICA</v>
          </cell>
          <cell r="I210" t="str">
            <v>DE LA VIRGEN Y TURISTICA</v>
          </cell>
          <cell r="J210" t="str">
            <v>URBANO</v>
          </cell>
          <cell r="K210">
            <v>313001007651</v>
          </cell>
          <cell r="L210">
            <v>313001007651</v>
          </cell>
          <cell r="M210">
            <v>337</v>
          </cell>
          <cell r="N210">
            <v>337</v>
          </cell>
          <cell r="O210" t="str">
            <v>PRIVADO</v>
          </cell>
          <cell r="P210" t="str">
            <v>A</v>
          </cell>
          <cell r="Q210" t="str">
            <v>ORFELINA NARVAEZ DEL RIO</v>
          </cell>
          <cell r="R210" t="str">
            <v>No tiene</v>
          </cell>
          <cell r="S210" t="str">
            <v>orfenarvaez@gmail.com</v>
          </cell>
        </row>
        <row r="211">
          <cell r="A211">
            <v>346</v>
          </cell>
          <cell r="B211">
            <v>210</v>
          </cell>
          <cell r="C211" t="str">
            <v>INST. ANGLO AMERICANO DE C/GENA.</v>
          </cell>
          <cell r="D211" t="str">
            <v>PRINCIPAL</v>
          </cell>
          <cell r="E211" t="str">
            <v>AV PEDRO DE HEREDIA ST TESCA # 49-55</v>
          </cell>
          <cell r="F211" t="str">
            <v>AV PEDRO DE HEREDIA</v>
          </cell>
          <cell r="G211">
            <v>5</v>
          </cell>
          <cell r="H211" t="str">
            <v>DE LA VIRGEN Y TURISTICA</v>
          </cell>
          <cell r="I211" t="str">
            <v>DE LA VIRGEN Y TURISTICA</v>
          </cell>
          <cell r="J211" t="str">
            <v>URBANO</v>
          </cell>
          <cell r="K211">
            <v>313001007929</v>
          </cell>
          <cell r="L211">
            <v>313001007929</v>
          </cell>
          <cell r="M211">
            <v>346</v>
          </cell>
          <cell r="N211">
            <v>346</v>
          </cell>
          <cell r="O211" t="str">
            <v>PRIVADO</v>
          </cell>
          <cell r="P211" t="str">
            <v>A</v>
          </cell>
          <cell r="Q211" t="str">
            <v>LUDYS JULIO ROMERO</v>
          </cell>
          <cell r="R211">
            <v>6612354</v>
          </cell>
          <cell r="S211" t="str">
            <v>institutoanglo-1@hotmail.com</v>
          </cell>
        </row>
        <row r="212">
          <cell r="A212">
            <v>402</v>
          </cell>
          <cell r="B212">
            <v>211</v>
          </cell>
          <cell r="C212" t="str">
            <v>INST. INTEGRAL NUEVA COLOMBIA</v>
          </cell>
          <cell r="D212" t="str">
            <v>PRINCIPAL</v>
          </cell>
          <cell r="E212" t="str">
            <v>LA MARIA CL 45 # 30-34</v>
          </cell>
          <cell r="F212" t="str">
            <v>LA MARIA</v>
          </cell>
          <cell r="G212">
            <v>4</v>
          </cell>
          <cell r="H212" t="str">
            <v>DE LA VIRGEN Y TURISTICA</v>
          </cell>
          <cell r="I212" t="str">
            <v>DE LA VIRGEN Y TURISTICA</v>
          </cell>
          <cell r="J212" t="str">
            <v>URBANO</v>
          </cell>
          <cell r="K212">
            <v>313001009204</v>
          </cell>
          <cell r="L212">
            <v>313001009204</v>
          </cell>
          <cell r="M212">
            <v>402</v>
          </cell>
          <cell r="N212">
            <v>402</v>
          </cell>
          <cell r="O212" t="str">
            <v>PRIVADO</v>
          </cell>
          <cell r="P212" t="str">
            <v>A</v>
          </cell>
          <cell r="Q212" t="str">
            <v>MIRNA RUIZ REALES</v>
          </cell>
          <cell r="R212">
            <v>6693091</v>
          </cell>
          <cell r="S212" t="str">
            <v>integralnuevacolombia@yahoo.es</v>
          </cell>
        </row>
        <row r="213">
          <cell r="A213">
            <v>406</v>
          </cell>
          <cell r="B213">
            <v>212</v>
          </cell>
          <cell r="C213" t="str">
            <v>COL. ROBIN HOOD</v>
          </cell>
          <cell r="D213" t="str">
            <v>PRINCIPAL</v>
          </cell>
          <cell r="E213" t="str">
            <v>CAMINO DEL MEDIO CLL 2° # 39-13</v>
          </cell>
          <cell r="F213" t="str">
            <v>CAMINO DEL MEDIO</v>
          </cell>
          <cell r="G213">
            <v>4</v>
          </cell>
          <cell r="H213" t="str">
            <v>DE LA VIRGEN Y TURISTICA</v>
          </cell>
          <cell r="I213" t="str">
            <v>DE LA VIRGEN Y TURISTICA</v>
          </cell>
          <cell r="J213" t="str">
            <v>URBANO</v>
          </cell>
          <cell r="K213">
            <v>313001009247</v>
          </cell>
          <cell r="L213">
            <v>313001009247</v>
          </cell>
          <cell r="M213">
            <v>406</v>
          </cell>
          <cell r="N213">
            <v>406</v>
          </cell>
          <cell r="O213" t="str">
            <v>PRIVADO</v>
          </cell>
          <cell r="P213" t="str">
            <v>A</v>
          </cell>
          <cell r="Q213" t="str">
            <v>JOSEFA CARDENAS CARDENAS</v>
          </cell>
          <cell r="R213">
            <v>6747214</v>
          </cell>
          <cell r="S213" t="str">
            <v>colrobinhood@hotmail.com</v>
          </cell>
        </row>
        <row r="214">
          <cell r="A214">
            <v>428</v>
          </cell>
          <cell r="B214">
            <v>213</v>
          </cell>
          <cell r="C214" t="str">
            <v>JARD. INF.LOS CHAVITOS</v>
          </cell>
          <cell r="D214" t="str">
            <v>PRINCIPAL</v>
          </cell>
          <cell r="E214" t="str">
            <v>LA ESPERANZA CR 30 # 38-17</v>
          </cell>
          <cell r="F214" t="str">
            <v>LA ESPERANZA</v>
          </cell>
          <cell r="G214">
            <v>4</v>
          </cell>
          <cell r="H214" t="str">
            <v>DE LA VIRGEN Y TURISTICA</v>
          </cell>
          <cell r="I214" t="str">
            <v>DE LA VIRGEN Y TURISTICA</v>
          </cell>
          <cell r="J214" t="str">
            <v>URBANO</v>
          </cell>
          <cell r="K214">
            <v>313001012761</v>
          </cell>
          <cell r="L214">
            <v>313001012761</v>
          </cell>
          <cell r="M214">
            <v>428</v>
          </cell>
          <cell r="N214">
            <v>428</v>
          </cell>
          <cell r="O214" t="str">
            <v>PRIVADO</v>
          </cell>
          <cell r="P214" t="str">
            <v>A</v>
          </cell>
          <cell r="Q214" t="str">
            <v>HELEN JUDITH CAMPIS VDA. DE ARRAZOLA</v>
          </cell>
          <cell r="R214" t="str">
            <v>6447987-6458108</v>
          </cell>
          <cell r="S214" t="str">
            <v>los.chavitos@hotmail.com</v>
          </cell>
        </row>
        <row r="215">
          <cell r="A215">
            <v>514</v>
          </cell>
          <cell r="B215">
            <v>214</v>
          </cell>
          <cell r="C215" t="str">
            <v>INST. JHON DEWEY</v>
          </cell>
          <cell r="D215" t="str">
            <v>PRINCIPAL</v>
          </cell>
          <cell r="E215" t="str">
            <v>LOS ALPES TV 71D # 71E-113</v>
          </cell>
          <cell r="F215" t="str">
            <v>LOS ALPES</v>
          </cell>
          <cell r="G215">
            <v>7</v>
          </cell>
          <cell r="H215" t="str">
            <v>DE LA VIRGEN Y TURISTICA</v>
          </cell>
          <cell r="I215" t="str">
            <v>DE LA VIRGEN Y TURISTICA</v>
          </cell>
          <cell r="J215" t="str">
            <v>URBANO</v>
          </cell>
          <cell r="K215">
            <v>313001013872</v>
          </cell>
          <cell r="L215">
            <v>313001013872</v>
          </cell>
          <cell r="M215">
            <v>514</v>
          </cell>
          <cell r="N215">
            <v>514</v>
          </cell>
          <cell r="O215" t="str">
            <v>PRIVADO</v>
          </cell>
          <cell r="P215" t="str">
            <v>A</v>
          </cell>
          <cell r="Q215" t="str">
            <v>WILMER CABARCAS GARCIA</v>
          </cell>
          <cell r="R215">
            <v>6512759</v>
          </cell>
          <cell r="S215" t="str">
            <v>wicag@hotmail.com</v>
          </cell>
        </row>
        <row r="216">
          <cell r="A216">
            <v>562</v>
          </cell>
          <cell r="B216">
            <v>215</v>
          </cell>
          <cell r="C216" t="str">
            <v>COL. BAUTISTA DIOS ES AMOR</v>
          </cell>
          <cell r="D216" t="str">
            <v>PRINCIPAL</v>
          </cell>
          <cell r="E216" t="str">
            <v>LA QUINTA CLL 1 DE LAS FLORES # 24-05</v>
          </cell>
          <cell r="F216" t="str">
            <v>LA QUINTA</v>
          </cell>
          <cell r="G216">
            <v>4</v>
          </cell>
          <cell r="H216" t="str">
            <v>DE LA VIRGEN Y TURISTICA</v>
          </cell>
          <cell r="I216" t="str">
            <v>DE LA VIRGEN Y TURISTICA</v>
          </cell>
          <cell r="J216" t="str">
            <v>URBANO</v>
          </cell>
          <cell r="K216">
            <v>313001013961</v>
          </cell>
          <cell r="L216">
            <v>313001013961</v>
          </cell>
          <cell r="M216">
            <v>562</v>
          </cell>
          <cell r="N216">
            <v>562</v>
          </cell>
          <cell r="O216" t="str">
            <v>PRIVADO</v>
          </cell>
          <cell r="P216" t="str">
            <v>A</v>
          </cell>
          <cell r="Q216" t="str">
            <v>CANDELARIA BERMUDEZ</v>
          </cell>
          <cell r="R216">
            <v>6626653</v>
          </cell>
          <cell r="S216" t="str">
            <v>colegiobautistadiosesamor@gmail.com</v>
          </cell>
        </row>
        <row r="217">
          <cell r="A217">
            <v>564</v>
          </cell>
          <cell r="B217">
            <v>216</v>
          </cell>
          <cell r="C217" t="str">
            <v>INST.  EDUC. MI NUEVO HOGAR</v>
          </cell>
          <cell r="D217" t="str">
            <v>PRINCIPAL</v>
          </cell>
          <cell r="E217" t="str">
            <v>EL POZON KRA 88 M 105 L 15</v>
          </cell>
          <cell r="F217" t="str">
            <v>EL POZON</v>
          </cell>
          <cell r="G217">
            <v>6</v>
          </cell>
          <cell r="H217" t="str">
            <v>DE LA VIRGEN Y TURISTICA</v>
          </cell>
          <cell r="I217" t="str">
            <v>DE LA VIRGEN Y TURISTICA</v>
          </cell>
          <cell r="J217" t="str">
            <v>URBANO</v>
          </cell>
          <cell r="K217">
            <v>313001027113</v>
          </cell>
          <cell r="L217">
            <v>313001027113</v>
          </cell>
          <cell r="M217">
            <v>564</v>
          </cell>
          <cell r="N217">
            <v>564</v>
          </cell>
          <cell r="O217" t="str">
            <v>PRIVADO</v>
          </cell>
          <cell r="P217" t="str">
            <v>A</v>
          </cell>
          <cell r="Q217" t="str">
            <v>YENIS PENA MONTERO</v>
          </cell>
          <cell r="R217">
            <v>3163106148</v>
          </cell>
          <cell r="S217" t="str">
            <v>yepimo@hotmail.com</v>
          </cell>
        </row>
        <row r="218">
          <cell r="A218">
            <v>588</v>
          </cell>
          <cell r="B218">
            <v>217</v>
          </cell>
          <cell r="C218" t="str">
            <v>COL. MIXTO NUEVO PORVENIR</v>
          </cell>
          <cell r="D218" t="str">
            <v>PRINCIPAL</v>
          </cell>
          <cell r="E218" t="str">
            <v>EL POZON MZA 159 LOTE 12 SECT 1RO DE MAYO</v>
          </cell>
          <cell r="F218" t="str">
            <v>EL POZON</v>
          </cell>
          <cell r="G218">
            <v>6</v>
          </cell>
          <cell r="H218" t="str">
            <v>DE LA VIRGEN Y TURISTICA</v>
          </cell>
          <cell r="I218" t="str">
            <v>DE LA VIRGEN Y TURISTICA</v>
          </cell>
          <cell r="J218" t="str">
            <v>URBANO</v>
          </cell>
          <cell r="K218">
            <v>313001027474</v>
          </cell>
          <cell r="L218">
            <v>313001027474</v>
          </cell>
          <cell r="M218">
            <v>588</v>
          </cell>
          <cell r="N218">
            <v>588</v>
          </cell>
          <cell r="O218" t="str">
            <v>PRIVADO</v>
          </cell>
          <cell r="P218" t="str">
            <v>A</v>
          </cell>
          <cell r="Q218" t="str">
            <v>BLAZ RAMOS</v>
          </cell>
          <cell r="R218">
            <v>6610770</v>
          </cell>
          <cell r="S218" t="str">
            <v>blasramos7@hotmail.com</v>
          </cell>
        </row>
        <row r="219">
          <cell r="A219">
            <v>591</v>
          </cell>
          <cell r="B219">
            <v>218</v>
          </cell>
          <cell r="C219" t="str">
            <v>INST. CENTRAL DE COLOMBIA PARA ADULTOS(ICCA)</v>
          </cell>
          <cell r="D219" t="str">
            <v>PRINCIPAL</v>
          </cell>
          <cell r="E219" t="str">
            <v>VILLA SANDRA, CERCA notaria septima</v>
          </cell>
          <cell r="F219" t="str">
            <v>VILLA SANDRA</v>
          </cell>
          <cell r="G219">
            <v>4</v>
          </cell>
          <cell r="H219" t="str">
            <v>DE LA VIRGEN Y TURISTICA</v>
          </cell>
          <cell r="I219" t="str">
            <v>COUNTRY</v>
          </cell>
          <cell r="J219" t="str">
            <v>URBANO</v>
          </cell>
          <cell r="K219">
            <v>313001028639</v>
          </cell>
          <cell r="L219">
            <v>313001028639</v>
          </cell>
          <cell r="M219">
            <v>591</v>
          </cell>
          <cell r="N219">
            <v>591</v>
          </cell>
          <cell r="O219" t="str">
            <v>PRIVADO</v>
          </cell>
          <cell r="P219" t="str">
            <v>A</v>
          </cell>
          <cell r="Q219" t="str">
            <v>MOISES DAVID RAMOS</v>
          </cell>
          <cell r="R219">
            <v>6718527</v>
          </cell>
          <cell r="S219" t="str">
            <v>iccacoordinador@hotmail.com</v>
          </cell>
        </row>
        <row r="220">
          <cell r="A220">
            <v>614</v>
          </cell>
          <cell r="B220">
            <v>219</v>
          </cell>
          <cell r="C220" t="str">
            <v>COL. BILINGUE DE CARTAGENA</v>
          </cell>
          <cell r="D220" t="str">
            <v>PRINCIPAL</v>
          </cell>
          <cell r="E220" t="str">
            <v>TESCA NUEVO C 31B N 50-82</v>
          </cell>
          <cell r="F220" t="str">
            <v>TESCA</v>
          </cell>
          <cell r="G220">
            <v>5</v>
          </cell>
          <cell r="H220" t="str">
            <v>DE LA VIRGEN Y TURISTICA</v>
          </cell>
          <cell r="I220" t="str">
            <v>DE LA VIRGEN Y TURISTICA</v>
          </cell>
          <cell r="J220" t="str">
            <v>URBANO</v>
          </cell>
          <cell r="K220">
            <v>313001028868</v>
          </cell>
          <cell r="L220">
            <v>313001028868</v>
          </cell>
          <cell r="M220">
            <v>614</v>
          </cell>
          <cell r="N220">
            <v>614</v>
          </cell>
          <cell r="O220" t="str">
            <v>PRIVADO</v>
          </cell>
          <cell r="P220" t="str">
            <v>A</v>
          </cell>
          <cell r="Q220" t="str">
            <v>DAVID MANOTAS PALMA</v>
          </cell>
          <cell r="R220">
            <v>6753078</v>
          </cell>
          <cell r="S220" t="str">
            <v>c.bilinguedecartagena@hotmail.com</v>
          </cell>
        </row>
        <row r="221">
          <cell r="A221">
            <v>641</v>
          </cell>
          <cell r="B221">
            <v>220</v>
          </cell>
          <cell r="C221" t="str">
            <v>INST.  REAL DEL CARIBE</v>
          </cell>
          <cell r="D221" t="str">
            <v>PRINCIPAL</v>
          </cell>
          <cell r="E221" t="str">
            <v>URB LAS PALMERAS M 13 LOTE 5</v>
          </cell>
          <cell r="F221" t="str">
            <v>LAS PALMERAS</v>
          </cell>
          <cell r="G221">
            <v>7</v>
          </cell>
          <cell r="H221" t="str">
            <v>DE LA VIRGEN Y TURISTICA</v>
          </cell>
          <cell r="I221" t="str">
            <v>DE LA VIRGEN Y TURISTICA</v>
          </cell>
          <cell r="J221" t="str">
            <v>URBANO</v>
          </cell>
          <cell r="K221">
            <v>313001028771</v>
          </cell>
          <cell r="L221">
            <v>313001028771</v>
          </cell>
          <cell r="M221">
            <v>641</v>
          </cell>
          <cell r="N221">
            <v>641</v>
          </cell>
          <cell r="O221" t="str">
            <v>PRIVADO</v>
          </cell>
          <cell r="P221" t="str">
            <v>A</v>
          </cell>
          <cell r="Q221" t="str">
            <v>RAQUEL GUERRERO TORRES</v>
          </cell>
          <cell r="R221">
            <v>6419148</v>
          </cell>
          <cell r="S221" t="str">
            <v>raquelgt2009@hotmail.com</v>
          </cell>
        </row>
        <row r="222">
          <cell r="A222">
            <v>652</v>
          </cell>
          <cell r="B222">
            <v>221</v>
          </cell>
          <cell r="C222" t="str">
            <v>COL. JUAN PABLO II (C.E SONRISITAS)</v>
          </cell>
          <cell r="D222" t="str">
            <v>PRINCIPAL</v>
          </cell>
          <cell r="E222" t="str">
            <v>OLAYA HERRERA - ST ONCE DE NOVIEMBRE # 53-86</v>
          </cell>
          <cell r="F222" t="str">
            <v>OLAYA HERRERA</v>
          </cell>
          <cell r="G222">
            <v>5</v>
          </cell>
          <cell r="H222" t="str">
            <v>DE LA VIRGEN Y TURISTICA</v>
          </cell>
          <cell r="I222" t="str">
            <v>DE LA VIRGEN Y TURISTICA</v>
          </cell>
          <cell r="J222" t="str">
            <v>URBANO</v>
          </cell>
          <cell r="K222">
            <v>313001028843</v>
          </cell>
          <cell r="L222">
            <v>313001028843</v>
          </cell>
          <cell r="M222">
            <v>652</v>
          </cell>
          <cell r="N222">
            <v>652</v>
          </cell>
          <cell r="O222" t="str">
            <v>PRIVADO</v>
          </cell>
          <cell r="P222" t="str">
            <v>A</v>
          </cell>
          <cell r="Q222" t="str">
            <v>YASMIRA MERCADO CRUZ</v>
          </cell>
          <cell r="R222">
            <v>6698361</v>
          </cell>
          <cell r="S222" t="str">
            <v>cjuanpablo2do@gmail.com</v>
          </cell>
        </row>
        <row r="223">
          <cell r="A223">
            <v>654</v>
          </cell>
          <cell r="B223">
            <v>222</v>
          </cell>
          <cell r="C223" t="str">
            <v>COL. DIOS ES AMOR -SEDE CARTAGENA</v>
          </cell>
          <cell r="D223" t="str">
            <v>PRINCIPAL</v>
          </cell>
          <cell r="E223" t="str">
            <v>VILLA ESTRELLA TRANSV 54 N 60-863</v>
          </cell>
          <cell r="F223" t="str">
            <v>VILLA ESTRELLA</v>
          </cell>
          <cell r="G223">
            <v>6</v>
          </cell>
          <cell r="H223" t="str">
            <v>DE LA VIRGEN Y TURISTICA</v>
          </cell>
          <cell r="I223" t="str">
            <v>DE LA VIRGEN Y TURISTICA</v>
          </cell>
          <cell r="J223" t="str">
            <v>URBANO</v>
          </cell>
          <cell r="K223">
            <v>313001028985</v>
          </cell>
          <cell r="L223">
            <v>313001028985</v>
          </cell>
          <cell r="M223">
            <v>654</v>
          </cell>
          <cell r="N223">
            <v>654</v>
          </cell>
          <cell r="O223" t="str">
            <v>PRIVADO</v>
          </cell>
          <cell r="P223" t="str">
            <v>A</v>
          </cell>
          <cell r="Q223" t="str">
            <v>GUILLERMO RAMIREZ BRIZNEDA</v>
          </cell>
          <cell r="R223">
            <v>3142960704</v>
          </cell>
          <cell r="S223" t="str">
            <v>cda.gp@cdaeducacion.edu.co</v>
          </cell>
        </row>
        <row r="224">
          <cell r="A224">
            <v>790</v>
          </cell>
          <cell r="B224">
            <v>223</v>
          </cell>
          <cell r="C224" t="str">
            <v>C.E MUNDO DEL SABER</v>
          </cell>
          <cell r="D224" t="str">
            <v>PRINCIPAL</v>
          </cell>
          <cell r="E224" t="str">
            <v>URB SEVILLA M 11 L 15</v>
          </cell>
          <cell r="F224" t="str">
            <v>URB SEVILLA</v>
          </cell>
          <cell r="G224">
            <v>7</v>
          </cell>
          <cell r="H224" t="str">
            <v>DE LA VIRGEN Y TURISTICA</v>
          </cell>
          <cell r="I224" t="str">
            <v>DE LA VIRGEN Y TURISTICA</v>
          </cell>
          <cell r="J224" t="str">
            <v>URBANO</v>
          </cell>
          <cell r="K224">
            <v>313001029426</v>
          </cell>
          <cell r="L224">
            <v>313001029426</v>
          </cell>
          <cell r="M224">
            <v>790</v>
          </cell>
          <cell r="N224">
            <v>790</v>
          </cell>
          <cell r="O224" t="str">
            <v>PRIVADO</v>
          </cell>
          <cell r="P224" t="str">
            <v>A</v>
          </cell>
          <cell r="Q224" t="str">
            <v>YOLIMA BAENA ARTETA</v>
          </cell>
          <cell r="R224" t="str">
            <v>6531342-6447240</v>
          </cell>
          <cell r="S224" t="str">
            <v>mary-1607@hotmail.es</v>
          </cell>
        </row>
        <row r="225">
          <cell r="A225">
            <v>809</v>
          </cell>
          <cell r="B225">
            <v>224</v>
          </cell>
          <cell r="C225" t="str">
            <v>INST. SIGMUND FREUD       (C.INF LOS PEQUEÑOS SABIOS)</v>
          </cell>
          <cell r="D225" t="str">
            <v>PRINCIPAL</v>
          </cell>
          <cell r="E225" t="str">
            <v>LAS GAVIOTAS M 29 L 11 ET 2</v>
          </cell>
          <cell r="F225" t="str">
            <v>LAS GAVIOTAS</v>
          </cell>
          <cell r="G225">
            <v>7</v>
          </cell>
          <cell r="H225" t="str">
            <v>DE LA VIRGEN Y TURISTICA</v>
          </cell>
          <cell r="I225" t="str">
            <v>DE LA VIRGEN Y TURISTICA</v>
          </cell>
          <cell r="J225" t="str">
            <v>URBANO</v>
          </cell>
          <cell r="K225">
            <v>313001013279</v>
          </cell>
          <cell r="L225">
            <v>313001013279</v>
          </cell>
          <cell r="M225">
            <v>809</v>
          </cell>
          <cell r="N225">
            <v>809</v>
          </cell>
          <cell r="O225" t="str">
            <v>PRIVADO</v>
          </cell>
          <cell r="P225" t="str">
            <v>A</v>
          </cell>
          <cell r="Q225" t="str">
            <v>MARIA FERNANDA YEKER TAFUR</v>
          </cell>
          <cell r="R225" t="str">
            <v>6636969, 6614617, 6534557</v>
          </cell>
          <cell r="S225" t="str">
            <v>instituto_sigmund_freud@hotmail.com</v>
          </cell>
        </row>
        <row r="226">
          <cell r="A226">
            <v>365</v>
          </cell>
          <cell r="B226">
            <v>225</v>
          </cell>
          <cell r="C226" t="str">
            <v>INST. MODERNO EL CARMEN</v>
          </cell>
          <cell r="D226" t="str">
            <v>PRINCIPAL</v>
          </cell>
          <cell r="E226" t="str">
            <v>URB GAVIOTAS MANZ 19 L 3 ETAPA 2A</v>
          </cell>
          <cell r="F226" t="str">
            <v>LAS GAVIOTAS</v>
          </cell>
          <cell r="G226">
            <v>7</v>
          </cell>
          <cell r="H226" t="str">
            <v>DE LA VIRGEN Y TURISTICA</v>
          </cell>
          <cell r="I226" t="str">
            <v>DE LA VIRGEN Y TURISTICA</v>
          </cell>
          <cell r="J226" t="str">
            <v>URBANO</v>
          </cell>
          <cell r="K226">
            <v>313001008534</v>
          </cell>
          <cell r="L226">
            <v>313001008534</v>
          </cell>
          <cell r="M226">
            <v>365</v>
          </cell>
          <cell r="N226">
            <v>365</v>
          </cell>
          <cell r="O226" t="str">
            <v>PRIVADO</v>
          </cell>
          <cell r="P226" t="str">
            <v>A</v>
          </cell>
          <cell r="Q226" t="str">
            <v>TEOBALDO ORTIZ CASSIANI</v>
          </cell>
          <cell r="R226">
            <v>6714140</v>
          </cell>
          <cell r="S226" t="str">
            <v>insmodernoelcarmen@hotmail.com</v>
          </cell>
        </row>
        <row r="227">
          <cell r="A227">
            <v>487</v>
          </cell>
          <cell r="B227">
            <v>226</v>
          </cell>
          <cell r="C227" t="str">
            <v>C.E ESTRELLAS DEL PORVENIR</v>
          </cell>
          <cell r="D227" t="str">
            <v>PRINCIPAL</v>
          </cell>
          <cell r="E227" t="str">
            <v>VIEJO PORVENIR CALLE LAS ACACIAS # 73-49</v>
          </cell>
          <cell r="F227" t="str">
            <v>VIEJO PORVENIR</v>
          </cell>
          <cell r="G227">
            <v>7</v>
          </cell>
          <cell r="H227" t="str">
            <v>DE LA VIRGEN Y TURISTICA</v>
          </cell>
          <cell r="I227" t="str">
            <v>DE LA VIRGEN Y TURISTICA</v>
          </cell>
          <cell r="J227" t="str">
            <v>URBANO</v>
          </cell>
          <cell r="K227">
            <v>313001013554</v>
          </cell>
          <cell r="L227">
            <v>313001013554</v>
          </cell>
          <cell r="M227">
            <v>487</v>
          </cell>
          <cell r="N227">
            <v>487</v>
          </cell>
          <cell r="O227" t="str">
            <v>PRIVADO</v>
          </cell>
          <cell r="P227" t="str">
            <v>A</v>
          </cell>
          <cell r="Q227" t="str">
            <v>INDIRA GUZMAN SEPULVEDA</v>
          </cell>
          <cell r="R227">
            <v>6904169</v>
          </cell>
          <cell r="S227" t="str">
            <v>cedespo@hotmail.com</v>
          </cell>
        </row>
        <row r="228">
          <cell r="A228">
            <v>743</v>
          </cell>
          <cell r="B228">
            <v>227</v>
          </cell>
          <cell r="C228" t="str">
            <v>INST. MIXTO FREINET</v>
          </cell>
          <cell r="D228" t="str">
            <v>PRINCIPAL</v>
          </cell>
          <cell r="E228" t="str">
            <v>OLAYA HERRERA CALLE FULGENCIO LEQUERICA SECTOR ESTELA No. 71A3</v>
          </cell>
          <cell r="F228" t="str">
            <v>OLAYA HERRERA</v>
          </cell>
          <cell r="G228">
            <v>7</v>
          </cell>
          <cell r="H228" t="str">
            <v>DE LA VIRGEN Y TURISTICA</v>
          </cell>
          <cell r="I228" t="str">
            <v>DE LA VIRGEN Y TURISTICA</v>
          </cell>
          <cell r="J228" t="str">
            <v>URBANO</v>
          </cell>
          <cell r="K228">
            <v>313001029281</v>
          </cell>
          <cell r="L228">
            <v>313001029281</v>
          </cell>
          <cell r="M228">
            <v>743</v>
          </cell>
          <cell r="N228">
            <v>743</v>
          </cell>
          <cell r="O228" t="str">
            <v>PRIVADO</v>
          </cell>
          <cell r="P228" t="str">
            <v>A</v>
          </cell>
          <cell r="Q228" t="str">
            <v>MONICA ALVAREZ PAJARO</v>
          </cell>
          <cell r="R228">
            <v>6615748</v>
          </cell>
          <cell r="S228" t="str">
            <v>institutomixtofreinet@hotmail.com</v>
          </cell>
        </row>
        <row r="229">
          <cell r="A229">
            <v>794</v>
          </cell>
          <cell r="B229">
            <v>228</v>
          </cell>
          <cell r="C229" t="str">
            <v>INST. EDUC 1 DE MAYO</v>
          </cell>
          <cell r="D229" t="str">
            <v>PRINCIPAL</v>
          </cell>
          <cell r="E229" t="str">
            <v>EL POZON M 79 L 22 SET 1 DE MAYO</v>
          </cell>
          <cell r="F229" t="str">
            <v>EL POZON</v>
          </cell>
          <cell r="G229">
            <v>6</v>
          </cell>
          <cell r="H229" t="str">
            <v>DE LA VIRGEN Y TURISTICA</v>
          </cell>
          <cell r="I229" t="str">
            <v>DE LA VIRGEN Y TURISTICA</v>
          </cell>
          <cell r="J229" t="str">
            <v>URBANO</v>
          </cell>
          <cell r="K229">
            <v>313001029418</v>
          </cell>
          <cell r="L229">
            <v>313001029418</v>
          </cell>
          <cell r="M229">
            <v>794</v>
          </cell>
          <cell r="N229">
            <v>794</v>
          </cell>
          <cell r="O229" t="str">
            <v>PRIVADO</v>
          </cell>
          <cell r="P229" t="str">
            <v>A</v>
          </cell>
          <cell r="Q229" t="str">
            <v>CLARA EUGENIA BAENA MORALES</v>
          </cell>
          <cell r="R229">
            <v>6635366</v>
          </cell>
          <cell r="S229" t="str">
            <v>clabamos367@hotmail.com</v>
          </cell>
        </row>
        <row r="230">
          <cell r="A230">
            <v>242</v>
          </cell>
          <cell r="B230">
            <v>229</v>
          </cell>
          <cell r="C230" t="str">
            <v>INST. CARTAGENA. DEL MAR</v>
          </cell>
          <cell r="D230" t="str">
            <v>PRINCIPAL</v>
          </cell>
          <cell r="E230" t="str">
            <v>LIBANO SECT CENTRAL 4 VIENTOS, CLL 31B # 49C-25</v>
          </cell>
          <cell r="F230" t="str">
            <v>LIBANO</v>
          </cell>
          <cell r="G230">
            <v>5</v>
          </cell>
          <cell r="H230" t="str">
            <v>DE LA VIRGEN Y TURISTICA</v>
          </cell>
          <cell r="I230" t="str">
            <v>DE LA VIRGEN Y TURISTICA</v>
          </cell>
          <cell r="J230" t="str">
            <v>URBANO</v>
          </cell>
          <cell r="K230">
            <v>313001001211</v>
          </cell>
          <cell r="L230">
            <v>313001001211</v>
          </cell>
          <cell r="M230">
            <v>242</v>
          </cell>
          <cell r="N230">
            <v>242</v>
          </cell>
          <cell r="O230" t="str">
            <v>PRIVADO</v>
          </cell>
          <cell r="P230" t="str">
            <v>A</v>
          </cell>
          <cell r="Q230" t="str">
            <v>JUAN FRANCISCO TORRES</v>
          </cell>
          <cell r="R230" t="str">
            <v>6699590, 6699568</v>
          </cell>
          <cell r="S230" t="str">
            <v>lisceniatorresrueda@yahoo.es</v>
          </cell>
        </row>
        <row r="231">
          <cell r="A231">
            <v>319</v>
          </cell>
          <cell r="B231">
            <v>230</v>
          </cell>
          <cell r="C231" t="str">
            <v>COL. DEL CARIBE</v>
          </cell>
          <cell r="D231" t="str">
            <v>PRINCIPAL</v>
          </cell>
          <cell r="E231" t="str">
            <v>EL POZON SECTOR 19 DE FEBRERO MZ 138 LT 1 YH 2</v>
          </cell>
          <cell r="F231" t="str">
            <v>EL POZON</v>
          </cell>
          <cell r="G231">
            <v>6</v>
          </cell>
          <cell r="H231" t="str">
            <v>DE LA VIRGEN Y TURISTICA</v>
          </cell>
          <cell r="I231" t="str">
            <v>DE LA VIRGEN Y TURISTICA</v>
          </cell>
          <cell r="J231" t="str">
            <v>URBANO</v>
          </cell>
          <cell r="K231">
            <v>313001007007</v>
          </cell>
          <cell r="L231">
            <v>313001007007</v>
          </cell>
          <cell r="M231">
            <v>319</v>
          </cell>
          <cell r="N231">
            <v>319</v>
          </cell>
          <cell r="O231" t="str">
            <v>PRIVADO</v>
          </cell>
          <cell r="P231" t="str">
            <v>A</v>
          </cell>
          <cell r="Q231" t="str">
            <v>JAIME OSPINO PATERNINA</v>
          </cell>
          <cell r="R231">
            <v>6422396</v>
          </cell>
          <cell r="S231" t="str">
            <v>colcaribe@hotmail.com</v>
          </cell>
        </row>
        <row r="232">
          <cell r="A232">
            <v>352</v>
          </cell>
          <cell r="B232">
            <v>231</v>
          </cell>
          <cell r="C232" t="str">
            <v>CENT. DE ENSEÑANZA HIJOS DE BOLIVAR</v>
          </cell>
          <cell r="D232" t="str">
            <v>PRINCIPAL</v>
          </cell>
          <cell r="E232" t="str">
            <v>LOS ALPES DIAG32 # 71-42 AVE13 DE JUNIO</v>
          </cell>
          <cell r="F232" t="str">
            <v>LOS ALPES</v>
          </cell>
          <cell r="G232">
            <v>7</v>
          </cell>
          <cell r="H232" t="str">
            <v>DE LA VIRGEN Y TURISTICA</v>
          </cell>
          <cell r="I232" t="str">
            <v>DE LA VIRGEN Y TURISTICA</v>
          </cell>
          <cell r="J232" t="str">
            <v>URBANO</v>
          </cell>
          <cell r="K232">
            <v>313001008381</v>
          </cell>
          <cell r="L232">
            <v>313001008381</v>
          </cell>
          <cell r="M232">
            <v>352</v>
          </cell>
          <cell r="N232">
            <v>352</v>
          </cell>
          <cell r="O232" t="str">
            <v>PRIVADO</v>
          </cell>
          <cell r="P232" t="str">
            <v>A</v>
          </cell>
          <cell r="Q232" t="str">
            <v>ADELAIDA MANOSALVA GONZALEZ</v>
          </cell>
          <cell r="R232">
            <v>6613767</v>
          </cell>
          <cell r="S232" t="str">
            <v>cehibol@gmail.com</v>
          </cell>
        </row>
        <row r="233">
          <cell r="A233">
            <v>746</v>
          </cell>
          <cell r="B233">
            <v>232</v>
          </cell>
          <cell r="C233" t="str">
            <v>INST. EDUC. MÁGICA AVENTURA</v>
          </cell>
          <cell r="D233" t="str">
            <v>PRINCIPAL</v>
          </cell>
          <cell r="E233" t="str">
            <v>CHIPRE CRA 65 No. 31C-31</v>
          </cell>
          <cell r="F233" t="str">
            <v>CHIPRE</v>
          </cell>
          <cell r="G233">
            <v>7</v>
          </cell>
          <cell r="H233" t="str">
            <v>DE LA VIRGEN Y TURISTICA</v>
          </cell>
          <cell r="I233" t="str">
            <v>DE LA VIRGEN Y TURISTICA</v>
          </cell>
          <cell r="J233" t="str">
            <v>URBANO</v>
          </cell>
          <cell r="K233">
            <v>313001029302</v>
          </cell>
          <cell r="L233">
            <v>313001029302</v>
          </cell>
          <cell r="M233">
            <v>746</v>
          </cell>
          <cell r="N233">
            <v>746</v>
          </cell>
          <cell r="O233" t="str">
            <v>PRIVADO</v>
          </cell>
          <cell r="P233" t="str">
            <v>A</v>
          </cell>
          <cell r="Q233" t="str">
            <v>JUDITH DEL CARMEN VIOLA RHENALS</v>
          </cell>
          <cell r="R233">
            <v>6511251</v>
          </cell>
          <cell r="S233" t="str">
            <v>institutomagicaaventura@gmail.com</v>
          </cell>
        </row>
        <row r="234">
          <cell r="A234">
            <v>266</v>
          </cell>
          <cell r="B234">
            <v>233</v>
          </cell>
          <cell r="C234" t="str">
            <v>COL. JORGE WASHINGTON</v>
          </cell>
          <cell r="D234" t="str">
            <v>PRINCIPAL</v>
          </cell>
          <cell r="E234" t="str">
            <v>ZONA NORTE, ANILLO VIAL KM 12</v>
          </cell>
          <cell r="F234" t="str">
            <v>ANILLO VIAL</v>
          </cell>
          <cell r="G234" t="str">
            <v>Conti</v>
          </cell>
          <cell r="H234" t="str">
            <v>DE LA VIRGEN Y TURISTICA</v>
          </cell>
          <cell r="I234" t="str">
            <v>RURAL</v>
          </cell>
          <cell r="J234" t="str">
            <v>RURAL</v>
          </cell>
          <cell r="K234">
            <v>313001003931</v>
          </cell>
          <cell r="L234">
            <v>313001003931</v>
          </cell>
          <cell r="M234">
            <v>266</v>
          </cell>
          <cell r="N234">
            <v>266</v>
          </cell>
          <cell r="O234" t="str">
            <v>PRIVADO</v>
          </cell>
          <cell r="P234" t="str">
            <v>B</v>
          </cell>
          <cell r="Q234" t="str">
            <v>NICHOLAS JOHN GLAB</v>
          </cell>
          <cell r="R234" t="str">
            <v>6930170 Ext. 30100</v>
          </cell>
          <cell r="S234" t="str">
            <v>nick.glab@cojowa.edu.co</v>
          </cell>
        </row>
        <row r="235">
          <cell r="A235">
            <v>271</v>
          </cell>
          <cell r="B235">
            <v>234</v>
          </cell>
          <cell r="C235" t="str">
            <v>CORP.  EDUCATIVA  COLEGIO BRITANICO DE CARTAGENA.</v>
          </cell>
          <cell r="D235" t="str">
            <v>PRINCIPAL</v>
          </cell>
          <cell r="E235" t="str">
            <v>ANILLO VIAL KM 12 (VIA BAYUNCA)</v>
          </cell>
          <cell r="F235" t="str">
            <v>ANILLO VIAL</v>
          </cell>
          <cell r="G235" t="str">
            <v>Conti</v>
          </cell>
          <cell r="H235" t="str">
            <v>DE LA VIRGEN Y TURISTICA</v>
          </cell>
          <cell r="I235" t="str">
            <v>RURAL</v>
          </cell>
          <cell r="J235" t="str">
            <v>RURAL</v>
          </cell>
          <cell r="K235">
            <v>313001004768</v>
          </cell>
          <cell r="L235">
            <v>313001004768</v>
          </cell>
          <cell r="M235">
            <v>271</v>
          </cell>
          <cell r="N235">
            <v>271</v>
          </cell>
          <cell r="O235" t="str">
            <v>PRIVADO</v>
          </cell>
          <cell r="P235" t="str">
            <v>B</v>
          </cell>
          <cell r="Q235" t="str">
            <v xml:space="preserve">CAROLINA CHARRY REYES	</v>
          </cell>
          <cell r="R235">
            <v>6930983</v>
          </cell>
          <cell r="S235" t="str">
            <v>admin@colbritanico.edu.co</v>
          </cell>
        </row>
        <row r="236">
          <cell r="A236">
            <v>293</v>
          </cell>
          <cell r="B236">
            <v>235</v>
          </cell>
          <cell r="C236" t="str">
            <v>CORP. EDUCATIVA COL. INTERNACIONAL CARTAGENA</v>
          </cell>
          <cell r="D236" t="str">
            <v>PRINCIPAL</v>
          </cell>
          <cell r="E236" t="str">
            <v>ANILLO VIAL KM 14 VIA PONTEZUELA</v>
          </cell>
          <cell r="F236" t="str">
            <v>ANILLO VIAL</v>
          </cell>
          <cell r="G236" t="str">
            <v>Conti</v>
          </cell>
          <cell r="H236" t="str">
            <v>DE LA VIRGEN Y TURISTICA</v>
          </cell>
          <cell r="I236" t="str">
            <v>RURAL</v>
          </cell>
          <cell r="J236" t="str">
            <v>RURAL</v>
          </cell>
          <cell r="K236">
            <v>313001005705</v>
          </cell>
          <cell r="L236">
            <v>313001005705</v>
          </cell>
          <cell r="M236">
            <v>293</v>
          </cell>
          <cell r="N236">
            <v>293</v>
          </cell>
          <cell r="O236" t="str">
            <v>PRIVADO</v>
          </cell>
          <cell r="P236" t="str">
            <v>A</v>
          </cell>
          <cell r="Q236" t="str">
            <v>ELVIRA MARTINEZ MARRUGO</v>
          </cell>
          <cell r="R236">
            <v>6606086</v>
          </cell>
          <cell r="S236" t="str">
            <v>cartagenainterschool@gmail.com</v>
          </cell>
        </row>
        <row r="237">
          <cell r="A237">
            <v>490</v>
          </cell>
          <cell r="B237">
            <v>236</v>
          </cell>
          <cell r="C237" t="str">
            <v>ASPAEN GIMN. CARTAGENA DE INDIAS</v>
          </cell>
          <cell r="D237" t="str">
            <v>PRINCIPAL</v>
          </cell>
          <cell r="E237" t="str">
            <v>ANILLO VIAL KM 11</v>
          </cell>
          <cell r="F237" t="str">
            <v>ANILLO VIAL</v>
          </cell>
          <cell r="G237" t="str">
            <v>Conti</v>
          </cell>
          <cell r="H237" t="str">
            <v>DE LA VIRGEN Y TURISTICA</v>
          </cell>
          <cell r="I237" t="str">
            <v>RURAL</v>
          </cell>
          <cell r="J237" t="str">
            <v>RURAL</v>
          </cell>
          <cell r="K237">
            <v>313836000348</v>
          </cell>
          <cell r="L237">
            <v>313836000348</v>
          </cell>
          <cell r="M237">
            <v>490</v>
          </cell>
          <cell r="N237">
            <v>490</v>
          </cell>
          <cell r="O237" t="str">
            <v>PRIVADO</v>
          </cell>
          <cell r="P237" t="str">
            <v>B</v>
          </cell>
          <cell r="Q237" t="str">
            <v>SORAYA JAIME DE LAVALLE</v>
          </cell>
          <cell r="R237" t="str">
            <v>6424344 6424345</v>
          </cell>
          <cell r="S237" t="str">
            <v>sacademica@gimnasiocartagenadeindias.edu.co</v>
          </cell>
        </row>
        <row r="238">
          <cell r="A238">
            <v>501</v>
          </cell>
          <cell r="B238">
            <v>237</v>
          </cell>
          <cell r="C238" t="str">
            <v>FUND. EDUC. INST. ECOLOGICO BARBACOAS</v>
          </cell>
          <cell r="D238" t="str">
            <v>PRINCIPAL</v>
          </cell>
          <cell r="E238" t="str">
            <v>SANTA ANA - ISLA BARU - CARRETERA A PLAYA BLANCA</v>
          </cell>
          <cell r="F238" t="str">
            <v>SANTA ANA</v>
          </cell>
          <cell r="G238" t="str">
            <v>Insu</v>
          </cell>
          <cell r="H238" t="str">
            <v>INDUSTRIAL Y DE LA BAHIA</v>
          </cell>
          <cell r="I238" t="str">
            <v>RURAL</v>
          </cell>
          <cell r="J238" t="str">
            <v>RURAL</v>
          </cell>
          <cell r="K238">
            <v>413001013176</v>
          </cell>
          <cell r="L238">
            <v>413001013176</v>
          </cell>
          <cell r="M238">
            <v>501</v>
          </cell>
          <cell r="N238">
            <v>501</v>
          </cell>
          <cell r="O238" t="str">
            <v>PRIVADO</v>
          </cell>
          <cell r="P238" t="str">
            <v>A</v>
          </cell>
          <cell r="Q238" t="str">
            <v>MAGALIS COLON MATOREL</v>
          </cell>
          <cell r="R238" t="str">
            <v>3183863955  6930010 ext 48503</v>
          </cell>
          <cell r="S238" t="str">
            <v>barbacoas1997@hotmail.com</v>
          </cell>
        </row>
        <row r="239">
          <cell r="A239">
            <v>569</v>
          </cell>
          <cell r="B239">
            <v>238</v>
          </cell>
          <cell r="C239" t="str">
            <v>INST. NUEVA LUZ DE ESPERANZA</v>
          </cell>
          <cell r="D239" t="str">
            <v>PRINCIPAL</v>
          </cell>
          <cell r="E239" t="str">
            <v>BOQUILLA ST MAR LINDA KRA 2 # 91-10</v>
          </cell>
          <cell r="F239" t="str">
            <v>BOQUILLA</v>
          </cell>
          <cell r="G239" t="str">
            <v>Conti</v>
          </cell>
          <cell r="H239" t="str">
            <v>DE LA VIRGEN Y TURISTICA</v>
          </cell>
          <cell r="I239" t="str">
            <v>RURAL</v>
          </cell>
          <cell r="J239" t="str">
            <v>RURAL</v>
          </cell>
          <cell r="K239">
            <v>413001027126</v>
          </cell>
          <cell r="L239">
            <v>413001027126</v>
          </cell>
          <cell r="M239">
            <v>569</v>
          </cell>
          <cell r="N239">
            <v>569</v>
          </cell>
          <cell r="O239" t="str">
            <v>PRIVADO</v>
          </cell>
          <cell r="P239" t="str">
            <v>A</v>
          </cell>
          <cell r="Q239" t="str">
            <v>MILENA CECILIA BOLAÑO</v>
          </cell>
          <cell r="R239" t="str">
            <v>6648682-6567182</v>
          </cell>
          <cell r="S239" t="str">
            <v>infocasaitaliaong@gmail.com</v>
          </cell>
        </row>
        <row r="240">
          <cell r="A240">
            <v>294</v>
          </cell>
          <cell r="B240">
            <v>239</v>
          </cell>
          <cell r="C240" t="str">
            <v>GIMN. ALTAIR DE CARTAGENA</v>
          </cell>
          <cell r="D240" t="str">
            <v>PRINCIPAL</v>
          </cell>
          <cell r="E240" t="str">
            <v>ANILLO VIAL, SECTOR PONTEZUELA  K14 - MANGA AV JIMENEZ 4  # 20-75</v>
          </cell>
          <cell r="F240" t="str">
            <v>ANILLO VIAL</v>
          </cell>
          <cell r="G240" t="str">
            <v>Conti</v>
          </cell>
          <cell r="H240" t="str">
            <v>DE LA VIRGEN Y TURISTICA</v>
          </cell>
          <cell r="I240" t="str">
            <v>RURAL</v>
          </cell>
          <cell r="J240" t="str">
            <v>RURAL</v>
          </cell>
          <cell r="K240">
            <v>313001005748</v>
          </cell>
          <cell r="L240">
            <v>313001005748</v>
          </cell>
          <cell r="M240">
            <v>294</v>
          </cell>
          <cell r="N240">
            <v>294</v>
          </cell>
          <cell r="O240" t="str">
            <v>PRIVADO</v>
          </cell>
          <cell r="P240" t="str">
            <v>A</v>
          </cell>
          <cell r="Q240" t="str">
            <v>AMET DE JESUS ORDOSGOITIA CABALLERO</v>
          </cell>
          <cell r="R240">
            <v>6930162</v>
          </cell>
          <cell r="S240" t="str">
            <v>rectoria@gimnasioaltair.edu.co</v>
          </cell>
        </row>
        <row r="241">
          <cell r="A241">
            <v>851</v>
          </cell>
          <cell r="B241">
            <v>240</v>
          </cell>
          <cell r="C241" t="str">
            <v>ASPAEN GIMN. CARTAGENA(ANTIGUO COL. UBICADO EN TURBACO)</v>
          </cell>
          <cell r="D241" t="str">
            <v>PRINCIPAL</v>
          </cell>
          <cell r="E241" t="str">
            <v>ZONA NORTE ANILLO VIAL KM 14, VIA PONTEZUELA</v>
          </cell>
          <cell r="F241" t="str">
            <v>PONTEZUELA</v>
          </cell>
          <cell r="G241" t="str">
            <v>Conti</v>
          </cell>
          <cell r="H241" t="str">
            <v>DE LA VIRGEN Y TURISTICA</v>
          </cell>
          <cell r="I241" t="str">
            <v>RURAL</v>
          </cell>
          <cell r="J241" t="str">
            <v>RURAL</v>
          </cell>
          <cell r="K241">
            <v>313836000623</v>
          </cell>
          <cell r="L241">
            <v>313836000623</v>
          </cell>
          <cell r="M241">
            <v>851</v>
          </cell>
          <cell r="N241">
            <v>851</v>
          </cell>
          <cell r="O241" t="str">
            <v>PRIVADO</v>
          </cell>
          <cell r="P241" t="str">
            <v>B</v>
          </cell>
          <cell r="Q241" t="str">
            <v>FERNANDO DIAZ GRANADOS MACHIA</v>
          </cell>
          <cell r="R241">
            <v>3166942676</v>
          </cell>
          <cell r="S241" t="str">
            <v>gimcartagena@gimcartagena.edu.co</v>
          </cell>
        </row>
        <row r="242">
          <cell r="A242">
            <v>208</v>
          </cell>
          <cell r="B242">
            <v>241</v>
          </cell>
          <cell r="C242" t="str">
            <v>INST. EDUCATIVO ANGELITOS ALEGRES</v>
          </cell>
          <cell r="D242" t="str">
            <v>PRINCIPAL</v>
          </cell>
          <cell r="E242" t="str">
            <v>NUEVO BOSQUE TRANSV 51 CLL 4 # 29B 77</v>
          </cell>
          <cell r="F242" t="str">
            <v>NUEVO BOSQUE</v>
          </cell>
          <cell r="G242">
            <v>10</v>
          </cell>
          <cell r="H242" t="str">
            <v>HISTORICA Y CARIBE NORTE</v>
          </cell>
          <cell r="I242" t="str">
            <v>COUNTRY</v>
          </cell>
          <cell r="J242" t="str">
            <v>URBANO</v>
          </cell>
          <cell r="K242">
            <v>313001000185</v>
          </cell>
          <cell r="L242">
            <v>313001000185</v>
          </cell>
          <cell r="M242">
            <v>208</v>
          </cell>
          <cell r="N242">
            <v>208</v>
          </cell>
          <cell r="O242" t="str">
            <v>PRIVADO</v>
          </cell>
          <cell r="P242" t="str">
            <v>A</v>
          </cell>
          <cell r="Q242" t="str">
            <v>ROSA INES GUETO QUIROGA</v>
          </cell>
          <cell r="R242">
            <v>6675169</v>
          </cell>
          <cell r="S242" t="str">
            <v>angelitosalegres@hotmail.com</v>
          </cell>
        </row>
        <row r="243">
          <cell r="A243">
            <v>209</v>
          </cell>
          <cell r="B243">
            <v>242</v>
          </cell>
          <cell r="C243" t="str">
            <v>INST. EDUCATIVO ENCANTO DE NIÑOS</v>
          </cell>
          <cell r="D243" t="str">
            <v>PRINCIPAL</v>
          </cell>
          <cell r="E243" t="str">
            <v>NUEVO BOSQUE TRANSV 48 A # 29E 10</v>
          </cell>
          <cell r="F243" t="str">
            <v>NUEVO BOSQUE</v>
          </cell>
          <cell r="G243">
            <v>10</v>
          </cell>
          <cell r="H243" t="str">
            <v>HISTORICA Y CARIBE NORTE</v>
          </cell>
          <cell r="I243" t="str">
            <v>COUNTRY</v>
          </cell>
          <cell r="J243" t="str">
            <v>URBANO</v>
          </cell>
          <cell r="K243">
            <v>313001000193</v>
          </cell>
          <cell r="L243">
            <v>313001000193</v>
          </cell>
          <cell r="M243">
            <v>209</v>
          </cell>
          <cell r="N243">
            <v>209</v>
          </cell>
          <cell r="O243" t="str">
            <v>PRIVADO</v>
          </cell>
          <cell r="P243" t="str">
            <v>A</v>
          </cell>
          <cell r="Q243" t="str">
            <v>MERCY CRAIG BUITRAGO</v>
          </cell>
          <cell r="R243">
            <v>6925205</v>
          </cell>
          <cell r="S243" t="str">
            <v>institutoencanto@hotmail.com</v>
          </cell>
        </row>
        <row r="244">
          <cell r="A244">
            <v>218</v>
          </cell>
          <cell r="B244">
            <v>243</v>
          </cell>
          <cell r="C244" t="str">
            <v>COL. LA ANUNCIACION</v>
          </cell>
          <cell r="D244" t="str">
            <v>PRINCIPAL</v>
          </cell>
          <cell r="E244" t="str">
            <v>PARAGUAY AV ACUEDUCTO TRANV 45 # 26A 115</v>
          </cell>
          <cell r="F244" t="str">
            <v>PARAGUAY</v>
          </cell>
          <cell r="G244">
            <v>9</v>
          </cell>
          <cell r="H244" t="str">
            <v>HISTORICA Y CARIBE NORTE</v>
          </cell>
          <cell r="I244" t="str">
            <v>COUNTRY</v>
          </cell>
          <cell r="J244" t="str">
            <v>URBANO</v>
          </cell>
          <cell r="K244">
            <v>313001000541</v>
          </cell>
          <cell r="L244">
            <v>313001000541</v>
          </cell>
          <cell r="M244">
            <v>218</v>
          </cell>
          <cell r="N244">
            <v>218</v>
          </cell>
          <cell r="O244" t="str">
            <v>PRIVADO</v>
          </cell>
          <cell r="P244" t="str">
            <v>A</v>
          </cell>
          <cell r="Q244" t="str">
            <v>HNA. IRENE TRILLEROS</v>
          </cell>
          <cell r="R244">
            <v>6690584</v>
          </cell>
          <cell r="S244" t="str">
            <v>colegiolaanunciacion@gmail.com</v>
          </cell>
        </row>
        <row r="245">
          <cell r="A245">
            <v>241</v>
          </cell>
          <cell r="B245">
            <v>244</v>
          </cell>
          <cell r="C245" t="str">
            <v>CORP. COL. LATINOAMERICANO</v>
          </cell>
          <cell r="D245" t="str">
            <v>PRINCIPAL</v>
          </cell>
          <cell r="E245" t="str">
            <v>PARAGUAY AV ACUEDUCTO # 26A-116</v>
          </cell>
          <cell r="F245" t="str">
            <v>PARAGUAY</v>
          </cell>
          <cell r="G245">
            <v>9</v>
          </cell>
          <cell r="H245" t="str">
            <v>HISTORICA Y CARIBE NORTE</v>
          </cell>
          <cell r="I245" t="str">
            <v>COUNTRY</v>
          </cell>
          <cell r="J245" t="str">
            <v>URBANO</v>
          </cell>
          <cell r="K245">
            <v>313001001190</v>
          </cell>
          <cell r="L245">
            <v>313001001190</v>
          </cell>
          <cell r="M245">
            <v>241</v>
          </cell>
          <cell r="N245">
            <v>241</v>
          </cell>
          <cell r="O245" t="str">
            <v>PRIVADO</v>
          </cell>
          <cell r="P245" t="str">
            <v>A</v>
          </cell>
          <cell r="Q245" t="str">
            <v>PEDRO PAREDES</v>
          </cell>
          <cell r="R245">
            <v>6626111</v>
          </cell>
          <cell r="S245" t="str">
            <v>infocolam@gmail.com</v>
          </cell>
        </row>
        <row r="246">
          <cell r="A246">
            <v>249</v>
          </cell>
          <cell r="B246">
            <v>245</v>
          </cell>
          <cell r="C246" t="str">
            <v>COL. NAVAL DE MANZANILLO</v>
          </cell>
          <cell r="D246" t="str">
            <v>PRINCIPAL</v>
          </cell>
          <cell r="E246" t="str">
            <v>BOSQUE ESCUELA NAVAL ALMIRANTE PADILLA</v>
          </cell>
          <cell r="F246" t="str">
            <v xml:space="preserve">BOSQUE </v>
          </cell>
          <cell r="G246">
            <v>10</v>
          </cell>
          <cell r="H246" t="str">
            <v>HISTORICA Y CARIBE NORTE</v>
          </cell>
          <cell r="I246" t="str">
            <v>COUNTRY</v>
          </cell>
          <cell r="J246" t="str">
            <v>URBANO</v>
          </cell>
          <cell r="K246">
            <v>313001002269</v>
          </cell>
          <cell r="L246">
            <v>313001002269</v>
          </cell>
          <cell r="M246">
            <v>249</v>
          </cell>
          <cell r="N246">
            <v>249</v>
          </cell>
          <cell r="O246" t="str">
            <v>E. E. de Rég. Especial</v>
          </cell>
          <cell r="P246" t="str">
            <v>A</v>
          </cell>
          <cell r="Q246" t="str">
            <v>ROBERTO CARLOS BENEDETTY</v>
          </cell>
          <cell r="R246">
            <v>6694152</v>
          </cell>
          <cell r="S246" t="str">
            <v>colnavbn1m@gmail.com</v>
          </cell>
        </row>
        <row r="247">
          <cell r="A247">
            <v>252</v>
          </cell>
          <cell r="B247">
            <v>246</v>
          </cell>
          <cell r="C247" t="str">
            <v>INST. COLOMBO BOLIVARIANO</v>
          </cell>
          <cell r="D247" t="str">
            <v>PRINCIPAL</v>
          </cell>
          <cell r="E247" t="str">
            <v>EL CARMEN CARRERA 66 No. 30-136</v>
          </cell>
          <cell r="F247" t="str">
            <v>EL CARMEN</v>
          </cell>
          <cell r="G247">
            <v>8</v>
          </cell>
          <cell r="H247" t="str">
            <v>HISTORICA Y CARIBE NORTE</v>
          </cell>
          <cell r="I247" t="str">
            <v>COUNTRY</v>
          </cell>
          <cell r="J247" t="str">
            <v>URBANO</v>
          </cell>
          <cell r="K247">
            <v>313001002340</v>
          </cell>
          <cell r="L247">
            <v>313001002340</v>
          </cell>
          <cell r="M247">
            <v>252</v>
          </cell>
          <cell r="N247">
            <v>252</v>
          </cell>
          <cell r="O247" t="str">
            <v>PRIVADO</v>
          </cell>
          <cell r="P247" t="str">
            <v>A</v>
          </cell>
          <cell r="Q247" t="str">
            <v>ANDERSON CASANOVA PARDO</v>
          </cell>
          <cell r="R247" t="str">
            <v>6632901-6632906</v>
          </cell>
          <cell r="S247" t="str">
            <v>RECTORIACOLOMBOBOLIVARIANO@GMAIL.COM</v>
          </cell>
        </row>
        <row r="248">
          <cell r="A248">
            <v>284</v>
          </cell>
          <cell r="B248">
            <v>247</v>
          </cell>
          <cell r="C248" t="str">
            <v>COL. SANTA LUCIA</v>
          </cell>
          <cell r="D248" t="str">
            <v>PRINCIPAL</v>
          </cell>
          <cell r="E248" t="str">
            <v>REPUBLICA DE CHILE MANZ 27 L 9 10 Y 11</v>
          </cell>
          <cell r="F248" t="str">
            <v>REPUBLICA DE CHILE</v>
          </cell>
          <cell r="G248">
            <v>10</v>
          </cell>
          <cell r="H248" t="str">
            <v>HISTORICA Y CARIBE NORTE</v>
          </cell>
          <cell r="I248" t="str">
            <v>COUNTRY</v>
          </cell>
          <cell r="J248" t="str">
            <v>URBANO</v>
          </cell>
          <cell r="K248">
            <v>313001005284</v>
          </cell>
          <cell r="L248">
            <v>313001005284</v>
          </cell>
          <cell r="M248">
            <v>284</v>
          </cell>
          <cell r="N248">
            <v>284</v>
          </cell>
          <cell r="O248" t="str">
            <v>PRIVADO</v>
          </cell>
          <cell r="P248" t="str">
            <v>A</v>
          </cell>
          <cell r="Q248" t="str">
            <v>TILCIA GONZALEZ</v>
          </cell>
          <cell r="R248">
            <v>6467015</v>
          </cell>
          <cell r="S248" t="str">
            <v>cosanlu09@hotmail.com</v>
          </cell>
        </row>
        <row r="249">
          <cell r="A249">
            <v>299</v>
          </cell>
          <cell r="B249">
            <v>248</v>
          </cell>
          <cell r="C249" t="str">
            <v>CORP. EDUCATIVA LOS ANGELES (GUAR.JARD. INF. BAMBI)</v>
          </cell>
          <cell r="D249" t="str">
            <v>PRINCIPAL</v>
          </cell>
          <cell r="E249" t="str">
            <v>URB LOS ANGELES CLL 30 # 62-83</v>
          </cell>
          <cell r="F249" t="str">
            <v>LOS ANGELES</v>
          </cell>
          <cell r="G249">
            <v>8</v>
          </cell>
          <cell r="H249" t="str">
            <v>HISTORICA Y CARIBE NORTE</v>
          </cell>
          <cell r="I249" t="str">
            <v>COUNTRY</v>
          </cell>
          <cell r="J249" t="str">
            <v>URBANO</v>
          </cell>
          <cell r="K249">
            <v>313001005985</v>
          </cell>
          <cell r="L249">
            <v>313001005985</v>
          </cell>
          <cell r="M249">
            <v>299</v>
          </cell>
          <cell r="N249">
            <v>299</v>
          </cell>
          <cell r="O249" t="str">
            <v>PRIVADO</v>
          </cell>
          <cell r="P249" t="str">
            <v>A</v>
          </cell>
          <cell r="Q249" t="str">
            <v>BETTY GUERRA OVIEDO</v>
          </cell>
          <cell r="R249" t="str">
            <v>6610972-6531345</v>
          </cell>
          <cell r="S249" t="str">
            <v>bettygo138@hotmail.com</v>
          </cell>
        </row>
        <row r="250">
          <cell r="A250">
            <v>312</v>
          </cell>
          <cell r="B250">
            <v>249</v>
          </cell>
          <cell r="C250" t="str">
            <v>INST. MI BARQUITO</v>
          </cell>
          <cell r="D250" t="str">
            <v>PRINCIPAL</v>
          </cell>
          <cell r="E250" t="str">
            <v>CALAMARES MANZ 33 L 7 1RA ETAPA</v>
          </cell>
          <cell r="F250" t="str">
            <v>CALAMARES</v>
          </cell>
          <cell r="G250">
            <v>8</v>
          </cell>
          <cell r="H250" t="str">
            <v>HISTORICA Y CARIBE NORTE</v>
          </cell>
          <cell r="I250" t="str">
            <v>COUNTRY</v>
          </cell>
          <cell r="J250" t="str">
            <v>URBANO</v>
          </cell>
          <cell r="K250">
            <v>313001006647</v>
          </cell>
          <cell r="L250">
            <v>313001006647</v>
          </cell>
          <cell r="M250">
            <v>312</v>
          </cell>
          <cell r="N250">
            <v>312</v>
          </cell>
          <cell r="O250" t="str">
            <v>PRIVADO</v>
          </cell>
          <cell r="P250" t="str">
            <v>A</v>
          </cell>
          <cell r="Q250" t="str">
            <v>ROCIO BERNARDA SUAREZ GUZMAN</v>
          </cell>
          <cell r="R250">
            <v>6677347</v>
          </cell>
          <cell r="S250" t="str">
            <v>institutomibarquito@hotmail.com</v>
          </cell>
        </row>
        <row r="251">
          <cell r="A251">
            <v>334</v>
          </cell>
          <cell r="B251">
            <v>250</v>
          </cell>
          <cell r="C251" t="str">
            <v>INST. CHIQUITINES</v>
          </cell>
          <cell r="D251" t="str">
            <v>PRINCIPAL</v>
          </cell>
          <cell r="E251" t="str">
            <v>NUEVO BOSQUE TRANV 53 # 29F 43</v>
          </cell>
          <cell r="F251" t="str">
            <v>NUEVO BOSQUE</v>
          </cell>
          <cell r="G251">
            <v>10</v>
          </cell>
          <cell r="H251" t="str">
            <v>HISTORICA Y CARIBE NORTE</v>
          </cell>
          <cell r="I251" t="str">
            <v>COUNTRY</v>
          </cell>
          <cell r="J251" t="str">
            <v>URBANO</v>
          </cell>
          <cell r="K251">
            <v>313001006515</v>
          </cell>
          <cell r="L251">
            <v>313001006515</v>
          </cell>
          <cell r="M251">
            <v>334</v>
          </cell>
          <cell r="N251">
            <v>334</v>
          </cell>
          <cell r="O251" t="str">
            <v>PRIVADO</v>
          </cell>
          <cell r="P251" t="str">
            <v>A</v>
          </cell>
          <cell r="Q251" t="str">
            <v>BENITA ORTEGA RODRIGUEZ</v>
          </cell>
          <cell r="R251">
            <v>6674790</v>
          </cell>
          <cell r="S251" t="str">
            <v>ins.chiquitines@hotmail.com</v>
          </cell>
        </row>
        <row r="252">
          <cell r="A252">
            <v>362</v>
          </cell>
          <cell r="B252">
            <v>251</v>
          </cell>
          <cell r="C252" t="str">
            <v>CORP. EDUC. JORGE ELIECER GAITAN DE C/GENA</v>
          </cell>
          <cell r="D252" t="str">
            <v>PRINCIPAL</v>
          </cell>
          <cell r="E252" t="str">
            <v>PRADO CLL LAUREANO GOMEZ # 22-109</v>
          </cell>
          <cell r="F252" t="str">
            <v>PRADO</v>
          </cell>
          <cell r="G252">
            <v>9</v>
          </cell>
          <cell r="H252" t="str">
            <v>HISTORICA Y CARIBE NORTE</v>
          </cell>
          <cell r="I252" t="str">
            <v>COUNTRY</v>
          </cell>
          <cell r="J252" t="str">
            <v>URBANO</v>
          </cell>
          <cell r="K252">
            <v>313001008500</v>
          </cell>
          <cell r="L252">
            <v>313001008500</v>
          </cell>
          <cell r="M252">
            <v>362</v>
          </cell>
          <cell r="N252">
            <v>362</v>
          </cell>
          <cell r="O252" t="str">
            <v>PRIVADO</v>
          </cell>
          <cell r="P252" t="str">
            <v>A</v>
          </cell>
          <cell r="Q252" t="str">
            <v>ABEL MORELO CHICA</v>
          </cell>
          <cell r="R252">
            <v>6690137</v>
          </cell>
          <cell r="S252" t="str">
            <v>cejeg@hotmail.com</v>
          </cell>
        </row>
        <row r="253">
          <cell r="A253">
            <v>403</v>
          </cell>
          <cell r="B253">
            <v>252</v>
          </cell>
          <cell r="C253" t="str">
            <v>GIMN. LATINOAMERICANO</v>
          </cell>
          <cell r="D253" t="str">
            <v>PRINCIPAL</v>
          </cell>
          <cell r="E253" t="str">
            <v>ESPAÑA ST ARMENIA CLL 30 # 46-39</v>
          </cell>
          <cell r="F253" t="str">
            <v>ESPAÑA</v>
          </cell>
          <cell r="G253">
            <v>9</v>
          </cell>
          <cell r="H253" t="str">
            <v>HISTORICA Y CARIBE NORTE</v>
          </cell>
          <cell r="I253" t="str">
            <v>COUNTRY</v>
          </cell>
          <cell r="J253" t="str">
            <v>URBANO</v>
          </cell>
          <cell r="K253">
            <v>313001000509</v>
          </cell>
          <cell r="L253">
            <v>313001000509</v>
          </cell>
          <cell r="M253">
            <v>403</v>
          </cell>
          <cell r="N253">
            <v>403</v>
          </cell>
          <cell r="O253" t="str">
            <v>PRIVADO</v>
          </cell>
          <cell r="P253" t="str">
            <v>A</v>
          </cell>
          <cell r="Q253" t="str">
            <v>MARCO ANTONIO GARCIA GARCIA</v>
          </cell>
          <cell r="R253">
            <v>6431834</v>
          </cell>
          <cell r="S253" t="str">
            <v>gimnla46@hotmail.com</v>
          </cell>
        </row>
        <row r="254">
          <cell r="A254">
            <v>440</v>
          </cell>
          <cell r="B254">
            <v>253</v>
          </cell>
          <cell r="C254" t="str">
            <v>COL. ALBORADA INFANTIL DE CHILE</v>
          </cell>
          <cell r="D254" t="str">
            <v>PRINCIPAL</v>
          </cell>
          <cell r="E254" t="str">
            <v>CHILE MZA 48 LTE 4 MZA 48 LTE 10</v>
          </cell>
          <cell r="F254" t="str">
            <v>CHILE</v>
          </cell>
          <cell r="G254">
            <v>10</v>
          </cell>
          <cell r="H254" t="str">
            <v>HISTORICA Y CARIBE NORTE</v>
          </cell>
          <cell r="I254" t="str">
            <v>COUNTRY</v>
          </cell>
          <cell r="J254" t="str">
            <v>URBANO</v>
          </cell>
          <cell r="K254">
            <v>313001012957</v>
          </cell>
          <cell r="L254">
            <v>313001012957</v>
          </cell>
          <cell r="M254">
            <v>440</v>
          </cell>
          <cell r="N254">
            <v>440</v>
          </cell>
          <cell r="O254" t="str">
            <v>PRIVADO</v>
          </cell>
          <cell r="P254" t="str">
            <v>A</v>
          </cell>
          <cell r="Q254" t="str">
            <v>ALEXIS  LOPEZ VARGAS</v>
          </cell>
          <cell r="R254">
            <v>6690888</v>
          </cell>
          <cell r="S254" t="str">
            <v>alboradacolegio@hotmail.com</v>
          </cell>
        </row>
        <row r="255">
          <cell r="A255">
            <v>466</v>
          </cell>
          <cell r="B255">
            <v>254</v>
          </cell>
          <cell r="C255" t="str">
            <v>COL. SAN NICOLAS DE LA ROCA</v>
          </cell>
          <cell r="D255" t="str">
            <v>PRINCIPAL</v>
          </cell>
          <cell r="E255" t="str">
            <v>PRADO URB MA AUXILIADORA KRA 36 #36-61</v>
          </cell>
          <cell r="F255" t="str">
            <v>PRADO</v>
          </cell>
          <cell r="G255">
            <v>9</v>
          </cell>
          <cell r="H255" t="str">
            <v>HISTORICA Y CARIBE NORTE</v>
          </cell>
          <cell r="I255" t="str">
            <v>COUNTRY</v>
          </cell>
          <cell r="J255" t="str">
            <v>URBANO</v>
          </cell>
          <cell r="K255">
            <v>313001013341</v>
          </cell>
          <cell r="L255">
            <v>313001013341</v>
          </cell>
          <cell r="M255">
            <v>466</v>
          </cell>
          <cell r="N255">
            <v>466</v>
          </cell>
          <cell r="O255" t="str">
            <v>PRIVADO</v>
          </cell>
          <cell r="P255" t="str">
            <v>A</v>
          </cell>
          <cell r="Q255" t="str">
            <v>NURIS GULFO MARRUGO</v>
          </cell>
          <cell r="R255" t="str">
            <v>6436915 - 3135192352</v>
          </cell>
          <cell r="S255" t="str">
            <v>ivonestrada@gmail.com</v>
          </cell>
        </row>
        <row r="256">
          <cell r="A256">
            <v>354</v>
          </cell>
          <cell r="B256">
            <v>255</v>
          </cell>
          <cell r="C256" t="str">
            <v>C.E MI DESPERTAR</v>
          </cell>
          <cell r="D256" t="str">
            <v>PRINCIPAL</v>
          </cell>
          <cell r="E256" t="str">
            <v>CALAMARES MANZ 40 L 12 1A ETAPA BOSQUE LA SINCU</v>
          </cell>
          <cell r="F256" t="str">
            <v>CALAMARES</v>
          </cell>
          <cell r="G256">
            <v>8</v>
          </cell>
          <cell r="H256" t="str">
            <v>HISTORICA Y CARIBE NORTE</v>
          </cell>
          <cell r="I256" t="str">
            <v>COUNTRY</v>
          </cell>
          <cell r="J256" t="str">
            <v>URBANO</v>
          </cell>
          <cell r="K256">
            <v>313001008402</v>
          </cell>
          <cell r="L256">
            <v>313001008402</v>
          </cell>
          <cell r="M256">
            <v>354</v>
          </cell>
          <cell r="N256">
            <v>354</v>
          </cell>
          <cell r="O256" t="str">
            <v>PRIVADO</v>
          </cell>
          <cell r="P256" t="str">
            <v>A</v>
          </cell>
          <cell r="Q256" t="str">
            <v>NELFY CASTRO ESTREMOR</v>
          </cell>
          <cell r="R256" t="str">
            <v>6679550- 6570385</v>
          </cell>
          <cell r="S256" t="str">
            <v>nelcasest@gmail.com</v>
          </cell>
        </row>
        <row r="257">
          <cell r="A257">
            <v>336</v>
          </cell>
          <cell r="B257">
            <v>256</v>
          </cell>
          <cell r="C257" t="str">
            <v>INST. INF. PABLO MONTESINOS</v>
          </cell>
          <cell r="D257" t="str">
            <v>PRINCIPAL</v>
          </cell>
          <cell r="E257" t="str">
            <v>URB LA TRONCAL MANZ B L10</v>
          </cell>
          <cell r="F257" t="str">
            <v>LA TRONCAL</v>
          </cell>
          <cell r="G257">
            <v>8</v>
          </cell>
          <cell r="H257" t="str">
            <v>HISTORICA Y CARIBE NORTE</v>
          </cell>
          <cell r="I257" t="str">
            <v>COUNTRY</v>
          </cell>
          <cell r="J257" t="str">
            <v>URBANO</v>
          </cell>
          <cell r="K257">
            <v>313001007627</v>
          </cell>
          <cell r="L257">
            <v>313001007627</v>
          </cell>
          <cell r="M257">
            <v>336</v>
          </cell>
          <cell r="N257">
            <v>336</v>
          </cell>
          <cell r="O257" t="str">
            <v>PRIVADO</v>
          </cell>
          <cell r="P257" t="str">
            <v>A</v>
          </cell>
          <cell r="Q257" t="str">
            <v>TAMIRA PACHECO ROSERO</v>
          </cell>
          <cell r="R257">
            <v>6679561</v>
          </cell>
          <cell r="S257" t="str">
            <v>institutopablomontesinos@hotmail.com</v>
          </cell>
        </row>
        <row r="258">
          <cell r="A258">
            <v>465</v>
          </cell>
          <cell r="B258">
            <v>257</v>
          </cell>
          <cell r="C258" t="str">
            <v>COL. GIMNASIO FUTURO DE COLOMBIA</v>
          </cell>
          <cell r="D258" t="str">
            <v>PRINCIPAL</v>
          </cell>
          <cell r="E258" t="str">
            <v>EL PRADO CL 1ERA DE SAN NICOLAS # 29B-44</v>
          </cell>
          <cell r="F258" t="str">
            <v>EL PRADO</v>
          </cell>
          <cell r="G258">
            <v>9</v>
          </cell>
          <cell r="H258" t="str">
            <v>HISTORICA Y CARIBE NORTE</v>
          </cell>
          <cell r="I258" t="str">
            <v>COUNTRY</v>
          </cell>
          <cell r="J258" t="str">
            <v>URBANO</v>
          </cell>
          <cell r="K258">
            <v>313001013333</v>
          </cell>
          <cell r="L258">
            <v>313001013333</v>
          </cell>
          <cell r="M258">
            <v>465</v>
          </cell>
          <cell r="N258">
            <v>465</v>
          </cell>
          <cell r="O258" t="str">
            <v>PRIVADO</v>
          </cell>
          <cell r="P258" t="str">
            <v>A</v>
          </cell>
          <cell r="Q258" t="str">
            <v>YAMITH CORONADO</v>
          </cell>
          <cell r="R258" t="str">
            <v>6692236-3104217348</v>
          </cell>
          <cell r="S258" t="str">
            <v>futurodecolombia@hotmail.com</v>
          </cell>
        </row>
        <row r="259">
          <cell r="A259">
            <v>798</v>
          </cell>
          <cell r="B259">
            <v>258</v>
          </cell>
          <cell r="C259" t="str">
            <v>JARD. INF CHISPITAS MAGICAS (INST. EDUC. HERMANA ALICIA ALVAREZ)</v>
          </cell>
          <cell r="D259" t="str">
            <v>PRINCIPAL</v>
          </cell>
          <cell r="E259" t="str">
            <v>URB BRITANIA M B L 19</v>
          </cell>
          <cell r="F259" t="str">
            <v>NUEVO BOSQUE</v>
          </cell>
          <cell r="G259">
            <v>9</v>
          </cell>
          <cell r="H259" t="str">
            <v>HISTORICA Y CARIBE NORTE</v>
          </cell>
          <cell r="I259" t="str">
            <v>COUNTRY</v>
          </cell>
          <cell r="J259" t="str">
            <v>URBANO</v>
          </cell>
          <cell r="K259">
            <v>313001029507</v>
          </cell>
          <cell r="L259">
            <v>313001029507</v>
          </cell>
          <cell r="M259">
            <v>798</v>
          </cell>
          <cell r="N259">
            <v>798</v>
          </cell>
          <cell r="O259" t="str">
            <v>PRIVADO</v>
          </cell>
          <cell r="P259" t="str">
            <v>A</v>
          </cell>
          <cell r="Q259" t="str">
            <v>CATALINA  MARIA FANDIÑO ALVAREZ</v>
          </cell>
          <cell r="R259">
            <v>6775525</v>
          </cell>
          <cell r="S259" t="str">
            <v>catafandino@gmail.com</v>
          </cell>
        </row>
        <row r="260">
          <cell r="A260">
            <v>259</v>
          </cell>
          <cell r="B260">
            <v>259</v>
          </cell>
          <cell r="C260" t="str">
            <v>CIUDAD ESCOLAR COMFENALCO</v>
          </cell>
          <cell r="D260" t="str">
            <v>PRINCIPAL</v>
          </cell>
          <cell r="E260" t="str">
            <v>ZARAGOCILLA ST EL CAIRO DIAG 30 # 50-187</v>
          </cell>
          <cell r="F260" t="str">
            <v>ZARAGOCILLA</v>
          </cell>
          <cell r="G260">
            <v>8</v>
          </cell>
          <cell r="H260" t="str">
            <v>HISTORICA Y CARIBE NORTE</v>
          </cell>
          <cell r="I260" t="str">
            <v>COUNTRY</v>
          </cell>
          <cell r="J260" t="str">
            <v>URBANO</v>
          </cell>
          <cell r="K260">
            <v>313001003095</v>
          </cell>
          <cell r="L260">
            <v>313001003095</v>
          </cell>
          <cell r="M260">
            <v>259</v>
          </cell>
          <cell r="N260">
            <v>259</v>
          </cell>
          <cell r="O260" t="str">
            <v>PRIVADO</v>
          </cell>
          <cell r="P260" t="str">
            <v>A</v>
          </cell>
          <cell r="Q260" t="str">
            <v>ZAIDA LUCÍA ACEVEDO PRADA</v>
          </cell>
          <cell r="R260" t="str">
            <v>6723800-2412/2893</v>
          </cell>
          <cell r="S260" t="str">
            <v>zacevedo@comfenalco.com</v>
          </cell>
        </row>
        <row r="261">
          <cell r="A261">
            <v>926</v>
          </cell>
          <cell r="B261">
            <v>260</v>
          </cell>
          <cell r="C261" t="str">
            <v>INST. BLANCA NIEVES</v>
          </cell>
          <cell r="D261" t="str">
            <v>PRINCIPAL</v>
          </cell>
          <cell r="E261" t="str">
            <v>LA CAMPIÑA TRANV 46 # 20-06</v>
          </cell>
          <cell r="F261" t="str">
            <v>LA CAMPIÑA</v>
          </cell>
          <cell r="G261">
            <v>8</v>
          </cell>
          <cell r="H261" t="str">
            <v>HISTORICA Y CARIBE NORTE</v>
          </cell>
          <cell r="I261" t="str">
            <v>COUNTRY</v>
          </cell>
          <cell r="J261" t="str">
            <v>URBANO</v>
          </cell>
          <cell r="K261">
            <v>313001800548</v>
          </cell>
          <cell r="L261">
            <v>313001800548</v>
          </cell>
          <cell r="M261">
            <v>926</v>
          </cell>
          <cell r="N261">
            <v>926</v>
          </cell>
          <cell r="O261" t="str">
            <v>PRIVADO</v>
          </cell>
          <cell r="P261" t="str">
            <v>A</v>
          </cell>
          <cell r="Q261" t="str">
            <v>FANNY DEL CARMEN POLO CAMACHO</v>
          </cell>
          <cell r="R261">
            <v>6677337</v>
          </cell>
          <cell r="S261" t="str">
            <v>institutoblancanieves@hotmail.com</v>
          </cell>
        </row>
        <row r="262">
          <cell r="A262">
            <v>437</v>
          </cell>
          <cell r="B262">
            <v>261</v>
          </cell>
          <cell r="C262" t="str">
            <v>CORP.INSTITUTO DOCENTE DEL CARIBE</v>
          </cell>
          <cell r="D262" t="str">
            <v>PRINCIPAL</v>
          </cell>
          <cell r="E262" t="str">
            <v>PIEDRA DE BOLIVAR CALLE SANTA CRUZ # 50-97, CALLE 30A</v>
          </cell>
          <cell r="F262" t="str">
            <v>PIEDRA DE BOLIVAR</v>
          </cell>
          <cell r="G262">
            <v>9</v>
          </cell>
          <cell r="H262" t="str">
            <v>HISTORICA Y CARIBE NORTE</v>
          </cell>
          <cell r="I262" t="str">
            <v>COUNTRY</v>
          </cell>
          <cell r="J262" t="str">
            <v>URBANO</v>
          </cell>
          <cell r="K262">
            <v>313001012892</v>
          </cell>
          <cell r="L262">
            <v>313001012892</v>
          </cell>
          <cell r="M262">
            <v>437</v>
          </cell>
          <cell r="N262">
            <v>437</v>
          </cell>
          <cell r="O262" t="str">
            <v>PRIVADO</v>
          </cell>
          <cell r="P262" t="str">
            <v>A</v>
          </cell>
          <cell r="Q262" t="str">
            <v>ARNOLD  BARRIOS PAEZ</v>
          </cell>
          <cell r="R262">
            <v>6722701</v>
          </cell>
          <cell r="S262" t="str">
            <v>idc146@yahoo.es</v>
          </cell>
        </row>
        <row r="263">
          <cell r="A263">
            <v>846</v>
          </cell>
          <cell r="B263">
            <v>262</v>
          </cell>
          <cell r="C263" t="str">
            <v>FUND. LUMBRERAS DEL MAÑANA (FUNDALUM)</v>
          </cell>
          <cell r="D263" t="str">
            <v>PRINCIPAL</v>
          </cell>
          <cell r="E263" t="str">
            <v>NUEVO BOSQUE TR 49 No. 29B 126</v>
          </cell>
          <cell r="F263" t="str">
            <v>NUEVO BOSQUE</v>
          </cell>
          <cell r="G263">
            <v>9</v>
          </cell>
          <cell r="H263" t="str">
            <v>HISTORICA Y CARIBE NORTE</v>
          </cell>
          <cell r="I263" t="str">
            <v>COUNTRY</v>
          </cell>
          <cell r="J263" t="str">
            <v>URBANO</v>
          </cell>
          <cell r="K263">
            <v>313001029906</v>
          </cell>
          <cell r="L263">
            <v>313001029906</v>
          </cell>
          <cell r="M263">
            <v>846</v>
          </cell>
          <cell r="N263">
            <v>846</v>
          </cell>
          <cell r="O263" t="str">
            <v>PRIVADO</v>
          </cell>
          <cell r="P263" t="str">
            <v>A</v>
          </cell>
          <cell r="Q263" t="str">
            <v>CECILIA JUDITH PEREZ CUETO</v>
          </cell>
          <cell r="R263">
            <v>6768808</v>
          </cell>
          <cell r="S263" t="str">
            <v>fundacionlumbreras@hotmail.com</v>
          </cell>
        </row>
        <row r="264">
          <cell r="A264">
            <v>806</v>
          </cell>
          <cell r="B264">
            <v>263</v>
          </cell>
          <cell r="C264" t="str">
            <v>CORP. BEVERLY HILLS</v>
          </cell>
          <cell r="D264" t="str">
            <v>PRINCIPAL</v>
          </cell>
          <cell r="E264" t="str">
            <v>CRESPO CRA 2 # 67-35</v>
          </cell>
          <cell r="F264" t="str">
            <v>CRESPO</v>
          </cell>
          <cell r="G264">
            <v>1</v>
          </cell>
          <cell r="H264" t="str">
            <v>HISTORICA Y CARIBE NORTE</v>
          </cell>
          <cell r="I264" t="str">
            <v>SANTA RITA</v>
          </cell>
          <cell r="J264" t="str">
            <v>URBANO</v>
          </cell>
          <cell r="K264">
            <v>313001029353</v>
          </cell>
          <cell r="L264">
            <v>313001029353</v>
          </cell>
          <cell r="M264">
            <v>806</v>
          </cell>
          <cell r="N264">
            <v>806</v>
          </cell>
          <cell r="O264" t="str">
            <v>PRIVADO</v>
          </cell>
          <cell r="P264" t="str">
            <v>A</v>
          </cell>
          <cell r="Q264" t="str">
            <v>DOUGLAS FREDY CARBONELL DURAN</v>
          </cell>
          <cell r="R264" t="str">
            <v>6816298-6925240</v>
          </cell>
          <cell r="S264" t="str">
            <v>infocoordinacionbhs@gmail.com</v>
          </cell>
        </row>
        <row r="265">
          <cell r="A265">
            <v>276</v>
          </cell>
          <cell r="B265">
            <v>264</v>
          </cell>
          <cell r="C265" t="str">
            <v>COL. TRINITARIO</v>
          </cell>
          <cell r="D265" t="str">
            <v>PRINCIPAL</v>
          </cell>
          <cell r="E265" t="str">
            <v>SAN FERNANDO CLL LA BOMBA CRA82 #22-124</v>
          </cell>
          <cell r="F265" t="str">
            <v>SAN FERNANDO</v>
          </cell>
          <cell r="G265">
            <v>14</v>
          </cell>
          <cell r="H265" t="str">
            <v>INDUSTRIAL Y DE LA BAHIA</v>
          </cell>
          <cell r="I265" t="str">
            <v>INDUSTRIAL Y DE LA BAHIA</v>
          </cell>
          <cell r="J265" t="str">
            <v>URBANO</v>
          </cell>
          <cell r="K265">
            <v>313001005098</v>
          </cell>
          <cell r="L265">
            <v>313001005098</v>
          </cell>
          <cell r="M265">
            <v>276</v>
          </cell>
          <cell r="N265">
            <v>276</v>
          </cell>
          <cell r="O265" t="str">
            <v>PRIVADO</v>
          </cell>
          <cell r="P265" t="str">
            <v>A</v>
          </cell>
          <cell r="Q265" t="str">
            <v>FLOR DELIS GIRALDO GIRALDO</v>
          </cell>
          <cell r="R265" t="str">
            <v>6539572-6907272</v>
          </cell>
          <cell r="S265" t="str">
            <v>colegiotriniti@hotmail.com</v>
          </cell>
        </row>
        <row r="266">
          <cell r="A266">
            <v>298</v>
          </cell>
          <cell r="B266">
            <v>265</v>
          </cell>
          <cell r="C266" t="str">
            <v>COL. EL PILAR DEL SABER</v>
          </cell>
          <cell r="D266" t="str">
            <v>PRINCIPAL</v>
          </cell>
          <cell r="E266" t="str">
            <v>LA CONCEPCION CRA2A #31A-08</v>
          </cell>
          <cell r="F266" t="str">
            <v>LA CONCEPCION</v>
          </cell>
          <cell r="G266">
            <v>13</v>
          </cell>
          <cell r="H266" t="str">
            <v>INDUSTRIAL Y DE LA BAHIA</v>
          </cell>
          <cell r="I266" t="str">
            <v>INDUSTRIAL Y DE LA BAHIA</v>
          </cell>
          <cell r="J266" t="str">
            <v>URBANO</v>
          </cell>
          <cell r="K266">
            <v>313001005845</v>
          </cell>
          <cell r="L266">
            <v>313001005845</v>
          </cell>
          <cell r="M266">
            <v>298</v>
          </cell>
          <cell r="N266">
            <v>298</v>
          </cell>
          <cell r="O266" t="str">
            <v>PRIVADO</v>
          </cell>
          <cell r="P266" t="str">
            <v>A</v>
          </cell>
          <cell r="Q266" t="str">
            <v>SORAYA ABUCHAR CURI</v>
          </cell>
          <cell r="R266" t="str">
            <v>6816460 - 6817077</v>
          </cell>
          <cell r="S266" t="str">
            <v>elpilardelsaber@gmail.com</v>
          </cell>
        </row>
        <row r="267">
          <cell r="A267">
            <v>313</v>
          </cell>
          <cell r="B267">
            <v>266</v>
          </cell>
          <cell r="C267" t="str">
            <v>COL. EL DIVINO SALVADOR</v>
          </cell>
          <cell r="D267" t="str">
            <v>PRINCIPAL</v>
          </cell>
          <cell r="E267" t="str">
            <v>EL SOCORRO M45 LOTE 4 PLAN 332 A</v>
          </cell>
          <cell r="F267" t="str">
            <v>EL SOCORRO</v>
          </cell>
          <cell r="G267">
            <v>12</v>
          </cell>
          <cell r="H267" t="str">
            <v>INDUSTRIAL Y DE LA BAHIA</v>
          </cell>
          <cell r="I267" t="str">
            <v>INDUSTRIAL Y DE LA BAHIA</v>
          </cell>
          <cell r="J267" t="str">
            <v>URBANO</v>
          </cell>
          <cell r="K267">
            <v>313001006698</v>
          </cell>
          <cell r="L267">
            <v>313001006698</v>
          </cell>
          <cell r="M267">
            <v>313</v>
          </cell>
          <cell r="N267">
            <v>313</v>
          </cell>
          <cell r="O267" t="str">
            <v>PRIVADO</v>
          </cell>
          <cell r="P267" t="str">
            <v>A</v>
          </cell>
          <cell r="Q267" t="str">
            <v>NORA MENDOZA REYES</v>
          </cell>
          <cell r="R267">
            <v>6631911</v>
          </cell>
          <cell r="S267" t="str">
            <v>coleldivinosalvador@yahoo.com</v>
          </cell>
        </row>
        <row r="268">
          <cell r="A268">
            <v>314</v>
          </cell>
          <cell r="B268">
            <v>267</v>
          </cell>
          <cell r="C268" t="str">
            <v>COL. MIL. ALMIRANTE COLON</v>
          </cell>
          <cell r="D268" t="str">
            <v>PRINCIPAL</v>
          </cell>
          <cell r="E268" t="str">
            <v>ALMIRANTE COLON M Y LOTE 1  ETAPA 2</v>
          </cell>
          <cell r="F268" t="str">
            <v>ALMIRANTE COLON</v>
          </cell>
          <cell r="G268">
            <v>12</v>
          </cell>
          <cell r="H268" t="str">
            <v>INDUSTRIAL Y DE LA BAHIA</v>
          </cell>
          <cell r="I268" t="str">
            <v>INDUSTRIAL Y DE LA BAHIA</v>
          </cell>
          <cell r="J268" t="str">
            <v>URBANO</v>
          </cell>
          <cell r="K268">
            <v>313001006701</v>
          </cell>
          <cell r="L268">
            <v>313001006701</v>
          </cell>
          <cell r="M268">
            <v>314</v>
          </cell>
          <cell r="N268">
            <v>314</v>
          </cell>
          <cell r="O268" t="str">
            <v>PRIVADO</v>
          </cell>
          <cell r="P268" t="str">
            <v>A</v>
          </cell>
          <cell r="Q268" t="str">
            <v>JORGE ISAAC CORREA JIMENEZ</v>
          </cell>
          <cell r="R268" t="str">
            <v>6570210 - 6573378</v>
          </cell>
          <cell r="S268" t="str">
            <v>colemilitar_8531@hotmail.com</v>
          </cell>
        </row>
        <row r="269">
          <cell r="A269">
            <v>366</v>
          </cell>
          <cell r="B269">
            <v>268</v>
          </cell>
          <cell r="C269" t="str">
            <v>INST. JORGE LUIS BORGES</v>
          </cell>
          <cell r="D269" t="str">
            <v>PRINCIPAL</v>
          </cell>
          <cell r="E269" t="str">
            <v>BLAS DE LEZO M 5 LOTE 3 - 3ERA ETAPA</v>
          </cell>
          <cell r="F269" t="str">
            <v>BLAS DE LEZO</v>
          </cell>
          <cell r="G269">
            <v>12</v>
          </cell>
          <cell r="H269" t="str">
            <v>INDUSTRIAL Y DE LA BAHIA</v>
          </cell>
          <cell r="I269" t="str">
            <v>INDUSTRIAL Y DE LA BAHIA</v>
          </cell>
          <cell r="J269" t="str">
            <v>URBANO</v>
          </cell>
          <cell r="K269">
            <v>313001008542</v>
          </cell>
          <cell r="L269">
            <v>313001008542</v>
          </cell>
          <cell r="M269">
            <v>366</v>
          </cell>
          <cell r="N269">
            <v>366</v>
          </cell>
          <cell r="O269" t="str">
            <v>PRIVADO</v>
          </cell>
          <cell r="P269" t="str">
            <v>A</v>
          </cell>
          <cell r="Q269" t="str">
            <v>DENNIS PEREZ GONZALEZ</v>
          </cell>
          <cell r="R269">
            <v>6795613</v>
          </cell>
          <cell r="S269" t="str">
            <v>DENNIPG@OUTLOOK.COM</v>
          </cell>
        </row>
        <row r="270">
          <cell r="A270">
            <v>370</v>
          </cell>
          <cell r="B270">
            <v>269</v>
          </cell>
          <cell r="C270" t="str">
            <v>INST. JEAN  ITARD</v>
          </cell>
          <cell r="D270" t="str">
            <v>PRINCIPAL</v>
          </cell>
          <cell r="E270" t="str">
            <v>URB LOS JARDINES II M - B L 1</v>
          </cell>
          <cell r="F270" t="str">
            <v>LOS JARDINES</v>
          </cell>
          <cell r="G270">
            <v>15</v>
          </cell>
          <cell r="H270" t="str">
            <v>INDUSTRIAL Y DE LA BAHIA</v>
          </cell>
          <cell r="I270" t="str">
            <v>INDUSTRIAL Y DE LA BAHIA</v>
          </cell>
          <cell r="J270" t="str">
            <v>URBANO</v>
          </cell>
          <cell r="K270">
            <v>313001008585</v>
          </cell>
          <cell r="L270">
            <v>313001008585</v>
          </cell>
          <cell r="M270">
            <v>370</v>
          </cell>
          <cell r="N270">
            <v>370</v>
          </cell>
          <cell r="O270" t="str">
            <v>PRIVADO</v>
          </cell>
          <cell r="P270" t="str">
            <v>A</v>
          </cell>
          <cell r="Q270" t="str">
            <v>VIVIANA PUPO PADILLA</v>
          </cell>
          <cell r="R270">
            <v>6813279</v>
          </cell>
          <cell r="S270" t="str">
            <v>institutojeanitard@hotmail.com</v>
          </cell>
        </row>
        <row r="271">
          <cell r="A271">
            <v>386</v>
          </cell>
          <cell r="B271">
            <v>270</v>
          </cell>
          <cell r="C271" t="str">
            <v>INST. COLOMBO HOLANDES</v>
          </cell>
          <cell r="D271" t="str">
            <v>PRINCIPAL</v>
          </cell>
          <cell r="E271" t="str">
            <v>NELSON MANDELA, la sierrita CRA 83 NO. 4C-31</v>
          </cell>
          <cell r="F271" t="str">
            <v>NELSON MANDELA</v>
          </cell>
          <cell r="G271">
            <v>14</v>
          </cell>
          <cell r="H271" t="str">
            <v>INDUSTRIAL Y DE LA BAHIA</v>
          </cell>
          <cell r="I271" t="str">
            <v>INDUSTRIAL Y DE LA BAHIA</v>
          </cell>
          <cell r="J271" t="str">
            <v>URBANO</v>
          </cell>
          <cell r="K271">
            <v>313001008933</v>
          </cell>
          <cell r="L271">
            <v>313001008933</v>
          </cell>
          <cell r="M271">
            <v>386</v>
          </cell>
          <cell r="N271">
            <v>386</v>
          </cell>
          <cell r="O271" t="str">
            <v>PRIVADO</v>
          </cell>
          <cell r="P271" t="str">
            <v>A</v>
          </cell>
          <cell r="Q271" t="str">
            <v>EVELIA PEREIRA DE VEGA</v>
          </cell>
          <cell r="R271">
            <v>6616863</v>
          </cell>
          <cell r="S271" t="str">
            <v>colomboholandes@gmail.com</v>
          </cell>
        </row>
        <row r="272">
          <cell r="A272">
            <v>393</v>
          </cell>
          <cell r="B272">
            <v>271</v>
          </cell>
          <cell r="C272" t="str">
            <v>JARDIN INFANTIL LA HORMIGUITA</v>
          </cell>
          <cell r="D272" t="str">
            <v>PRINCIPAL</v>
          </cell>
          <cell r="E272" t="str">
            <v>URB. SANTA CLARA MANZANA T LOTE 30</v>
          </cell>
          <cell r="F272" t="str">
            <v>URB SANTA CLARA</v>
          </cell>
          <cell r="G272">
            <v>11</v>
          </cell>
          <cell r="H272" t="str">
            <v>INDUSTRIAL Y DE LA BAHIA</v>
          </cell>
          <cell r="I272" t="str">
            <v>INDUSTRIAL Y DE LA BAHIA</v>
          </cell>
          <cell r="J272" t="str">
            <v>URBANO</v>
          </cell>
          <cell r="K272">
            <v>313001009034</v>
          </cell>
          <cell r="L272">
            <v>313001009034</v>
          </cell>
          <cell r="M272">
            <v>393</v>
          </cell>
          <cell r="N272">
            <v>393</v>
          </cell>
          <cell r="O272" t="str">
            <v>PRIVADO</v>
          </cell>
          <cell r="P272" t="str">
            <v>A</v>
          </cell>
          <cell r="Q272" t="str">
            <v>IRINA APARICIO RODRIGUEZ</v>
          </cell>
          <cell r="R272">
            <v>6674065</v>
          </cell>
          <cell r="S272" t="str">
            <v>irinaparicio1963@hotmail.com</v>
          </cell>
        </row>
        <row r="273">
          <cell r="A273">
            <v>418</v>
          </cell>
          <cell r="B273">
            <v>272</v>
          </cell>
          <cell r="C273" t="str">
            <v>COL. SANTO TOMAS DE AQUINO</v>
          </cell>
          <cell r="D273" t="str">
            <v>PRINCIPAL</v>
          </cell>
          <cell r="E273" t="str">
            <v>SANTA MONICA CALLE 30 B # 78 - 85</v>
          </cell>
          <cell r="F273" t="str">
            <v>SANTA MONICA</v>
          </cell>
          <cell r="G273">
            <v>14</v>
          </cell>
          <cell r="H273" t="str">
            <v>INDUSTRIAL Y DE LA BAHIA</v>
          </cell>
          <cell r="I273" t="str">
            <v>INDUSTRIAL Y DE LA BAHIA</v>
          </cell>
          <cell r="J273" t="str">
            <v>URBANO</v>
          </cell>
          <cell r="K273">
            <v>313001012281</v>
          </cell>
          <cell r="L273">
            <v>313001012281</v>
          </cell>
          <cell r="M273">
            <v>418</v>
          </cell>
          <cell r="N273">
            <v>418</v>
          </cell>
          <cell r="O273" t="str">
            <v>PRIVADO</v>
          </cell>
          <cell r="P273" t="str">
            <v>A</v>
          </cell>
          <cell r="Q273" t="str">
            <v>DALIA ALCALA ZARANTE</v>
          </cell>
          <cell r="R273">
            <v>6617393</v>
          </cell>
          <cell r="S273" t="str">
            <v>colsantotomasdeaquino1@gmail.com</v>
          </cell>
        </row>
        <row r="274">
          <cell r="A274">
            <v>420</v>
          </cell>
          <cell r="B274">
            <v>273</v>
          </cell>
          <cell r="C274" t="str">
            <v>CORP. EDUCATIVA LA CONCEPCION</v>
          </cell>
          <cell r="D274" t="str">
            <v>PRINCIPAL</v>
          </cell>
          <cell r="E274" t="str">
            <v>LOS CORALES M Q LOTE 8</v>
          </cell>
          <cell r="F274" t="str">
            <v>LOS CORALES</v>
          </cell>
          <cell r="G274">
            <v>12</v>
          </cell>
          <cell r="H274" t="str">
            <v>INDUSTRIAL Y DE LA BAHIA</v>
          </cell>
          <cell r="I274" t="str">
            <v>INDUSTRIAL Y DE LA BAHIA</v>
          </cell>
          <cell r="J274" t="str">
            <v>URBANO</v>
          </cell>
          <cell r="K274">
            <v>313001012515</v>
          </cell>
          <cell r="L274">
            <v>313001012515</v>
          </cell>
          <cell r="M274">
            <v>420</v>
          </cell>
          <cell r="N274">
            <v>420</v>
          </cell>
          <cell r="O274" t="str">
            <v>PRIVADO</v>
          </cell>
          <cell r="P274" t="str">
            <v>A</v>
          </cell>
          <cell r="Q274" t="str">
            <v>GLORIA INES ALVAREZ MANTILLA</v>
          </cell>
          <cell r="R274">
            <v>6673449</v>
          </cell>
          <cell r="S274" t="str">
            <v>info@colegiolaconcepcion.com.co</v>
          </cell>
        </row>
        <row r="275">
          <cell r="A275">
            <v>433</v>
          </cell>
          <cell r="B275">
            <v>274</v>
          </cell>
          <cell r="C275" t="str">
            <v>INST. EDUCATIVO  PRINCIPE DE PAZ</v>
          </cell>
          <cell r="D275" t="str">
            <v>PRINCIPAL</v>
          </cell>
          <cell r="E275" t="str">
            <v>BLAS DE LEZO M 36 LOTE 3 - 4TA ETAPA</v>
          </cell>
          <cell r="F275" t="str">
            <v>BLAS DE LEZO</v>
          </cell>
          <cell r="G275">
            <v>12</v>
          </cell>
          <cell r="H275" t="str">
            <v>INDUSTRIAL Y DE LA BAHIA</v>
          </cell>
          <cell r="I275" t="str">
            <v>INDUSTRIAL Y DE LA BAHIA</v>
          </cell>
          <cell r="J275" t="str">
            <v>URBANO</v>
          </cell>
          <cell r="K275">
            <v>313001012833</v>
          </cell>
          <cell r="L275">
            <v>313001012833</v>
          </cell>
          <cell r="M275">
            <v>433</v>
          </cell>
          <cell r="N275">
            <v>433</v>
          </cell>
          <cell r="O275" t="str">
            <v>PRIVADO</v>
          </cell>
          <cell r="P275" t="str">
            <v>A</v>
          </cell>
          <cell r="Q275" t="str">
            <v>GILDA MARIA LLAMAS RUIZ</v>
          </cell>
          <cell r="R275">
            <v>6718287</v>
          </cell>
          <cell r="S275" t="str">
            <v>principedepaz1995@hotmail.com</v>
          </cell>
        </row>
        <row r="276">
          <cell r="A276">
            <v>436</v>
          </cell>
          <cell r="B276">
            <v>275</v>
          </cell>
          <cell r="C276" t="str">
            <v>INST. GUADALUPE</v>
          </cell>
          <cell r="D276" t="str">
            <v>PRINCIPAL</v>
          </cell>
          <cell r="E276" t="str">
            <v>BLAS DE LEZO M 10S # 15 ETAPA 4</v>
          </cell>
          <cell r="F276" t="str">
            <v>BLAS DE LEZO</v>
          </cell>
          <cell r="G276">
            <v>12</v>
          </cell>
          <cell r="H276" t="str">
            <v>INDUSTRIAL Y DE LA BAHIA</v>
          </cell>
          <cell r="I276" t="str">
            <v>INDUSTRIAL Y DE LA BAHIA</v>
          </cell>
          <cell r="J276" t="str">
            <v>URBANO</v>
          </cell>
          <cell r="K276">
            <v>313001012876</v>
          </cell>
          <cell r="L276">
            <v>313001012876</v>
          </cell>
          <cell r="M276">
            <v>436</v>
          </cell>
          <cell r="N276">
            <v>436</v>
          </cell>
          <cell r="O276" t="str">
            <v>PRIVADO</v>
          </cell>
          <cell r="P276" t="str">
            <v>A</v>
          </cell>
          <cell r="Q276" t="str">
            <v>IRINA BABILONIA IBARRA</v>
          </cell>
          <cell r="R276">
            <v>6431331</v>
          </cell>
          <cell r="S276" t="str">
            <v>institutoguadalupe@hotmail.com</v>
          </cell>
        </row>
        <row r="277">
          <cell r="A277">
            <v>439</v>
          </cell>
          <cell r="B277">
            <v>276</v>
          </cell>
          <cell r="C277" t="str">
            <v>INST. LOS CORALES (JARD. INF. LOS CORALES)</v>
          </cell>
          <cell r="D277" t="str">
            <v>PRINCIPAL</v>
          </cell>
          <cell r="E277" t="str">
            <v>URB LOS CORALES M N L 5</v>
          </cell>
          <cell r="F277" t="str">
            <v>LOS CORALES</v>
          </cell>
          <cell r="G277">
            <v>12</v>
          </cell>
          <cell r="H277" t="str">
            <v>INDUSTRIAL Y DE LA BAHIA</v>
          </cell>
          <cell r="I277" t="str">
            <v>INDUSTRIAL Y DE LA BAHIA</v>
          </cell>
          <cell r="J277" t="str">
            <v>URBANO</v>
          </cell>
          <cell r="K277">
            <v>313001012931</v>
          </cell>
          <cell r="L277">
            <v>313001012931</v>
          </cell>
          <cell r="M277">
            <v>439</v>
          </cell>
          <cell r="N277">
            <v>439</v>
          </cell>
          <cell r="O277" t="str">
            <v>PRIVADO</v>
          </cell>
          <cell r="P277" t="str">
            <v>A</v>
          </cell>
          <cell r="Q277" t="str">
            <v>MIRNA CABEZA MARTINEZ</v>
          </cell>
          <cell r="R277">
            <v>6673314</v>
          </cell>
          <cell r="S277" t="str">
            <v>ilcorales@hotmail.com</v>
          </cell>
        </row>
        <row r="278">
          <cell r="A278">
            <v>475</v>
          </cell>
          <cell r="B278">
            <v>277</v>
          </cell>
          <cell r="C278" t="str">
            <v>CORP. INST PROGRESO SOCIAL (ANTES INST. MIXTO LOS PAYASITOS)</v>
          </cell>
          <cell r="D278" t="str">
            <v>PRINCIPAL</v>
          </cell>
          <cell r="E278" t="str">
            <v>CONSOLATA SECT PARAISO MZA A LTE 11</v>
          </cell>
          <cell r="F278" t="str">
            <v>CONSOLATA</v>
          </cell>
          <cell r="G278">
            <v>15</v>
          </cell>
          <cell r="H278" t="str">
            <v>INDUSTRIAL Y DE LA BAHIA</v>
          </cell>
          <cell r="I278" t="str">
            <v>INDUSTRIAL Y DE LA BAHIA</v>
          </cell>
          <cell r="J278" t="str">
            <v>URBANO</v>
          </cell>
          <cell r="K278">
            <v>313001013431</v>
          </cell>
          <cell r="L278">
            <v>313001013431</v>
          </cell>
          <cell r="M278">
            <v>475</v>
          </cell>
          <cell r="N278">
            <v>475</v>
          </cell>
          <cell r="O278" t="str">
            <v>PRIVADO</v>
          </cell>
          <cell r="P278" t="str">
            <v>A</v>
          </cell>
          <cell r="Q278" t="str">
            <v>MONICA LOPEZ SANCHEZ</v>
          </cell>
          <cell r="R278">
            <v>6900441</v>
          </cell>
          <cell r="S278" t="str">
            <v>coorporacion-ist@hotmail.com</v>
          </cell>
        </row>
        <row r="279">
          <cell r="A279">
            <v>476</v>
          </cell>
          <cell r="B279">
            <v>278</v>
          </cell>
          <cell r="C279" t="str">
            <v>C.E INTEGRAL COLOMBIA CEICOL</v>
          </cell>
          <cell r="D279" t="str">
            <v>PRINCIPAL</v>
          </cell>
          <cell r="E279" t="str">
            <v>CAMPESTRE MZA 66 LOTE 1 ETAPA 7</v>
          </cell>
          <cell r="F279" t="str">
            <v>CAMPESTRE</v>
          </cell>
          <cell r="G279">
            <v>12</v>
          </cell>
          <cell r="H279" t="str">
            <v>INDUSTRIAL Y DE LA BAHIA</v>
          </cell>
          <cell r="I279" t="str">
            <v>INDUSTRIAL Y DE LA BAHIA</v>
          </cell>
          <cell r="J279" t="str">
            <v>URBANO</v>
          </cell>
          <cell r="K279">
            <v>313001013635</v>
          </cell>
          <cell r="L279">
            <v>313001013635</v>
          </cell>
          <cell r="M279">
            <v>476</v>
          </cell>
          <cell r="N279">
            <v>476</v>
          </cell>
          <cell r="O279" t="str">
            <v>PRIVADO</v>
          </cell>
          <cell r="P279" t="str">
            <v>A</v>
          </cell>
          <cell r="Q279" t="str">
            <v>GEOCONIS IRIARTE ESCOBAR</v>
          </cell>
          <cell r="R279">
            <v>6676042</v>
          </cell>
          <cell r="S279" t="str">
            <v>ceicol@hotmail.com</v>
          </cell>
        </row>
        <row r="280">
          <cell r="A280">
            <v>477</v>
          </cell>
          <cell r="B280">
            <v>279</v>
          </cell>
          <cell r="C280" t="str">
            <v>INST. SAN ANTONIO DEL CAMPESTRES(ANTESDE CARTAGENA FUND)</v>
          </cell>
          <cell r="D280" t="str">
            <v>PRINCIPAL</v>
          </cell>
          <cell r="E280" t="str">
            <v>CAMPESTRE MANZ 75A LOTE 6 7 Y 10 8VA ETAPA</v>
          </cell>
          <cell r="F280" t="str">
            <v>CAMPESTRE</v>
          </cell>
          <cell r="G280">
            <v>12</v>
          </cell>
          <cell r="H280" t="str">
            <v>INDUSTRIAL Y DE LA BAHIA</v>
          </cell>
          <cell r="I280" t="str">
            <v>INDUSTRIAL Y DE LA BAHIA</v>
          </cell>
          <cell r="J280" t="str">
            <v>URBANO</v>
          </cell>
          <cell r="K280">
            <v>313001013457</v>
          </cell>
          <cell r="L280">
            <v>313001013457</v>
          </cell>
          <cell r="M280">
            <v>477</v>
          </cell>
          <cell r="N280">
            <v>477</v>
          </cell>
          <cell r="O280" t="str">
            <v>PRIVADO</v>
          </cell>
          <cell r="P280" t="str">
            <v>A</v>
          </cell>
          <cell r="Q280" t="str">
            <v>LUIS CAMACHO GONZALEZ</v>
          </cell>
          <cell r="R280">
            <v>6571975</v>
          </cell>
          <cell r="S280" t="str">
            <v>dawcamacho@hotmail.com</v>
          </cell>
        </row>
        <row r="281">
          <cell r="A281">
            <v>478</v>
          </cell>
          <cell r="B281">
            <v>280</v>
          </cell>
          <cell r="C281" t="str">
            <v>CORP. EDUCATIVA INST. FROBEL</v>
          </cell>
          <cell r="D281" t="str">
            <v>PRINCIPAL</v>
          </cell>
          <cell r="E281" t="str">
            <v>ALTOS DEL CAMPESTRE M10 # 7 ETAPA 1RA</v>
          </cell>
          <cell r="F281" t="str">
            <v>ALTOS DEL CAMPESTRE</v>
          </cell>
          <cell r="G281">
            <v>12</v>
          </cell>
          <cell r="H281" t="str">
            <v>INDUSTRIAL Y DE LA BAHIA</v>
          </cell>
          <cell r="I281" t="str">
            <v>INDUSTRIAL Y DE LA BAHIA</v>
          </cell>
          <cell r="J281" t="str">
            <v>URBANO</v>
          </cell>
          <cell r="K281">
            <v>313001013465</v>
          </cell>
          <cell r="L281">
            <v>313001013465</v>
          </cell>
          <cell r="M281">
            <v>478</v>
          </cell>
          <cell r="N281">
            <v>478</v>
          </cell>
          <cell r="O281" t="str">
            <v>PRIVADO</v>
          </cell>
          <cell r="P281" t="str">
            <v>A</v>
          </cell>
          <cell r="Q281" t="str">
            <v>MARIELA OSORIO DE GANEM</v>
          </cell>
          <cell r="R281">
            <v>6572082</v>
          </cell>
          <cell r="S281" t="str">
            <v>marielaosoriot@hotmail.com</v>
          </cell>
        </row>
        <row r="282">
          <cell r="A282">
            <v>481</v>
          </cell>
          <cell r="B282">
            <v>281</v>
          </cell>
          <cell r="C282" t="str">
            <v>ESC. MIXTA COMUNITARIA 7 DE DICIEMBRE</v>
          </cell>
          <cell r="D282" t="str">
            <v>PRINCIPAL</v>
          </cell>
          <cell r="E282" t="str">
            <v>NELSON MANDELA SECTOR NUEVA VENECIA M A L 2A</v>
          </cell>
          <cell r="F282" t="str">
            <v>NELSON MANDELA</v>
          </cell>
          <cell r="G282">
            <v>14</v>
          </cell>
          <cell r="H282" t="str">
            <v>INDUSTRIAL Y DE LA BAHIA</v>
          </cell>
          <cell r="I282" t="str">
            <v>INDUSTRIAL Y DE LA BAHIA</v>
          </cell>
          <cell r="J282" t="str">
            <v>URBANO</v>
          </cell>
          <cell r="K282">
            <v>313001013490</v>
          </cell>
          <cell r="L282">
            <v>313001013490</v>
          </cell>
          <cell r="M282">
            <v>481</v>
          </cell>
          <cell r="N282">
            <v>481</v>
          </cell>
          <cell r="O282" t="str">
            <v>PRIVADO</v>
          </cell>
          <cell r="P282" t="str">
            <v>A</v>
          </cell>
          <cell r="Q282" t="str">
            <v>CRISTINA MACHUCA OVIEDO</v>
          </cell>
          <cell r="R282"/>
          <cell r="S282" t="str">
            <v>escuelamixta7dediciembre@gmail.com</v>
          </cell>
        </row>
        <row r="283">
          <cell r="A283">
            <v>498</v>
          </cell>
          <cell r="B283">
            <v>282</v>
          </cell>
          <cell r="C283" t="str">
            <v>INST.  EDUCATIVO  EL PARAISO</v>
          </cell>
          <cell r="D283" t="str">
            <v>PRINCIPAL</v>
          </cell>
          <cell r="E283" t="str">
            <v>SAN FERNANDO K81 N22 A 05</v>
          </cell>
          <cell r="F283" t="str">
            <v>SAN FERNANDO</v>
          </cell>
          <cell r="G283">
            <v>14</v>
          </cell>
          <cell r="H283" t="str">
            <v>INDUSTRIAL Y DE LA BAHIA</v>
          </cell>
          <cell r="I283" t="str">
            <v>INDUSTRIAL Y DE LA BAHIA</v>
          </cell>
          <cell r="J283" t="str">
            <v>URBANO</v>
          </cell>
          <cell r="K283">
            <v>413001008024</v>
          </cell>
          <cell r="L283">
            <v>413001008024</v>
          </cell>
          <cell r="M283">
            <v>498</v>
          </cell>
          <cell r="N283">
            <v>498</v>
          </cell>
          <cell r="O283" t="str">
            <v>PRIVADO</v>
          </cell>
          <cell r="P283" t="str">
            <v>A</v>
          </cell>
          <cell r="Q283" t="str">
            <v>ISABEL ROJANO HERNANDEZ</v>
          </cell>
          <cell r="R283">
            <v>6619013</v>
          </cell>
          <cell r="S283" t="str">
            <v>institutoeducativoelparaiso@gmail.com</v>
          </cell>
        </row>
        <row r="284">
          <cell r="A284">
            <v>500</v>
          </cell>
          <cell r="B284">
            <v>283</v>
          </cell>
          <cell r="C284" t="str">
            <v>COL. CAMINO DEL CORAL DE CARTAGENA</v>
          </cell>
          <cell r="D284" t="str">
            <v>PRINCIPAL</v>
          </cell>
          <cell r="E284" t="str">
            <v>ALAMEDA LA VICTORIA M B LOTE 8</v>
          </cell>
          <cell r="F284" t="str">
            <v>ALAMEDA LA VICTORIA</v>
          </cell>
          <cell r="G284">
            <v>14</v>
          </cell>
          <cell r="H284" t="str">
            <v>INDUSTRIAL Y DE LA BAHIA</v>
          </cell>
          <cell r="I284" t="str">
            <v>INDUSTRIAL Y DE LA BAHIA</v>
          </cell>
          <cell r="J284" t="str">
            <v>URBANO</v>
          </cell>
          <cell r="K284">
            <v>413001007648</v>
          </cell>
          <cell r="L284">
            <v>413001007648</v>
          </cell>
          <cell r="M284">
            <v>500</v>
          </cell>
          <cell r="N284">
            <v>500</v>
          </cell>
          <cell r="O284" t="str">
            <v>PRIVADO</v>
          </cell>
          <cell r="P284" t="str">
            <v>A</v>
          </cell>
          <cell r="Q284" t="str">
            <v>REINA PEREZ CUELLO</v>
          </cell>
          <cell r="R284" t="str">
            <v>6816211-6816391</v>
          </cell>
          <cell r="S284" t="str">
            <v>corporacionidet@hotmail.com</v>
          </cell>
        </row>
        <row r="285">
          <cell r="A285">
            <v>524</v>
          </cell>
          <cell r="B285">
            <v>284</v>
          </cell>
          <cell r="C285" t="str">
            <v>CORP. C.E. INTEGRAL EL RODEO</v>
          </cell>
          <cell r="D285" t="str">
            <v>PRINCIPAL</v>
          </cell>
          <cell r="E285" t="str">
            <v xml:space="preserve">EL RODEO ST 2 M 4 LOTE 12 </v>
          </cell>
          <cell r="F285" t="str">
            <v>EL RODEO</v>
          </cell>
          <cell r="G285">
            <v>14</v>
          </cell>
          <cell r="H285" t="str">
            <v>INDUSTRIAL Y DE LA BAHIA</v>
          </cell>
          <cell r="I285" t="str">
            <v>INDUSTRIAL Y DE LA BAHIA</v>
          </cell>
          <cell r="J285" t="str">
            <v>URBANO</v>
          </cell>
          <cell r="K285">
            <v>313001013643</v>
          </cell>
          <cell r="L285">
            <v>313001013643</v>
          </cell>
          <cell r="M285">
            <v>524</v>
          </cell>
          <cell r="N285">
            <v>524</v>
          </cell>
          <cell r="O285" t="str">
            <v>PRIVADO</v>
          </cell>
          <cell r="P285" t="str">
            <v>A</v>
          </cell>
          <cell r="Q285" t="str">
            <v>ELEIDES VILORIA VILLALBA</v>
          </cell>
          <cell r="R285">
            <v>6613541</v>
          </cell>
          <cell r="S285" t="str">
            <v>c.orpoceirod01@outlook.es</v>
          </cell>
        </row>
        <row r="286">
          <cell r="A286">
            <v>530</v>
          </cell>
          <cell r="B286">
            <v>285</v>
          </cell>
          <cell r="C286" t="str">
            <v>CORP. C.E RABY</v>
          </cell>
          <cell r="D286" t="str">
            <v>PRINCIPAL</v>
          </cell>
          <cell r="E286" t="str">
            <v>NELSON MANDELA SEC ANDRÉS PASTRANA MZ 17 L 1 -2</v>
          </cell>
          <cell r="F286" t="str">
            <v>NELSON MANDELA</v>
          </cell>
          <cell r="G286">
            <v>14</v>
          </cell>
          <cell r="H286" t="str">
            <v>INDUSTRIAL Y DE LA BAHIA</v>
          </cell>
          <cell r="I286" t="str">
            <v>INDUSTRIAL Y DE LA BAHIA</v>
          </cell>
          <cell r="J286" t="str">
            <v>URBANO</v>
          </cell>
          <cell r="K286">
            <v>313001013775</v>
          </cell>
          <cell r="L286">
            <v>313001013775</v>
          </cell>
          <cell r="M286">
            <v>530</v>
          </cell>
          <cell r="N286">
            <v>530</v>
          </cell>
          <cell r="O286" t="str">
            <v>PRIVADO</v>
          </cell>
          <cell r="P286" t="str">
            <v>A</v>
          </cell>
          <cell r="Q286" t="str">
            <v>MARIAM MACHUCA BARRIOS</v>
          </cell>
          <cell r="R286"/>
          <cell r="S286" t="str">
            <v>centroeduraby@hotmail.es</v>
          </cell>
        </row>
        <row r="287">
          <cell r="A287">
            <v>537</v>
          </cell>
          <cell r="B287">
            <v>286</v>
          </cell>
          <cell r="C287" t="str">
            <v>FUND. ED. JHON DEWEY ( ANTES FUND. INST. RONDA MAGICA)</v>
          </cell>
          <cell r="D287" t="str">
            <v>PRINCIPAL</v>
          </cell>
          <cell r="E287" t="str">
            <v>NAZARENO M D LTE 12-16-18</v>
          </cell>
          <cell r="F287" t="str">
            <v>NAZARENO</v>
          </cell>
          <cell r="G287">
            <v>14</v>
          </cell>
          <cell r="H287" t="str">
            <v>INDUSTRIAL Y DE LA BAHIA</v>
          </cell>
          <cell r="I287" t="str">
            <v>INDUSTRIAL Y DE LA BAHIA</v>
          </cell>
          <cell r="J287" t="str">
            <v>URBANO</v>
          </cell>
          <cell r="K287">
            <v>313001013856</v>
          </cell>
          <cell r="L287">
            <v>313001013856</v>
          </cell>
          <cell r="M287">
            <v>537</v>
          </cell>
          <cell r="N287">
            <v>537</v>
          </cell>
          <cell r="O287" t="str">
            <v>PRIVADO</v>
          </cell>
          <cell r="P287" t="str">
            <v>A</v>
          </cell>
          <cell r="Q287" t="str">
            <v>ALTAIR PEREZ FRIAS</v>
          </cell>
          <cell r="R287">
            <v>6521267</v>
          </cell>
          <cell r="S287" t="str">
            <v>fundewey@hotmail.com</v>
          </cell>
        </row>
        <row r="288">
          <cell r="A288">
            <v>573</v>
          </cell>
          <cell r="B288">
            <v>287</v>
          </cell>
          <cell r="C288" t="str">
            <v>CORP. EDUC NAZARETH</v>
          </cell>
          <cell r="D288" t="str">
            <v>PRINCIPAL</v>
          </cell>
          <cell r="E288" t="str">
            <v>VILLA DEL ROSARIO M F L3 (NUEVO)</v>
          </cell>
          <cell r="F288" t="str">
            <v>VILLA DEL ROSARIO</v>
          </cell>
          <cell r="G288">
            <v>14</v>
          </cell>
          <cell r="H288" t="str">
            <v>INDUSTRIAL Y DE LA BAHIA</v>
          </cell>
          <cell r="I288" t="str">
            <v>INDUSTRIAL Y DE LA BAHIA</v>
          </cell>
          <cell r="J288" t="str">
            <v>URBANO</v>
          </cell>
          <cell r="K288">
            <v>313001027229</v>
          </cell>
          <cell r="L288">
            <v>313001027229</v>
          </cell>
          <cell r="M288">
            <v>573</v>
          </cell>
          <cell r="N288">
            <v>573</v>
          </cell>
          <cell r="O288" t="str">
            <v>PRIVADO</v>
          </cell>
          <cell r="P288" t="str">
            <v>A</v>
          </cell>
          <cell r="Q288" t="str">
            <v>MARIA SANCHEZ ALEMAN</v>
          </cell>
          <cell r="R288" t="str">
            <v>6616942-3008493996</v>
          </cell>
          <cell r="S288" t="str">
            <v>coredunaz@hotmail.com</v>
          </cell>
        </row>
        <row r="289">
          <cell r="A289">
            <v>610</v>
          </cell>
          <cell r="B289">
            <v>288</v>
          </cell>
          <cell r="C289" t="str">
            <v>INST. SAN JUAN DE DIOS</v>
          </cell>
          <cell r="D289" t="str">
            <v>PRINCIPAL</v>
          </cell>
          <cell r="E289" t="str">
            <v>BLAS DE LEZO M J L 1 1 ETAPA</v>
          </cell>
          <cell r="F289" t="str">
            <v>BLAS DE LEZO</v>
          </cell>
          <cell r="G289">
            <v>12</v>
          </cell>
          <cell r="H289" t="str">
            <v>INDUSTRIAL Y DE LA BAHIA</v>
          </cell>
          <cell r="I289" t="str">
            <v>INDUSTRIAL Y DE LA BAHIA</v>
          </cell>
          <cell r="J289" t="str">
            <v>URBANO</v>
          </cell>
          <cell r="K289">
            <v>313001028039</v>
          </cell>
          <cell r="L289">
            <v>313001028039</v>
          </cell>
          <cell r="M289">
            <v>610</v>
          </cell>
          <cell r="N289">
            <v>610</v>
          </cell>
          <cell r="O289" t="str">
            <v>PRIVADO</v>
          </cell>
          <cell r="P289" t="str">
            <v>A</v>
          </cell>
          <cell r="Q289" t="str">
            <v>ARACELYS APARICIO RIOS</v>
          </cell>
          <cell r="R289">
            <v>6904333</v>
          </cell>
          <cell r="S289" t="str">
            <v>institutosanjuandedios2017@gmail.com</v>
          </cell>
        </row>
        <row r="290">
          <cell r="A290">
            <v>618</v>
          </cell>
          <cell r="B290">
            <v>289</v>
          </cell>
          <cell r="C290" t="str">
            <v>JARD. INF.  LOS ANGELES (IE LOS ANGELES)</v>
          </cell>
          <cell r="D290" t="str">
            <v>PRINCIPAL</v>
          </cell>
          <cell r="E290" t="str">
            <v>CARACOLES M 2 L 2 ETAPA 2</v>
          </cell>
          <cell r="F290" t="str">
            <v>CARACOLES</v>
          </cell>
          <cell r="G290">
            <v>12</v>
          </cell>
          <cell r="H290" t="str">
            <v>INDUSTRIAL Y DE LA BAHIA</v>
          </cell>
          <cell r="I290" t="str">
            <v>INDUSTRIAL Y DE LA BAHIA</v>
          </cell>
          <cell r="J290" t="str">
            <v>URBANO</v>
          </cell>
          <cell r="K290">
            <v>313001028098</v>
          </cell>
          <cell r="L290">
            <v>313001028098</v>
          </cell>
          <cell r="M290">
            <v>618</v>
          </cell>
          <cell r="N290">
            <v>618</v>
          </cell>
          <cell r="O290" t="str">
            <v>PRIVADO</v>
          </cell>
          <cell r="P290" t="str">
            <v>A</v>
          </cell>
          <cell r="Q290" t="str">
            <v>KATIA LARA PORRAS</v>
          </cell>
          <cell r="R290">
            <v>6679425</v>
          </cell>
          <cell r="S290" t="str">
            <v>ins.edu_losangeles@hotmail.com</v>
          </cell>
        </row>
        <row r="291">
          <cell r="A291">
            <v>578</v>
          </cell>
          <cell r="B291">
            <v>290</v>
          </cell>
          <cell r="C291" t="str">
            <v>COL. COMUNITARIO CAMINO DE LUZ Y ESPERANZA</v>
          </cell>
          <cell r="D291" t="str">
            <v>PRINCIPAL</v>
          </cell>
          <cell r="E291" t="str">
            <v>SUCRE SECT VILLA ROSA M Q L 13</v>
          </cell>
          <cell r="F291" t="str">
            <v>SUCRE</v>
          </cell>
          <cell r="G291">
            <v>11</v>
          </cell>
          <cell r="H291" t="str">
            <v>INDUSTRIAL Y DE LA BAHIA</v>
          </cell>
          <cell r="I291" t="str">
            <v>INDUSTRIAL Y DE LA BAHIA</v>
          </cell>
          <cell r="J291" t="str">
            <v>URBANO</v>
          </cell>
          <cell r="K291">
            <v>313001027261</v>
          </cell>
          <cell r="L291">
            <v>313001027261</v>
          </cell>
          <cell r="M291">
            <v>578</v>
          </cell>
          <cell r="N291">
            <v>578</v>
          </cell>
          <cell r="O291" t="str">
            <v>PRIVADO</v>
          </cell>
          <cell r="P291" t="str">
            <v>A</v>
          </cell>
          <cell r="Q291" t="str">
            <v>BLANCA CELORIO VALENCIA</v>
          </cell>
          <cell r="R291">
            <v>6675470</v>
          </cell>
          <cell r="S291" t="str">
            <v>celorio50@hotmail.com</v>
          </cell>
        </row>
        <row r="292">
          <cell r="A292">
            <v>321</v>
          </cell>
          <cell r="B292">
            <v>291</v>
          </cell>
          <cell r="C292" t="str">
            <v>CENT. DE EDUCACIÓN EL RECREO (ANTES I.E. EL RECREO)</v>
          </cell>
          <cell r="D292" t="str">
            <v>PRINCIPAL</v>
          </cell>
          <cell r="E292" t="str">
            <v>EL RECREO CLL 2A AV7A #80D-56</v>
          </cell>
          <cell r="F292" t="str">
            <v>EL RECREO</v>
          </cell>
          <cell r="G292">
            <v>13</v>
          </cell>
          <cell r="H292" t="str">
            <v>INDUSTRIAL Y DE LA BAHIA</v>
          </cell>
          <cell r="I292" t="str">
            <v>INDUSTRIAL Y DE LA BAHIA</v>
          </cell>
          <cell r="J292" t="str">
            <v>URBANO</v>
          </cell>
          <cell r="K292">
            <v>313001007058</v>
          </cell>
          <cell r="L292">
            <v>313001007058</v>
          </cell>
          <cell r="M292">
            <v>321</v>
          </cell>
          <cell r="N292">
            <v>321</v>
          </cell>
          <cell r="O292" t="str">
            <v>PRIVADO</v>
          </cell>
          <cell r="P292" t="str">
            <v>A</v>
          </cell>
          <cell r="Q292" t="str">
            <v>JORGE ELIECER GUARDO GONZALEZ</v>
          </cell>
          <cell r="R292" t="str">
            <v>6903987 - 3174045493</v>
          </cell>
          <cell r="S292" t="str">
            <v>rectoriacedurecreo@hotmail.com</v>
          </cell>
        </row>
        <row r="293">
          <cell r="A293">
            <v>233</v>
          </cell>
          <cell r="B293">
            <v>292</v>
          </cell>
          <cell r="C293" t="str">
            <v>COL. BIFFI</v>
          </cell>
          <cell r="D293" t="str">
            <v>PRINCIPAL</v>
          </cell>
          <cell r="E293" t="str">
            <v>LA PROVIDENCIA CRA71 # 31A-372</v>
          </cell>
          <cell r="F293" t="str">
            <v>LA PROVIDENCIA</v>
          </cell>
          <cell r="G293">
            <v>13</v>
          </cell>
          <cell r="H293" t="str">
            <v>INDUSTRIAL Y DE LA BAHIA</v>
          </cell>
          <cell r="I293" t="str">
            <v>INDUSTRIAL Y DE LA BAHIA</v>
          </cell>
          <cell r="J293" t="str">
            <v>URBANO</v>
          </cell>
          <cell r="K293">
            <v>313001001050</v>
          </cell>
          <cell r="L293">
            <v>313001001050</v>
          </cell>
          <cell r="M293">
            <v>233</v>
          </cell>
          <cell r="N293">
            <v>233</v>
          </cell>
          <cell r="O293" t="str">
            <v>PRIVADO</v>
          </cell>
          <cell r="P293" t="str">
            <v>A</v>
          </cell>
          <cell r="Q293" t="str">
            <v>HNA.ALICIA RUIZ RIVERA</v>
          </cell>
          <cell r="R293" t="str">
            <v>6534700-6534264 EXT</v>
          </cell>
          <cell r="S293" t="str">
            <v>info@colbifficartagena.edu.co</v>
          </cell>
        </row>
        <row r="294">
          <cell r="A294">
            <v>528</v>
          </cell>
          <cell r="B294">
            <v>293</v>
          </cell>
          <cell r="C294" t="str">
            <v>INST. EDUC. LOS CREADORES</v>
          </cell>
          <cell r="D294" t="str">
            <v>PRINCIPAL</v>
          </cell>
          <cell r="E294" t="str">
            <v>SAN FERNANDO ST SIMON BOLIV CALLE 5A #81 B-24</v>
          </cell>
          <cell r="F294" t="str">
            <v>SAN FERNANDO</v>
          </cell>
          <cell r="G294">
            <v>14</v>
          </cell>
          <cell r="H294" t="str">
            <v>INDUSTRIAL Y DE LA BAHIA</v>
          </cell>
          <cell r="I294" t="str">
            <v>INDUSTRIAL Y DE LA BAHIA</v>
          </cell>
          <cell r="J294" t="str">
            <v>URBANO</v>
          </cell>
          <cell r="K294">
            <v>313001013805</v>
          </cell>
          <cell r="L294">
            <v>313001013805</v>
          </cell>
          <cell r="M294">
            <v>528</v>
          </cell>
          <cell r="N294">
            <v>528</v>
          </cell>
          <cell r="O294" t="str">
            <v>PRIVADO</v>
          </cell>
          <cell r="P294" t="str">
            <v>A</v>
          </cell>
          <cell r="Q294" t="str">
            <v>YADIRA REYES BALANTA</v>
          </cell>
          <cell r="R294">
            <v>6520107</v>
          </cell>
          <cell r="S294" t="str">
            <v>yadi67@hotmail.es</v>
          </cell>
        </row>
        <row r="295">
          <cell r="A295">
            <v>748</v>
          </cell>
          <cell r="B295">
            <v>294</v>
          </cell>
          <cell r="C295" t="str">
            <v>GORETTI SCHOOL</v>
          </cell>
          <cell r="D295" t="str">
            <v>PRINCIPAL</v>
          </cell>
          <cell r="E295" t="str">
            <v>SANTA MÓNICA CRA 30B # 79-26</v>
          </cell>
          <cell r="F295" t="str">
            <v>SANTA MONICA</v>
          </cell>
          <cell r="G295">
            <v>12</v>
          </cell>
          <cell r="H295" t="str">
            <v>INDUSTRIAL Y DE LA BAHIA</v>
          </cell>
          <cell r="I295" t="str">
            <v>INDUSTRIAL Y DE LA BAHIA</v>
          </cell>
          <cell r="J295" t="str">
            <v>URBANO</v>
          </cell>
          <cell r="K295">
            <v>313001029337</v>
          </cell>
          <cell r="L295">
            <v>313001029337</v>
          </cell>
          <cell r="M295">
            <v>748</v>
          </cell>
          <cell r="N295">
            <v>748</v>
          </cell>
          <cell r="O295" t="str">
            <v>PRIVADO</v>
          </cell>
          <cell r="P295" t="str">
            <v>A</v>
          </cell>
          <cell r="Q295" t="str">
            <v>GLADYS DEL RIO RODRIGUEZ</v>
          </cell>
          <cell r="R295">
            <v>6617831</v>
          </cell>
          <cell r="S295" t="str">
            <v>colegiogorettisantamonica@hotmail.com</v>
          </cell>
        </row>
        <row r="296">
          <cell r="A296">
            <v>359</v>
          </cell>
          <cell r="B296">
            <v>295</v>
          </cell>
          <cell r="C296" t="str">
            <v>CORP. EDUCATIVA COLEGIO ALTER - ALTERIS</v>
          </cell>
          <cell r="D296" t="str">
            <v>PRINCIPAL</v>
          </cell>
          <cell r="E296" t="str">
            <v>URB SANTA CLARA M Q LOTE 1-2-3-4</v>
          </cell>
          <cell r="F296" t="str">
            <v>URB SANTA CLARA</v>
          </cell>
          <cell r="G296">
            <v>12</v>
          </cell>
          <cell r="H296" t="str">
            <v>INDUSTRIAL Y DE LA BAHIA</v>
          </cell>
          <cell r="I296" t="str">
            <v>INDUSTRIAL Y DE LA BAHIA</v>
          </cell>
          <cell r="J296" t="str">
            <v>URBANO</v>
          </cell>
          <cell r="K296">
            <v>313001006485</v>
          </cell>
          <cell r="L296">
            <v>313001006485</v>
          </cell>
          <cell r="M296">
            <v>359</v>
          </cell>
          <cell r="N296">
            <v>359</v>
          </cell>
          <cell r="O296" t="str">
            <v>PRIVADO</v>
          </cell>
          <cell r="P296" t="str">
            <v>A</v>
          </cell>
          <cell r="Q296" t="str">
            <v>LUIS ALVAREZ MANTILLA</v>
          </cell>
          <cell r="R296">
            <v>6674111</v>
          </cell>
          <cell r="S296" t="str">
            <v>info@colegioalteralteris.edu.co</v>
          </cell>
        </row>
        <row r="297">
          <cell r="A297">
            <v>816</v>
          </cell>
          <cell r="B297">
            <v>296</v>
          </cell>
          <cell r="C297" t="str">
            <v>COLEGIO PITAGORAS -(JARD. INF. Y GUARDERIA MIS TAREAS )</v>
          </cell>
          <cell r="D297" t="str">
            <v>PRINCIPAL</v>
          </cell>
          <cell r="E297" t="str">
            <v>SOCORRO M 110 L 15 PLAN 554</v>
          </cell>
          <cell r="F297" t="str">
            <v>SOCORRO</v>
          </cell>
          <cell r="G297">
            <v>12</v>
          </cell>
          <cell r="H297" t="str">
            <v>INDUSTRIAL Y DE LA BAHIA</v>
          </cell>
          <cell r="I297" t="str">
            <v>INDUSTRIAL Y DE LA BAHIA</v>
          </cell>
          <cell r="J297" t="str">
            <v>URBANO</v>
          </cell>
          <cell r="K297">
            <v>313001029540</v>
          </cell>
          <cell r="L297">
            <v>313001029540</v>
          </cell>
          <cell r="M297">
            <v>816</v>
          </cell>
          <cell r="N297">
            <v>816</v>
          </cell>
          <cell r="O297" t="str">
            <v>PRIVADO</v>
          </cell>
          <cell r="P297" t="str">
            <v>A</v>
          </cell>
          <cell r="Q297" t="str">
            <v>ERIKA JIMENEZ TOLEDO</v>
          </cell>
          <cell r="R297">
            <v>6619427</v>
          </cell>
          <cell r="S297" t="str">
            <v>colegio-pitagoras@hotmail.com</v>
          </cell>
        </row>
        <row r="298">
          <cell r="A298">
            <v>419</v>
          </cell>
          <cell r="B298">
            <v>297</v>
          </cell>
          <cell r="C298" t="str">
            <v>INST. JESUS DE LA DIVINA MISERICORDIA</v>
          </cell>
          <cell r="D298" t="str">
            <v>PRINCIPAL</v>
          </cell>
          <cell r="E298" t="str">
            <v>EL SOCORRO PLAN 554 MZA 123 LOTE 2</v>
          </cell>
          <cell r="F298" t="str">
            <v>EL SOCORRO</v>
          </cell>
          <cell r="G298">
            <v>12</v>
          </cell>
          <cell r="H298" t="str">
            <v>INDUSTRIAL Y DE LA BAHIA</v>
          </cell>
          <cell r="I298" t="str">
            <v>INDUSTRIAL Y DE LA BAHIA</v>
          </cell>
          <cell r="J298" t="str">
            <v>URBANO</v>
          </cell>
          <cell r="K298">
            <v>313001012353</v>
          </cell>
          <cell r="L298">
            <v>313001012353</v>
          </cell>
          <cell r="M298">
            <v>419</v>
          </cell>
          <cell r="N298">
            <v>419</v>
          </cell>
          <cell r="O298" t="str">
            <v>PRIVADO</v>
          </cell>
          <cell r="P298" t="str">
            <v>A</v>
          </cell>
          <cell r="Q298" t="str">
            <v>ELADIA VIDES HERNANDEZ</v>
          </cell>
          <cell r="R298">
            <v>6631929</v>
          </cell>
          <cell r="S298" t="str">
            <v>ijdivmis@hotmail.com</v>
          </cell>
        </row>
        <row r="299">
          <cell r="A299">
            <v>526</v>
          </cell>
          <cell r="B299">
            <v>298</v>
          </cell>
          <cell r="C299" t="str">
            <v>COL. INTEGRAL DEL NORTE ( ANTES INST. CLASE INFANTIL)</v>
          </cell>
          <cell r="D299" t="str">
            <v>PRINCIPAL</v>
          </cell>
          <cell r="E299" t="str">
            <v>EL RECREO CL 5A # 80A-42</v>
          </cell>
          <cell r="F299" t="str">
            <v>EL RECREO</v>
          </cell>
          <cell r="G299">
            <v>13</v>
          </cell>
          <cell r="H299" t="str">
            <v>INDUSTRIAL Y DE LA BAHIA</v>
          </cell>
          <cell r="I299" t="str">
            <v>INDUSTRIAL Y DE LA BAHIA</v>
          </cell>
          <cell r="J299" t="str">
            <v>URBANO</v>
          </cell>
          <cell r="K299">
            <v>313001013651</v>
          </cell>
          <cell r="L299">
            <v>313001013651</v>
          </cell>
          <cell r="M299">
            <v>526</v>
          </cell>
          <cell r="N299">
            <v>526</v>
          </cell>
          <cell r="O299" t="str">
            <v>PRIVADO</v>
          </cell>
          <cell r="P299" t="str">
            <v>A</v>
          </cell>
          <cell r="Q299" t="str">
            <v>YOLEIDA BARRIOS GUARNIZO</v>
          </cell>
          <cell r="R299" t="str">
            <v>6748216-6817211</v>
          </cell>
          <cell r="S299" t="str">
            <v>yoleidabarriosg@colegiointegraldelnorte.edu.co</v>
          </cell>
        </row>
        <row r="300">
          <cell r="A300">
            <v>819</v>
          </cell>
          <cell r="B300">
            <v>299</v>
          </cell>
          <cell r="C300" t="str">
            <v>CENT. EDUC. INTEGRAL MODERNO</v>
          </cell>
          <cell r="D300" t="str">
            <v>PRINCIPAL</v>
          </cell>
          <cell r="E300" t="str">
            <v>PROVIDENCIA DIAGONAL 32A  71-25</v>
          </cell>
          <cell r="F300" t="str">
            <v>PROVIDENCIA</v>
          </cell>
          <cell r="G300">
            <v>13</v>
          </cell>
          <cell r="H300" t="str">
            <v>INDUSTRIAL Y DE LA BAHIA</v>
          </cell>
          <cell r="I300" t="str">
            <v>INDUSTRIAL Y DE LA BAHIA</v>
          </cell>
          <cell r="J300" t="str">
            <v>URBANO</v>
          </cell>
          <cell r="K300">
            <v>313001029680</v>
          </cell>
          <cell r="L300">
            <v>313001029680</v>
          </cell>
          <cell r="M300">
            <v>819</v>
          </cell>
          <cell r="N300">
            <v>819</v>
          </cell>
          <cell r="O300" t="str">
            <v>PRIVADO</v>
          </cell>
          <cell r="P300" t="str">
            <v>A</v>
          </cell>
          <cell r="Q300" t="str">
            <v>MARIA IRIS RAMOS RIOS</v>
          </cell>
          <cell r="R300">
            <v>6436098</v>
          </cell>
          <cell r="S300" t="str">
            <v>ceim509@hotmail.com</v>
          </cell>
        </row>
        <row r="301">
          <cell r="A301">
            <v>820</v>
          </cell>
          <cell r="B301">
            <v>300</v>
          </cell>
          <cell r="C301" t="str">
            <v>INST. MI PRIMERA ESTACION</v>
          </cell>
          <cell r="D301" t="str">
            <v>PRINCIPAL</v>
          </cell>
          <cell r="E301" t="str">
            <v>CAMPESTRE MZ 15 LOT 13 ETAPA 2</v>
          </cell>
          <cell r="F301" t="str">
            <v>CAMPESTRE</v>
          </cell>
          <cell r="G301">
            <v>12</v>
          </cell>
          <cell r="H301" t="str">
            <v>INDUSTRIAL Y DE LA BAHIA</v>
          </cell>
          <cell r="I301" t="str">
            <v>INDUSTRIAL Y DE LA BAHIA</v>
          </cell>
          <cell r="J301" t="str">
            <v>URBANO</v>
          </cell>
          <cell r="K301">
            <v>313001029655</v>
          </cell>
          <cell r="L301">
            <v>313001029655</v>
          </cell>
          <cell r="M301">
            <v>820</v>
          </cell>
          <cell r="N301">
            <v>820</v>
          </cell>
          <cell r="O301" t="str">
            <v>PRIVADO</v>
          </cell>
          <cell r="P301" t="str">
            <v>A</v>
          </cell>
          <cell r="Q301" t="str">
            <v>CLAUDIA TORRES MARTINEZ</v>
          </cell>
          <cell r="R301">
            <v>6676386</v>
          </cell>
          <cell r="S301" t="str">
            <v>institutomiprimeraestacion@hotmail.com</v>
          </cell>
        </row>
        <row r="302">
          <cell r="A302">
            <v>825</v>
          </cell>
          <cell r="B302">
            <v>301</v>
          </cell>
          <cell r="C302" t="str">
            <v>CENT. EDUC. SANTA CLARA</v>
          </cell>
          <cell r="D302" t="str">
            <v>PRINCIPAL</v>
          </cell>
          <cell r="E302" t="str">
            <v>SANTA CLARA MZ D  LT 21</v>
          </cell>
          <cell r="F302" t="str">
            <v>SANTA CLARA</v>
          </cell>
          <cell r="G302">
            <v>11</v>
          </cell>
          <cell r="H302" t="str">
            <v>INDUSTRIAL Y DE LA BAHIA</v>
          </cell>
          <cell r="I302" t="str">
            <v>INDUSTRIAL Y DE LA BAHIA</v>
          </cell>
          <cell r="J302" t="str">
            <v>URBANO</v>
          </cell>
          <cell r="K302">
            <v>313001029701</v>
          </cell>
          <cell r="L302">
            <v>313001029701</v>
          </cell>
          <cell r="M302">
            <v>825</v>
          </cell>
          <cell r="N302">
            <v>825</v>
          </cell>
          <cell r="O302" t="str">
            <v>PRIVADO</v>
          </cell>
          <cell r="P302" t="str">
            <v>A</v>
          </cell>
          <cell r="Q302" t="str">
            <v>GLORIA PINEDA MONTIEL</v>
          </cell>
          <cell r="R302">
            <v>6673250</v>
          </cell>
          <cell r="S302" t="str">
            <v>centroeducativosantaclara@hotmail.com</v>
          </cell>
        </row>
        <row r="303">
          <cell r="A303">
            <v>207</v>
          </cell>
          <cell r="B303">
            <v>302</v>
          </cell>
          <cell r="C303" t="str">
            <v>INST. MADRE TERESA DE CALCUTA</v>
          </cell>
          <cell r="D303" t="str">
            <v>PRINCIPAL</v>
          </cell>
          <cell r="E303" t="str">
            <v>EL EDUCADOR CRA75 No. 4E 75</v>
          </cell>
          <cell r="F303" t="str">
            <v>EL EDUCADOR</v>
          </cell>
          <cell r="G303">
            <v>15</v>
          </cell>
          <cell r="H303" t="str">
            <v>INDUSTRIAL Y DE LA BAHIA</v>
          </cell>
          <cell r="I303" t="str">
            <v>INDUSTRIAL Y DE LA BAHIA</v>
          </cell>
          <cell r="J303" t="str">
            <v>URBANO</v>
          </cell>
          <cell r="K303">
            <v>313001000142</v>
          </cell>
          <cell r="L303">
            <v>313001000142</v>
          </cell>
          <cell r="M303">
            <v>207</v>
          </cell>
          <cell r="N303">
            <v>207</v>
          </cell>
          <cell r="O303" t="str">
            <v>PRIVADO</v>
          </cell>
          <cell r="P303" t="str">
            <v>A</v>
          </cell>
          <cell r="Q303" t="str">
            <v>GUILLERMO PEÑATE ZAMORA</v>
          </cell>
          <cell r="R303">
            <v>6634666</v>
          </cell>
          <cell r="S303" t="str">
            <v>institutomadreteresadecalcuta@hotmail.com</v>
          </cell>
        </row>
        <row r="304">
          <cell r="A304">
            <v>283</v>
          </cell>
          <cell r="B304">
            <v>303</v>
          </cell>
          <cell r="C304" t="str">
            <v>I.E. COMFAMILIAR</v>
          </cell>
          <cell r="D304" t="str">
            <v>PRINCIPAL</v>
          </cell>
          <cell r="E304" t="str">
            <v>TERNERA SAN JOSE DE LOS CAMPANOS-CRA 103 Nº35-151</v>
          </cell>
          <cell r="F304" t="str">
            <v>TERNERA</v>
          </cell>
          <cell r="G304">
            <v>13</v>
          </cell>
          <cell r="H304" t="str">
            <v>INDUSTRIAL Y DE LA BAHIA</v>
          </cell>
          <cell r="I304" t="str">
            <v>INDUSTRIAL Y DE LA BAHIA</v>
          </cell>
          <cell r="J304" t="str">
            <v>URBANO</v>
          </cell>
          <cell r="K304">
            <v>313001005276</v>
          </cell>
          <cell r="L304">
            <v>313001005276</v>
          </cell>
          <cell r="M304">
            <v>283</v>
          </cell>
          <cell r="N304">
            <v>283</v>
          </cell>
          <cell r="O304" t="str">
            <v>PRIVADO</v>
          </cell>
          <cell r="P304" t="str">
            <v>A</v>
          </cell>
          <cell r="Q304" t="str">
            <v>JOHAN POMARES COHEN</v>
          </cell>
          <cell r="R304">
            <v>6539213</v>
          </cell>
          <cell r="S304" t="str">
            <v>rectorie@comfamiliar.org.co</v>
          </cell>
        </row>
        <row r="305">
          <cell r="A305">
            <v>489</v>
          </cell>
          <cell r="B305">
            <v>304</v>
          </cell>
          <cell r="C305" t="str">
            <v>INST. SONRISITAS ALEGRES</v>
          </cell>
          <cell r="D305" t="str">
            <v>PRINCIPAL</v>
          </cell>
          <cell r="E305" t="str">
            <v>LOS CORALES M F L 23</v>
          </cell>
          <cell r="F305" t="str">
            <v>LOS CORALES</v>
          </cell>
          <cell r="G305">
            <v>12</v>
          </cell>
          <cell r="H305" t="str">
            <v>INDUSTRIAL Y DE LA BAHIA</v>
          </cell>
          <cell r="I305" t="str">
            <v>INDUSTRIAL Y DE LA BAHIA</v>
          </cell>
          <cell r="J305" t="str">
            <v>URBANO</v>
          </cell>
          <cell r="K305">
            <v>313001013589</v>
          </cell>
          <cell r="L305">
            <v>313001013589</v>
          </cell>
          <cell r="M305">
            <v>489</v>
          </cell>
          <cell r="N305">
            <v>489</v>
          </cell>
          <cell r="O305" t="str">
            <v>PRIVADO</v>
          </cell>
          <cell r="P305" t="str">
            <v>A</v>
          </cell>
          <cell r="Q305" t="str">
            <v>ARMIDA JIMENEZ DIAZ</v>
          </cell>
          <cell r="R305">
            <v>6675016</v>
          </cell>
          <cell r="S305" t="str">
            <v>institutosonrisitasalegres@hotmail.com</v>
          </cell>
        </row>
        <row r="306">
          <cell r="A306">
            <v>274</v>
          </cell>
          <cell r="B306">
            <v>305</v>
          </cell>
          <cell r="C306" t="str">
            <v>ESC. EL SALVADOR</v>
          </cell>
          <cell r="D306" t="str">
            <v>PRINCIPAL</v>
          </cell>
          <cell r="E306" t="str">
            <v>BLAS DE LEZO AV KENNEDY 68-64</v>
          </cell>
          <cell r="F306" t="str">
            <v>BLAS DE LEZO</v>
          </cell>
          <cell r="G306">
            <v>12</v>
          </cell>
          <cell r="H306" t="str">
            <v>INDUSTRIAL Y DE LA BAHIA</v>
          </cell>
          <cell r="I306" t="str">
            <v>INDUSTRIAL Y DE LA BAHIA</v>
          </cell>
          <cell r="J306" t="str">
            <v>URBANO</v>
          </cell>
          <cell r="K306">
            <v>313001004857</v>
          </cell>
          <cell r="L306">
            <v>313001004857</v>
          </cell>
          <cell r="M306">
            <v>274</v>
          </cell>
          <cell r="N306">
            <v>274</v>
          </cell>
          <cell r="O306" t="str">
            <v>PRIVADO</v>
          </cell>
          <cell r="P306" t="str">
            <v>A</v>
          </cell>
          <cell r="Q306" t="str">
            <v>WALTER ANTONIO ANICHIARICO SANCHEZ</v>
          </cell>
          <cell r="R306">
            <v>6534139</v>
          </cell>
          <cell r="S306" t="str">
            <v>administrador@ieelsalvador.org</v>
          </cell>
        </row>
        <row r="307">
          <cell r="A307">
            <v>310</v>
          </cell>
          <cell r="B307">
            <v>306</v>
          </cell>
          <cell r="C307" t="str">
            <v>INST.  EL EDEN</v>
          </cell>
          <cell r="D307" t="str">
            <v>PRINCIPAL</v>
          </cell>
          <cell r="E307" t="str">
            <v>CARACOLES M75 LOTE 16 1ERA ETAPA</v>
          </cell>
          <cell r="F307" t="str">
            <v>CARACOLES</v>
          </cell>
          <cell r="G307">
            <v>12</v>
          </cell>
          <cell r="H307" t="str">
            <v>INDUSTRIAL Y DE LA BAHIA</v>
          </cell>
          <cell r="I307" t="str">
            <v>INDUSTRIAL Y DE LA BAHIA</v>
          </cell>
          <cell r="J307" t="str">
            <v>URBANO</v>
          </cell>
          <cell r="K307">
            <v>313001006621</v>
          </cell>
          <cell r="L307">
            <v>313001006621</v>
          </cell>
          <cell r="M307">
            <v>310</v>
          </cell>
          <cell r="N307">
            <v>310</v>
          </cell>
          <cell r="O307" t="str">
            <v>PRIVADO</v>
          </cell>
          <cell r="P307" t="str">
            <v>A</v>
          </cell>
          <cell r="Q307" t="str">
            <v>SANDRA ARRIETA PEDROZA</v>
          </cell>
          <cell r="R307">
            <v>6670848</v>
          </cell>
          <cell r="S307" t="str">
            <v>insteden@yahoo.com</v>
          </cell>
        </row>
        <row r="308">
          <cell r="A308">
            <v>841</v>
          </cell>
          <cell r="B308">
            <v>307</v>
          </cell>
          <cell r="C308" t="str">
            <v>INST EDUCATIVO TECNOCIENCIA REGION CARIBE</v>
          </cell>
          <cell r="D308" t="str">
            <v>PRINCIPAL</v>
          </cell>
          <cell r="E308" t="str">
            <v>LA CONCEPCION CALLE 1 No. 1-87</v>
          </cell>
          <cell r="F308" t="str">
            <v>LA CONCEPCION</v>
          </cell>
          <cell r="G308">
            <v>14</v>
          </cell>
          <cell r="H308" t="str">
            <v>INDUSTRIAL Y DE LA BAHIA</v>
          </cell>
          <cell r="I308" t="str">
            <v>INDUSTRIAL Y DE LA BAHIA</v>
          </cell>
          <cell r="J308" t="str">
            <v>URBANO</v>
          </cell>
          <cell r="K308">
            <v>313001029868</v>
          </cell>
          <cell r="L308">
            <v>313001029868</v>
          </cell>
          <cell r="M308">
            <v>841</v>
          </cell>
          <cell r="N308">
            <v>841</v>
          </cell>
          <cell r="O308" t="str">
            <v>PRIVADO</v>
          </cell>
          <cell r="P308" t="str">
            <v>A</v>
          </cell>
          <cell r="Q308" t="str">
            <v>FARYS RAMOS RESTAN</v>
          </cell>
          <cell r="R308">
            <v>6436275</v>
          </cell>
          <cell r="S308" t="str">
            <v>tecnocienciasrc@hotmail.com</v>
          </cell>
        </row>
        <row r="309">
          <cell r="A309">
            <v>621</v>
          </cell>
          <cell r="B309">
            <v>308</v>
          </cell>
          <cell r="C309" t="str">
            <v>JARDIN INFANTIL MI PEQUEÑO ARTISTA</v>
          </cell>
          <cell r="D309" t="str">
            <v>PRINCIPAL</v>
          </cell>
          <cell r="E309" t="str">
            <v>RECREO CALLE 6 ·80 B 61</v>
          </cell>
          <cell r="F309" t="str">
            <v>RECREO</v>
          </cell>
          <cell r="G309">
            <v>13</v>
          </cell>
          <cell r="H309" t="str">
            <v>INDUSTRIAL Y DE LA BAHIA</v>
          </cell>
          <cell r="I309" t="str">
            <v>INDUSTRIAL Y DE LA BAHIA</v>
          </cell>
          <cell r="J309" t="str">
            <v>URBANO</v>
          </cell>
          <cell r="K309">
            <v>313001028055</v>
          </cell>
          <cell r="L309">
            <v>313001028055</v>
          </cell>
          <cell r="M309">
            <v>621</v>
          </cell>
          <cell r="N309">
            <v>621</v>
          </cell>
          <cell r="O309" t="str">
            <v>PRIVADO</v>
          </cell>
          <cell r="P309" t="str">
            <v>A</v>
          </cell>
          <cell r="Q309" t="str">
            <v>VICTORIA GARCIA JIMENEZ</v>
          </cell>
          <cell r="R309">
            <v>6617961</v>
          </cell>
          <cell r="S309" t="str">
            <v>mipequenoartista@gmail.com</v>
          </cell>
        </row>
        <row r="310">
          <cell r="A310">
            <v>855</v>
          </cell>
          <cell r="B310">
            <v>309</v>
          </cell>
          <cell r="C310" t="str">
            <v>INSTITUTO INFANTIL LOS CISNES</v>
          </cell>
          <cell r="D310" t="str">
            <v>pRINCIPAL</v>
          </cell>
          <cell r="E310" t="str">
            <v>URB VISTA HERMOSA cra 60 C # 29A-60</v>
          </cell>
          <cell r="F310" t="str">
            <v>VISTA HERMOSA</v>
          </cell>
          <cell r="G310">
            <v>15</v>
          </cell>
          <cell r="H310" t="str">
            <v>INDUSTRIAL Y DE LA BAHIA</v>
          </cell>
          <cell r="I310" t="str">
            <v>INDUSTRIAL Y DE LA BAHIA</v>
          </cell>
          <cell r="J310" t="str">
            <v>URBANO</v>
          </cell>
          <cell r="K310">
            <v>313001029965</v>
          </cell>
          <cell r="L310">
            <v>313001029965</v>
          </cell>
          <cell r="M310">
            <v>855</v>
          </cell>
          <cell r="N310">
            <v>855</v>
          </cell>
          <cell r="O310" t="str">
            <v>PRIVADO</v>
          </cell>
          <cell r="P310" t="str">
            <v>A</v>
          </cell>
          <cell r="Q310" t="str">
            <v>DELIA VISBAL OCHOA</v>
          </cell>
          <cell r="R310">
            <v>6571233</v>
          </cell>
          <cell r="S310" t="str">
            <v>dianamono7@hotmail.com</v>
          </cell>
        </row>
        <row r="311">
          <cell r="A311">
            <v>836</v>
          </cell>
          <cell r="B311">
            <v>310</v>
          </cell>
          <cell r="C311" t="str">
            <v>INSTITUTO EDUCATIVO SANTA LUCIA</v>
          </cell>
          <cell r="D311" t="str">
            <v>PRINCIPAL</v>
          </cell>
          <cell r="E311" t="str">
            <v>SANTA LUCIA 3 CALLE, MANZANA F LOTE 19</v>
          </cell>
          <cell r="F311" t="str">
            <v>SANTA LUCIA</v>
          </cell>
          <cell r="G311">
            <v>13</v>
          </cell>
          <cell r="H311" t="str">
            <v>INDUSTRIAL Y DE LA BAHIA</v>
          </cell>
          <cell r="I311" t="str">
            <v>INDUSTRIAL Y DE LA BAHIA</v>
          </cell>
          <cell r="J311" t="str">
            <v>URBANO</v>
          </cell>
          <cell r="K311">
            <v>313001029833</v>
          </cell>
          <cell r="L311">
            <v>313001029833</v>
          </cell>
          <cell r="M311">
            <v>836</v>
          </cell>
          <cell r="N311">
            <v>836</v>
          </cell>
          <cell r="O311" t="str">
            <v>PRIVADO</v>
          </cell>
          <cell r="P311" t="str">
            <v>A</v>
          </cell>
          <cell r="Q311" t="str">
            <v>WENDY TUÑON ARROYO</v>
          </cell>
          <cell r="R311">
            <v>6908103</v>
          </cell>
          <cell r="S311" t="str">
            <v>instedusantalucia@outlook.com</v>
          </cell>
        </row>
        <row r="312">
          <cell r="A312">
            <v>834</v>
          </cell>
          <cell r="B312">
            <v>311</v>
          </cell>
          <cell r="C312" t="str">
            <v>INSTITUTO EDUCATIVO MUNDO HACIA EL FUTURO</v>
          </cell>
          <cell r="D312" t="str">
            <v>PRINCIPAL</v>
          </cell>
          <cell r="E312" t="str">
            <v>ALMIRANTE COLON MANZ T LOTE 1 SEGUNDA ETAPA</v>
          </cell>
          <cell r="F312" t="str">
            <v>ALMIRANTE COLON</v>
          </cell>
          <cell r="G312">
            <v>12</v>
          </cell>
          <cell r="H312" t="str">
            <v>INDUSTRIAL Y DE LA BAHIA</v>
          </cell>
          <cell r="I312" t="str">
            <v>INDUSTRIAL Y DE LA BAHIA</v>
          </cell>
          <cell r="J312" t="str">
            <v>URBANO</v>
          </cell>
          <cell r="K312">
            <v>313001029671</v>
          </cell>
          <cell r="L312">
            <v>313001029671</v>
          </cell>
          <cell r="M312">
            <v>834</v>
          </cell>
          <cell r="N312">
            <v>834</v>
          </cell>
          <cell r="O312" t="str">
            <v>PRIVADO</v>
          </cell>
          <cell r="P312" t="str">
            <v>A</v>
          </cell>
          <cell r="Q312" t="str">
            <v>BERTHA MEÑACA CAPARROSO</v>
          </cell>
          <cell r="R312">
            <v>6489985</v>
          </cell>
          <cell r="S312" t="str">
            <v>berty20_20@hotmail.com</v>
          </cell>
        </row>
        <row r="313">
          <cell r="A313">
            <v>721</v>
          </cell>
          <cell r="B313">
            <v>312</v>
          </cell>
          <cell r="C313" t="str">
            <v>I.E COMUNITARIA LIRIO DE LOS VALLES</v>
          </cell>
          <cell r="D313" t="str">
            <v>PRINCIPAL</v>
          </cell>
          <cell r="E313" t="str">
            <v>BELLAVISTA CALLE 7 No. 57 A 95</v>
          </cell>
          <cell r="F313" t="str">
            <v>BELLAVISTA</v>
          </cell>
          <cell r="G313">
            <v>11</v>
          </cell>
          <cell r="H313" t="str">
            <v>INDUSTRIAL Y DE LA BAHIA</v>
          </cell>
          <cell r="I313" t="str">
            <v>INDUSTRIAL Y DE LA BAHIA</v>
          </cell>
          <cell r="J313" t="str">
            <v>URBANO</v>
          </cell>
          <cell r="K313">
            <v>313001029116</v>
          </cell>
          <cell r="L313">
            <v>313001029116</v>
          </cell>
          <cell r="M313">
            <v>721</v>
          </cell>
          <cell r="N313">
            <v>721</v>
          </cell>
          <cell r="O313" t="str">
            <v>PRIVADO</v>
          </cell>
          <cell r="P313" t="str">
            <v>A</v>
          </cell>
          <cell r="Q313" t="str">
            <v>JAIRO SIERRA OLIVO</v>
          </cell>
          <cell r="R313">
            <v>6674025</v>
          </cell>
          <cell r="S313" t="str">
            <v>ieliriodelosvalles@hotmail.com</v>
          </cell>
        </row>
        <row r="314">
          <cell r="A314">
            <v>849</v>
          </cell>
          <cell r="B314">
            <v>313</v>
          </cell>
          <cell r="C314" t="str">
            <v>INSTITUTO EL MANANTIAL</v>
          </cell>
          <cell r="D314" t="str">
            <v>PRINCIPAL</v>
          </cell>
          <cell r="E314" t="str">
            <v>ALTOS DE LOS JARDINES MZ F LOTE 2</v>
          </cell>
          <cell r="F314" t="str">
            <v>ALTOS DE LOS JARDINES</v>
          </cell>
          <cell r="G314">
            <v>12</v>
          </cell>
          <cell r="H314" t="str">
            <v>INDUSTRIAL Y DE LA BAHIA</v>
          </cell>
          <cell r="I314" t="str">
            <v>INDUSTRIAL Y DE LA BAHIA</v>
          </cell>
          <cell r="J314" t="str">
            <v>URBANO</v>
          </cell>
          <cell r="K314">
            <v>313001029973</v>
          </cell>
          <cell r="L314">
            <v>313001029973</v>
          </cell>
          <cell r="M314">
            <v>849</v>
          </cell>
          <cell r="N314">
            <v>849</v>
          </cell>
          <cell r="O314" t="str">
            <v>PRIVADO</v>
          </cell>
          <cell r="P314" t="str">
            <v>A</v>
          </cell>
          <cell r="Q314" t="str">
            <v>DENIS SAN MARTIN TERAN</v>
          </cell>
          <cell r="R314">
            <v>6812611</v>
          </cell>
          <cell r="S314" t="str">
            <v>institutoelmanantial@hotmail.com</v>
          </cell>
        </row>
        <row r="315">
          <cell r="A315">
            <v>847</v>
          </cell>
          <cell r="B315">
            <v>314</v>
          </cell>
          <cell r="C315" t="str">
            <v>COLEGIO ACADEMICO Y TECNICO JOSE MARIA GARCIA DE TOLEDO</v>
          </cell>
          <cell r="D315" t="str">
            <v>PRINCIPAL</v>
          </cell>
          <cell r="E315" t="str">
            <v>SAN FERNANDO CARRERA 82 No. 24-169</v>
          </cell>
          <cell r="F315" t="str">
            <v>SAN FERNANDO</v>
          </cell>
          <cell r="G315">
            <v>14</v>
          </cell>
          <cell r="H315" t="str">
            <v>INDUSTRIAL Y DE LA BAHIA</v>
          </cell>
          <cell r="I315" t="str">
            <v>INDUSTRIAL Y DE LA BAHIA</v>
          </cell>
          <cell r="J315" t="str">
            <v>URBANO</v>
          </cell>
          <cell r="K315">
            <v>313001029981</v>
          </cell>
          <cell r="L315">
            <v>313001029981</v>
          </cell>
          <cell r="M315">
            <v>847</v>
          </cell>
          <cell r="N315">
            <v>847</v>
          </cell>
          <cell r="O315" t="str">
            <v>PRIVADO</v>
          </cell>
          <cell r="P315" t="str">
            <v>A</v>
          </cell>
          <cell r="Q315" t="str">
            <v>ALVARO ALVAREZ MONTES</v>
          </cell>
          <cell r="R315">
            <v>6913480</v>
          </cell>
          <cell r="S315" t="str">
            <v>foreducsas@hotmail.com</v>
          </cell>
        </row>
        <row r="316">
          <cell r="A316">
            <v>843</v>
          </cell>
          <cell r="B316">
            <v>315</v>
          </cell>
          <cell r="C316" t="str">
            <v>CORP. EDUC. PARQUE DE LOS NIÑOS</v>
          </cell>
          <cell r="D316" t="str">
            <v>PRINCIPAL</v>
          </cell>
          <cell r="E316" t="str">
            <v>SANTA MONICA CALLE 30B No. 2-55</v>
          </cell>
          <cell r="F316" t="str">
            <v>SANTA MONICA</v>
          </cell>
          <cell r="G316">
            <v>12</v>
          </cell>
          <cell r="H316" t="str">
            <v>INDUSTRIAL Y DE LA BAHIA</v>
          </cell>
          <cell r="I316" t="str">
            <v>INDUSTRIAL Y DE LA BAHIA</v>
          </cell>
          <cell r="J316" t="str">
            <v>URBANO</v>
          </cell>
          <cell r="K316">
            <v>313001029876</v>
          </cell>
          <cell r="L316">
            <v>313001029876</v>
          </cell>
          <cell r="M316">
            <v>843</v>
          </cell>
          <cell r="N316">
            <v>843</v>
          </cell>
          <cell r="O316" t="str">
            <v>PRIVADO</v>
          </cell>
          <cell r="P316" t="str">
            <v>A</v>
          </cell>
          <cell r="Q316" t="str">
            <v>LEONOR PINEDO PACHECO</v>
          </cell>
          <cell r="R316">
            <v>6436466</v>
          </cell>
          <cell r="S316" t="str">
            <v>preschoolparque@hotmail.com</v>
          </cell>
        </row>
        <row r="317">
          <cell r="A317">
            <v>211</v>
          </cell>
          <cell r="B317">
            <v>316</v>
          </cell>
          <cell r="C317" t="str">
            <v>GIMN. NUEVA GRANADA</v>
          </cell>
          <cell r="D317" t="str">
            <v>PRINCIPAL</v>
          </cell>
          <cell r="E317" t="str">
            <v>CRESPO CALLE 64 # 1-17</v>
          </cell>
          <cell r="F317" t="str">
            <v>CRESPO</v>
          </cell>
          <cell r="G317">
            <v>1</v>
          </cell>
          <cell r="H317" t="str">
            <v>HISTORICA Y CARIBE NORTE</v>
          </cell>
          <cell r="I317" t="str">
            <v>SANTA RITA</v>
          </cell>
          <cell r="J317" t="str">
            <v>URBANO</v>
          </cell>
          <cell r="K317">
            <v>313001000215</v>
          </cell>
          <cell r="L317">
            <v>313001000215</v>
          </cell>
          <cell r="M317">
            <v>211</v>
          </cell>
          <cell r="N317">
            <v>211</v>
          </cell>
          <cell r="O317" t="str">
            <v>PRIVADO</v>
          </cell>
          <cell r="P317" t="str">
            <v>A</v>
          </cell>
          <cell r="Q317" t="str">
            <v>ASTRID DEL ROSARIO RODRIGUEZ PAUTT</v>
          </cell>
          <cell r="R317" t="str">
            <v>6561592 - 6436425</v>
          </cell>
          <cell r="S317" t="str">
            <v>asropa@hotmail.com</v>
          </cell>
        </row>
        <row r="318">
          <cell r="A318">
            <v>222</v>
          </cell>
          <cell r="B318">
            <v>317</v>
          </cell>
          <cell r="C318" t="str">
            <v>GIMN. LUJAN</v>
          </cell>
          <cell r="D318" t="str">
            <v>PRINCIPAL</v>
          </cell>
          <cell r="E318" t="str">
            <v>MANGA CARRERA 27 CALLE 29 CALLEJON SANTA FE</v>
          </cell>
          <cell r="F318" t="str">
            <v>MANGA</v>
          </cell>
          <cell r="G318">
            <v>1</v>
          </cell>
          <cell r="H318" t="str">
            <v>HISTORICA Y CARIBE NORTE</v>
          </cell>
          <cell r="I318" t="str">
            <v>SANTA RITA</v>
          </cell>
          <cell r="J318" t="str">
            <v>URBANO</v>
          </cell>
          <cell r="K318">
            <v>313001000592</v>
          </cell>
          <cell r="L318">
            <v>313001000592</v>
          </cell>
          <cell r="M318">
            <v>222</v>
          </cell>
          <cell r="N318">
            <v>222</v>
          </cell>
          <cell r="O318" t="str">
            <v>PRIVADO</v>
          </cell>
          <cell r="P318" t="str">
            <v>A</v>
          </cell>
          <cell r="Q318" t="str">
            <v>ORLINA LUJAN LOPEZ</v>
          </cell>
          <cell r="R318">
            <v>6604288</v>
          </cell>
          <cell r="S318" t="str">
            <v>gimnasiolujancar@hotmail.com</v>
          </cell>
        </row>
        <row r="319">
          <cell r="A319">
            <v>227</v>
          </cell>
          <cell r="B319">
            <v>318</v>
          </cell>
          <cell r="C319" t="str">
            <v>COL. DE LA ESPERANZA</v>
          </cell>
          <cell r="D319" t="str">
            <v>PRINCIPAL</v>
          </cell>
          <cell r="E319" t="str">
            <v>CRESPO CLL 63 # 2 - 04</v>
          </cell>
          <cell r="F319" t="str">
            <v>CRESPO</v>
          </cell>
          <cell r="G319">
            <v>1</v>
          </cell>
          <cell r="H319" t="str">
            <v>HISTORICA Y CARIBE NORTE</v>
          </cell>
          <cell r="I319" t="str">
            <v>SANTA RITA</v>
          </cell>
          <cell r="J319" t="str">
            <v>URBANO</v>
          </cell>
          <cell r="K319">
            <v>313001000916</v>
          </cell>
          <cell r="L319">
            <v>313001000916</v>
          </cell>
          <cell r="M319">
            <v>227</v>
          </cell>
          <cell r="N319">
            <v>227</v>
          </cell>
          <cell r="O319" t="str">
            <v>PRIVADO</v>
          </cell>
          <cell r="P319" t="str">
            <v>A</v>
          </cell>
          <cell r="Q319" t="str">
            <v xml:space="preserve">JORGE ALFOSO PEREZ VASQUEZ </v>
          </cell>
          <cell r="R319">
            <v>6919090</v>
          </cell>
          <cell r="S319" t="str">
            <v>rectoriacdle@colegiolaesperanza.com</v>
          </cell>
        </row>
        <row r="320">
          <cell r="A320">
            <v>231</v>
          </cell>
          <cell r="B320">
            <v>319</v>
          </cell>
          <cell r="C320" t="str">
            <v>COL. EUCARISTICO NTRA. SRA. DEL CARMEN</v>
          </cell>
          <cell r="D320" t="str">
            <v>PRINCIPAL</v>
          </cell>
          <cell r="E320" t="str">
            <v>TORICES CLL BOGOTA # 16 -13</v>
          </cell>
          <cell r="F320" t="str">
            <v>TORICES</v>
          </cell>
          <cell r="G320">
            <v>2</v>
          </cell>
          <cell r="H320" t="str">
            <v>HISTORICA Y CARIBE NORTE</v>
          </cell>
          <cell r="I320" t="str">
            <v>SANTA RITA</v>
          </cell>
          <cell r="J320" t="str">
            <v>URBANO</v>
          </cell>
          <cell r="K320">
            <v>313001000975</v>
          </cell>
          <cell r="L320">
            <v>313001000975</v>
          </cell>
          <cell r="M320">
            <v>231</v>
          </cell>
          <cell r="N320">
            <v>231</v>
          </cell>
          <cell r="O320" t="str">
            <v>PRIVADO</v>
          </cell>
          <cell r="P320" t="str">
            <v>A</v>
          </cell>
          <cell r="Q320" t="str">
            <v>HNA. LOURDES MARIA PERTUZ GONZALEZ</v>
          </cell>
          <cell r="R320" t="str">
            <v>6924949-6581385</v>
          </cell>
          <cell r="S320" t="str">
            <v>eucaristicocarmen@hotmail.com</v>
          </cell>
        </row>
        <row r="321">
          <cell r="A321">
            <v>234</v>
          </cell>
          <cell r="B321">
            <v>320</v>
          </cell>
          <cell r="C321" t="str">
            <v>COL. EUCARISTICO DE SANTA TERESA</v>
          </cell>
          <cell r="D321" t="str">
            <v>PRINCIPAL</v>
          </cell>
          <cell r="E321" t="str">
            <v>MANGA 2A AVE CLL 27 # 21 - 24</v>
          </cell>
          <cell r="F321" t="str">
            <v>MANGA</v>
          </cell>
          <cell r="G321">
            <v>1</v>
          </cell>
          <cell r="H321" t="str">
            <v>HISTORICA Y CARIBE NORTE</v>
          </cell>
          <cell r="I321" t="str">
            <v>SANTA RITA</v>
          </cell>
          <cell r="J321" t="str">
            <v>URBANO</v>
          </cell>
          <cell r="K321">
            <v>313001001068</v>
          </cell>
          <cell r="L321">
            <v>313001001068</v>
          </cell>
          <cell r="M321">
            <v>234</v>
          </cell>
          <cell r="N321">
            <v>234</v>
          </cell>
          <cell r="O321" t="str">
            <v>PRIVADO</v>
          </cell>
          <cell r="P321" t="str">
            <v>A</v>
          </cell>
          <cell r="Q321" t="str">
            <v>HNA. RUTH FABIOLA VARGAS SANTOS</v>
          </cell>
          <cell r="R321" t="str">
            <v xml:space="preserve">6604299 - 6606060 </v>
          </cell>
          <cell r="S321" t="str">
            <v>secretaria@colegioeucaristicomanga.edu.co</v>
          </cell>
        </row>
        <row r="322">
          <cell r="A322">
            <v>235</v>
          </cell>
          <cell r="B322">
            <v>321</v>
          </cell>
          <cell r="C322" t="str">
            <v>COL. NTRA. SEÑORA DE LA CANDELARIA</v>
          </cell>
          <cell r="D322" t="str">
            <v>PRINCIPAL</v>
          </cell>
          <cell r="E322" t="str">
            <v>PIE DE LA POPA CLL 30 # 20 - 26</v>
          </cell>
          <cell r="F322" t="str">
            <v>PIE DE LA POPA</v>
          </cell>
          <cell r="G322">
            <v>1</v>
          </cell>
          <cell r="H322" t="str">
            <v>HISTORICA Y CARIBE NORTE</v>
          </cell>
          <cell r="I322" t="str">
            <v>SANTA RITA</v>
          </cell>
          <cell r="J322" t="str">
            <v>URBANO</v>
          </cell>
          <cell r="K322">
            <v>313001001076</v>
          </cell>
          <cell r="L322">
            <v>313001001076</v>
          </cell>
          <cell r="M322">
            <v>235</v>
          </cell>
          <cell r="N322">
            <v>235</v>
          </cell>
          <cell r="O322" t="str">
            <v>PRIVADO</v>
          </cell>
          <cell r="P322" t="str">
            <v>A</v>
          </cell>
          <cell r="Q322" t="str">
            <v>HNA. MARTHA TEODORA BARROS LARA</v>
          </cell>
          <cell r="R322" t="str">
            <v xml:space="preserve">6664835  -  6666662 </v>
          </cell>
          <cell r="S322" t="str">
            <v>contacto@coldecan.edu.co</v>
          </cell>
        </row>
        <row r="323">
          <cell r="A323">
            <v>239</v>
          </cell>
          <cell r="B323">
            <v>322</v>
          </cell>
          <cell r="C323" t="str">
            <v>CORP. DE PADRES DE FAMILIA COL. EL CARMELO</v>
          </cell>
          <cell r="D323" t="str">
            <v>PRINCIPAL</v>
          </cell>
          <cell r="E323" t="str">
            <v>CRESPO AV 4A CLL 66 # 4 - 73</v>
          </cell>
          <cell r="F323" t="str">
            <v>CRESPO</v>
          </cell>
          <cell r="G323">
            <v>1</v>
          </cell>
          <cell r="H323" t="str">
            <v>HISTORICA Y CARIBE NORTE</v>
          </cell>
          <cell r="I323" t="str">
            <v>SANTA RITA</v>
          </cell>
          <cell r="J323" t="str">
            <v>URBANO</v>
          </cell>
          <cell r="K323">
            <v>313001001165</v>
          </cell>
          <cell r="L323">
            <v>313001001165</v>
          </cell>
          <cell r="M323">
            <v>239</v>
          </cell>
          <cell r="N323">
            <v>239</v>
          </cell>
          <cell r="O323" t="str">
            <v>PRIVADO</v>
          </cell>
          <cell r="P323" t="str">
            <v>A</v>
          </cell>
          <cell r="Q323" t="str">
            <v>ALBA ESTHER MANCO LOZANO</v>
          </cell>
          <cell r="R323" t="str">
            <v>6665175 - 6666393</v>
          </cell>
          <cell r="S323" t="str">
            <v>rectoriacarmelocartagena@gmail.com</v>
          </cell>
        </row>
        <row r="324">
          <cell r="A324">
            <v>250</v>
          </cell>
          <cell r="B324">
            <v>323</v>
          </cell>
          <cell r="C324" t="str">
            <v>COL. MONTESSORI</v>
          </cell>
          <cell r="D324" t="str">
            <v>PRINCIPAL</v>
          </cell>
          <cell r="E324" t="str">
            <v>MANGA CLLREAL # 18-101</v>
          </cell>
          <cell r="F324" t="str">
            <v>MANGA</v>
          </cell>
          <cell r="G324">
            <v>1</v>
          </cell>
          <cell r="H324" t="str">
            <v>HISTORICA Y CARIBE NORTE</v>
          </cell>
          <cell r="I324" t="str">
            <v>SANTA RITA</v>
          </cell>
          <cell r="J324" t="str">
            <v>URBANO</v>
          </cell>
          <cell r="K324">
            <v>313001002277</v>
          </cell>
          <cell r="L324">
            <v>313001002277</v>
          </cell>
          <cell r="M324">
            <v>250</v>
          </cell>
          <cell r="N324">
            <v>250</v>
          </cell>
          <cell r="O324" t="str">
            <v>PRIVADO</v>
          </cell>
          <cell r="P324" t="str">
            <v>A</v>
          </cell>
          <cell r="Q324" t="str">
            <v>MARIA TERESA GARCIA R.</v>
          </cell>
          <cell r="R324" t="str">
            <v>6606414 - ext 106 - 3106203025</v>
          </cell>
          <cell r="S324" t="str">
            <v>marite@montessoricartagena.edu.co</v>
          </cell>
        </row>
        <row r="325">
          <cell r="A325">
            <v>264</v>
          </cell>
          <cell r="B325">
            <v>324</v>
          </cell>
          <cell r="C325" t="str">
            <v>ASOC. COL. GONZALO JIMENEZ DE QUESADA</v>
          </cell>
          <cell r="D325" t="str">
            <v>PRINCIPAL</v>
          </cell>
          <cell r="E325" t="str">
            <v>DANIEL LEMAITRE CLL 64 # 17-09</v>
          </cell>
          <cell r="F325" t="str">
            <v>DANIEL LEMAITRE</v>
          </cell>
          <cell r="G325">
            <v>3</v>
          </cell>
          <cell r="H325" t="str">
            <v>HISTORICA Y CARIBE NORTE</v>
          </cell>
          <cell r="I325" t="str">
            <v>SANTA RITA</v>
          </cell>
          <cell r="J325" t="str">
            <v>URBANO</v>
          </cell>
          <cell r="K325">
            <v>313001003842</v>
          </cell>
          <cell r="L325">
            <v>313001003842</v>
          </cell>
          <cell r="M325">
            <v>264</v>
          </cell>
          <cell r="N325">
            <v>264</v>
          </cell>
          <cell r="O325" t="str">
            <v>PRIVADO</v>
          </cell>
          <cell r="P325" t="str">
            <v>A</v>
          </cell>
          <cell r="Q325" t="str">
            <v>LOURDES VILLADIEGO CONEO</v>
          </cell>
          <cell r="R325" t="str">
            <v>6661918 - 6663813</v>
          </cell>
          <cell r="S325" t="str">
            <v>dra.lourdesvilladiego@hotmail.com</v>
          </cell>
        </row>
        <row r="326">
          <cell r="A326">
            <v>278</v>
          </cell>
          <cell r="B326">
            <v>325</v>
          </cell>
          <cell r="C326" t="str">
            <v>COL. ANTARES DE CARTAGENA</v>
          </cell>
          <cell r="D326" t="str">
            <v>PRINCIPAL</v>
          </cell>
          <cell r="E326" t="str">
            <v>MANGA CALLE REAL # 18-58</v>
          </cell>
          <cell r="F326" t="str">
            <v>MANGA</v>
          </cell>
          <cell r="G326">
            <v>1</v>
          </cell>
          <cell r="H326" t="str">
            <v>HISTORICA Y CARIBE NORTE</v>
          </cell>
          <cell r="I326" t="str">
            <v>SANTA RITA</v>
          </cell>
          <cell r="J326" t="str">
            <v>URBANO</v>
          </cell>
          <cell r="K326">
            <v>313001005136</v>
          </cell>
          <cell r="L326">
            <v>313001005136</v>
          </cell>
          <cell r="M326">
            <v>278</v>
          </cell>
          <cell r="N326">
            <v>278</v>
          </cell>
          <cell r="O326" t="str">
            <v>PRIVADO</v>
          </cell>
          <cell r="P326" t="str">
            <v>A</v>
          </cell>
          <cell r="Q326" t="str">
            <v>VANESSA CARVAJALINO BARROS</v>
          </cell>
          <cell r="R326">
            <v>6932211</v>
          </cell>
          <cell r="S326" t="str">
            <v>rectoriactg@gmail.com</v>
          </cell>
        </row>
        <row r="327">
          <cell r="A327">
            <v>286</v>
          </cell>
          <cell r="B327">
            <v>326</v>
          </cell>
          <cell r="C327" t="str">
            <v>CORP. COL. FERNANDEZ GUTIERREZ DE PIÑERES</v>
          </cell>
          <cell r="D327" t="str">
            <v>PRINCIPAL</v>
          </cell>
          <cell r="E327" t="str">
            <v>MANGA, calle 29, 4ª AV # 24-63</v>
          </cell>
          <cell r="F327" t="str">
            <v>MANGA</v>
          </cell>
          <cell r="G327">
            <v>1</v>
          </cell>
          <cell r="H327" t="str">
            <v>HISTORICA Y CARIBE NORTE</v>
          </cell>
          <cell r="I327" t="str">
            <v>SANTA RITA</v>
          </cell>
          <cell r="J327" t="str">
            <v>URBANO</v>
          </cell>
          <cell r="K327">
            <v>313001005411</v>
          </cell>
          <cell r="L327">
            <v>313001005411</v>
          </cell>
          <cell r="M327">
            <v>286</v>
          </cell>
          <cell r="N327">
            <v>286</v>
          </cell>
          <cell r="O327" t="str">
            <v>PRIVADO</v>
          </cell>
          <cell r="P327" t="str">
            <v>A</v>
          </cell>
          <cell r="Q327" t="str">
            <v>RICARDO JUAN LEOTTAU DÍAZ</v>
          </cell>
          <cell r="R327">
            <v>6792035</v>
          </cell>
          <cell r="S327" t="str">
            <v>miguelfergu@hotmail.com</v>
          </cell>
        </row>
        <row r="328">
          <cell r="A328">
            <v>323</v>
          </cell>
          <cell r="B328">
            <v>327</v>
          </cell>
          <cell r="C328" t="str">
            <v>CORP. INF. BLANCA NIEVES</v>
          </cell>
          <cell r="D328" t="str">
            <v>PRINCIPAL</v>
          </cell>
          <cell r="E328" t="str">
            <v>DANIEL LEMAITRE KRA 16 # 66-30</v>
          </cell>
          <cell r="F328" t="str">
            <v>DANIEL LEMAITRE</v>
          </cell>
          <cell r="G328">
            <v>3</v>
          </cell>
          <cell r="H328" t="str">
            <v>HISTORICA Y CARIBE NORTE</v>
          </cell>
          <cell r="I328" t="str">
            <v>SANTA RITA</v>
          </cell>
          <cell r="J328" t="str">
            <v>URBANO</v>
          </cell>
          <cell r="K328">
            <v>313001007074</v>
          </cell>
          <cell r="L328">
            <v>313001007074</v>
          </cell>
          <cell r="M328">
            <v>323</v>
          </cell>
          <cell r="N328">
            <v>323</v>
          </cell>
          <cell r="O328" t="str">
            <v>PRIVADO</v>
          </cell>
          <cell r="P328" t="str">
            <v>A</v>
          </cell>
          <cell r="Q328" t="str">
            <v>MARIA MIRNA COGOLLO JULIO</v>
          </cell>
          <cell r="R328">
            <v>6580319</v>
          </cell>
          <cell r="S328" t="str">
            <v>colegioblancanieves@yahoo.com</v>
          </cell>
        </row>
        <row r="329">
          <cell r="A329">
            <v>329</v>
          </cell>
          <cell r="B329">
            <v>328</v>
          </cell>
          <cell r="C329" t="str">
            <v>JARD. INF. MI BELLO RINCON</v>
          </cell>
          <cell r="D329" t="str">
            <v>PRINCIPAL</v>
          </cell>
          <cell r="E329" t="str">
            <v>MANGA CALLEJON DANDY # 21 A 23</v>
          </cell>
          <cell r="F329" t="str">
            <v>MANGA</v>
          </cell>
          <cell r="G329">
            <v>1</v>
          </cell>
          <cell r="H329" t="str">
            <v>HISTORICA Y CARIBE NORTE</v>
          </cell>
          <cell r="I329" t="str">
            <v>SANTA RITA</v>
          </cell>
          <cell r="J329" t="str">
            <v>URBANO</v>
          </cell>
          <cell r="K329">
            <v>313001007325</v>
          </cell>
          <cell r="L329">
            <v>313001007325</v>
          </cell>
          <cell r="M329">
            <v>329</v>
          </cell>
          <cell r="N329">
            <v>329</v>
          </cell>
          <cell r="O329" t="str">
            <v>PRIVADO</v>
          </cell>
          <cell r="P329" t="str">
            <v>A</v>
          </cell>
          <cell r="Q329" t="str">
            <v xml:space="preserve">Yuris del Rosario Gonzalez Barrios </v>
          </cell>
          <cell r="R329">
            <v>6609504</v>
          </cell>
          <cell r="S329" t="str">
            <v>mibellorincon@hotmail.com</v>
          </cell>
        </row>
        <row r="330">
          <cell r="A330">
            <v>339</v>
          </cell>
          <cell r="B330">
            <v>329</v>
          </cell>
          <cell r="C330" t="str">
            <v>CENT DE EDUCACION INFANTIL ASPAEN PEPE GRILLO ALBORADA</v>
          </cell>
          <cell r="D330" t="str">
            <v>PRINCIPAL</v>
          </cell>
          <cell r="E330" t="str">
            <v>BOCAGRANDE KR 1 # 11-82</v>
          </cell>
          <cell r="F330" t="str">
            <v>BOCAGRANDE</v>
          </cell>
          <cell r="G330">
            <v>1</v>
          </cell>
          <cell r="H330" t="str">
            <v>HISTORICA Y CARIBE NORTE</v>
          </cell>
          <cell r="I330" t="str">
            <v>SANTA RITA</v>
          </cell>
          <cell r="J330" t="str">
            <v>URBANO</v>
          </cell>
          <cell r="K330">
            <v>313001007686</v>
          </cell>
          <cell r="L330">
            <v>313001007686</v>
          </cell>
          <cell r="M330">
            <v>339</v>
          </cell>
          <cell r="N330">
            <v>339</v>
          </cell>
          <cell r="O330" t="str">
            <v>PRIVADO</v>
          </cell>
          <cell r="P330" t="str">
            <v>B</v>
          </cell>
          <cell r="Q330" t="str">
            <v>JULIANA BERRIO BERRIO</v>
          </cell>
          <cell r="R330" t="str">
            <v>6652134 - 6657748</v>
          </cell>
          <cell r="S330" t="str">
            <v>academicapepegrilloalborada@aspaen.edu.co</v>
          </cell>
        </row>
        <row r="331">
          <cell r="A331">
            <v>356</v>
          </cell>
          <cell r="B331">
            <v>330</v>
          </cell>
          <cell r="C331" t="str">
            <v>CENT. DE ENSEÑANZA PRECOZ " NUEVO MUNDO "</v>
          </cell>
          <cell r="D331" t="str">
            <v>PRINCIPAL</v>
          </cell>
          <cell r="E331" t="str">
            <v>MANGA AV ALFONSO ARAUJO # 26 - 02</v>
          </cell>
          <cell r="F331" t="str">
            <v>MANGA</v>
          </cell>
          <cell r="G331">
            <v>1</v>
          </cell>
          <cell r="H331" t="str">
            <v>HISTORICA Y CARIBE NORTE</v>
          </cell>
          <cell r="I331" t="str">
            <v>SANTA RITA</v>
          </cell>
          <cell r="J331" t="str">
            <v>URBANO</v>
          </cell>
          <cell r="K331">
            <v>313001008429</v>
          </cell>
          <cell r="L331">
            <v>313001008429</v>
          </cell>
          <cell r="M331">
            <v>356</v>
          </cell>
          <cell r="N331">
            <v>356</v>
          </cell>
          <cell r="O331" t="str">
            <v>PRIVADO</v>
          </cell>
          <cell r="P331" t="str">
            <v>A</v>
          </cell>
          <cell r="Q331" t="str">
            <v>MANUEL MENDIVIL CASTILLO</v>
          </cell>
          <cell r="R331" t="str">
            <v>6607557 - 6609001</v>
          </cell>
          <cell r="S331" t="str">
            <v>cepnuevomundo2017@gmail.com</v>
          </cell>
        </row>
        <row r="332">
          <cell r="A332">
            <v>378</v>
          </cell>
          <cell r="B332">
            <v>331</v>
          </cell>
          <cell r="C332" t="str">
            <v>INST. FERNANDA BELLO</v>
          </cell>
          <cell r="D332" t="str">
            <v>PRINCIPAL</v>
          </cell>
          <cell r="E332" t="str">
            <v>7 DE AGOSTO CLL77 #16-50</v>
          </cell>
          <cell r="F332" t="str">
            <v>7 DE AGOSTO</v>
          </cell>
          <cell r="G332">
            <v>3</v>
          </cell>
          <cell r="H332" t="str">
            <v>HISTORICA Y CARIBE NORTE</v>
          </cell>
          <cell r="I332" t="str">
            <v>SANTA RITA</v>
          </cell>
          <cell r="J332" t="str">
            <v>URBANO</v>
          </cell>
          <cell r="K332">
            <v>313001008739</v>
          </cell>
          <cell r="L332">
            <v>313001008739</v>
          </cell>
          <cell r="M332">
            <v>378</v>
          </cell>
          <cell r="N332">
            <v>378</v>
          </cell>
          <cell r="O332" t="str">
            <v>PRIVADO</v>
          </cell>
          <cell r="P332" t="str">
            <v>A</v>
          </cell>
          <cell r="Q332" t="str">
            <v>MARCIA E. GONZALEZ M.</v>
          </cell>
          <cell r="R332">
            <v>6438432</v>
          </cell>
          <cell r="S332" t="str">
            <v>fernandabello_edu@hotmail.com</v>
          </cell>
        </row>
        <row r="333">
          <cell r="A333">
            <v>381</v>
          </cell>
          <cell r="B333">
            <v>332</v>
          </cell>
          <cell r="C333" t="str">
            <v>COL. GIMN. MOMPIANO</v>
          </cell>
          <cell r="D333" t="str">
            <v>PRINCIPAL</v>
          </cell>
          <cell r="E333" t="str">
            <v>CRESPO CLE 20 # 10-60 CIELO MAR</v>
          </cell>
          <cell r="F333" t="str">
            <v>CRESPO</v>
          </cell>
          <cell r="G333">
            <v>1</v>
          </cell>
          <cell r="H333" t="str">
            <v>HISTORICA Y CARIBE NORTE</v>
          </cell>
          <cell r="I333" t="str">
            <v>SANTA RITA</v>
          </cell>
          <cell r="J333" t="str">
            <v>URBANO</v>
          </cell>
          <cell r="K333">
            <v>313001008771</v>
          </cell>
          <cell r="L333">
            <v>313001008771</v>
          </cell>
          <cell r="M333">
            <v>381</v>
          </cell>
          <cell r="N333">
            <v>381</v>
          </cell>
          <cell r="O333" t="str">
            <v>PRIVADO</v>
          </cell>
          <cell r="P333" t="str">
            <v>A</v>
          </cell>
          <cell r="Q333" t="str">
            <v>ADRIANA VEGA LOMBANA</v>
          </cell>
          <cell r="R333" t="str">
            <v>6567340-6567341</v>
          </cell>
          <cell r="S333" t="str">
            <v>rector@mompiano.edu.co</v>
          </cell>
        </row>
        <row r="334">
          <cell r="A334">
            <v>395</v>
          </cell>
          <cell r="B334">
            <v>333</v>
          </cell>
          <cell r="C334" t="str">
            <v>GUARD. Y JARD. INF.  REFUGIO NAVAL</v>
          </cell>
          <cell r="D334" t="str">
            <v>PRINCIPAL</v>
          </cell>
          <cell r="E334" t="str">
            <v>PREDIOS BASE NAVAL HOSPITAL NAVAL B-GRANDE</v>
          </cell>
          <cell r="F334" t="str">
            <v>BOCAGRANDE</v>
          </cell>
          <cell r="G334">
            <v>1</v>
          </cell>
          <cell r="H334" t="str">
            <v>HISTORICA Y CARIBE NORTE</v>
          </cell>
          <cell r="I334" t="str">
            <v>SANTA RITA</v>
          </cell>
          <cell r="J334" t="str">
            <v>URBANO</v>
          </cell>
          <cell r="K334">
            <v>313001009450</v>
          </cell>
          <cell r="L334">
            <v>313001009450</v>
          </cell>
          <cell r="M334">
            <v>395</v>
          </cell>
          <cell r="N334">
            <v>395</v>
          </cell>
          <cell r="O334" t="str">
            <v>PRIVADO</v>
          </cell>
          <cell r="P334" t="str">
            <v>A</v>
          </cell>
          <cell r="Q334" t="str">
            <v>LEANDRA MARCELA CASTELLON . RIOS</v>
          </cell>
          <cell r="R334" t="str">
            <v>314-4217263</v>
          </cell>
          <cell r="S334" t="str">
            <v>refugionaval@gmail.com</v>
          </cell>
        </row>
        <row r="335">
          <cell r="A335">
            <v>412</v>
          </cell>
          <cell r="B335">
            <v>334</v>
          </cell>
          <cell r="C335" t="str">
            <v>COL. MODELO DE LA COSTA</v>
          </cell>
          <cell r="D335" t="str">
            <v>PRINCIPAL</v>
          </cell>
          <cell r="E335" t="str">
            <v>AV SANTANDER KRA 1A # 41 - 154</v>
          </cell>
          <cell r="F335" t="str">
            <v>AV SANTANDER</v>
          </cell>
          <cell r="G335">
            <v>1</v>
          </cell>
          <cell r="H335" t="str">
            <v>HISTORICA Y CARIBE NORTE</v>
          </cell>
          <cell r="I335" t="str">
            <v>SANTA RITA</v>
          </cell>
          <cell r="J335" t="str">
            <v>URBANO</v>
          </cell>
          <cell r="K335">
            <v>313001009361</v>
          </cell>
          <cell r="L335">
            <v>313001009361</v>
          </cell>
          <cell r="M335">
            <v>412</v>
          </cell>
          <cell r="N335">
            <v>412</v>
          </cell>
          <cell r="O335" t="str">
            <v>PRIVADO</v>
          </cell>
          <cell r="P335" t="str">
            <v>A</v>
          </cell>
          <cell r="Q335" t="str">
            <v>IGNACIA MARTINEZ ESQUIVEL</v>
          </cell>
          <cell r="R335">
            <v>6644861</v>
          </cell>
          <cell r="S335" t="str">
            <v>imares419@hotmail.com</v>
          </cell>
        </row>
        <row r="336">
          <cell r="A336">
            <v>441</v>
          </cell>
          <cell r="B336">
            <v>335</v>
          </cell>
          <cell r="C336" t="str">
            <v>COL. CRISTIANO LUZ Y VERDAD</v>
          </cell>
          <cell r="D336" t="str">
            <v>PRINCIPAL</v>
          </cell>
          <cell r="E336" t="str">
            <v>SAN FRANCISCO CRA 34 # 78-26 SECT PARAISO</v>
          </cell>
          <cell r="F336" t="str">
            <v>SAN FRANCISCO</v>
          </cell>
          <cell r="G336">
            <v>3</v>
          </cell>
          <cell r="H336" t="str">
            <v>HISTORICA Y CARIBE NORTE</v>
          </cell>
          <cell r="I336" t="str">
            <v>SANTA RITA</v>
          </cell>
          <cell r="J336" t="str">
            <v>URBANO</v>
          </cell>
          <cell r="K336">
            <v>313001012973</v>
          </cell>
          <cell r="L336">
            <v>313001012973</v>
          </cell>
          <cell r="M336">
            <v>441</v>
          </cell>
          <cell r="N336">
            <v>441</v>
          </cell>
          <cell r="O336" t="str">
            <v>PRIVADO</v>
          </cell>
          <cell r="P336" t="str">
            <v>A</v>
          </cell>
          <cell r="Q336" t="str">
            <v>LOURDES ROJAS CASTRO</v>
          </cell>
          <cell r="R336">
            <v>6661992</v>
          </cell>
          <cell r="S336" t="str">
            <v>lourdesrojas@yahoo.com</v>
          </cell>
        </row>
        <row r="337">
          <cell r="A337">
            <v>506</v>
          </cell>
          <cell r="B337">
            <v>336</v>
          </cell>
          <cell r="C337" t="str">
            <v>COL. SAN RAFAEL ARCANGEL</v>
          </cell>
          <cell r="D337" t="str">
            <v>PRINCIPAL</v>
          </cell>
          <cell r="E337" t="str">
            <v>TORICES KRA 16 # 49-33</v>
          </cell>
          <cell r="F337" t="str">
            <v>TORICES</v>
          </cell>
          <cell r="G337">
            <v>2</v>
          </cell>
          <cell r="H337" t="str">
            <v>HISTORICA Y CARIBE NORTE</v>
          </cell>
          <cell r="I337" t="str">
            <v>SANTA RITA</v>
          </cell>
          <cell r="J337" t="str">
            <v>URBANO</v>
          </cell>
          <cell r="K337">
            <v>313001027351</v>
          </cell>
          <cell r="L337">
            <v>313001027351</v>
          </cell>
          <cell r="M337">
            <v>506</v>
          </cell>
          <cell r="N337">
            <v>506</v>
          </cell>
          <cell r="O337" t="str">
            <v>PRIVADO</v>
          </cell>
          <cell r="P337" t="str">
            <v>A</v>
          </cell>
          <cell r="Q337" t="str">
            <v>ALVARO LUIS TUÑON HERAS</v>
          </cell>
          <cell r="R337">
            <v>6561730</v>
          </cell>
          <cell r="S337" t="str">
            <v>colegio_sanrafaelarcangel@hotmail.com</v>
          </cell>
        </row>
        <row r="338">
          <cell r="A338">
            <v>507</v>
          </cell>
          <cell r="B338">
            <v>337</v>
          </cell>
          <cell r="C338" t="str">
            <v>COL. DE LAS AMERICAS</v>
          </cell>
          <cell r="D338" t="str">
            <v>PRINCIPAL</v>
          </cell>
          <cell r="E338" t="str">
            <v>DANIEL LEMAITRE CRA 17 # 65-08</v>
          </cell>
          <cell r="F338" t="str">
            <v>DANIEL LEMAITRE</v>
          </cell>
          <cell r="G338">
            <v>3</v>
          </cell>
          <cell r="H338" t="str">
            <v>HISTORICA Y CARIBE NORTE</v>
          </cell>
          <cell r="I338" t="str">
            <v>SANTA RITA</v>
          </cell>
          <cell r="J338" t="str">
            <v>URBANO</v>
          </cell>
          <cell r="K338">
            <v>313001013619</v>
          </cell>
          <cell r="L338">
            <v>313001013619</v>
          </cell>
          <cell r="M338">
            <v>507</v>
          </cell>
          <cell r="N338">
            <v>507</v>
          </cell>
          <cell r="O338" t="str">
            <v>PRIVADO</v>
          </cell>
          <cell r="P338" t="str">
            <v>A</v>
          </cell>
          <cell r="Q338" t="str">
            <v>EDINSA MARIA CARRILLO PADILLA</v>
          </cell>
          <cell r="R338">
            <v>6908768</v>
          </cell>
          <cell r="S338" t="str">
            <v>coleamericas-98@hotmail.com</v>
          </cell>
        </row>
        <row r="339">
          <cell r="A339">
            <v>655</v>
          </cell>
          <cell r="B339">
            <v>338</v>
          </cell>
          <cell r="C339" t="str">
            <v>COL. FERNANDO DE ARAGON DE CARTAGENA</v>
          </cell>
          <cell r="D339" t="str">
            <v>PRINCIPAL</v>
          </cell>
          <cell r="E339" t="str">
            <v>PIE DE LA POPA CLL REAL # 21-20</v>
          </cell>
          <cell r="F339" t="str">
            <v>PIE DE LA POPA</v>
          </cell>
          <cell r="G339">
            <v>1</v>
          </cell>
          <cell r="H339" t="str">
            <v>HISTORICA Y CARIBE NORTE</v>
          </cell>
          <cell r="I339" t="str">
            <v>SANTA RITA</v>
          </cell>
          <cell r="J339" t="str">
            <v>URBANO</v>
          </cell>
          <cell r="K339">
            <v>313001028891</v>
          </cell>
          <cell r="L339">
            <v>313001028891</v>
          </cell>
          <cell r="M339">
            <v>655</v>
          </cell>
          <cell r="N339">
            <v>655</v>
          </cell>
          <cell r="O339" t="str">
            <v>PRIVADO</v>
          </cell>
          <cell r="P339" t="str">
            <v>A</v>
          </cell>
          <cell r="Q339" t="str">
            <v>ANA DEL ROSARIO CORREDOR MONTERROSA</v>
          </cell>
          <cell r="R339" t="str">
            <v>6666225 - 6666370</v>
          </cell>
          <cell r="S339" t="str">
            <v>colegiofernandodearagon@gmail.com</v>
          </cell>
        </row>
        <row r="340">
          <cell r="A340">
            <v>409</v>
          </cell>
          <cell r="B340">
            <v>339</v>
          </cell>
          <cell r="C340" t="str">
            <v>GIMN. MODERNO DE CARTAGENA</v>
          </cell>
          <cell r="D340" t="str">
            <v>PRINCIPAL</v>
          </cell>
          <cell r="E340" t="str">
            <v>PIE DE LA POPA PLAZA DE LA ERMITA CL 29D #20A-83</v>
          </cell>
          <cell r="F340" t="str">
            <v>PIE DE LA POPA</v>
          </cell>
          <cell r="G340">
            <v>1</v>
          </cell>
          <cell r="H340" t="str">
            <v>HISTORICA Y CARIBE NORTE</v>
          </cell>
          <cell r="I340" t="str">
            <v>SANTA RITA</v>
          </cell>
          <cell r="J340" t="str">
            <v>URBANO</v>
          </cell>
          <cell r="K340">
            <v>313001009328</v>
          </cell>
          <cell r="L340">
            <v>313001009328</v>
          </cell>
          <cell r="M340">
            <v>409</v>
          </cell>
          <cell r="N340">
            <v>409</v>
          </cell>
          <cell r="O340" t="str">
            <v>PRIVADO</v>
          </cell>
          <cell r="P340" t="str">
            <v>A</v>
          </cell>
          <cell r="Q340" t="str">
            <v>ALICIA DEL CARMEN  BARRIOS NAVARRO</v>
          </cell>
          <cell r="R340" t="str">
            <v>6438522- 6436465</v>
          </cell>
          <cell r="S340" t="str">
            <v>rectoria@gimdecar.edu.co</v>
          </cell>
        </row>
        <row r="341">
          <cell r="A341">
            <v>435</v>
          </cell>
          <cell r="B341">
            <v>340</v>
          </cell>
          <cell r="C341" t="str">
            <v>CORP. TECNICA INSTITUTO ROCHY</v>
          </cell>
          <cell r="D341" t="str">
            <v>PRINCIPAL</v>
          </cell>
          <cell r="E341" t="str">
            <v>DANIEL LEMAITRE ST LA HEROICA CL 64 # 19-12</v>
          </cell>
          <cell r="F341" t="str">
            <v>DANIEL LEMAITRE</v>
          </cell>
          <cell r="G341">
            <v>3</v>
          </cell>
          <cell r="H341" t="str">
            <v>HISTORICA Y CARIBE NORTE</v>
          </cell>
          <cell r="I341" t="str">
            <v>SANTA RITA</v>
          </cell>
          <cell r="J341" t="str">
            <v>URBANO</v>
          </cell>
          <cell r="K341">
            <v>313001012868</v>
          </cell>
          <cell r="L341">
            <v>313001012868</v>
          </cell>
          <cell r="M341">
            <v>435</v>
          </cell>
          <cell r="N341">
            <v>435</v>
          </cell>
          <cell r="O341" t="str">
            <v>PRIVADO</v>
          </cell>
          <cell r="P341" t="str">
            <v>A</v>
          </cell>
          <cell r="Q341" t="str">
            <v>ROSA RODRIGUEZ ARANGO</v>
          </cell>
          <cell r="R341">
            <v>6582503</v>
          </cell>
          <cell r="S341" t="str">
            <v>corporrochy@hotmail.com</v>
          </cell>
        </row>
        <row r="342">
          <cell r="A342">
            <v>680</v>
          </cell>
          <cell r="B342">
            <v>341</v>
          </cell>
          <cell r="C342" t="str">
            <v>FUND. INST. MIXTO EL NAZARENO</v>
          </cell>
          <cell r="D342" t="str">
            <v>PRINCIPAL</v>
          </cell>
          <cell r="E342" t="str">
            <v>TORICES CALLE PROGRESO # 13-140</v>
          </cell>
          <cell r="F342" t="str">
            <v>TORICES</v>
          </cell>
          <cell r="G342">
            <v>2</v>
          </cell>
          <cell r="H342" t="str">
            <v>HISTORICA Y CARIBE NORTE</v>
          </cell>
          <cell r="I342" t="str">
            <v>SANTA RITA</v>
          </cell>
          <cell r="J342" t="str">
            <v>URBANO</v>
          </cell>
          <cell r="K342">
            <v>313001063690</v>
          </cell>
          <cell r="L342">
            <v>313001029256</v>
          </cell>
          <cell r="M342">
            <v>680</v>
          </cell>
          <cell r="N342">
            <v>680</v>
          </cell>
          <cell r="O342" t="str">
            <v>PRIVADO</v>
          </cell>
          <cell r="P342" t="str">
            <v>A</v>
          </cell>
          <cell r="Q342" t="str">
            <v>MAYTE  CANDELARIA GAVIRIA OSPINO</v>
          </cell>
          <cell r="R342">
            <v>6581629</v>
          </cell>
          <cell r="S342" t="str">
            <v>instnazareno2012@hotmail.com</v>
          </cell>
        </row>
        <row r="343">
          <cell r="A343">
            <v>731</v>
          </cell>
          <cell r="B343">
            <v>342</v>
          </cell>
          <cell r="C343" t="str">
            <v>CORP. INST. EDUCA.CARLOS ORTIZ SANCHEZ</v>
          </cell>
          <cell r="D343" t="str">
            <v>PRINCIPAL</v>
          </cell>
          <cell r="E343" t="str">
            <v>SANTA MARIA AV JUAN ANGOLA #31 - 23</v>
          </cell>
          <cell r="F343" t="str">
            <v>SANTA MARIA</v>
          </cell>
          <cell r="G343">
            <v>3</v>
          </cell>
          <cell r="H343" t="str">
            <v>HISTORICA Y CARIBE NORTE</v>
          </cell>
          <cell r="I343" t="str">
            <v>SANTA RITA</v>
          </cell>
          <cell r="J343" t="str">
            <v>URBANO</v>
          </cell>
          <cell r="K343">
            <v>313001029124</v>
          </cell>
          <cell r="L343">
            <v>313001029124</v>
          </cell>
          <cell r="M343">
            <v>731</v>
          </cell>
          <cell r="N343">
            <v>731</v>
          </cell>
          <cell r="O343" t="str">
            <v>PRIVADO</v>
          </cell>
          <cell r="P343" t="str">
            <v>A</v>
          </cell>
          <cell r="Q343" t="str">
            <v>ROSA MAGOLA ORTIZ CARABALLO</v>
          </cell>
          <cell r="R343">
            <v>6445329</v>
          </cell>
          <cell r="S343" t="str">
            <v>corporacioncarlosortizsanchez@outlook.com</v>
          </cell>
        </row>
        <row r="344">
          <cell r="A344">
            <v>223</v>
          </cell>
          <cell r="B344">
            <v>343</v>
          </cell>
          <cell r="C344" t="str">
            <v>COL. DE LA SALLE</v>
          </cell>
          <cell r="D344" t="str">
            <v>PRINCIPAL</v>
          </cell>
          <cell r="E344" t="str">
            <v>TORICES PASEO BOLIVAR CARRERA 34 No. 17-244</v>
          </cell>
          <cell r="F344" t="str">
            <v>TORICES</v>
          </cell>
          <cell r="G344">
            <v>2</v>
          </cell>
          <cell r="H344" t="str">
            <v>HISTORICA Y CARIBE NORTE</v>
          </cell>
          <cell r="I344" t="str">
            <v>SANTA RITA</v>
          </cell>
          <cell r="J344" t="str">
            <v>URBANO</v>
          </cell>
          <cell r="K344">
            <v>313001000622</v>
          </cell>
          <cell r="L344">
            <v>313001000622</v>
          </cell>
          <cell r="M344">
            <v>223</v>
          </cell>
          <cell r="N344">
            <v>223</v>
          </cell>
          <cell r="O344" t="str">
            <v>PRIVADO</v>
          </cell>
          <cell r="P344" t="str">
            <v>A</v>
          </cell>
          <cell r="Q344" t="str">
            <v>HNO. JOHN EDER CUELLAR FANDIÑO</v>
          </cell>
          <cell r="R344">
            <v>6517060</v>
          </cell>
          <cell r="S344" t="str">
            <v>informacion@colsallecartagena.edu.co</v>
          </cell>
        </row>
        <row r="345">
          <cell r="A345">
            <v>789</v>
          </cell>
          <cell r="B345">
            <v>344</v>
          </cell>
          <cell r="C345" t="str">
            <v>GIMN. BILINGÜE ALTAMAR DE CARTAGENA</v>
          </cell>
          <cell r="D345" t="str">
            <v>PRINCIPAL</v>
          </cell>
          <cell r="E345" t="str">
            <v>MANGA CLL REAL # 21-161</v>
          </cell>
          <cell r="F345" t="str">
            <v>MANGA</v>
          </cell>
          <cell r="G345">
            <v>1</v>
          </cell>
          <cell r="H345" t="str">
            <v>HISTORICA Y CARIBE NORTE</v>
          </cell>
          <cell r="I345" t="str">
            <v>SANTA RITA</v>
          </cell>
          <cell r="J345" t="str">
            <v>URBANO</v>
          </cell>
          <cell r="K345">
            <v>313001029523</v>
          </cell>
          <cell r="L345">
            <v>313001029523</v>
          </cell>
          <cell r="M345">
            <v>789</v>
          </cell>
          <cell r="N345">
            <v>789</v>
          </cell>
          <cell r="O345" t="str">
            <v>PRIVADO</v>
          </cell>
          <cell r="P345" t="str">
            <v>A</v>
          </cell>
          <cell r="Q345" t="str">
            <v>CLAUDIA PATRICIA MARTINEZ MANJARRES</v>
          </cell>
          <cell r="R345" t="str">
            <v>6609704 - 6608391</v>
          </cell>
          <cell r="S345" t="str">
            <v>secretariaacademica@gbac.edu.co</v>
          </cell>
        </row>
        <row r="346">
          <cell r="A346">
            <v>217</v>
          </cell>
          <cell r="B346">
            <v>345</v>
          </cell>
          <cell r="C346" t="str">
            <v>COL. MIXTO LA POPA</v>
          </cell>
          <cell r="D346" t="str">
            <v>PRINCIPAL</v>
          </cell>
          <cell r="E346" t="str">
            <v>PIE DE LA POPA CRA 22 # 29 D 80</v>
          </cell>
          <cell r="F346" t="str">
            <v>PIE DE LA POPA</v>
          </cell>
          <cell r="G346">
            <v>1</v>
          </cell>
          <cell r="H346" t="str">
            <v>HISTORICA Y CARIBE NORTE</v>
          </cell>
          <cell r="I346" t="str">
            <v>SANTA RITA</v>
          </cell>
          <cell r="J346" t="str">
            <v>URBANO</v>
          </cell>
          <cell r="K346">
            <v>313001000525</v>
          </cell>
          <cell r="L346">
            <v>313001000525</v>
          </cell>
          <cell r="M346">
            <v>217</v>
          </cell>
          <cell r="N346">
            <v>217</v>
          </cell>
          <cell r="O346" t="str">
            <v>PRIVADO</v>
          </cell>
          <cell r="P346" t="str">
            <v>A</v>
          </cell>
          <cell r="Q346" t="str">
            <v>LEYDA JIMENEZ T.</v>
          </cell>
          <cell r="R346" t="str">
            <v>6564722 - 6928650</v>
          </cell>
          <cell r="S346" t="str">
            <v>colegiomixtolapopa@hotmail.com</v>
          </cell>
        </row>
        <row r="347">
          <cell r="A347">
            <v>228</v>
          </cell>
          <cell r="B347">
            <v>346</v>
          </cell>
          <cell r="C347" t="str">
            <v>COL. SALESIANO SAN PEDRO CLAVER</v>
          </cell>
          <cell r="D347" t="str">
            <v>PRINCIPAL</v>
          </cell>
          <cell r="E347" t="str">
            <v>SAN DIEGO PLAZOLETA DE LAS BOVEDAS</v>
          </cell>
          <cell r="F347" t="str">
            <v>SAN DIEGO</v>
          </cell>
          <cell r="G347">
            <v>1</v>
          </cell>
          <cell r="H347" t="str">
            <v>HISTORICA Y CARIBE NORTE</v>
          </cell>
          <cell r="I347" t="str">
            <v>SANTA RITA</v>
          </cell>
          <cell r="J347" t="str">
            <v>URBANO</v>
          </cell>
          <cell r="K347">
            <v>313001000924</v>
          </cell>
          <cell r="L347">
            <v>313001000924</v>
          </cell>
          <cell r="M347">
            <v>228</v>
          </cell>
          <cell r="N347">
            <v>228</v>
          </cell>
          <cell r="O347" t="str">
            <v>PRIVADO</v>
          </cell>
          <cell r="P347" t="str">
            <v>A</v>
          </cell>
          <cell r="Q347" t="str">
            <v xml:space="preserve">P. MARIO RESTREPO  BOTERO </v>
          </cell>
          <cell r="R347">
            <v>6645268</v>
          </cell>
          <cell r="S347" t="str">
            <v>rectoria@salesianoscartagena.edu.co</v>
          </cell>
        </row>
        <row r="348">
          <cell r="A348">
            <v>850</v>
          </cell>
          <cell r="B348">
            <v>347</v>
          </cell>
          <cell r="C348" t="str">
            <v>GIMNASIO AMERICANO HOWARD GARDNER</v>
          </cell>
          <cell r="D348" t="str">
            <v>PRINCIPAL</v>
          </cell>
          <cell r="E348" t="str">
            <v>MANGA CL 26  AV ALFONSO ARAUJO 23 02</v>
          </cell>
          <cell r="F348" t="str">
            <v>MANGA</v>
          </cell>
          <cell r="G348">
            <v>1</v>
          </cell>
          <cell r="H348" t="str">
            <v>HISTORICA Y CARIBE NORTE</v>
          </cell>
          <cell r="I348" t="str">
            <v>SANTA RITA</v>
          </cell>
          <cell r="J348" t="str">
            <v>URBANO</v>
          </cell>
          <cell r="K348">
            <v>313001030025</v>
          </cell>
          <cell r="L348">
            <v>313001030025</v>
          </cell>
          <cell r="M348">
            <v>850</v>
          </cell>
          <cell r="N348">
            <v>850</v>
          </cell>
          <cell r="O348" t="str">
            <v>PRIVADO</v>
          </cell>
          <cell r="P348" t="str">
            <v>A</v>
          </cell>
          <cell r="Q348" t="str">
            <v>ELENA OSORIO VELEZ</v>
          </cell>
          <cell r="R348">
            <v>6608031</v>
          </cell>
          <cell r="S348" t="str">
            <v>info@gimnasiohowardgardner.com</v>
          </cell>
        </row>
        <row r="349">
          <cell r="A349">
            <v>837</v>
          </cell>
          <cell r="B349">
            <v>348</v>
          </cell>
          <cell r="C349" t="str">
            <v>COLEGIO INFANTIL INICIOS DEL ARCO IRIS</v>
          </cell>
          <cell r="D349" t="str">
            <v>PRINCIPAL</v>
          </cell>
          <cell r="E349" t="str">
            <v>TORICES CL BOGOTA NRO 17-79</v>
          </cell>
          <cell r="F349" t="str">
            <v>TORICES</v>
          </cell>
          <cell r="G349">
            <v>2</v>
          </cell>
          <cell r="H349" t="str">
            <v>HISTORICA Y CARIBE NORTE</v>
          </cell>
          <cell r="I349" t="str">
            <v>SANTA RITA</v>
          </cell>
          <cell r="J349" t="str">
            <v>URBANO</v>
          </cell>
          <cell r="K349">
            <v>313001029841</v>
          </cell>
          <cell r="L349">
            <v>313001029841</v>
          </cell>
          <cell r="M349">
            <v>837</v>
          </cell>
          <cell r="N349">
            <v>837</v>
          </cell>
          <cell r="O349" t="str">
            <v>PRIVADO</v>
          </cell>
          <cell r="P349" t="str">
            <v>A</v>
          </cell>
          <cell r="Q349" t="str">
            <v>SANDRA PEREZ YEPEZ</v>
          </cell>
          <cell r="R349">
            <v>6564988</v>
          </cell>
          <cell r="S349" t="str">
            <v>colarcoiris@hotmail.com</v>
          </cell>
        </row>
        <row r="350">
          <cell r="A350">
            <v>838</v>
          </cell>
          <cell r="B350">
            <v>349</v>
          </cell>
          <cell r="C350" t="str">
            <v>COLEGIO SANTISIMA TRINIDAD</v>
          </cell>
          <cell r="D350" t="str">
            <v>PRINCIPAL</v>
          </cell>
          <cell r="E350" t="str">
            <v xml:space="preserve">TORICES, KRA 16 No. 45-56 </v>
          </cell>
          <cell r="F350" t="str">
            <v>TORICES</v>
          </cell>
          <cell r="G350">
            <v>2</v>
          </cell>
          <cell r="H350" t="str">
            <v>HISTORICA Y CARIBE NORTE</v>
          </cell>
          <cell r="I350" t="str">
            <v>SANTA RITA</v>
          </cell>
          <cell r="J350" t="str">
            <v>URBANO</v>
          </cell>
          <cell r="K350">
            <v>313001029647</v>
          </cell>
          <cell r="L350">
            <v>313001029647</v>
          </cell>
          <cell r="M350">
            <v>838</v>
          </cell>
          <cell r="N350">
            <v>838</v>
          </cell>
          <cell r="O350" t="str">
            <v>PRIVADO</v>
          </cell>
          <cell r="P350" t="str">
            <v>A</v>
          </cell>
          <cell r="Q350" t="str">
            <v xml:space="preserve">HNA BERTA MARINA ZULUAGA DUQUE </v>
          </cell>
          <cell r="R350">
            <v>6431343</v>
          </cell>
          <cell r="S350" t="str">
            <v>Hna_berta@yahoo.es</v>
          </cell>
        </row>
        <row r="351">
          <cell r="A351">
            <v>505</v>
          </cell>
          <cell r="B351">
            <v>350</v>
          </cell>
          <cell r="C351" t="str">
            <v>COL. LA ENSEÑANZA</v>
          </cell>
          <cell r="D351" t="str">
            <v>PRINCIPAL</v>
          </cell>
          <cell r="E351" t="str">
            <v>MANGA CARRERA 19 No. 26-94 TERCER CALLEJON SEDE PR</v>
          </cell>
          <cell r="F351" t="str">
            <v>MANGA</v>
          </cell>
          <cell r="G351">
            <v>1</v>
          </cell>
          <cell r="H351" t="str">
            <v>HISTORICA Y CARIBE NORTE</v>
          </cell>
          <cell r="I351" t="str">
            <v>SANTA RITA</v>
          </cell>
          <cell r="J351" t="str">
            <v>URBANO</v>
          </cell>
          <cell r="K351">
            <v>313001013163</v>
          </cell>
          <cell r="L351">
            <v>313001013163</v>
          </cell>
          <cell r="M351">
            <v>505</v>
          </cell>
          <cell r="N351">
            <v>505</v>
          </cell>
          <cell r="O351" t="str">
            <v>PRIVADO</v>
          </cell>
          <cell r="P351" t="str">
            <v>A</v>
          </cell>
          <cell r="Q351" t="str">
            <v xml:space="preserve">JESUS ISAAC ESCOBAR ARTEAGA </v>
          </cell>
          <cell r="R351" t="str">
            <v>6604750 6604688</v>
          </cell>
          <cell r="S351" t="str">
            <v>rector2020@gmail.com</v>
          </cell>
        </row>
        <row r="352">
          <cell r="A352">
            <v>602</v>
          </cell>
          <cell r="B352">
            <v>351</v>
          </cell>
          <cell r="C352" t="str">
            <v>CENT. EDUC. EDUCANDO PARA LA PAZ "CEDUPAZ"</v>
          </cell>
          <cell r="D352" t="str">
            <v>PRINCIPAL</v>
          </cell>
          <cell r="E352" t="str">
            <v>SAN BERNARDO ST LOS CANTEROS #56-40</v>
          </cell>
          <cell r="F352" t="str">
            <v>SAN BERNARDO</v>
          </cell>
          <cell r="G352">
            <v>13</v>
          </cell>
          <cell r="H352" t="str">
            <v>HISTORICA Y CARIBE NORTE</v>
          </cell>
          <cell r="I352" t="str">
            <v>SANTA RITA</v>
          </cell>
          <cell r="J352" t="str">
            <v>URBANO</v>
          </cell>
          <cell r="K352">
            <v>313001027539</v>
          </cell>
          <cell r="L352">
            <v>313001027539</v>
          </cell>
          <cell r="M352">
            <v>602</v>
          </cell>
          <cell r="N352">
            <v>602</v>
          </cell>
          <cell r="O352" t="str">
            <v>PRIVADO</v>
          </cell>
          <cell r="P352" t="str">
            <v>A</v>
          </cell>
          <cell r="Q352" t="str">
            <v>AVIDIS JAVIER GARCIA BETTIN</v>
          </cell>
          <cell r="R352">
            <v>3017428272</v>
          </cell>
          <cell r="S352" t="str">
            <v>avigabe@hotmail.com</v>
          </cell>
        </row>
        <row r="353">
          <cell r="A353">
            <v>853</v>
          </cell>
          <cell r="B353">
            <v>352</v>
          </cell>
          <cell r="C353" t="str">
            <v>MIS TRAZOS MAGICOS</v>
          </cell>
          <cell r="D353" t="str">
            <v>PRINCIPAL</v>
          </cell>
          <cell r="E353" t="str">
            <v>LOS CARACOLESMZ 61 LOTE 12 PRIMERA ETAPA</v>
          </cell>
          <cell r="F353" t="str">
            <v>LOS CARACOLES</v>
          </cell>
          <cell r="G353">
            <v>12</v>
          </cell>
          <cell r="H353" t="str">
            <v>INDUSTRIAL Y DE LA BAHIA</v>
          </cell>
          <cell r="I353" t="str">
            <v>INDUSTRIAL Y DE LA BAHIA</v>
          </cell>
          <cell r="J353" t="str">
            <v>URBANO</v>
          </cell>
          <cell r="K353">
            <v>313001030009</v>
          </cell>
          <cell r="L353">
            <v>313001030009</v>
          </cell>
          <cell r="M353">
            <v>853</v>
          </cell>
          <cell r="N353">
            <v>853</v>
          </cell>
          <cell r="O353" t="str">
            <v>PRIVADO</v>
          </cell>
          <cell r="P353" t="str">
            <v>A</v>
          </cell>
          <cell r="Q353" t="str">
            <v>LEXCY RODRIGUEZ AGUILAR</v>
          </cell>
          <cell r="R353">
            <v>6434892</v>
          </cell>
          <cell r="S353" t="str">
            <v>mistrazosm@hotmail.com</v>
          </cell>
        </row>
        <row r="354">
          <cell r="A354">
            <v>854</v>
          </cell>
          <cell r="B354">
            <v>353</v>
          </cell>
          <cell r="C354" t="str">
            <v>COLEGIO MANOS CREATIVAS</v>
          </cell>
          <cell r="D354" t="str">
            <v>PRINCIPAL</v>
          </cell>
          <cell r="E354" t="str">
            <v>EL EDUCADOR, SECTOR BUENOS AIRES KR 74 B 3 19</v>
          </cell>
          <cell r="F354" t="str">
            <v>EL EDUCADOR</v>
          </cell>
          <cell r="G354">
            <v>10</v>
          </cell>
          <cell r="H354" t="str">
            <v>INDUSTRIAL Y DE LA BAHIA</v>
          </cell>
          <cell r="I354" t="str">
            <v>INDUSTRIAL Y DE LA BAHIA</v>
          </cell>
          <cell r="J354" t="str">
            <v>URBANO</v>
          </cell>
          <cell r="K354">
            <v>313001029931</v>
          </cell>
          <cell r="L354">
            <v>313001029931</v>
          </cell>
          <cell r="M354">
            <v>854</v>
          </cell>
          <cell r="N354">
            <v>854</v>
          </cell>
          <cell r="O354" t="str">
            <v>PRIVADO</v>
          </cell>
          <cell r="P354" t="str">
            <v>A</v>
          </cell>
          <cell r="Q354" t="str">
            <v>ALEXANDER OZUNA ANZOATEGUI</v>
          </cell>
          <cell r="R354">
            <v>6633245</v>
          </cell>
          <cell r="S354" t="str">
            <v>colegiomanoscreativasfund@hotmail.com</v>
          </cell>
        </row>
        <row r="355">
          <cell r="A355">
            <v>340</v>
          </cell>
          <cell r="B355">
            <v>354</v>
          </cell>
          <cell r="C355" t="str">
            <v>GIMN. CREATIVO JUAN PABLO</v>
          </cell>
          <cell r="D355" t="str">
            <v>PRINCIPAL</v>
          </cell>
          <cell r="E355" t="str">
            <v>EL CAMPESTRE Mz 74 LT 2 ETAPA 7</v>
          </cell>
          <cell r="F355" t="str">
            <v>EL CAMPESTRE</v>
          </cell>
          <cell r="G355">
            <v>12</v>
          </cell>
          <cell r="H355" t="str">
            <v>INDUSTRIAL Y DE LA BAHIA</v>
          </cell>
          <cell r="I355" t="str">
            <v>INDUSTRIAL Y DE LA BAHIA</v>
          </cell>
          <cell r="J355" t="str">
            <v>URBANO</v>
          </cell>
          <cell r="K355">
            <v>313001007741</v>
          </cell>
          <cell r="L355">
            <v>313001007741</v>
          </cell>
          <cell r="M355">
            <v>340</v>
          </cell>
          <cell r="N355">
            <v>340</v>
          </cell>
          <cell r="O355" t="str">
            <v>PRIVADO</v>
          </cell>
          <cell r="P355" t="str">
            <v>A</v>
          </cell>
          <cell r="Q355" t="str">
            <v>MARTHA ARAUJO DEL RIO</v>
          </cell>
          <cell r="R355">
            <v>6671854</v>
          </cell>
          <cell r="S355" t="str">
            <v>mardelrioa@gmail.com</v>
          </cell>
        </row>
        <row r="356">
          <cell r="A356">
            <v>801</v>
          </cell>
          <cell r="B356">
            <v>355</v>
          </cell>
          <cell r="C356" t="str">
            <v>INST. MI ABCDARIO</v>
          </cell>
          <cell r="D356" t="str">
            <v>PRINCIPAL</v>
          </cell>
          <cell r="E356" t="str">
            <v>URB LA PRINCESA MZ 9 LT 6</v>
          </cell>
          <cell r="F356" t="str">
            <v>LA PRINCESA</v>
          </cell>
          <cell r="G356">
            <v>13</v>
          </cell>
          <cell r="H356" t="str">
            <v>INDUSTRIAL Y DE LA BAHIA</v>
          </cell>
          <cell r="I356" t="str">
            <v>INDUSTRIAL Y DE LA BAHIA</v>
          </cell>
          <cell r="J356" t="str">
            <v>URBANO</v>
          </cell>
          <cell r="K356">
            <v>313001029469</v>
          </cell>
          <cell r="L356">
            <v>313001029469</v>
          </cell>
          <cell r="M356">
            <v>801</v>
          </cell>
          <cell r="N356">
            <v>801</v>
          </cell>
          <cell r="O356" t="str">
            <v>PRIVADO</v>
          </cell>
          <cell r="P356" t="str">
            <v>A</v>
          </cell>
          <cell r="Q356" t="str">
            <v>EMPERATRIZ QUINTERO RICARDO</v>
          </cell>
          <cell r="R356">
            <v>6916723</v>
          </cell>
          <cell r="S356" t="str">
            <v>empequin@hotmail.com</v>
          </cell>
        </row>
        <row r="357">
          <cell r="A357">
            <v>812</v>
          </cell>
          <cell r="B357">
            <v>356</v>
          </cell>
          <cell r="C357" t="str">
            <v>CENT. EDUC. INDIA CATALINA</v>
          </cell>
          <cell r="D357" t="str">
            <v>PRINCIPAL</v>
          </cell>
          <cell r="E357" t="str">
            <v>CIUDADELA INDIA CATALINA M 7 L 5</v>
          </cell>
          <cell r="F357" t="str">
            <v>CIUDADELA INDIA CATALINA</v>
          </cell>
          <cell r="G357">
            <v>6</v>
          </cell>
          <cell r="H357" t="str">
            <v>DE LA VIRGEN Y TURISTICA</v>
          </cell>
          <cell r="I357" t="str">
            <v>DE LA VIRGEN Y TURISTICA</v>
          </cell>
          <cell r="J357" t="str">
            <v>URBANO</v>
          </cell>
          <cell r="K357">
            <v>313001029612</v>
          </cell>
          <cell r="L357">
            <v>313001029612</v>
          </cell>
          <cell r="M357">
            <v>812</v>
          </cell>
          <cell r="N357">
            <v>812</v>
          </cell>
          <cell r="O357" t="str">
            <v>PRIVADO</v>
          </cell>
          <cell r="P357" t="str">
            <v>A</v>
          </cell>
          <cell r="Q357" t="str">
            <v>JOSEFINA SARMIENTO GONZALEZ</v>
          </cell>
          <cell r="R357" t="str">
            <v>6451260 - 3158887653</v>
          </cell>
          <cell r="S357" t="str">
            <v>centroeducativoindiacatalina@hotmail.com</v>
          </cell>
        </row>
        <row r="358">
          <cell r="A358">
            <v>868</v>
          </cell>
          <cell r="B358">
            <v>357</v>
          </cell>
          <cell r="C358" t="str">
            <v>CORPORACION EDUCATIVA INSTITUTO PITALUA</v>
          </cell>
          <cell r="D358" t="str">
            <v>PRINCIPAL</v>
          </cell>
          <cell r="E358" t="str">
            <v>SAN FERNANDO SECTOR LOS CIRUELOS</v>
          </cell>
          <cell r="F358" t="str">
            <v>SAN FERNANDO</v>
          </cell>
          <cell r="G358">
            <v>13</v>
          </cell>
          <cell r="H358" t="str">
            <v>INDUSTRIAL Y DE LA BAHIA</v>
          </cell>
          <cell r="I358" t="str">
            <v>INDUSTRIAL Y DE LA BAHIA</v>
          </cell>
          <cell r="J358" t="str">
            <v>URBANO</v>
          </cell>
          <cell r="K358">
            <v>313001030033</v>
          </cell>
          <cell r="L358">
            <v>313001030033</v>
          </cell>
          <cell r="M358">
            <v>868</v>
          </cell>
          <cell r="N358">
            <v>868</v>
          </cell>
          <cell r="O358" t="str">
            <v>PRIVADO</v>
          </cell>
          <cell r="P358" t="str">
            <v>A</v>
          </cell>
          <cell r="Q358" t="str">
            <v>MARIELA PARDO DE VALDELAMAR</v>
          </cell>
          <cell r="R358">
            <v>6465261</v>
          </cell>
          <cell r="S358" t="str">
            <v>piero2323@hotmail.com</v>
          </cell>
        </row>
        <row r="359">
          <cell r="A359">
            <v>869</v>
          </cell>
          <cell r="B359">
            <v>358</v>
          </cell>
          <cell r="C359" t="str">
            <v>GIMNASIO CREATIVO NIÑOS SABIOS</v>
          </cell>
          <cell r="D359" t="str">
            <v>PRINCIPAL</v>
          </cell>
          <cell r="E359" t="str">
            <v>ALAMEDA LA VICTORIA, Cr. 21 -80C 40L. 3ª Mz. C</v>
          </cell>
          <cell r="F359" t="str">
            <v>Alameda La Victoria</v>
          </cell>
          <cell r="G359">
            <v>13</v>
          </cell>
          <cell r="H359" t="str">
            <v>INDUSTRIAL Y DE LA BAHIA</v>
          </cell>
          <cell r="I359" t="str">
            <v>INDUSTRIAL Y DE LA BAHIA</v>
          </cell>
          <cell r="J359" t="str">
            <v>URBANO</v>
          </cell>
          <cell r="K359">
            <v>313001030041</v>
          </cell>
          <cell r="L359">
            <v>313001030041</v>
          </cell>
          <cell r="M359">
            <v>869</v>
          </cell>
          <cell r="N359">
            <v>869</v>
          </cell>
          <cell r="O359" t="str">
            <v>PRIVADO</v>
          </cell>
          <cell r="P359" t="str">
            <v>A</v>
          </cell>
          <cell r="Q359" t="str">
            <v>MAURICIO OLAVE AGUIRRE</v>
          </cell>
          <cell r="R359">
            <v>6425190</v>
          </cell>
          <cell r="S359" t="str">
            <v>gimnasiocreativo@hotmail.com</v>
          </cell>
        </row>
        <row r="360">
          <cell r="A360">
            <v>863</v>
          </cell>
          <cell r="B360">
            <v>359</v>
          </cell>
          <cell r="C360" t="str">
            <v>COL GENERACION XXI</v>
          </cell>
          <cell r="D360" t="str">
            <v>PRINCIPAL</v>
          </cell>
          <cell r="E360" t="str">
            <v>ETAPA 7 MZ 56 LT 1</v>
          </cell>
          <cell r="F360" t="str">
            <v>NUEVO BOSQUE</v>
          </cell>
          <cell r="G360">
            <v>9</v>
          </cell>
          <cell r="H360" t="str">
            <v>HISTORICA Y CARIBE NORTE</v>
          </cell>
          <cell r="I360" t="str">
            <v>COUNTRY</v>
          </cell>
          <cell r="J360" t="str">
            <v>URBANO</v>
          </cell>
          <cell r="K360">
            <v>313001030068</v>
          </cell>
          <cell r="L360">
            <v>313001030068</v>
          </cell>
          <cell r="M360">
            <v>863</v>
          </cell>
          <cell r="N360">
            <v>863</v>
          </cell>
          <cell r="O360" t="str">
            <v>PRIVADO</v>
          </cell>
          <cell r="P360" t="str">
            <v>A</v>
          </cell>
          <cell r="Q360" t="str">
            <v>GLORIA DIAZ AVILA</v>
          </cell>
          <cell r="R360">
            <v>6675072</v>
          </cell>
          <cell r="S360" t="str">
            <v>corporaciongeneracionxx1@gmail.com</v>
          </cell>
        </row>
        <row r="361">
          <cell r="A361">
            <v>860</v>
          </cell>
          <cell r="B361">
            <v>360</v>
          </cell>
          <cell r="C361" t="str">
            <v>CORPORACION EDUCATIVA CONSTRUYENDO SUEÑOS</v>
          </cell>
          <cell r="D361" t="str">
            <v>PRINCIPAL</v>
          </cell>
          <cell r="E361" t="str">
            <v>SAN JOSE DE LOS CAMPANOS CRA 104 CLL 37 LT 27</v>
          </cell>
          <cell r="F361" t="str">
            <v>SAN JOSE DE LOS CAMPANOS</v>
          </cell>
          <cell r="G361">
            <v>14</v>
          </cell>
          <cell r="H361" t="str">
            <v>INDUSTRIAL Y DE LA BAHIA</v>
          </cell>
          <cell r="I361" t="str">
            <v>INDUSTRIAL Y DE LA BAHIA</v>
          </cell>
          <cell r="J361" t="str">
            <v>URBANO</v>
          </cell>
          <cell r="K361">
            <v>313001030114</v>
          </cell>
          <cell r="L361">
            <v>313001030114</v>
          </cell>
          <cell r="M361">
            <v>860</v>
          </cell>
          <cell r="N361">
            <v>860</v>
          </cell>
          <cell r="O361" t="str">
            <v>PRIVADO</v>
          </cell>
          <cell r="P361" t="str">
            <v>A</v>
          </cell>
          <cell r="Q361" t="str">
            <v>IGLIANA ROCHA JIMENEZ</v>
          </cell>
          <cell r="R361">
            <v>6719562</v>
          </cell>
          <cell r="S361" t="str">
            <v>CONSTRUYENDOSUENOS2011@HOTMAIL.COM</v>
          </cell>
        </row>
        <row r="362">
          <cell r="A362">
            <v>934</v>
          </cell>
          <cell r="B362">
            <v>361</v>
          </cell>
          <cell r="C362" t="str">
            <v>INSTITUTO EDUCATIVO LINDO AMANECER</v>
          </cell>
          <cell r="D362" t="str">
            <v>PRINCIPAL</v>
          </cell>
          <cell r="E362" t="str">
            <v>MANZANA M L 8</v>
          </cell>
          <cell r="F362" t="str">
            <v>SANTA CLARA</v>
          </cell>
          <cell r="G362">
            <v>11</v>
          </cell>
          <cell r="H362" t="str">
            <v>INDUSTRIAL Y DE LA BAHIA</v>
          </cell>
          <cell r="I362" t="str">
            <v>INDUSTRIAL Y DE LA BAHIA</v>
          </cell>
          <cell r="J362" t="str">
            <v>URBANO</v>
          </cell>
          <cell r="K362">
            <v>313001800661</v>
          </cell>
          <cell r="L362">
            <v>313001800661</v>
          </cell>
          <cell r="M362">
            <v>934</v>
          </cell>
          <cell r="N362">
            <v>934</v>
          </cell>
          <cell r="O362" t="str">
            <v>PRIVADO</v>
          </cell>
          <cell r="P362" t="str">
            <v>A</v>
          </cell>
          <cell r="Q362" t="str">
            <v>TEMILDA MARTELO MARTELO</v>
          </cell>
          <cell r="R362">
            <v>6907726</v>
          </cell>
          <cell r="S362"/>
        </row>
        <row r="363">
          <cell r="A363">
            <v>862</v>
          </cell>
          <cell r="B363">
            <v>362</v>
          </cell>
          <cell r="C363" t="str">
            <v>GIMNASIO INTEGRAL CYGNI DE CARTAGENA</v>
          </cell>
          <cell r="D363" t="str">
            <v>PRINCIPAL</v>
          </cell>
          <cell r="E363" t="str">
            <v>PIE DE LA POPA CL 29 E 21 01</v>
          </cell>
          <cell r="F363" t="str">
            <v>PIE DE LA POPA</v>
          </cell>
          <cell r="G363">
            <v>1</v>
          </cell>
          <cell r="H363" t="str">
            <v>HISTORICA Y CARIBE NORTE</v>
          </cell>
          <cell r="I363" t="str">
            <v>SANTA RITA</v>
          </cell>
          <cell r="J363" t="str">
            <v>URBANO</v>
          </cell>
          <cell r="K363">
            <v>313001030131</v>
          </cell>
          <cell r="L363">
            <v>313001030131</v>
          </cell>
          <cell r="M363">
            <v>862</v>
          </cell>
          <cell r="N363">
            <v>862</v>
          </cell>
          <cell r="O363" t="str">
            <v>PRIVADO</v>
          </cell>
          <cell r="P363" t="str">
            <v>A</v>
          </cell>
          <cell r="Q363" t="str">
            <v>CLARA LUZ ZOLLMER PINO</v>
          </cell>
          <cell r="R363">
            <v>6431030</v>
          </cell>
          <cell r="S363" t="str">
            <v>departamentofinanciero@gimnasiocygnidecartagena.com.co</v>
          </cell>
        </row>
        <row r="364">
          <cell r="A364">
            <v>871</v>
          </cell>
          <cell r="B364">
            <v>363</v>
          </cell>
          <cell r="C364" t="str">
            <v>INSTITUCION EDUCATIVA OVIDE DECROLY</v>
          </cell>
          <cell r="D364" t="str">
            <v>PRINCIPAL</v>
          </cell>
          <cell r="E364" t="str">
            <v>EL RECREO, calle 9 # 80A -42</v>
          </cell>
          <cell r="F364" t="str">
            <v>EL RECREO</v>
          </cell>
          <cell r="G364">
            <v>13</v>
          </cell>
          <cell r="H364" t="str">
            <v>INDUSTRIAL Y DE LA BAHIA</v>
          </cell>
          <cell r="I364" t="str">
            <v>INDUSTRIAL Y DE LA BAHIA</v>
          </cell>
          <cell r="J364" t="str">
            <v>URBANO</v>
          </cell>
          <cell r="K364">
            <v>313001030190</v>
          </cell>
          <cell r="L364">
            <v>313001030190</v>
          </cell>
          <cell r="M364">
            <v>871</v>
          </cell>
          <cell r="N364">
            <v>871</v>
          </cell>
          <cell r="O364" t="str">
            <v>PRIVADO</v>
          </cell>
          <cell r="P364" t="str">
            <v>A</v>
          </cell>
          <cell r="Q364" t="str">
            <v>PATRICIA SALAZAR CABARCAS</v>
          </cell>
          <cell r="R364">
            <v>6816819</v>
          </cell>
          <cell r="S364" t="str">
            <v>insovidedecroly@hotmail.com</v>
          </cell>
        </row>
        <row r="365">
          <cell r="A365">
            <v>872</v>
          </cell>
          <cell r="B365">
            <v>364</v>
          </cell>
          <cell r="C365" t="str">
            <v>INSTITUTO EDUCATIVO PEDRO CALDERON DE LA BARCA</v>
          </cell>
          <cell r="D365" t="str">
            <v>PRINCIPAL</v>
          </cell>
          <cell r="E365" t="str">
            <v>REPUBLICA DEL LIBANO, CL CENTRAL B 49 78</v>
          </cell>
          <cell r="F365" t="str">
            <v>REPUBLICA DEL LIBANO</v>
          </cell>
          <cell r="G365">
            <v>5</v>
          </cell>
          <cell r="H365" t="str">
            <v>DE LA VIRGEN Y TURISTICA</v>
          </cell>
          <cell r="I365" t="str">
            <v>DE LA VIRGEN Y TURISTICA</v>
          </cell>
          <cell r="J365" t="str">
            <v>URBANO</v>
          </cell>
          <cell r="K365">
            <v>313001030203</v>
          </cell>
          <cell r="L365">
            <v>313001030203</v>
          </cell>
          <cell r="M365">
            <v>872</v>
          </cell>
          <cell r="N365">
            <v>872</v>
          </cell>
          <cell r="O365" t="str">
            <v>PRIVADO</v>
          </cell>
          <cell r="P365" t="str">
            <v>A</v>
          </cell>
          <cell r="Q365" t="str">
            <v xml:space="preserve">OLGA MARIA ZUÑIGA MUÑOZ </v>
          </cell>
          <cell r="R365">
            <v>6767859</v>
          </cell>
          <cell r="S365" t="str">
            <v>inst.educ.pedrocalderondelabarca@hotmail.com</v>
          </cell>
        </row>
        <row r="366">
          <cell r="A366">
            <v>875</v>
          </cell>
          <cell r="B366">
            <v>365</v>
          </cell>
          <cell r="C366" t="str">
            <v xml:space="preserve">CORPORACION EDUCATIVA INSTITUTO EDUCATIVO SAN JUAN EUDES </v>
          </cell>
          <cell r="D366" t="str">
            <v>PRINCIPAL</v>
          </cell>
          <cell r="E366" t="str">
            <v>VILLA ROSITA MANZANA  E  LOTE 6</v>
          </cell>
          <cell r="F366" t="str">
            <v>VILLA ROSITA</v>
          </cell>
          <cell r="G366">
            <v>13</v>
          </cell>
          <cell r="H366" t="str">
            <v>INDUSTRIAL Y DE LA BAHIA</v>
          </cell>
          <cell r="I366" t="str">
            <v>INDUSTRIAL Y DE LA BAHIA</v>
          </cell>
          <cell r="J366" t="str">
            <v>URBANO</v>
          </cell>
          <cell r="K366">
            <v>313001800009</v>
          </cell>
          <cell r="L366">
            <v>313001800009</v>
          </cell>
          <cell r="M366">
            <v>875</v>
          </cell>
          <cell r="N366">
            <v>875</v>
          </cell>
          <cell r="O366" t="str">
            <v>PRIVADO</v>
          </cell>
          <cell r="P366" t="str">
            <v>A</v>
          </cell>
          <cell r="Q366" t="str">
            <v>MARISOL IGLESIAS HERRERA</v>
          </cell>
          <cell r="R366">
            <v>6524730</v>
          </cell>
          <cell r="S366" t="str">
            <v>miprimeraprofesora@hotmail.com</v>
          </cell>
        </row>
        <row r="367">
          <cell r="A367">
            <v>874</v>
          </cell>
          <cell r="B367">
            <v>366</v>
          </cell>
          <cell r="C367" t="str">
            <v>CORPORACION EDUCATIVA JOSEPH WILSON SWAN</v>
          </cell>
          <cell r="D367" t="str">
            <v>PRINCIPAL</v>
          </cell>
          <cell r="E367" t="str">
            <v xml:space="preserve">TERNERA, Calle 31 N° 82-95 Carretera Troncal de Occidente </v>
          </cell>
          <cell r="F367" t="str">
            <v>TERNERA</v>
          </cell>
          <cell r="G367">
            <v>13</v>
          </cell>
          <cell r="H367" t="str">
            <v>INDUSTRIAL Y DE LA BAHIA</v>
          </cell>
          <cell r="I367" t="str">
            <v>INDUSTRIAL Y DE LA BAHIA</v>
          </cell>
          <cell r="J367" t="str">
            <v>URBANO</v>
          </cell>
          <cell r="K367">
            <v>313001800017</v>
          </cell>
          <cell r="L367">
            <v>313001800017</v>
          </cell>
          <cell r="M367">
            <v>874</v>
          </cell>
          <cell r="N367">
            <v>874</v>
          </cell>
          <cell r="O367" t="str">
            <v>PRIVADO</v>
          </cell>
          <cell r="P367" t="str">
            <v>A</v>
          </cell>
          <cell r="Q367" t="str">
            <v>PENGP PETIONGP DE LA PEÑA PEREZ</v>
          </cell>
          <cell r="R367">
            <v>6470454</v>
          </cell>
          <cell r="S367" t="str">
            <v>corporacionjosephwilson@hotmail.com</v>
          </cell>
        </row>
        <row r="368">
          <cell r="A368">
            <v>877</v>
          </cell>
          <cell r="B368">
            <v>367</v>
          </cell>
          <cell r="C368" t="str">
            <v>INSTITUTO EDUCATIVO MANOS QUE LEVANTAN</v>
          </cell>
          <cell r="D368" t="str">
            <v>PRINCIPAL</v>
          </cell>
          <cell r="E368" t="str">
            <v>LA CAMPIÑA TRANSVERSAL 48 #23-17</v>
          </cell>
          <cell r="F368" t="str">
            <v>LA CAMPIÑA</v>
          </cell>
          <cell r="G368">
            <v>8</v>
          </cell>
          <cell r="H368" t="str">
            <v>HISTORICA Y CARIBE NORTE</v>
          </cell>
          <cell r="I368" t="str">
            <v>COUNTRY</v>
          </cell>
          <cell r="J368" t="str">
            <v>URBANO</v>
          </cell>
          <cell r="K368">
            <v>313001800025</v>
          </cell>
          <cell r="L368">
            <v>313001800025</v>
          </cell>
          <cell r="M368">
            <v>877</v>
          </cell>
          <cell r="N368">
            <v>877</v>
          </cell>
          <cell r="O368" t="str">
            <v>PRIVADO</v>
          </cell>
          <cell r="P368" t="str">
            <v>A</v>
          </cell>
          <cell r="Q368" t="str">
            <v xml:space="preserve">LUZ MILA SALGADO PEREZ </v>
          </cell>
          <cell r="R368">
            <v>6776103</v>
          </cell>
          <cell r="S368" t="str">
            <v>bendecida66@hotmail.com</v>
          </cell>
        </row>
        <row r="369">
          <cell r="A369">
            <v>878</v>
          </cell>
          <cell r="B369">
            <v>368</v>
          </cell>
          <cell r="C369" t="str">
            <v xml:space="preserve">CENTRO EDUCATIVO DESCUBRIENDO TALENTO </v>
          </cell>
          <cell r="D369" t="str">
            <v>PRINCIPAL</v>
          </cell>
          <cell r="E369" t="str">
            <v>EL POZON CRA 84 No. 64-29</v>
          </cell>
          <cell r="F369" t="str">
            <v>EL POZON</v>
          </cell>
          <cell r="G369">
            <v>6</v>
          </cell>
          <cell r="H369" t="str">
            <v>DE LA VIRGEN Y TURISTICA</v>
          </cell>
          <cell r="I369" t="str">
            <v>DE LA VIRGEN Y TURISTICA</v>
          </cell>
          <cell r="J369" t="str">
            <v>URBANO</v>
          </cell>
          <cell r="K369">
            <v>313001800033</v>
          </cell>
          <cell r="L369">
            <v>313001800033</v>
          </cell>
          <cell r="M369">
            <v>878</v>
          </cell>
          <cell r="N369">
            <v>878</v>
          </cell>
          <cell r="O369" t="str">
            <v>PRIVADO</v>
          </cell>
          <cell r="P369" t="str">
            <v>A</v>
          </cell>
          <cell r="Q369" t="str">
            <v xml:space="preserve">HERNANDO GUARDO LEYVA </v>
          </cell>
          <cell r="R369">
            <v>3152092263</v>
          </cell>
          <cell r="S369" t="str">
            <v>cdtaaleida@outlook.es</v>
          </cell>
        </row>
        <row r="370">
          <cell r="A370">
            <v>876</v>
          </cell>
          <cell r="B370">
            <v>369</v>
          </cell>
          <cell r="C370" t="str">
            <v>JARDIN INFANTIL PANIKER</v>
          </cell>
          <cell r="D370" t="str">
            <v>PRINCIPAL</v>
          </cell>
          <cell r="E370" t="str">
            <v>URBANIZACION LOS ALMENDROS MANZANA E LOTE 30 DIAGONAL 39</v>
          </cell>
          <cell r="F370" t="str">
            <v>LOS ALMENDROS</v>
          </cell>
          <cell r="G370">
            <v>8</v>
          </cell>
          <cell r="H370" t="str">
            <v>HISTORICA Y CARIBE NORTE</v>
          </cell>
          <cell r="I370" t="str">
            <v>COUNTRY</v>
          </cell>
          <cell r="J370" t="str">
            <v>URBANO</v>
          </cell>
          <cell r="K370">
            <v>313001800041</v>
          </cell>
          <cell r="L370">
            <v>313001800041</v>
          </cell>
          <cell r="M370">
            <v>876</v>
          </cell>
          <cell r="N370">
            <v>876</v>
          </cell>
          <cell r="O370" t="str">
            <v>PRIVADO</v>
          </cell>
          <cell r="P370" t="str">
            <v>A</v>
          </cell>
          <cell r="Q370" t="str">
            <v xml:space="preserve">MERY DEL PILAR PAUTT PACHECO </v>
          </cell>
          <cell r="R370" t="str">
            <v>6769095-3008035947</v>
          </cell>
          <cell r="S370" t="str">
            <v>jardinpaniker@hotmail.com</v>
          </cell>
        </row>
        <row r="371">
          <cell r="A371">
            <v>865</v>
          </cell>
          <cell r="B371">
            <v>370</v>
          </cell>
          <cell r="C371" t="str">
            <v>INSTITUTO NUEVO REINO</v>
          </cell>
          <cell r="D371" t="str">
            <v>PRINCIPAL</v>
          </cell>
          <cell r="E371" t="str">
            <v>BOSQUE-SAN ISIDRO TRANSVERSAL 54# 22B-13</v>
          </cell>
          <cell r="F371" t="str">
            <v>SAN ISIDRO</v>
          </cell>
          <cell r="G371">
            <v>10</v>
          </cell>
          <cell r="H371" t="str">
            <v>HISTORICA Y CARIBE NORTE</v>
          </cell>
          <cell r="I371" t="str">
            <v>COUNTRY</v>
          </cell>
          <cell r="J371" t="str">
            <v>URBANO</v>
          </cell>
          <cell r="K371">
            <v>413001030151</v>
          </cell>
          <cell r="L371">
            <v>413001030151</v>
          </cell>
          <cell r="M371">
            <v>865</v>
          </cell>
          <cell r="N371">
            <v>865</v>
          </cell>
          <cell r="O371" t="str">
            <v>PRIVADO</v>
          </cell>
          <cell r="P371" t="str">
            <v>A</v>
          </cell>
          <cell r="Q371" t="str">
            <v>ORLANDO MORELOS RODRIGUEZ</v>
          </cell>
          <cell r="R371">
            <v>6437558</v>
          </cell>
          <cell r="S371" t="str">
            <v>omrolic69@hotmail.com</v>
          </cell>
        </row>
        <row r="372">
          <cell r="A372">
            <v>867</v>
          </cell>
          <cell r="B372">
            <v>371</v>
          </cell>
          <cell r="C372" t="str">
            <v>CENTRO EDUCATIVO EL MANANTIAL</v>
          </cell>
          <cell r="D372" t="str">
            <v>PRINCIPAL</v>
          </cell>
          <cell r="E372" t="str">
            <v xml:space="preserve">RECREO DIAGONAL 31F #80B-49 </v>
          </cell>
          <cell r="F372" t="str">
            <v>RECREO</v>
          </cell>
          <cell r="G372">
            <v>13</v>
          </cell>
          <cell r="H372" t="str">
            <v>INDUSTRIAL Y DE LA BAHIA</v>
          </cell>
          <cell r="I372" t="str">
            <v>INDUSTRIAL Y DE LA BAHIA</v>
          </cell>
          <cell r="J372" t="str">
            <v>URBANO</v>
          </cell>
          <cell r="K372">
            <v>413001030178</v>
          </cell>
          <cell r="L372">
            <v>413001030178</v>
          </cell>
          <cell r="M372">
            <v>867</v>
          </cell>
          <cell r="N372">
            <v>867</v>
          </cell>
          <cell r="O372" t="str">
            <v>PRIVADO</v>
          </cell>
          <cell r="P372" t="str">
            <v>A</v>
          </cell>
          <cell r="Q372" t="str">
            <v>ROSA GARCIA ARRIETA</v>
          </cell>
          <cell r="R372">
            <v>6469021</v>
          </cell>
          <cell r="S372" t="str">
            <v>ELMANANTIALCENTROEDUCATIVO@GMAIL.COM</v>
          </cell>
        </row>
        <row r="373">
          <cell r="A373">
            <v>881</v>
          </cell>
          <cell r="B373">
            <v>372</v>
          </cell>
          <cell r="C373" t="str">
            <v>I.E COLEGIO CRISTIANO BERAKAH</v>
          </cell>
          <cell r="D373" t="str">
            <v xml:space="preserve">PRINCIPAL </v>
          </cell>
          <cell r="E373" t="str">
            <v>SIMON BOLIVAR, MANZANA 20 LOTE 11</v>
          </cell>
          <cell r="F373" t="str">
            <v xml:space="preserve">SIMON BOLIVAR, </v>
          </cell>
          <cell r="G373">
            <v>14</v>
          </cell>
          <cell r="H373" t="str">
            <v>INDUSTRIAL Y DE LA BAHIA</v>
          </cell>
          <cell r="I373" t="str">
            <v>INDUSTRIAL Y DE LA BAHIA</v>
          </cell>
          <cell r="J373" t="str">
            <v>URBANO</v>
          </cell>
          <cell r="K373">
            <v>313001800068</v>
          </cell>
          <cell r="L373">
            <v>313001800068</v>
          </cell>
          <cell r="M373">
            <v>881</v>
          </cell>
          <cell r="N373">
            <v>881</v>
          </cell>
          <cell r="O373" t="str">
            <v>PRIVADO</v>
          </cell>
          <cell r="P373" t="str">
            <v>A</v>
          </cell>
          <cell r="Q373" t="str">
            <v>LILIA DEL CARMEN AVILA PEREIRA</v>
          </cell>
          <cell r="R373">
            <v>6533112</v>
          </cell>
          <cell r="S373" t="str">
            <v>ieberakah@gmail.com</v>
          </cell>
        </row>
        <row r="374">
          <cell r="A374">
            <v>883</v>
          </cell>
          <cell r="B374">
            <v>373</v>
          </cell>
          <cell r="C374" t="str">
            <v>COLEGIO GIMNASIO MUNDO DE COLORES</v>
          </cell>
          <cell r="D374" t="str">
            <v xml:space="preserve">PRINCIPAL </v>
          </cell>
          <cell r="E374" t="str">
            <v>LA CENTRAL CRA.62 #22-44</v>
          </cell>
          <cell r="F374" t="str">
            <v xml:space="preserve">LA CENTRAL </v>
          </cell>
          <cell r="G374">
            <v>12</v>
          </cell>
          <cell r="H374" t="str">
            <v>INDUSTRIAL Y DE LA BAHIA</v>
          </cell>
          <cell r="I374" t="str">
            <v>INDUSTRIAL Y DE LA BAHIA</v>
          </cell>
          <cell r="J374" t="str">
            <v>URBANO</v>
          </cell>
          <cell r="K374">
            <v>313001800084</v>
          </cell>
          <cell r="L374">
            <v>313001800084</v>
          </cell>
          <cell r="M374">
            <v>883</v>
          </cell>
          <cell r="N374">
            <v>883</v>
          </cell>
          <cell r="O374" t="str">
            <v>PRIVADO</v>
          </cell>
          <cell r="P374" t="str">
            <v>A</v>
          </cell>
          <cell r="Q374" t="str">
            <v>MIRALYS TORRES QUINTERO</v>
          </cell>
          <cell r="R374">
            <v>6678874</v>
          </cell>
          <cell r="S374" t="str">
            <v>cgmundodecolores@gmail.com</v>
          </cell>
        </row>
        <row r="375">
          <cell r="A375">
            <v>884</v>
          </cell>
          <cell r="B375">
            <v>374</v>
          </cell>
          <cell r="C375" t="str">
            <v>COLEGIO PABLO HOFF</v>
          </cell>
          <cell r="D375" t="str">
            <v xml:space="preserve">PRINCIPAL </v>
          </cell>
          <cell r="E375" t="str">
            <v>MANGA CALLEJÓN DE LOS BESOS AK 18 24 75</v>
          </cell>
          <cell r="F375" t="str">
            <v>MANGA</v>
          </cell>
          <cell r="G375">
            <v>1</v>
          </cell>
          <cell r="H375" t="str">
            <v>HISTORICA Y CARIBE NORTE</v>
          </cell>
          <cell r="I375" t="str">
            <v>SANTA RITA</v>
          </cell>
          <cell r="J375" t="str">
            <v>URBANO</v>
          </cell>
          <cell r="K375">
            <v>313001800076</v>
          </cell>
          <cell r="L375">
            <v>313001800076</v>
          </cell>
          <cell r="M375">
            <v>884</v>
          </cell>
          <cell r="N375">
            <v>884</v>
          </cell>
          <cell r="O375" t="str">
            <v>PRIVADO</v>
          </cell>
          <cell r="P375" t="str">
            <v>B</v>
          </cell>
          <cell r="Q375" t="str">
            <v>ROSARIO MOJICA SALINAS</v>
          </cell>
          <cell r="R375">
            <v>6432827</v>
          </cell>
          <cell r="S375" t="str">
            <v>agovi1976@hotmail.com</v>
          </cell>
        </row>
        <row r="376">
          <cell r="A376">
            <v>213</v>
          </cell>
          <cell r="B376">
            <v>375</v>
          </cell>
          <cell r="C376" t="str">
            <v>INST. EDUC. NUEVA AMERICA</v>
          </cell>
          <cell r="D376" t="str">
            <v xml:space="preserve">PRINCIPAL </v>
          </cell>
          <cell r="E376" t="str">
            <v>NUEVO BOSQUE MANZ 52 L 2 7A ETAPA</v>
          </cell>
          <cell r="F376" t="str">
            <v>NUEVO BOSQUE</v>
          </cell>
          <cell r="G376">
            <v>10</v>
          </cell>
          <cell r="H376" t="str">
            <v>HISTORICA Y CARIBE NORTE</v>
          </cell>
          <cell r="I376" t="str">
            <v>COUNTRY</v>
          </cell>
          <cell r="J376" t="str">
            <v>URBANO</v>
          </cell>
          <cell r="K376">
            <v>313001000240</v>
          </cell>
          <cell r="L376">
            <v>313001000240</v>
          </cell>
          <cell r="M376">
            <v>213</v>
          </cell>
          <cell r="N376">
            <v>213</v>
          </cell>
          <cell r="O376" t="str">
            <v>PRIVADO</v>
          </cell>
          <cell r="P376" t="str">
            <v>A</v>
          </cell>
          <cell r="Q376" t="str">
            <v>YOMAIRA THERAN DIAZ</v>
          </cell>
          <cell r="R376">
            <v>6773463</v>
          </cell>
          <cell r="S376" t="str">
            <v>nuevaamerica522@hotmail.com</v>
          </cell>
        </row>
        <row r="377">
          <cell r="A377">
            <v>260</v>
          </cell>
          <cell r="B377">
            <v>376</v>
          </cell>
          <cell r="C377" t="str">
            <v>CORP. INST. CIRY</v>
          </cell>
          <cell r="D377" t="str">
            <v xml:space="preserve">PRINCIPAL </v>
          </cell>
          <cell r="E377" t="str">
            <v>EL SOCORRO PLAN 500 B MZ 69 LT 21</v>
          </cell>
          <cell r="F377" t="str">
            <v>EL SOCORRO</v>
          </cell>
          <cell r="G377">
            <v>12</v>
          </cell>
          <cell r="H377" t="str">
            <v>INDUSTRIAL Y DE LA BAHIA</v>
          </cell>
          <cell r="I377" t="str">
            <v>INDUSTRIAL Y DE LA BAHIA</v>
          </cell>
          <cell r="J377" t="str">
            <v>URBANO</v>
          </cell>
          <cell r="K377">
            <v>313001003117</v>
          </cell>
          <cell r="L377">
            <v>313001003117</v>
          </cell>
          <cell r="M377">
            <v>260</v>
          </cell>
          <cell r="N377">
            <v>260</v>
          </cell>
          <cell r="O377" t="str">
            <v>PRIVADO</v>
          </cell>
          <cell r="P377" t="str">
            <v>A</v>
          </cell>
          <cell r="Q377" t="str">
            <v>ALCIRA BLANQUICETT VELEZ</v>
          </cell>
          <cell r="R377">
            <v>6616948</v>
          </cell>
          <cell r="S377" t="str">
            <v>corpo.institutociry@hotmail.com</v>
          </cell>
        </row>
        <row r="378">
          <cell r="A378">
            <v>268</v>
          </cell>
          <cell r="B378">
            <v>377</v>
          </cell>
          <cell r="C378" t="str">
            <v>FUND. EDUC. LIC. SAN JOSE</v>
          </cell>
          <cell r="D378" t="str">
            <v xml:space="preserve">PRINCIPAL </v>
          </cell>
          <cell r="E378" t="str">
            <v>ANDALUCIA CLL SAN JOSE # 29-04</v>
          </cell>
          <cell r="F378" t="str">
            <v>ANDALUCIA</v>
          </cell>
          <cell r="G378">
            <v>9</v>
          </cell>
          <cell r="H378" t="str">
            <v>HISTORICA Y CARIBE NORTE</v>
          </cell>
          <cell r="I378" t="str">
            <v>COUNTRY</v>
          </cell>
          <cell r="J378" t="str">
            <v>URBANO</v>
          </cell>
          <cell r="K378">
            <v>313001003800</v>
          </cell>
          <cell r="L378">
            <v>313001003800</v>
          </cell>
          <cell r="M378">
            <v>268</v>
          </cell>
          <cell r="N378">
            <v>268</v>
          </cell>
          <cell r="O378" t="str">
            <v>PRIVADO</v>
          </cell>
          <cell r="P378" t="str">
            <v>A</v>
          </cell>
          <cell r="Q378" t="str">
            <v>SIRLYS DEL CARMEN DIAZ ZAMBRANO</v>
          </cell>
          <cell r="R378">
            <v>6621839</v>
          </cell>
          <cell r="S378" t="str">
            <v>jgdz2000@yahoo.es</v>
          </cell>
        </row>
        <row r="379">
          <cell r="A379">
            <v>925</v>
          </cell>
          <cell r="B379">
            <v>378</v>
          </cell>
          <cell r="C379" t="str">
            <v>INSTITUTO DE EDUCACION INTEGRAL IDI</v>
          </cell>
          <cell r="D379" t="str">
            <v xml:space="preserve">PRINCIPAL </v>
          </cell>
          <cell r="E379" t="str">
            <v>BELLAVISTA, KRA 7A No 58 - 31</v>
          </cell>
          <cell r="F379" t="str">
            <v>BELLAVISTA</v>
          </cell>
          <cell r="G379">
            <v>11</v>
          </cell>
          <cell r="H379" t="str">
            <v>INDUSTRIAL Y DE LA BAHIA</v>
          </cell>
          <cell r="I379" t="str">
            <v>INDUSTRIAL Y DE LA BAHIA</v>
          </cell>
          <cell r="J379" t="str">
            <v>URBANO</v>
          </cell>
          <cell r="K379">
            <v>313001800629</v>
          </cell>
          <cell r="L379">
            <v>313001800629</v>
          </cell>
          <cell r="M379">
            <v>925</v>
          </cell>
          <cell r="N379">
            <v>925</v>
          </cell>
          <cell r="O379" t="str">
            <v>PRIVADO</v>
          </cell>
          <cell r="P379" t="str">
            <v>A</v>
          </cell>
          <cell r="Q379" t="str">
            <v>ALEXANDRA BELLO GUERRERO</v>
          </cell>
          <cell r="R379">
            <v>6670510</v>
          </cell>
          <cell r="S379" t="str">
            <v>institutoidi1020@yahoo.es</v>
          </cell>
        </row>
        <row r="380">
          <cell r="A380">
            <v>303</v>
          </cell>
          <cell r="B380">
            <v>379</v>
          </cell>
          <cell r="C380" t="str">
            <v>CORP. COL. AMOR A BOLIVAR</v>
          </cell>
          <cell r="D380" t="str">
            <v xml:space="preserve">PRINCIPAL </v>
          </cell>
          <cell r="E380" t="str">
            <v>URB EL GALLO CLL TOLU # 51-29</v>
          </cell>
          <cell r="F380" t="str">
            <v>EL GALLO</v>
          </cell>
          <cell r="G380">
            <v>7</v>
          </cell>
          <cell r="H380" t="str">
            <v>DE LA VIRGEN Y TURISTICA</v>
          </cell>
          <cell r="I380" t="str">
            <v>DE LA VIRGEN Y TURISTICA</v>
          </cell>
          <cell r="J380" t="str">
            <v>URBANO</v>
          </cell>
          <cell r="K380">
            <v>313001006281</v>
          </cell>
          <cell r="L380">
            <v>313001006281</v>
          </cell>
          <cell r="M380">
            <v>303</v>
          </cell>
          <cell r="N380">
            <v>303</v>
          </cell>
          <cell r="O380" t="str">
            <v>PRIVADO</v>
          </cell>
          <cell r="P380" t="str">
            <v>A</v>
          </cell>
          <cell r="Q380" t="str">
            <v>AUGUSTO GARCIA YACAMAN</v>
          </cell>
          <cell r="R380">
            <v>6416934</v>
          </cell>
          <cell r="S380" t="str">
            <v>ronaldyaca@yahoo.com</v>
          </cell>
        </row>
        <row r="381">
          <cell r="A381">
            <v>305</v>
          </cell>
          <cell r="B381">
            <v>380</v>
          </cell>
          <cell r="C381" t="str">
            <v>INST. EL LABRADOR</v>
          </cell>
          <cell r="D381" t="str">
            <v xml:space="preserve">PRINCIPAL </v>
          </cell>
          <cell r="E381" t="str">
            <v>SAN ISIDRO CLL 1A EL LABRADOR # 52-44</v>
          </cell>
          <cell r="F381" t="str">
            <v>SAN ISIDRO</v>
          </cell>
          <cell r="G381">
            <v>10</v>
          </cell>
          <cell r="H381" t="str">
            <v>HISTORICA Y CARIBE NORTE</v>
          </cell>
          <cell r="I381" t="str">
            <v>COUNTRY</v>
          </cell>
          <cell r="J381" t="str">
            <v>URBANO</v>
          </cell>
          <cell r="K381">
            <v>313001006337</v>
          </cell>
          <cell r="L381">
            <v>313001006337</v>
          </cell>
          <cell r="M381">
            <v>305</v>
          </cell>
          <cell r="N381">
            <v>305</v>
          </cell>
          <cell r="O381" t="str">
            <v>PRIVADO</v>
          </cell>
          <cell r="P381" t="str">
            <v>A</v>
          </cell>
          <cell r="Q381" t="str">
            <v>ASTERIS  ANGULO LORET</v>
          </cell>
          <cell r="R381">
            <v>6623781</v>
          </cell>
          <cell r="S381" t="str">
            <v>montovela@hotmail.com</v>
          </cell>
        </row>
        <row r="382">
          <cell r="A382">
            <v>311</v>
          </cell>
          <cell r="B382">
            <v>381</v>
          </cell>
          <cell r="C382" t="str">
            <v>CORP. INST. SOLEDAD VIVES DE JOLY</v>
          </cell>
          <cell r="D382" t="str">
            <v xml:space="preserve">PRINCIPAL </v>
          </cell>
          <cell r="E382" t="str">
            <v>NUEVO BOSQUE TRANV 50 # 29B 79</v>
          </cell>
          <cell r="F382" t="str">
            <v>NUEVO BOSQUE</v>
          </cell>
          <cell r="G382">
            <v>10</v>
          </cell>
          <cell r="H382" t="str">
            <v>HISTORICA Y CARIBE NORTE</v>
          </cell>
          <cell r="I382" t="str">
            <v>COUNTRY</v>
          </cell>
          <cell r="J382" t="str">
            <v>URBANO</v>
          </cell>
          <cell r="K382">
            <v>313001006639</v>
          </cell>
          <cell r="L382">
            <v>313001006639</v>
          </cell>
          <cell r="M382">
            <v>311</v>
          </cell>
          <cell r="N382">
            <v>311</v>
          </cell>
          <cell r="O382" t="str">
            <v>PRIVADO</v>
          </cell>
          <cell r="P382" t="str">
            <v>A</v>
          </cell>
          <cell r="Q382" t="str">
            <v>SOLEDAD JOLY VIVES</v>
          </cell>
          <cell r="R382">
            <v>6767742</v>
          </cell>
          <cell r="S382" t="str">
            <v>c.i.s.v.j@hotmail.com</v>
          </cell>
        </row>
        <row r="383">
          <cell r="A383">
            <v>320</v>
          </cell>
          <cell r="B383">
            <v>382</v>
          </cell>
          <cell r="C383" t="str">
            <v>COL. MARIA MONTESORRI</v>
          </cell>
          <cell r="D383" t="str">
            <v xml:space="preserve">PRINCIPAL </v>
          </cell>
          <cell r="E383" t="str">
            <v>URB VILLA RUBIA MZ D LOTES 6-10-11</v>
          </cell>
          <cell r="F383" t="str">
            <v>VILLA RUBIA</v>
          </cell>
          <cell r="G383">
            <v>15</v>
          </cell>
          <cell r="H383" t="str">
            <v>INDUSTRIAL Y DE LA BAHIA</v>
          </cell>
          <cell r="I383" t="str">
            <v>INDUSTRIAL Y DE LA BAHIA</v>
          </cell>
          <cell r="J383" t="str">
            <v>URBANO</v>
          </cell>
          <cell r="K383">
            <v>313001007040</v>
          </cell>
          <cell r="L383">
            <v>313001007040</v>
          </cell>
          <cell r="M383">
            <v>320</v>
          </cell>
          <cell r="N383">
            <v>320</v>
          </cell>
          <cell r="O383" t="str">
            <v>PRIVADO</v>
          </cell>
          <cell r="P383" t="str">
            <v>A</v>
          </cell>
          <cell r="Q383" t="str">
            <v>LUIS CASTILLA CUADRO</v>
          </cell>
          <cell r="R383" t="str">
            <v>6812301-6813701</v>
          </cell>
          <cell r="S383" t="str">
            <v>colmariamontessori1@hotmail.com</v>
          </cell>
        </row>
        <row r="384">
          <cell r="A384">
            <v>326</v>
          </cell>
          <cell r="B384">
            <v>383</v>
          </cell>
          <cell r="C384" t="str">
            <v>FUNDACIÓN EDUCATIVA CRISTO REY DE REYES</v>
          </cell>
          <cell r="D384" t="str">
            <v xml:space="preserve">PRINCIPAL </v>
          </cell>
          <cell r="E384" t="str">
            <v>OLAYA HERRERA, SECTOR PROGRESO CALLE 32 B No. 65 - 51</v>
          </cell>
          <cell r="F384" t="str">
            <v>OLAYA HERRERA</v>
          </cell>
          <cell r="G384">
            <v>6</v>
          </cell>
          <cell r="H384" t="str">
            <v>DE LA VIRGEN Y TURISTICA</v>
          </cell>
          <cell r="I384" t="str">
            <v>DE LA VIRGEN Y TURISTICA</v>
          </cell>
          <cell r="J384" t="str">
            <v>URBANO</v>
          </cell>
          <cell r="K384">
            <v>313001007228</v>
          </cell>
          <cell r="L384">
            <v>313001007228</v>
          </cell>
          <cell r="M384">
            <v>326</v>
          </cell>
          <cell r="N384">
            <v>326</v>
          </cell>
          <cell r="O384" t="str">
            <v>PRIVADO</v>
          </cell>
          <cell r="P384" t="str">
            <v>A</v>
          </cell>
          <cell r="Q384" t="str">
            <v>JUDITH MEJIA DE TAPIAS</v>
          </cell>
          <cell r="R384">
            <v>6531100</v>
          </cell>
          <cell r="S384" t="str">
            <v>fundecreyes@gmail.com</v>
          </cell>
        </row>
        <row r="385">
          <cell r="A385">
            <v>327</v>
          </cell>
          <cell r="B385">
            <v>384</v>
          </cell>
          <cell r="C385" t="str">
            <v>INST. JUAN JACOBO ROUSSEAU</v>
          </cell>
          <cell r="D385" t="str">
            <v xml:space="preserve">PRINCIPAL </v>
          </cell>
          <cell r="E385" t="str">
            <v>URB VILLA LORENA MZ C LOTE 1 DIAG 4A ETAPA EL CAMP</v>
          </cell>
          <cell r="F385" t="str">
            <v>VILLA LORENA</v>
          </cell>
          <cell r="G385">
            <v>12</v>
          </cell>
          <cell r="H385" t="str">
            <v>INDUSTRIAL Y DE LA BAHIA</v>
          </cell>
          <cell r="I385" t="str">
            <v>INDUSTRIAL Y DE LA BAHIA</v>
          </cell>
          <cell r="J385" t="str">
            <v>URBANO</v>
          </cell>
          <cell r="K385">
            <v>313001007244</v>
          </cell>
          <cell r="L385">
            <v>313001007244</v>
          </cell>
          <cell r="M385">
            <v>327</v>
          </cell>
          <cell r="N385">
            <v>327</v>
          </cell>
          <cell r="O385" t="str">
            <v>PRIVADO</v>
          </cell>
          <cell r="P385" t="str">
            <v>A</v>
          </cell>
          <cell r="Q385" t="str">
            <v>RAMON ALFONSO PEREZ</v>
          </cell>
          <cell r="R385">
            <v>6671666</v>
          </cell>
          <cell r="S385" t="str">
            <v>institutojjrousseau@hotmail.com</v>
          </cell>
        </row>
        <row r="386">
          <cell r="A386">
            <v>335</v>
          </cell>
          <cell r="B386">
            <v>385</v>
          </cell>
          <cell r="C386" t="str">
            <v>CORP. INST. EDUC. DEL SOCORRO</v>
          </cell>
          <cell r="D386" t="str">
            <v xml:space="preserve">PRINCIPAL </v>
          </cell>
          <cell r="E386" t="str">
            <v>PL 500 B MZ 77 LT 6</v>
          </cell>
          <cell r="F386" t="str">
            <v>EL SOCORRO</v>
          </cell>
          <cell r="G386">
            <v>12</v>
          </cell>
          <cell r="H386" t="str">
            <v>INDUSTRIAL Y DE LA BAHIA</v>
          </cell>
          <cell r="I386" t="str">
            <v>INDUSTRIAL Y DE LA BAHIA</v>
          </cell>
          <cell r="J386" t="str">
            <v>URBANO</v>
          </cell>
          <cell r="K386">
            <v>313001007619</v>
          </cell>
          <cell r="L386">
            <v>313001007619</v>
          </cell>
          <cell r="M386">
            <v>335</v>
          </cell>
          <cell r="N386">
            <v>335</v>
          </cell>
          <cell r="O386" t="str">
            <v>PRIVADO</v>
          </cell>
          <cell r="P386" t="str">
            <v>A</v>
          </cell>
          <cell r="Q386" t="str">
            <v>BERTA CONEO ALVAREZ</v>
          </cell>
          <cell r="R386">
            <v>6617429</v>
          </cell>
          <cell r="S386" t="str">
            <v>ciescolegio@gmail.com</v>
          </cell>
        </row>
        <row r="387">
          <cell r="A387">
            <v>342</v>
          </cell>
          <cell r="B387">
            <v>386</v>
          </cell>
          <cell r="C387" t="str">
            <v>FUND. R.E.I PARA LA REHABILITACION INTEGRAL I.P.S</v>
          </cell>
          <cell r="D387" t="str">
            <v xml:space="preserve">PRINCIPAL </v>
          </cell>
          <cell r="E387" t="str">
            <v>OLAYA HERRERA KRA50A -URB LOS ALAMOS # 31B-12</v>
          </cell>
          <cell r="F387" t="str">
            <v>OLAYA HERRERA</v>
          </cell>
          <cell r="G387">
            <v>5</v>
          </cell>
          <cell r="H387" t="str">
            <v>DE LA VIRGEN Y TURISTICA</v>
          </cell>
          <cell r="I387" t="str">
            <v>DE LA VIRGEN Y TURISTICA</v>
          </cell>
          <cell r="J387" t="str">
            <v>URBANO</v>
          </cell>
          <cell r="K387">
            <v>313001007821</v>
          </cell>
          <cell r="L387">
            <v>313001007821</v>
          </cell>
          <cell r="M387">
            <v>342</v>
          </cell>
          <cell r="N387">
            <v>342</v>
          </cell>
          <cell r="O387" t="str">
            <v>PRIVADO</v>
          </cell>
          <cell r="P387" t="str">
            <v>A</v>
          </cell>
          <cell r="Q387" t="str">
            <v>SOFIA CAMACHO CHALUB</v>
          </cell>
          <cell r="R387" t="str">
            <v>6697427, 6697881</v>
          </cell>
          <cell r="S387" t="str">
            <v>educacion@fundacionreiorg.com</v>
          </cell>
        </row>
        <row r="388">
          <cell r="A388">
            <v>343</v>
          </cell>
          <cell r="B388">
            <v>387</v>
          </cell>
          <cell r="C388" t="str">
            <v>INST. MIGUEL DE CERVANTES</v>
          </cell>
          <cell r="D388" t="str">
            <v xml:space="preserve">PRINCIPAL </v>
          </cell>
          <cell r="E388" t="str">
            <v>3ER CLLJON DE AMBERES # 27-86</v>
          </cell>
          <cell r="F388" t="str">
            <v>AMBERES</v>
          </cell>
          <cell r="G388">
            <v>9</v>
          </cell>
          <cell r="H388" t="str">
            <v>HISTORICA Y CARIBE NORTE</v>
          </cell>
          <cell r="I388" t="str">
            <v>COUNTRY</v>
          </cell>
          <cell r="J388" t="str">
            <v>URBANO</v>
          </cell>
          <cell r="K388">
            <v>313001007872</v>
          </cell>
          <cell r="L388">
            <v>313001007872</v>
          </cell>
          <cell r="M388">
            <v>343</v>
          </cell>
          <cell r="N388">
            <v>343</v>
          </cell>
          <cell r="O388" t="str">
            <v>PRIVADO</v>
          </cell>
          <cell r="P388" t="str">
            <v>A</v>
          </cell>
          <cell r="Q388" t="str">
            <v>MARIA VICTORIA GALLEGO CANO</v>
          </cell>
          <cell r="R388" t="str">
            <v>6720159  -   313-5441808</v>
          </cell>
          <cell r="S388" t="str">
            <v>gimnasiocervantesdecartagena15@gmail.com</v>
          </cell>
        </row>
        <row r="389">
          <cell r="A389">
            <v>345</v>
          </cell>
          <cell r="B389">
            <v>388</v>
          </cell>
          <cell r="C389" t="str">
            <v>INST. INF. FEDERICO FROBEL</v>
          </cell>
          <cell r="D389" t="str">
            <v xml:space="preserve">PRINCIPAL </v>
          </cell>
          <cell r="E389" t="str">
            <v>URB LAS PALMERAS M 4 LOTE 6</v>
          </cell>
          <cell r="F389" t="str">
            <v>LAS PALMERAS</v>
          </cell>
          <cell r="G389">
            <v>7</v>
          </cell>
          <cell r="H389" t="str">
            <v>DE LA VIRGEN Y TURISTICA</v>
          </cell>
          <cell r="I389" t="str">
            <v>DE LA VIRGEN Y TURISTICA</v>
          </cell>
          <cell r="J389" t="str">
            <v>URBANO</v>
          </cell>
          <cell r="K389">
            <v>313001007911</v>
          </cell>
          <cell r="L389">
            <v>313001007911</v>
          </cell>
          <cell r="M389">
            <v>345</v>
          </cell>
          <cell r="N389">
            <v>345</v>
          </cell>
          <cell r="O389" t="str">
            <v>PRIVADO</v>
          </cell>
          <cell r="P389" t="str">
            <v>A</v>
          </cell>
          <cell r="Q389" t="str">
            <v>ERIKA PATRICIA MARTINEZ PUELLO</v>
          </cell>
          <cell r="R389">
            <v>6447424</v>
          </cell>
          <cell r="S389" t="str">
            <v>corpo_fedefrobel@hotmail.com</v>
          </cell>
        </row>
        <row r="390">
          <cell r="A390">
            <v>353</v>
          </cell>
          <cell r="B390">
            <v>389</v>
          </cell>
          <cell r="C390" t="str">
            <v>FUND. CENT. EDUC. LAS PALMERAS</v>
          </cell>
          <cell r="D390" t="str">
            <v xml:space="preserve">PRINCIPAL </v>
          </cell>
          <cell r="E390" t="str">
            <v>URB LAS PALMERAS MZ 12 L 17 - 21</v>
          </cell>
          <cell r="F390" t="str">
            <v>LAS PALMERAS</v>
          </cell>
          <cell r="G390">
            <v>7</v>
          </cell>
          <cell r="H390" t="str">
            <v>DE LA VIRGEN Y TURISTICA</v>
          </cell>
          <cell r="I390" t="str">
            <v>DE LA VIRGEN Y TURISTICA</v>
          </cell>
          <cell r="J390" t="str">
            <v>URBANO</v>
          </cell>
          <cell r="K390">
            <v>313001008399</v>
          </cell>
          <cell r="L390">
            <v>313001008399</v>
          </cell>
          <cell r="M390">
            <v>353</v>
          </cell>
          <cell r="N390">
            <v>353</v>
          </cell>
          <cell r="O390" t="str">
            <v>PRIVADO</v>
          </cell>
          <cell r="P390" t="str">
            <v>A</v>
          </cell>
          <cell r="Q390" t="str">
            <v>LIDUVINA VALDELAMAR</v>
          </cell>
          <cell r="R390">
            <v>6634244</v>
          </cell>
          <cell r="S390" t="str">
            <v>funcepal@hotmail.com</v>
          </cell>
        </row>
        <row r="391">
          <cell r="A391">
            <v>363</v>
          </cell>
          <cell r="B391">
            <v>390</v>
          </cell>
          <cell r="C391" t="str">
            <v>CORPORACIÓN EDUCATIVA MADDOX</v>
          </cell>
          <cell r="D391" t="str">
            <v xml:space="preserve">PRINCIPAL </v>
          </cell>
          <cell r="E391" t="str">
            <v>LOS ALPES TR 71 B # 31F-21</v>
          </cell>
          <cell r="F391" t="str">
            <v>LOS ALPES</v>
          </cell>
          <cell r="G391">
            <v>7</v>
          </cell>
          <cell r="H391" t="str">
            <v>DE LA VIRGEN Y TURISTICA</v>
          </cell>
          <cell r="I391" t="str">
            <v>DE LA VIRGEN Y TURISTICA</v>
          </cell>
          <cell r="J391" t="str">
            <v>URBANO</v>
          </cell>
          <cell r="K391">
            <v>313001008518</v>
          </cell>
          <cell r="L391">
            <v>313001008518</v>
          </cell>
          <cell r="M391">
            <v>363</v>
          </cell>
          <cell r="N391">
            <v>363</v>
          </cell>
          <cell r="O391" t="str">
            <v>PRIVADO</v>
          </cell>
          <cell r="P391" t="str">
            <v>A</v>
          </cell>
          <cell r="Q391" t="str">
            <v>MARTHA LUCIA HOGIS POLO</v>
          </cell>
          <cell r="R391" t="str">
            <v>6928637  -6613355</v>
          </cell>
          <cell r="S391" t="str">
            <v>corpmadoxx@hotmail.com</v>
          </cell>
        </row>
        <row r="392">
          <cell r="A392">
            <v>364</v>
          </cell>
          <cell r="B392">
            <v>391</v>
          </cell>
          <cell r="C392" t="str">
            <v>INST. SAN ISIDRO LABRADOR</v>
          </cell>
          <cell r="D392" t="str">
            <v xml:space="preserve">PRINCIPAL </v>
          </cell>
          <cell r="E392" t="str">
            <v>BOSQUE SAN ISIDRO CLL 1A LABRADOR # 52-18</v>
          </cell>
          <cell r="F392" t="str">
            <v>SAN ISIDRO</v>
          </cell>
          <cell r="G392">
            <v>10</v>
          </cell>
          <cell r="H392" t="str">
            <v>HISTORICA Y CARIBE NORTE</v>
          </cell>
          <cell r="I392" t="str">
            <v>COUNTRY</v>
          </cell>
          <cell r="J392" t="str">
            <v>URBANO</v>
          </cell>
          <cell r="K392">
            <v>313001008526</v>
          </cell>
          <cell r="L392">
            <v>313001008526</v>
          </cell>
          <cell r="M392">
            <v>364</v>
          </cell>
          <cell r="N392">
            <v>364</v>
          </cell>
          <cell r="O392" t="str">
            <v>PRIVADO</v>
          </cell>
          <cell r="P392" t="str">
            <v>A</v>
          </cell>
          <cell r="Q392" t="str">
            <v>EMIT MORILLO VALDELAMAR</v>
          </cell>
          <cell r="R392">
            <v>6621029</v>
          </cell>
          <cell r="S392" t="str">
            <v>educativosanisidro@hotmail.com</v>
          </cell>
        </row>
        <row r="393">
          <cell r="A393">
            <v>374</v>
          </cell>
          <cell r="B393">
            <v>392</v>
          </cell>
          <cell r="C393" t="str">
            <v>INST. EDUCATIVO JAIVEL</v>
          </cell>
          <cell r="D393" t="str">
            <v xml:space="preserve">PRINCIPAL </v>
          </cell>
          <cell r="E393" t="str">
            <v>O HERRERA SECT 11 DE NOV CLL DE LA ARROCERA #5511</v>
          </cell>
          <cell r="F393" t="str">
            <v>OLAYA HERRERA</v>
          </cell>
          <cell r="G393">
            <v>6</v>
          </cell>
          <cell r="H393" t="str">
            <v>DE LA VIRGEN Y TURISTICA</v>
          </cell>
          <cell r="I393" t="str">
            <v>DE LA VIRGEN Y TURISTICA</v>
          </cell>
          <cell r="J393" t="str">
            <v>URBANO</v>
          </cell>
          <cell r="K393">
            <v>313001008674</v>
          </cell>
          <cell r="L393">
            <v>313001008674</v>
          </cell>
          <cell r="M393">
            <v>374</v>
          </cell>
          <cell r="N393">
            <v>374</v>
          </cell>
          <cell r="O393" t="str">
            <v>PRIVADO</v>
          </cell>
          <cell r="P393" t="str">
            <v>A</v>
          </cell>
          <cell r="Q393" t="str">
            <v>MARLENE SAN JUAN RIOS</v>
          </cell>
          <cell r="R393">
            <v>6753480</v>
          </cell>
          <cell r="S393" t="str">
            <v>rjaimesv2810@hotmail.com</v>
          </cell>
        </row>
        <row r="394">
          <cell r="A394">
            <v>387</v>
          </cell>
          <cell r="B394">
            <v>393</v>
          </cell>
          <cell r="C394" t="str">
            <v>CENTRO EDUCATIVO  DE NIVELACION C.E.N.</v>
          </cell>
          <cell r="D394" t="str">
            <v xml:space="preserve">PRINCIPAL </v>
          </cell>
          <cell r="E394" t="str">
            <v>TERNERA DIAGONAL 31 N 83 -128</v>
          </cell>
          <cell r="F394" t="str">
            <v>TERNERA</v>
          </cell>
          <cell r="G394">
            <v>13</v>
          </cell>
          <cell r="H394" t="str">
            <v>INDUSTRIAL Y DE LA BAHIA</v>
          </cell>
          <cell r="I394" t="str">
            <v>INDUSTRIAL Y DE LA BAHIA</v>
          </cell>
          <cell r="J394" t="str">
            <v>URBANO</v>
          </cell>
          <cell r="K394">
            <v>313001008941</v>
          </cell>
          <cell r="L394">
            <v>313001008941</v>
          </cell>
          <cell r="M394">
            <v>387</v>
          </cell>
          <cell r="N394">
            <v>387</v>
          </cell>
          <cell r="O394" t="str">
            <v>PRIVADO</v>
          </cell>
          <cell r="P394" t="str">
            <v>A</v>
          </cell>
          <cell r="Q394" t="str">
            <v>KETTY ALICIA ACUÑA COCK</v>
          </cell>
          <cell r="R394">
            <v>6539620</v>
          </cell>
          <cell r="S394" t="str">
            <v>cen.cartagena@hotmail.com</v>
          </cell>
        </row>
        <row r="395">
          <cell r="A395">
            <v>394</v>
          </cell>
          <cell r="B395">
            <v>394</v>
          </cell>
          <cell r="C395" t="str">
            <v>FUND.INST. ALEGRIA DE SABER</v>
          </cell>
          <cell r="D395" t="str">
            <v xml:space="preserve">PRINCIPAL </v>
          </cell>
          <cell r="E395" t="str">
            <v>NUEVO BOSQUE MANZ 78 L 5 7A ETAPA</v>
          </cell>
          <cell r="F395" t="str">
            <v>NUEVO BOSQUE</v>
          </cell>
          <cell r="G395">
            <v>10</v>
          </cell>
          <cell r="H395" t="str">
            <v>HISTORICA Y CARIBE NORTE</v>
          </cell>
          <cell r="I395" t="str">
            <v>COUNTRY</v>
          </cell>
          <cell r="J395" t="str">
            <v>URBANO</v>
          </cell>
          <cell r="K395">
            <v>313001012701</v>
          </cell>
          <cell r="L395">
            <v>313001012701</v>
          </cell>
          <cell r="M395">
            <v>394</v>
          </cell>
          <cell r="N395">
            <v>394</v>
          </cell>
          <cell r="O395" t="str">
            <v>PRIVADO</v>
          </cell>
          <cell r="P395" t="str">
            <v>A</v>
          </cell>
          <cell r="Q395" t="str">
            <v>ONISA DEL ROSARIO OSTAGAR BELLIDO</v>
          </cell>
          <cell r="R395">
            <v>6467477</v>
          </cell>
          <cell r="S395" t="str">
            <v>institutoalegriadelsaber@hotmail.com</v>
          </cell>
        </row>
        <row r="396">
          <cell r="A396">
            <v>417</v>
          </cell>
          <cell r="B396">
            <v>395</v>
          </cell>
          <cell r="C396" t="str">
            <v>COL. LA SABIDURIA</v>
          </cell>
          <cell r="D396" t="str">
            <v xml:space="preserve">PRINCIPAL </v>
          </cell>
          <cell r="E396" t="str">
            <v>SAN FERNANDO CLL 15 # 81B-08</v>
          </cell>
          <cell r="F396" t="str">
            <v>SAN FERNANDO</v>
          </cell>
          <cell r="G396">
            <v>14</v>
          </cell>
          <cell r="H396" t="str">
            <v>INDUSTRIAL Y DE LA BAHIA</v>
          </cell>
          <cell r="I396" t="str">
            <v>INDUSTRIAL Y DE LA BAHIA</v>
          </cell>
          <cell r="J396" t="str">
            <v>URBANO</v>
          </cell>
          <cell r="K396">
            <v>313001012264</v>
          </cell>
          <cell r="L396">
            <v>313001012264</v>
          </cell>
          <cell r="M396">
            <v>417</v>
          </cell>
          <cell r="N396">
            <v>417</v>
          </cell>
          <cell r="O396" t="str">
            <v>PRIVADO</v>
          </cell>
          <cell r="P396" t="str">
            <v>A</v>
          </cell>
          <cell r="Q396" t="str">
            <v>CARLINA HERNANDEZ HERNANDEZ</v>
          </cell>
          <cell r="R396">
            <v>6619463</v>
          </cell>
          <cell r="S396" t="str">
            <v>colegio_lasabiduria@hotmail.com</v>
          </cell>
        </row>
        <row r="397">
          <cell r="A397">
            <v>426</v>
          </cell>
          <cell r="B397">
            <v>396</v>
          </cell>
          <cell r="C397" t="str">
            <v>INST. SKINNER II  (ANT.-JARD. INF. SKINNER II)</v>
          </cell>
          <cell r="D397" t="str">
            <v xml:space="preserve">PRINCIPAL </v>
          </cell>
          <cell r="E397" t="str">
            <v>LA BOQUILLA CRA 3 # 74-45</v>
          </cell>
          <cell r="F397" t="str">
            <v>BOQUILLA</v>
          </cell>
          <cell r="G397" t="str">
            <v>Conti</v>
          </cell>
          <cell r="H397" t="str">
            <v>HISTORICA Y CARIBE NORTE</v>
          </cell>
          <cell r="I397" t="str">
            <v>RURAL</v>
          </cell>
          <cell r="J397" t="str">
            <v>RURAL</v>
          </cell>
          <cell r="K397">
            <v>313001012744</v>
          </cell>
          <cell r="L397">
            <v>313001012744</v>
          </cell>
          <cell r="M397">
            <v>426</v>
          </cell>
          <cell r="N397">
            <v>426</v>
          </cell>
          <cell r="O397" t="str">
            <v>PRIVADO</v>
          </cell>
          <cell r="P397" t="str">
            <v>A</v>
          </cell>
          <cell r="Q397" t="str">
            <v>ROSA ESTHER MANGA OROZCO</v>
          </cell>
          <cell r="R397">
            <v>3003953982</v>
          </cell>
          <cell r="S397" t="str">
            <v>institutoskinner@hotmail.com</v>
          </cell>
        </row>
        <row r="398">
          <cell r="A398">
            <v>472</v>
          </cell>
          <cell r="B398">
            <v>397</v>
          </cell>
          <cell r="C398" t="str">
            <v>INST. LOS ANGELITOS</v>
          </cell>
          <cell r="D398" t="str">
            <v xml:space="preserve">PRINCIPAL </v>
          </cell>
          <cell r="E398" t="str">
            <v>OLAYA HERRERA, SECTOR  ESTELA # 68-40</v>
          </cell>
          <cell r="F398" t="str">
            <v>OLAYA HERRERA</v>
          </cell>
          <cell r="G398">
            <v>5</v>
          </cell>
          <cell r="H398" t="str">
            <v>DE LA VIRGEN Y TURISTICA</v>
          </cell>
          <cell r="I398" t="str">
            <v>DE LA VIRGEN Y TURISTICA</v>
          </cell>
          <cell r="J398" t="str">
            <v>URBANO</v>
          </cell>
          <cell r="K398">
            <v>313001013406</v>
          </cell>
          <cell r="L398">
            <v>313001013406</v>
          </cell>
          <cell r="M398">
            <v>472</v>
          </cell>
          <cell r="N398">
            <v>472</v>
          </cell>
          <cell r="O398" t="str">
            <v>PRIVADO</v>
          </cell>
          <cell r="P398" t="str">
            <v>A</v>
          </cell>
          <cell r="Q398" t="str">
            <v>YERLY MONTT CASTRO</v>
          </cell>
          <cell r="R398">
            <v>6532570</v>
          </cell>
          <cell r="S398" t="str">
            <v>institutolosangelitos@hotmail.com</v>
          </cell>
        </row>
        <row r="399">
          <cell r="A399">
            <v>474</v>
          </cell>
          <cell r="B399">
            <v>398</v>
          </cell>
          <cell r="C399" t="str">
            <v>CORP. EDUC. SAN AGUSTIN</v>
          </cell>
          <cell r="D399" t="str">
            <v xml:space="preserve">PRINCIPAL </v>
          </cell>
          <cell r="E399" t="str">
            <v>SAN FERNANDO SC SIMON BOLIVAR KR 81 4 E 61</v>
          </cell>
          <cell r="F399" t="str">
            <v>SAN FERNANDO</v>
          </cell>
          <cell r="G399">
            <v>14</v>
          </cell>
          <cell r="H399" t="str">
            <v>INDUSTRIAL Y DE LA BAHIA</v>
          </cell>
          <cell r="I399" t="str">
            <v>INDUSTRIAL Y DE LA BAHIA</v>
          </cell>
          <cell r="J399" t="str">
            <v>URBANO</v>
          </cell>
          <cell r="K399">
            <v>313001013422</v>
          </cell>
          <cell r="L399">
            <v>313001013422</v>
          </cell>
          <cell r="M399">
            <v>474</v>
          </cell>
          <cell r="N399">
            <v>474</v>
          </cell>
          <cell r="O399" t="str">
            <v>PRIVADO</v>
          </cell>
          <cell r="P399" t="str">
            <v>A</v>
          </cell>
          <cell r="Q399" t="str">
            <v>MILENA ALVAREZ VASQUEZ</v>
          </cell>
          <cell r="R399">
            <v>6458896</v>
          </cell>
          <cell r="S399" t="str">
            <v>corporacioneducativasanagustin@hotmail.com</v>
          </cell>
        </row>
        <row r="400">
          <cell r="A400">
            <v>534</v>
          </cell>
          <cell r="B400">
            <v>399</v>
          </cell>
          <cell r="C400" t="str">
            <v>CORP. EDUC. LOS PEQUEÑOS SABIOS</v>
          </cell>
          <cell r="D400" t="str">
            <v xml:space="preserve">PRINCIPAL </v>
          </cell>
          <cell r="E400" t="str">
            <v>SAN JOSE DE LOS CAMPANOS SC LOS COCOS MZ 4 LT 1</v>
          </cell>
          <cell r="F400" t="str">
            <v>SAN JOSE DE LOS CAMPANOS</v>
          </cell>
          <cell r="G400">
            <v>13</v>
          </cell>
          <cell r="H400" t="str">
            <v>INDUSTRIAL Y DE LA BAHIA</v>
          </cell>
          <cell r="I400" t="str">
            <v>INDUSTRIAL Y DE LA BAHIA</v>
          </cell>
          <cell r="J400" t="str">
            <v>URBANO</v>
          </cell>
          <cell r="K400">
            <v>313001013937</v>
          </cell>
          <cell r="L400">
            <v>313001013937</v>
          </cell>
          <cell r="M400">
            <v>534</v>
          </cell>
          <cell r="N400">
            <v>534</v>
          </cell>
          <cell r="O400" t="str">
            <v>PRIVADO</v>
          </cell>
          <cell r="P400" t="str">
            <v>A</v>
          </cell>
          <cell r="Q400" t="str">
            <v>ANA TERESA OROZCO DE SIERRA</v>
          </cell>
          <cell r="R400">
            <v>3138787098</v>
          </cell>
          <cell r="S400" t="str">
            <v>ALEXANDER-MH@HOTMAIL.COM</v>
          </cell>
        </row>
        <row r="401">
          <cell r="A401">
            <v>544</v>
          </cell>
          <cell r="B401">
            <v>400</v>
          </cell>
          <cell r="C401" t="str">
            <v>FUNDACION INSTITUTO DE HABILITACION EL ROSARIO</v>
          </cell>
          <cell r="D401" t="str">
            <v xml:space="preserve">PRINCIPAL </v>
          </cell>
          <cell r="E401" t="str">
            <v>CRA 81 #22-229</v>
          </cell>
          <cell r="F401" t="str">
            <v>SAN FERNANDO</v>
          </cell>
          <cell r="G401">
            <v>14</v>
          </cell>
          <cell r="H401" t="str">
            <v>INDUSTRIAL Y DE LA BAHIA</v>
          </cell>
          <cell r="I401" t="str">
            <v>INDUSTRIAL Y DE LA BAHIA</v>
          </cell>
          <cell r="J401" t="str">
            <v>URBANO</v>
          </cell>
          <cell r="K401">
            <v>113001012583</v>
          </cell>
          <cell r="L401">
            <v>113001012583</v>
          </cell>
          <cell r="M401">
            <v>544</v>
          </cell>
          <cell r="N401">
            <v>544</v>
          </cell>
          <cell r="O401" t="str">
            <v>PRIVADO</v>
          </cell>
          <cell r="P401" t="str">
            <v>A</v>
          </cell>
          <cell r="Q401" t="str">
            <v>ISABEL LARA OSPINO</v>
          </cell>
          <cell r="R401" t="str">
            <v>6816687 - 6522948</v>
          </cell>
          <cell r="S401" t="str">
            <v>fundacionelrosario@hotmail.com</v>
          </cell>
        </row>
        <row r="402">
          <cell r="A402">
            <v>574</v>
          </cell>
          <cell r="B402">
            <v>401</v>
          </cell>
          <cell r="C402" t="str">
            <v>CORP. C.E. COMUNITARIO AMOR A MI PATRIA</v>
          </cell>
          <cell r="D402" t="str">
            <v xml:space="preserve">PRINCIPAL </v>
          </cell>
          <cell r="E402" t="str">
            <v>SAN JOSE DE LOS CAMPANOS SC MARTA CURI MZ A LT 35</v>
          </cell>
          <cell r="F402" t="str">
            <v>SAN JOSE DE LOS CAMPANOS</v>
          </cell>
          <cell r="G402">
            <v>13</v>
          </cell>
          <cell r="H402" t="str">
            <v>INDUSTRIAL Y DE LA BAHIA</v>
          </cell>
          <cell r="I402" t="str">
            <v>INDUSTRIAL Y DE LA BAHIA</v>
          </cell>
          <cell r="J402" t="str">
            <v>URBANO</v>
          </cell>
          <cell r="K402">
            <v>313001027237</v>
          </cell>
          <cell r="L402">
            <v>313001027237</v>
          </cell>
          <cell r="M402">
            <v>574</v>
          </cell>
          <cell r="N402">
            <v>574</v>
          </cell>
          <cell r="O402" t="str">
            <v>PRIVADO</v>
          </cell>
          <cell r="P402" t="str">
            <v>A</v>
          </cell>
          <cell r="Q402" t="str">
            <v>CECILIA ROMERO DE SUAREZ</v>
          </cell>
          <cell r="R402">
            <v>6754464</v>
          </cell>
          <cell r="S402" t="str">
            <v>corpoamor@hotmail.com</v>
          </cell>
        </row>
        <row r="403">
          <cell r="A403">
            <v>581</v>
          </cell>
          <cell r="B403">
            <v>402</v>
          </cell>
          <cell r="C403" t="str">
            <v>C.E INTEGRAL APRENDER CON ALEGRIA</v>
          </cell>
          <cell r="D403" t="str">
            <v xml:space="preserve">PRINCIPAL </v>
          </cell>
          <cell r="E403" t="str">
            <v>EL SOCORRO MZA 40 LTE 2 PLAN 250</v>
          </cell>
          <cell r="F403" t="str">
            <v>EL SOCORRO</v>
          </cell>
          <cell r="G403">
            <v>12</v>
          </cell>
          <cell r="H403" t="str">
            <v>INDUSTRIAL Y DE LA BAHIA</v>
          </cell>
          <cell r="I403" t="str">
            <v>INDUSTRIAL Y DE LA BAHIA</v>
          </cell>
          <cell r="J403" t="str">
            <v>URBANO</v>
          </cell>
          <cell r="K403">
            <v>313001028012</v>
          </cell>
          <cell r="L403">
            <v>313001028012</v>
          </cell>
          <cell r="M403">
            <v>581</v>
          </cell>
          <cell r="N403">
            <v>581</v>
          </cell>
          <cell r="O403" t="str">
            <v>PRIVADO</v>
          </cell>
          <cell r="P403" t="str">
            <v>A</v>
          </cell>
          <cell r="Q403" t="str">
            <v>FELICIANA BARRIOS TORRES</v>
          </cell>
          <cell r="R403">
            <v>6631589</v>
          </cell>
          <cell r="S403" t="str">
            <v>aprenderconalegria@hotmail.com</v>
          </cell>
        </row>
        <row r="404">
          <cell r="A404">
            <v>615</v>
          </cell>
          <cell r="B404">
            <v>403</v>
          </cell>
          <cell r="C404" t="str">
            <v xml:space="preserve">CORP. CENTRO EDUCATIVO COMUNITARIO FUENTE DE VALORES </v>
          </cell>
          <cell r="D404" t="str">
            <v xml:space="preserve">PRINCIPAL </v>
          </cell>
          <cell r="E404" t="str">
            <v>EL POZON ST SAN NICOLAS M 257 L 9</v>
          </cell>
          <cell r="F404" t="str">
            <v>EL POZON</v>
          </cell>
          <cell r="G404">
            <v>6</v>
          </cell>
          <cell r="H404" t="str">
            <v>DE LA VIRGEN Y TURISTICA</v>
          </cell>
          <cell r="I404" t="str">
            <v>DE LA VIRGEN Y TURISTICA</v>
          </cell>
          <cell r="J404" t="str">
            <v>URBANO</v>
          </cell>
          <cell r="K404">
            <v>313001028225</v>
          </cell>
          <cell r="L404">
            <v>313001028225</v>
          </cell>
          <cell r="M404">
            <v>615</v>
          </cell>
          <cell r="N404">
            <v>615</v>
          </cell>
          <cell r="O404" t="str">
            <v>PRIVADO</v>
          </cell>
          <cell r="P404" t="str">
            <v>A</v>
          </cell>
          <cell r="Q404" t="str">
            <v>MARIA SEGURA MEDRANO</v>
          </cell>
          <cell r="R404">
            <v>6525123</v>
          </cell>
          <cell r="S404" t="str">
            <v>cenefuvaruiz@hotmail.com</v>
          </cell>
        </row>
        <row r="405">
          <cell r="A405">
            <v>620</v>
          </cell>
          <cell r="B405">
            <v>404</v>
          </cell>
          <cell r="C405" t="str">
            <v>FUNDACION INSTITUCION EDUCATIVA FUNASER</v>
          </cell>
          <cell r="D405" t="str">
            <v xml:space="preserve">PRINCIPAL </v>
          </cell>
          <cell r="E405" t="str">
            <v>SAN JOSE DE LOS CAMPANOS SC MARTA CURI MZ F LT 8</v>
          </cell>
          <cell r="F405" t="str">
            <v>SAN JOSE DE LOS CAMPANOS</v>
          </cell>
          <cell r="G405">
            <v>13</v>
          </cell>
          <cell r="H405" t="str">
            <v>INDUSTRIAL Y DE LA BAHIA</v>
          </cell>
          <cell r="I405" t="str">
            <v>INDUSTRIAL Y DE LA BAHIA</v>
          </cell>
          <cell r="J405" t="str">
            <v>URBANO</v>
          </cell>
          <cell r="K405">
            <v>313001028829</v>
          </cell>
          <cell r="L405">
            <v>313001028829</v>
          </cell>
          <cell r="M405">
            <v>620</v>
          </cell>
          <cell r="N405">
            <v>620</v>
          </cell>
          <cell r="O405" t="str">
            <v>PRIVADO</v>
          </cell>
          <cell r="P405" t="str">
            <v>A</v>
          </cell>
          <cell r="Q405" t="str">
            <v>ORFELINA MORALES FAJARDO</v>
          </cell>
          <cell r="R405">
            <v>6719432</v>
          </cell>
          <cell r="S405" t="str">
            <v>funaramorservicio72@hotmail.com</v>
          </cell>
        </row>
        <row r="406">
          <cell r="A406">
            <v>630</v>
          </cell>
          <cell r="B406">
            <v>405</v>
          </cell>
          <cell r="C406" t="str">
            <v>CORP. DE EDUCACION  ESPECIAL MENTE ACTIVA</v>
          </cell>
          <cell r="D406" t="str">
            <v xml:space="preserve">PRINCIPAL </v>
          </cell>
          <cell r="E406" t="str">
            <v>CL COLOMBIA MZ B LT 20</v>
          </cell>
          <cell r="F406" t="str">
            <v>EL CARMELO</v>
          </cell>
          <cell r="G406">
            <v>12</v>
          </cell>
          <cell r="H406" t="str">
            <v>INDUSTRIAL Y DE LA BAHIA</v>
          </cell>
          <cell r="I406" t="str">
            <v>INDUSTRIAL Y DE LA BAHIA</v>
          </cell>
          <cell r="J406" t="str">
            <v>URBANO</v>
          </cell>
          <cell r="K406">
            <v>313001028789</v>
          </cell>
          <cell r="L406">
            <v>313001028789</v>
          </cell>
          <cell r="M406">
            <v>630</v>
          </cell>
          <cell r="N406">
            <v>630</v>
          </cell>
          <cell r="O406" t="str">
            <v>PRIVADO</v>
          </cell>
          <cell r="P406" t="str">
            <v>A</v>
          </cell>
          <cell r="Q406" t="str">
            <v>BETTY PINTO LEONES</v>
          </cell>
          <cell r="R406">
            <v>6511255</v>
          </cell>
          <cell r="S406" t="str">
            <v>corpmenteactiva@hotmail.com</v>
          </cell>
        </row>
        <row r="407">
          <cell r="A407">
            <v>637</v>
          </cell>
          <cell r="B407">
            <v>406</v>
          </cell>
          <cell r="C407" t="str">
            <v>CENT. EDUC. ALBERTO JIMENEZ FUENTES (ANTES MI ABUELO Y</v>
          </cell>
          <cell r="D407" t="str">
            <v xml:space="preserve">PRINCIPAL </v>
          </cell>
          <cell r="E407" t="str">
            <v>OLAYA HERRERA CARRERA 67 # 32B-60 ST PUNTILLA</v>
          </cell>
          <cell r="F407" t="str">
            <v>OLAYA HERRERA</v>
          </cell>
          <cell r="G407">
            <v>5</v>
          </cell>
          <cell r="H407" t="str">
            <v>DE LA VIRGEN Y TURISTICA</v>
          </cell>
          <cell r="I407" t="str">
            <v>DE LA VIRGEN Y TURISTICA</v>
          </cell>
          <cell r="J407" t="str">
            <v>URBANO</v>
          </cell>
          <cell r="K407">
            <v>313001028875</v>
          </cell>
          <cell r="L407">
            <v>313001028875</v>
          </cell>
          <cell r="M407">
            <v>637</v>
          </cell>
          <cell r="N407">
            <v>637</v>
          </cell>
          <cell r="O407" t="str">
            <v>PRIVADO</v>
          </cell>
          <cell r="P407" t="str">
            <v>A</v>
          </cell>
          <cell r="Q407" t="str">
            <v>LIDA ESTHER JIMENEZ URZOLA</v>
          </cell>
          <cell r="R407">
            <v>6531996</v>
          </cell>
          <cell r="S407" t="str">
            <v>lidaesther@yahoo.com</v>
          </cell>
        </row>
        <row r="408">
          <cell r="A408">
            <v>723</v>
          </cell>
          <cell r="B408">
            <v>407</v>
          </cell>
          <cell r="C408" t="str">
            <v>INST. JEROME S. BRUNER</v>
          </cell>
          <cell r="D408" t="str">
            <v xml:space="preserve">PRINCIPAL </v>
          </cell>
          <cell r="E408" t="str">
            <v>LOS EJECUTIVOS II ETAPA LOCAL 380</v>
          </cell>
          <cell r="F408" t="str">
            <v>LOS EJECUTIVOS</v>
          </cell>
          <cell r="G408">
            <v>8</v>
          </cell>
          <cell r="H408" t="str">
            <v>HISTORICA Y CARIBE NORTE</v>
          </cell>
          <cell r="I408" t="str">
            <v>COUNTRY</v>
          </cell>
          <cell r="J408" t="str">
            <v>URBANO</v>
          </cell>
          <cell r="K408">
            <v>313001029183</v>
          </cell>
          <cell r="L408">
            <v>313001029183</v>
          </cell>
          <cell r="M408">
            <v>723</v>
          </cell>
          <cell r="N408">
            <v>723</v>
          </cell>
          <cell r="O408" t="str">
            <v>PRIVADO</v>
          </cell>
          <cell r="P408" t="str">
            <v>A</v>
          </cell>
          <cell r="Q408" t="str">
            <v>MAGALI MORALES P</v>
          </cell>
          <cell r="R408">
            <v>6710178</v>
          </cell>
          <cell r="S408" t="str">
            <v>magalimorales57@hotmail.com</v>
          </cell>
        </row>
        <row r="409">
          <cell r="A409">
            <v>808</v>
          </cell>
          <cell r="B409">
            <v>408</v>
          </cell>
          <cell r="C409" t="str">
            <v>FUND. ALUNA</v>
          </cell>
          <cell r="D409" t="str">
            <v xml:space="preserve">PRINCIPAL </v>
          </cell>
          <cell r="E409" t="str">
            <v>REPUBLICA DE CHILE DIAG 26 N 47-49</v>
          </cell>
          <cell r="F409" t="str">
            <v>REPUBLICA DE CHILE</v>
          </cell>
          <cell r="G409">
            <v>10</v>
          </cell>
          <cell r="H409" t="str">
            <v>HISTORICA Y CARIBE NORTE</v>
          </cell>
          <cell r="I409" t="str">
            <v>COUNTRY</v>
          </cell>
          <cell r="J409" t="str">
            <v>URBANO</v>
          </cell>
          <cell r="K409">
            <v>313001029388</v>
          </cell>
          <cell r="L409">
            <v>313001029388</v>
          </cell>
          <cell r="M409">
            <v>808</v>
          </cell>
          <cell r="N409">
            <v>808</v>
          </cell>
          <cell r="O409" t="str">
            <v>PRIVADO</v>
          </cell>
          <cell r="P409" t="str">
            <v>A</v>
          </cell>
          <cell r="Q409" t="str">
            <v>MARIA ESTELLA BARRETO HERNANDEZ</v>
          </cell>
          <cell r="R409" t="str">
            <v>6746444-6742470</v>
          </cell>
          <cell r="S409" t="str">
            <v>aluna@aluna.org.co</v>
          </cell>
        </row>
        <row r="410">
          <cell r="A410">
            <v>864</v>
          </cell>
          <cell r="B410">
            <v>409</v>
          </cell>
          <cell r="C410" t="str">
            <v>CENTRO EDUCATIVO EL OASIS DEL SABER</v>
          </cell>
          <cell r="D410" t="str">
            <v xml:space="preserve">PRINCIPAL </v>
          </cell>
          <cell r="E410" t="str">
            <v>CHIPRE CLL 31A No 64-36</v>
          </cell>
          <cell r="F410" t="str">
            <v>CHIPRE</v>
          </cell>
          <cell r="G410">
            <v>10</v>
          </cell>
          <cell r="H410" t="str">
            <v>HISTORICA Y CARIBE NORTE</v>
          </cell>
          <cell r="I410" t="str">
            <v>COUNTRY</v>
          </cell>
          <cell r="J410" t="str">
            <v>URBANO</v>
          </cell>
          <cell r="K410">
            <v>313001030149</v>
          </cell>
          <cell r="L410">
            <v>313001030149</v>
          </cell>
          <cell r="M410">
            <v>864</v>
          </cell>
          <cell r="N410">
            <v>864</v>
          </cell>
          <cell r="O410" t="str">
            <v>PRIVADO</v>
          </cell>
          <cell r="P410" t="str">
            <v>A</v>
          </cell>
          <cell r="Q410" t="str">
            <v>ENITH RUIZ MONTES</v>
          </cell>
          <cell r="R410">
            <v>6511141</v>
          </cell>
          <cell r="S410" t="str">
            <v>eloasisdelsaber@gmail.com</v>
          </cell>
        </row>
        <row r="411">
          <cell r="A411">
            <v>879</v>
          </cell>
          <cell r="B411">
            <v>410</v>
          </cell>
          <cell r="C411" t="str">
            <v>ESCUELA LA ALEGRIA DE APRENDER JUGANDO</v>
          </cell>
          <cell r="D411" t="str">
            <v xml:space="preserve">PRINCIPAL </v>
          </cell>
          <cell r="E411" t="str">
            <v>CAMPESTRE MZ 17 LT 20 1 A ET</v>
          </cell>
          <cell r="F411" t="str">
            <v>CAMPESTRE</v>
          </cell>
          <cell r="G411">
            <v>12</v>
          </cell>
          <cell r="H411" t="str">
            <v>INDUSTRIAL Y DE LA BAHIA</v>
          </cell>
          <cell r="I411" t="str">
            <v>INDUSTRIAL Y DE LA BAHIA</v>
          </cell>
          <cell r="J411" t="str">
            <v>URBANO</v>
          </cell>
          <cell r="K411">
            <v>313001800050</v>
          </cell>
          <cell r="L411">
            <v>313001800050</v>
          </cell>
          <cell r="M411">
            <v>879</v>
          </cell>
          <cell r="N411">
            <v>879</v>
          </cell>
          <cell r="O411" t="str">
            <v>PRIVADO</v>
          </cell>
          <cell r="P411" t="str">
            <v>A</v>
          </cell>
          <cell r="Q411" t="str">
            <v>TERESA GULFO MANJARREZ</v>
          </cell>
          <cell r="R411">
            <v>6671212</v>
          </cell>
          <cell r="S411" t="str">
            <v>teresalgm@hotmail.com</v>
          </cell>
        </row>
        <row r="412">
          <cell r="A412">
            <v>882</v>
          </cell>
          <cell r="B412">
            <v>411</v>
          </cell>
          <cell r="C412" t="str">
            <v>COLEGIO BEN AVID</v>
          </cell>
          <cell r="D412" t="str">
            <v xml:space="preserve">PRINCIPAL </v>
          </cell>
          <cell r="E412" t="str">
            <v>ARMENIA, KR 44 30 68</v>
          </cell>
          <cell r="F412" t="str">
            <v>ARMENIA</v>
          </cell>
          <cell r="G412">
            <v>9</v>
          </cell>
          <cell r="H412" t="str">
            <v>HISTORICA Y CARIBE NORTE</v>
          </cell>
          <cell r="I412" t="str">
            <v>COUNTRY</v>
          </cell>
          <cell r="J412" t="str">
            <v>URBANO</v>
          </cell>
          <cell r="K412">
            <v>313001800092</v>
          </cell>
          <cell r="L412">
            <v>313001800092</v>
          </cell>
          <cell r="M412">
            <v>882</v>
          </cell>
          <cell r="N412">
            <v>882</v>
          </cell>
          <cell r="O412" t="str">
            <v>PRIVADO</v>
          </cell>
          <cell r="P412" t="str">
            <v>A</v>
          </cell>
          <cell r="Q412" t="str">
            <v>JORGE L. BERRIO BABILONIA,</v>
          </cell>
          <cell r="R412">
            <v>3002145147</v>
          </cell>
          <cell r="S412" t="str">
            <v>libertad12@hotmail.es</v>
          </cell>
        </row>
        <row r="413">
          <cell r="A413">
            <v>885</v>
          </cell>
          <cell r="B413">
            <v>412</v>
          </cell>
          <cell r="C413" t="str">
            <v>GIMNASIO REAL DE LA SABIDURIA</v>
          </cell>
          <cell r="D413" t="str">
            <v xml:space="preserve">PRINCIPAL </v>
          </cell>
          <cell r="E413" t="str">
            <v>TORICES, KR 14 49 58</v>
          </cell>
          <cell r="F413" t="str">
            <v>TORICES</v>
          </cell>
          <cell r="G413">
            <v>2</v>
          </cell>
          <cell r="H413" t="str">
            <v>HISTORICA Y CARIBE NORTE</v>
          </cell>
          <cell r="I413" t="str">
            <v>SANTA RITA</v>
          </cell>
          <cell r="J413" t="str">
            <v>URBANO</v>
          </cell>
          <cell r="K413">
            <v>313001800106</v>
          </cell>
          <cell r="L413">
            <v>313001800106</v>
          </cell>
          <cell r="M413">
            <v>885</v>
          </cell>
          <cell r="N413">
            <v>885</v>
          </cell>
          <cell r="O413" t="str">
            <v>PRIVADO</v>
          </cell>
          <cell r="P413" t="str">
            <v>A</v>
          </cell>
          <cell r="Q413" t="str">
            <v>ROSA MARIA DEL TORO DE MARIMON</v>
          </cell>
          <cell r="R413">
            <v>6581138</v>
          </cell>
          <cell r="S413" t="str">
            <v>gimredelsa@hotmail.com</v>
          </cell>
        </row>
        <row r="414">
          <cell r="A414">
            <v>888</v>
          </cell>
          <cell r="B414">
            <v>413</v>
          </cell>
          <cell r="C414" t="str">
            <v>JARDIN INFANTIL Y CENTRO DE ESTIMULACION MIS PRIMEROS PASOS</v>
          </cell>
          <cell r="D414" t="str">
            <v>PRINCIPAL</v>
          </cell>
          <cell r="E414" t="str">
            <v>SOCORRO PLAN 332 MZ 50 LOTE 12</v>
          </cell>
          <cell r="F414" t="str">
            <v>SOCORRO</v>
          </cell>
          <cell r="G414">
            <v>12</v>
          </cell>
          <cell r="H414" t="str">
            <v>INDUSTRIAL Y DE LA BAHIA</v>
          </cell>
          <cell r="I414" t="str">
            <v>INDUSTRIAL Y DE LA BAHIA</v>
          </cell>
          <cell r="J414" t="str">
            <v>URBANO</v>
          </cell>
          <cell r="K414">
            <v>313001800165</v>
          </cell>
          <cell r="L414">
            <v>313001800165</v>
          </cell>
          <cell r="M414">
            <v>888</v>
          </cell>
          <cell r="N414">
            <v>888</v>
          </cell>
          <cell r="O414" t="str">
            <v>PRIVADO</v>
          </cell>
          <cell r="P414" t="str">
            <v>A</v>
          </cell>
          <cell r="Q414" t="str">
            <v>yirha porras burgos</v>
          </cell>
          <cell r="R414">
            <v>6719867</v>
          </cell>
          <cell r="S414" t="str">
            <v>misprimerospasoscartagena@gmail.com</v>
          </cell>
        </row>
        <row r="415">
          <cell r="A415">
            <v>889</v>
          </cell>
          <cell r="B415">
            <v>414</v>
          </cell>
          <cell r="C415" t="str">
            <v>CENTRO EDUCATIVO ANDALUCIA</v>
          </cell>
          <cell r="D415" t="str">
            <v>PRINCIPAL</v>
          </cell>
          <cell r="E415" t="str">
            <v>ANDALUCIA, KR 46 29 22</v>
          </cell>
          <cell r="F415" t="str">
            <v>BARRIO ANDALUCIA</v>
          </cell>
          <cell r="G415">
            <v>9</v>
          </cell>
          <cell r="H415" t="str">
            <v>DE LA VIRGEN Y TURISTICA</v>
          </cell>
          <cell r="I415" t="str">
            <v>COUNTRY</v>
          </cell>
          <cell r="J415" t="str">
            <v>URBANO</v>
          </cell>
          <cell r="K415">
            <v>313001800157</v>
          </cell>
          <cell r="L415">
            <v>313001800157</v>
          </cell>
          <cell r="M415">
            <v>889</v>
          </cell>
          <cell r="N415">
            <v>889</v>
          </cell>
          <cell r="O415" t="str">
            <v>PRIVADO</v>
          </cell>
          <cell r="P415" t="str">
            <v>A</v>
          </cell>
          <cell r="Q415" t="str">
            <v>MARIA LUZ BARANDICA DONADO</v>
          </cell>
          <cell r="R415">
            <v>6629094</v>
          </cell>
          <cell r="S415" t="str">
            <v>centroeducativoandalucia@hotmail.com</v>
          </cell>
        </row>
        <row r="416">
          <cell r="A416">
            <v>890</v>
          </cell>
          <cell r="B416">
            <v>415</v>
          </cell>
          <cell r="C416" t="str">
            <v>CORPORACIÓN EDUCATIVA GIMNASIO CANADIENSE DE CARTAGENA</v>
          </cell>
          <cell r="D416" t="str">
            <v>PRINCIPAL</v>
          </cell>
          <cell r="E416" t="str">
            <v>CRESPOCALLE 69 #4-71</v>
          </cell>
          <cell r="F416" t="str">
            <v>CRESPO</v>
          </cell>
          <cell r="G416">
            <v>1</v>
          </cell>
          <cell r="H416" t="str">
            <v>HISTORICA Y CARIBE NORTE</v>
          </cell>
          <cell r="I416" t="str">
            <v>SANTA RITA</v>
          </cell>
          <cell r="J416" t="str">
            <v>URBANO</v>
          </cell>
          <cell r="K416">
            <v>313001800114</v>
          </cell>
          <cell r="L416">
            <v>313001800114</v>
          </cell>
          <cell r="M416">
            <v>890</v>
          </cell>
          <cell r="N416">
            <v>890</v>
          </cell>
          <cell r="O416" t="str">
            <v>PRIVADO</v>
          </cell>
          <cell r="P416" t="str">
            <v>A</v>
          </cell>
          <cell r="Q416" t="str">
            <v>MARIA JOSE RACERO BURGOS</v>
          </cell>
          <cell r="R416">
            <v>6415493</v>
          </cell>
          <cell r="S416" t="str">
            <v>gimnasiocanadiensedecartagena@hotmail.com</v>
          </cell>
        </row>
        <row r="417">
          <cell r="A417">
            <v>891</v>
          </cell>
          <cell r="B417">
            <v>416</v>
          </cell>
          <cell r="C417" t="str">
            <v xml:space="preserve">INSTITUTO EDUCATIVO HERMANOS EN CRISTO	</v>
          </cell>
          <cell r="D417" t="str">
            <v>PRINCIPAL</v>
          </cell>
          <cell r="E417" t="str">
            <v>PIE DE LA POPA  I29 D 22 97</v>
          </cell>
          <cell r="F417" t="str">
            <v xml:space="preserve">PIE DE LA POPA </v>
          </cell>
          <cell r="G417">
            <v>1</v>
          </cell>
          <cell r="H417" t="str">
            <v>HISTORICA Y CARIBE NORTE</v>
          </cell>
          <cell r="I417" t="str">
            <v>SANTA RITA</v>
          </cell>
          <cell r="J417" t="str">
            <v>URBANO</v>
          </cell>
          <cell r="K417">
            <v>313001800220</v>
          </cell>
          <cell r="L417">
            <v>313001800220</v>
          </cell>
          <cell r="M417">
            <v>891</v>
          </cell>
          <cell r="N417">
            <v>891</v>
          </cell>
          <cell r="O417" t="str">
            <v>PRIVADO</v>
          </cell>
          <cell r="P417" t="str">
            <v>A</v>
          </cell>
          <cell r="Q417" t="str">
            <v xml:space="preserve">OSLENNY CABEZA MORALES	</v>
          </cell>
          <cell r="R417">
            <v>6708298</v>
          </cell>
          <cell r="S417" t="str">
            <v>inshermanosencristo@gmail.com</v>
          </cell>
        </row>
        <row r="418">
          <cell r="A418">
            <v>814</v>
          </cell>
          <cell r="B418">
            <v>417</v>
          </cell>
          <cell r="C418" t="str">
            <v>INST. EDUC. CASTILLO DEL SABER</v>
          </cell>
          <cell r="D418" t="str">
            <v>PRINCIPAL</v>
          </cell>
          <cell r="E418" t="str">
            <v>VILLAS DE LA CANDELARIA MZ 48 LT 21</v>
          </cell>
          <cell r="F418" t="str">
            <v xml:space="preserve">VILLAS DE LA CANDELARIA </v>
          </cell>
          <cell r="G418">
            <v>6</v>
          </cell>
          <cell r="H418" t="str">
            <v>DE LA VIRGEN Y TURISTICA</v>
          </cell>
          <cell r="I418" t="str">
            <v>DE LA VIRGEN Y TURISTICA</v>
          </cell>
          <cell r="J418" t="str">
            <v>URBANO</v>
          </cell>
          <cell r="K418">
            <v>313001029582</v>
          </cell>
          <cell r="L418">
            <v>313001029582</v>
          </cell>
          <cell r="M418">
            <v>814</v>
          </cell>
          <cell r="N418">
            <v>814</v>
          </cell>
          <cell r="O418" t="str">
            <v>PRIVADO</v>
          </cell>
          <cell r="P418" t="str">
            <v>A</v>
          </cell>
          <cell r="Q418" t="str">
            <v>CAROLINA SANCHEZ M</v>
          </cell>
          <cell r="R418">
            <v>3126302415</v>
          </cell>
          <cell r="S418" t="str">
            <v>jsanchez_z@hotmail.com</v>
          </cell>
        </row>
        <row r="419">
          <cell r="A419">
            <v>902</v>
          </cell>
          <cell r="B419">
            <v>418</v>
          </cell>
          <cell r="C419" t="str">
            <v>CENTRO INTEGRAL MARIA AUXILIADORA</v>
          </cell>
          <cell r="D419" t="str">
            <v>PRINCIPAL</v>
          </cell>
          <cell r="E419" t="str">
            <v>ESCALLON VILLA  Cr52 30 H-12</v>
          </cell>
          <cell r="F419" t="str">
            <v>ESCALLON VILLA</v>
          </cell>
          <cell r="G419">
            <v>8</v>
          </cell>
          <cell r="H419" t="str">
            <v>DE LA VIRGEN Y TURISTICA</v>
          </cell>
          <cell r="I419" t="str">
            <v>COUNTRY</v>
          </cell>
          <cell r="J419" t="str">
            <v>URBANO</v>
          </cell>
          <cell r="K419">
            <v>313001013252</v>
          </cell>
          <cell r="L419">
            <v>313001013252</v>
          </cell>
          <cell r="M419">
            <v>902</v>
          </cell>
          <cell r="N419">
            <v>902</v>
          </cell>
          <cell r="O419" t="str">
            <v>PRIVADO</v>
          </cell>
          <cell r="P419" t="str">
            <v>A</v>
          </cell>
          <cell r="Q419" t="str">
            <v>KATIANNI ORTEGON</v>
          </cell>
          <cell r="R419">
            <v>6698119</v>
          </cell>
          <cell r="S419" t="str">
            <v>kceima76@hotmail.com</v>
          </cell>
        </row>
        <row r="420">
          <cell r="A420">
            <v>903</v>
          </cell>
          <cell r="B420">
            <v>419</v>
          </cell>
          <cell r="C420" t="str">
            <v xml:space="preserve">INSTITUCION EDUCATIVA VIRTUAL TRANSFORMEMOS	</v>
          </cell>
          <cell r="D420" t="str">
            <v>PRINCIPAL</v>
          </cell>
          <cell r="E420" t="str">
            <v>PIE DE LA POPA,  CALLE 29 # 28-83</v>
          </cell>
          <cell r="F420" t="str">
            <v>PIE DE LA POPA</v>
          </cell>
          <cell r="G420">
            <v>1</v>
          </cell>
          <cell r="H420" t="str">
            <v>HISTORICA Y CARIBE NORTE</v>
          </cell>
          <cell r="I420" t="str">
            <v>SANTA RITA</v>
          </cell>
          <cell r="J420" t="str">
            <v>URBANO</v>
          </cell>
          <cell r="K420">
            <v>313001800131</v>
          </cell>
          <cell r="L420">
            <v>313001800131</v>
          </cell>
          <cell r="M420">
            <v>903</v>
          </cell>
          <cell r="N420">
            <v>903</v>
          </cell>
          <cell r="O420" t="str">
            <v>PRIVADO</v>
          </cell>
          <cell r="P420" t="str">
            <v>A</v>
          </cell>
          <cell r="Q420" t="str">
            <v xml:space="preserve">MARIA AURORA CARRILLO	</v>
          </cell>
          <cell r="R420">
            <v>3126302415</v>
          </cell>
          <cell r="S420"/>
        </row>
        <row r="421">
          <cell r="A421">
            <v>904</v>
          </cell>
          <cell r="B421">
            <v>420</v>
          </cell>
          <cell r="C421" t="str">
            <v>CORPORACION ESCUELA TALLER DIVERTIARTE FOLCKORE</v>
          </cell>
          <cell r="D421" t="str">
            <v>PRINCIPAL</v>
          </cell>
          <cell r="E421" t="str">
            <v xml:space="preserve">CRESPO CL 72 10 37 </v>
          </cell>
          <cell r="F421" t="str">
            <v>CRESPO</v>
          </cell>
          <cell r="G421">
            <v>1</v>
          </cell>
          <cell r="H421" t="str">
            <v>HISTORICA Y CARIBE NORTE</v>
          </cell>
          <cell r="I421" t="str">
            <v>SANTA RITA</v>
          </cell>
          <cell r="J421" t="str">
            <v>URBANO</v>
          </cell>
          <cell r="K421">
            <v>313001800203</v>
          </cell>
          <cell r="L421">
            <v>313001800203</v>
          </cell>
          <cell r="M421">
            <v>904</v>
          </cell>
          <cell r="N421">
            <v>904</v>
          </cell>
          <cell r="O421" t="str">
            <v>PRIVADO</v>
          </cell>
          <cell r="P421" t="str">
            <v>A</v>
          </cell>
          <cell r="Q421" t="str">
            <v xml:space="preserve">BLANCA VIVIANA GIL CANTOR	</v>
          </cell>
          <cell r="R421">
            <v>6453626</v>
          </cell>
          <cell r="S421" t="str">
            <v>escuelatallerdivertiarte@hotmail.com</v>
          </cell>
        </row>
        <row r="422">
          <cell r="A422">
            <v>905</v>
          </cell>
          <cell r="B422">
            <v>421</v>
          </cell>
          <cell r="C422" t="str">
            <v>INSTITUTO CARL ROS</v>
          </cell>
          <cell r="D422" t="str">
            <v>PRINCIPAL</v>
          </cell>
          <cell r="E422" t="str">
            <v>B ESPAÑA Crr 44D No 30A-37</v>
          </cell>
          <cell r="F422" t="str">
            <v>ESPAÑA</v>
          </cell>
          <cell r="G422">
            <v>9</v>
          </cell>
          <cell r="H422" t="str">
            <v>DE LA VIRGEN Y TURISTICA</v>
          </cell>
          <cell r="I422" t="str">
            <v>COUNTRY</v>
          </cell>
          <cell r="J422" t="str">
            <v>URBANO</v>
          </cell>
          <cell r="K422">
            <v>313001800149</v>
          </cell>
          <cell r="L422">
            <v>313001800149</v>
          </cell>
          <cell r="M422">
            <v>905</v>
          </cell>
          <cell r="N422">
            <v>905</v>
          </cell>
          <cell r="O422" t="str">
            <v>PRIVADO</v>
          </cell>
          <cell r="P422" t="str">
            <v>A</v>
          </cell>
          <cell r="Q422" t="str">
            <v xml:space="preserve">JULIO FABIAN ACOSTA CAICEDO	</v>
          </cell>
          <cell r="R422">
            <v>6629471</v>
          </cell>
          <cell r="S422"/>
        </row>
        <row r="423">
          <cell r="A423">
            <v>906</v>
          </cell>
          <cell r="B423">
            <v>422</v>
          </cell>
          <cell r="C423" t="str">
            <v>GIMNASIO FRANCESCO TONUCCI</v>
          </cell>
          <cell r="D423" t="str">
            <v>PRINCIPAL</v>
          </cell>
          <cell r="E423" t="str">
            <v>URB 5 DE NOVIEMBRE  CLL 30 KR # 58 - 72 (Frente a las Gaviotas)</v>
          </cell>
          <cell r="F423" t="str">
            <v>URB 5 DE NOVIEMBRE</v>
          </cell>
          <cell r="G423">
            <v>7</v>
          </cell>
          <cell r="H423" t="str">
            <v>DE LA VIRGEN Y TURISTICA</v>
          </cell>
          <cell r="I423" t="str">
            <v>DE LA VIRGEN Y TURISTICA</v>
          </cell>
          <cell r="J423" t="str">
            <v>URBANO</v>
          </cell>
          <cell r="K423">
            <v>313001800190</v>
          </cell>
          <cell r="L423">
            <v>313001800190</v>
          </cell>
          <cell r="M423">
            <v>906</v>
          </cell>
          <cell r="N423">
            <v>906</v>
          </cell>
          <cell r="O423" t="str">
            <v>PRIVADO</v>
          </cell>
          <cell r="P423" t="str">
            <v>A</v>
          </cell>
          <cell r="Q423" t="str">
            <v>PIEDAD CAMARGO MERCHAN</v>
          </cell>
          <cell r="R423">
            <v>6714687</v>
          </cell>
          <cell r="S423" t="str">
            <v>coordinadora@gimnasiofrancescotonucci.com</v>
          </cell>
        </row>
        <row r="424">
          <cell r="A424">
            <v>908</v>
          </cell>
          <cell r="B424">
            <v>423</v>
          </cell>
          <cell r="C424" t="str">
            <v>INSTITUTO EDUCATIVO HUELLITAS INTERNATIONAL SCHOOL</v>
          </cell>
          <cell r="D424" t="str">
            <v>PRINCIPAL</v>
          </cell>
          <cell r="E424" t="str">
            <v>LOS CARACOLES MZ 15 LT 02 ET 2</v>
          </cell>
          <cell r="F424" t="str">
            <v>CARACOLES</v>
          </cell>
          <cell r="G424">
            <v>12</v>
          </cell>
          <cell r="H424" t="str">
            <v>INDUSTRIAL Y DE LA BAHIA</v>
          </cell>
          <cell r="I424" t="str">
            <v>INDUSTRIAL Y DE LA BAHIA</v>
          </cell>
          <cell r="J424" t="str">
            <v>URBANO</v>
          </cell>
          <cell r="K424">
            <v>313001800254</v>
          </cell>
          <cell r="L424">
            <v>313001800254</v>
          </cell>
          <cell r="M424">
            <v>908</v>
          </cell>
          <cell r="N424">
            <v>908</v>
          </cell>
          <cell r="O424" t="str">
            <v>PRIVADO</v>
          </cell>
          <cell r="P424" t="str">
            <v>A</v>
          </cell>
          <cell r="Q424" t="str">
            <v>ANA ALVARADO CEBALLOS</v>
          </cell>
          <cell r="R424">
            <v>6905138</v>
          </cell>
          <cell r="S424" t="str">
            <v>huellitasinternationalschool@gmail.com</v>
          </cell>
        </row>
        <row r="425">
          <cell r="A425">
            <v>909</v>
          </cell>
          <cell r="B425">
            <v>424</v>
          </cell>
          <cell r="C425" t="str">
            <v>COPR CENT EDUC AMERICA UNIDA</v>
          </cell>
          <cell r="D425" t="str">
            <v>PRINCIPAL</v>
          </cell>
          <cell r="E425" t="str">
            <v>BOSQUECITO TRANSV 52 NO23-C25</v>
          </cell>
          <cell r="F425" t="str">
            <v>BOSQUECITO</v>
          </cell>
          <cell r="G425">
            <v>10</v>
          </cell>
          <cell r="H425" t="str">
            <v>HISTORICA Y CARIBE NORTE</v>
          </cell>
          <cell r="I425" t="str">
            <v>SANTA RITA</v>
          </cell>
          <cell r="J425" t="str">
            <v>URBANO</v>
          </cell>
          <cell r="K425">
            <v>313001013686</v>
          </cell>
          <cell r="L425">
            <v>313001013686</v>
          </cell>
          <cell r="M425">
            <v>909</v>
          </cell>
          <cell r="N425">
            <v>909</v>
          </cell>
          <cell r="O425" t="str">
            <v>PRIVADO</v>
          </cell>
          <cell r="P425" t="str">
            <v>A</v>
          </cell>
          <cell r="Q425" t="str">
            <v>ELIDA MARIA MAY MATOS</v>
          </cell>
          <cell r="R425">
            <v>3116514662</v>
          </cell>
          <cell r="S425" t="str">
            <v>americaunida@hotmail.es</v>
          </cell>
        </row>
        <row r="426">
          <cell r="A426">
            <v>389</v>
          </cell>
          <cell r="B426">
            <v>425</v>
          </cell>
          <cell r="C426" t="str">
            <v>INST. EDUC. IVAN ILLICH</v>
          </cell>
          <cell r="D426" t="str">
            <v>PRINCIPAL</v>
          </cell>
          <cell r="E426" t="str">
            <v xml:space="preserve">PASEO BOLIVAR CALLE EL PROGRESO No. 18- 67 </v>
          </cell>
          <cell r="F426" t="str">
            <v>TORICES</v>
          </cell>
          <cell r="G426">
            <v>2</v>
          </cell>
          <cell r="H426" t="str">
            <v>HISTORICA Y CARIBE NORTE</v>
          </cell>
          <cell r="I426" t="str">
            <v>SANTA RITA</v>
          </cell>
          <cell r="J426" t="str">
            <v>URBANO</v>
          </cell>
          <cell r="K426">
            <v>313001008984</v>
          </cell>
          <cell r="L426">
            <v>313001008984</v>
          </cell>
          <cell r="M426">
            <v>389</v>
          </cell>
          <cell r="N426">
            <v>389</v>
          </cell>
          <cell r="O426" t="str">
            <v>PRIVADO</v>
          </cell>
          <cell r="P426" t="str">
            <v>A</v>
          </cell>
          <cell r="Q426" t="str">
            <v>NELCY MORALES BARRIOS</v>
          </cell>
          <cell r="R426">
            <v>6563243</v>
          </cell>
          <cell r="S426" t="str">
            <v>nemoba226@hotmail.com</v>
          </cell>
        </row>
        <row r="427">
          <cell r="A427">
            <v>408</v>
          </cell>
          <cell r="B427">
            <v>426</v>
          </cell>
          <cell r="C427" t="str">
            <v>INST. CRISTIANO REMY</v>
          </cell>
          <cell r="D427" t="str">
            <v>PRINCIPAL</v>
          </cell>
          <cell r="E427" t="str">
            <v>NUEVO BOSQUE TRNV 48 DIAG 30 29 E 62</v>
          </cell>
          <cell r="F427" t="str">
            <v>NUEVO BOSQUE</v>
          </cell>
          <cell r="G427">
            <v>10</v>
          </cell>
          <cell r="H427" t="str">
            <v>HISTORICA Y CARIBE NORTE</v>
          </cell>
          <cell r="I427" t="str">
            <v>COUNTRY</v>
          </cell>
          <cell r="J427" t="str">
            <v>URBANO</v>
          </cell>
          <cell r="K427">
            <v>313001009263</v>
          </cell>
          <cell r="L427">
            <v>313001009263</v>
          </cell>
          <cell r="M427">
            <v>408</v>
          </cell>
          <cell r="N427">
            <v>408</v>
          </cell>
          <cell r="O427" t="str">
            <v>PRIVADO</v>
          </cell>
          <cell r="P427" t="str">
            <v>A</v>
          </cell>
          <cell r="Q427" t="str">
            <v>TANIA MARIA OROZCO BAILEY</v>
          </cell>
          <cell r="R427">
            <v>6775983</v>
          </cell>
          <cell r="S427" t="str">
            <v xml:space="preserve">institutocristianoremy@hotmail.com </v>
          </cell>
        </row>
        <row r="428">
          <cell r="A428">
            <v>488</v>
          </cell>
          <cell r="B428">
            <v>427</v>
          </cell>
          <cell r="C428" t="str">
            <v>C.E NELSON MANDELA</v>
          </cell>
          <cell r="D428" t="str">
            <v>PRINCIPAL</v>
          </cell>
          <cell r="E428" t="str">
            <v>NELSON MANDELA SECT SAN FRANCISCO DE PAULA M C L 1</v>
          </cell>
          <cell r="F428" t="str">
            <v>NELSON MANDELA</v>
          </cell>
          <cell r="G428">
            <v>14</v>
          </cell>
          <cell r="H428" t="str">
            <v>INDUSTRIAL Y DE LA BAHIA</v>
          </cell>
          <cell r="I428" t="str">
            <v>INDUSTRIAL Y DE LA BAHIA</v>
          </cell>
          <cell r="J428" t="str">
            <v>URBANO</v>
          </cell>
          <cell r="K428">
            <v>313001013571</v>
          </cell>
          <cell r="L428">
            <v>313001013571</v>
          </cell>
          <cell r="M428">
            <v>488</v>
          </cell>
          <cell r="N428">
            <v>488</v>
          </cell>
          <cell r="O428" t="str">
            <v>PRIVADO</v>
          </cell>
          <cell r="P428" t="str">
            <v>A</v>
          </cell>
          <cell r="Q428" t="str">
            <v>OLGA DE MOYA ARIZA</v>
          </cell>
          <cell r="R428">
            <v>3106527782</v>
          </cell>
          <cell r="S428" t="str">
            <v>fundecen@gmail.com</v>
          </cell>
        </row>
        <row r="429">
          <cell r="A429">
            <v>604</v>
          </cell>
          <cell r="B429">
            <v>428</v>
          </cell>
          <cell r="C429" t="str">
            <v>INST. EDUCATIVO CELESTIN FREINET</v>
          </cell>
          <cell r="D429" t="str">
            <v>PRINCIPAL</v>
          </cell>
          <cell r="E429" t="str">
            <v>POLICARPA CLLE 73 No 60-06</v>
          </cell>
          <cell r="F429" t="str">
            <v>POLICARPA</v>
          </cell>
          <cell r="G429">
            <v>11</v>
          </cell>
          <cell r="H429" t="str">
            <v>INDUSTRIAL Y DE LA BAHIA</v>
          </cell>
          <cell r="I429" t="str">
            <v>INDUSTRIAL Y DE LA BAHIA</v>
          </cell>
          <cell r="J429" t="str">
            <v>URBANO</v>
          </cell>
          <cell r="K429">
            <v>313001027997</v>
          </cell>
          <cell r="L429">
            <v>313001027997</v>
          </cell>
          <cell r="M429">
            <v>604</v>
          </cell>
          <cell r="N429">
            <v>604</v>
          </cell>
          <cell r="O429" t="str">
            <v>PRIVADO</v>
          </cell>
          <cell r="P429" t="str">
            <v>A</v>
          </cell>
          <cell r="Q429" t="str">
            <v xml:space="preserve">CLAUDIA STELLA OSORIO BORDA </v>
          </cell>
          <cell r="R429">
            <v>3008026395</v>
          </cell>
          <cell r="S429" t="str">
            <v>cstellaosobo@hotmail.com</v>
          </cell>
        </row>
        <row r="430">
          <cell r="A430">
            <v>722</v>
          </cell>
          <cell r="B430">
            <v>429</v>
          </cell>
          <cell r="C430" t="str">
            <v>COL. DE BACHILLERATO DEL LITORAL, CODEBOL LTDA</v>
          </cell>
          <cell r="D430" t="str">
            <v>PRINCIPAL</v>
          </cell>
          <cell r="E430" t="str">
            <v>PIE DE LA POPA CLE REAL CL 30 # 21 85</v>
          </cell>
          <cell r="F430" t="str">
            <v>PIE DE LA POPA</v>
          </cell>
          <cell r="G430">
            <v>1</v>
          </cell>
          <cell r="H430" t="str">
            <v>HISTORICA Y CARIBE NORTE</v>
          </cell>
          <cell r="I430" t="str">
            <v>SANTA RITA</v>
          </cell>
          <cell r="J430" t="str">
            <v>URBANO</v>
          </cell>
          <cell r="K430">
            <v>313001029108</v>
          </cell>
          <cell r="L430">
            <v>313001029108</v>
          </cell>
          <cell r="M430">
            <v>722</v>
          </cell>
          <cell r="N430">
            <v>722</v>
          </cell>
          <cell r="O430" t="str">
            <v>PRIVADO</v>
          </cell>
          <cell r="P430" t="str">
            <v>A</v>
          </cell>
          <cell r="Q430" t="str">
            <v>ALFREDO ANDRES SIERRA BALLESTEROS</v>
          </cell>
          <cell r="R430" t="str">
            <v xml:space="preserve">6901820 - 6583885 </v>
          </cell>
          <cell r="S430" t="str">
            <v>mi-colegio-codebol@hotmail.com</v>
          </cell>
        </row>
        <row r="431">
          <cell r="A431">
            <v>911</v>
          </cell>
          <cell r="B431">
            <v>430</v>
          </cell>
          <cell r="C431" t="str">
            <v>COLEGIO TERRA NOVA</v>
          </cell>
          <cell r="D431" t="str">
            <v>PRINCIPAL</v>
          </cell>
          <cell r="E431" t="str">
            <v>LA CONCEPCION CALLE 3A 1 48</v>
          </cell>
          <cell r="F431" t="str">
            <v>CONCEPCION</v>
          </cell>
          <cell r="G431">
            <v>14</v>
          </cell>
          <cell r="H431" t="str">
            <v>INDUSTRIAL Y DE LA BAHIA</v>
          </cell>
          <cell r="I431" t="str">
            <v>INDUSTRIAL Y DE LA BAHIA</v>
          </cell>
          <cell r="J431" t="str">
            <v>URBANO</v>
          </cell>
          <cell r="K431">
            <v>313001800238</v>
          </cell>
          <cell r="L431">
            <v>313001800238</v>
          </cell>
          <cell r="M431">
            <v>911</v>
          </cell>
          <cell r="N431">
            <v>911</v>
          </cell>
          <cell r="O431" t="str">
            <v>PRIVADO</v>
          </cell>
          <cell r="P431" t="str">
            <v>A</v>
          </cell>
          <cell r="Q431" t="str">
            <v>MIRZA DEL CARMEN LIAN JULIO</v>
          </cell>
          <cell r="R431">
            <v>6414006</v>
          </cell>
          <cell r="S431" t="str">
            <v>cdhterranova@gmail.com</v>
          </cell>
        </row>
        <row r="432">
          <cell r="A432">
            <v>912</v>
          </cell>
          <cell r="B432">
            <v>431</v>
          </cell>
          <cell r="C432" t="str">
            <v>CENTRO EDUCATIVO PESCADOR DE LETRAS</v>
          </cell>
          <cell r="D432" t="str">
            <v>PRINCIPAL</v>
          </cell>
          <cell r="E432" t="str">
            <v>LA BOQUILLA KRA 2 102 02</v>
          </cell>
          <cell r="F432" t="str">
            <v>BOQUILLA</v>
          </cell>
          <cell r="G432" t="str">
            <v>Conti</v>
          </cell>
          <cell r="H432" t="str">
            <v>DE LA VIRGEN Y TURISTICA</v>
          </cell>
          <cell r="I432" t="str">
            <v>RURAL</v>
          </cell>
          <cell r="J432" t="str">
            <v>RURAL</v>
          </cell>
          <cell r="K432">
            <v>413001800402</v>
          </cell>
          <cell r="L432">
            <v>413001800402</v>
          </cell>
          <cell r="M432">
            <v>912</v>
          </cell>
          <cell r="N432">
            <v>912</v>
          </cell>
          <cell r="O432" t="str">
            <v>PRIVADO</v>
          </cell>
          <cell r="P432" t="str">
            <v>A</v>
          </cell>
          <cell r="Q432" t="str">
            <v xml:space="preserve">ALEXANDRA SPICKER GONZALEZ	</v>
          </cell>
          <cell r="R432">
            <v>3176579913</v>
          </cell>
          <cell r="S432" t="str">
            <v>gerente@fundacionpescadordeletras.com</v>
          </cell>
        </row>
        <row r="433">
          <cell r="A433">
            <v>913</v>
          </cell>
          <cell r="B433">
            <v>432</v>
          </cell>
          <cell r="C433" t="str">
            <v>GIMNASIO AMERICANO SUMMERHILL</v>
          </cell>
          <cell r="D433" t="str">
            <v>PRINCIPAL</v>
          </cell>
          <cell r="E433" t="str">
            <v>LA CONCEPCION DG 32 71 33</v>
          </cell>
          <cell r="F433" t="str">
            <v xml:space="preserve">LA CONCEPCIÓN </v>
          </cell>
          <cell r="G433">
            <v>14</v>
          </cell>
          <cell r="H433" t="str">
            <v>INDUSTRIAL Y DE LA BAHIA</v>
          </cell>
          <cell r="I433" t="str">
            <v>INDUSTRIAL Y DE LA BAHIA</v>
          </cell>
          <cell r="J433" t="str">
            <v>URBANO</v>
          </cell>
          <cell r="K433">
            <v>313001800378</v>
          </cell>
          <cell r="L433">
            <v>313001800378</v>
          </cell>
          <cell r="M433">
            <v>913</v>
          </cell>
          <cell r="N433">
            <v>913</v>
          </cell>
          <cell r="O433" t="str">
            <v>PRIVADO</v>
          </cell>
          <cell r="P433" t="str">
            <v>A</v>
          </cell>
          <cell r="Q433" t="str">
            <v>GORTRUDE MCLEAN CARDILES</v>
          </cell>
          <cell r="R433">
            <v>6467386</v>
          </cell>
          <cell r="S433" t="str">
            <v>gimnasiosummerhill2016@hotmail.com</v>
          </cell>
        </row>
        <row r="434">
          <cell r="A434">
            <v>822</v>
          </cell>
          <cell r="B434">
            <v>433</v>
          </cell>
          <cell r="C434" t="str">
            <v>INST. EDUC. CAMINO AL SABER</v>
          </cell>
          <cell r="D434" t="str">
            <v>PRINCIPAL</v>
          </cell>
          <cell r="E434" t="str">
            <v>EL CAMPESTRE, MZ 70 LT 11 ET 7</v>
          </cell>
          <cell r="F434" t="str">
            <v>EL CAMPESTRE</v>
          </cell>
          <cell r="G434">
            <v>12</v>
          </cell>
          <cell r="H434" t="str">
            <v>INDUSTRIAL Y DE LA BAHIA</v>
          </cell>
          <cell r="I434" t="str">
            <v>INDUSTRIAL Y DE LA BAHIA</v>
          </cell>
          <cell r="J434" t="str">
            <v>URBANO</v>
          </cell>
          <cell r="K434">
            <v>313001029752</v>
          </cell>
          <cell r="L434">
            <v>313001029752</v>
          </cell>
          <cell r="M434">
            <v>822</v>
          </cell>
          <cell r="N434">
            <v>822</v>
          </cell>
          <cell r="O434" t="str">
            <v>PRIVADO</v>
          </cell>
          <cell r="P434" t="str">
            <v>A</v>
          </cell>
          <cell r="Q434" t="str">
            <v>NELLY JAIMES LOZANO</v>
          </cell>
          <cell r="R434">
            <v>6766615</v>
          </cell>
          <cell r="S434" t="str">
            <v>iecaminoalsaber@hotmail.com</v>
          </cell>
        </row>
        <row r="435">
          <cell r="A435">
            <v>930</v>
          </cell>
          <cell r="B435">
            <v>434</v>
          </cell>
          <cell r="C435" t="str">
            <v>CENTRO EDUCATIVO SHALOM</v>
          </cell>
          <cell r="D435" t="str">
            <v>PRINCIPAL</v>
          </cell>
          <cell r="E435" t="str">
            <v>URB VILLAS DE LA CANDELARIA MZ 4 LT 24</v>
          </cell>
          <cell r="F435" t="str">
            <v xml:space="preserve">VILLAS DE LA CANDELARIA </v>
          </cell>
          <cell r="G435">
            <v>6</v>
          </cell>
          <cell r="H435" t="str">
            <v>DE LA VIRGEN Y TURISTICA</v>
          </cell>
          <cell r="I435" t="str">
            <v>DE LA VIRGEN Y TURISTICA</v>
          </cell>
          <cell r="J435" t="str">
            <v>URBANO</v>
          </cell>
          <cell r="K435">
            <v>313001029591</v>
          </cell>
          <cell r="L435">
            <v>313001029591</v>
          </cell>
          <cell r="M435">
            <v>930</v>
          </cell>
          <cell r="N435">
            <v>930</v>
          </cell>
          <cell r="O435" t="str">
            <v>PRIVADO</v>
          </cell>
          <cell r="P435" t="str">
            <v>A</v>
          </cell>
          <cell r="Q435" t="str">
            <v>INGRID RODRIGUES PEREZ</v>
          </cell>
          <cell r="R435">
            <v>6746269</v>
          </cell>
          <cell r="S435" t="str">
            <v>ceshalom@hotmail.com</v>
          </cell>
        </row>
        <row r="436">
          <cell r="A436">
            <v>917</v>
          </cell>
          <cell r="B436">
            <v>435</v>
          </cell>
          <cell r="C436" t="str">
            <v>CORPORACION EDUCATIVA NUEVAS ESPERANZAS</v>
          </cell>
          <cell r="D436" t="str">
            <v>PRINCIPAL</v>
          </cell>
          <cell r="E436" t="str">
            <v>TORICES CALLE 47 # 17-40</v>
          </cell>
          <cell r="F436" t="str">
            <v>TORICES</v>
          </cell>
          <cell r="G436">
            <v>2</v>
          </cell>
          <cell r="H436" t="str">
            <v>HISTORICA Y CARIBE NORTE</v>
          </cell>
          <cell r="I436" t="str">
            <v>SANTA RITA</v>
          </cell>
          <cell r="J436" t="str">
            <v>URBANO</v>
          </cell>
          <cell r="K436">
            <v>313001800246</v>
          </cell>
          <cell r="L436">
            <v>313001800246</v>
          </cell>
          <cell r="M436">
            <v>917</v>
          </cell>
          <cell r="N436">
            <v>917</v>
          </cell>
          <cell r="O436" t="str">
            <v>PRIVADO</v>
          </cell>
          <cell r="P436" t="str">
            <v>A</v>
          </cell>
          <cell r="Q436" t="str">
            <v>MARTHA ARCILA PEREZ</v>
          </cell>
          <cell r="R436">
            <v>3014339763</v>
          </cell>
          <cell r="S436" t="str">
            <v>nuevas.esperanzas@hotmail.com</v>
          </cell>
        </row>
        <row r="437">
          <cell r="A437">
            <v>919</v>
          </cell>
          <cell r="B437">
            <v>436</v>
          </cell>
          <cell r="C437" t="str">
            <v>INSTITUTO EDUCATIVO NUEVA LUZ</v>
          </cell>
          <cell r="D437" t="str">
            <v>PRINCIPAL</v>
          </cell>
          <cell r="E437" t="str">
            <v>URBANIZACION LA PRINCESA, MZ 9 LT 4</v>
          </cell>
          <cell r="F437" t="str">
            <v>URBANIZACION LA PRINCESA</v>
          </cell>
          <cell r="G437">
            <v>13</v>
          </cell>
          <cell r="H437" t="str">
            <v>INDUSTRIAL Y DE LA BAHIA</v>
          </cell>
          <cell r="I437" t="str">
            <v>INDUSTRIAL Y DE LA BAHIA</v>
          </cell>
          <cell r="J437" t="str">
            <v>URBANO</v>
          </cell>
          <cell r="K437">
            <v>313001800475</v>
          </cell>
          <cell r="L437">
            <v>313001800475</v>
          </cell>
          <cell r="M437">
            <v>919</v>
          </cell>
          <cell r="N437">
            <v>919</v>
          </cell>
          <cell r="O437" t="str">
            <v>PRIVADO</v>
          </cell>
          <cell r="P437" t="str">
            <v>A</v>
          </cell>
          <cell r="Q437" t="str">
            <v>DINEY VALENZUELA SANCHEZ</v>
          </cell>
          <cell r="R437">
            <v>6718821</v>
          </cell>
          <cell r="S437" t="str">
            <v>institutoeducativonuevaluz@hotmail.com</v>
          </cell>
        </row>
        <row r="438">
          <cell r="A438">
            <v>918</v>
          </cell>
          <cell r="B438">
            <v>437</v>
          </cell>
          <cell r="C438" t="str">
            <v>JARDIN INFANTIL DIVINA SABIDURIA</v>
          </cell>
          <cell r="D438" t="str">
            <v>PRINCIPAL</v>
          </cell>
          <cell r="E438" t="str">
            <v>ALAMEDA LA VICTORIA, URB EL NOGAL CASA 1</v>
          </cell>
          <cell r="F438" t="str">
            <v>ALAMEDA LA VICTORIA</v>
          </cell>
          <cell r="G438">
            <v>13</v>
          </cell>
          <cell r="H438" t="str">
            <v>INDUSTRIAL Y DE LA BAHIA</v>
          </cell>
          <cell r="I438" t="str">
            <v>INDUSTRIAL Y DE LA BAHIA</v>
          </cell>
          <cell r="J438" t="str">
            <v>URBANO</v>
          </cell>
          <cell r="K438">
            <v>313001800432</v>
          </cell>
          <cell r="L438">
            <v>313001800432</v>
          </cell>
          <cell r="M438">
            <v>918</v>
          </cell>
          <cell r="N438">
            <v>918</v>
          </cell>
          <cell r="O438" t="str">
            <v>PRIVADO</v>
          </cell>
          <cell r="P438" t="str">
            <v>A</v>
          </cell>
          <cell r="Q438" t="str">
            <v>NATHALY BUELVAS COGOLLO</v>
          </cell>
          <cell r="R438">
            <v>6456461</v>
          </cell>
          <cell r="S438" t="str">
            <v>divinasabiduria2018@gmail.com</v>
          </cell>
        </row>
        <row r="439">
          <cell r="A439">
            <v>932</v>
          </cell>
          <cell r="B439">
            <v>438</v>
          </cell>
          <cell r="C439" t="str">
            <v>INSTITUTO EDUCATIVO VILLA DEL CIELO</v>
          </cell>
          <cell r="D439" t="str">
            <v>PRINCIPAL</v>
          </cell>
          <cell r="E439" t="str">
            <v>SAN FERNANDO URB. VILLA DEL CIELO MZ 3 LT 9</v>
          </cell>
          <cell r="F439" t="str">
            <v>SAN FERNANDO</v>
          </cell>
          <cell r="G439">
            <v>14</v>
          </cell>
          <cell r="H439" t="str">
            <v>INDUSTRIAL Y DE LA BAHIA</v>
          </cell>
          <cell r="I439" t="str">
            <v>INDUSTRIAL Y DE LA BAHIA</v>
          </cell>
          <cell r="J439" t="str">
            <v>URBANO</v>
          </cell>
          <cell r="K439">
            <v>313001800513</v>
          </cell>
          <cell r="L439">
            <v>313001800513</v>
          </cell>
          <cell r="M439">
            <v>932</v>
          </cell>
          <cell r="N439">
            <v>932</v>
          </cell>
          <cell r="O439" t="str">
            <v>PRIVADO</v>
          </cell>
          <cell r="P439" t="str">
            <v>A</v>
          </cell>
          <cell r="Q439" t="str">
            <v>CATALINA MARRUGO RINCON</v>
          </cell>
          <cell r="R439">
            <v>6903105</v>
          </cell>
          <cell r="S439" t="str">
            <v>jardinvilladelcielo@gmail.com</v>
          </cell>
        </row>
        <row r="440">
          <cell r="A440">
            <v>935</v>
          </cell>
          <cell r="B440">
            <v>439</v>
          </cell>
          <cell r="C440" t="str">
            <v>CORPORACION EDUCATIVA GIMNASIO DAVID AUSUBEL</v>
          </cell>
          <cell r="D440" t="str">
            <v>PRINCIPAL</v>
          </cell>
          <cell r="E440" t="str">
            <v>ALAMEDA LA VICTORIA, MZ E LT 15</v>
          </cell>
          <cell r="F440" t="str">
            <v>ALAMEDA LA VICTORIA</v>
          </cell>
          <cell r="G440">
            <v>13</v>
          </cell>
          <cell r="H440" t="str">
            <v>INDUSTRIAL Y DE LA BAHIA</v>
          </cell>
          <cell r="I440" t="str">
            <v>INDUSTRIAL Y DE LA BAHIA</v>
          </cell>
          <cell r="J440" t="str">
            <v>URBANO</v>
          </cell>
          <cell r="K440">
            <v>313001800572</v>
          </cell>
          <cell r="L440">
            <v>313001800572</v>
          </cell>
          <cell r="M440">
            <v>935</v>
          </cell>
          <cell r="N440">
            <v>935</v>
          </cell>
          <cell r="O440" t="str">
            <v>PRIVADO</v>
          </cell>
          <cell r="P440" t="str">
            <v>A</v>
          </cell>
          <cell r="Q440" t="str">
            <v>ZAIDA ALVAREZ CAUSADO</v>
          </cell>
          <cell r="R440">
            <v>6665818</v>
          </cell>
          <cell r="S440" t="str">
            <v>gimnasioausubel@hotmail.com</v>
          </cell>
        </row>
        <row r="441">
          <cell r="A441">
            <v>920</v>
          </cell>
          <cell r="B441">
            <v>440</v>
          </cell>
          <cell r="C441" t="str">
            <v>CENTRO DE APRENDIZAJE DESPERTANDO TALENTOS</v>
          </cell>
          <cell r="D441" t="str">
            <v>PRINCIPAL</v>
          </cell>
          <cell r="E441" t="str">
            <v xml:space="preserve">LA CONSOLATA, KR 78 A 4 A 12 SC ROSEDAL </v>
          </cell>
          <cell r="F441" t="str">
            <v>LA CONSOLATA</v>
          </cell>
          <cell r="G441">
            <v>15</v>
          </cell>
          <cell r="H441" t="str">
            <v>INDUSTRIAL Y DE LA BAHIA</v>
          </cell>
          <cell r="I441" t="str">
            <v>INDUSTRIAL Y DE LA BAHIA</v>
          </cell>
          <cell r="J441" t="str">
            <v>URBANO</v>
          </cell>
          <cell r="K441">
            <v>313001800459</v>
          </cell>
          <cell r="L441">
            <v>313001800459</v>
          </cell>
          <cell r="M441">
            <v>920</v>
          </cell>
          <cell r="N441">
            <v>920</v>
          </cell>
          <cell r="O441" t="str">
            <v>PRIVADO</v>
          </cell>
          <cell r="P441" t="str">
            <v>A</v>
          </cell>
          <cell r="Q441" t="str">
            <v xml:space="preserve">DANIELA BERRIO MARTINEZ	</v>
          </cell>
          <cell r="R441">
            <v>6812682</v>
          </cell>
          <cell r="S441" t="str">
            <v>centrodeaprendizaje4@gmail.com</v>
          </cell>
        </row>
        <row r="442">
          <cell r="A442">
            <v>922</v>
          </cell>
          <cell r="B442">
            <v>441</v>
          </cell>
          <cell r="C442" t="str">
            <v>GIMNASIO CHAMBERI</v>
          </cell>
          <cell r="D442" t="str">
            <v>PRINCIPAL</v>
          </cell>
          <cell r="E442" t="str">
            <v>TORICES CALLE 43 N.16 22</v>
          </cell>
          <cell r="F442" t="str">
            <v>TORICES</v>
          </cell>
          <cell r="G442">
            <v>2</v>
          </cell>
          <cell r="H442" t="str">
            <v>HISTORICA Y CARIBE NORTE</v>
          </cell>
          <cell r="I442" t="str">
            <v>SANTA RITA</v>
          </cell>
          <cell r="J442" t="str">
            <v>URBANO</v>
          </cell>
          <cell r="K442">
            <v>313001800483</v>
          </cell>
          <cell r="L442">
            <v>313001800483</v>
          </cell>
          <cell r="M442">
            <v>922</v>
          </cell>
          <cell r="N442">
            <v>922</v>
          </cell>
          <cell r="O442" t="str">
            <v>PRIVADO</v>
          </cell>
          <cell r="P442" t="str">
            <v>A</v>
          </cell>
          <cell r="Q442" t="str">
            <v>ELSA CUADRO SILVA</v>
          </cell>
          <cell r="R442">
            <v>6663446</v>
          </cell>
          <cell r="S442" t="str">
            <v>beraca012@hotmail.com</v>
          </cell>
        </row>
        <row r="443">
          <cell r="A443">
            <v>916</v>
          </cell>
          <cell r="B443">
            <v>442</v>
          </cell>
          <cell r="C443" t="str">
            <v>GIMNASIO LOS ANGELES CARTAGENA</v>
          </cell>
          <cell r="D443" t="str">
            <v>PRINCIPAL</v>
          </cell>
          <cell r="E443" t="str">
            <v>CRESPITO, CLL 69B 13 60</v>
          </cell>
          <cell r="F443" t="str">
            <v>CRESPITO</v>
          </cell>
          <cell r="G443">
            <v>1</v>
          </cell>
          <cell r="H443" t="str">
            <v>HISTORICA Y CARIBE NORTE</v>
          </cell>
          <cell r="I443" t="str">
            <v>SANTA RITA</v>
          </cell>
          <cell r="J443" t="str">
            <v>URBANO</v>
          </cell>
          <cell r="K443">
            <v>313001800424</v>
          </cell>
          <cell r="L443">
            <v>313001800424</v>
          </cell>
          <cell r="M443">
            <v>916</v>
          </cell>
          <cell r="N443">
            <v>916</v>
          </cell>
          <cell r="O443" t="str">
            <v>PRIVADO</v>
          </cell>
          <cell r="P443" t="str">
            <v>A</v>
          </cell>
          <cell r="Q443" t="str">
            <v>TATIANA GARCES CUETO</v>
          </cell>
          <cell r="R443">
            <v>6904923</v>
          </cell>
          <cell r="S443" t="str">
            <v>tgarcesc@yahoo.es</v>
          </cell>
        </row>
        <row r="444">
          <cell r="A444">
            <v>931</v>
          </cell>
          <cell r="B444">
            <v>443</v>
          </cell>
          <cell r="C444" t="str">
            <v>INSTITUTO DAVID SANCHEZ JULIAO</v>
          </cell>
          <cell r="D444" t="str">
            <v>PRINCIPAL</v>
          </cell>
          <cell r="E444" t="str">
            <v>VILLAS DE LA CANDELARIA KR 95 N. 38 18 MZ 31 LT 17</v>
          </cell>
          <cell r="F444" t="str">
            <v xml:space="preserve">VILLAS DE LA CANDELARIA </v>
          </cell>
          <cell r="G444">
            <v>6</v>
          </cell>
          <cell r="H444" t="str">
            <v>DE LA VIRGEN Y TURISTICA</v>
          </cell>
          <cell r="I444" t="str">
            <v>DE LA VIRGEN Y TURISTICA</v>
          </cell>
          <cell r="J444" t="str">
            <v>URBANO</v>
          </cell>
          <cell r="K444">
            <v>313001800271</v>
          </cell>
          <cell r="L444">
            <v>313001800271</v>
          </cell>
          <cell r="M444">
            <v>931</v>
          </cell>
          <cell r="N444">
            <v>931</v>
          </cell>
          <cell r="O444" t="str">
            <v>PRIVADO</v>
          </cell>
          <cell r="P444" t="str">
            <v>A</v>
          </cell>
          <cell r="Q444" t="str">
            <v>AMELIA ESTHER DIMAS MARRUGO</v>
          </cell>
          <cell r="R444">
            <v>6964124</v>
          </cell>
          <cell r="S444" t="str">
            <v>gestradavasquez@yahoo.com</v>
          </cell>
        </row>
        <row r="445">
          <cell r="A445">
            <v>937</v>
          </cell>
          <cell r="B445">
            <v>444</v>
          </cell>
          <cell r="C445" t="str">
            <v>GIMNASIO SAN JUAN DE LAS AGUAS</v>
          </cell>
          <cell r="D445" t="str">
            <v>PRINCIPAL</v>
          </cell>
          <cell r="E445" t="str">
            <v>LAS GAVIOTAS MZ 21 LT 13-15 SEGUNDA ETAPA</v>
          </cell>
          <cell r="F445" t="str">
            <v>LAS GAVIOTAS</v>
          </cell>
          <cell r="G445">
            <v>7</v>
          </cell>
          <cell r="H445" t="str">
            <v>DE LA VIRGEN Y TURISTICA</v>
          </cell>
          <cell r="I445" t="str">
            <v>DE LA VIRGEN Y TURISTICA</v>
          </cell>
          <cell r="J445" t="str">
            <v>URBANO</v>
          </cell>
          <cell r="K445">
            <v>313001800530</v>
          </cell>
          <cell r="L445">
            <v>313001800530</v>
          </cell>
          <cell r="M445">
            <v>937</v>
          </cell>
          <cell r="N445">
            <v>937</v>
          </cell>
          <cell r="O445" t="str">
            <v>PRIVADO</v>
          </cell>
          <cell r="P445" t="str">
            <v>A</v>
          </cell>
          <cell r="Q445" t="str">
            <v>MADDY PATRICIA SANJUAN GANEM</v>
          </cell>
          <cell r="R445">
            <v>6766133</v>
          </cell>
          <cell r="S445" t="str">
            <v>gimnasiosanjuandelasaguas2018@gmail.com</v>
          </cell>
        </row>
        <row r="446">
          <cell r="A446">
            <v>929</v>
          </cell>
          <cell r="B446">
            <v>445</v>
          </cell>
          <cell r="C446" t="str">
            <v>CENTRO EDUCATIVO AMOR A COLOMBIA</v>
          </cell>
          <cell r="D446" t="str">
            <v>PRINCIPAL</v>
          </cell>
          <cell r="E446" t="str">
            <v>AMBERES CALLE 30 N. 39 46</v>
          </cell>
          <cell r="F446" t="str">
            <v>AMBERES</v>
          </cell>
          <cell r="G446">
            <v>9</v>
          </cell>
          <cell r="H446" t="str">
            <v>HISTORICA Y CARIBE NORTE</v>
          </cell>
          <cell r="I446" t="str">
            <v>COUNTRY</v>
          </cell>
          <cell r="J446" t="str">
            <v>URBANO</v>
          </cell>
          <cell r="K446">
            <v>313001800467</v>
          </cell>
          <cell r="L446">
            <v>313001800467</v>
          </cell>
          <cell r="M446">
            <v>929</v>
          </cell>
          <cell r="N446">
            <v>929</v>
          </cell>
          <cell r="O446" t="str">
            <v>PRIVADO</v>
          </cell>
          <cell r="P446" t="str">
            <v>A</v>
          </cell>
          <cell r="Q446" t="str">
            <v>JUAN RAMON PAJARO GUTIERREZ</v>
          </cell>
          <cell r="R446">
            <v>6620230</v>
          </cell>
          <cell r="S446" t="str">
            <v>ceneducamorcol@hotmail.com</v>
          </cell>
        </row>
        <row r="447">
          <cell r="A447">
            <v>921</v>
          </cell>
          <cell r="B447">
            <v>446</v>
          </cell>
          <cell r="C447" t="str">
            <v>CENTRO EDUCATIVO DE BAYUNCA CEINAB</v>
          </cell>
          <cell r="D447" t="str">
            <v>PRINCIPAL</v>
          </cell>
          <cell r="E447" t="str">
            <v xml:space="preserve">BAYUNCA, KR 18 11 26 </v>
          </cell>
          <cell r="F447" t="str">
            <v>BAYUNCA</v>
          </cell>
          <cell r="G447" t="str">
            <v>Conti</v>
          </cell>
          <cell r="H447" t="str">
            <v>DE LA VIRGEN Y TURISTICA</v>
          </cell>
          <cell r="I447" t="str">
            <v>DE LA VIRGEN Y TURISTICA</v>
          </cell>
          <cell r="J447" t="str">
            <v>RURAL</v>
          </cell>
          <cell r="K447">
            <v>413001800496</v>
          </cell>
          <cell r="L447">
            <v>413001800496</v>
          </cell>
          <cell r="M447">
            <v>921</v>
          </cell>
          <cell r="N447">
            <v>921</v>
          </cell>
          <cell r="O447" t="str">
            <v>PRIVADO</v>
          </cell>
          <cell r="P447" t="str">
            <v>A</v>
          </cell>
          <cell r="Q447" t="str">
            <v>NINFA ARROYO RODRIGUEZ</v>
          </cell>
          <cell r="R447">
            <v>6419014</v>
          </cell>
          <cell r="S447" t="str">
            <v>ninfarroyo@hotmail.com</v>
          </cell>
        </row>
        <row r="448">
          <cell r="A448">
            <v>928</v>
          </cell>
          <cell r="B448">
            <v>447</v>
          </cell>
          <cell r="C448" t="str">
            <v>INSTITUTO CRISTOCENTRICO DEL CARIBE</v>
          </cell>
          <cell r="D448" t="str">
            <v>PRINCIPAL</v>
          </cell>
          <cell r="E448" t="str">
            <v>AMBERES CALLE BOLIVAR CON 20 ESQUINA N.26 112</v>
          </cell>
          <cell r="F448" t="str">
            <v>AMBERES</v>
          </cell>
          <cell r="G448">
            <v>9</v>
          </cell>
          <cell r="H448" t="str">
            <v>HISTORICA Y CARIBE NORTE</v>
          </cell>
          <cell r="I448" t="str">
            <v>COUNTRY</v>
          </cell>
          <cell r="J448" t="str">
            <v>URBANO</v>
          </cell>
          <cell r="K448">
            <v>313001800599</v>
          </cell>
          <cell r="L448">
            <v>313001800599</v>
          </cell>
          <cell r="M448">
            <v>928</v>
          </cell>
          <cell r="N448">
            <v>928</v>
          </cell>
          <cell r="O448" t="str">
            <v>PRIVADO</v>
          </cell>
          <cell r="P448" t="str">
            <v>A</v>
          </cell>
          <cell r="Q448" t="str">
            <v>CIELO REVOLLEDO BARRAGAN</v>
          </cell>
          <cell r="R448">
            <v>6740358</v>
          </cell>
          <cell r="S448" t="str">
            <v>INS.ICCC@GMAIL.COM</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 val="Repitencia 2012-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itencia 2012-2017"/>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refreshError="1"/>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sheetData sheetId="1"/>
      <sheetData sheetId="2"/>
      <sheetData sheetId="3"/>
      <sheetData sheetId="4"/>
      <sheetData sheetId="5"/>
      <sheetData sheetId="6"/>
      <sheetData sheetId="7"/>
      <sheetData sheetId="8"/>
      <sheetData sheetId="9"/>
      <sheetData sheetId="10"/>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3_Edad_31,10,2017"/>
      <sheetName val="GEDCO02-F010- Seguimiento"/>
      <sheetName val="por genero"/>
      <sheetName val="grado_edad"/>
      <sheetName val="edades_niveles"/>
      <sheetName val="Tasas"/>
      <sheetName val="por IDcol"/>
      <sheetName val="forma_Grado"/>
      <sheetName val="Forma_Etnias"/>
      <sheetName val="Hoja1"/>
      <sheetName val="Hoja3"/>
      <sheetName val="directorio31,08,2017 "/>
      <sheetName val="GRADO11"/>
      <sheetName val="Hoja4"/>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4</v>
          </cell>
          <cell r="B2" t="str">
            <v>DE LA VIRGEN Y TURISTICA</v>
          </cell>
          <cell r="C2" t="str">
            <v>I.E CIUDAD DE TUNJA</v>
          </cell>
          <cell r="D2" t="str">
            <v>E. E. Oficial</v>
          </cell>
        </row>
        <row r="3">
          <cell r="A3">
            <v>9</v>
          </cell>
          <cell r="B3" t="str">
            <v>RURAL</v>
          </cell>
          <cell r="C3" t="str">
            <v>I.E ARROYO DE PIEDRA</v>
          </cell>
          <cell r="D3" t="str">
            <v>E. E. Oficial</v>
          </cell>
        </row>
        <row r="4">
          <cell r="A4">
            <v>11</v>
          </cell>
          <cell r="B4" t="str">
            <v>SANTA RITA</v>
          </cell>
          <cell r="C4" t="str">
            <v>I.E CORAZON DE MARIA</v>
          </cell>
          <cell r="D4" t="str">
            <v>E. E. Oficial</v>
          </cell>
        </row>
        <row r="5">
          <cell r="A5">
            <v>18</v>
          </cell>
          <cell r="B5" t="str">
            <v>DE LA VIRGEN Y TURISTICA</v>
          </cell>
          <cell r="C5" t="str">
            <v>I.E NUESTRO ESFUERZO</v>
          </cell>
          <cell r="D5" t="str">
            <v>E. E. Oficial</v>
          </cell>
        </row>
        <row r="6">
          <cell r="A6">
            <v>22</v>
          </cell>
          <cell r="B6" t="str">
            <v>INDUSTRIAL Y DE LA BAHIA</v>
          </cell>
          <cell r="C6" t="str">
            <v>I.E AMBIENTALISTA DE CARTAGENA</v>
          </cell>
          <cell r="D6" t="str">
            <v>E. E. Oficial</v>
          </cell>
        </row>
        <row r="7">
          <cell r="A7">
            <v>24</v>
          </cell>
          <cell r="B7" t="str">
            <v>INDUSTRIAL Y DE LA BAHIA</v>
          </cell>
          <cell r="C7" t="str">
            <v>I.E SALIM BECHARA</v>
          </cell>
          <cell r="D7" t="str">
            <v>E. E. Oficial</v>
          </cell>
        </row>
        <row r="8">
          <cell r="A8">
            <v>25</v>
          </cell>
          <cell r="B8" t="str">
            <v>INDUSTRIAL Y DE LA BAHIA</v>
          </cell>
          <cell r="C8" t="str">
            <v>I.E REPUBLICA DE ARGENTINA</v>
          </cell>
          <cell r="D8" t="str">
            <v>E. E. Oficial</v>
          </cell>
        </row>
        <row r="9">
          <cell r="A9">
            <v>30</v>
          </cell>
          <cell r="B9" t="str">
            <v>INDUSTRIAL Y DE LA BAHIA</v>
          </cell>
          <cell r="C9" t="str">
            <v>I.E LUIS CARLOS LOPEZ</v>
          </cell>
          <cell r="D9" t="str">
            <v>E. E. Oficial</v>
          </cell>
        </row>
        <row r="10">
          <cell r="A10">
            <v>31</v>
          </cell>
          <cell r="B10" t="str">
            <v>SANTA RITA</v>
          </cell>
          <cell r="C10" t="str">
            <v>I.E ANA MARIA VELEZ DE TRUJILLO</v>
          </cell>
          <cell r="D10" t="str">
            <v>E. E. Oficial</v>
          </cell>
        </row>
        <row r="11">
          <cell r="A11">
            <v>32</v>
          </cell>
          <cell r="B11" t="str">
            <v>DE LA VIRGEN Y TURISTICA</v>
          </cell>
          <cell r="C11" t="str">
            <v>I.E CAMILO TORRES DEL POZON</v>
          </cell>
          <cell r="D11" t="str">
            <v>E. E. Oficial</v>
          </cell>
        </row>
        <row r="12">
          <cell r="A12">
            <v>36</v>
          </cell>
          <cell r="B12" t="str">
            <v>DE LA VIRGEN Y TURISTICA</v>
          </cell>
          <cell r="C12" t="str">
            <v>I.E NUESTRA SRA DEL CARMEN</v>
          </cell>
          <cell r="D12" t="str">
            <v>E. E. Oficial</v>
          </cell>
        </row>
        <row r="13">
          <cell r="A13">
            <v>37</v>
          </cell>
          <cell r="B13" t="str">
            <v>SANTA RITA</v>
          </cell>
          <cell r="C13" t="str">
            <v>I.E SANTA MARIA</v>
          </cell>
          <cell r="D13" t="str">
            <v>E. E. Oficial</v>
          </cell>
        </row>
        <row r="14">
          <cell r="A14">
            <v>38</v>
          </cell>
          <cell r="B14" t="str">
            <v>INDUSTRIAL Y DE LA BAHIA</v>
          </cell>
          <cell r="C14" t="str">
            <v>I.E JOHN F KENNEDY</v>
          </cell>
          <cell r="D14" t="str">
            <v>E. E. Oficial</v>
          </cell>
        </row>
        <row r="15">
          <cell r="A15">
            <v>42</v>
          </cell>
          <cell r="B15" t="str">
            <v>DE LA VIRGEN Y TURISTICA</v>
          </cell>
          <cell r="C15" t="str">
            <v>I.E PEDRO DE HEREDIA</v>
          </cell>
          <cell r="D15" t="str">
            <v>E. E. Oficial</v>
          </cell>
        </row>
        <row r="16">
          <cell r="A16">
            <v>44</v>
          </cell>
          <cell r="B16" t="str">
            <v>INDUSTRIAL Y DE LA BAHIA</v>
          </cell>
          <cell r="C16" t="str">
            <v>I.E MERCEDES ABREGO</v>
          </cell>
          <cell r="D16" t="str">
            <v>E. E. Oficial</v>
          </cell>
        </row>
        <row r="17">
          <cell r="A17">
            <v>45</v>
          </cell>
          <cell r="B17" t="str">
            <v>SANTA RITA</v>
          </cell>
          <cell r="C17" t="str">
            <v>I.E LICEO DE BOLIVAR</v>
          </cell>
          <cell r="D17" t="str">
            <v>E. E. Oficial</v>
          </cell>
        </row>
        <row r="18">
          <cell r="A18">
            <v>50</v>
          </cell>
          <cell r="B18" t="str">
            <v>DE LA VIRGEN Y TURISTICA</v>
          </cell>
          <cell r="C18" t="str">
            <v>I.E DE FREDONIA</v>
          </cell>
          <cell r="D18" t="str">
            <v>E. E. Oficial</v>
          </cell>
        </row>
        <row r="19">
          <cell r="A19">
            <v>58</v>
          </cell>
          <cell r="B19" t="str">
            <v>COUNTRY</v>
          </cell>
          <cell r="C19" t="str">
            <v>I.E MANUELA BELTRAN</v>
          </cell>
          <cell r="D19" t="str">
            <v>E. E. Oficial</v>
          </cell>
        </row>
        <row r="20">
          <cell r="A20">
            <v>59</v>
          </cell>
          <cell r="B20" t="str">
            <v>INDUSTRIAL Y DE LA BAHIA</v>
          </cell>
          <cell r="C20" t="str">
            <v>I.E PROMOCION SOCIAL DE C/GENA</v>
          </cell>
          <cell r="D20" t="str">
            <v>E. E. Oficial</v>
          </cell>
        </row>
        <row r="21">
          <cell r="A21">
            <v>60</v>
          </cell>
          <cell r="B21" t="str">
            <v>DE LA VIRGEN Y TURISTICA</v>
          </cell>
          <cell r="C21" t="str">
            <v>I.E REPUBLICA DEL LIBANO</v>
          </cell>
          <cell r="D21" t="str">
            <v>E. E. Oficial</v>
          </cell>
        </row>
        <row r="22">
          <cell r="A22">
            <v>64</v>
          </cell>
          <cell r="B22" t="str">
            <v>SANTA RITA</v>
          </cell>
          <cell r="C22" t="str">
            <v>I.E JOSE DE LA VEGA</v>
          </cell>
          <cell r="D22" t="str">
            <v>E. E. Oficial</v>
          </cell>
        </row>
        <row r="23">
          <cell r="A23">
            <v>66</v>
          </cell>
          <cell r="B23" t="str">
            <v>COUNTRY</v>
          </cell>
          <cell r="C23" t="str">
            <v>I.E SEMINARIO DE C/GENA</v>
          </cell>
          <cell r="D23" t="str">
            <v>E. E. Promocion e implementacion de Estrategias Pedagogicas</v>
          </cell>
        </row>
        <row r="24">
          <cell r="A24">
            <v>68</v>
          </cell>
          <cell r="B24" t="str">
            <v>COUNTRY</v>
          </cell>
          <cell r="C24" t="str">
            <v>I.E SOLEDAD ROMAN DE NUÑEZ</v>
          </cell>
          <cell r="D24" t="str">
            <v>E. E. Oficial</v>
          </cell>
        </row>
        <row r="25">
          <cell r="A25">
            <v>70</v>
          </cell>
          <cell r="B25" t="str">
            <v>DE LA VIRGEN Y TURISTICA</v>
          </cell>
          <cell r="C25" t="str">
            <v>I.E HIJOS DE MARIA</v>
          </cell>
          <cell r="D25" t="str">
            <v>E. E. Oficial</v>
          </cell>
        </row>
        <row r="26">
          <cell r="A26">
            <v>71</v>
          </cell>
          <cell r="B26" t="str">
            <v>DE LA VIRGEN Y TURISTICA</v>
          </cell>
          <cell r="C26" t="str">
            <v>I.E NUESTRA SRA DEL PERPETUO SOCORRO</v>
          </cell>
          <cell r="D26" t="str">
            <v>E. E. Oficial</v>
          </cell>
        </row>
        <row r="27">
          <cell r="A27">
            <v>73</v>
          </cell>
          <cell r="B27" t="str">
            <v>COUNTRY</v>
          </cell>
          <cell r="C27" t="str">
            <v>I.E MADRE LAURA</v>
          </cell>
          <cell r="D27" t="str">
            <v>E. E. Oficial</v>
          </cell>
        </row>
        <row r="28">
          <cell r="A28">
            <v>79</v>
          </cell>
          <cell r="B28" t="str">
            <v>COUNTRY</v>
          </cell>
          <cell r="C28" t="str">
            <v>I.E OLGA GONZALEZ ARRAUT</v>
          </cell>
          <cell r="D28" t="str">
            <v>E. E. Oficial</v>
          </cell>
        </row>
        <row r="29">
          <cell r="A29">
            <v>83</v>
          </cell>
          <cell r="B29" t="str">
            <v>DE LA VIRGEN Y TURISTICA</v>
          </cell>
          <cell r="C29" t="str">
            <v>I.E MARIA REINA</v>
          </cell>
          <cell r="D29" t="str">
            <v>E. E. Oficial</v>
          </cell>
        </row>
        <row r="30">
          <cell r="A30">
            <v>89</v>
          </cell>
          <cell r="B30" t="str">
            <v>INDUSTRIAL Y DE LA BAHIA</v>
          </cell>
          <cell r="C30" t="str">
            <v>I.E DE TERNERA</v>
          </cell>
          <cell r="D30" t="str">
            <v>E. E. Oficial</v>
          </cell>
        </row>
        <row r="31">
          <cell r="A31">
            <v>90</v>
          </cell>
          <cell r="B31" t="str">
            <v>DE LA VIRGEN Y TURISTICA</v>
          </cell>
          <cell r="C31" t="str">
            <v>I.E FRANCISCO DE PAULA SANTANDER</v>
          </cell>
          <cell r="D31" t="str">
            <v>E. E. Oficial</v>
          </cell>
        </row>
        <row r="32">
          <cell r="A32">
            <v>91</v>
          </cell>
          <cell r="B32" t="str">
            <v>SANTA RITA</v>
          </cell>
          <cell r="C32" t="str">
            <v>I.E LA MILAGROSA</v>
          </cell>
          <cell r="D32" t="str">
            <v>E. E. Oficial</v>
          </cell>
        </row>
        <row r="33">
          <cell r="A33">
            <v>92</v>
          </cell>
          <cell r="B33" t="str">
            <v>INDUSTRIAL Y DE LA BAHIA</v>
          </cell>
          <cell r="C33" t="str">
            <v>I.E SOLEDAD ACOSTA DE SAMPER</v>
          </cell>
          <cell r="D33" t="str">
            <v>E. E. Oficial</v>
          </cell>
        </row>
        <row r="34">
          <cell r="A34">
            <v>93</v>
          </cell>
          <cell r="B34" t="str">
            <v>SANTA RITA</v>
          </cell>
          <cell r="C34" t="str">
            <v>I.E HERMANO ANTONIO RAMOS DE LA SALLE</v>
          </cell>
          <cell r="D34" t="str">
            <v>E. E. Oficial</v>
          </cell>
        </row>
        <row r="35">
          <cell r="A35">
            <v>94</v>
          </cell>
          <cell r="B35" t="str">
            <v>COUNTRY</v>
          </cell>
          <cell r="C35" t="str">
            <v>I.E FERNANDO DE LA VEGA</v>
          </cell>
          <cell r="D35" t="str">
            <v>E. E. Oficial</v>
          </cell>
        </row>
        <row r="36">
          <cell r="A36">
            <v>97</v>
          </cell>
          <cell r="B36" t="str">
            <v>INDUSTRIAL Y DE LA BAHIA</v>
          </cell>
          <cell r="C36" t="str">
            <v>I.E JOSE MANUEL RODRIGUEZ TORICES</v>
          </cell>
          <cell r="D36" t="str">
            <v>E. E. Oficial</v>
          </cell>
        </row>
        <row r="37">
          <cell r="A37">
            <v>99</v>
          </cell>
          <cell r="B37" t="str">
            <v>DE LA VIRGEN Y TURISTICA</v>
          </cell>
          <cell r="C37" t="str">
            <v>I.E LAS GAVIOTAS</v>
          </cell>
          <cell r="D37" t="str">
            <v>E. E. Oficial</v>
          </cell>
        </row>
        <row r="38">
          <cell r="A38">
            <v>104</v>
          </cell>
          <cell r="B38" t="str">
            <v>INDUSTRIAL Y DE LA BAHIA</v>
          </cell>
          <cell r="C38" t="str">
            <v>I.E JUAN JOSE NIETO</v>
          </cell>
          <cell r="D38" t="str">
            <v>E. E. Oficial</v>
          </cell>
        </row>
        <row r="39">
          <cell r="A39">
            <v>105</v>
          </cell>
          <cell r="B39" t="str">
            <v>DE LA VIRGEN Y TURISTICA</v>
          </cell>
          <cell r="C39" t="str">
            <v>I.E SAN FELIPE NERI</v>
          </cell>
          <cell r="D39" t="str">
            <v>E. E. Oficial</v>
          </cell>
        </row>
        <row r="40">
          <cell r="A40">
            <v>106</v>
          </cell>
          <cell r="B40" t="str">
            <v>DE LA VIRGEN Y TURISTICA</v>
          </cell>
          <cell r="C40" t="str">
            <v>I.E FULGENCIO LEQUERICA VELEZ</v>
          </cell>
          <cell r="D40" t="str">
            <v>E. E. Oficial</v>
          </cell>
        </row>
        <row r="41">
          <cell r="A41">
            <v>107</v>
          </cell>
          <cell r="B41" t="str">
            <v>INDUSTRIAL Y DE LA BAHIA</v>
          </cell>
          <cell r="C41" t="str">
            <v>I.E SAN LUCAS</v>
          </cell>
          <cell r="D41" t="str">
            <v>E. E. Oficial</v>
          </cell>
        </row>
        <row r="42">
          <cell r="A42">
            <v>111</v>
          </cell>
          <cell r="B42" t="str">
            <v>COUNTRY</v>
          </cell>
          <cell r="C42" t="str">
            <v>I.E ALBERTO E. FERNANDEZ BAENA</v>
          </cell>
          <cell r="D42" t="str">
            <v>E. E. Oficial</v>
          </cell>
        </row>
        <row r="43">
          <cell r="A43">
            <v>112</v>
          </cell>
          <cell r="B43" t="str">
            <v>SANTA RITA</v>
          </cell>
          <cell r="C43" t="str">
            <v>I.E ANTONIA SANTOS</v>
          </cell>
          <cell r="D43" t="str">
            <v>E. E. Oficial</v>
          </cell>
        </row>
        <row r="44">
          <cell r="A44">
            <v>113</v>
          </cell>
          <cell r="B44" t="str">
            <v>DE LA VIRGEN Y TURISTICA</v>
          </cell>
          <cell r="C44" t="str">
            <v>I.E ANTONIO NARIÑO</v>
          </cell>
          <cell r="D44" t="str">
            <v>E. E. Oficial</v>
          </cell>
        </row>
        <row r="45">
          <cell r="A45">
            <v>120</v>
          </cell>
          <cell r="B45" t="str">
            <v>DE LA VIRGEN Y TURISTICA</v>
          </cell>
          <cell r="C45" t="str">
            <v>I.E OMAIRA SANCHEZ GARZON</v>
          </cell>
          <cell r="D45" t="str">
            <v>E. E. Oficial</v>
          </cell>
        </row>
        <row r="46">
          <cell r="A46">
            <v>122</v>
          </cell>
          <cell r="B46" t="str">
            <v>INDUSTRIAL Y DE LA BAHIA</v>
          </cell>
          <cell r="C46" t="str">
            <v>I.E 20 DE JULIO</v>
          </cell>
          <cell r="D46" t="str">
            <v>E. E. Oficial</v>
          </cell>
        </row>
        <row r="47">
          <cell r="A47">
            <v>131</v>
          </cell>
          <cell r="B47" t="str">
            <v>DE LA VIRGEN Y TURISTICA</v>
          </cell>
          <cell r="C47" t="str">
            <v>I.E FE Y ALEGRIA LAS AMERICAS</v>
          </cell>
          <cell r="D47" t="str">
            <v>E. E. Oficial</v>
          </cell>
        </row>
        <row r="48">
          <cell r="A48">
            <v>139</v>
          </cell>
          <cell r="B48" t="str">
            <v>DE LA VIRGEN Y TURISTICA</v>
          </cell>
          <cell r="C48" t="str">
            <v>I.E LA LIBERTAD</v>
          </cell>
          <cell r="D48" t="str">
            <v>E. E. Oficial</v>
          </cell>
        </row>
        <row r="49">
          <cell r="A49">
            <v>148</v>
          </cell>
          <cell r="B49" t="str">
            <v>INDUSTRIAL Y DE LA BAHIA</v>
          </cell>
          <cell r="C49" t="str">
            <v>I.E MARIA CANO</v>
          </cell>
          <cell r="D49" t="str">
            <v>E. E. Oficial</v>
          </cell>
        </row>
        <row r="50">
          <cell r="A50">
            <v>149</v>
          </cell>
          <cell r="B50" t="str">
            <v>DE LA VIRGEN Y TURISTICA</v>
          </cell>
          <cell r="C50" t="str">
            <v>I.E PLAYAS DE ACAPULCO</v>
          </cell>
          <cell r="D50" t="str">
            <v>E. E. Oficial</v>
          </cell>
        </row>
        <row r="51">
          <cell r="A51">
            <v>153</v>
          </cell>
          <cell r="B51" t="str">
            <v>DE LA VIRGEN Y TURISTICA</v>
          </cell>
          <cell r="C51" t="str">
            <v>I.E VALORES UNIDOS</v>
          </cell>
          <cell r="D51" t="str">
            <v>E. E. Oficial</v>
          </cell>
        </row>
        <row r="52">
          <cell r="A52">
            <v>156</v>
          </cell>
          <cell r="B52" t="str">
            <v>DE LA VIRGEN Y TURISTICA</v>
          </cell>
          <cell r="C52" t="str">
            <v>I.E VILLA ESTRELLA</v>
          </cell>
          <cell r="D52" t="str">
            <v>E. E. Oficial</v>
          </cell>
        </row>
        <row r="53">
          <cell r="A53">
            <v>159</v>
          </cell>
          <cell r="B53" t="str">
            <v>INDUSTRIAL Y DE LA BAHIA</v>
          </cell>
          <cell r="C53" t="str">
            <v>I.E MANUELA VERGARA DE CURI</v>
          </cell>
          <cell r="D53" t="str">
            <v>E. E. Oficial</v>
          </cell>
        </row>
        <row r="54">
          <cell r="A54">
            <v>162</v>
          </cell>
          <cell r="B54" t="str">
            <v>COUNTRY</v>
          </cell>
          <cell r="C54" t="str">
            <v>ESC. NORMAL SUPERIOR DE CARTAGENA DE INDIAS</v>
          </cell>
          <cell r="D54" t="str">
            <v>E. E. Oficial</v>
          </cell>
        </row>
        <row r="55">
          <cell r="A55">
            <v>165</v>
          </cell>
          <cell r="B55" t="str">
            <v>RURAL</v>
          </cell>
          <cell r="C55" t="str">
            <v>I.E PUERTO REY</v>
          </cell>
          <cell r="D55" t="str">
            <v>E. E. Oficial</v>
          </cell>
        </row>
        <row r="56">
          <cell r="A56">
            <v>167</v>
          </cell>
          <cell r="B56" t="str">
            <v>RURAL</v>
          </cell>
          <cell r="C56" t="str">
            <v>I.E ISLA FUERTE</v>
          </cell>
          <cell r="D56" t="str">
            <v>E. E. Oficial</v>
          </cell>
        </row>
        <row r="57">
          <cell r="A57">
            <v>168</v>
          </cell>
          <cell r="B57" t="str">
            <v>RURAL</v>
          </cell>
          <cell r="C57" t="str">
            <v>I.E ISLAS DEL ROSARIO</v>
          </cell>
          <cell r="D57" t="str">
            <v>E. E. Oficial</v>
          </cell>
        </row>
        <row r="58">
          <cell r="A58">
            <v>170</v>
          </cell>
          <cell r="B58" t="str">
            <v>RURAL</v>
          </cell>
          <cell r="C58" t="str">
            <v>I.E DE TIERRA BAJA</v>
          </cell>
          <cell r="D58" t="str">
            <v>E. E. Oficial</v>
          </cell>
        </row>
        <row r="59">
          <cell r="A59">
            <v>173</v>
          </cell>
          <cell r="B59" t="str">
            <v>RURAL</v>
          </cell>
          <cell r="C59" t="str">
            <v>I.E DE TIERRA BOMBA</v>
          </cell>
          <cell r="D59" t="str">
            <v>E. E. Oficial</v>
          </cell>
        </row>
        <row r="60">
          <cell r="A60">
            <v>176</v>
          </cell>
          <cell r="B60" t="str">
            <v>RURAL</v>
          </cell>
          <cell r="C60" t="str">
            <v>I.E DE SANTA ANA</v>
          </cell>
          <cell r="D60" t="str">
            <v>E. E. Oficial</v>
          </cell>
        </row>
        <row r="61">
          <cell r="A61">
            <v>177</v>
          </cell>
          <cell r="B61" t="str">
            <v>RURAL</v>
          </cell>
          <cell r="C61" t="str">
            <v>I.E DE PONTEZUELA</v>
          </cell>
          <cell r="D61" t="str">
            <v>E. E. Oficial</v>
          </cell>
        </row>
        <row r="62">
          <cell r="A62">
            <v>179</v>
          </cell>
          <cell r="B62" t="str">
            <v>RURAL</v>
          </cell>
          <cell r="C62" t="str">
            <v>I.E DE LETICIA</v>
          </cell>
          <cell r="D62" t="str">
            <v>E. E. Oficial</v>
          </cell>
        </row>
        <row r="63">
          <cell r="A63">
            <v>180</v>
          </cell>
          <cell r="B63" t="str">
            <v>RURAL</v>
          </cell>
          <cell r="C63" t="str">
            <v>I.E DE ARARCA</v>
          </cell>
          <cell r="D63" t="str">
            <v>E. E. Oficial</v>
          </cell>
        </row>
        <row r="64">
          <cell r="A64">
            <v>183</v>
          </cell>
          <cell r="B64" t="str">
            <v>RURAL</v>
          </cell>
          <cell r="C64" t="str">
            <v>I.E MANZANILLO DEL MAR</v>
          </cell>
          <cell r="D64" t="str">
            <v>E. E. Oficial</v>
          </cell>
        </row>
        <row r="65">
          <cell r="A65">
            <v>184</v>
          </cell>
          <cell r="B65" t="str">
            <v>RURAL</v>
          </cell>
          <cell r="C65" t="str">
            <v>I.E DE BAYUNCA</v>
          </cell>
          <cell r="D65" t="str">
            <v>E. E. Oficial</v>
          </cell>
        </row>
        <row r="66">
          <cell r="A66">
            <v>185</v>
          </cell>
          <cell r="B66" t="str">
            <v>RURAL</v>
          </cell>
          <cell r="C66" t="str">
            <v>I.E SAN JOSE CAÑO DEL ORO</v>
          </cell>
          <cell r="D66" t="str">
            <v>E. E. Oficial</v>
          </cell>
        </row>
        <row r="67">
          <cell r="A67">
            <v>186</v>
          </cell>
          <cell r="B67" t="str">
            <v>RURAL</v>
          </cell>
          <cell r="C67" t="str">
            <v>I.E LUIS FELIPE CABRERA DE BARU</v>
          </cell>
          <cell r="D67" t="str">
            <v>E. E. Promocion e implementacion de Estrategias Pedagogicas</v>
          </cell>
        </row>
        <row r="68">
          <cell r="A68">
            <v>189</v>
          </cell>
          <cell r="B68" t="str">
            <v>RURAL</v>
          </cell>
          <cell r="C68" t="str">
            <v>I.E DOMINGO BENKOS BIOHO</v>
          </cell>
          <cell r="D68" t="str">
            <v>E. E. Oficial</v>
          </cell>
        </row>
        <row r="69">
          <cell r="A69">
            <v>190</v>
          </cell>
          <cell r="B69" t="str">
            <v>INDUSTRIAL Y DE LA BAHIA</v>
          </cell>
          <cell r="C69" t="str">
            <v>I.E SAN FRANCISCO DE ASIS</v>
          </cell>
          <cell r="D69" t="str">
            <v>E. E. Oficial</v>
          </cell>
        </row>
        <row r="70">
          <cell r="A70">
            <v>191</v>
          </cell>
          <cell r="B70" t="str">
            <v>RURAL</v>
          </cell>
          <cell r="C70" t="str">
            <v>I.E SANTA CRUZ DEL ISLOTE</v>
          </cell>
          <cell r="D70" t="str">
            <v>E. E. Oficial</v>
          </cell>
        </row>
        <row r="71">
          <cell r="A71">
            <v>192</v>
          </cell>
          <cell r="B71" t="str">
            <v>RURAL</v>
          </cell>
          <cell r="C71" t="str">
            <v>I.E JOSE MARIA CORDOBA DE PASACABALLOS</v>
          </cell>
          <cell r="D71" t="str">
            <v>E. E. Oficial</v>
          </cell>
        </row>
        <row r="72">
          <cell r="A72">
            <v>193</v>
          </cell>
          <cell r="B72" t="str">
            <v>RURAL</v>
          </cell>
          <cell r="C72" t="str">
            <v>I.E NUEVA ESPERANZA ARROYO GRANDE</v>
          </cell>
          <cell r="D72" t="str">
            <v>E. E. Oficial</v>
          </cell>
        </row>
        <row r="73">
          <cell r="A73">
            <v>197</v>
          </cell>
          <cell r="B73" t="str">
            <v>COUNTRY</v>
          </cell>
          <cell r="C73" t="str">
            <v>I.E SAN JUAN DE DAMASCO</v>
          </cell>
          <cell r="D73" t="str">
            <v>E. E. Oficial</v>
          </cell>
        </row>
        <row r="74">
          <cell r="A74">
            <v>198</v>
          </cell>
          <cell r="B74" t="str">
            <v>DE LA VIRGEN Y TURISTICA</v>
          </cell>
          <cell r="C74" t="str">
            <v>I.E LUIS C GALAN SARMIENTO</v>
          </cell>
          <cell r="D74" t="str">
            <v>E. E. Oficial</v>
          </cell>
        </row>
        <row r="75">
          <cell r="A75">
            <v>202</v>
          </cell>
          <cell r="B75" t="str">
            <v>RURAL</v>
          </cell>
          <cell r="C75" t="str">
            <v>I.E TECNICA DE PASACABALLOS</v>
          </cell>
          <cell r="D75" t="str">
            <v>E. E. Oficial</v>
          </cell>
        </row>
        <row r="76">
          <cell r="A76">
            <v>203</v>
          </cell>
          <cell r="B76" t="str">
            <v>RURAL</v>
          </cell>
          <cell r="C76" t="str">
            <v>I.E NUESTRA SEÑORA DEL BUEN AIRE</v>
          </cell>
          <cell r="D76" t="str">
            <v>E. E. Oficial</v>
          </cell>
        </row>
        <row r="77">
          <cell r="A77">
            <v>219</v>
          </cell>
          <cell r="B77" t="str">
            <v>SANTA RITA</v>
          </cell>
          <cell r="C77" t="str">
            <v>PIA SOCIEDAD SALESIANA ESCUELAS PROFESIONALES SALESIANAS</v>
          </cell>
          <cell r="D77" t="str">
            <v>E. E. Promocion e implementacion de Estrategias Pedagogicas</v>
          </cell>
        </row>
        <row r="78">
          <cell r="A78">
            <v>240</v>
          </cell>
          <cell r="B78" t="str">
            <v>INDUSTRIAL Y DE LA BAHIA</v>
          </cell>
          <cell r="C78" t="str">
            <v>I.E NUESTRA  SEÑORA  DE LA CONSOLATA</v>
          </cell>
          <cell r="D78" t="str">
            <v>E. E. Promocion e implementacion de Estrategias Pedagogicas</v>
          </cell>
        </row>
        <row r="79">
          <cell r="A79">
            <v>248</v>
          </cell>
          <cell r="B79" t="str">
            <v>INDUSTRIAL Y DE LA BAHIA</v>
          </cell>
          <cell r="C79" t="str">
            <v>COL. NTRA. SRA. DE FATIMA DE LA POL NAL</v>
          </cell>
          <cell r="D79" t="str">
            <v>E. E. de Rég. Especial</v>
          </cell>
        </row>
        <row r="80">
          <cell r="A80">
            <v>255</v>
          </cell>
          <cell r="B80" t="str">
            <v>SANTA RITA</v>
          </cell>
          <cell r="C80" t="str">
            <v>COL. NAVAL DE CRESPO</v>
          </cell>
          <cell r="D80" t="str">
            <v>E. E. de Rég. Especial</v>
          </cell>
        </row>
        <row r="81">
          <cell r="A81">
            <v>257</v>
          </cell>
          <cell r="B81" t="str">
            <v>COUNTRY</v>
          </cell>
          <cell r="C81" t="str">
            <v>I.E MARIA AUXILIADORA</v>
          </cell>
          <cell r="D81" t="str">
            <v>E. E. Oficial</v>
          </cell>
        </row>
        <row r="82">
          <cell r="A82">
            <v>270</v>
          </cell>
          <cell r="B82" t="str">
            <v>DE LA VIRGEN Y TURISTICA</v>
          </cell>
          <cell r="C82" t="str">
            <v>I.E MADRE GABRIELA DE SAN MARTIN</v>
          </cell>
          <cell r="D82" t="str">
            <v>E. E. Oficial</v>
          </cell>
        </row>
        <row r="83">
          <cell r="A83">
            <v>285</v>
          </cell>
          <cell r="B83" t="str">
            <v>INDUSTRIAL Y DE LA BAHIA</v>
          </cell>
          <cell r="C83" t="str">
            <v>COL. NAVAL DEL SOCORRO</v>
          </cell>
          <cell r="D83" t="str">
            <v>E. E. de Rég. Especial</v>
          </cell>
        </row>
        <row r="84">
          <cell r="A84">
            <v>355</v>
          </cell>
          <cell r="B84" t="str">
            <v>INDUSTRIAL Y DE LA BAHIA</v>
          </cell>
          <cell r="C84" t="str">
            <v>I.E FE Y ALEGRIA EL PROGRESO</v>
          </cell>
          <cell r="D84" t="str">
            <v>E. E. Oficial</v>
          </cell>
        </row>
        <row r="85">
          <cell r="A85">
            <v>492</v>
          </cell>
          <cell r="B85" t="str">
            <v>RURAL</v>
          </cell>
          <cell r="C85" t="str">
            <v>I.E DE LA BOQUILLA</v>
          </cell>
          <cell r="D85" t="str">
            <v>E. E. Oficial</v>
          </cell>
        </row>
        <row r="86">
          <cell r="A86">
            <v>503</v>
          </cell>
          <cell r="B86" t="str">
            <v>INDUSTRIAL Y DE LA BAHIA</v>
          </cell>
          <cell r="C86" t="str">
            <v>I.E BERTHA GEDEON DE BALADI</v>
          </cell>
          <cell r="D86" t="str">
            <v>E. E. Oficial</v>
          </cell>
        </row>
        <row r="87">
          <cell r="A87">
            <v>543</v>
          </cell>
          <cell r="B87" t="str">
            <v>INDUSTRIAL Y DE LA BAHIA</v>
          </cell>
          <cell r="C87" t="str">
            <v>I.E BERNARDO FOEGEN</v>
          </cell>
          <cell r="D87" t="str">
            <v>E. E. Promocion e implementacion de Estrategias Pedagogicas</v>
          </cell>
        </row>
        <row r="88">
          <cell r="A88">
            <v>556</v>
          </cell>
          <cell r="B88" t="str">
            <v>INDUSTRIAL Y DE LA BAHIA</v>
          </cell>
          <cell r="C88" t="str">
            <v>I.E BERTHA SUTTNER</v>
          </cell>
          <cell r="D88" t="str">
            <v>E. E. Promocion e implementacion de Estrategias Pedagogicas</v>
          </cell>
        </row>
        <row r="89">
          <cell r="A89">
            <v>558</v>
          </cell>
          <cell r="B89" t="str">
            <v>INDUSTRIAL Y DE LA BAHIA</v>
          </cell>
          <cell r="C89" t="str">
            <v>I.E EL SALVADOR</v>
          </cell>
          <cell r="D89" t="str">
            <v>E. E. Promocion e implementacion de Estrategias Pedagogicas</v>
          </cell>
        </row>
        <row r="90">
          <cell r="A90">
            <v>566</v>
          </cell>
          <cell r="B90" t="str">
            <v>INDUSTRIAL Y DE LA BAHIA</v>
          </cell>
          <cell r="C90" t="str">
            <v>COL. SUEÑOS Y OPORTUNIDADES JESUS MAESTRO</v>
          </cell>
          <cell r="D90" t="str">
            <v>E. E. Promocion e implementacion de Estrategias Pedagogicas</v>
          </cell>
        </row>
        <row r="91">
          <cell r="A91">
            <v>577</v>
          </cell>
          <cell r="B91" t="str">
            <v>INDUSTRIAL Y DE LA BAHIA</v>
          </cell>
          <cell r="C91" t="str">
            <v>I.E JUAN BAUTISTA SCALABRINI</v>
          </cell>
          <cell r="D91" t="str">
            <v>E. E. Promocion e implementacion de Estrategias Pedagogicas</v>
          </cell>
        </row>
        <row r="92">
          <cell r="A92">
            <v>605</v>
          </cell>
          <cell r="B92" t="str">
            <v>COUNTRY</v>
          </cell>
          <cell r="C92" t="str">
            <v>I.E CASD MANUELA BELTRAN</v>
          </cell>
          <cell r="D92" t="str">
            <v>E. E. Oficial</v>
          </cell>
        </row>
        <row r="93">
          <cell r="A93">
            <v>606</v>
          </cell>
          <cell r="B93" t="str">
            <v>COUNTRY</v>
          </cell>
          <cell r="C93" t="str">
            <v>I.E RAFAEL NUÑEZ</v>
          </cell>
          <cell r="D93" t="str">
            <v>E. E. Oficial</v>
          </cell>
        </row>
        <row r="94">
          <cell r="A94">
            <v>633</v>
          </cell>
          <cell r="B94" t="str">
            <v>COUNTRY</v>
          </cell>
          <cell r="C94" t="str">
            <v>I.E NUEVO BOSQUE</v>
          </cell>
          <cell r="D94" t="str">
            <v>E. E. Oficial</v>
          </cell>
        </row>
        <row r="95">
          <cell r="A95">
            <v>636</v>
          </cell>
          <cell r="B95" t="str">
            <v>DE LA VIRGEN Y TURISTICA</v>
          </cell>
          <cell r="C95" t="str">
            <v>I.E 14 DE FEBRERO</v>
          </cell>
          <cell r="D95" t="str">
            <v>E. E. Promocion e implementacion de Estrategias Pedagogicas</v>
          </cell>
        </row>
        <row r="96">
          <cell r="A96">
            <v>663</v>
          </cell>
          <cell r="B96" t="str">
            <v>INDUSTRIAL Y DE LA BAHIA</v>
          </cell>
          <cell r="C96" t="str">
            <v>I.E CIUDADELA 2000</v>
          </cell>
          <cell r="D96" t="str">
            <v>E. E. Promocion e implementacion de Estrategias Pedagogicas</v>
          </cell>
        </row>
        <row r="97">
          <cell r="A97">
            <v>717</v>
          </cell>
          <cell r="B97" t="str">
            <v>DE LA VIRGEN Y TURISTICA</v>
          </cell>
          <cell r="C97" t="str">
            <v>I.E FOCO ROJO</v>
          </cell>
          <cell r="D97" t="str">
            <v>E. E. Oficial</v>
          </cell>
        </row>
        <row r="98">
          <cell r="A98">
            <v>788</v>
          </cell>
          <cell r="B98" t="str">
            <v>DE LA VIRGEN Y TURISTICA</v>
          </cell>
          <cell r="C98" t="str">
            <v>I.E  CLEMENTE MANUEL ZABALA</v>
          </cell>
          <cell r="D98" t="str">
            <v>E.E Oficial en Concesion</v>
          </cell>
        </row>
        <row r="99">
          <cell r="A99">
            <v>828</v>
          </cell>
          <cell r="B99" t="str">
            <v>DE LA VIRGEN Y TURISTICA</v>
          </cell>
          <cell r="C99" t="str">
            <v>C.E COLOMBIATON GUSTAVO PULECIO GOMEZ</v>
          </cell>
          <cell r="D99" t="str">
            <v>E. E. Promocion e implementacion de Estrategias Pedagogicas</v>
          </cell>
        </row>
        <row r="100">
          <cell r="A100">
            <v>839</v>
          </cell>
          <cell r="B100" t="str">
            <v>DE LA VIRGEN Y TURISTICA</v>
          </cell>
          <cell r="C100" t="str">
            <v>I.E JORGE ARTEL</v>
          </cell>
          <cell r="D100" t="str">
            <v>E.E Oficial en Concesion</v>
          </cell>
        </row>
        <row r="101">
          <cell r="A101">
            <v>842</v>
          </cell>
          <cell r="B101" t="str">
            <v>INDUSTRIAL Y DE LA BAHIA</v>
          </cell>
          <cell r="C101" t="str">
            <v>I.E ROSEDAL</v>
          </cell>
          <cell r="D101" t="str">
            <v>E.E Oficial en Concesion</v>
          </cell>
        </row>
        <row r="102">
          <cell r="A102">
            <v>858</v>
          </cell>
          <cell r="B102" t="str">
            <v>INDUSTRIAL Y DE LA BAHIA</v>
          </cell>
          <cell r="C102" t="str">
            <v>I.E MANDELA</v>
          </cell>
          <cell r="D102" t="str">
            <v>E.E Oficial en Concesion</v>
          </cell>
        </row>
        <row r="103">
          <cell r="A103">
            <v>857</v>
          </cell>
          <cell r="B103" t="str">
            <v>SANTA RITA</v>
          </cell>
          <cell r="C103" t="str">
            <v>I.E FUNDACION PIES DESCALZOS</v>
          </cell>
          <cell r="D103" t="str">
            <v>E. E. Oficial</v>
          </cell>
        </row>
        <row r="104">
          <cell r="A104">
            <v>873</v>
          </cell>
          <cell r="B104" t="str">
            <v>DE LA VIRGEN Y TURISTICA</v>
          </cell>
          <cell r="C104" t="str">
            <v>INSTITUCIÓN EDUCATIVA JORGE GARCIA USTA (BICENTENARIO)</v>
          </cell>
          <cell r="D104" t="str">
            <v>E. E. Promocion e implementacion de Estrategias Pedagogicas</v>
          </cell>
        </row>
        <row r="105">
          <cell r="A105">
            <v>887</v>
          </cell>
          <cell r="B105" t="str">
            <v>DE LA VIRGEN Y TURISTICA</v>
          </cell>
          <cell r="C105" t="str">
            <v>INSTITUCIONE EDUCATIVA GABRIEL GARCIA MARQUEZ</v>
          </cell>
          <cell r="D105" t="str">
            <v>E. E. Oficial</v>
          </cell>
        </row>
        <row r="106">
          <cell r="A106">
            <v>738</v>
          </cell>
          <cell r="B106" t="str">
            <v>COUNTRY</v>
          </cell>
          <cell r="C106" t="str">
            <v>I.E CCAV CARTAGENA UNIVERSIDAD NACIONAL ABIERTA Y A DISTANCIA</v>
          </cell>
          <cell r="D106" t="str">
            <v>E. E. Oficial</v>
          </cell>
        </row>
        <row r="107">
          <cell r="A107">
            <v>251</v>
          </cell>
          <cell r="B107" t="str">
            <v>DE LA VIRGEN Y TURISTICA</v>
          </cell>
          <cell r="C107" t="str">
            <v>COL. ADVENTISTA DE CARTAGENA</v>
          </cell>
          <cell r="D107" t="str">
            <v>PRIVADO</v>
          </cell>
        </row>
        <row r="108">
          <cell r="A108">
            <v>302</v>
          </cell>
          <cell r="B108" t="str">
            <v>DE LA VIRGEN Y TURISTICA</v>
          </cell>
          <cell r="C108" t="str">
            <v>CORP. INSTITUTO CARTAGENA</v>
          </cell>
          <cell r="D108" t="str">
            <v>PRIVADO</v>
          </cell>
        </row>
        <row r="109">
          <cell r="A109">
            <v>324</v>
          </cell>
          <cell r="B109" t="str">
            <v>DE LA VIRGEN Y TURISTICA</v>
          </cell>
          <cell r="C109" t="str">
            <v>COL. MODERNO DEL NORTE</v>
          </cell>
          <cell r="D109" t="str">
            <v>PRIVADO</v>
          </cell>
        </row>
        <row r="110">
          <cell r="A110">
            <v>328</v>
          </cell>
          <cell r="B110" t="str">
            <v>DE LA VIRGEN Y TURISTICA</v>
          </cell>
          <cell r="C110" t="str">
            <v>INST. LAMPARA MARAVILLOSA</v>
          </cell>
          <cell r="D110" t="str">
            <v>PRIVADO</v>
          </cell>
        </row>
        <row r="111">
          <cell r="A111">
            <v>337</v>
          </cell>
          <cell r="B111" t="str">
            <v>DE LA VIRGEN Y TURISTICA</v>
          </cell>
          <cell r="C111" t="str">
            <v>INST. METROPOLITANO DE C/GENA.</v>
          </cell>
          <cell r="D111" t="str">
            <v>PRIVADO</v>
          </cell>
        </row>
        <row r="112">
          <cell r="A112">
            <v>346</v>
          </cell>
          <cell r="B112" t="str">
            <v>DE LA VIRGEN Y TURISTICA</v>
          </cell>
          <cell r="C112" t="str">
            <v>INST. ANGLO AMERICANO DE C/GENA.</v>
          </cell>
          <cell r="D112" t="str">
            <v>PRIVADO</v>
          </cell>
        </row>
        <row r="113">
          <cell r="A113">
            <v>402</v>
          </cell>
          <cell r="B113" t="str">
            <v>DE LA VIRGEN Y TURISTICA</v>
          </cell>
          <cell r="C113" t="str">
            <v>INST. INTEGRAL NUEVA COLOMBIA</v>
          </cell>
          <cell r="D113" t="str">
            <v>PRIVADO</v>
          </cell>
        </row>
        <row r="114">
          <cell r="A114">
            <v>406</v>
          </cell>
          <cell r="B114" t="str">
            <v>DE LA VIRGEN Y TURISTICA</v>
          </cell>
          <cell r="C114" t="str">
            <v>COL. ROBIN HOOD</v>
          </cell>
          <cell r="D114" t="str">
            <v>PRIVADO</v>
          </cell>
        </row>
        <row r="115">
          <cell r="A115">
            <v>428</v>
          </cell>
          <cell r="B115" t="str">
            <v>DE LA VIRGEN Y TURISTICA</v>
          </cell>
          <cell r="C115" t="str">
            <v>JARD. INF.LOS CHAVITOS</v>
          </cell>
          <cell r="D115" t="str">
            <v>PRIVADO</v>
          </cell>
        </row>
        <row r="116">
          <cell r="A116">
            <v>514</v>
          </cell>
          <cell r="B116" t="str">
            <v>DE LA VIRGEN Y TURISTICA</v>
          </cell>
          <cell r="C116" t="str">
            <v>INST. JHON DEWEY</v>
          </cell>
          <cell r="D116" t="str">
            <v>PRIVADO</v>
          </cell>
        </row>
        <row r="117">
          <cell r="A117">
            <v>561</v>
          </cell>
          <cell r="B117" t="str">
            <v>DE LA VIRGEN Y TURISTICA</v>
          </cell>
          <cell r="C117" t="str">
            <v>CORP. COL. LICEO CENTRAL MIXTO</v>
          </cell>
          <cell r="D117" t="str">
            <v>PRIVADO</v>
          </cell>
        </row>
        <row r="118">
          <cell r="A118">
            <v>562</v>
          </cell>
          <cell r="B118" t="str">
            <v>DE LA VIRGEN Y TURISTICA</v>
          </cell>
          <cell r="C118" t="str">
            <v>COL. BAUTISTA DIOS ES AMOR</v>
          </cell>
          <cell r="D118" t="str">
            <v>PRIVADO</v>
          </cell>
        </row>
        <row r="119">
          <cell r="A119">
            <v>564</v>
          </cell>
          <cell r="B119" t="str">
            <v>DE LA VIRGEN Y TURISTICA</v>
          </cell>
          <cell r="C119" t="str">
            <v>INST.  EDUC. MI NUEVO HOGAR</v>
          </cell>
          <cell r="D119" t="str">
            <v>PRIVADO</v>
          </cell>
        </row>
        <row r="120">
          <cell r="A120">
            <v>568</v>
          </cell>
          <cell r="B120" t="str">
            <v>DE LA VIRGEN Y TURISTICA</v>
          </cell>
          <cell r="C120" t="str">
            <v>ESC. COM. MIXTA  EL SABER</v>
          </cell>
          <cell r="D120" t="str">
            <v>PRIVADO</v>
          </cell>
        </row>
        <row r="121">
          <cell r="A121">
            <v>588</v>
          </cell>
          <cell r="B121" t="str">
            <v>DE LA VIRGEN Y TURISTICA</v>
          </cell>
          <cell r="C121" t="str">
            <v>COL. MIXTO NUEVO PORVENIR</v>
          </cell>
          <cell r="D121" t="str">
            <v>PRIVADO</v>
          </cell>
        </row>
        <row r="122">
          <cell r="A122">
            <v>591</v>
          </cell>
          <cell r="B122" t="str">
            <v>COUNTRY</v>
          </cell>
          <cell r="C122" t="str">
            <v>INST. CENTRAL DE COLOMBIA PARA ADULTOS(ICCA)</v>
          </cell>
          <cell r="D122" t="str">
            <v>PRIVADO</v>
          </cell>
        </row>
        <row r="123">
          <cell r="A123">
            <v>614</v>
          </cell>
          <cell r="B123" t="str">
            <v>DE LA VIRGEN Y TURISTICA</v>
          </cell>
          <cell r="C123" t="str">
            <v>COL. BILINGUE DE CARTAGENA</v>
          </cell>
          <cell r="D123" t="str">
            <v>PRIVADO</v>
          </cell>
        </row>
        <row r="124">
          <cell r="A124">
            <v>641</v>
          </cell>
          <cell r="B124" t="str">
            <v>DE LA VIRGEN Y TURISTICA</v>
          </cell>
          <cell r="C124" t="str">
            <v>INST.  REAL DEL CARIBE</v>
          </cell>
          <cell r="D124" t="str">
            <v>PRIVADO</v>
          </cell>
        </row>
        <row r="125">
          <cell r="A125">
            <v>652</v>
          </cell>
          <cell r="B125" t="str">
            <v>DE LA VIRGEN Y TURISTICA</v>
          </cell>
          <cell r="C125" t="str">
            <v>COL. JUAN PABLO II (C.E SONRISITAS)</v>
          </cell>
          <cell r="D125" t="str">
            <v>PRIVADO</v>
          </cell>
        </row>
        <row r="126">
          <cell r="A126">
            <v>654</v>
          </cell>
          <cell r="B126" t="str">
            <v>DE LA VIRGEN Y TURISTICA</v>
          </cell>
          <cell r="C126" t="str">
            <v>COL. DIOS ES AMOR -SEDE CARTAGENA</v>
          </cell>
          <cell r="D126" t="str">
            <v>PRIVADO</v>
          </cell>
        </row>
        <row r="127">
          <cell r="A127">
            <v>790</v>
          </cell>
          <cell r="B127" t="str">
            <v>DE LA VIRGEN Y TURISTICA</v>
          </cell>
          <cell r="C127" t="str">
            <v>C.E MUNDO DEL SABER</v>
          </cell>
          <cell r="D127" t="str">
            <v>PRIVADO</v>
          </cell>
        </row>
        <row r="128">
          <cell r="A128">
            <v>797</v>
          </cell>
          <cell r="B128" t="str">
            <v>DE LA VIRGEN Y TURISTICA</v>
          </cell>
          <cell r="C128" t="str">
            <v>CORP. INST EDUC CIENAGA DE LA VIRGEN</v>
          </cell>
          <cell r="D128" t="str">
            <v>PRIVADO</v>
          </cell>
        </row>
        <row r="129">
          <cell r="A129">
            <v>809</v>
          </cell>
          <cell r="B129" t="str">
            <v>DE LA VIRGEN Y TURISTICA</v>
          </cell>
          <cell r="C129" t="str">
            <v>INST. SIGMUND FREUD       (C.INF LOS PEQUEÑOS SABIOS)</v>
          </cell>
          <cell r="D129" t="str">
            <v>PRIVADO</v>
          </cell>
        </row>
        <row r="130">
          <cell r="A130">
            <v>365</v>
          </cell>
          <cell r="B130" t="str">
            <v>DE LA VIRGEN Y TURISTICA</v>
          </cell>
          <cell r="C130" t="str">
            <v>INST. MODERNO EL CARMEN</v>
          </cell>
          <cell r="D130" t="str">
            <v>PRIVADO</v>
          </cell>
        </row>
        <row r="131">
          <cell r="A131">
            <v>487</v>
          </cell>
          <cell r="B131" t="str">
            <v>DE LA VIRGEN Y TURISTICA</v>
          </cell>
          <cell r="C131" t="str">
            <v>C.E ESTRELLAS DEL PORVENIR</v>
          </cell>
          <cell r="D131" t="str">
            <v>PRIVADO</v>
          </cell>
        </row>
        <row r="132">
          <cell r="A132">
            <v>743</v>
          </cell>
          <cell r="B132" t="str">
            <v>DE LA VIRGEN Y TURISTICA</v>
          </cell>
          <cell r="C132" t="str">
            <v>INST. MIXTO FREINET</v>
          </cell>
          <cell r="D132" t="str">
            <v>PRIVADO</v>
          </cell>
        </row>
        <row r="133">
          <cell r="A133">
            <v>794</v>
          </cell>
          <cell r="B133" t="str">
            <v>DE LA VIRGEN Y TURISTICA</v>
          </cell>
          <cell r="C133" t="str">
            <v>INST. EDUC 1 DE MAYO</v>
          </cell>
          <cell r="D133" t="str">
            <v>PRIVADO</v>
          </cell>
        </row>
        <row r="134">
          <cell r="A134">
            <v>242</v>
          </cell>
          <cell r="B134" t="str">
            <v>DE LA VIRGEN Y TURISTICA</v>
          </cell>
          <cell r="C134" t="str">
            <v>INST. CARTAGENA. DEL MAR</v>
          </cell>
          <cell r="D134" t="str">
            <v>PRIVADO</v>
          </cell>
        </row>
        <row r="135">
          <cell r="A135">
            <v>319</v>
          </cell>
          <cell r="B135" t="str">
            <v>DE LA VIRGEN Y TURISTICA</v>
          </cell>
          <cell r="C135" t="str">
            <v>COL. DEL CARIBE</v>
          </cell>
          <cell r="D135" t="str">
            <v>PRIVADO</v>
          </cell>
        </row>
        <row r="136">
          <cell r="A136">
            <v>352</v>
          </cell>
          <cell r="B136" t="str">
            <v>DE LA VIRGEN Y TURISTICA</v>
          </cell>
          <cell r="C136" t="str">
            <v>CENT. DE ENSEÑANZA HIJOS DE BOLIVAR</v>
          </cell>
          <cell r="D136" t="str">
            <v>PRIVADO</v>
          </cell>
        </row>
        <row r="137">
          <cell r="A137">
            <v>469</v>
          </cell>
          <cell r="B137" t="str">
            <v>DE LA VIRGEN Y TURISTICA</v>
          </cell>
          <cell r="C137" t="str">
            <v>INST. COM. BOLIVAR</v>
          </cell>
          <cell r="D137" t="str">
            <v>PRIVADO</v>
          </cell>
        </row>
        <row r="138">
          <cell r="A138">
            <v>570</v>
          </cell>
          <cell r="B138" t="str">
            <v>DE LA VIRGEN Y TURISTICA</v>
          </cell>
          <cell r="C138" t="str">
            <v>JARD. INF. LLUVIAS DEL SABER</v>
          </cell>
          <cell r="D138" t="str">
            <v>PRIVADO</v>
          </cell>
        </row>
        <row r="139">
          <cell r="A139">
            <v>746</v>
          </cell>
          <cell r="B139" t="str">
            <v>DE LA VIRGEN Y TURISTICA</v>
          </cell>
          <cell r="C139" t="str">
            <v>INST. EDUC. MÁGICA AVENTURA</v>
          </cell>
          <cell r="D139" t="str">
            <v>PRIVADO</v>
          </cell>
        </row>
        <row r="140">
          <cell r="A140">
            <v>612</v>
          </cell>
          <cell r="B140" t="str">
            <v>DE LA VIRGEN Y TURISTICA</v>
          </cell>
          <cell r="C140" t="str">
            <v>C.E MORAL Y LUCES</v>
          </cell>
          <cell r="D140" t="str">
            <v>PRIVADO</v>
          </cell>
        </row>
        <row r="141">
          <cell r="A141">
            <v>266</v>
          </cell>
          <cell r="B141" t="str">
            <v>RURAL</v>
          </cell>
          <cell r="C141" t="str">
            <v>COL. JORGE WASHINGTON</v>
          </cell>
          <cell r="D141" t="str">
            <v>PRIVADO</v>
          </cell>
        </row>
        <row r="142">
          <cell r="A142">
            <v>271</v>
          </cell>
          <cell r="B142" t="str">
            <v>RURAL</v>
          </cell>
          <cell r="C142" t="str">
            <v>CORP.  EDUCATIVA  COLEGIO BRITANICO DE CARTAGENA.</v>
          </cell>
          <cell r="D142" t="str">
            <v>PRIVADO</v>
          </cell>
        </row>
        <row r="143">
          <cell r="A143">
            <v>293</v>
          </cell>
          <cell r="B143" t="str">
            <v>RURAL</v>
          </cell>
          <cell r="C143" t="str">
            <v>CORP. EDUCATIVA COL. INTERNACIONAL CARTAGENA</v>
          </cell>
          <cell r="D143" t="str">
            <v>PRIVADO</v>
          </cell>
        </row>
        <row r="144">
          <cell r="A144">
            <v>490</v>
          </cell>
          <cell r="B144" t="str">
            <v>RURAL</v>
          </cell>
          <cell r="C144" t="str">
            <v>ASPAEN GIMN. CARTAGENA DE INDIAS</v>
          </cell>
          <cell r="D144" t="str">
            <v>PRIVADO</v>
          </cell>
        </row>
        <row r="145">
          <cell r="A145">
            <v>501</v>
          </cell>
          <cell r="B145" t="str">
            <v>RURAL</v>
          </cell>
          <cell r="C145" t="str">
            <v>FUND. EDUC. INST. ECOLOGICO BARBACOAS</v>
          </cell>
          <cell r="D145" t="str">
            <v>PRIVADO</v>
          </cell>
        </row>
        <row r="146">
          <cell r="A146">
            <v>569</v>
          </cell>
          <cell r="B146" t="str">
            <v>RURAL</v>
          </cell>
          <cell r="C146" t="str">
            <v>INST. NUEVA LUZ DE ESPERANZA</v>
          </cell>
          <cell r="D146" t="str">
            <v>PRIVADO</v>
          </cell>
        </row>
        <row r="147">
          <cell r="A147">
            <v>294</v>
          </cell>
          <cell r="B147" t="str">
            <v>RURAL</v>
          </cell>
          <cell r="C147" t="str">
            <v>GIMN. ALTAIR DE CARTAGENA</v>
          </cell>
          <cell r="D147" t="str">
            <v>PRIVADO</v>
          </cell>
        </row>
        <row r="148">
          <cell r="A148">
            <v>851</v>
          </cell>
          <cell r="B148" t="str">
            <v>RURAL</v>
          </cell>
          <cell r="C148" t="str">
            <v>ASPAEN GIMN. CARTAGENA(ANTIGUO COL. UBICADO EN TURBACO)</v>
          </cell>
          <cell r="D148" t="str">
            <v>PRIVADO</v>
          </cell>
        </row>
        <row r="149">
          <cell r="A149">
            <v>845</v>
          </cell>
          <cell r="B149" t="str">
            <v>RURAL</v>
          </cell>
          <cell r="C149" t="str">
            <v>CENTRO EDUCATIVO DE BAYUNCA</v>
          </cell>
          <cell r="D149" t="str">
            <v>PRIVADO</v>
          </cell>
        </row>
        <row r="150">
          <cell r="A150">
            <v>208</v>
          </cell>
          <cell r="B150" t="str">
            <v>COUNTRY</v>
          </cell>
          <cell r="C150" t="str">
            <v>INST. EDUCATIVO ANGELITOS ALEGRES</v>
          </cell>
          <cell r="D150" t="str">
            <v>PRIVADO</v>
          </cell>
        </row>
        <row r="151">
          <cell r="A151">
            <v>209</v>
          </cell>
          <cell r="B151" t="str">
            <v>COUNTRY</v>
          </cell>
          <cell r="C151" t="str">
            <v>INST. EDUCATIVO ENCANTO DE NIÑOS</v>
          </cell>
          <cell r="D151" t="str">
            <v>PRIVADO</v>
          </cell>
        </row>
        <row r="152">
          <cell r="A152">
            <v>218</v>
          </cell>
          <cell r="B152" t="str">
            <v>COUNTRY</v>
          </cell>
          <cell r="C152" t="str">
            <v>COL. LA ANUNCIACION</v>
          </cell>
          <cell r="D152" t="str">
            <v>PRIVADO</v>
          </cell>
        </row>
        <row r="153">
          <cell r="A153">
            <v>241</v>
          </cell>
          <cell r="B153" t="str">
            <v>COUNTRY</v>
          </cell>
          <cell r="C153" t="str">
            <v>CORP. COL. LATINOAMERICANO</v>
          </cell>
          <cell r="D153" t="str">
            <v>PRIVADO</v>
          </cell>
        </row>
        <row r="154">
          <cell r="A154">
            <v>249</v>
          </cell>
          <cell r="B154" t="str">
            <v>COUNTRY</v>
          </cell>
          <cell r="C154" t="str">
            <v>COL. NAVAL DE MANZANILLO</v>
          </cell>
          <cell r="D154" t="str">
            <v>PRIVADO</v>
          </cell>
        </row>
        <row r="155">
          <cell r="A155">
            <v>252</v>
          </cell>
          <cell r="B155" t="str">
            <v>COUNTRY</v>
          </cell>
          <cell r="C155" t="str">
            <v>INST. COLOMBO BOLIVARIANO</v>
          </cell>
          <cell r="D155" t="str">
            <v>PRIVADO</v>
          </cell>
        </row>
        <row r="156">
          <cell r="A156">
            <v>284</v>
          </cell>
          <cell r="B156" t="str">
            <v>COUNTRY</v>
          </cell>
          <cell r="C156" t="str">
            <v>COL. SANTA LUCIA</v>
          </cell>
          <cell r="D156" t="str">
            <v>PRIVADO</v>
          </cell>
        </row>
        <row r="157">
          <cell r="A157">
            <v>299</v>
          </cell>
          <cell r="B157" t="str">
            <v>COUNTRY</v>
          </cell>
          <cell r="C157" t="str">
            <v>CORP. EDUCATIVA LOS ANGELES (GUAR.JARD. INF. BAMBI)</v>
          </cell>
          <cell r="D157" t="str">
            <v>PRIVADO</v>
          </cell>
        </row>
        <row r="158">
          <cell r="A158">
            <v>306</v>
          </cell>
          <cell r="B158" t="str">
            <v>COUNTRY</v>
          </cell>
          <cell r="C158" t="str">
            <v>C.E AMOR A COLOMBIA</v>
          </cell>
          <cell r="D158" t="str">
            <v>PRIVADO</v>
          </cell>
        </row>
        <row r="159">
          <cell r="A159">
            <v>312</v>
          </cell>
          <cell r="B159" t="str">
            <v>COUNTRY</v>
          </cell>
          <cell r="C159" t="str">
            <v>INST. MI BARQUITO</v>
          </cell>
          <cell r="D159" t="str">
            <v>PRIVADO</v>
          </cell>
        </row>
        <row r="160">
          <cell r="A160">
            <v>334</v>
          </cell>
          <cell r="B160" t="str">
            <v>COUNTRY</v>
          </cell>
          <cell r="C160" t="str">
            <v>INST. CHIQUITINES</v>
          </cell>
          <cell r="D160" t="str">
            <v>PRIVADO</v>
          </cell>
        </row>
        <row r="161">
          <cell r="A161">
            <v>362</v>
          </cell>
          <cell r="B161" t="str">
            <v>COUNTRY</v>
          </cell>
          <cell r="C161" t="str">
            <v>CORP. EDUC. JORGE ELIECER GAITAN DE C/GENA</v>
          </cell>
          <cell r="D161" t="str">
            <v>PRIVADO</v>
          </cell>
        </row>
        <row r="162">
          <cell r="A162">
            <v>400</v>
          </cell>
          <cell r="B162" t="str">
            <v>COUNTRY</v>
          </cell>
          <cell r="C162" t="str">
            <v>INST. MARIA MAZARELLO</v>
          </cell>
          <cell r="D162" t="str">
            <v>PRIVADO</v>
          </cell>
        </row>
        <row r="163">
          <cell r="A163">
            <v>403</v>
          </cell>
          <cell r="B163" t="str">
            <v>COUNTRY</v>
          </cell>
          <cell r="C163" t="str">
            <v>GIMN. LATINOAMERICANO</v>
          </cell>
          <cell r="D163" t="str">
            <v>PRIVADO</v>
          </cell>
        </row>
        <row r="164">
          <cell r="A164">
            <v>408</v>
          </cell>
          <cell r="B164" t="str">
            <v>COUNTRY</v>
          </cell>
          <cell r="C164" t="str">
            <v>INST. CRISTIANO REMY</v>
          </cell>
          <cell r="D164" t="str">
            <v>PRIVADO</v>
          </cell>
        </row>
        <row r="165">
          <cell r="A165">
            <v>440</v>
          </cell>
          <cell r="B165" t="str">
            <v>COUNTRY</v>
          </cell>
          <cell r="C165" t="str">
            <v>COL. ALBORADA INFANTIL DE CHILE</v>
          </cell>
          <cell r="D165" t="str">
            <v>PRIVADO</v>
          </cell>
        </row>
        <row r="166">
          <cell r="A166">
            <v>462</v>
          </cell>
          <cell r="B166" t="str">
            <v>COUNTRY</v>
          </cell>
          <cell r="C166" t="str">
            <v>INST. EDUC. MIS ESTIMULACIONES</v>
          </cell>
          <cell r="D166" t="str">
            <v>PRIVADO</v>
          </cell>
        </row>
        <row r="167">
          <cell r="A167">
            <v>466</v>
          </cell>
          <cell r="B167" t="str">
            <v>COUNTRY</v>
          </cell>
          <cell r="C167" t="str">
            <v>COL. SAN NICOLAS DE LA ROCA</v>
          </cell>
          <cell r="D167" t="str">
            <v>PRIVADO</v>
          </cell>
        </row>
        <row r="168">
          <cell r="A168">
            <v>545</v>
          </cell>
          <cell r="B168" t="str">
            <v>COUNTRY</v>
          </cell>
          <cell r="C168" t="str">
            <v>JARD. INF. EL MILAGROSO DE LA VILLA</v>
          </cell>
          <cell r="D168" t="str">
            <v>PRIVADO</v>
          </cell>
        </row>
        <row r="169">
          <cell r="A169">
            <v>622</v>
          </cell>
          <cell r="B169" t="str">
            <v>INDUSTRIAL Y DE LA BAHIA</v>
          </cell>
          <cell r="C169" t="str">
            <v>CENT. ESTIMULACION MANITAS CREATIVAS</v>
          </cell>
          <cell r="D169" t="str">
            <v>PRIVADO</v>
          </cell>
        </row>
        <row r="170">
          <cell r="A170">
            <v>354</v>
          </cell>
          <cell r="B170" t="str">
            <v>COUNTRY</v>
          </cell>
          <cell r="C170" t="str">
            <v>C.E MI DESPERTAR</v>
          </cell>
          <cell r="D170" t="str">
            <v>PRIVADO</v>
          </cell>
        </row>
        <row r="171">
          <cell r="A171">
            <v>336</v>
          </cell>
          <cell r="B171" t="str">
            <v>COUNTRY</v>
          </cell>
          <cell r="C171" t="str">
            <v>INST. INF. PABLO MONTESINOS</v>
          </cell>
          <cell r="D171" t="str">
            <v>PRIVADO</v>
          </cell>
        </row>
        <row r="172">
          <cell r="A172">
            <v>522</v>
          </cell>
          <cell r="B172" t="str">
            <v>COUNTRY</v>
          </cell>
          <cell r="C172" t="str">
            <v>FUND. INST. COLOMBIA</v>
          </cell>
          <cell r="D172" t="str">
            <v>PRIVADO</v>
          </cell>
        </row>
        <row r="173">
          <cell r="A173">
            <v>805</v>
          </cell>
          <cell r="B173" t="str">
            <v>COUNTRY</v>
          </cell>
          <cell r="C173" t="str">
            <v>INST. JUAN PABLO II</v>
          </cell>
          <cell r="D173" t="str">
            <v>PRIVADO</v>
          </cell>
        </row>
        <row r="174">
          <cell r="A174">
            <v>465</v>
          </cell>
          <cell r="B174" t="str">
            <v>COUNTRY</v>
          </cell>
          <cell r="C174" t="str">
            <v>COL. GIMNASIO FUTURO DE COLOMBIA</v>
          </cell>
          <cell r="D174" t="str">
            <v>PRIVADO</v>
          </cell>
        </row>
        <row r="175">
          <cell r="A175">
            <v>720</v>
          </cell>
          <cell r="B175" t="str">
            <v>COUNTRY</v>
          </cell>
          <cell r="C175" t="str">
            <v>INST. EDUCATIVO NUEVA ESPERANZA</v>
          </cell>
          <cell r="D175" t="str">
            <v>PRIVADO</v>
          </cell>
        </row>
        <row r="176">
          <cell r="A176">
            <v>798</v>
          </cell>
          <cell r="B176" t="str">
            <v>COUNTRY</v>
          </cell>
          <cell r="C176" t="str">
            <v>JARD. INF CHISPITAS MAGICAS (INST. EDUC. HERMANA ALICIA ALVAREZ)</v>
          </cell>
          <cell r="D176" t="str">
            <v>PRIVADO</v>
          </cell>
        </row>
        <row r="177">
          <cell r="A177">
            <v>259</v>
          </cell>
          <cell r="B177" t="str">
            <v>COUNTRY</v>
          </cell>
          <cell r="C177" t="str">
            <v>CIUDAD ESCOLAR COMFENALCO</v>
          </cell>
          <cell r="D177" t="str">
            <v>PRIVADO</v>
          </cell>
        </row>
        <row r="178">
          <cell r="A178">
            <v>515</v>
          </cell>
          <cell r="B178" t="str">
            <v>COUNTRY</v>
          </cell>
          <cell r="C178" t="str">
            <v>INST. BLANCA NIEVES</v>
          </cell>
          <cell r="D178" t="str">
            <v>PRIVADO</v>
          </cell>
        </row>
        <row r="179">
          <cell r="A179">
            <v>437</v>
          </cell>
          <cell r="B179" t="str">
            <v>COUNTRY</v>
          </cell>
          <cell r="C179" t="str">
            <v>CORP.INSTITUTO DOCENTE DEL CARIBE</v>
          </cell>
          <cell r="D179" t="str">
            <v>PRIVADO</v>
          </cell>
        </row>
        <row r="180">
          <cell r="A180">
            <v>848</v>
          </cell>
          <cell r="B180" t="str">
            <v>COUNTRY</v>
          </cell>
          <cell r="C180" t="str">
            <v>INSTITUTO EDUCATIVO NISSI</v>
          </cell>
          <cell r="D180" t="str">
            <v>PRIVADO</v>
          </cell>
        </row>
        <row r="181">
          <cell r="A181">
            <v>856</v>
          </cell>
          <cell r="B181" t="str">
            <v>COUNTRY</v>
          </cell>
          <cell r="C181" t="str">
            <v>CORPORACION CENTRO DE DESARROLLO Y APRENDIZAJE LUZ DE LUZ</v>
          </cell>
          <cell r="D181" t="str">
            <v>PRIVADO</v>
          </cell>
        </row>
        <row r="182">
          <cell r="A182">
            <v>846</v>
          </cell>
          <cell r="B182" t="str">
            <v>COUNTRY</v>
          </cell>
          <cell r="C182" t="str">
            <v>FUND. LUMBRERAS DEL MAÑANA (FUNDALUM)</v>
          </cell>
          <cell r="D182" t="str">
            <v>PRIVADO</v>
          </cell>
        </row>
        <row r="183">
          <cell r="A183">
            <v>806</v>
          </cell>
          <cell r="B183" t="str">
            <v>INDUSTRIAL Y DE LA BAHIA</v>
          </cell>
          <cell r="C183" t="str">
            <v>CORP. BEVERLY HILLS</v>
          </cell>
          <cell r="D183" t="str">
            <v>PRIVADO</v>
          </cell>
        </row>
        <row r="184">
          <cell r="A184">
            <v>276</v>
          </cell>
          <cell r="B184" t="str">
            <v>INDUSTRIAL Y DE LA BAHIA</v>
          </cell>
          <cell r="C184" t="str">
            <v>COL. TRINITARIO</v>
          </cell>
          <cell r="D184" t="str">
            <v>PRIVADO</v>
          </cell>
        </row>
        <row r="185">
          <cell r="A185">
            <v>298</v>
          </cell>
          <cell r="B185" t="str">
            <v>INDUSTRIAL Y DE LA BAHIA</v>
          </cell>
          <cell r="C185" t="str">
            <v>COL. EL PILAR DEL SABER</v>
          </cell>
          <cell r="D185" t="str">
            <v>PRIVADO</v>
          </cell>
        </row>
        <row r="186">
          <cell r="A186">
            <v>313</v>
          </cell>
          <cell r="B186" t="str">
            <v>INDUSTRIAL Y DE LA BAHIA</v>
          </cell>
          <cell r="C186" t="str">
            <v>COL. EL DIVINO SALVADOR</v>
          </cell>
          <cell r="D186" t="str">
            <v>PRIVADO</v>
          </cell>
        </row>
        <row r="187">
          <cell r="A187">
            <v>314</v>
          </cell>
          <cell r="B187" t="str">
            <v>INDUSTRIAL Y DE LA BAHIA</v>
          </cell>
          <cell r="C187" t="str">
            <v>COL. MIL. ALMIRANTE COLON</v>
          </cell>
          <cell r="D187" t="str">
            <v>PRIVADO</v>
          </cell>
        </row>
        <row r="188">
          <cell r="A188">
            <v>366</v>
          </cell>
          <cell r="B188" t="str">
            <v>INDUSTRIAL Y DE LA BAHIA</v>
          </cell>
          <cell r="C188" t="str">
            <v>INST. JORGE LUIS BORGES</v>
          </cell>
          <cell r="D188" t="str">
            <v>PRIVADO</v>
          </cell>
        </row>
        <row r="189">
          <cell r="A189">
            <v>370</v>
          </cell>
          <cell r="B189" t="str">
            <v>INDUSTRIAL Y DE LA BAHIA</v>
          </cell>
          <cell r="C189" t="str">
            <v>INST. JEAN  ITARD</v>
          </cell>
          <cell r="D189" t="str">
            <v>PRIVADO</v>
          </cell>
        </row>
        <row r="190">
          <cell r="A190">
            <v>386</v>
          </cell>
          <cell r="B190" t="str">
            <v>INDUSTRIAL Y DE LA BAHIA</v>
          </cell>
          <cell r="C190" t="str">
            <v>INST. COLOMBO HOLANDES</v>
          </cell>
          <cell r="D190" t="str">
            <v>PRIVADO</v>
          </cell>
        </row>
        <row r="191">
          <cell r="A191">
            <v>393</v>
          </cell>
          <cell r="B191" t="str">
            <v>INDUSTRIAL Y DE LA BAHIA</v>
          </cell>
          <cell r="C191" t="str">
            <v>JARDIN INFANTIL LA HORMIGUITA</v>
          </cell>
          <cell r="D191" t="str">
            <v>PRIVADO</v>
          </cell>
        </row>
        <row r="192">
          <cell r="A192">
            <v>418</v>
          </cell>
          <cell r="B192" t="str">
            <v>INDUSTRIAL Y DE LA BAHIA</v>
          </cell>
          <cell r="C192" t="str">
            <v>COL. SANTO TOMAS DE AQUINO</v>
          </cell>
          <cell r="D192" t="str">
            <v>PRIVADO</v>
          </cell>
        </row>
        <row r="193">
          <cell r="A193">
            <v>420</v>
          </cell>
          <cell r="B193" t="str">
            <v>INDUSTRIAL Y DE LA BAHIA</v>
          </cell>
          <cell r="C193" t="str">
            <v>CORP. EDUCATIVA LA CONCEPCION</v>
          </cell>
          <cell r="D193" t="str">
            <v>PRIVADO</v>
          </cell>
        </row>
        <row r="194">
          <cell r="A194">
            <v>422</v>
          </cell>
          <cell r="B194" t="str">
            <v>INDUSTRIAL Y DE LA BAHIA</v>
          </cell>
          <cell r="C194" t="str">
            <v>INST. DE EDUCACION BONSAY DE CARTAGENA</v>
          </cell>
          <cell r="D194" t="str">
            <v>PRIVADO</v>
          </cell>
        </row>
        <row r="195">
          <cell r="A195">
            <v>433</v>
          </cell>
          <cell r="B195" t="str">
            <v>INDUSTRIAL Y DE LA BAHIA</v>
          </cell>
          <cell r="C195" t="str">
            <v>INST. EDUCATIVO  PRINCIPE DE PAZ</v>
          </cell>
          <cell r="D195" t="str">
            <v>PRIVADO</v>
          </cell>
        </row>
        <row r="196">
          <cell r="A196">
            <v>436</v>
          </cell>
          <cell r="B196" t="str">
            <v>INDUSTRIAL Y DE LA BAHIA</v>
          </cell>
          <cell r="C196" t="str">
            <v>INST. GUADALUPE</v>
          </cell>
          <cell r="D196" t="str">
            <v>PRIVADO</v>
          </cell>
        </row>
        <row r="197">
          <cell r="A197">
            <v>439</v>
          </cell>
          <cell r="B197" t="str">
            <v>INDUSTRIAL Y DE LA BAHIA</v>
          </cell>
          <cell r="C197" t="str">
            <v>INST. LOS CORALES (JARD. INF. LOS CORALES)</v>
          </cell>
          <cell r="D197" t="str">
            <v>PRIVADO</v>
          </cell>
        </row>
        <row r="198">
          <cell r="A198">
            <v>475</v>
          </cell>
          <cell r="B198" t="str">
            <v>INDUSTRIAL Y DE LA BAHIA</v>
          </cell>
          <cell r="C198" t="str">
            <v>CORP. INST PROGRESO SOCIAL (ANTES INST. MIXTO LOS PAYASITOS)</v>
          </cell>
          <cell r="D198" t="str">
            <v>PRIVADO</v>
          </cell>
        </row>
        <row r="199">
          <cell r="A199">
            <v>476</v>
          </cell>
          <cell r="B199" t="str">
            <v>INDUSTRIAL Y DE LA BAHIA</v>
          </cell>
          <cell r="C199" t="str">
            <v>C.E INTEGRAL COLOMBIA CEICOL</v>
          </cell>
          <cell r="D199" t="str">
            <v>PRIVADO</v>
          </cell>
        </row>
        <row r="200">
          <cell r="A200">
            <v>477</v>
          </cell>
          <cell r="B200" t="str">
            <v>INDUSTRIAL Y DE LA BAHIA</v>
          </cell>
          <cell r="C200" t="str">
            <v>INST. SAN ANTONIO DEL CAMPESTRES(ANTESDE CARTAGENA FUND)</v>
          </cell>
          <cell r="D200" t="str">
            <v>PRIVADO</v>
          </cell>
        </row>
        <row r="201">
          <cell r="A201">
            <v>478</v>
          </cell>
          <cell r="B201" t="str">
            <v>INDUSTRIAL Y DE LA BAHIA</v>
          </cell>
          <cell r="C201" t="str">
            <v>CORP. EDUCATIVA INST. FROBEL</v>
          </cell>
          <cell r="D201" t="str">
            <v>PRIVADO</v>
          </cell>
        </row>
        <row r="202">
          <cell r="A202">
            <v>481</v>
          </cell>
          <cell r="B202" t="str">
            <v>INDUSTRIAL Y DE LA BAHIA</v>
          </cell>
          <cell r="C202" t="str">
            <v>ESC. MIXTA COMUNITARIA 7 DE DICIEMBRE</v>
          </cell>
          <cell r="D202" t="str">
            <v>PRIVADO</v>
          </cell>
        </row>
        <row r="203">
          <cell r="A203">
            <v>486</v>
          </cell>
          <cell r="B203" t="str">
            <v>INDUSTRIAL Y DE LA BAHIA</v>
          </cell>
          <cell r="C203" t="str">
            <v>FUND. EDUC. INST. TÉCNICO EL REDENTOR</v>
          </cell>
          <cell r="D203" t="str">
            <v>PRIVADO</v>
          </cell>
        </row>
        <row r="204">
          <cell r="A204">
            <v>488</v>
          </cell>
          <cell r="B204" t="str">
            <v>INDUSTRIAL Y DE LA BAHIA</v>
          </cell>
          <cell r="C204" t="str">
            <v>C.E Y COMUNITARIO NELSON MANDELA</v>
          </cell>
          <cell r="D204" t="str">
            <v>PRIVADO</v>
          </cell>
        </row>
        <row r="205">
          <cell r="A205">
            <v>498</v>
          </cell>
          <cell r="B205" t="str">
            <v>INDUSTRIAL Y DE LA BAHIA</v>
          </cell>
          <cell r="C205" t="str">
            <v>INST.  EDUCATIVO  EL PARAISO</v>
          </cell>
          <cell r="D205" t="str">
            <v>PRIVADO</v>
          </cell>
        </row>
        <row r="206">
          <cell r="A206">
            <v>500</v>
          </cell>
          <cell r="B206" t="str">
            <v>INDUSTRIAL Y DE LA BAHIA</v>
          </cell>
          <cell r="C206" t="str">
            <v>COL. CAMINO DEL CORAL DE CARTAGENA</v>
          </cell>
          <cell r="D206" t="str">
            <v>PRIVADO</v>
          </cell>
        </row>
        <row r="207">
          <cell r="A207">
            <v>524</v>
          </cell>
          <cell r="B207" t="str">
            <v>INDUSTRIAL Y DE LA BAHIA</v>
          </cell>
          <cell r="C207" t="str">
            <v>CORP. C.E. INTEGRAL EL RODEO</v>
          </cell>
          <cell r="D207" t="str">
            <v>PRIVADO</v>
          </cell>
        </row>
        <row r="208">
          <cell r="A208">
            <v>529</v>
          </cell>
          <cell r="B208" t="str">
            <v>INDUSTRIAL Y DE LA BAHIA</v>
          </cell>
          <cell r="C208" t="str">
            <v>FUND. EDUC. REY NEPTUNO</v>
          </cell>
          <cell r="D208" t="str">
            <v>PRIVADO</v>
          </cell>
        </row>
        <row r="209">
          <cell r="A209">
            <v>530</v>
          </cell>
          <cell r="B209" t="str">
            <v>INDUSTRIAL Y DE LA BAHIA</v>
          </cell>
          <cell r="C209" t="str">
            <v>CORP. C.E RABY</v>
          </cell>
          <cell r="D209" t="str">
            <v>PRIVADO</v>
          </cell>
        </row>
        <row r="210">
          <cell r="A210">
            <v>537</v>
          </cell>
          <cell r="B210" t="str">
            <v>INDUSTRIAL Y DE LA BAHIA</v>
          </cell>
          <cell r="C210" t="str">
            <v>FUND. ED. JHON DEWEY ( ANTES FUND. INST. RONDA MAGICA)</v>
          </cell>
          <cell r="D210" t="str">
            <v>PRIVADO</v>
          </cell>
        </row>
        <row r="211">
          <cell r="A211">
            <v>557</v>
          </cell>
          <cell r="B211" t="str">
            <v>INDUSTRIAL Y DE LA BAHIA</v>
          </cell>
          <cell r="C211" t="str">
            <v>INST EDUCATIVO LUZ Y VERDAD(CORP. EDUC INST  LUZ DEL SABER)</v>
          </cell>
          <cell r="D211" t="str">
            <v>PRIVADO</v>
          </cell>
        </row>
        <row r="212">
          <cell r="A212">
            <v>567</v>
          </cell>
          <cell r="B212" t="str">
            <v>INDUSTRIAL Y DE LA BAHIA</v>
          </cell>
          <cell r="C212" t="str">
            <v>CORP.EDUC. SANTA MAGDALENA DE LINZ "EL PROGRESO"</v>
          </cell>
          <cell r="D212" t="str">
            <v>PRIVADO</v>
          </cell>
        </row>
        <row r="213">
          <cell r="A213">
            <v>573</v>
          </cell>
          <cell r="B213" t="str">
            <v>INDUSTRIAL Y DE LA BAHIA</v>
          </cell>
          <cell r="C213" t="str">
            <v>CORP. EDUC NAZARETH</v>
          </cell>
          <cell r="D213" t="str">
            <v>PRIVADO</v>
          </cell>
        </row>
        <row r="214">
          <cell r="A214">
            <v>610</v>
          </cell>
          <cell r="B214" t="str">
            <v>INDUSTRIAL Y DE LA BAHIA</v>
          </cell>
          <cell r="C214" t="str">
            <v>INST. SAN JUAN DE DIOS</v>
          </cell>
          <cell r="D214" t="str">
            <v>PRIVADO</v>
          </cell>
        </row>
        <row r="215">
          <cell r="A215">
            <v>618</v>
          </cell>
          <cell r="B215" t="str">
            <v>INDUSTRIAL Y DE LA BAHIA</v>
          </cell>
          <cell r="C215" t="str">
            <v>JARD. INF.  LOS ANGELES (IE LOS ANGELES)</v>
          </cell>
          <cell r="D215" t="str">
            <v>PRIVADO</v>
          </cell>
        </row>
        <row r="216">
          <cell r="A216">
            <v>578</v>
          </cell>
          <cell r="B216" t="str">
            <v>INDUSTRIAL Y DE LA BAHIA</v>
          </cell>
          <cell r="C216" t="str">
            <v>COL. COMUNITARIO CAMINO DE LUZ Y ESPERANZA</v>
          </cell>
          <cell r="D216" t="str">
            <v>PRIVADO</v>
          </cell>
        </row>
        <row r="217">
          <cell r="A217">
            <v>719</v>
          </cell>
          <cell r="B217" t="str">
            <v>INDUSTRIAL Y DE LA BAHIA</v>
          </cell>
          <cell r="C217" t="str">
            <v>JARD. INF. ANCHILA</v>
          </cell>
          <cell r="D217" t="str">
            <v>PRIVADO</v>
          </cell>
        </row>
        <row r="218">
          <cell r="A218">
            <v>321</v>
          </cell>
          <cell r="B218" t="str">
            <v>INDUSTRIAL Y DE LA BAHIA</v>
          </cell>
          <cell r="C218" t="str">
            <v>CENT. DE EDUCACIÓN EL RECREO (ANTES I.E. EL RECREO)</v>
          </cell>
          <cell r="D218" t="str">
            <v>PRIVADO</v>
          </cell>
        </row>
        <row r="219">
          <cell r="A219">
            <v>725</v>
          </cell>
          <cell r="B219" t="str">
            <v>INDUSTRIAL Y DE LA BAHIA</v>
          </cell>
          <cell r="C219" t="str">
            <v>COL. MARIANO DE CARTAGENA</v>
          </cell>
          <cell r="D219" t="str">
            <v>PRIVADO</v>
          </cell>
        </row>
        <row r="220">
          <cell r="A220">
            <v>727</v>
          </cell>
          <cell r="B220" t="str">
            <v>INDUSTRIAL Y DE LA BAHIA</v>
          </cell>
          <cell r="C220" t="str">
            <v>CENT. DE ESTIMULACION Y JARDIN INFANTIL EL PINAR</v>
          </cell>
          <cell r="D220" t="str">
            <v>PRIVADO</v>
          </cell>
        </row>
        <row r="221">
          <cell r="A221">
            <v>233</v>
          </cell>
          <cell r="B221" t="str">
            <v>INDUSTRIAL Y DE LA BAHIA</v>
          </cell>
          <cell r="C221" t="str">
            <v>COL. BIFFI</v>
          </cell>
          <cell r="D221" t="str">
            <v>PRIVADO</v>
          </cell>
        </row>
        <row r="222">
          <cell r="A222">
            <v>528</v>
          </cell>
          <cell r="B222" t="str">
            <v>INDUSTRIAL Y DE LA BAHIA</v>
          </cell>
          <cell r="C222" t="str">
            <v>INST. EDUC. LOS CREADORES</v>
          </cell>
          <cell r="D222" t="str">
            <v>PRIVADO</v>
          </cell>
        </row>
        <row r="223">
          <cell r="A223">
            <v>748</v>
          </cell>
          <cell r="B223" t="str">
            <v>INDUSTRIAL Y DE LA BAHIA</v>
          </cell>
          <cell r="C223" t="str">
            <v>GORETTI SCHOOL</v>
          </cell>
          <cell r="D223" t="str">
            <v>PRIVADO</v>
          </cell>
        </row>
        <row r="224">
          <cell r="A224">
            <v>359</v>
          </cell>
          <cell r="B224" t="str">
            <v>INDUSTRIAL Y DE LA BAHIA</v>
          </cell>
          <cell r="C224" t="str">
            <v>CORP. EDUCATIVA COLEGIO ALTER - ALTERIS</v>
          </cell>
          <cell r="D224" t="str">
            <v>PRIVADO</v>
          </cell>
        </row>
        <row r="225">
          <cell r="A225">
            <v>536</v>
          </cell>
          <cell r="B225" t="str">
            <v>INDUSTRIAL Y DE LA BAHIA</v>
          </cell>
          <cell r="C225" t="str">
            <v>INST. EL RODEO</v>
          </cell>
          <cell r="D225" t="str">
            <v>PRIVADO</v>
          </cell>
        </row>
        <row r="226">
          <cell r="A226">
            <v>816</v>
          </cell>
          <cell r="B226" t="str">
            <v>INDUSTRIAL Y DE LA BAHIA</v>
          </cell>
          <cell r="C226" t="str">
            <v>COLEGIO PITAGORAS -(JARD. INF. Y GUARDERIA MIS TAREAS )</v>
          </cell>
          <cell r="D226" t="str">
            <v>PRIVADO</v>
          </cell>
        </row>
        <row r="227">
          <cell r="A227">
            <v>817</v>
          </cell>
          <cell r="B227" t="str">
            <v>INDUSTRIAL Y DE LA BAHIA</v>
          </cell>
          <cell r="C227" t="str">
            <v>INST. EDUCATIVO NUEVA LUZ</v>
          </cell>
          <cell r="D227" t="str">
            <v>PRIVADO</v>
          </cell>
        </row>
        <row r="228">
          <cell r="A228">
            <v>419</v>
          </cell>
          <cell r="B228" t="str">
            <v>INDUSTRIAL Y DE LA BAHIA</v>
          </cell>
          <cell r="C228" t="str">
            <v>INST. JESUS DE LA DIVINA MISERICORDIA</v>
          </cell>
          <cell r="D228" t="str">
            <v>PRIVADO</v>
          </cell>
        </row>
        <row r="229">
          <cell r="A229">
            <v>526</v>
          </cell>
          <cell r="B229" t="str">
            <v>INDUSTRIAL Y DE LA BAHIA</v>
          </cell>
          <cell r="C229" t="str">
            <v>COL. INTEGRAL DEL NORTE ( ANTES INST. CLASE INFANTIL)</v>
          </cell>
          <cell r="D229" t="str">
            <v>PRIVADO</v>
          </cell>
        </row>
        <row r="230">
          <cell r="A230">
            <v>642</v>
          </cell>
          <cell r="B230" t="str">
            <v>INDUSTRIAL Y DE LA BAHIA</v>
          </cell>
          <cell r="C230" t="str">
            <v>COL. MANUEL ELKIN PATARROYO</v>
          </cell>
          <cell r="D230" t="str">
            <v>PRIVADO</v>
          </cell>
        </row>
        <row r="231">
          <cell r="A231">
            <v>819</v>
          </cell>
          <cell r="B231" t="str">
            <v>INDUSTRIAL Y DE LA BAHIA</v>
          </cell>
          <cell r="C231" t="str">
            <v>CENT. EDUC. INTEGRAL MODERNO</v>
          </cell>
          <cell r="D231" t="str">
            <v>PRIVADO</v>
          </cell>
        </row>
        <row r="232">
          <cell r="A232">
            <v>820</v>
          </cell>
          <cell r="B232" t="str">
            <v>INDUSTRIAL Y DE LA BAHIA</v>
          </cell>
          <cell r="C232" t="str">
            <v>INST. MI PRIMERA ESTACION</v>
          </cell>
          <cell r="D232" t="str">
            <v>PRIVADO</v>
          </cell>
        </row>
        <row r="233">
          <cell r="A233">
            <v>822</v>
          </cell>
          <cell r="B233" t="str">
            <v>INDUSTRIAL Y DE LA BAHIA</v>
          </cell>
          <cell r="C233" t="str">
            <v>INST. EDUC. CAMINO AL SABER</v>
          </cell>
          <cell r="D233" t="str">
            <v>PRIVADO</v>
          </cell>
        </row>
        <row r="234">
          <cell r="A234">
            <v>823</v>
          </cell>
          <cell r="B234" t="str">
            <v>INDUSTRIAL Y DE LA BAHIA</v>
          </cell>
          <cell r="C234" t="str">
            <v>CORPORACION EDUCATIVA RONDA MAGICA REAL</v>
          </cell>
          <cell r="D234" t="str">
            <v>PRIVADO</v>
          </cell>
        </row>
        <row r="235">
          <cell r="A235">
            <v>824</v>
          </cell>
          <cell r="B235" t="str">
            <v>INDUSTRIAL Y DE LA BAHIA</v>
          </cell>
          <cell r="C235" t="str">
            <v>MIMOS ESCUELA INFANTIL</v>
          </cell>
          <cell r="D235" t="str">
            <v>PRIVADO</v>
          </cell>
        </row>
        <row r="236">
          <cell r="A236">
            <v>825</v>
          </cell>
          <cell r="B236" t="str">
            <v>INDUSTRIAL Y DE LA BAHIA</v>
          </cell>
          <cell r="C236" t="str">
            <v>CENT. EDUC. SANTA CLARA</v>
          </cell>
          <cell r="D236" t="str">
            <v>PRIVADO</v>
          </cell>
        </row>
        <row r="237">
          <cell r="A237">
            <v>207</v>
          </cell>
          <cell r="B237" t="str">
            <v>INDUSTRIAL Y DE LA BAHIA</v>
          </cell>
          <cell r="C237" t="str">
            <v>INST. MADRE TERESA DE CALCUTA</v>
          </cell>
          <cell r="D237" t="str">
            <v>PRIVADO</v>
          </cell>
        </row>
        <row r="238">
          <cell r="A238">
            <v>283</v>
          </cell>
          <cell r="B238" t="str">
            <v>INDUSTRIAL Y DE LA BAHIA</v>
          </cell>
          <cell r="C238" t="str">
            <v>I.E. COMFAMILIAR</v>
          </cell>
          <cell r="D238" t="str">
            <v>PRIVADO</v>
          </cell>
        </row>
        <row r="239">
          <cell r="A239">
            <v>489</v>
          </cell>
          <cell r="B239" t="str">
            <v>INDUSTRIAL Y DE LA BAHIA</v>
          </cell>
          <cell r="C239" t="str">
            <v>INST. SONRISITAS ALEGRES</v>
          </cell>
          <cell r="D239" t="str">
            <v>PRIVADO</v>
          </cell>
        </row>
        <row r="240">
          <cell r="A240">
            <v>274</v>
          </cell>
          <cell r="B240" t="str">
            <v>INDUSTRIAL Y DE LA BAHIA</v>
          </cell>
          <cell r="C240" t="str">
            <v>ESC. EL SALVADOR</v>
          </cell>
          <cell r="D240" t="str">
            <v>PRIVADO</v>
          </cell>
        </row>
        <row r="241">
          <cell r="A241">
            <v>310</v>
          </cell>
          <cell r="B241" t="str">
            <v>INDUSTRIAL Y DE LA BAHIA</v>
          </cell>
          <cell r="C241" t="str">
            <v>INST.  EL EDEN</v>
          </cell>
          <cell r="D241" t="str">
            <v>PRIVADO</v>
          </cell>
        </row>
        <row r="242">
          <cell r="A242">
            <v>841</v>
          </cell>
          <cell r="B242" t="str">
            <v>INDUSTRIAL Y DE LA BAHIA</v>
          </cell>
          <cell r="C242" t="str">
            <v>INST EDUCATIVO TECNOCIENCIA REGION CARIBE</v>
          </cell>
          <cell r="D242" t="str">
            <v>PRIVADO</v>
          </cell>
        </row>
        <row r="243">
          <cell r="A243">
            <v>621</v>
          </cell>
          <cell r="B243" t="str">
            <v>INDUSTRIAL Y DE LA BAHIA</v>
          </cell>
          <cell r="C243" t="str">
            <v>JARDIN INFANTIL MI PEQUEÑO ARTISTA</v>
          </cell>
          <cell r="D243" t="str">
            <v>PRIVADO</v>
          </cell>
        </row>
        <row r="244">
          <cell r="A244">
            <v>855</v>
          </cell>
          <cell r="B244" t="str">
            <v>INDUSTRIAL Y DE LA BAHIA</v>
          </cell>
          <cell r="C244" t="str">
            <v>INSTITUTO INFANTIL LOS CISNES</v>
          </cell>
          <cell r="D244" t="str">
            <v>PRIVADO</v>
          </cell>
        </row>
        <row r="245">
          <cell r="A245">
            <v>844</v>
          </cell>
          <cell r="B245" t="str">
            <v>INDUSTRIAL Y DE LA BAHIA</v>
          </cell>
          <cell r="C245" t="str">
            <v>INST. EDUCATIVO BRUNER</v>
          </cell>
          <cell r="D245" t="str">
            <v>PRIVADO</v>
          </cell>
        </row>
        <row r="246">
          <cell r="A246">
            <v>836</v>
          </cell>
          <cell r="B246" t="str">
            <v>INDUSTRIAL Y DE LA BAHIA</v>
          </cell>
          <cell r="C246" t="str">
            <v>INSTITUTO EDUCATIVO SANTA LUCIA</v>
          </cell>
          <cell r="D246" t="str">
            <v>PRIVADO</v>
          </cell>
        </row>
        <row r="247">
          <cell r="A247">
            <v>834</v>
          </cell>
          <cell r="B247" t="str">
            <v>INDUSTRIAL Y DE LA BAHIA</v>
          </cell>
          <cell r="C247" t="str">
            <v>INSTITUTO EDUCATIVO MUNDO HACIA EL FUTURO</v>
          </cell>
          <cell r="D247" t="str">
            <v>PRIVADO</v>
          </cell>
        </row>
        <row r="248">
          <cell r="A248">
            <v>721</v>
          </cell>
          <cell r="B248" t="str">
            <v>INDUSTRIAL Y DE LA BAHIA</v>
          </cell>
          <cell r="C248" t="str">
            <v>I.E COMUNITARIA LIRIO DE LOS VALLES</v>
          </cell>
          <cell r="D248" t="str">
            <v>PRIVADO</v>
          </cell>
        </row>
        <row r="249">
          <cell r="A249">
            <v>849</v>
          </cell>
          <cell r="B249" t="str">
            <v>INDUSTRIAL Y DE LA BAHIA</v>
          </cell>
          <cell r="C249" t="str">
            <v>INSTITUTO EL MANANTIAL</v>
          </cell>
          <cell r="D249" t="str">
            <v>PRIVADO</v>
          </cell>
        </row>
        <row r="250">
          <cell r="A250">
            <v>847</v>
          </cell>
          <cell r="B250" t="str">
            <v>INDUSTRIAL Y DE LA BAHIA</v>
          </cell>
          <cell r="C250" t="str">
            <v>COLEGIO ACADEMICO Y TECNICO JOSE MARIA GARCIA DE TOLEDO</v>
          </cell>
          <cell r="D250" t="str">
            <v>PRIVADO</v>
          </cell>
        </row>
        <row r="251">
          <cell r="A251">
            <v>843</v>
          </cell>
          <cell r="B251" t="str">
            <v>INDUSTRIAL Y DE LA BAHIA</v>
          </cell>
          <cell r="C251" t="str">
            <v>CORP. EDUC. PARQUE DE LOS NIÑOS</v>
          </cell>
          <cell r="D251" t="str">
            <v>PRIVADO</v>
          </cell>
        </row>
        <row r="252">
          <cell r="A252">
            <v>211</v>
          </cell>
          <cell r="B252" t="str">
            <v>SANTA RITA</v>
          </cell>
          <cell r="C252" t="str">
            <v>GIMN. NUEVA GRANADA</v>
          </cell>
          <cell r="D252" t="str">
            <v>PRIVADO</v>
          </cell>
        </row>
        <row r="253">
          <cell r="A253">
            <v>222</v>
          </cell>
          <cell r="B253" t="str">
            <v>SANTA RITA</v>
          </cell>
          <cell r="C253" t="str">
            <v>GIMN. LUJAN</v>
          </cell>
          <cell r="D253" t="str">
            <v>PRIVADO</v>
          </cell>
        </row>
        <row r="254">
          <cell r="A254">
            <v>227</v>
          </cell>
          <cell r="B254" t="str">
            <v>SANTA RITA</v>
          </cell>
          <cell r="C254" t="str">
            <v>COL. DE LA ESPERANZA</v>
          </cell>
          <cell r="D254" t="str">
            <v>PRIVADO</v>
          </cell>
        </row>
        <row r="255">
          <cell r="A255">
            <v>231</v>
          </cell>
          <cell r="B255" t="str">
            <v>SANTA RITA</v>
          </cell>
          <cell r="C255" t="str">
            <v>COL. EUCARISTICO NTRA. SRA. DEL CARMEN</v>
          </cell>
          <cell r="D255" t="str">
            <v>PRIVADO</v>
          </cell>
        </row>
        <row r="256">
          <cell r="A256">
            <v>234</v>
          </cell>
          <cell r="B256" t="str">
            <v>SANTA RITA</v>
          </cell>
          <cell r="C256" t="str">
            <v>COL. EUCARISTICO DE SANTA TERESA</v>
          </cell>
          <cell r="D256" t="str">
            <v>PRIVADO</v>
          </cell>
        </row>
        <row r="257">
          <cell r="A257">
            <v>235</v>
          </cell>
          <cell r="B257" t="str">
            <v>SANTA RITA</v>
          </cell>
          <cell r="C257" t="str">
            <v>COL. NTRA. SEÑORA DE LA CANDELARIA</v>
          </cell>
          <cell r="D257" t="str">
            <v>PRIVADO</v>
          </cell>
        </row>
        <row r="258">
          <cell r="A258">
            <v>239</v>
          </cell>
          <cell r="B258" t="str">
            <v>SANTA RITA</v>
          </cell>
          <cell r="C258" t="str">
            <v>CORP. DE PADRES DE FAMILIA COL. EL CARMELO</v>
          </cell>
          <cell r="D258" t="str">
            <v>PRIVADO</v>
          </cell>
        </row>
        <row r="259">
          <cell r="A259">
            <v>250</v>
          </cell>
          <cell r="B259" t="str">
            <v>SANTA RITA</v>
          </cell>
          <cell r="C259" t="str">
            <v>COL. MONTESSORI</v>
          </cell>
          <cell r="D259" t="str">
            <v>PRIVADO</v>
          </cell>
        </row>
        <row r="260">
          <cell r="A260">
            <v>264</v>
          </cell>
          <cell r="B260" t="str">
            <v>SANTA RITA</v>
          </cell>
          <cell r="C260" t="str">
            <v>ASOC. COL. GONZALO JIMENEZ DE QUESADA</v>
          </cell>
          <cell r="D260" t="str">
            <v>PRIVADO</v>
          </cell>
        </row>
        <row r="261">
          <cell r="A261">
            <v>278</v>
          </cell>
          <cell r="B261" t="str">
            <v>SANTA RITA</v>
          </cell>
          <cell r="C261" t="str">
            <v>COL. ANTARES DE CARTAGENA</v>
          </cell>
          <cell r="D261" t="str">
            <v>PRIVADO</v>
          </cell>
        </row>
        <row r="262">
          <cell r="A262">
            <v>286</v>
          </cell>
          <cell r="B262" t="str">
            <v>SANTA RITA</v>
          </cell>
          <cell r="C262" t="str">
            <v>CORP. COL. FERNANDEZ GUTIERREZ DE PIÑERES</v>
          </cell>
          <cell r="D262" t="str">
            <v>PRIVADO</v>
          </cell>
        </row>
        <row r="263">
          <cell r="A263">
            <v>323</v>
          </cell>
          <cell r="B263" t="str">
            <v>SANTA RITA</v>
          </cell>
          <cell r="C263" t="str">
            <v>CORP. INF. BLANCA NIEVES</v>
          </cell>
          <cell r="D263" t="str">
            <v>PRIVADO</v>
          </cell>
        </row>
        <row r="264">
          <cell r="A264">
            <v>329</v>
          </cell>
          <cell r="B264" t="str">
            <v>SANTA RITA</v>
          </cell>
          <cell r="C264" t="str">
            <v>JARD. INF. MI BELLO RINCON</v>
          </cell>
          <cell r="D264" t="str">
            <v>PRIVADO</v>
          </cell>
        </row>
        <row r="265">
          <cell r="A265">
            <v>339</v>
          </cell>
          <cell r="B265" t="str">
            <v>SANTA RITA</v>
          </cell>
          <cell r="C265" t="str">
            <v>CENT DE EDUCACION INFANTIL ASPAEN PEPE GRILLO ALBORADA</v>
          </cell>
          <cell r="D265" t="str">
            <v>PRIVADO</v>
          </cell>
        </row>
        <row r="266">
          <cell r="A266">
            <v>356</v>
          </cell>
          <cell r="B266" t="str">
            <v>SANTA RITA</v>
          </cell>
          <cell r="C266" t="str">
            <v>CENT. DE ENSEÑANZA PRECOZ " NUEVO MUNDO "</v>
          </cell>
          <cell r="D266" t="str">
            <v>PRIVADO</v>
          </cell>
        </row>
        <row r="267">
          <cell r="A267">
            <v>378</v>
          </cell>
          <cell r="B267" t="str">
            <v>SANTA RITA</v>
          </cell>
          <cell r="C267" t="str">
            <v>INST. FERNANDA BELLO</v>
          </cell>
          <cell r="D267" t="str">
            <v>PRIVADO</v>
          </cell>
        </row>
        <row r="268">
          <cell r="A268">
            <v>381</v>
          </cell>
          <cell r="B268" t="str">
            <v>SANTA RITA</v>
          </cell>
          <cell r="C268" t="str">
            <v>COL. GIMN. MOMPIANO</v>
          </cell>
          <cell r="D268" t="str">
            <v>PRIVADO</v>
          </cell>
        </row>
        <row r="269">
          <cell r="A269">
            <v>395</v>
          </cell>
          <cell r="B269" t="str">
            <v>SANTA RITA</v>
          </cell>
          <cell r="C269" t="str">
            <v>GUARD. Y JARD. INF.  REFUGIO NAVAL</v>
          </cell>
          <cell r="D269" t="str">
            <v>PRIVADO</v>
          </cell>
        </row>
        <row r="270">
          <cell r="A270">
            <v>412</v>
          </cell>
          <cell r="B270" t="str">
            <v>SANTA RITA</v>
          </cell>
          <cell r="C270" t="str">
            <v>COL. MODELO DE LA COSTA</v>
          </cell>
          <cell r="D270" t="str">
            <v>PRIVADO</v>
          </cell>
        </row>
        <row r="271">
          <cell r="A271">
            <v>441</v>
          </cell>
          <cell r="B271" t="str">
            <v>SANTA RITA</v>
          </cell>
          <cell r="C271" t="str">
            <v>COL. CRISTIANO LUZ Y VERDAD</v>
          </cell>
          <cell r="D271" t="str">
            <v>PRIVADO</v>
          </cell>
        </row>
        <row r="272">
          <cell r="A272">
            <v>506</v>
          </cell>
          <cell r="B272" t="str">
            <v>SANTA RITA</v>
          </cell>
          <cell r="C272" t="str">
            <v>COL. SAN RAFAEL ARCANGEL</v>
          </cell>
          <cell r="D272" t="str">
            <v>PRIVADO</v>
          </cell>
        </row>
        <row r="273">
          <cell r="A273">
            <v>507</v>
          </cell>
          <cell r="B273" t="str">
            <v>SANTA RITA</v>
          </cell>
          <cell r="C273" t="str">
            <v>COL. DE LAS AMERICAS</v>
          </cell>
          <cell r="D273" t="str">
            <v>PRIVADO</v>
          </cell>
        </row>
        <row r="274">
          <cell r="A274">
            <v>653</v>
          </cell>
          <cell r="B274" t="str">
            <v>SANTA RITA</v>
          </cell>
          <cell r="C274" t="str">
            <v>GUARD. Y JARD. MI MUNDO MAGICO</v>
          </cell>
          <cell r="D274" t="str">
            <v>PRIVADO</v>
          </cell>
        </row>
        <row r="275">
          <cell r="A275">
            <v>655</v>
          </cell>
          <cell r="B275" t="str">
            <v>SANTA RITA</v>
          </cell>
          <cell r="C275" t="str">
            <v>COL. FERNANDO DE ARAGON DE CARTAGENA</v>
          </cell>
          <cell r="D275" t="str">
            <v>PRIVADO</v>
          </cell>
        </row>
        <row r="276">
          <cell r="A276">
            <v>409</v>
          </cell>
          <cell r="B276" t="str">
            <v>SANTA RITA</v>
          </cell>
          <cell r="C276" t="str">
            <v>GIMN. MODERNO DE CARTAGENA</v>
          </cell>
          <cell r="D276" t="str">
            <v>PRIVADO</v>
          </cell>
        </row>
        <row r="277">
          <cell r="A277">
            <v>435</v>
          </cell>
          <cell r="B277" t="str">
            <v>SANTA RITA</v>
          </cell>
          <cell r="C277" t="str">
            <v>CORP. TECNICA INSTITUTO ROCHY</v>
          </cell>
          <cell r="D277" t="str">
            <v>PRIVADO</v>
          </cell>
        </row>
        <row r="278">
          <cell r="A278">
            <v>680</v>
          </cell>
          <cell r="B278" t="str">
            <v>SANTA RITA</v>
          </cell>
          <cell r="C278" t="str">
            <v>FUND. INST. MIXTO EL NAZARENO</v>
          </cell>
          <cell r="D278" t="str">
            <v>PRIVADO</v>
          </cell>
        </row>
        <row r="279">
          <cell r="A279">
            <v>731</v>
          </cell>
          <cell r="B279" t="str">
            <v>SANTA RITA</v>
          </cell>
          <cell r="C279" t="str">
            <v>CORP. INST. EDUCA.CARLOS ORTIZ SANCHEZ</v>
          </cell>
          <cell r="D279" t="str">
            <v>PRIVADO</v>
          </cell>
        </row>
        <row r="280">
          <cell r="A280">
            <v>223</v>
          </cell>
          <cell r="B280" t="str">
            <v>SANTA RITA</v>
          </cell>
          <cell r="C280" t="str">
            <v>COL. DE LA SALLE</v>
          </cell>
          <cell r="D280" t="str">
            <v>PRIVADO</v>
          </cell>
        </row>
        <row r="281">
          <cell r="A281">
            <v>789</v>
          </cell>
          <cell r="B281" t="str">
            <v>SANTA RITA</v>
          </cell>
          <cell r="C281" t="str">
            <v>GIMN. BILINGÜE ALTAMAR DE CARTAGENA</v>
          </cell>
          <cell r="D281" t="str">
            <v>PRIVADO</v>
          </cell>
        </row>
        <row r="282">
          <cell r="A282">
            <v>722</v>
          </cell>
          <cell r="B282" t="str">
            <v>SANTA RITA</v>
          </cell>
          <cell r="C282" t="str">
            <v>COLEGIO DE BACHILLERATO DEL LITORAL, CODEBOL LTDA</v>
          </cell>
          <cell r="D282" t="str">
            <v>PRIVADO</v>
          </cell>
        </row>
        <row r="283">
          <cell r="A283">
            <v>217</v>
          </cell>
          <cell r="B283" t="str">
            <v>SANTA RITA</v>
          </cell>
          <cell r="C283" t="str">
            <v>COL. MIXTO LA POPA</v>
          </cell>
          <cell r="D283" t="str">
            <v>PRIVADO</v>
          </cell>
        </row>
        <row r="284">
          <cell r="A284">
            <v>228</v>
          </cell>
          <cell r="B284" t="str">
            <v>SANTA RITA</v>
          </cell>
          <cell r="C284" t="str">
            <v>COL. SALESIANO SAN PEDRO CLAVER</v>
          </cell>
          <cell r="D284" t="str">
            <v>PRIVADO</v>
          </cell>
        </row>
        <row r="285">
          <cell r="A285">
            <v>850</v>
          </cell>
          <cell r="B285" t="str">
            <v>SANTA RITA</v>
          </cell>
          <cell r="C285" t="str">
            <v>GIMNASIO AMERICANO HOWARD GARDNER</v>
          </cell>
          <cell r="D285" t="str">
            <v>PRIVADO</v>
          </cell>
        </row>
        <row r="286">
          <cell r="A286">
            <v>837</v>
          </cell>
          <cell r="B286" t="str">
            <v>SANTA RITA</v>
          </cell>
          <cell r="C286" t="str">
            <v>COLEGIO INFANTIL INICIOS DEL ARCO IRIS</v>
          </cell>
          <cell r="D286" t="str">
            <v>PRIVADO</v>
          </cell>
        </row>
        <row r="287">
          <cell r="A287">
            <v>838</v>
          </cell>
          <cell r="B287" t="str">
            <v>SANTA RITA</v>
          </cell>
          <cell r="C287" t="str">
            <v>COLEGIO SANTISIMA TRINIDAD</v>
          </cell>
          <cell r="D287" t="str">
            <v>PRIVADO</v>
          </cell>
        </row>
        <row r="288">
          <cell r="A288">
            <v>505</v>
          </cell>
          <cell r="B288" t="str">
            <v>SANTA RITA</v>
          </cell>
          <cell r="C288" t="str">
            <v>COL. LA ENSEÑANZA</v>
          </cell>
          <cell r="D288" t="str">
            <v>PRIVADO</v>
          </cell>
        </row>
        <row r="289">
          <cell r="A289">
            <v>602</v>
          </cell>
          <cell r="B289" t="str">
            <v>SANTA RITA</v>
          </cell>
          <cell r="C289" t="str">
            <v>CENT. EDUC. EDUCANDO PARA LA PAZ "CEDUPAZ"</v>
          </cell>
          <cell r="D289" t="str">
            <v>PRIVADO</v>
          </cell>
        </row>
        <row r="290">
          <cell r="A290">
            <v>852</v>
          </cell>
          <cell r="B290" t="str">
            <v>INDUSTRIAL Y DE LA BAHIA</v>
          </cell>
          <cell r="C290" t="str">
            <v>JARDIN INFANTIL Y CENTRO DE ESTIMULACION PASO A PASO</v>
          </cell>
          <cell r="D290" t="str">
            <v>PRIVADO</v>
          </cell>
        </row>
        <row r="291">
          <cell r="A291">
            <v>853</v>
          </cell>
          <cell r="B291" t="str">
            <v>INDUSTRIAL Y DE LA BAHIA</v>
          </cell>
          <cell r="C291" t="str">
            <v>MIS TRAZOS MAGICOS</v>
          </cell>
          <cell r="D291" t="str">
            <v>PRIVADO</v>
          </cell>
        </row>
        <row r="292">
          <cell r="A292">
            <v>854</v>
          </cell>
          <cell r="B292" t="str">
            <v>INDUSTRIAL Y DE LA BAHIA</v>
          </cell>
          <cell r="C292" t="str">
            <v>COLEGIO MANOS CREATIVAS</v>
          </cell>
          <cell r="D292" t="str">
            <v>PRIVADO</v>
          </cell>
        </row>
        <row r="293">
          <cell r="A293">
            <v>859</v>
          </cell>
          <cell r="B293" t="str">
            <v>DE LA VIRGEN Y TURISTICA</v>
          </cell>
          <cell r="C293" t="str">
            <v>INT. EDUCATIVO LOS CEREZOS</v>
          </cell>
          <cell r="D293" t="str">
            <v>PRIVADO</v>
          </cell>
        </row>
        <row r="294">
          <cell r="A294">
            <v>340</v>
          </cell>
          <cell r="B294" t="str">
            <v>INDUSTRIAL Y DE LA BAHIA</v>
          </cell>
          <cell r="C294" t="str">
            <v>GIMN. CREATIVO JUAN PABLO</v>
          </cell>
          <cell r="D294" t="str">
            <v>PRIVADO</v>
          </cell>
        </row>
        <row r="295">
          <cell r="A295">
            <v>434</v>
          </cell>
          <cell r="B295" t="str">
            <v>INDUSTRIAL Y DE LA BAHIA</v>
          </cell>
          <cell r="C295" t="str">
            <v>INST. INF PICARDIAS</v>
          </cell>
          <cell r="D295" t="str">
            <v>PRIVADO</v>
          </cell>
        </row>
        <row r="296">
          <cell r="A296">
            <v>626</v>
          </cell>
          <cell r="B296" t="str">
            <v>INDUSTRIAL Y DE LA BAHIA</v>
          </cell>
          <cell r="C296" t="str">
            <v>JARD. MAGICO DE LOS NIÑOS</v>
          </cell>
          <cell r="D296" t="str">
            <v>PRIVADO</v>
          </cell>
        </row>
        <row r="297">
          <cell r="A297">
            <v>801</v>
          </cell>
          <cell r="B297" t="str">
            <v>INDUSTRIAL Y DE LA BAHIA</v>
          </cell>
          <cell r="C297" t="str">
            <v>INST. MI ABCDARIO</v>
          </cell>
          <cell r="D297" t="str">
            <v>PRIVADO</v>
          </cell>
        </row>
        <row r="298">
          <cell r="A298">
            <v>812</v>
          </cell>
          <cell r="B298" t="str">
            <v>DE LA VIRGEN Y TURISTICA</v>
          </cell>
          <cell r="C298" t="str">
            <v>CENT. EDUC. INDIA CATALINA</v>
          </cell>
          <cell r="D298" t="str">
            <v>PRIVADO</v>
          </cell>
        </row>
        <row r="299">
          <cell r="A299">
            <v>868</v>
          </cell>
          <cell r="B299" t="str">
            <v>INDUSTRIAL Y DE LA BAHIA</v>
          </cell>
          <cell r="C299" t="str">
            <v>CORPORACION EDUCATIVA INSTITUTO PITALUA</v>
          </cell>
          <cell r="D299" t="str">
            <v>PRIVADO</v>
          </cell>
        </row>
        <row r="300">
          <cell r="A300">
            <v>869</v>
          </cell>
          <cell r="B300" t="str">
            <v>INDUSTRIAL Y DE LA BAHIA</v>
          </cell>
          <cell r="C300" t="str">
            <v>GIMNASIO CREATIVO NIÑOS SABIOS</v>
          </cell>
          <cell r="D300" t="str">
            <v>PRIVADO</v>
          </cell>
        </row>
        <row r="301">
          <cell r="A301">
            <v>880</v>
          </cell>
          <cell r="B301" t="str">
            <v>INDUSTRIAL Y DE LA BAHIA</v>
          </cell>
          <cell r="C301" t="str">
            <v>IE HUMANISTA FRANCESCO PETRARCA</v>
          </cell>
          <cell r="D301" t="str">
            <v>PRIVADO</v>
          </cell>
        </row>
        <row r="302">
          <cell r="A302">
            <v>863</v>
          </cell>
          <cell r="B302" t="str">
            <v>COUNTRY</v>
          </cell>
          <cell r="C302" t="str">
            <v>COL GENERACION XXI</v>
          </cell>
          <cell r="D302" t="str">
            <v>PRIVADO</v>
          </cell>
        </row>
        <row r="303">
          <cell r="A303">
            <v>870</v>
          </cell>
          <cell r="B303" t="str">
            <v>INDUSTRIAL Y DE LA BAHIA</v>
          </cell>
          <cell r="C303" t="str">
            <v>INSTITUTO EDUCATIVO ALAMEDA LA VICTORIA</v>
          </cell>
          <cell r="D303" t="str">
            <v>PRIVADO</v>
          </cell>
        </row>
        <row r="304">
          <cell r="A304">
            <v>860</v>
          </cell>
          <cell r="B304" t="str">
            <v>INDUSTRIAL Y DE LA BAHIA</v>
          </cell>
          <cell r="C304" t="str">
            <v>CORPORACION EDUCATIVA CONSTRUYENDO SUEÑOS</v>
          </cell>
          <cell r="D304" t="str">
            <v>PRIVADO</v>
          </cell>
        </row>
        <row r="305">
          <cell r="A305">
            <v>861</v>
          </cell>
          <cell r="B305" t="str">
            <v>INDUSTRIAL Y DE LA BAHIA</v>
          </cell>
          <cell r="C305" t="str">
            <v>INSTITUTO EDUCATIVO LINDO AMANECER</v>
          </cell>
          <cell r="D305" t="str">
            <v>PRIVADO</v>
          </cell>
        </row>
        <row r="306">
          <cell r="A306">
            <v>862</v>
          </cell>
          <cell r="B306" t="str">
            <v>SANTA RITA</v>
          </cell>
          <cell r="C306" t="str">
            <v>GIMNASIO INTEGRAL CYGNI DE CARTAGENA</v>
          </cell>
          <cell r="D306" t="str">
            <v>PRIVADO</v>
          </cell>
        </row>
        <row r="307">
          <cell r="A307">
            <v>871</v>
          </cell>
          <cell r="B307" t="str">
            <v>INDUSTRIAL Y DE LA BAHIA</v>
          </cell>
          <cell r="C307" t="str">
            <v>INSTITUCION EDUCATIVA OVIDE DECROLY</v>
          </cell>
          <cell r="D307" t="str">
            <v>PRIVADO</v>
          </cell>
        </row>
        <row r="308">
          <cell r="A308">
            <v>872</v>
          </cell>
          <cell r="B308" t="str">
            <v>DE LA VIRGEN Y TURISTICA</v>
          </cell>
          <cell r="C308" t="str">
            <v>INSTITUTO EDUCATIVO PEDRO CALDERON DE LA BARCA</v>
          </cell>
          <cell r="D308" t="str">
            <v>PRIVADO</v>
          </cell>
        </row>
        <row r="309">
          <cell r="A309">
            <v>875</v>
          </cell>
          <cell r="B309" t="str">
            <v>INDUSTRIAL Y DE LA BAHIA</v>
          </cell>
          <cell r="C309" t="str">
            <v xml:space="preserve">CORPORACION EDUCATIVA INSTITUTO EDUCATIVO SAN JUAN EUDES </v>
          </cell>
          <cell r="D309" t="str">
            <v>PRIVADO</v>
          </cell>
        </row>
        <row r="310">
          <cell r="A310">
            <v>874</v>
          </cell>
          <cell r="B310" t="str">
            <v>INDUSTRIAL Y DE LA BAHIA</v>
          </cell>
          <cell r="C310" t="str">
            <v>CORPORACION EDUCATIVA JOSEPH WILSON SWAN</v>
          </cell>
          <cell r="D310" t="str">
            <v>PRIVADO</v>
          </cell>
        </row>
        <row r="311">
          <cell r="A311">
            <v>877</v>
          </cell>
          <cell r="B311" t="str">
            <v>COUNTRY</v>
          </cell>
          <cell r="C311" t="str">
            <v>INSTITUTO EDUCATIVO MANOS QUE LEVANTAN</v>
          </cell>
          <cell r="D311" t="str">
            <v>PRIVADO</v>
          </cell>
        </row>
        <row r="312">
          <cell r="A312">
            <v>878</v>
          </cell>
          <cell r="B312" t="str">
            <v>DE LA VIRGEN Y TURISTICA</v>
          </cell>
          <cell r="C312" t="str">
            <v xml:space="preserve">CENTRO EDUCATIVO DESCUBRIENDO TALENTO </v>
          </cell>
          <cell r="D312" t="str">
            <v>PRIVADO</v>
          </cell>
        </row>
        <row r="313">
          <cell r="A313">
            <v>876</v>
          </cell>
          <cell r="B313" t="str">
            <v>COUNTRY</v>
          </cell>
          <cell r="C313" t="str">
            <v>JARDIN INFANTIL PANIKER</v>
          </cell>
          <cell r="D313" t="str">
            <v>PRIVADO</v>
          </cell>
        </row>
        <row r="314">
          <cell r="A314">
            <v>496</v>
          </cell>
          <cell r="B314" t="str">
            <v>INDUSTRIAL Y DE LA BAHIA</v>
          </cell>
          <cell r="C314" t="str">
            <v>INST. CARTAGENA DE INDIAS</v>
          </cell>
          <cell r="D314" t="str">
            <v>PRIVADO</v>
          </cell>
        </row>
        <row r="315">
          <cell r="A315">
            <v>421</v>
          </cell>
          <cell r="B315" t="str">
            <v>INDUSTRIAL Y DE LA BAHIA</v>
          </cell>
          <cell r="C315" t="str">
            <v>INST. Y JARD. INF. ANGELICA</v>
          </cell>
          <cell r="D315" t="str">
            <v>PRIVADO</v>
          </cell>
        </row>
        <row r="316">
          <cell r="A316">
            <v>865</v>
          </cell>
          <cell r="B316" t="str">
            <v>COUNTRY</v>
          </cell>
          <cell r="C316" t="str">
            <v>INSTITUTO NUEVO REINO</v>
          </cell>
          <cell r="D316" t="str">
            <v>PRIVADO</v>
          </cell>
        </row>
        <row r="317">
          <cell r="A317">
            <v>867</v>
          </cell>
          <cell r="B317" t="str">
            <v>INDUSTRIAL Y DE LA BAHIA</v>
          </cell>
          <cell r="C317" t="str">
            <v>CENTRO EDUCATIVO EL MANANTIAL</v>
          </cell>
          <cell r="D317" t="str">
            <v>PRIVADO</v>
          </cell>
        </row>
        <row r="318">
          <cell r="A318">
            <v>604</v>
          </cell>
          <cell r="B318" t="str">
            <v>INDUSTRIAL Y DE LA BAHIA</v>
          </cell>
          <cell r="C318" t="str">
            <v>INST. EDUCATIVO CELESTIN FREINET</v>
          </cell>
          <cell r="D318" t="str">
            <v>PRIVADO</v>
          </cell>
        </row>
        <row r="319">
          <cell r="A319">
            <v>881</v>
          </cell>
          <cell r="B319" t="str">
            <v>INDUSTRIAL Y DE LA BAHIA</v>
          </cell>
          <cell r="C319" t="str">
            <v>I.E COLEGIO CRISTIANO BERAKAH</v>
          </cell>
          <cell r="D319" t="str">
            <v>PRIVADO</v>
          </cell>
        </row>
        <row r="320">
          <cell r="A320">
            <v>883</v>
          </cell>
          <cell r="B320" t="str">
            <v>INDUSTRIAL Y DE LA BAHIA</v>
          </cell>
          <cell r="C320" t="str">
            <v>COLEGIO GIMNASIO MUNDO DE COLORES</v>
          </cell>
          <cell r="D320" t="str">
            <v>PRIVADO</v>
          </cell>
        </row>
        <row r="321">
          <cell r="A321">
            <v>884</v>
          </cell>
          <cell r="B321" t="str">
            <v>SANTA RITA</v>
          </cell>
          <cell r="C321" t="str">
            <v>COLEGIO PABLO HOFF</v>
          </cell>
          <cell r="D321" t="str">
            <v>PRIVADO</v>
          </cell>
        </row>
        <row r="322">
          <cell r="A322">
            <v>213</v>
          </cell>
          <cell r="B322" t="str">
            <v>COUNTRY</v>
          </cell>
          <cell r="C322" t="str">
            <v>INST. EDUC. NUEVA AMERICA</v>
          </cell>
          <cell r="D322" t="str">
            <v>PRIVADO</v>
          </cell>
        </row>
        <row r="323">
          <cell r="A323">
            <v>216</v>
          </cell>
          <cell r="B323" t="str">
            <v>COUNTRY</v>
          </cell>
          <cell r="C323" t="str">
            <v>COL. OCTAVIANA DEL C. VIVES C</v>
          </cell>
          <cell r="D323" t="str">
            <v>PRIVADO</v>
          </cell>
        </row>
        <row r="324">
          <cell r="A324">
            <v>260</v>
          </cell>
          <cell r="B324" t="str">
            <v>INDUSTRIAL Y DE LA BAHIA</v>
          </cell>
          <cell r="C324" t="str">
            <v>CORP. INST. CIRY</v>
          </cell>
          <cell r="D324" t="str">
            <v>PRIVADO</v>
          </cell>
        </row>
        <row r="325">
          <cell r="A325">
            <v>268</v>
          </cell>
          <cell r="B325" t="str">
            <v>COUNTRY</v>
          </cell>
          <cell r="C325" t="str">
            <v>FUND. EDUC. LIC. SAN JOSE</v>
          </cell>
          <cell r="D325" t="str">
            <v>PRIVADO</v>
          </cell>
        </row>
        <row r="326">
          <cell r="A326">
            <v>290</v>
          </cell>
          <cell r="B326" t="str">
            <v>INDUSTRIAL Y DE LA BAHIA</v>
          </cell>
          <cell r="C326" t="str">
            <v>INST. DE EDUC. INTEGRAL I.D.I</v>
          </cell>
          <cell r="D326" t="str">
            <v>PRIVADO</v>
          </cell>
        </row>
        <row r="327">
          <cell r="A327">
            <v>303</v>
          </cell>
          <cell r="B327" t="str">
            <v>DE LA VIRGEN Y TURISTICA</v>
          </cell>
          <cell r="C327" t="str">
            <v>CORP. COL. AMOR A BOLIVAR</v>
          </cell>
          <cell r="D327" t="str">
            <v>PRIVADO</v>
          </cell>
        </row>
        <row r="328">
          <cell r="A328">
            <v>305</v>
          </cell>
          <cell r="B328" t="str">
            <v>COUNTRY</v>
          </cell>
          <cell r="C328" t="str">
            <v>INST. EL LABRADOR</v>
          </cell>
          <cell r="D328" t="str">
            <v>PRIVADO</v>
          </cell>
        </row>
        <row r="329">
          <cell r="A329">
            <v>311</v>
          </cell>
          <cell r="B329" t="str">
            <v>COUNTRY</v>
          </cell>
          <cell r="C329" t="str">
            <v>CORP. INST. SOLEDAD VIVES DE JOLY</v>
          </cell>
          <cell r="D329" t="str">
            <v>PRIVADO</v>
          </cell>
        </row>
        <row r="330">
          <cell r="A330">
            <v>320</v>
          </cell>
          <cell r="B330" t="str">
            <v>INDUSTRIAL Y DE LA BAHIA</v>
          </cell>
          <cell r="C330" t="str">
            <v>COL. MARIA MONTESORRI</v>
          </cell>
          <cell r="D330" t="str">
            <v>PRIVADO</v>
          </cell>
        </row>
        <row r="331">
          <cell r="A331">
            <v>326</v>
          </cell>
          <cell r="B331" t="str">
            <v>DE LA VIRGEN Y TURISTICA</v>
          </cell>
          <cell r="C331" t="str">
            <v>FUNDACIÓN EDUCATIVA CRISTO REY DE REYES</v>
          </cell>
          <cell r="D331" t="str">
            <v>PRIVADO</v>
          </cell>
        </row>
        <row r="332">
          <cell r="A332">
            <v>327</v>
          </cell>
          <cell r="B332" t="str">
            <v>INDUSTRIAL Y DE LA BAHIA</v>
          </cell>
          <cell r="C332" t="str">
            <v>INST. JUAN JACOBO ROUSSEAU</v>
          </cell>
          <cell r="D332" t="str">
            <v>PRIVADO</v>
          </cell>
        </row>
        <row r="333">
          <cell r="A333">
            <v>335</v>
          </cell>
          <cell r="B333" t="str">
            <v>INDUSTRIAL Y DE LA BAHIA</v>
          </cell>
          <cell r="C333" t="str">
            <v>CORP. INST. EDUC. DEL SOCORRO</v>
          </cell>
          <cell r="D333" t="str">
            <v>PRIVADO</v>
          </cell>
        </row>
        <row r="334">
          <cell r="A334">
            <v>342</v>
          </cell>
          <cell r="B334" t="str">
            <v>DE LA VIRGEN Y TURISTICA</v>
          </cell>
          <cell r="C334" t="str">
            <v>FUND. R.E.I PARA LA REHABILITACION INTEGRAL I.P.S</v>
          </cell>
          <cell r="D334" t="str">
            <v>PRIVADO</v>
          </cell>
        </row>
        <row r="335">
          <cell r="A335">
            <v>343</v>
          </cell>
          <cell r="B335" t="str">
            <v>COUNTRY</v>
          </cell>
          <cell r="C335" t="str">
            <v>INST. MIGUEL DE CERVANTES</v>
          </cell>
          <cell r="D335" t="str">
            <v>PRIVADO</v>
          </cell>
        </row>
        <row r="336">
          <cell r="A336">
            <v>345</v>
          </cell>
          <cell r="B336" t="str">
            <v>DE LA VIRGEN Y TURISTICA</v>
          </cell>
          <cell r="C336" t="str">
            <v>INST. INF. FEDERICO FROBEL</v>
          </cell>
          <cell r="D336" t="str">
            <v>PRIVADO</v>
          </cell>
        </row>
        <row r="337">
          <cell r="A337">
            <v>353</v>
          </cell>
          <cell r="B337" t="str">
            <v>DE LA VIRGEN Y TURISTICA</v>
          </cell>
          <cell r="C337" t="str">
            <v>FUND. CENT. EDUC. LAS PALMERAS</v>
          </cell>
          <cell r="D337" t="str">
            <v>PRIVADO</v>
          </cell>
        </row>
        <row r="338">
          <cell r="A338">
            <v>363</v>
          </cell>
          <cell r="B338" t="str">
            <v>DE LA VIRGEN Y TURISTICA</v>
          </cell>
          <cell r="C338" t="str">
            <v>CORPORACIÓN EDUCATIVA MADDOX</v>
          </cell>
          <cell r="D338" t="str">
            <v>PRIVADO</v>
          </cell>
        </row>
        <row r="339">
          <cell r="A339">
            <v>364</v>
          </cell>
          <cell r="B339" t="str">
            <v>COUNTRY</v>
          </cell>
          <cell r="C339" t="str">
            <v>INST. SAN ISIDRO LABRADOR</v>
          </cell>
          <cell r="D339" t="str">
            <v>PRIVADO</v>
          </cell>
        </row>
        <row r="340">
          <cell r="A340">
            <v>374</v>
          </cell>
          <cell r="B340" t="str">
            <v>DE LA VIRGEN Y TURISTICA</v>
          </cell>
          <cell r="C340" t="str">
            <v>INST. EDUCATIVO JAIVEL</v>
          </cell>
          <cell r="D340" t="str">
            <v>PRIVADO</v>
          </cell>
        </row>
        <row r="341">
          <cell r="A341">
            <v>384</v>
          </cell>
          <cell r="B341" t="str">
            <v>DE LA VIRGEN Y TURISTICA</v>
          </cell>
          <cell r="C341" t="str">
            <v>INST. PESTALOZZI</v>
          </cell>
          <cell r="D341" t="str">
            <v>PRIVADO</v>
          </cell>
        </row>
        <row r="342">
          <cell r="A342">
            <v>387</v>
          </cell>
          <cell r="B342" t="str">
            <v>INDUSTRIAL Y DE LA BAHIA</v>
          </cell>
          <cell r="C342" t="str">
            <v>CENTRO EDUCATIVO  DE NIVELACION C.E.N.</v>
          </cell>
          <cell r="D342" t="str">
            <v>PRIVADO</v>
          </cell>
        </row>
        <row r="343">
          <cell r="A343">
            <v>394</v>
          </cell>
          <cell r="B343" t="str">
            <v>COUNTRY</v>
          </cell>
          <cell r="C343" t="str">
            <v>FUND.INST. ALEGRIA DE SABER</v>
          </cell>
          <cell r="D343" t="str">
            <v>PRIVADO</v>
          </cell>
        </row>
        <row r="344">
          <cell r="A344">
            <v>417</v>
          </cell>
          <cell r="B344" t="str">
            <v>INDUSTRIAL Y DE LA BAHIA</v>
          </cell>
          <cell r="C344" t="str">
            <v>COL. LA SABIDURIA</v>
          </cell>
          <cell r="D344" t="str">
            <v>PRIVADO</v>
          </cell>
        </row>
        <row r="345">
          <cell r="A345">
            <v>426</v>
          </cell>
          <cell r="B345" t="str">
            <v>RURAL</v>
          </cell>
          <cell r="C345" t="str">
            <v>INST. SKINNER II  (ANT.-JARD. INF. SKINNER II)</v>
          </cell>
          <cell r="D345" t="str">
            <v>PRIVADO</v>
          </cell>
        </row>
        <row r="346">
          <cell r="A346">
            <v>472</v>
          </cell>
          <cell r="B346" t="str">
            <v>DE LA VIRGEN Y TURISTICA</v>
          </cell>
          <cell r="C346" t="str">
            <v>INST. LOS ANGELITOS</v>
          </cell>
          <cell r="D346" t="str">
            <v>PRIVADO</v>
          </cell>
        </row>
        <row r="347">
          <cell r="A347">
            <v>474</v>
          </cell>
          <cell r="B347" t="str">
            <v>INDUSTRIAL Y DE LA BAHIA</v>
          </cell>
          <cell r="C347" t="str">
            <v>CORP. EDUC. SAN AGUSTIN</v>
          </cell>
          <cell r="D347" t="str">
            <v>PRIVADO</v>
          </cell>
        </row>
        <row r="348">
          <cell r="A348">
            <v>534</v>
          </cell>
          <cell r="B348" t="str">
            <v>INDUSTRIAL Y DE LA BAHIA</v>
          </cell>
          <cell r="C348" t="str">
            <v>CORP. EDUC. LOS PEQUEÑOS SABIOS</v>
          </cell>
          <cell r="D348" t="str">
            <v>PRIVADO</v>
          </cell>
        </row>
        <row r="349">
          <cell r="A349">
            <v>544</v>
          </cell>
          <cell r="B349" t="str">
            <v>INDUSTRIAL Y DE LA BAHIA</v>
          </cell>
          <cell r="C349" t="str">
            <v>FUNDACION INSTITUTO DE HABILITACION EL ROSARIO</v>
          </cell>
          <cell r="D349" t="str">
            <v>PRIVADO</v>
          </cell>
        </row>
        <row r="350">
          <cell r="A350">
            <v>574</v>
          </cell>
          <cell r="B350" t="str">
            <v>INDUSTRIAL Y DE LA BAHIA</v>
          </cell>
          <cell r="C350" t="str">
            <v>CORP. C.E. COMUNITARIO AMOR A MI PATRIA</v>
          </cell>
          <cell r="D350" t="str">
            <v>PRIVADO</v>
          </cell>
        </row>
        <row r="351">
          <cell r="A351">
            <v>580</v>
          </cell>
          <cell r="B351" t="str">
            <v>INDUSTRIAL Y DE LA BAHIA</v>
          </cell>
          <cell r="C351" t="str">
            <v>C.E DIVINO MAESTRO EDUCADOR</v>
          </cell>
          <cell r="D351" t="str">
            <v>PRIVADO</v>
          </cell>
        </row>
        <row r="352">
          <cell r="A352">
            <v>581</v>
          </cell>
          <cell r="B352" t="str">
            <v>INDUSTRIAL Y DE LA BAHIA</v>
          </cell>
          <cell r="C352" t="str">
            <v>C.E INTEGRAL APRENDER CON ALEGRIA</v>
          </cell>
          <cell r="D352" t="str">
            <v>PRIVADO</v>
          </cell>
        </row>
        <row r="353">
          <cell r="A353">
            <v>608</v>
          </cell>
          <cell r="B353" t="str">
            <v>INDUSTRIAL Y DE LA BAHIA</v>
          </cell>
          <cell r="C353" t="str">
            <v>C.E CRISTIANO CAMINO DE ESPERANZA</v>
          </cell>
          <cell r="D353" t="str">
            <v>PRIVADO</v>
          </cell>
        </row>
        <row r="354">
          <cell r="A354">
            <v>611</v>
          </cell>
          <cell r="B354" t="str">
            <v>INDUSTRIAL Y DE LA BAHIA</v>
          </cell>
          <cell r="C354" t="str">
            <v>INST. EDUC. LA EDAD DE ORO</v>
          </cell>
          <cell r="D354" t="str">
            <v>PRIVADO</v>
          </cell>
        </row>
        <row r="355">
          <cell r="A355">
            <v>615</v>
          </cell>
          <cell r="B355" t="str">
            <v>DE LA VIRGEN Y TURISTICA</v>
          </cell>
          <cell r="C355" t="str">
            <v xml:space="preserve">CORP. CENTRO EDUCATIVO COMUNITARIO FUENTE DE VALORES </v>
          </cell>
          <cell r="D355" t="str">
            <v>PRIVADO</v>
          </cell>
        </row>
        <row r="356">
          <cell r="A356">
            <v>620</v>
          </cell>
          <cell r="B356" t="str">
            <v>INDUSTRIAL Y DE LA BAHIA</v>
          </cell>
          <cell r="C356" t="str">
            <v>FUNDACION INSTITUCION EDUCATIVA FUNASER</v>
          </cell>
          <cell r="D356" t="str">
            <v>PRIVADO</v>
          </cell>
        </row>
        <row r="357">
          <cell r="A357">
            <v>630</v>
          </cell>
          <cell r="B357" t="str">
            <v>INDUSTRIAL Y DE LA BAHIA</v>
          </cell>
          <cell r="C357" t="str">
            <v>CORP. DE EDUCACION  ESPECIAL MENTE ACTIVA</v>
          </cell>
          <cell r="D357" t="str">
            <v>PRIVADO</v>
          </cell>
        </row>
        <row r="358">
          <cell r="A358">
            <v>637</v>
          </cell>
          <cell r="B358" t="str">
            <v>DE LA VIRGEN Y TURISTICA</v>
          </cell>
          <cell r="C358" t="str">
            <v>CENT. EDUC. ALBERTO JIMENEZ FUENTES (ANTES MI ABUELO Y</v>
          </cell>
          <cell r="D358" t="str">
            <v>PRIVADO</v>
          </cell>
        </row>
        <row r="359">
          <cell r="A359">
            <v>723</v>
          </cell>
          <cell r="B359" t="str">
            <v>COUNTRY</v>
          </cell>
          <cell r="C359" t="str">
            <v>INST. JEROME S. BRUNER</v>
          </cell>
          <cell r="D359" t="str">
            <v>PRIVADO</v>
          </cell>
        </row>
        <row r="360">
          <cell r="A360">
            <v>808</v>
          </cell>
          <cell r="B360" t="str">
            <v>COUNTRY</v>
          </cell>
          <cell r="C360" t="str">
            <v>FUND. ALUNA</v>
          </cell>
          <cell r="D360" t="str">
            <v>PRIVADO</v>
          </cell>
        </row>
        <row r="361">
          <cell r="A361">
            <v>864</v>
          </cell>
          <cell r="B361" t="str">
            <v>COUNTRY</v>
          </cell>
          <cell r="C361" t="str">
            <v>CENTRO EDUCATIVO EL OASIS DEL SABER</v>
          </cell>
          <cell r="D361" t="str">
            <v>PRIVADO</v>
          </cell>
        </row>
        <row r="362">
          <cell r="A362">
            <v>879</v>
          </cell>
          <cell r="B362" t="str">
            <v>INDUSTRIAL Y DE LA BAHIA</v>
          </cell>
          <cell r="C362" t="str">
            <v>ESCUELA LA ALEGRIA DE APRENDER JUGANDO</v>
          </cell>
          <cell r="D362" t="str">
            <v>PRIVADO</v>
          </cell>
        </row>
        <row r="363">
          <cell r="A363">
            <v>882</v>
          </cell>
          <cell r="B363" t="str">
            <v>COUNTRY</v>
          </cell>
          <cell r="C363" t="str">
            <v>COLEGIO BEN AVID</v>
          </cell>
          <cell r="D363" t="str">
            <v>PRIVADO</v>
          </cell>
        </row>
        <row r="364">
          <cell r="A364">
            <v>885</v>
          </cell>
          <cell r="B364" t="str">
            <v>SANTA RITA</v>
          </cell>
          <cell r="C364" t="str">
            <v>GIMNASIO REAL DE LA SABIDURIA</v>
          </cell>
          <cell r="D364" t="str">
            <v>PRIVADO</v>
          </cell>
        </row>
        <row r="365">
          <cell r="A365">
            <v>888</v>
          </cell>
          <cell r="B365" t="str">
            <v>INDUSTRIAL Y DE LA BAHIA</v>
          </cell>
          <cell r="C365" t="str">
            <v>JARDIN INFANTIL Y CENTRO DE ESTIMULACION MIS PRIMEROS PASOS</v>
          </cell>
          <cell r="D365" t="str">
            <v>PRIVADO</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ATRI_30,09,2020"/>
      <sheetName val="Hoja1"/>
      <sheetName val="septiembre 30 2020"/>
      <sheetName val="GEDCO02-F010- Seguimiento"/>
    </sheetNames>
    <sheetDataSet>
      <sheetData sheetId="0"/>
      <sheetData sheetId="1">
        <row r="2">
          <cell r="A2">
            <v>4</v>
          </cell>
          <cell r="B2">
            <v>1478</v>
          </cell>
          <cell r="C2"/>
          <cell r="D2"/>
          <cell r="E2">
            <v>100</v>
          </cell>
          <cell r="F2">
            <v>119</v>
          </cell>
          <cell r="G2">
            <v>107</v>
          </cell>
          <cell r="H2">
            <v>110</v>
          </cell>
          <cell r="I2">
            <v>122</v>
          </cell>
          <cell r="J2">
            <v>115</v>
          </cell>
          <cell r="K2">
            <v>147</v>
          </cell>
          <cell r="L2">
            <v>146</v>
          </cell>
          <cell r="M2">
            <v>95</v>
          </cell>
          <cell r="N2">
            <v>84</v>
          </cell>
          <cell r="O2">
            <v>64</v>
          </cell>
          <cell r="P2">
            <v>65</v>
          </cell>
          <cell r="Q2"/>
          <cell r="R2"/>
          <cell r="S2">
            <v>36</v>
          </cell>
          <cell r="T2">
            <v>59</v>
          </cell>
          <cell r="U2">
            <v>56</v>
          </cell>
          <cell r="V2"/>
          <cell r="W2">
            <v>53</v>
          </cell>
          <cell r="X2"/>
        </row>
        <row r="3">
          <cell r="A3">
            <v>5</v>
          </cell>
          <cell r="B3">
            <v>564</v>
          </cell>
          <cell r="C3"/>
          <cell r="D3"/>
          <cell r="E3">
            <v>74</v>
          </cell>
          <cell r="F3">
            <v>84</v>
          </cell>
          <cell r="G3">
            <v>101</v>
          </cell>
          <cell r="H3">
            <v>92</v>
          </cell>
          <cell r="I3">
            <v>85</v>
          </cell>
          <cell r="J3">
            <v>92</v>
          </cell>
          <cell r="K3"/>
          <cell r="L3"/>
          <cell r="M3"/>
          <cell r="N3"/>
          <cell r="O3"/>
          <cell r="P3"/>
          <cell r="Q3"/>
          <cell r="R3"/>
          <cell r="S3"/>
          <cell r="T3"/>
          <cell r="U3"/>
          <cell r="V3"/>
          <cell r="W3"/>
          <cell r="X3">
            <v>36</v>
          </cell>
        </row>
        <row r="4">
          <cell r="A4">
            <v>9</v>
          </cell>
          <cell r="B4">
            <v>725</v>
          </cell>
          <cell r="C4"/>
          <cell r="D4"/>
          <cell r="E4">
            <v>39</v>
          </cell>
          <cell r="F4">
            <v>61</v>
          </cell>
          <cell r="G4">
            <v>62</v>
          </cell>
          <cell r="H4">
            <v>60</v>
          </cell>
          <cell r="I4">
            <v>49</v>
          </cell>
          <cell r="J4">
            <v>53</v>
          </cell>
          <cell r="K4">
            <v>80</v>
          </cell>
          <cell r="L4">
            <v>63</v>
          </cell>
          <cell r="M4">
            <v>53</v>
          </cell>
          <cell r="N4">
            <v>58</v>
          </cell>
          <cell r="O4">
            <v>44</v>
          </cell>
          <cell r="P4">
            <v>40</v>
          </cell>
          <cell r="Q4"/>
          <cell r="R4"/>
          <cell r="S4"/>
          <cell r="T4">
            <v>11</v>
          </cell>
          <cell r="U4">
            <v>20</v>
          </cell>
          <cell r="V4"/>
          <cell r="W4">
            <v>32</v>
          </cell>
          <cell r="X4"/>
        </row>
        <row r="5">
          <cell r="A5">
            <v>10</v>
          </cell>
          <cell r="B5">
            <v>310</v>
          </cell>
          <cell r="C5"/>
          <cell r="D5"/>
          <cell r="E5"/>
          <cell r="F5">
            <v>310</v>
          </cell>
          <cell r="G5"/>
          <cell r="H5"/>
          <cell r="I5"/>
          <cell r="J5"/>
          <cell r="K5"/>
          <cell r="L5"/>
          <cell r="M5"/>
          <cell r="N5"/>
          <cell r="O5"/>
          <cell r="P5"/>
          <cell r="Q5"/>
          <cell r="R5"/>
          <cell r="S5"/>
          <cell r="T5"/>
          <cell r="U5"/>
          <cell r="V5"/>
          <cell r="W5"/>
          <cell r="X5"/>
        </row>
        <row r="6">
          <cell r="A6">
            <v>11</v>
          </cell>
          <cell r="B6">
            <v>610</v>
          </cell>
          <cell r="C6"/>
          <cell r="D6"/>
          <cell r="E6"/>
          <cell r="F6"/>
          <cell r="G6"/>
          <cell r="H6"/>
          <cell r="I6"/>
          <cell r="J6"/>
          <cell r="K6">
            <v>129</v>
          </cell>
          <cell r="L6">
            <v>130</v>
          </cell>
          <cell r="M6">
            <v>122</v>
          </cell>
          <cell r="N6">
            <v>91</v>
          </cell>
          <cell r="O6">
            <v>47</v>
          </cell>
          <cell r="P6">
            <v>49</v>
          </cell>
          <cell r="Q6"/>
          <cell r="R6"/>
          <cell r="S6"/>
          <cell r="T6">
            <v>5</v>
          </cell>
          <cell r="U6">
            <v>16</v>
          </cell>
          <cell r="V6"/>
          <cell r="W6">
            <v>21</v>
          </cell>
          <cell r="X6"/>
        </row>
        <row r="7">
          <cell r="A7">
            <v>12</v>
          </cell>
          <cell r="B7">
            <v>426</v>
          </cell>
          <cell r="C7"/>
          <cell r="D7"/>
          <cell r="E7"/>
          <cell r="F7"/>
          <cell r="G7"/>
          <cell r="H7"/>
          <cell r="I7">
            <v>220</v>
          </cell>
          <cell r="J7">
            <v>206</v>
          </cell>
          <cell r="K7"/>
          <cell r="L7"/>
          <cell r="M7"/>
          <cell r="N7"/>
          <cell r="O7"/>
          <cell r="P7"/>
          <cell r="Q7"/>
          <cell r="R7"/>
          <cell r="S7"/>
          <cell r="T7"/>
          <cell r="U7"/>
          <cell r="V7"/>
          <cell r="W7"/>
          <cell r="X7"/>
        </row>
        <row r="8">
          <cell r="A8">
            <v>13</v>
          </cell>
          <cell r="B8">
            <v>460</v>
          </cell>
          <cell r="C8"/>
          <cell r="D8"/>
          <cell r="E8"/>
          <cell r="F8"/>
          <cell r="G8">
            <v>241</v>
          </cell>
          <cell r="H8">
            <v>219</v>
          </cell>
          <cell r="I8"/>
          <cell r="J8"/>
          <cell r="K8"/>
          <cell r="L8"/>
          <cell r="M8"/>
          <cell r="N8"/>
          <cell r="O8"/>
          <cell r="P8"/>
          <cell r="Q8"/>
          <cell r="R8"/>
          <cell r="S8"/>
          <cell r="T8"/>
          <cell r="U8"/>
          <cell r="V8"/>
          <cell r="W8"/>
          <cell r="X8"/>
        </row>
        <row r="9">
          <cell r="A9">
            <v>14</v>
          </cell>
          <cell r="B9">
            <v>235</v>
          </cell>
          <cell r="C9"/>
          <cell r="D9"/>
          <cell r="E9">
            <v>24</v>
          </cell>
          <cell r="F9">
            <v>72</v>
          </cell>
          <cell r="G9">
            <v>34</v>
          </cell>
          <cell r="H9">
            <v>35</v>
          </cell>
          <cell r="I9">
            <v>33</v>
          </cell>
          <cell r="J9">
            <v>37</v>
          </cell>
          <cell r="K9"/>
          <cell r="L9"/>
          <cell r="M9"/>
          <cell r="N9"/>
          <cell r="O9"/>
          <cell r="P9"/>
          <cell r="Q9"/>
          <cell r="R9"/>
          <cell r="S9"/>
          <cell r="T9"/>
          <cell r="U9"/>
          <cell r="V9"/>
          <cell r="W9"/>
          <cell r="X9"/>
        </row>
        <row r="10">
          <cell r="A10">
            <v>15</v>
          </cell>
          <cell r="B10">
            <v>412</v>
          </cell>
          <cell r="C10"/>
          <cell r="D10"/>
          <cell r="E10">
            <v>167</v>
          </cell>
          <cell r="F10">
            <v>245</v>
          </cell>
          <cell r="G10"/>
          <cell r="H10"/>
          <cell r="I10"/>
          <cell r="J10"/>
          <cell r="K10"/>
          <cell r="L10"/>
          <cell r="M10"/>
          <cell r="N10"/>
          <cell r="O10"/>
          <cell r="P10"/>
          <cell r="Q10"/>
          <cell r="R10"/>
          <cell r="S10"/>
          <cell r="T10"/>
          <cell r="U10"/>
          <cell r="V10"/>
          <cell r="W10"/>
          <cell r="X10"/>
        </row>
        <row r="11">
          <cell r="A11">
            <v>16</v>
          </cell>
          <cell r="B11">
            <v>854</v>
          </cell>
          <cell r="C11"/>
          <cell r="D11"/>
          <cell r="E11">
            <v>109</v>
          </cell>
          <cell r="F11">
            <v>135</v>
          </cell>
          <cell r="G11">
            <v>145</v>
          </cell>
          <cell r="H11">
            <v>153</v>
          </cell>
          <cell r="I11">
            <v>151</v>
          </cell>
          <cell r="J11">
            <v>161</v>
          </cell>
          <cell r="K11"/>
          <cell r="L11"/>
          <cell r="M11"/>
          <cell r="N11"/>
          <cell r="O11"/>
          <cell r="P11"/>
          <cell r="Q11"/>
          <cell r="R11"/>
          <cell r="S11"/>
          <cell r="T11"/>
          <cell r="U11"/>
          <cell r="V11"/>
          <cell r="W11"/>
          <cell r="X11"/>
        </row>
        <row r="12">
          <cell r="A12">
            <v>18</v>
          </cell>
          <cell r="B12">
            <v>1409</v>
          </cell>
          <cell r="C12"/>
          <cell r="D12"/>
          <cell r="E12">
            <v>105</v>
          </cell>
          <cell r="F12">
            <v>140</v>
          </cell>
          <cell r="G12">
            <v>111</v>
          </cell>
          <cell r="H12">
            <v>108</v>
          </cell>
          <cell r="I12">
            <v>108</v>
          </cell>
          <cell r="J12">
            <v>103</v>
          </cell>
          <cell r="K12">
            <v>114</v>
          </cell>
          <cell r="L12">
            <v>104</v>
          </cell>
          <cell r="M12">
            <v>106</v>
          </cell>
          <cell r="N12">
            <v>114</v>
          </cell>
          <cell r="O12">
            <v>101</v>
          </cell>
          <cell r="P12">
            <v>94</v>
          </cell>
          <cell r="Q12"/>
          <cell r="R12"/>
          <cell r="S12">
            <v>23</v>
          </cell>
          <cell r="T12">
            <v>25</v>
          </cell>
          <cell r="U12">
            <v>21</v>
          </cell>
          <cell r="V12"/>
          <cell r="W12">
            <v>32</v>
          </cell>
          <cell r="X12"/>
        </row>
        <row r="13">
          <cell r="A13">
            <v>19</v>
          </cell>
          <cell r="B13">
            <v>389</v>
          </cell>
          <cell r="C13"/>
          <cell r="D13"/>
          <cell r="E13">
            <v>49</v>
          </cell>
          <cell r="F13">
            <v>62</v>
          </cell>
          <cell r="G13">
            <v>69</v>
          </cell>
          <cell r="H13">
            <v>70</v>
          </cell>
          <cell r="I13">
            <v>66</v>
          </cell>
          <cell r="J13">
            <v>73</v>
          </cell>
          <cell r="K13"/>
          <cell r="L13"/>
          <cell r="M13"/>
          <cell r="N13"/>
          <cell r="O13"/>
          <cell r="P13"/>
          <cell r="Q13"/>
          <cell r="R13"/>
          <cell r="S13"/>
          <cell r="T13"/>
          <cell r="U13"/>
          <cell r="V13"/>
          <cell r="W13"/>
          <cell r="X13"/>
        </row>
        <row r="14">
          <cell r="A14">
            <v>20</v>
          </cell>
          <cell r="B14">
            <v>611</v>
          </cell>
          <cell r="C14"/>
          <cell r="D14"/>
          <cell r="E14">
            <v>74</v>
          </cell>
          <cell r="F14">
            <v>90</v>
          </cell>
          <cell r="G14">
            <v>112</v>
          </cell>
          <cell r="H14">
            <v>117</v>
          </cell>
          <cell r="I14">
            <v>110</v>
          </cell>
          <cell r="J14">
            <v>108</v>
          </cell>
          <cell r="K14"/>
          <cell r="L14"/>
          <cell r="M14"/>
          <cell r="N14"/>
          <cell r="O14"/>
          <cell r="P14"/>
          <cell r="Q14"/>
          <cell r="R14"/>
          <cell r="S14"/>
          <cell r="T14"/>
          <cell r="U14"/>
          <cell r="V14"/>
          <cell r="W14"/>
          <cell r="X14"/>
        </row>
        <row r="15">
          <cell r="A15">
            <v>21</v>
          </cell>
          <cell r="B15">
            <v>496</v>
          </cell>
          <cell r="C15"/>
          <cell r="D15"/>
          <cell r="E15">
            <v>74</v>
          </cell>
          <cell r="F15">
            <v>87</v>
          </cell>
          <cell r="G15">
            <v>74</v>
          </cell>
          <cell r="H15">
            <v>102</v>
          </cell>
          <cell r="I15">
            <v>67</v>
          </cell>
          <cell r="J15">
            <v>92</v>
          </cell>
          <cell r="K15"/>
          <cell r="L15"/>
          <cell r="M15"/>
          <cell r="N15"/>
          <cell r="O15"/>
          <cell r="P15"/>
          <cell r="Q15"/>
          <cell r="R15"/>
          <cell r="S15"/>
          <cell r="T15"/>
          <cell r="U15"/>
          <cell r="V15"/>
          <cell r="W15"/>
          <cell r="X15"/>
        </row>
        <row r="16">
          <cell r="A16">
            <v>22</v>
          </cell>
          <cell r="B16">
            <v>2709</v>
          </cell>
          <cell r="C16"/>
          <cell r="D16"/>
          <cell r="E16">
            <v>303</v>
          </cell>
          <cell r="F16">
            <v>209</v>
          </cell>
          <cell r="G16">
            <v>211</v>
          </cell>
          <cell r="H16">
            <v>190</v>
          </cell>
          <cell r="I16">
            <v>210</v>
          </cell>
          <cell r="J16">
            <v>196</v>
          </cell>
          <cell r="K16">
            <v>192</v>
          </cell>
          <cell r="L16">
            <v>195</v>
          </cell>
          <cell r="M16">
            <v>205</v>
          </cell>
          <cell r="N16">
            <v>167</v>
          </cell>
          <cell r="O16">
            <v>176</v>
          </cell>
          <cell r="P16">
            <v>125</v>
          </cell>
          <cell r="Q16"/>
          <cell r="R16"/>
          <cell r="S16"/>
          <cell r="T16">
            <v>28</v>
          </cell>
          <cell r="U16">
            <v>99</v>
          </cell>
          <cell r="V16"/>
          <cell r="W16">
            <v>203</v>
          </cell>
          <cell r="X16"/>
        </row>
        <row r="17">
          <cell r="A17">
            <v>23</v>
          </cell>
          <cell r="B17">
            <v>293</v>
          </cell>
          <cell r="C17"/>
          <cell r="D17"/>
          <cell r="E17">
            <v>24</v>
          </cell>
          <cell r="F17">
            <v>36</v>
          </cell>
          <cell r="G17">
            <v>131</v>
          </cell>
          <cell r="H17">
            <v>32</v>
          </cell>
          <cell r="I17">
            <v>33</v>
          </cell>
          <cell r="J17">
            <v>37</v>
          </cell>
          <cell r="K17"/>
          <cell r="L17"/>
          <cell r="M17"/>
          <cell r="N17"/>
          <cell r="O17"/>
          <cell r="P17"/>
          <cell r="Q17"/>
          <cell r="R17"/>
          <cell r="S17"/>
          <cell r="T17"/>
          <cell r="U17"/>
          <cell r="V17"/>
          <cell r="W17"/>
          <cell r="X17"/>
        </row>
        <row r="18">
          <cell r="A18">
            <v>24</v>
          </cell>
          <cell r="B18">
            <v>1126</v>
          </cell>
          <cell r="C18"/>
          <cell r="D18"/>
          <cell r="E18">
            <v>52</v>
          </cell>
          <cell r="F18">
            <v>72</v>
          </cell>
          <cell r="G18">
            <v>67</v>
          </cell>
          <cell r="H18">
            <v>61</v>
          </cell>
          <cell r="I18">
            <v>64</v>
          </cell>
          <cell r="J18">
            <v>70</v>
          </cell>
          <cell r="K18">
            <v>151</v>
          </cell>
          <cell r="L18">
            <v>139</v>
          </cell>
          <cell r="M18">
            <v>142</v>
          </cell>
          <cell r="N18">
            <v>137</v>
          </cell>
          <cell r="O18">
            <v>82</v>
          </cell>
          <cell r="P18">
            <v>89</v>
          </cell>
          <cell r="Q18"/>
          <cell r="R18"/>
          <cell r="S18"/>
          <cell r="T18"/>
          <cell r="U18"/>
          <cell r="V18"/>
          <cell r="W18"/>
          <cell r="X18"/>
        </row>
        <row r="19">
          <cell r="A19">
            <v>25</v>
          </cell>
          <cell r="B19">
            <v>1524</v>
          </cell>
          <cell r="C19"/>
          <cell r="D19"/>
          <cell r="E19">
            <v>63</v>
          </cell>
          <cell r="F19">
            <v>108</v>
          </cell>
          <cell r="G19">
            <v>112</v>
          </cell>
          <cell r="H19">
            <v>125</v>
          </cell>
          <cell r="I19">
            <v>123</v>
          </cell>
          <cell r="J19">
            <v>162</v>
          </cell>
          <cell r="K19">
            <v>173</v>
          </cell>
          <cell r="L19">
            <v>133</v>
          </cell>
          <cell r="M19">
            <v>125</v>
          </cell>
          <cell r="N19">
            <v>169</v>
          </cell>
          <cell r="O19">
            <v>129</v>
          </cell>
          <cell r="P19">
            <v>102</v>
          </cell>
          <cell r="Q19"/>
          <cell r="R19"/>
          <cell r="S19"/>
          <cell r="T19"/>
          <cell r="U19"/>
          <cell r="V19"/>
          <cell r="W19"/>
          <cell r="X19"/>
        </row>
        <row r="20">
          <cell r="A20">
            <v>26</v>
          </cell>
          <cell r="B20">
            <v>416</v>
          </cell>
          <cell r="C20"/>
          <cell r="D20"/>
          <cell r="E20">
            <v>68</v>
          </cell>
          <cell r="F20">
            <v>77</v>
          </cell>
          <cell r="G20">
            <v>67</v>
          </cell>
          <cell r="H20">
            <v>63</v>
          </cell>
          <cell r="I20">
            <v>76</v>
          </cell>
          <cell r="J20">
            <v>65</v>
          </cell>
          <cell r="K20"/>
          <cell r="L20"/>
          <cell r="M20"/>
          <cell r="N20"/>
          <cell r="O20"/>
          <cell r="P20"/>
          <cell r="Q20"/>
          <cell r="R20"/>
          <cell r="S20"/>
          <cell r="T20"/>
          <cell r="U20"/>
          <cell r="V20"/>
          <cell r="W20"/>
          <cell r="X20"/>
        </row>
        <row r="21">
          <cell r="A21">
            <v>29</v>
          </cell>
          <cell r="B21">
            <v>328</v>
          </cell>
          <cell r="C21"/>
          <cell r="D21"/>
          <cell r="E21">
            <v>46</v>
          </cell>
          <cell r="F21">
            <v>60</v>
          </cell>
          <cell r="G21">
            <v>51</v>
          </cell>
          <cell r="H21">
            <v>61</v>
          </cell>
          <cell r="I21">
            <v>54</v>
          </cell>
          <cell r="J21">
            <v>56</v>
          </cell>
          <cell r="K21"/>
          <cell r="L21"/>
          <cell r="M21"/>
          <cell r="N21"/>
          <cell r="O21"/>
          <cell r="P21"/>
          <cell r="Q21"/>
          <cell r="R21"/>
          <cell r="S21"/>
          <cell r="T21"/>
          <cell r="U21"/>
          <cell r="V21"/>
          <cell r="W21"/>
          <cell r="X21"/>
        </row>
        <row r="22">
          <cell r="A22">
            <v>30</v>
          </cell>
          <cell r="B22">
            <v>1483</v>
          </cell>
          <cell r="C22"/>
          <cell r="D22"/>
          <cell r="E22">
            <v>127</v>
          </cell>
          <cell r="F22">
            <v>122</v>
          </cell>
          <cell r="G22">
            <v>137</v>
          </cell>
          <cell r="H22">
            <v>117</v>
          </cell>
          <cell r="I22">
            <v>95</v>
          </cell>
          <cell r="J22">
            <v>128</v>
          </cell>
          <cell r="K22">
            <v>135</v>
          </cell>
          <cell r="L22">
            <v>127</v>
          </cell>
          <cell r="M22">
            <v>139</v>
          </cell>
          <cell r="N22">
            <v>138</v>
          </cell>
          <cell r="O22">
            <v>115</v>
          </cell>
          <cell r="P22">
            <v>103</v>
          </cell>
          <cell r="Q22"/>
          <cell r="R22"/>
          <cell r="S22"/>
          <cell r="T22"/>
          <cell r="U22"/>
          <cell r="V22"/>
          <cell r="W22"/>
          <cell r="X22"/>
        </row>
        <row r="23">
          <cell r="A23">
            <v>31</v>
          </cell>
          <cell r="B23">
            <v>1112</v>
          </cell>
          <cell r="C23"/>
          <cell r="D23"/>
          <cell r="E23">
            <v>51</v>
          </cell>
          <cell r="F23">
            <v>64</v>
          </cell>
          <cell r="G23">
            <v>58</v>
          </cell>
          <cell r="H23">
            <v>46</v>
          </cell>
          <cell r="I23">
            <v>59</v>
          </cell>
          <cell r="J23">
            <v>86</v>
          </cell>
          <cell r="K23">
            <v>165</v>
          </cell>
          <cell r="L23">
            <v>166</v>
          </cell>
          <cell r="M23">
            <v>155</v>
          </cell>
          <cell r="N23">
            <v>122</v>
          </cell>
          <cell r="O23">
            <v>85</v>
          </cell>
          <cell r="P23">
            <v>55</v>
          </cell>
          <cell r="Q23"/>
          <cell r="R23"/>
          <cell r="S23"/>
          <cell r="T23"/>
          <cell r="U23"/>
          <cell r="V23"/>
          <cell r="W23"/>
          <cell r="X23"/>
        </row>
        <row r="24">
          <cell r="A24">
            <v>32</v>
          </cell>
          <cell r="B24">
            <v>1686</v>
          </cell>
          <cell r="C24"/>
          <cell r="D24"/>
          <cell r="E24"/>
          <cell r="F24"/>
          <cell r="G24"/>
          <cell r="H24"/>
          <cell r="I24"/>
          <cell r="J24">
            <v>207</v>
          </cell>
          <cell r="K24">
            <v>278</v>
          </cell>
          <cell r="L24">
            <v>209</v>
          </cell>
          <cell r="M24">
            <v>221</v>
          </cell>
          <cell r="N24">
            <v>172</v>
          </cell>
          <cell r="O24">
            <v>150</v>
          </cell>
          <cell r="P24">
            <v>145</v>
          </cell>
          <cell r="Q24"/>
          <cell r="R24"/>
          <cell r="S24"/>
          <cell r="T24">
            <v>65</v>
          </cell>
          <cell r="U24">
            <v>79</v>
          </cell>
          <cell r="V24"/>
          <cell r="W24">
            <v>160</v>
          </cell>
          <cell r="X24"/>
        </row>
        <row r="25">
          <cell r="A25">
            <v>33</v>
          </cell>
          <cell r="B25">
            <v>188</v>
          </cell>
          <cell r="C25"/>
          <cell r="D25"/>
          <cell r="E25">
            <v>24</v>
          </cell>
          <cell r="F25">
            <v>50</v>
          </cell>
          <cell r="G25">
            <v>30</v>
          </cell>
          <cell r="H25">
            <v>26</v>
          </cell>
          <cell r="I25">
            <v>27</v>
          </cell>
          <cell r="J25">
            <v>31</v>
          </cell>
          <cell r="K25"/>
          <cell r="L25"/>
          <cell r="M25"/>
          <cell r="N25"/>
          <cell r="O25"/>
          <cell r="P25"/>
          <cell r="Q25"/>
          <cell r="R25"/>
          <cell r="S25"/>
          <cell r="T25"/>
          <cell r="U25"/>
          <cell r="V25"/>
          <cell r="W25"/>
          <cell r="X25"/>
        </row>
        <row r="26">
          <cell r="A26">
            <v>34</v>
          </cell>
          <cell r="B26">
            <v>174</v>
          </cell>
          <cell r="C26"/>
          <cell r="D26"/>
          <cell r="E26">
            <v>23</v>
          </cell>
          <cell r="F26">
            <v>33</v>
          </cell>
          <cell r="G26">
            <v>32</v>
          </cell>
          <cell r="H26">
            <v>25</v>
          </cell>
          <cell r="I26">
            <v>39</v>
          </cell>
          <cell r="J26">
            <v>22</v>
          </cell>
          <cell r="K26"/>
          <cell r="L26"/>
          <cell r="M26"/>
          <cell r="N26"/>
          <cell r="O26"/>
          <cell r="P26"/>
          <cell r="Q26"/>
          <cell r="R26"/>
          <cell r="S26"/>
          <cell r="T26"/>
          <cell r="U26"/>
          <cell r="V26"/>
          <cell r="W26"/>
          <cell r="X26"/>
        </row>
        <row r="27">
          <cell r="A27">
            <v>35</v>
          </cell>
          <cell r="B27">
            <v>401</v>
          </cell>
          <cell r="C27"/>
          <cell r="D27"/>
          <cell r="E27">
            <v>53</v>
          </cell>
          <cell r="F27">
            <v>73</v>
          </cell>
          <cell r="G27">
            <v>72</v>
          </cell>
          <cell r="H27">
            <v>65</v>
          </cell>
          <cell r="I27">
            <v>69</v>
          </cell>
          <cell r="J27">
            <v>69</v>
          </cell>
          <cell r="K27"/>
          <cell r="L27"/>
          <cell r="M27"/>
          <cell r="N27"/>
          <cell r="O27"/>
          <cell r="P27"/>
          <cell r="Q27"/>
          <cell r="R27"/>
          <cell r="S27"/>
          <cell r="T27"/>
          <cell r="U27"/>
          <cell r="V27"/>
          <cell r="W27"/>
          <cell r="X27"/>
        </row>
        <row r="28">
          <cell r="A28">
            <v>36</v>
          </cell>
          <cell r="B28">
            <v>2198</v>
          </cell>
          <cell r="C28"/>
          <cell r="D28"/>
          <cell r="E28">
            <v>52</v>
          </cell>
          <cell r="F28">
            <v>70</v>
          </cell>
          <cell r="G28">
            <v>70</v>
          </cell>
          <cell r="H28">
            <v>75</v>
          </cell>
          <cell r="I28">
            <v>70</v>
          </cell>
          <cell r="J28">
            <v>78</v>
          </cell>
          <cell r="K28">
            <v>340</v>
          </cell>
          <cell r="L28">
            <v>321</v>
          </cell>
          <cell r="M28">
            <v>302</v>
          </cell>
          <cell r="N28">
            <v>326</v>
          </cell>
          <cell r="O28">
            <v>246</v>
          </cell>
          <cell r="P28">
            <v>248</v>
          </cell>
          <cell r="Q28"/>
          <cell r="R28"/>
          <cell r="S28"/>
          <cell r="T28"/>
          <cell r="U28"/>
          <cell r="V28"/>
          <cell r="W28"/>
          <cell r="X28"/>
        </row>
        <row r="29">
          <cell r="A29">
            <v>37</v>
          </cell>
          <cell r="B29">
            <v>1357</v>
          </cell>
          <cell r="C29"/>
          <cell r="D29"/>
          <cell r="E29"/>
          <cell r="F29"/>
          <cell r="G29"/>
          <cell r="H29"/>
          <cell r="I29"/>
          <cell r="J29"/>
          <cell r="K29">
            <v>312</v>
          </cell>
          <cell r="L29">
            <v>291</v>
          </cell>
          <cell r="M29">
            <v>244</v>
          </cell>
          <cell r="N29">
            <v>204</v>
          </cell>
          <cell r="O29">
            <v>171</v>
          </cell>
          <cell r="P29">
            <v>135</v>
          </cell>
          <cell r="Q29"/>
          <cell r="R29"/>
          <cell r="S29"/>
          <cell r="T29"/>
          <cell r="U29"/>
          <cell r="V29"/>
          <cell r="W29"/>
          <cell r="X29"/>
        </row>
        <row r="30">
          <cell r="A30">
            <v>38</v>
          </cell>
          <cell r="B30">
            <v>2017</v>
          </cell>
          <cell r="C30"/>
          <cell r="D30"/>
          <cell r="E30">
            <v>112</v>
          </cell>
          <cell r="F30">
            <v>136</v>
          </cell>
          <cell r="G30">
            <v>132</v>
          </cell>
          <cell r="H30">
            <v>127</v>
          </cell>
          <cell r="I30">
            <v>135</v>
          </cell>
          <cell r="J30">
            <v>144</v>
          </cell>
          <cell r="K30">
            <v>195</v>
          </cell>
          <cell r="L30">
            <v>157</v>
          </cell>
          <cell r="M30">
            <v>149</v>
          </cell>
          <cell r="N30">
            <v>142</v>
          </cell>
          <cell r="O30">
            <v>132</v>
          </cell>
          <cell r="P30">
            <v>116</v>
          </cell>
          <cell r="Q30"/>
          <cell r="R30"/>
          <cell r="S30"/>
          <cell r="T30">
            <v>56</v>
          </cell>
          <cell r="U30">
            <v>123</v>
          </cell>
          <cell r="V30"/>
          <cell r="W30">
            <v>161</v>
          </cell>
          <cell r="X30"/>
        </row>
        <row r="31">
          <cell r="A31">
            <v>39</v>
          </cell>
          <cell r="B31">
            <v>227</v>
          </cell>
          <cell r="C31"/>
          <cell r="D31"/>
          <cell r="E31">
            <v>227</v>
          </cell>
          <cell r="F31"/>
          <cell r="G31"/>
          <cell r="H31"/>
          <cell r="I31"/>
          <cell r="J31"/>
          <cell r="K31"/>
          <cell r="L31"/>
          <cell r="M31"/>
          <cell r="N31"/>
          <cell r="O31"/>
          <cell r="P31"/>
          <cell r="Q31"/>
          <cell r="R31"/>
          <cell r="S31"/>
          <cell r="T31"/>
          <cell r="U31"/>
          <cell r="V31"/>
          <cell r="W31"/>
          <cell r="X31"/>
        </row>
        <row r="32">
          <cell r="A32">
            <v>42</v>
          </cell>
          <cell r="B32">
            <v>847</v>
          </cell>
          <cell r="C32"/>
          <cell r="D32"/>
          <cell r="E32">
            <v>55</v>
          </cell>
          <cell r="F32">
            <v>66</v>
          </cell>
          <cell r="G32">
            <v>74</v>
          </cell>
          <cell r="H32">
            <v>72</v>
          </cell>
          <cell r="I32">
            <v>62</v>
          </cell>
          <cell r="J32">
            <v>82</v>
          </cell>
          <cell r="K32">
            <v>79</v>
          </cell>
          <cell r="L32">
            <v>84</v>
          </cell>
          <cell r="M32">
            <v>76</v>
          </cell>
          <cell r="N32">
            <v>72</v>
          </cell>
          <cell r="O32">
            <v>71</v>
          </cell>
          <cell r="P32">
            <v>54</v>
          </cell>
          <cell r="Q32"/>
          <cell r="R32"/>
          <cell r="S32"/>
          <cell r="T32"/>
          <cell r="U32"/>
          <cell r="V32"/>
          <cell r="W32"/>
          <cell r="X32"/>
        </row>
        <row r="33">
          <cell r="A33">
            <v>43</v>
          </cell>
          <cell r="B33">
            <v>897</v>
          </cell>
          <cell r="C33"/>
          <cell r="D33"/>
          <cell r="E33"/>
          <cell r="F33"/>
          <cell r="G33"/>
          <cell r="H33"/>
          <cell r="I33"/>
          <cell r="J33"/>
          <cell r="K33">
            <v>188</v>
          </cell>
          <cell r="L33">
            <v>166</v>
          </cell>
          <cell r="M33">
            <v>141</v>
          </cell>
          <cell r="N33">
            <v>159</v>
          </cell>
          <cell r="O33">
            <v>126</v>
          </cell>
          <cell r="P33">
            <v>117</v>
          </cell>
          <cell r="Q33"/>
          <cell r="R33"/>
          <cell r="S33"/>
          <cell r="T33"/>
          <cell r="U33"/>
          <cell r="V33"/>
          <cell r="W33"/>
          <cell r="X33"/>
        </row>
        <row r="34">
          <cell r="A34">
            <v>44</v>
          </cell>
          <cell r="B34">
            <v>2059</v>
          </cell>
          <cell r="C34"/>
          <cell r="D34"/>
          <cell r="E34">
            <v>131</v>
          </cell>
          <cell r="F34">
            <v>40</v>
          </cell>
          <cell r="G34">
            <v>39</v>
          </cell>
          <cell r="H34">
            <v>39</v>
          </cell>
          <cell r="I34">
            <v>34</v>
          </cell>
          <cell r="J34">
            <v>36</v>
          </cell>
          <cell r="K34">
            <v>389</v>
          </cell>
          <cell r="L34">
            <v>330</v>
          </cell>
          <cell r="M34">
            <v>293</v>
          </cell>
          <cell r="N34">
            <v>273</v>
          </cell>
          <cell r="O34">
            <v>252</v>
          </cell>
          <cell r="P34">
            <v>203</v>
          </cell>
          <cell r="Q34"/>
          <cell r="R34"/>
          <cell r="S34"/>
          <cell r="T34"/>
          <cell r="U34"/>
          <cell r="V34"/>
          <cell r="W34"/>
          <cell r="X34"/>
        </row>
        <row r="35">
          <cell r="A35">
            <v>45</v>
          </cell>
          <cell r="B35">
            <v>1427</v>
          </cell>
          <cell r="C35"/>
          <cell r="D35"/>
          <cell r="E35"/>
          <cell r="F35"/>
          <cell r="G35"/>
          <cell r="H35"/>
          <cell r="I35">
            <v>94</v>
          </cell>
          <cell r="J35">
            <v>103</v>
          </cell>
          <cell r="K35">
            <v>198</v>
          </cell>
          <cell r="L35">
            <v>172</v>
          </cell>
          <cell r="M35">
            <v>152</v>
          </cell>
          <cell r="N35">
            <v>149</v>
          </cell>
          <cell r="O35">
            <v>140</v>
          </cell>
          <cell r="P35">
            <v>122</v>
          </cell>
          <cell r="Q35"/>
          <cell r="R35"/>
          <cell r="S35">
            <v>23</v>
          </cell>
          <cell r="T35">
            <v>72</v>
          </cell>
          <cell r="U35">
            <v>99</v>
          </cell>
          <cell r="V35"/>
          <cell r="W35">
            <v>103</v>
          </cell>
          <cell r="X35"/>
        </row>
        <row r="36">
          <cell r="A36">
            <v>49</v>
          </cell>
          <cell r="B36">
            <v>439</v>
          </cell>
          <cell r="C36"/>
          <cell r="D36"/>
          <cell r="E36">
            <v>51</v>
          </cell>
          <cell r="F36">
            <v>63</v>
          </cell>
          <cell r="G36">
            <v>66</v>
          </cell>
          <cell r="H36">
            <v>65</v>
          </cell>
          <cell r="I36">
            <v>62</v>
          </cell>
          <cell r="J36">
            <v>132</v>
          </cell>
          <cell r="K36"/>
          <cell r="L36"/>
          <cell r="M36"/>
          <cell r="N36"/>
          <cell r="O36"/>
          <cell r="P36"/>
          <cell r="Q36"/>
          <cell r="R36"/>
          <cell r="S36"/>
          <cell r="T36"/>
          <cell r="U36"/>
          <cell r="V36"/>
          <cell r="W36"/>
          <cell r="X36"/>
        </row>
        <row r="37">
          <cell r="A37">
            <v>50</v>
          </cell>
          <cell r="B37">
            <v>1641</v>
          </cell>
          <cell r="C37"/>
          <cell r="D37"/>
          <cell r="E37">
            <v>153</v>
          </cell>
          <cell r="F37">
            <v>185</v>
          </cell>
          <cell r="G37">
            <v>158</v>
          </cell>
          <cell r="H37">
            <v>145</v>
          </cell>
          <cell r="I37">
            <v>158</v>
          </cell>
          <cell r="J37">
            <v>158</v>
          </cell>
          <cell r="K37">
            <v>168</v>
          </cell>
          <cell r="L37">
            <v>166</v>
          </cell>
          <cell r="M37">
            <v>113</v>
          </cell>
          <cell r="N37">
            <v>93</v>
          </cell>
          <cell r="O37">
            <v>76</v>
          </cell>
          <cell r="P37">
            <v>68</v>
          </cell>
          <cell r="Q37"/>
          <cell r="R37"/>
          <cell r="S37"/>
          <cell r="T37"/>
          <cell r="U37"/>
          <cell r="V37"/>
          <cell r="W37"/>
          <cell r="X37"/>
        </row>
        <row r="38">
          <cell r="A38">
            <v>51</v>
          </cell>
          <cell r="B38">
            <v>264</v>
          </cell>
          <cell r="C38"/>
          <cell r="D38"/>
          <cell r="E38">
            <v>40</v>
          </cell>
          <cell r="F38">
            <v>34</v>
          </cell>
          <cell r="G38">
            <v>36</v>
          </cell>
          <cell r="H38">
            <v>59</v>
          </cell>
          <cell r="I38">
            <v>56</v>
          </cell>
          <cell r="J38">
            <v>39</v>
          </cell>
          <cell r="K38"/>
          <cell r="L38"/>
          <cell r="M38"/>
          <cell r="N38"/>
          <cell r="O38"/>
          <cell r="P38"/>
          <cell r="Q38"/>
          <cell r="R38"/>
          <cell r="S38"/>
          <cell r="T38"/>
          <cell r="U38"/>
          <cell r="V38"/>
          <cell r="W38"/>
          <cell r="X38"/>
        </row>
        <row r="39">
          <cell r="A39">
            <v>53</v>
          </cell>
          <cell r="B39">
            <v>386</v>
          </cell>
          <cell r="C39"/>
          <cell r="D39"/>
          <cell r="E39">
            <v>54</v>
          </cell>
          <cell r="F39">
            <v>74</v>
          </cell>
          <cell r="G39">
            <v>62</v>
          </cell>
          <cell r="H39">
            <v>74</v>
          </cell>
          <cell r="I39">
            <v>65</v>
          </cell>
          <cell r="J39">
            <v>57</v>
          </cell>
          <cell r="K39"/>
          <cell r="L39"/>
          <cell r="M39"/>
          <cell r="N39"/>
          <cell r="O39"/>
          <cell r="P39"/>
          <cell r="Q39"/>
          <cell r="R39"/>
          <cell r="S39"/>
          <cell r="T39"/>
          <cell r="U39"/>
          <cell r="V39"/>
          <cell r="W39"/>
          <cell r="X39"/>
        </row>
        <row r="40">
          <cell r="A40">
            <v>54</v>
          </cell>
          <cell r="B40">
            <v>378</v>
          </cell>
          <cell r="C40"/>
          <cell r="D40"/>
          <cell r="E40">
            <v>51</v>
          </cell>
          <cell r="F40">
            <v>70</v>
          </cell>
          <cell r="G40">
            <v>70</v>
          </cell>
          <cell r="H40">
            <v>64</v>
          </cell>
          <cell r="I40">
            <v>59</v>
          </cell>
          <cell r="J40">
            <v>64</v>
          </cell>
          <cell r="K40"/>
          <cell r="L40"/>
          <cell r="M40"/>
          <cell r="N40"/>
          <cell r="O40"/>
          <cell r="P40"/>
          <cell r="Q40"/>
          <cell r="R40"/>
          <cell r="S40"/>
          <cell r="T40"/>
          <cell r="U40"/>
          <cell r="V40"/>
          <cell r="W40"/>
          <cell r="X40"/>
        </row>
        <row r="41">
          <cell r="A41">
            <v>58</v>
          </cell>
          <cell r="B41">
            <v>691</v>
          </cell>
          <cell r="C41"/>
          <cell r="D41"/>
          <cell r="E41"/>
          <cell r="F41"/>
          <cell r="G41"/>
          <cell r="H41"/>
          <cell r="I41"/>
          <cell r="J41"/>
          <cell r="K41">
            <v>114</v>
          </cell>
          <cell r="L41">
            <v>129</v>
          </cell>
          <cell r="M41">
            <v>115</v>
          </cell>
          <cell r="N41">
            <v>116</v>
          </cell>
          <cell r="O41">
            <v>114</v>
          </cell>
          <cell r="P41">
            <v>103</v>
          </cell>
          <cell r="Q41"/>
          <cell r="R41"/>
          <cell r="S41"/>
          <cell r="T41"/>
          <cell r="U41"/>
          <cell r="V41"/>
          <cell r="W41"/>
          <cell r="X41"/>
        </row>
        <row r="42">
          <cell r="A42">
            <v>59</v>
          </cell>
          <cell r="B42">
            <v>1191</v>
          </cell>
          <cell r="C42"/>
          <cell r="D42"/>
          <cell r="E42"/>
          <cell r="F42"/>
          <cell r="G42"/>
          <cell r="H42"/>
          <cell r="I42"/>
          <cell r="J42"/>
          <cell r="K42">
            <v>247</v>
          </cell>
          <cell r="L42">
            <v>228</v>
          </cell>
          <cell r="M42">
            <v>199</v>
          </cell>
          <cell r="N42">
            <v>194</v>
          </cell>
          <cell r="O42">
            <v>175</v>
          </cell>
          <cell r="P42">
            <v>148</v>
          </cell>
          <cell r="Q42"/>
          <cell r="R42"/>
          <cell r="S42"/>
          <cell r="T42"/>
          <cell r="U42"/>
          <cell r="V42"/>
          <cell r="W42"/>
          <cell r="X42"/>
        </row>
        <row r="43">
          <cell r="A43">
            <v>60</v>
          </cell>
          <cell r="B43">
            <v>1797</v>
          </cell>
          <cell r="C43"/>
          <cell r="D43"/>
          <cell r="E43">
            <v>109</v>
          </cell>
          <cell r="F43">
            <v>138</v>
          </cell>
          <cell r="G43">
            <v>145</v>
          </cell>
          <cell r="H43">
            <v>128</v>
          </cell>
          <cell r="I43">
            <v>133</v>
          </cell>
          <cell r="J43">
            <v>127</v>
          </cell>
          <cell r="K43">
            <v>198</v>
          </cell>
          <cell r="L43">
            <v>161</v>
          </cell>
          <cell r="M43">
            <v>140</v>
          </cell>
          <cell r="N43">
            <v>130</v>
          </cell>
          <cell r="O43">
            <v>102</v>
          </cell>
          <cell r="P43">
            <v>88</v>
          </cell>
          <cell r="Q43"/>
          <cell r="R43"/>
          <cell r="S43"/>
          <cell r="T43">
            <v>64</v>
          </cell>
          <cell r="U43">
            <v>63</v>
          </cell>
          <cell r="V43"/>
          <cell r="W43">
            <v>71</v>
          </cell>
          <cell r="X43"/>
        </row>
        <row r="44">
          <cell r="A44">
            <v>63</v>
          </cell>
          <cell r="B44">
            <v>305</v>
          </cell>
          <cell r="C44"/>
          <cell r="D44"/>
          <cell r="E44">
            <v>73</v>
          </cell>
          <cell r="F44">
            <v>83</v>
          </cell>
          <cell r="G44">
            <v>70</v>
          </cell>
          <cell r="H44">
            <v>58</v>
          </cell>
          <cell r="I44">
            <v>21</v>
          </cell>
          <cell r="J44"/>
          <cell r="K44"/>
          <cell r="L44"/>
          <cell r="M44"/>
          <cell r="N44"/>
          <cell r="O44"/>
          <cell r="P44"/>
          <cell r="Q44"/>
          <cell r="R44"/>
          <cell r="S44"/>
          <cell r="T44"/>
          <cell r="U44"/>
          <cell r="V44"/>
          <cell r="W44"/>
          <cell r="X44"/>
        </row>
        <row r="45">
          <cell r="A45">
            <v>64</v>
          </cell>
          <cell r="B45">
            <v>2657</v>
          </cell>
          <cell r="C45"/>
          <cell r="D45"/>
          <cell r="E45"/>
          <cell r="F45"/>
          <cell r="G45"/>
          <cell r="H45">
            <v>279</v>
          </cell>
          <cell r="I45">
            <v>295</v>
          </cell>
          <cell r="J45">
            <v>309</v>
          </cell>
          <cell r="K45">
            <v>322</v>
          </cell>
          <cell r="L45">
            <v>313</v>
          </cell>
          <cell r="M45">
            <v>307</v>
          </cell>
          <cell r="N45">
            <v>253</v>
          </cell>
          <cell r="O45">
            <v>238</v>
          </cell>
          <cell r="P45">
            <v>188</v>
          </cell>
          <cell r="Q45"/>
          <cell r="R45"/>
          <cell r="S45"/>
          <cell r="T45">
            <v>34</v>
          </cell>
          <cell r="U45">
            <v>51</v>
          </cell>
          <cell r="V45"/>
          <cell r="W45">
            <v>68</v>
          </cell>
          <cell r="X45"/>
        </row>
        <row r="46">
          <cell r="A46">
            <v>65</v>
          </cell>
          <cell r="B46">
            <v>644</v>
          </cell>
          <cell r="C46"/>
          <cell r="D46"/>
          <cell r="E46"/>
          <cell r="F46"/>
          <cell r="G46">
            <v>160</v>
          </cell>
          <cell r="H46">
            <v>160</v>
          </cell>
          <cell r="I46">
            <v>159</v>
          </cell>
          <cell r="J46">
            <v>165</v>
          </cell>
          <cell r="K46"/>
          <cell r="L46"/>
          <cell r="M46"/>
          <cell r="N46"/>
          <cell r="O46"/>
          <cell r="P46"/>
          <cell r="Q46"/>
          <cell r="R46"/>
          <cell r="S46"/>
          <cell r="T46"/>
          <cell r="U46"/>
          <cell r="V46"/>
          <cell r="W46"/>
          <cell r="X46"/>
        </row>
        <row r="47">
          <cell r="A47">
            <v>66</v>
          </cell>
          <cell r="B47">
            <v>2353</v>
          </cell>
          <cell r="C47"/>
          <cell r="D47"/>
          <cell r="E47">
            <v>166</v>
          </cell>
          <cell r="F47">
            <v>180</v>
          </cell>
          <cell r="G47">
            <v>180</v>
          </cell>
          <cell r="H47">
            <v>190</v>
          </cell>
          <cell r="I47">
            <v>168</v>
          </cell>
          <cell r="J47">
            <v>186</v>
          </cell>
          <cell r="K47">
            <v>219</v>
          </cell>
          <cell r="L47">
            <v>231</v>
          </cell>
          <cell r="M47">
            <v>234</v>
          </cell>
          <cell r="N47">
            <v>203</v>
          </cell>
          <cell r="O47">
            <v>210</v>
          </cell>
          <cell r="P47">
            <v>186</v>
          </cell>
          <cell r="Q47"/>
          <cell r="R47"/>
          <cell r="S47"/>
          <cell r="T47"/>
          <cell r="U47"/>
          <cell r="V47"/>
          <cell r="W47"/>
          <cell r="X47"/>
        </row>
        <row r="48">
          <cell r="A48">
            <v>67</v>
          </cell>
          <cell r="B48">
            <v>413</v>
          </cell>
          <cell r="C48"/>
          <cell r="D48"/>
          <cell r="E48">
            <v>57</v>
          </cell>
          <cell r="F48">
            <v>69</v>
          </cell>
          <cell r="G48">
            <v>80</v>
          </cell>
          <cell r="H48">
            <v>68</v>
          </cell>
          <cell r="I48">
            <v>70</v>
          </cell>
          <cell r="J48">
            <v>69</v>
          </cell>
          <cell r="K48"/>
          <cell r="L48"/>
          <cell r="M48"/>
          <cell r="N48"/>
          <cell r="O48"/>
          <cell r="P48"/>
          <cell r="Q48"/>
          <cell r="R48"/>
          <cell r="S48"/>
          <cell r="T48"/>
          <cell r="U48"/>
          <cell r="V48"/>
          <cell r="W48"/>
          <cell r="X48"/>
        </row>
        <row r="49">
          <cell r="A49">
            <v>68</v>
          </cell>
          <cell r="B49">
            <v>1424</v>
          </cell>
          <cell r="C49"/>
          <cell r="D49"/>
          <cell r="E49"/>
          <cell r="F49"/>
          <cell r="G49"/>
          <cell r="H49"/>
          <cell r="I49"/>
          <cell r="J49"/>
          <cell r="K49">
            <v>302</v>
          </cell>
          <cell r="L49">
            <v>252</v>
          </cell>
          <cell r="M49">
            <v>214</v>
          </cell>
          <cell r="N49">
            <v>207</v>
          </cell>
          <cell r="O49">
            <v>146</v>
          </cell>
          <cell r="P49">
            <v>114</v>
          </cell>
          <cell r="Q49"/>
          <cell r="R49"/>
          <cell r="S49">
            <v>26</v>
          </cell>
          <cell r="T49">
            <v>40</v>
          </cell>
          <cell r="U49">
            <v>54</v>
          </cell>
          <cell r="V49"/>
          <cell r="W49">
            <v>69</v>
          </cell>
          <cell r="X49"/>
        </row>
        <row r="50">
          <cell r="A50">
            <v>70</v>
          </cell>
          <cell r="B50">
            <v>799</v>
          </cell>
          <cell r="C50"/>
          <cell r="D50"/>
          <cell r="E50"/>
          <cell r="F50"/>
          <cell r="G50"/>
          <cell r="H50"/>
          <cell r="I50"/>
          <cell r="J50"/>
          <cell r="K50"/>
          <cell r="L50">
            <v>157</v>
          </cell>
          <cell r="M50">
            <v>137</v>
          </cell>
          <cell r="N50">
            <v>120</v>
          </cell>
          <cell r="O50">
            <v>117</v>
          </cell>
          <cell r="P50">
            <v>87</v>
          </cell>
          <cell r="Q50"/>
          <cell r="R50"/>
          <cell r="S50"/>
          <cell r="T50">
            <v>38</v>
          </cell>
          <cell r="U50">
            <v>48</v>
          </cell>
          <cell r="V50"/>
          <cell r="W50">
            <v>95</v>
          </cell>
          <cell r="X50"/>
        </row>
        <row r="51">
          <cell r="A51">
            <v>71</v>
          </cell>
          <cell r="B51">
            <v>1412</v>
          </cell>
          <cell r="C51"/>
          <cell r="D51"/>
          <cell r="E51">
            <v>97</v>
          </cell>
          <cell r="F51">
            <v>133</v>
          </cell>
          <cell r="G51">
            <v>106</v>
          </cell>
          <cell r="H51">
            <v>104</v>
          </cell>
          <cell r="I51">
            <v>121</v>
          </cell>
          <cell r="J51">
            <v>128</v>
          </cell>
          <cell r="K51">
            <v>150</v>
          </cell>
          <cell r="L51">
            <v>133</v>
          </cell>
          <cell r="M51">
            <v>147</v>
          </cell>
          <cell r="N51">
            <v>121</v>
          </cell>
          <cell r="O51">
            <v>75</v>
          </cell>
          <cell r="P51">
            <v>97</v>
          </cell>
          <cell r="Q51"/>
          <cell r="R51"/>
          <cell r="S51"/>
          <cell r="T51"/>
          <cell r="U51"/>
          <cell r="V51"/>
          <cell r="W51"/>
          <cell r="X51"/>
        </row>
        <row r="52">
          <cell r="A52">
            <v>72</v>
          </cell>
          <cell r="B52">
            <v>274</v>
          </cell>
          <cell r="C52"/>
          <cell r="D52"/>
          <cell r="E52">
            <v>20</v>
          </cell>
          <cell r="F52"/>
          <cell r="G52">
            <v>254</v>
          </cell>
          <cell r="H52"/>
          <cell r="I52"/>
          <cell r="J52"/>
          <cell r="K52"/>
          <cell r="L52"/>
          <cell r="M52"/>
          <cell r="N52"/>
          <cell r="O52"/>
          <cell r="P52"/>
          <cell r="Q52"/>
          <cell r="R52"/>
          <cell r="S52"/>
          <cell r="T52"/>
          <cell r="U52"/>
          <cell r="V52"/>
          <cell r="W52"/>
          <cell r="X52"/>
        </row>
        <row r="53">
          <cell r="A53">
            <v>73</v>
          </cell>
          <cell r="B53">
            <v>584</v>
          </cell>
          <cell r="C53"/>
          <cell r="D53"/>
          <cell r="E53">
            <v>99</v>
          </cell>
          <cell r="F53">
            <v>122</v>
          </cell>
          <cell r="G53">
            <v>105</v>
          </cell>
          <cell r="H53">
            <v>71</v>
          </cell>
          <cell r="I53">
            <v>95</v>
          </cell>
          <cell r="J53">
            <v>92</v>
          </cell>
          <cell r="K53"/>
          <cell r="L53"/>
          <cell r="M53"/>
          <cell r="N53"/>
          <cell r="O53"/>
          <cell r="P53"/>
          <cell r="Q53"/>
          <cell r="R53"/>
          <cell r="S53"/>
          <cell r="T53"/>
          <cell r="U53"/>
          <cell r="V53"/>
          <cell r="W53"/>
          <cell r="X53"/>
        </row>
        <row r="54">
          <cell r="A54">
            <v>75</v>
          </cell>
          <cell r="B54">
            <v>259</v>
          </cell>
          <cell r="C54"/>
          <cell r="D54"/>
          <cell r="E54">
            <v>43</v>
          </cell>
          <cell r="F54">
            <v>59</v>
          </cell>
          <cell r="G54">
            <v>58</v>
          </cell>
          <cell r="H54">
            <v>46</v>
          </cell>
          <cell r="I54">
            <v>53</v>
          </cell>
          <cell r="J54"/>
          <cell r="K54"/>
          <cell r="L54"/>
          <cell r="M54"/>
          <cell r="N54"/>
          <cell r="O54"/>
          <cell r="P54"/>
          <cell r="Q54"/>
          <cell r="R54"/>
          <cell r="S54"/>
          <cell r="T54"/>
          <cell r="U54"/>
          <cell r="V54"/>
          <cell r="W54"/>
          <cell r="X54"/>
        </row>
        <row r="55">
          <cell r="A55">
            <v>76</v>
          </cell>
          <cell r="B55">
            <v>235</v>
          </cell>
          <cell r="C55"/>
          <cell r="D55"/>
          <cell r="E55">
            <v>45</v>
          </cell>
          <cell r="F55">
            <v>47</v>
          </cell>
          <cell r="G55">
            <v>27</v>
          </cell>
          <cell r="H55">
            <v>51</v>
          </cell>
          <cell r="I55">
            <v>41</v>
          </cell>
          <cell r="J55">
            <v>24</v>
          </cell>
          <cell r="K55"/>
          <cell r="L55"/>
          <cell r="M55"/>
          <cell r="N55"/>
          <cell r="O55"/>
          <cell r="P55"/>
          <cell r="Q55"/>
          <cell r="R55"/>
          <cell r="S55"/>
          <cell r="T55"/>
          <cell r="U55"/>
          <cell r="V55"/>
          <cell r="W55"/>
          <cell r="X55"/>
        </row>
        <row r="56">
          <cell r="A56">
            <v>77</v>
          </cell>
          <cell r="B56">
            <v>243</v>
          </cell>
          <cell r="C56"/>
          <cell r="D56"/>
          <cell r="E56">
            <v>27</v>
          </cell>
          <cell r="F56">
            <v>35</v>
          </cell>
          <cell r="G56">
            <v>35</v>
          </cell>
          <cell r="H56">
            <v>59</v>
          </cell>
          <cell r="I56">
            <v>58</v>
          </cell>
          <cell r="J56">
            <v>29</v>
          </cell>
          <cell r="K56"/>
          <cell r="L56"/>
          <cell r="M56"/>
          <cell r="N56"/>
          <cell r="O56"/>
          <cell r="P56"/>
          <cell r="Q56"/>
          <cell r="R56"/>
          <cell r="S56"/>
          <cell r="T56"/>
          <cell r="U56"/>
          <cell r="V56"/>
          <cell r="W56"/>
          <cell r="X56"/>
        </row>
        <row r="57">
          <cell r="A57">
            <v>79</v>
          </cell>
          <cell r="B57">
            <v>1016</v>
          </cell>
          <cell r="C57"/>
          <cell r="D57"/>
          <cell r="E57">
            <v>50</v>
          </cell>
          <cell r="F57">
            <v>89</v>
          </cell>
          <cell r="G57">
            <v>91</v>
          </cell>
          <cell r="H57">
            <v>75</v>
          </cell>
          <cell r="I57">
            <v>73</v>
          </cell>
          <cell r="J57">
            <v>86</v>
          </cell>
          <cell r="K57">
            <v>106</v>
          </cell>
          <cell r="L57">
            <v>91</v>
          </cell>
          <cell r="M57">
            <v>70</v>
          </cell>
          <cell r="N57">
            <v>76</v>
          </cell>
          <cell r="O57">
            <v>48</v>
          </cell>
          <cell r="P57">
            <v>34</v>
          </cell>
          <cell r="Q57"/>
          <cell r="R57"/>
          <cell r="S57"/>
          <cell r="T57">
            <v>35</v>
          </cell>
          <cell r="U57">
            <v>51</v>
          </cell>
          <cell r="V57"/>
          <cell r="W57">
            <v>41</v>
          </cell>
          <cell r="X57"/>
        </row>
        <row r="58">
          <cell r="A58">
            <v>80</v>
          </cell>
          <cell r="B58">
            <v>320</v>
          </cell>
          <cell r="C58"/>
          <cell r="D58"/>
          <cell r="E58">
            <v>44</v>
          </cell>
          <cell r="F58">
            <v>63</v>
          </cell>
          <cell r="G58">
            <v>53</v>
          </cell>
          <cell r="H58">
            <v>67</v>
          </cell>
          <cell r="I58">
            <v>49</v>
          </cell>
          <cell r="J58">
            <v>44</v>
          </cell>
          <cell r="K58"/>
          <cell r="L58"/>
          <cell r="M58"/>
          <cell r="N58"/>
          <cell r="O58"/>
          <cell r="P58"/>
          <cell r="Q58"/>
          <cell r="R58"/>
          <cell r="S58"/>
          <cell r="T58"/>
          <cell r="U58"/>
          <cell r="V58"/>
          <cell r="W58"/>
          <cell r="X58"/>
        </row>
        <row r="59">
          <cell r="A59">
            <v>81</v>
          </cell>
          <cell r="B59">
            <v>276</v>
          </cell>
          <cell r="C59"/>
          <cell r="D59"/>
          <cell r="E59">
            <v>124</v>
          </cell>
          <cell r="F59">
            <v>152</v>
          </cell>
          <cell r="G59"/>
          <cell r="H59"/>
          <cell r="I59"/>
          <cell r="J59"/>
          <cell r="K59"/>
          <cell r="L59"/>
          <cell r="M59"/>
          <cell r="N59"/>
          <cell r="O59"/>
          <cell r="P59"/>
          <cell r="Q59"/>
          <cell r="R59"/>
          <cell r="S59"/>
          <cell r="T59"/>
          <cell r="U59"/>
          <cell r="V59"/>
          <cell r="W59"/>
          <cell r="X59"/>
        </row>
        <row r="60">
          <cell r="A60">
            <v>83</v>
          </cell>
          <cell r="B60">
            <v>1022</v>
          </cell>
          <cell r="C60"/>
          <cell r="D60"/>
          <cell r="E60"/>
          <cell r="F60"/>
          <cell r="G60"/>
          <cell r="H60"/>
          <cell r="I60"/>
          <cell r="J60"/>
          <cell r="K60">
            <v>204</v>
          </cell>
          <cell r="L60">
            <v>164</v>
          </cell>
          <cell r="M60">
            <v>155</v>
          </cell>
          <cell r="N60">
            <v>133</v>
          </cell>
          <cell r="O60">
            <v>130</v>
          </cell>
          <cell r="P60">
            <v>81</v>
          </cell>
          <cell r="Q60"/>
          <cell r="R60"/>
          <cell r="S60">
            <v>21</v>
          </cell>
          <cell r="T60">
            <v>21</v>
          </cell>
          <cell r="U60">
            <v>47</v>
          </cell>
          <cell r="V60"/>
          <cell r="W60">
            <v>66</v>
          </cell>
          <cell r="X60"/>
        </row>
        <row r="61">
          <cell r="A61">
            <v>86</v>
          </cell>
          <cell r="B61">
            <v>177</v>
          </cell>
          <cell r="C61"/>
          <cell r="D61"/>
          <cell r="E61">
            <v>27</v>
          </cell>
          <cell r="F61">
            <v>29</v>
          </cell>
          <cell r="G61">
            <v>31</v>
          </cell>
          <cell r="H61">
            <v>30</v>
          </cell>
          <cell r="I61">
            <v>30</v>
          </cell>
          <cell r="J61">
            <v>30</v>
          </cell>
          <cell r="K61"/>
          <cell r="L61"/>
          <cell r="M61"/>
          <cell r="N61"/>
          <cell r="O61"/>
          <cell r="P61"/>
          <cell r="Q61"/>
          <cell r="R61"/>
          <cell r="S61"/>
          <cell r="T61"/>
          <cell r="U61"/>
          <cell r="V61"/>
          <cell r="W61"/>
          <cell r="X61"/>
        </row>
        <row r="62">
          <cell r="A62">
            <v>87</v>
          </cell>
          <cell r="B62">
            <v>422</v>
          </cell>
          <cell r="C62"/>
          <cell r="D62"/>
          <cell r="E62">
            <v>44</v>
          </cell>
          <cell r="F62">
            <v>51</v>
          </cell>
          <cell r="G62">
            <v>48</v>
          </cell>
          <cell r="H62">
            <v>46</v>
          </cell>
          <cell r="I62">
            <v>50</v>
          </cell>
          <cell r="J62">
            <v>30</v>
          </cell>
          <cell r="K62">
            <v>153</v>
          </cell>
          <cell r="L62"/>
          <cell r="M62"/>
          <cell r="N62"/>
          <cell r="O62"/>
          <cell r="P62"/>
          <cell r="Q62"/>
          <cell r="R62"/>
          <cell r="S62"/>
          <cell r="T62"/>
          <cell r="U62"/>
          <cell r="V62"/>
          <cell r="W62"/>
          <cell r="X62"/>
        </row>
        <row r="63">
          <cell r="A63">
            <v>88</v>
          </cell>
          <cell r="B63">
            <v>658</v>
          </cell>
          <cell r="C63"/>
          <cell r="D63"/>
          <cell r="E63">
            <v>109</v>
          </cell>
          <cell r="F63">
            <v>106</v>
          </cell>
          <cell r="G63">
            <v>97</v>
          </cell>
          <cell r="H63">
            <v>108</v>
          </cell>
          <cell r="I63">
            <v>109</v>
          </cell>
          <cell r="J63">
            <v>129</v>
          </cell>
          <cell r="K63"/>
          <cell r="L63"/>
          <cell r="M63"/>
          <cell r="N63"/>
          <cell r="O63"/>
          <cell r="P63"/>
          <cell r="Q63"/>
          <cell r="R63"/>
          <cell r="S63"/>
          <cell r="T63"/>
          <cell r="U63"/>
          <cell r="V63"/>
          <cell r="W63"/>
          <cell r="X63"/>
        </row>
        <row r="64">
          <cell r="A64">
            <v>89</v>
          </cell>
          <cell r="B64">
            <v>1293</v>
          </cell>
          <cell r="C64"/>
          <cell r="D64"/>
          <cell r="E64">
            <v>93</v>
          </cell>
          <cell r="F64">
            <v>118</v>
          </cell>
          <cell r="G64">
            <v>115</v>
          </cell>
          <cell r="H64">
            <v>81</v>
          </cell>
          <cell r="I64">
            <v>102</v>
          </cell>
          <cell r="J64">
            <v>118</v>
          </cell>
          <cell r="K64">
            <v>130</v>
          </cell>
          <cell r="L64">
            <v>134</v>
          </cell>
          <cell r="M64">
            <v>116</v>
          </cell>
          <cell r="N64">
            <v>123</v>
          </cell>
          <cell r="O64">
            <v>100</v>
          </cell>
          <cell r="P64">
            <v>63</v>
          </cell>
          <cell r="Q64"/>
          <cell r="R64"/>
          <cell r="S64"/>
          <cell r="T64"/>
          <cell r="U64"/>
          <cell r="V64"/>
          <cell r="W64"/>
          <cell r="X64"/>
        </row>
        <row r="65">
          <cell r="A65">
            <v>90</v>
          </cell>
          <cell r="B65">
            <v>1062</v>
          </cell>
          <cell r="C65"/>
          <cell r="D65"/>
          <cell r="E65">
            <v>53</v>
          </cell>
          <cell r="F65">
            <v>70</v>
          </cell>
          <cell r="G65">
            <v>65</v>
          </cell>
          <cell r="H65">
            <v>80</v>
          </cell>
          <cell r="I65">
            <v>70</v>
          </cell>
          <cell r="J65">
            <v>69</v>
          </cell>
          <cell r="K65">
            <v>87</v>
          </cell>
          <cell r="L65">
            <v>82</v>
          </cell>
          <cell r="M65">
            <v>77</v>
          </cell>
          <cell r="N65">
            <v>67</v>
          </cell>
          <cell r="O65">
            <v>67</v>
          </cell>
          <cell r="P65">
            <v>50</v>
          </cell>
          <cell r="Q65"/>
          <cell r="R65"/>
          <cell r="S65">
            <v>23</v>
          </cell>
          <cell r="T65">
            <v>36</v>
          </cell>
          <cell r="U65">
            <v>70</v>
          </cell>
          <cell r="V65"/>
          <cell r="W65">
            <v>96</v>
          </cell>
          <cell r="X65"/>
        </row>
        <row r="66">
          <cell r="A66">
            <v>91</v>
          </cell>
          <cell r="B66">
            <v>552</v>
          </cell>
          <cell r="C66"/>
          <cell r="D66"/>
          <cell r="E66">
            <v>26</v>
          </cell>
          <cell r="F66">
            <v>26</v>
          </cell>
          <cell r="G66">
            <v>48</v>
          </cell>
          <cell r="H66">
            <v>54</v>
          </cell>
          <cell r="I66">
            <v>66</v>
          </cell>
          <cell r="J66">
            <v>61</v>
          </cell>
          <cell r="K66">
            <v>62</v>
          </cell>
          <cell r="L66">
            <v>52</v>
          </cell>
          <cell r="M66">
            <v>47</v>
          </cell>
          <cell r="N66">
            <v>34</v>
          </cell>
          <cell r="O66">
            <v>47</v>
          </cell>
          <cell r="P66">
            <v>29</v>
          </cell>
          <cell r="Q66"/>
          <cell r="R66"/>
          <cell r="S66"/>
          <cell r="T66"/>
          <cell r="U66"/>
          <cell r="V66"/>
          <cell r="W66"/>
          <cell r="X66"/>
        </row>
        <row r="67">
          <cell r="A67">
            <v>92</v>
          </cell>
          <cell r="B67">
            <v>2651</v>
          </cell>
          <cell r="C67"/>
          <cell r="D67"/>
          <cell r="E67"/>
          <cell r="F67"/>
          <cell r="G67"/>
          <cell r="H67"/>
          <cell r="I67"/>
          <cell r="J67"/>
          <cell r="K67">
            <v>404</v>
          </cell>
          <cell r="L67">
            <v>522</v>
          </cell>
          <cell r="M67">
            <v>462</v>
          </cell>
          <cell r="N67">
            <v>421</v>
          </cell>
          <cell r="O67">
            <v>449</v>
          </cell>
          <cell r="P67">
            <v>393</v>
          </cell>
          <cell r="Q67"/>
          <cell r="R67"/>
          <cell r="S67"/>
          <cell r="T67"/>
          <cell r="U67"/>
          <cell r="V67"/>
          <cell r="W67"/>
          <cell r="X67"/>
        </row>
        <row r="68">
          <cell r="A68">
            <v>93</v>
          </cell>
          <cell r="B68">
            <v>935</v>
          </cell>
          <cell r="C68"/>
          <cell r="D68"/>
          <cell r="E68">
            <v>76</v>
          </cell>
          <cell r="F68">
            <v>75</v>
          </cell>
          <cell r="G68">
            <v>76</v>
          </cell>
          <cell r="H68">
            <v>81</v>
          </cell>
          <cell r="I68">
            <v>84</v>
          </cell>
          <cell r="J68">
            <v>81</v>
          </cell>
          <cell r="K68">
            <v>83</v>
          </cell>
          <cell r="L68">
            <v>82</v>
          </cell>
          <cell r="M68">
            <v>72</v>
          </cell>
          <cell r="N68">
            <v>77</v>
          </cell>
          <cell r="O68">
            <v>80</v>
          </cell>
          <cell r="P68">
            <v>68</v>
          </cell>
          <cell r="Q68"/>
          <cell r="R68"/>
          <cell r="S68"/>
          <cell r="T68"/>
          <cell r="U68"/>
          <cell r="V68"/>
          <cell r="W68"/>
          <cell r="X68"/>
        </row>
        <row r="69">
          <cell r="A69">
            <v>94</v>
          </cell>
          <cell r="B69">
            <v>509</v>
          </cell>
          <cell r="C69"/>
          <cell r="D69"/>
          <cell r="E69">
            <v>28</v>
          </cell>
          <cell r="F69">
            <v>30</v>
          </cell>
          <cell r="G69">
            <v>33</v>
          </cell>
          <cell r="H69">
            <v>32</v>
          </cell>
          <cell r="I69">
            <v>31</v>
          </cell>
          <cell r="J69">
            <v>22</v>
          </cell>
          <cell r="K69">
            <v>87</v>
          </cell>
          <cell r="L69">
            <v>64</v>
          </cell>
          <cell r="M69">
            <v>51</v>
          </cell>
          <cell r="N69">
            <v>34</v>
          </cell>
          <cell r="O69">
            <v>45</v>
          </cell>
          <cell r="P69">
            <v>52</v>
          </cell>
          <cell r="Q69"/>
          <cell r="R69"/>
          <cell r="S69"/>
          <cell r="T69"/>
          <cell r="U69"/>
          <cell r="V69"/>
          <cell r="W69"/>
          <cell r="X69"/>
        </row>
        <row r="70">
          <cell r="A70">
            <v>95</v>
          </cell>
          <cell r="B70">
            <v>360</v>
          </cell>
          <cell r="C70"/>
          <cell r="D70"/>
          <cell r="E70">
            <v>74</v>
          </cell>
          <cell r="F70">
            <v>51</v>
          </cell>
          <cell r="G70">
            <v>46</v>
          </cell>
          <cell r="H70">
            <v>75</v>
          </cell>
          <cell r="I70">
            <v>56</v>
          </cell>
          <cell r="J70">
            <v>58</v>
          </cell>
          <cell r="K70"/>
          <cell r="L70"/>
          <cell r="M70"/>
          <cell r="N70"/>
          <cell r="O70"/>
          <cell r="P70"/>
          <cell r="Q70"/>
          <cell r="R70"/>
          <cell r="S70"/>
          <cell r="T70"/>
          <cell r="U70"/>
          <cell r="V70"/>
          <cell r="W70"/>
          <cell r="X70"/>
        </row>
        <row r="71">
          <cell r="A71">
            <v>96</v>
          </cell>
          <cell r="B71">
            <v>188</v>
          </cell>
          <cell r="C71"/>
          <cell r="D71"/>
          <cell r="E71">
            <v>25</v>
          </cell>
          <cell r="F71">
            <v>34</v>
          </cell>
          <cell r="G71">
            <v>29</v>
          </cell>
          <cell r="H71">
            <v>32</v>
          </cell>
          <cell r="I71">
            <v>31</v>
          </cell>
          <cell r="J71">
            <v>37</v>
          </cell>
          <cell r="K71"/>
          <cell r="L71"/>
          <cell r="M71"/>
          <cell r="N71"/>
          <cell r="O71"/>
          <cell r="P71"/>
          <cell r="Q71"/>
          <cell r="R71"/>
          <cell r="S71"/>
          <cell r="T71"/>
          <cell r="U71"/>
          <cell r="V71"/>
          <cell r="W71"/>
          <cell r="X71"/>
        </row>
        <row r="72">
          <cell r="A72">
            <v>97</v>
          </cell>
          <cell r="B72">
            <v>3153</v>
          </cell>
          <cell r="C72"/>
          <cell r="D72"/>
          <cell r="E72">
            <v>221</v>
          </cell>
          <cell r="F72">
            <v>108</v>
          </cell>
          <cell r="G72">
            <v>120</v>
          </cell>
          <cell r="H72">
            <v>140</v>
          </cell>
          <cell r="I72">
            <v>153</v>
          </cell>
          <cell r="J72">
            <v>141</v>
          </cell>
          <cell r="K72">
            <v>406</v>
          </cell>
          <cell r="L72">
            <v>362</v>
          </cell>
          <cell r="M72">
            <v>362</v>
          </cell>
          <cell r="N72">
            <v>289</v>
          </cell>
          <cell r="O72">
            <v>332</v>
          </cell>
          <cell r="P72">
            <v>296</v>
          </cell>
          <cell r="Q72"/>
          <cell r="R72"/>
          <cell r="S72">
            <v>10</v>
          </cell>
          <cell r="T72">
            <v>39</v>
          </cell>
          <cell r="U72">
            <v>55</v>
          </cell>
          <cell r="V72"/>
          <cell r="W72">
            <v>119</v>
          </cell>
          <cell r="X72"/>
        </row>
        <row r="73">
          <cell r="A73">
            <v>98</v>
          </cell>
          <cell r="B73">
            <v>732</v>
          </cell>
          <cell r="C73"/>
          <cell r="D73"/>
          <cell r="E73">
            <v>52</v>
          </cell>
          <cell r="F73">
            <v>144</v>
          </cell>
          <cell r="G73">
            <v>139</v>
          </cell>
          <cell r="H73">
            <v>139</v>
          </cell>
          <cell r="I73">
            <v>137</v>
          </cell>
          <cell r="J73">
            <v>121</v>
          </cell>
          <cell r="K73"/>
          <cell r="L73"/>
          <cell r="M73"/>
          <cell r="N73"/>
          <cell r="O73"/>
          <cell r="P73"/>
          <cell r="Q73"/>
          <cell r="R73"/>
          <cell r="S73"/>
          <cell r="T73"/>
          <cell r="U73"/>
          <cell r="V73"/>
          <cell r="W73"/>
          <cell r="X73"/>
        </row>
        <row r="74">
          <cell r="A74">
            <v>99</v>
          </cell>
          <cell r="B74">
            <v>1323</v>
          </cell>
          <cell r="C74"/>
          <cell r="D74"/>
          <cell r="E74"/>
          <cell r="F74"/>
          <cell r="G74"/>
          <cell r="H74">
            <v>170</v>
          </cell>
          <cell r="I74">
            <v>162</v>
          </cell>
          <cell r="J74">
            <v>166</v>
          </cell>
          <cell r="K74"/>
          <cell r="L74">
            <v>209</v>
          </cell>
          <cell r="M74">
            <v>183</v>
          </cell>
          <cell r="N74">
            <v>172</v>
          </cell>
          <cell r="O74">
            <v>145</v>
          </cell>
          <cell r="P74">
            <v>116</v>
          </cell>
          <cell r="Q74"/>
          <cell r="R74"/>
          <cell r="S74"/>
          <cell r="T74"/>
          <cell r="U74"/>
          <cell r="V74"/>
          <cell r="W74"/>
          <cell r="X74"/>
        </row>
        <row r="75">
          <cell r="A75">
            <v>100</v>
          </cell>
          <cell r="B75">
            <v>622</v>
          </cell>
          <cell r="C75"/>
          <cell r="D75"/>
          <cell r="E75">
            <v>95</v>
          </cell>
          <cell r="F75">
            <v>104</v>
          </cell>
          <cell r="G75">
            <v>128</v>
          </cell>
          <cell r="H75">
            <v>101</v>
          </cell>
          <cell r="I75">
            <v>94</v>
          </cell>
          <cell r="J75">
            <v>100</v>
          </cell>
          <cell r="K75"/>
          <cell r="L75"/>
          <cell r="M75"/>
          <cell r="N75"/>
          <cell r="O75"/>
          <cell r="P75"/>
          <cell r="Q75"/>
          <cell r="R75"/>
          <cell r="S75"/>
          <cell r="T75"/>
          <cell r="U75"/>
          <cell r="V75"/>
          <cell r="W75"/>
          <cell r="X75"/>
        </row>
        <row r="76">
          <cell r="A76">
            <v>101</v>
          </cell>
          <cell r="B76">
            <v>439</v>
          </cell>
          <cell r="C76"/>
          <cell r="D76"/>
          <cell r="E76">
            <v>52</v>
          </cell>
          <cell r="F76">
            <v>74</v>
          </cell>
          <cell r="G76">
            <v>76</v>
          </cell>
          <cell r="H76">
            <v>76</v>
          </cell>
          <cell r="I76">
            <v>80</v>
          </cell>
          <cell r="J76">
            <v>81</v>
          </cell>
          <cell r="K76"/>
          <cell r="L76"/>
          <cell r="M76"/>
          <cell r="N76"/>
          <cell r="O76"/>
          <cell r="P76"/>
          <cell r="Q76"/>
          <cell r="R76"/>
          <cell r="S76"/>
          <cell r="T76"/>
          <cell r="U76"/>
          <cell r="V76"/>
          <cell r="W76"/>
          <cell r="X76"/>
        </row>
        <row r="77">
          <cell r="A77">
            <v>102</v>
          </cell>
          <cell r="B77">
            <v>396</v>
          </cell>
          <cell r="C77"/>
          <cell r="D77"/>
          <cell r="E77">
            <v>73</v>
          </cell>
          <cell r="F77">
            <v>65</v>
          </cell>
          <cell r="G77">
            <v>81</v>
          </cell>
          <cell r="H77">
            <v>86</v>
          </cell>
          <cell r="I77">
            <v>49</v>
          </cell>
          <cell r="J77">
            <v>42</v>
          </cell>
          <cell r="K77"/>
          <cell r="L77"/>
          <cell r="M77"/>
          <cell r="N77"/>
          <cell r="O77"/>
          <cell r="P77"/>
          <cell r="Q77"/>
          <cell r="R77"/>
          <cell r="S77"/>
          <cell r="T77"/>
          <cell r="U77"/>
          <cell r="V77"/>
          <cell r="W77"/>
          <cell r="X77"/>
        </row>
        <row r="78">
          <cell r="A78">
            <v>103</v>
          </cell>
          <cell r="B78">
            <v>631</v>
          </cell>
          <cell r="C78"/>
          <cell r="D78"/>
          <cell r="E78">
            <v>78</v>
          </cell>
          <cell r="F78">
            <v>145</v>
          </cell>
          <cell r="G78">
            <v>113</v>
          </cell>
          <cell r="H78">
            <v>93</v>
          </cell>
          <cell r="I78">
            <v>99</v>
          </cell>
          <cell r="J78">
            <v>103</v>
          </cell>
          <cell r="K78"/>
          <cell r="L78"/>
          <cell r="M78"/>
          <cell r="N78"/>
          <cell r="O78"/>
          <cell r="P78"/>
          <cell r="Q78"/>
          <cell r="R78"/>
          <cell r="S78"/>
          <cell r="T78"/>
          <cell r="U78"/>
          <cell r="V78"/>
          <cell r="W78"/>
          <cell r="X78"/>
        </row>
        <row r="79">
          <cell r="A79">
            <v>104</v>
          </cell>
          <cell r="B79">
            <v>1362</v>
          </cell>
          <cell r="C79"/>
          <cell r="D79"/>
          <cell r="E79"/>
          <cell r="F79"/>
          <cell r="G79"/>
          <cell r="H79"/>
          <cell r="I79"/>
          <cell r="J79">
            <v>30</v>
          </cell>
          <cell r="K79">
            <v>215</v>
          </cell>
          <cell r="L79">
            <v>160</v>
          </cell>
          <cell r="M79">
            <v>180</v>
          </cell>
          <cell r="N79">
            <v>195</v>
          </cell>
          <cell r="O79">
            <v>183</v>
          </cell>
          <cell r="P79">
            <v>142</v>
          </cell>
          <cell r="Q79"/>
          <cell r="R79"/>
          <cell r="S79"/>
          <cell r="T79">
            <v>51</v>
          </cell>
          <cell r="U79">
            <v>61</v>
          </cell>
          <cell r="V79"/>
          <cell r="W79">
            <v>145</v>
          </cell>
          <cell r="X79"/>
        </row>
        <row r="80">
          <cell r="A80">
            <v>105</v>
          </cell>
          <cell r="B80">
            <v>1729</v>
          </cell>
          <cell r="C80"/>
          <cell r="D80"/>
          <cell r="E80">
            <v>96</v>
          </cell>
          <cell r="F80">
            <v>160</v>
          </cell>
          <cell r="G80">
            <v>163</v>
          </cell>
          <cell r="H80">
            <v>165</v>
          </cell>
          <cell r="I80">
            <v>132</v>
          </cell>
          <cell r="J80">
            <v>170</v>
          </cell>
          <cell r="K80">
            <v>173</v>
          </cell>
          <cell r="L80">
            <v>133</v>
          </cell>
          <cell r="M80">
            <v>125</v>
          </cell>
          <cell r="N80">
            <v>79</v>
          </cell>
          <cell r="O80">
            <v>78</v>
          </cell>
          <cell r="P80">
            <v>49</v>
          </cell>
          <cell r="Q80"/>
          <cell r="R80"/>
          <cell r="S80">
            <v>38</v>
          </cell>
          <cell r="T80">
            <v>64</v>
          </cell>
          <cell r="U80">
            <v>60</v>
          </cell>
          <cell r="V80"/>
          <cell r="W80">
            <v>44</v>
          </cell>
          <cell r="X80"/>
        </row>
        <row r="81">
          <cell r="A81">
            <v>106</v>
          </cell>
          <cell r="B81">
            <v>1119</v>
          </cell>
          <cell r="C81"/>
          <cell r="D81"/>
          <cell r="E81">
            <v>49</v>
          </cell>
          <cell r="F81">
            <v>68</v>
          </cell>
          <cell r="G81">
            <v>63</v>
          </cell>
          <cell r="H81">
            <v>65</v>
          </cell>
          <cell r="I81">
            <v>37</v>
          </cell>
          <cell r="J81">
            <v>69</v>
          </cell>
          <cell r="K81">
            <v>203</v>
          </cell>
          <cell r="L81">
            <v>154</v>
          </cell>
          <cell r="M81">
            <v>143</v>
          </cell>
          <cell r="N81">
            <v>116</v>
          </cell>
          <cell r="O81">
            <v>84</v>
          </cell>
          <cell r="P81">
            <v>68</v>
          </cell>
          <cell r="Q81"/>
          <cell r="R81"/>
          <cell r="S81"/>
          <cell r="T81"/>
          <cell r="U81"/>
          <cell r="V81"/>
          <cell r="W81"/>
          <cell r="X81"/>
        </row>
        <row r="82">
          <cell r="A82">
            <v>107</v>
          </cell>
          <cell r="B82">
            <v>1502</v>
          </cell>
          <cell r="C82"/>
          <cell r="D82"/>
          <cell r="E82">
            <v>86</v>
          </cell>
          <cell r="F82">
            <v>106</v>
          </cell>
          <cell r="G82">
            <v>62</v>
          </cell>
          <cell r="H82">
            <v>72</v>
          </cell>
          <cell r="I82">
            <v>73</v>
          </cell>
          <cell r="J82">
            <v>69</v>
          </cell>
          <cell r="K82">
            <v>238</v>
          </cell>
          <cell r="L82">
            <v>215</v>
          </cell>
          <cell r="M82">
            <v>171</v>
          </cell>
          <cell r="N82">
            <v>163</v>
          </cell>
          <cell r="O82">
            <v>141</v>
          </cell>
          <cell r="P82">
            <v>106</v>
          </cell>
          <cell r="Q82"/>
          <cell r="R82"/>
          <cell r="S82"/>
          <cell r="T82"/>
          <cell r="U82"/>
          <cell r="V82"/>
          <cell r="W82"/>
          <cell r="X82"/>
        </row>
        <row r="83">
          <cell r="A83">
            <v>110</v>
          </cell>
          <cell r="B83">
            <v>384</v>
          </cell>
          <cell r="C83"/>
          <cell r="D83"/>
          <cell r="E83"/>
          <cell r="F83"/>
          <cell r="G83">
            <v>149</v>
          </cell>
          <cell r="H83"/>
          <cell r="I83"/>
          <cell r="J83"/>
          <cell r="K83">
            <v>235</v>
          </cell>
          <cell r="L83"/>
          <cell r="M83"/>
          <cell r="N83"/>
          <cell r="O83"/>
          <cell r="P83"/>
          <cell r="Q83"/>
          <cell r="R83"/>
          <cell r="S83"/>
          <cell r="T83"/>
          <cell r="U83"/>
          <cell r="V83"/>
          <cell r="W83"/>
          <cell r="X83"/>
        </row>
        <row r="84">
          <cell r="A84">
            <v>111</v>
          </cell>
          <cell r="B84">
            <v>781</v>
          </cell>
          <cell r="C84"/>
          <cell r="D84"/>
          <cell r="E84">
            <v>27</v>
          </cell>
          <cell r="F84">
            <v>36</v>
          </cell>
          <cell r="G84">
            <v>40</v>
          </cell>
          <cell r="H84">
            <v>34</v>
          </cell>
          <cell r="I84">
            <v>46</v>
          </cell>
          <cell r="J84">
            <v>59</v>
          </cell>
          <cell r="K84">
            <v>103</v>
          </cell>
          <cell r="L84">
            <v>76</v>
          </cell>
          <cell r="M84">
            <v>107</v>
          </cell>
          <cell r="N84">
            <v>90</v>
          </cell>
          <cell r="O84">
            <v>94</v>
          </cell>
          <cell r="P84">
            <v>48</v>
          </cell>
          <cell r="Q84"/>
          <cell r="R84"/>
          <cell r="S84"/>
          <cell r="T84"/>
          <cell r="U84"/>
          <cell r="V84"/>
          <cell r="W84"/>
          <cell r="X84">
            <v>21</v>
          </cell>
        </row>
        <row r="85">
          <cell r="A85">
            <v>112</v>
          </cell>
          <cell r="B85">
            <v>1238</v>
          </cell>
          <cell r="C85"/>
          <cell r="D85"/>
          <cell r="E85">
            <v>25</v>
          </cell>
          <cell r="F85">
            <v>24</v>
          </cell>
          <cell r="G85">
            <v>28</v>
          </cell>
          <cell r="H85">
            <v>32</v>
          </cell>
          <cell r="I85">
            <v>30</v>
          </cell>
          <cell r="J85">
            <v>35</v>
          </cell>
          <cell r="K85">
            <v>232</v>
          </cell>
          <cell r="L85">
            <v>181</v>
          </cell>
          <cell r="M85">
            <v>178</v>
          </cell>
          <cell r="N85">
            <v>159</v>
          </cell>
          <cell r="O85">
            <v>107</v>
          </cell>
          <cell r="P85">
            <v>76</v>
          </cell>
          <cell r="Q85"/>
          <cell r="R85"/>
          <cell r="S85">
            <v>13</v>
          </cell>
          <cell r="T85">
            <v>25</v>
          </cell>
          <cell r="U85">
            <v>64</v>
          </cell>
          <cell r="V85"/>
          <cell r="W85">
            <v>29</v>
          </cell>
          <cell r="X85"/>
        </row>
        <row r="86">
          <cell r="A86">
            <v>113</v>
          </cell>
          <cell r="B86">
            <v>720</v>
          </cell>
          <cell r="C86"/>
          <cell r="D86"/>
          <cell r="E86"/>
          <cell r="F86"/>
          <cell r="G86"/>
          <cell r="H86"/>
          <cell r="I86"/>
          <cell r="J86"/>
          <cell r="K86">
            <v>163</v>
          </cell>
          <cell r="L86">
            <v>140</v>
          </cell>
          <cell r="M86">
            <v>142</v>
          </cell>
          <cell r="N86">
            <v>132</v>
          </cell>
          <cell r="O86">
            <v>78</v>
          </cell>
          <cell r="P86">
            <v>65</v>
          </cell>
          <cell r="Q86"/>
          <cell r="R86"/>
          <cell r="S86"/>
          <cell r="T86"/>
          <cell r="U86"/>
          <cell r="V86"/>
          <cell r="W86"/>
          <cell r="X86"/>
        </row>
        <row r="87">
          <cell r="A87">
            <v>115</v>
          </cell>
          <cell r="B87">
            <v>312</v>
          </cell>
          <cell r="C87"/>
          <cell r="D87"/>
          <cell r="E87">
            <v>312</v>
          </cell>
          <cell r="F87"/>
          <cell r="G87"/>
          <cell r="H87"/>
          <cell r="I87"/>
          <cell r="J87"/>
          <cell r="K87"/>
          <cell r="L87"/>
          <cell r="M87"/>
          <cell r="N87"/>
          <cell r="O87"/>
          <cell r="P87"/>
          <cell r="Q87"/>
          <cell r="R87"/>
          <cell r="S87"/>
          <cell r="T87"/>
          <cell r="U87"/>
          <cell r="V87"/>
          <cell r="W87"/>
          <cell r="X87"/>
        </row>
        <row r="88">
          <cell r="A88">
            <v>116</v>
          </cell>
          <cell r="B88">
            <v>323</v>
          </cell>
          <cell r="C88"/>
          <cell r="D88"/>
          <cell r="E88">
            <v>165</v>
          </cell>
          <cell r="F88">
            <v>158</v>
          </cell>
          <cell r="G88"/>
          <cell r="H88"/>
          <cell r="I88"/>
          <cell r="J88"/>
          <cell r="K88"/>
          <cell r="L88"/>
          <cell r="M88"/>
          <cell r="N88"/>
          <cell r="O88"/>
          <cell r="P88"/>
          <cell r="Q88"/>
          <cell r="R88"/>
          <cell r="S88"/>
          <cell r="T88"/>
          <cell r="U88"/>
          <cell r="V88"/>
          <cell r="W88"/>
          <cell r="X88"/>
        </row>
        <row r="89">
          <cell r="A89">
            <v>117</v>
          </cell>
          <cell r="B89">
            <v>404</v>
          </cell>
          <cell r="C89"/>
          <cell r="D89"/>
          <cell r="E89">
            <v>52</v>
          </cell>
          <cell r="F89">
            <v>73</v>
          </cell>
          <cell r="G89">
            <v>70</v>
          </cell>
          <cell r="H89">
            <v>65</v>
          </cell>
          <cell r="I89">
            <v>72</v>
          </cell>
          <cell r="J89">
            <v>72</v>
          </cell>
          <cell r="K89"/>
          <cell r="L89"/>
          <cell r="M89"/>
          <cell r="N89"/>
          <cell r="O89"/>
          <cell r="P89"/>
          <cell r="Q89"/>
          <cell r="R89"/>
          <cell r="S89"/>
          <cell r="T89"/>
          <cell r="U89"/>
          <cell r="V89"/>
          <cell r="W89"/>
          <cell r="X89"/>
        </row>
        <row r="90">
          <cell r="A90">
            <v>120</v>
          </cell>
          <cell r="B90">
            <v>867</v>
          </cell>
          <cell r="C90"/>
          <cell r="D90"/>
          <cell r="E90">
            <v>58</v>
          </cell>
          <cell r="F90">
            <v>88</v>
          </cell>
          <cell r="G90">
            <v>77</v>
          </cell>
          <cell r="H90">
            <v>93</v>
          </cell>
          <cell r="I90">
            <v>70</v>
          </cell>
          <cell r="J90">
            <v>76</v>
          </cell>
          <cell r="K90">
            <v>111</v>
          </cell>
          <cell r="L90">
            <v>91</v>
          </cell>
          <cell r="M90">
            <v>55</v>
          </cell>
          <cell r="N90">
            <v>39</v>
          </cell>
          <cell r="O90">
            <v>31</v>
          </cell>
          <cell r="P90">
            <v>26</v>
          </cell>
          <cell r="Q90"/>
          <cell r="R90"/>
          <cell r="S90">
            <v>9</v>
          </cell>
          <cell r="T90">
            <v>10</v>
          </cell>
          <cell r="U90">
            <v>10</v>
          </cell>
          <cell r="V90">
            <v>23</v>
          </cell>
          <cell r="W90"/>
          <cell r="X90"/>
        </row>
        <row r="91">
          <cell r="A91">
            <v>121</v>
          </cell>
          <cell r="B91">
            <v>341</v>
          </cell>
          <cell r="C91"/>
          <cell r="D91"/>
          <cell r="E91">
            <v>53</v>
          </cell>
          <cell r="F91">
            <v>61</v>
          </cell>
          <cell r="G91">
            <v>62</v>
          </cell>
          <cell r="H91">
            <v>60</v>
          </cell>
          <cell r="I91">
            <v>53</v>
          </cell>
          <cell r="J91">
            <v>52</v>
          </cell>
          <cell r="K91"/>
          <cell r="L91"/>
          <cell r="M91"/>
          <cell r="N91"/>
          <cell r="O91"/>
          <cell r="P91"/>
          <cell r="Q91"/>
          <cell r="R91"/>
          <cell r="S91"/>
          <cell r="T91"/>
          <cell r="U91"/>
          <cell r="V91"/>
          <cell r="W91"/>
          <cell r="X91"/>
        </row>
        <row r="92">
          <cell r="A92">
            <v>122</v>
          </cell>
          <cell r="B92">
            <v>1101</v>
          </cell>
          <cell r="C92"/>
          <cell r="D92"/>
          <cell r="E92">
            <v>50</v>
          </cell>
          <cell r="F92">
            <v>60</v>
          </cell>
          <cell r="G92">
            <v>65</v>
          </cell>
          <cell r="H92">
            <v>73</v>
          </cell>
          <cell r="I92">
            <v>67</v>
          </cell>
          <cell r="J92">
            <v>67</v>
          </cell>
          <cell r="K92">
            <v>134</v>
          </cell>
          <cell r="L92">
            <v>118</v>
          </cell>
          <cell r="M92">
            <v>123</v>
          </cell>
          <cell r="N92">
            <v>93</v>
          </cell>
          <cell r="O92">
            <v>85</v>
          </cell>
          <cell r="P92">
            <v>48</v>
          </cell>
          <cell r="Q92"/>
          <cell r="R92"/>
          <cell r="S92"/>
          <cell r="T92">
            <v>19</v>
          </cell>
          <cell r="U92">
            <v>49</v>
          </cell>
          <cell r="V92"/>
          <cell r="W92">
            <v>50</v>
          </cell>
          <cell r="X92"/>
        </row>
        <row r="93">
          <cell r="A93">
            <v>123</v>
          </cell>
          <cell r="B93">
            <v>390</v>
          </cell>
          <cell r="C93"/>
          <cell r="D93"/>
          <cell r="E93">
            <v>50</v>
          </cell>
          <cell r="F93">
            <v>66</v>
          </cell>
          <cell r="G93">
            <v>67</v>
          </cell>
          <cell r="H93">
            <v>70</v>
          </cell>
          <cell r="I93">
            <v>67</v>
          </cell>
          <cell r="J93">
            <v>70</v>
          </cell>
          <cell r="K93"/>
          <cell r="L93"/>
          <cell r="M93"/>
          <cell r="N93"/>
          <cell r="O93"/>
          <cell r="P93"/>
          <cell r="Q93"/>
          <cell r="R93"/>
          <cell r="S93"/>
          <cell r="T93"/>
          <cell r="U93"/>
          <cell r="V93"/>
          <cell r="W93"/>
          <cell r="X93"/>
        </row>
        <row r="94">
          <cell r="A94">
            <v>124</v>
          </cell>
          <cell r="B94">
            <v>685</v>
          </cell>
          <cell r="C94"/>
          <cell r="D94"/>
          <cell r="E94"/>
          <cell r="F94">
            <v>135</v>
          </cell>
          <cell r="G94">
            <v>134</v>
          </cell>
          <cell r="H94">
            <v>136</v>
          </cell>
          <cell r="I94">
            <v>141</v>
          </cell>
          <cell r="J94">
            <v>139</v>
          </cell>
          <cell r="K94"/>
          <cell r="L94"/>
          <cell r="M94"/>
          <cell r="N94"/>
          <cell r="O94"/>
          <cell r="P94"/>
          <cell r="Q94"/>
          <cell r="R94"/>
          <cell r="S94"/>
          <cell r="T94"/>
          <cell r="U94"/>
          <cell r="V94"/>
          <cell r="W94"/>
          <cell r="X94"/>
        </row>
        <row r="95">
          <cell r="A95">
            <v>126</v>
          </cell>
          <cell r="B95">
            <v>527</v>
          </cell>
          <cell r="C95"/>
          <cell r="D95"/>
          <cell r="E95">
            <v>90</v>
          </cell>
          <cell r="F95">
            <v>107</v>
          </cell>
          <cell r="G95">
            <v>89</v>
          </cell>
          <cell r="H95">
            <v>100</v>
          </cell>
          <cell r="I95">
            <v>73</v>
          </cell>
          <cell r="J95">
            <v>68</v>
          </cell>
          <cell r="K95"/>
          <cell r="L95"/>
          <cell r="M95"/>
          <cell r="N95"/>
          <cell r="O95"/>
          <cell r="P95"/>
          <cell r="Q95"/>
          <cell r="R95"/>
          <cell r="S95"/>
          <cell r="T95"/>
          <cell r="U95"/>
          <cell r="V95"/>
          <cell r="W95"/>
          <cell r="X95"/>
        </row>
        <row r="96">
          <cell r="A96">
            <v>128</v>
          </cell>
          <cell r="B96">
            <v>564</v>
          </cell>
          <cell r="C96"/>
          <cell r="D96"/>
          <cell r="E96">
            <v>51</v>
          </cell>
          <cell r="F96">
            <v>70</v>
          </cell>
          <cell r="G96">
            <v>77</v>
          </cell>
          <cell r="H96">
            <v>140</v>
          </cell>
          <cell r="I96">
            <v>144</v>
          </cell>
          <cell r="J96">
            <v>82</v>
          </cell>
          <cell r="K96"/>
          <cell r="L96"/>
          <cell r="M96"/>
          <cell r="N96"/>
          <cell r="O96"/>
          <cell r="P96"/>
          <cell r="Q96"/>
          <cell r="R96"/>
          <cell r="S96"/>
          <cell r="T96"/>
          <cell r="U96"/>
          <cell r="V96"/>
          <cell r="W96"/>
          <cell r="X96"/>
        </row>
        <row r="97">
          <cell r="A97">
            <v>129</v>
          </cell>
          <cell r="B97">
            <v>444</v>
          </cell>
          <cell r="C97"/>
          <cell r="D97"/>
          <cell r="E97">
            <v>103</v>
          </cell>
          <cell r="F97">
            <v>70</v>
          </cell>
          <cell r="G97">
            <v>70</v>
          </cell>
          <cell r="H97">
            <v>67</v>
          </cell>
          <cell r="I97">
            <v>57</v>
          </cell>
          <cell r="J97">
            <v>77</v>
          </cell>
          <cell r="K97"/>
          <cell r="L97"/>
          <cell r="M97"/>
          <cell r="N97"/>
          <cell r="O97"/>
          <cell r="P97"/>
          <cell r="Q97"/>
          <cell r="R97"/>
          <cell r="S97"/>
          <cell r="T97"/>
          <cell r="U97"/>
          <cell r="V97"/>
          <cell r="W97"/>
          <cell r="X97"/>
        </row>
        <row r="98">
          <cell r="A98">
            <v>131</v>
          </cell>
          <cell r="B98">
            <v>1866</v>
          </cell>
          <cell r="C98"/>
          <cell r="D98"/>
          <cell r="E98"/>
          <cell r="F98">
            <v>141</v>
          </cell>
          <cell r="G98">
            <v>158</v>
          </cell>
          <cell r="H98">
            <v>194</v>
          </cell>
          <cell r="I98">
            <v>146</v>
          </cell>
          <cell r="J98">
            <v>162</v>
          </cell>
          <cell r="K98">
            <v>204</v>
          </cell>
          <cell r="L98">
            <v>178</v>
          </cell>
          <cell r="M98">
            <v>166</v>
          </cell>
          <cell r="N98">
            <v>176</v>
          </cell>
          <cell r="O98">
            <v>191</v>
          </cell>
          <cell r="P98">
            <v>150</v>
          </cell>
          <cell r="Q98"/>
          <cell r="R98"/>
          <cell r="S98"/>
          <cell r="T98"/>
          <cell r="U98"/>
          <cell r="V98"/>
          <cell r="W98"/>
          <cell r="X98"/>
        </row>
        <row r="99">
          <cell r="A99">
            <v>132</v>
          </cell>
          <cell r="B99">
            <v>370</v>
          </cell>
          <cell r="C99"/>
          <cell r="D99"/>
          <cell r="E99">
            <v>52</v>
          </cell>
          <cell r="F99">
            <v>65</v>
          </cell>
          <cell r="G99">
            <v>74</v>
          </cell>
          <cell r="H99">
            <v>68</v>
          </cell>
          <cell r="I99">
            <v>61</v>
          </cell>
          <cell r="J99">
            <v>50</v>
          </cell>
          <cell r="K99"/>
          <cell r="L99"/>
          <cell r="M99"/>
          <cell r="N99"/>
          <cell r="O99"/>
          <cell r="P99"/>
          <cell r="Q99"/>
          <cell r="R99"/>
          <cell r="S99"/>
          <cell r="T99"/>
          <cell r="U99"/>
          <cell r="V99"/>
          <cell r="W99"/>
          <cell r="X99"/>
        </row>
        <row r="100">
          <cell r="A100">
            <v>133</v>
          </cell>
          <cell r="B100">
            <v>388</v>
          </cell>
          <cell r="C100"/>
          <cell r="D100"/>
          <cell r="E100">
            <v>52</v>
          </cell>
          <cell r="F100">
            <v>72</v>
          </cell>
          <cell r="G100">
            <v>67</v>
          </cell>
          <cell r="H100">
            <v>70</v>
          </cell>
          <cell r="I100">
            <v>63</v>
          </cell>
          <cell r="J100">
            <v>64</v>
          </cell>
          <cell r="K100"/>
          <cell r="L100"/>
          <cell r="M100"/>
          <cell r="N100"/>
          <cell r="O100"/>
          <cell r="P100"/>
          <cell r="Q100"/>
          <cell r="R100"/>
          <cell r="S100"/>
          <cell r="T100"/>
          <cell r="U100"/>
          <cell r="V100"/>
          <cell r="W100"/>
          <cell r="X100"/>
        </row>
        <row r="101">
          <cell r="A101">
            <v>134</v>
          </cell>
          <cell r="B101">
            <v>309</v>
          </cell>
          <cell r="C101"/>
          <cell r="D101"/>
          <cell r="E101">
            <v>28</v>
          </cell>
          <cell r="F101">
            <v>72</v>
          </cell>
          <cell r="G101">
            <v>65</v>
          </cell>
          <cell r="H101">
            <v>69</v>
          </cell>
          <cell r="I101">
            <v>38</v>
          </cell>
          <cell r="J101">
            <v>37</v>
          </cell>
          <cell r="K101"/>
          <cell r="L101"/>
          <cell r="M101"/>
          <cell r="N101"/>
          <cell r="O101"/>
          <cell r="P101"/>
          <cell r="Q101"/>
          <cell r="R101"/>
          <cell r="S101"/>
          <cell r="T101"/>
          <cell r="U101"/>
          <cell r="V101"/>
          <cell r="W101"/>
          <cell r="X101"/>
        </row>
        <row r="102">
          <cell r="A102">
            <v>135</v>
          </cell>
          <cell r="B102">
            <v>128</v>
          </cell>
          <cell r="C102"/>
          <cell r="D102"/>
          <cell r="E102">
            <v>25</v>
          </cell>
          <cell r="F102">
            <v>45</v>
          </cell>
          <cell r="G102">
            <v>30</v>
          </cell>
          <cell r="H102">
            <v>28</v>
          </cell>
          <cell r="I102"/>
          <cell r="J102"/>
          <cell r="K102"/>
          <cell r="L102"/>
          <cell r="M102"/>
          <cell r="N102"/>
          <cell r="O102"/>
          <cell r="P102"/>
          <cell r="Q102"/>
          <cell r="R102"/>
          <cell r="S102"/>
          <cell r="T102"/>
          <cell r="U102"/>
          <cell r="V102"/>
          <cell r="W102"/>
          <cell r="X102"/>
        </row>
        <row r="103">
          <cell r="A103">
            <v>136</v>
          </cell>
          <cell r="B103">
            <v>502</v>
          </cell>
          <cell r="C103"/>
          <cell r="D103"/>
          <cell r="E103">
            <v>99</v>
          </cell>
          <cell r="F103">
            <v>90</v>
          </cell>
          <cell r="G103">
            <v>94</v>
          </cell>
          <cell r="H103">
            <v>93</v>
          </cell>
          <cell r="I103">
            <v>68</v>
          </cell>
          <cell r="J103">
            <v>58</v>
          </cell>
          <cell r="K103"/>
          <cell r="L103"/>
          <cell r="M103"/>
          <cell r="N103"/>
          <cell r="O103"/>
          <cell r="P103"/>
          <cell r="Q103"/>
          <cell r="R103"/>
          <cell r="S103"/>
          <cell r="T103"/>
          <cell r="U103"/>
          <cell r="V103"/>
          <cell r="W103"/>
          <cell r="X103"/>
        </row>
        <row r="104">
          <cell r="A104">
            <v>137</v>
          </cell>
          <cell r="B104">
            <v>215</v>
          </cell>
          <cell r="C104"/>
          <cell r="D104"/>
          <cell r="E104">
            <v>47</v>
          </cell>
          <cell r="F104">
            <v>39</v>
          </cell>
          <cell r="G104">
            <v>37</v>
          </cell>
          <cell r="H104">
            <v>31</v>
          </cell>
          <cell r="I104">
            <v>23</v>
          </cell>
          <cell r="J104">
            <v>17</v>
          </cell>
          <cell r="K104"/>
          <cell r="L104"/>
          <cell r="M104"/>
          <cell r="N104"/>
          <cell r="O104"/>
          <cell r="P104"/>
          <cell r="Q104"/>
          <cell r="R104"/>
          <cell r="S104"/>
          <cell r="T104"/>
          <cell r="U104"/>
          <cell r="V104"/>
          <cell r="W104"/>
          <cell r="X104">
            <v>21</v>
          </cell>
        </row>
        <row r="105">
          <cell r="A105">
            <v>139</v>
          </cell>
          <cell r="B105">
            <v>1222</v>
          </cell>
          <cell r="C105"/>
          <cell r="D105"/>
          <cell r="E105">
            <v>49</v>
          </cell>
          <cell r="F105">
            <v>71</v>
          </cell>
          <cell r="G105">
            <v>66</v>
          </cell>
          <cell r="H105">
            <v>73</v>
          </cell>
          <cell r="I105">
            <v>68</v>
          </cell>
          <cell r="J105">
            <v>76</v>
          </cell>
          <cell r="K105">
            <v>91</v>
          </cell>
          <cell r="L105">
            <v>127</v>
          </cell>
          <cell r="M105">
            <v>95</v>
          </cell>
          <cell r="N105">
            <v>124</v>
          </cell>
          <cell r="O105">
            <v>84</v>
          </cell>
          <cell r="P105">
            <v>83</v>
          </cell>
          <cell r="Q105"/>
          <cell r="R105"/>
          <cell r="S105">
            <v>22</v>
          </cell>
          <cell r="T105">
            <v>36</v>
          </cell>
          <cell r="U105">
            <v>60</v>
          </cell>
          <cell r="V105"/>
          <cell r="W105">
            <v>97</v>
          </cell>
          <cell r="X105"/>
        </row>
        <row r="106">
          <cell r="A106">
            <v>144</v>
          </cell>
          <cell r="B106">
            <v>410</v>
          </cell>
          <cell r="C106"/>
          <cell r="D106"/>
          <cell r="E106">
            <v>58</v>
          </cell>
          <cell r="F106">
            <v>65</v>
          </cell>
          <cell r="G106">
            <v>72</v>
          </cell>
          <cell r="H106">
            <v>69</v>
          </cell>
          <cell r="I106">
            <v>74</v>
          </cell>
          <cell r="J106">
            <v>72</v>
          </cell>
          <cell r="K106"/>
          <cell r="L106"/>
          <cell r="M106"/>
          <cell r="N106"/>
          <cell r="O106"/>
          <cell r="P106"/>
          <cell r="Q106"/>
          <cell r="R106"/>
          <cell r="S106"/>
          <cell r="T106"/>
          <cell r="U106"/>
          <cell r="V106"/>
          <cell r="W106"/>
          <cell r="X106"/>
        </row>
        <row r="107">
          <cell r="A107">
            <v>145</v>
          </cell>
          <cell r="B107">
            <v>127</v>
          </cell>
          <cell r="C107"/>
          <cell r="D107"/>
          <cell r="E107">
            <v>21</v>
          </cell>
          <cell r="F107">
            <v>17</v>
          </cell>
          <cell r="G107">
            <v>23</v>
          </cell>
          <cell r="H107">
            <v>26</v>
          </cell>
          <cell r="I107">
            <v>20</v>
          </cell>
          <cell r="J107">
            <v>20</v>
          </cell>
          <cell r="K107"/>
          <cell r="L107"/>
          <cell r="M107"/>
          <cell r="N107"/>
          <cell r="O107"/>
          <cell r="P107"/>
          <cell r="Q107"/>
          <cell r="R107"/>
          <cell r="S107"/>
          <cell r="T107"/>
          <cell r="U107"/>
          <cell r="V107"/>
          <cell r="W107"/>
          <cell r="X107"/>
        </row>
        <row r="108">
          <cell r="A108">
            <v>146</v>
          </cell>
          <cell r="B108">
            <v>337</v>
          </cell>
          <cell r="C108"/>
          <cell r="D108"/>
          <cell r="E108">
            <v>98</v>
          </cell>
          <cell r="F108">
            <v>87</v>
          </cell>
          <cell r="G108">
            <v>90</v>
          </cell>
          <cell r="H108">
            <v>62</v>
          </cell>
          <cell r="I108"/>
          <cell r="J108"/>
          <cell r="K108"/>
          <cell r="L108"/>
          <cell r="M108"/>
          <cell r="N108"/>
          <cell r="O108"/>
          <cell r="P108"/>
          <cell r="Q108"/>
          <cell r="R108"/>
          <cell r="S108"/>
          <cell r="T108"/>
          <cell r="U108"/>
          <cell r="V108"/>
          <cell r="W108"/>
          <cell r="X108"/>
        </row>
        <row r="109">
          <cell r="A109">
            <v>147</v>
          </cell>
          <cell r="B109">
            <v>95</v>
          </cell>
          <cell r="C109"/>
          <cell r="D109"/>
          <cell r="E109">
            <v>20</v>
          </cell>
          <cell r="F109">
            <v>26</v>
          </cell>
          <cell r="G109">
            <v>24</v>
          </cell>
          <cell r="H109">
            <v>25</v>
          </cell>
          <cell r="I109"/>
          <cell r="J109"/>
          <cell r="K109"/>
          <cell r="L109"/>
          <cell r="M109"/>
          <cell r="N109"/>
          <cell r="O109"/>
          <cell r="P109"/>
          <cell r="Q109"/>
          <cell r="R109"/>
          <cell r="S109"/>
          <cell r="T109"/>
          <cell r="U109"/>
          <cell r="V109"/>
          <cell r="W109"/>
          <cell r="X109"/>
        </row>
        <row r="110">
          <cell r="A110">
            <v>148</v>
          </cell>
          <cell r="B110">
            <v>762</v>
          </cell>
          <cell r="C110"/>
          <cell r="D110"/>
          <cell r="E110">
            <v>51</v>
          </cell>
          <cell r="F110">
            <v>65</v>
          </cell>
          <cell r="G110">
            <v>52</v>
          </cell>
          <cell r="H110">
            <v>63</v>
          </cell>
          <cell r="I110">
            <v>53</v>
          </cell>
          <cell r="J110">
            <v>59</v>
          </cell>
          <cell r="K110">
            <v>59</v>
          </cell>
          <cell r="L110">
            <v>63</v>
          </cell>
          <cell r="M110">
            <v>50</v>
          </cell>
          <cell r="N110">
            <v>41</v>
          </cell>
          <cell r="O110">
            <v>34</v>
          </cell>
          <cell r="P110">
            <v>36</v>
          </cell>
          <cell r="Q110"/>
          <cell r="R110"/>
          <cell r="S110"/>
          <cell r="T110">
            <v>38</v>
          </cell>
          <cell r="U110">
            <v>50</v>
          </cell>
          <cell r="V110"/>
          <cell r="W110">
            <v>48</v>
          </cell>
          <cell r="X110"/>
        </row>
        <row r="111">
          <cell r="A111">
            <v>149</v>
          </cell>
          <cell r="B111">
            <v>903</v>
          </cell>
          <cell r="C111"/>
          <cell r="D111"/>
          <cell r="E111">
            <v>49</v>
          </cell>
          <cell r="F111">
            <v>71</v>
          </cell>
          <cell r="G111">
            <v>68</v>
          </cell>
          <cell r="H111">
            <v>98</v>
          </cell>
          <cell r="I111">
            <v>79</v>
          </cell>
          <cell r="J111">
            <v>72</v>
          </cell>
          <cell r="K111">
            <v>90</v>
          </cell>
          <cell r="L111">
            <v>79</v>
          </cell>
          <cell r="M111">
            <v>78</v>
          </cell>
          <cell r="N111">
            <v>79</v>
          </cell>
          <cell r="O111">
            <v>84</v>
          </cell>
          <cell r="P111">
            <v>56</v>
          </cell>
          <cell r="Q111"/>
          <cell r="R111"/>
          <cell r="S111"/>
          <cell r="T111"/>
          <cell r="U111"/>
          <cell r="V111"/>
          <cell r="W111"/>
          <cell r="X111"/>
        </row>
        <row r="112">
          <cell r="A112">
            <v>151</v>
          </cell>
          <cell r="B112">
            <v>664</v>
          </cell>
          <cell r="C112"/>
          <cell r="D112"/>
          <cell r="E112">
            <v>52</v>
          </cell>
          <cell r="F112">
            <v>66</v>
          </cell>
          <cell r="G112">
            <v>64</v>
          </cell>
          <cell r="H112">
            <v>57</v>
          </cell>
          <cell r="I112">
            <v>56</v>
          </cell>
          <cell r="J112">
            <v>57</v>
          </cell>
          <cell r="K112"/>
          <cell r="L112">
            <v>133</v>
          </cell>
          <cell r="M112">
            <v>123</v>
          </cell>
          <cell r="N112">
            <v>56</v>
          </cell>
          <cell r="O112"/>
          <cell r="P112"/>
          <cell r="Q112"/>
          <cell r="R112"/>
          <cell r="S112"/>
          <cell r="T112"/>
          <cell r="U112"/>
          <cell r="V112"/>
          <cell r="W112"/>
          <cell r="X112"/>
        </row>
        <row r="113">
          <cell r="A113">
            <v>153</v>
          </cell>
          <cell r="B113">
            <v>1174</v>
          </cell>
          <cell r="C113"/>
          <cell r="D113"/>
          <cell r="E113">
            <v>53</v>
          </cell>
          <cell r="F113">
            <v>102</v>
          </cell>
          <cell r="G113">
            <v>68</v>
          </cell>
          <cell r="H113">
            <v>70</v>
          </cell>
          <cell r="I113">
            <v>71</v>
          </cell>
          <cell r="J113">
            <v>102</v>
          </cell>
          <cell r="K113">
            <v>80</v>
          </cell>
          <cell r="L113">
            <v>81</v>
          </cell>
          <cell r="M113">
            <v>80</v>
          </cell>
          <cell r="N113">
            <v>79</v>
          </cell>
          <cell r="O113">
            <v>78</v>
          </cell>
          <cell r="P113">
            <v>67</v>
          </cell>
          <cell r="Q113"/>
          <cell r="R113"/>
          <cell r="S113">
            <v>33</v>
          </cell>
          <cell r="T113">
            <v>56</v>
          </cell>
          <cell r="U113">
            <v>70</v>
          </cell>
          <cell r="V113"/>
          <cell r="W113">
            <v>84</v>
          </cell>
          <cell r="X113"/>
        </row>
        <row r="114">
          <cell r="A114">
            <v>154</v>
          </cell>
          <cell r="B114">
            <v>340</v>
          </cell>
          <cell r="C114"/>
          <cell r="D114"/>
          <cell r="E114">
            <v>50</v>
          </cell>
          <cell r="F114">
            <v>38</v>
          </cell>
          <cell r="G114">
            <v>74</v>
          </cell>
          <cell r="H114">
            <v>33</v>
          </cell>
          <cell r="I114">
            <v>67</v>
          </cell>
          <cell r="J114">
            <v>78</v>
          </cell>
          <cell r="K114"/>
          <cell r="L114"/>
          <cell r="M114"/>
          <cell r="N114"/>
          <cell r="O114"/>
          <cell r="P114"/>
          <cell r="Q114"/>
          <cell r="R114"/>
          <cell r="S114"/>
          <cell r="T114"/>
          <cell r="U114"/>
          <cell r="V114"/>
          <cell r="W114"/>
          <cell r="X114"/>
        </row>
        <row r="115">
          <cell r="A115">
            <v>156</v>
          </cell>
          <cell r="B115">
            <v>1394</v>
          </cell>
          <cell r="C115"/>
          <cell r="D115"/>
          <cell r="E115">
            <v>60</v>
          </cell>
          <cell r="F115">
            <v>100</v>
          </cell>
          <cell r="G115">
            <v>99</v>
          </cell>
          <cell r="H115">
            <v>106</v>
          </cell>
          <cell r="I115">
            <v>82</v>
          </cell>
          <cell r="J115">
            <v>109</v>
          </cell>
          <cell r="K115">
            <v>117</v>
          </cell>
          <cell r="L115">
            <v>114</v>
          </cell>
          <cell r="M115">
            <v>107</v>
          </cell>
          <cell r="N115">
            <v>110</v>
          </cell>
          <cell r="O115">
            <v>71</v>
          </cell>
          <cell r="P115">
            <v>52</v>
          </cell>
          <cell r="Q115"/>
          <cell r="R115"/>
          <cell r="S115">
            <v>15</v>
          </cell>
          <cell r="T115">
            <v>43</v>
          </cell>
          <cell r="U115">
            <v>83</v>
          </cell>
          <cell r="V115"/>
          <cell r="W115">
            <v>126</v>
          </cell>
          <cell r="X115"/>
        </row>
        <row r="116">
          <cell r="A116">
            <v>159</v>
          </cell>
          <cell r="B116">
            <v>1597</v>
          </cell>
          <cell r="C116"/>
          <cell r="D116"/>
          <cell r="E116">
            <v>104</v>
          </cell>
          <cell r="F116">
            <v>139</v>
          </cell>
          <cell r="G116">
            <v>93</v>
          </cell>
          <cell r="H116">
            <v>102</v>
          </cell>
          <cell r="I116">
            <v>109</v>
          </cell>
          <cell r="J116">
            <v>98</v>
          </cell>
          <cell r="K116">
            <v>158</v>
          </cell>
          <cell r="L116">
            <v>161</v>
          </cell>
          <cell r="M116">
            <v>124</v>
          </cell>
          <cell r="N116">
            <v>102</v>
          </cell>
          <cell r="O116">
            <v>86</v>
          </cell>
          <cell r="P116">
            <v>65</v>
          </cell>
          <cell r="Q116"/>
          <cell r="R116"/>
          <cell r="S116"/>
          <cell r="T116">
            <v>67</v>
          </cell>
          <cell r="U116">
            <v>76</v>
          </cell>
          <cell r="V116">
            <v>33</v>
          </cell>
          <cell r="W116">
            <v>80</v>
          </cell>
          <cell r="X116"/>
        </row>
        <row r="117">
          <cell r="A117">
            <v>161</v>
          </cell>
          <cell r="B117">
            <v>343</v>
          </cell>
          <cell r="C117"/>
          <cell r="D117"/>
          <cell r="E117">
            <v>49</v>
          </cell>
          <cell r="F117">
            <v>55</v>
          </cell>
          <cell r="G117">
            <v>56</v>
          </cell>
          <cell r="H117">
            <v>64</v>
          </cell>
          <cell r="I117">
            <v>62</v>
          </cell>
          <cell r="J117">
            <v>57</v>
          </cell>
          <cell r="K117"/>
          <cell r="L117"/>
          <cell r="M117"/>
          <cell r="N117"/>
          <cell r="O117"/>
          <cell r="P117"/>
          <cell r="Q117"/>
          <cell r="R117"/>
          <cell r="S117"/>
          <cell r="T117"/>
          <cell r="U117"/>
          <cell r="V117"/>
          <cell r="W117"/>
          <cell r="X117"/>
        </row>
        <row r="118">
          <cell r="A118">
            <v>162</v>
          </cell>
          <cell r="B118">
            <v>1470</v>
          </cell>
          <cell r="C118"/>
          <cell r="D118"/>
          <cell r="E118">
            <v>49</v>
          </cell>
          <cell r="F118">
            <v>54</v>
          </cell>
          <cell r="G118">
            <v>60</v>
          </cell>
          <cell r="H118">
            <v>71</v>
          </cell>
          <cell r="I118">
            <v>70</v>
          </cell>
          <cell r="J118">
            <v>72</v>
          </cell>
          <cell r="K118">
            <v>169</v>
          </cell>
          <cell r="L118">
            <v>184</v>
          </cell>
          <cell r="M118">
            <v>169</v>
          </cell>
          <cell r="N118">
            <v>171</v>
          </cell>
          <cell r="O118">
            <v>147</v>
          </cell>
          <cell r="P118">
            <v>117</v>
          </cell>
          <cell r="Q118">
            <v>72</v>
          </cell>
          <cell r="R118">
            <v>65</v>
          </cell>
          <cell r="S118"/>
          <cell r="T118"/>
          <cell r="U118"/>
          <cell r="V118"/>
          <cell r="W118"/>
          <cell r="X118"/>
        </row>
        <row r="119">
          <cell r="A119">
            <v>163</v>
          </cell>
          <cell r="B119">
            <v>229</v>
          </cell>
          <cell r="C119"/>
          <cell r="D119"/>
          <cell r="E119">
            <v>35</v>
          </cell>
          <cell r="F119">
            <v>52</v>
          </cell>
          <cell r="G119">
            <v>37</v>
          </cell>
          <cell r="H119">
            <v>27</v>
          </cell>
          <cell r="I119">
            <v>45</v>
          </cell>
          <cell r="J119">
            <v>33</v>
          </cell>
          <cell r="K119"/>
          <cell r="L119"/>
          <cell r="M119"/>
          <cell r="N119"/>
          <cell r="O119"/>
          <cell r="P119"/>
          <cell r="Q119"/>
          <cell r="R119"/>
          <cell r="S119"/>
          <cell r="T119"/>
          <cell r="U119"/>
          <cell r="V119"/>
          <cell r="W119"/>
          <cell r="X119"/>
        </row>
        <row r="120">
          <cell r="A120">
            <v>164</v>
          </cell>
          <cell r="B120">
            <v>246</v>
          </cell>
          <cell r="C120"/>
          <cell r="D120"/>
          <cell r="E120">
            <v>27</v>
          </cell>
          <cell r="F120">
            <v>34</v>
          </cell>
          <cell r="G120">
            <v>37</v>
          </cell>
          <cell r="H120">
            <v>34</v>
          </cell>
          <cell r="I120">
            <v>46</v>
          </cell>
          <cell r="J120">
            <v>68</v>
          </cell>
          <cell r="K120"/>
          <cell r="L120"/>
          <cell r="M120"/>
          <cell r="N120"/>
          <cell r="O120"/>
          <cell r="P120"/>
          <cell r="Q120"/>
          <cell r="R120"/>
          <cell r="S120"/>
          <cell r="T120"/>
          <cell r="U120"/>
          <cell r="V120"/>
          <cell r="W120"/>
          <cell r="X120"/>
        </row>
        <row r="121">
          <cell r="A121">
            <v>165</v>
          </cell>
          <cell r="B121">
            <v>568</v>
          </cell>
          <cell r="C121"/>
          <cell r="D121"/>
          <cell r="E121">
            <v>39</v>
          </cell>
          <cell r="F121">
            <v>46</v>
          </cell>
          <cell r="G121">
            <v>54</v>
          </cell>
          <cell r="H121">
            <v>47</v>
          </cell>
          <cell r="I121">
            <v>54</v>
          </cell>
          <cell r="J121">
            <v>50</v>
          </cell>
          <cell r="K121">
            <v>44</v>
          </cell>
          <cell r="L121">
            <v>41</v>
          </cell>
          <cell r="M121">
            <v>49</v>
          </cell>
          <cell r="N121">
            <v>32</v>
          </cell>
          <cell r="O121">
            <v>31</v>
          </cell>
          <cell r="P121">
            <v>24</v>
          </cell>
          <cell r="Q121"/>
          <cell r="R121"/>
          <cell r="S121"/>
          <cell r="T121">
            <v>17</v>
          </cell>
          <cell r="U121">
            <v>12</v>
          </cell>
          <cell r="V121"/>
          <cell r="W121">
            <v>28</v>
          </cell>
          <cell r="X121"/>
        </row>
        <row r="122">
          <cell r="A122">
            <v>166</v>
          </cell>
          <cell r="B122">
            <v>310</v>
          </cell>
          <cell r="C122"/>
          <cell r="D122"/>
          <cell r="E122">
            <v>22</v>
          </cell>
          <cell r="F122">
            <v>25</v>
          </cell>
          <cell r="G122">
            <v>25</v>
          </cell>
          <cell r="H122">
            <v>26</v>
          </cell>
          <cell r="I122">
            <v>36</v>
          </cell>
          <cell r="J122">
            <v>43</v>
          </cell>
          <cell r="K122">
            <v>28</v>
          </cell>
          <cell r="L122">
            <v>32</v>
          </cell>
          <cell r="M122">
            <v>23</v>
          </cell>
          <cell r="N122">
            <v>21</v>
          </cell>
          <cell r="O122">
            <v>17</v>
          </cell>
          <cell r="P122">
            <v>12</v>
          </cell>
          <cell r="Q122"/>
          <cell r="R122"/>
          <cell r="S122"/>
          <cell r="T122"/>
          <cell r="U122"/>
          <cell r="V122"/>
          <cell r="W122"/>
          <cell r="X122"/>
        </row>
        <row r="123">
          <cell r="A123">
            <v>167</v>
          </cell>
          <cell r="B123">
            <v>388</v>
          </cell>
          <cell r="C123"/>
          <cell r="D123"/>
          <cell r="E123">
            <v>30</v>
          </cell>
          <cell r="F123">
            <v>41</v>
          </cell>
          <cell r="G123">
            <v>42</v>
          </cell>
          <cell r="H123">
            <v>46</v>
          </cell>
          <cell r="I123">
            <v>39</v>
          </cell>
          <cell r="J123">
            <v>32</v>
          </cell>
          <cell r="K123">
            <v>23</v>
          </cell>
          <cell r="L123">
            <v>32</v>
          </cell>
          <cell r="M123">
            <v>29</v>
          </cell>
          <cell r="N123">
            <v>21</v>
          </cell>
          <cell r="O123">
            <v>22</v>
          </cell>
          <cell r="P123">
            <v>20</v>
          </cell>
          <cell r="Q123"/>
          <cell r="R123"/>
          <cell r="S123"/>
          <cell r="T123"/>
          <cell r="U123"/>
          <cell r="V123">
            <v>2</v>
          </cell>
          <cell r="W123">
            <v>9</v>
          </cell>
          <cell r="X123"/>
        </row>
        <row r="124">
          <cell r="A124">
            <v>168</v>
          </cell>
          <cell r="B124">
            <v>229</v>
          </cell>
          <cell r="C124"/>
          <cell r="D124"/>
          <cell r="E124">
            <v>12</v>
          </cell>
          <cell r="F124">
            <v>22</v>
          </cell>
          <cell r="G124">
            <v>22</v>
          </cell>
          <cell r="H124">
            <v>24</v>
          </cell>
          <cell r="I124">
            <v>14</v>
          </cell>
          <cell r="J124">
            <v>19</v>
          </cell>
          <cell r="K124">
            <v>22</v>
          </cell>
          <cell r="L124">
            <v>25</v>
          </cell>
          <cell r="M124">
            <v>15</v>
          </cell>
          <cell r="N124">
            <v>21</v>
          </cell>
          <cell r="O124">
            <v>20</v>
          </cell>
          <cell r="P124">
            <v>13</v>
          </cell>
          <cell r="Q124"/>
          <cell r="R124"/>
          <cell r="S124"/>
          <cell r="T124"/>
          <cell r="U124"/>
          <cell r="V124"/>
          <cell r="W124"/>
          <cell r="X124"/>
        </row>
        <row r="125">
          <cell r="A125">
            <v>169</v>
          </cell>
          <cell r="B125">
            <v>322</v>
          </cell>
          <cell r="C125"/>
          <cell r="D125"/>
          <cell r="E125">
            <v>46</v>
          </cell>
          <cell r="F125">
            <v>56</v>
          </cell>
          <cell r="G125">
            <v>58</v>
          </cell>
          <cell r="H125">
            <v>57</v>
          </cell>
          <cell r="I125">
            <v>46</v>
          </cell>
          <cell r="J125">
            <v>59</v>
          </cell>
          <cell r="K125"/>
          <cell r="L125"/>
          <cell r="M125"/>
          <cell r="N125"/>
          <cell r="O125"/>
          <cell r="P125"/>
          <cell r="Q125"/>
          <cell r="R125"/>
          <cell r="S125"/>
          <cell r="T125"/>
          <cell r="U125"/>
          <cell r="V125"/>
          <cell r="W125"/>
          <cell r="X125"/>
        </row>
        <row r="126">
          <cell r="A126">
            <v>170</v>
          </cell>
          <cell r="B126">
            <v>510</v>
          </cell>
          <cell r="C126"/>
          <cell r="D126"/>
          <cell r="E126">
            <v>87</v>
          </cell>
          <cell r="F126">
            <v>65</v>
          </cell>
          <cell r="G126">
            <v>54</v>
          </cell>
          <cell r="H126">
            <v>48</v>
          </cell>
          <cell r="I126">
            <v>42</v>
          </cell>
          <cell r="J126">
            <v>41</v>
          </cell>
          <cell r="K126">
            <v>29</v>
          </cell>
          <cell r="L126">
            <v>33</v>
          </cell>
          <cell r="M126">
            <v>36</v>
          </cell>
          <cell r="N126">
            <v>26</v>
          </cell>
          <cell r="O126">
            <v>32</v>
          </cell>
          <cell r="P126">
            <v>17</v>
          </cell>
          <cell r="Q126"/>
          <cell r="R126"/>
          <cell r="S126"/>
          <cell r="T126"/>
          <cell r="U126"/>
          <cell r="V126"/>
          <cell r="W126"/>
          <cell r="X126"/>
        </row>
        <row r="127">
          <cell r="A127">
            <v>173</v>
          </cell>
          <cell r="B127">
            <v>903</v>
          </cell>
          <cell r="C127"/>
          <cell r="D127"/>
          <cell r="E127">
            <v>65</v>
          </cell>
          <cell r="F127">
            <v>80</v>
          </cell>
          <cell r="G127">
            <v>95</v>
          </cell>
          <cell r="H127">
            <v>69</v>
          </cell>
          <cell r="I127">
            <v>77</v>
          </cell>
          <cell r="J127">
            <v>76</v>
          </cell>
          <cell r="K127">
            <v>88</v>
          </cell>
          <cell r="L127">
            <v>72</v>
          </cell>
          <cell r="M127">
            <v>79</v>
          </cell>
          <cell r="N127">
            <v>90</v>
          </cell>
          <cell r="O127">
            <v>45</v>
          </cell>
          <cell r="P127">
            <v>47</v>
          </cell>
          <cell r="Q127"/>
          <cell r="R127"/>
          <cell r="S127"/>
          <cell r="T127"/>
          <cell r="U127"/>
          <cell r="V127"/>
          <cell r="W127">
            <v>20</v>
          </cell>
          <cell r="X127"/>
        </row>
        <row r="128">
          <cell r="A128">
            <v>174</v>
          </cell>
          <cell r="B128">
            <v>766</v>
          </cell>
          <cell r="C128"/>
          <cell r="D128"/>
          <cell r="E128">
            <v>71</v>
          </cell>
          <cell r="F128">
            <v>75</v>
          </cell>
          <cell r="G128">
            <v>98</v>
          </cell>
          <cell r="H128">
            <v>57</v>
          </cell>
          <cell r="I128">
            <v>72</v>
          </cell>
          <cell r="J128">
            <v>67</v>
          </cell>
          <cell r="K128">
            <v>77</v>
          </cell>
          <cell r="L128">
            <v>78</v>
          </cell>
          <cell r="M128">
            <v>60</v>
          </cell>
          <cell r="N128">
            <v>52</v>
          </cell>
          <cell r="O128"/>
          <cell r="P128"/>
          <cell r="Q128"/>
          <cell r="R128"/>
          <cell r="S128"/>
          <cell r="T128"/>
          <cell r="U128"/>
          <cell r="V128"/>
          <cell r="W128"/>
          <cell r="X128">
            <v>59</v>
          </cell>
        </row>
        <row r="129">
          <cell r="A129">
            <v>175</v>
          </cell>
          <cell r="B129">
            <v>109</v>
          </cell>
          <cell r="C129"/>
          <cell r="D129"/>
          <cell r="E129">
            <v>12</v>
          </cell>
          <cell r="F129">
            <v>21</v>
          </cell>
          <cell r="G129">
            <v>21</v>
          </cell>
          <cell r="H129">
            <v>19</v>
          </cell>
          <cell r="I129">
            <v>23</v>
          </cell>
          <cell r="J129">
            <v>13</v>
          </cell>
          <cell r="K129"/>
          <cell r="L129"/>
          <cell r="M129"/>
          <cell r="N129"/>
          <cell r="O129"/>
          <cell r="P129"/>
          <cell r="Q129"/>
          <cell r="R129"/>
          <cell r="S129"/>
          <cell r="T129"/>
          <cell r="U129"/>
          <cell r="V129"/>
          <cell r="W129"/>
          <cell r="X129"/>
        </row>
        <row r="130">
          <cell r="A130">
            <v>176</v>
          </cell>
          <cell r="B130">
            <v>1219</v>
          </cell>
          <cell r="C130"/>
          <cell r="D130"/>
          <cell r="E130">
            <v>106</v>
          </cell>
          <cell r="F130">
            <v>118</v>
          </cell>
          <cell r="G130">
            <v>132</v>
          </cell>
          <cell r="H130">
            <v>102</v>
          </cell>
          <cell r="I130">
            <v>108</v>
          </cell>
          <cell r="J130">
            <v>121</v>
          </cell>
          <cell r="K130">
            <v>101</v>
          </cell>
          <cell r="L130">
            <v>78</v>
          </cell>
          <cell r="M130">
            <v>79</v>
          </cell>
          <cell r="N130">
            <v>63</v>
          </cell>
          <cell r="O130">
            <v>52</v>
          </cell>
          <cell r="P130">
            <v>52</v>
          </cell>
          <cell r="Q130"/>
          <cell r="R130"/>
          <cell r="S130">
            <v>15</v>
          </cell>
          <cell r="T130">
            <v>31</v>
          </cell>
          <cell r="U130">
            <v>40</v>
          </cell>
          <cell r="V130"/>
          <cell r="W130">
            <v>21</v>
          </cell>
          <cell r="X130"/>
        </row>
        <row r="131">
          <cell r="A131">
            <v>177</v>
          </cell>
          <cell r="B131">
            <v>724</v>
          </cell>
          <cell r="C131"/>
          <cell r="D131"/>
          <cell r="E131">
            <v>62</v>
          </cell>
          <cell r="F131">
            <v>77</v>
          </cell>
          <cell r="G131">
            <v>53</v>
          </cell>
          <cell r="H131">
            <v>60</v>
          </cell>
          <cell r="I131">
            <v>66</v>
          </cell>
          <cell r="J131">
            <v>60</v>
          </cell>
          <cell r="K131">
            <v>64</v>
          </cell>
          <cell r="L131">
            <v>48</v>
          </cell>
          <cell r="M131">
            <v>45</v>
          </cell>
          <cell r="N131">
            <v>47</v>
          </cell>
          <cell r="O131">
            <v>50</v>
          </cell>
          <cell r="P131">
            <v>28</v>
          </cell>
          <cell r="Q131"/>
          <cell r="R131"/>
          <cell r="S131"/>
          <cell r="T131">
            <v>10</v>
          </cell>
          <cell r="U131">
            <v>30</v>
          </cell>
          <cell r="V131"/>
          <cell r="W131">
            <v>24</v>
          </cell>
          <cell r="X131"/>
        </row>
        <row r="132">
          <cell r="A132">
            <v>178</v>
          </cell>
          <cell r="B132">
            <v>691</v>
          </cell>
          <cell r="C132"/>
          <cell r="D132"/>
          <cell r="E132"/>
          <cell r="F132">
            <v>202</v>
          </cell>
          <cell r="G132">
            <v>175</v>
          </cell>
          <cell r="H132">
            <v>184</v>
          </cell>
          <cell r="I132">
            <v>130</v>
          </cell>
          <cell r="J132"/>
          <cell r="K132"/>
          <cell r="L132"/>
          <cell r="M132"/>
          <cell r="N132"/>
          <cell r="O132"/>
          <cell r="P132"/>
          <cell r="Q132"/>
          <cell r="R132"/>
          <cell r="S132"/>
          <cell r="T132"/>
          <cell r="U132"/>
          <cell r="V132"/>
          <cell r="W132"/>
          <cell r="X132"/>
        </row>
        <row r="133">
          <cell r="A133">
            <v>179</v>
          </cell>
          <cell r="B133">
            <v>139</v>
          </cell>
          <cell r="C133"/>
          <cell r="D133"/>
          <cell r="E133">
            <v>13</v>
          </cell>
          <cell r="F133">
            <v>7</v>
          </cell>
          <cell r="G133">
            <v>6</v>
          </cell>
          <cell r="H133">
            <v>11</v>
          </cell>
          <cell r="I133">
            <v>6</v>
          </cell>
          <cell r="J133">
            <v>8</v>
          </cell>
          <cell r="K133">
            <v>10</v>
          </cell>
          <cell r="L133">
            <v>17</v>
          </cell>
          <cell r="M133">
            <v>12</v>
          </cell>
          <cell r="N133">
            <v>15</v>
          </cell>
          <cell r="O133">
            <v>19</v>
          </cell>
          <cell r="P133">
            <v>15</v>
          </cell>
          <cell r="Q133"/>
          <cell r="R133"/>
          <cell r="S133"/>
          <cell r="T133"/>
          <cell r="U133"/>
          <cell r="V133"/>
          <cell r="W133"/>
          <cell r="X133"/>
        </row>
        <row r="134">
          <cell r="A134">
            <v>180</v>
          </cell>
          <cell r="B134">
            <v>361</v>
          </cell>
          <cell r="C134"/>
          <cell r="D134"/>
          <cell r="E134">
            <v>34</v>
          </cell>
          <cell r="F134">
            <v>40</v>
          </cell>
          <cell r="G134">
            <v>36</v>
          </cell>
          <cell r="H134">
            <v>22</v>
          </cell>
          <cell r="I134">
            <v>29</v>
          </cell>
          <cell r="J134">
            <v>23</v>
          </cell>
          <cell r="K134">
            <v>34</v>
          </cell>
          <cell r="L134">
            <v>21</v>
          </cell>
          <cell r="M134">
            <v>25</v>
          </cell>
          <cell r="N134">
            <v>14</v>
          </cell>
          <cell r="O134">
            <v>17</v>
          </cell>
          <cell r="P134">
            <v>18</v>
          </cell>
          <cell r="Q134"/>
          <cell r="R134"/>
          <cell r="S134"/>
          <cell r="T134">
            <v>12</v>
          </cell>
          <cell r="U134">
            <v>17</v>
          </cell>
          <cell r="V134"/>
          <cell r="W134">
            <v>19</v>
          </cell>
          <cell r="X134"/>
        </row>
        <row r="135">
          <cell r="A135">
            <v>181</v>
          </cell>
          <cell r="B135">
            <v>328</v>
          </cell>
          <cell r="C135"/>
          <cell r="D135"/>
          <cell r="E135">
            <v>52</v>
          </cell>
          <cell r="F135">
            <v>63</v>
          </cell>
          <cell r="G135">
            <v>55</v>
          </cell>
          <cell r="H135">
            <v>52</v>
          </cell>
          <cell r="I135">
            <v>49</v>
          </cell>
          <cell r="J135">
            <v>57</v>
          </cell>
          <cell r="K135"/>
          <cell r="L135"/>
          <cell r="M135"/>
          <cell r="N135"/>
          <cell r="O135"/>
          <cell r="P135"/>
          <cell r="Q135"/>
          <cell r="R135"/>
          <cell r="S135"/>
          <cell r="T135"/>
          <cell r="U135"/>
          <cell r="V135"/>
          <cell r="W135"/>
          <cell r="X135"/>
        </row>
        <row r="136">
          <cell r="A136">
            <v>182</v>
          </cell>
          <cell r="B136">
            <v>95</v>
          </cell>
          <cell r="C136"/>
          <cell r="D136"/>
          <cell r="E136">
            <v>18</v>
          </cell>
          <cell r="F136">
            <v>17</v>
          </cell>
          <cell r="G136">
            <v>17</v>
          </cell>
          <cell r="H136">
            <v>15</v>
          </cell>
          <cell r="I136">
            <v>15</v>
          </cell>
          <cell r="J136">
            <v>13</v>
          </cell>
          <cell r="K136"/>
          <cell r="L136"/>
          <cell r="M136"/>
          <cell r="N136"/>
          <cell r="O136"/>
          <cell r="P136"/>
          <cell r="Q136"/>
          <cell r="R136"/>
          <cell r="S136"/>
          <cell r="T136"/>
          <cell r="U136"/>
          <cell r="V136"/>
          <cell r="W136"/>
          <cell r="X136"/>
        </row>
        <row r="137">
          <cell r="A137">
            <v>183</v>
          </cell>
          <cell r="B137">
            <v>363</v>
          </cell>
          <cell r="C137"/>
          <cell r="D137"/>
          <cell r="E137">
            <v>36</v>
          </cell>
          <cell r="F137">
            <v>51</v>
          </cell>
          <cell r="G137">
            <v>32</v>
          </cell>
          <cell r="H137">
            <v>39</v>
          </cell>
          <cell r="I137">
            <v>28</v>
          </cell>
          <cell r="J137">
            <v>32</v>
          </cell>
          <cell r="K137">
            <v>31</v>
          </cell>
          <cell r="L137">
            <v>26</v>
          </cell>
          <cell r="M137">
            <v>28</v>
          </cell>
          <cell r="N137">
            <v>24</v>
          </cell>
          <cell r="O137">
            <v>19</v>
          </cell>
          <cell r="P137">
            <v>17</v>
          </cell>
          <cell r="Q137"/>
          <cell r="R137"/>
          <cell r="S137"/>
          <cell r="T137"/>
          <cell r="U137"/>
          <cell r="V137"/>
          <cell r="W137"/>
          <cell r="X137"/>
        </row>
        <row r="138">
          <cell r="A138">
            <v>184</v>
          </cell>
          <cell r="B138">
            <v>1342</v>
          </cell>
          <cell r="C138"/>
          <cell r="D138"/>
          <cell r="E138"/>
          <cell r="F138"/>
          <cell r="G138"/>
          <cell r="H138"/>
          <cell r="I138"/>
          <cell r="J138"/>
          <cell r="K138">
            <v>349</v>
          </cell>
          <cell r="L138">
            <v>308</v>
          </cell>
          <cell r="M138">
            <v>321</v>
          </cell>
          <cell r="N138">
            <v>278</v>
          </cell>
          <cell r="O138"/>
          <cell r="P138"/>
          <cell r="Q138"/>
          <cell r="R138"/>
          <cell r="S138">
            <v>12</v>
          </cell>
          <cell r="T138">
            <v>16</v>
          </cell>
          <cell r="U138">
            <v>26</v>
          </cell>
          <cell r="V138">
            <v>13</v>
          </cell>
          <cell r="W138">
            <v>19</v>
          </cell>
          <cell r="X138"/>
        </row>
        <row r="139">
          <cell r="A139">
            <v>185</v>
          </cell>
          <cell r="B139">
            <v>602</v>
          </cell>
          <cell r="C139"/>
          <cell r="D139"/>
          <cell r="E139">
            <v>44</v>
          </cell>
          <cell r="F139">
            <v>52</v>
          </cell>
          <cell r="G139">
            <v>51</v>
          </cell>
          <cell r="H139">
            <v>52</v>
          </cell>
          <cell r="I139">
            <v>47</v>
          </cell>
          <cell r="J139">
            <v>58</v>
          </cell>
          <cell r="K139">
            <v>64</v>
          </cell>
          <cell r="L139">
            <v>52</v>
          </cell>
          <cell r="M139">
            <v>51</v>
          </cell>
          <cell r="N139">
            <v>42</v>
          </cell>
          <cell r="O139">
            <v>61</v>
          </cell>
          <cell r="P139">
            <v>28</v>
          </cell>
          <cell r="Q139"/>
          <cell r="R139"/>
          <cell r="S139"/>
          <cell r="T139"/>
          <cell r="U139"/>
          <cell r="V139"/>
          <cell r="W139"/>
          <cell r="X139"/>
        </row>
        <row r="140">
          <cell r="A140">
            <v>186</v>
          </cell>
          <cell r="B140">
            <v>775</v>
          </cell>
          <cell r="C140"/>
          <cell r="D140"/>
          <cell r="E140">
            <v>62</v>
          </cell>
          <cell r="F140">
            <v>70</v>
          </cell>
          <cell r="G140">
            <v>89</v>
          </cell>
          <cell r="H140">
            <v>76</v>
          </cell>
          <cell r="I140">
            <v>75</v>
          </cell>
          <cell r="J140">
            <v>72</v>
          </cell>
          <cell r="K140">
            <v>66</v>
          </cell>
          <cell r="L140">
            <v>62</v>
          </cell>
          <cell r="M140">
            <v>51</v>
          </cell>
          <cell r="N140">
            <v>58</v>
          </cell>
          <cell r="O140">
            <v>47</v>
          </cell>
          <cell r="P140">
            <v>47</v>
          </cell>
          <cell r="Q140"/>
          <cell r="R140"/>
          <cell r="S140"/>
          <cell r="T140"/>
          <cell r="U140"/>
          <cell r="V140"/>
          <cell r="W140"/>
          <cell r="X140"/>
        </row>
        <row r="141">
          <cell r="A141">
            <v>187</v>
          </cell>
          <cell r="B141">
            <v>66</v>
          </cell>
          <cell r="C141"/>
          <cell r="D141"/>
          <cell r="E141">
            <v>10</v>
          </cell>
          <cell r="F141">
            <v>10</v>
          </cell>
          <cell r="G141">
            <v>9</v>
          </cell>
          <cell r="H141">
            <v>14</v>
          </cell>
          <cell r="I141">
            <v>16</v>
          </cell>
          <cell r="J141">
            <v>7</v>
          </cell>
          <cell r="K141"/>
          <cell r="L141"/>
          <cell r="M141"/>
          <cell r="N141"/>
          <cell r="O141"/>
          <cell r="P141"/>
          <cell r="Q141"/>
          <cell r="R141"/>
          <cell r="S141"/>
          <cell r="T141"/>
          <cell r="U141"/>
          <cell r="V141"/>
          <cell r="W141"/>
          <cell r="X141"/>
        </row>
        <row r="142">
          <cell r="A142">
            <v>188</v>
          </cell>
          <cell r="B142">
            <v>257</v>
          </cell>
          <cell r="C142"/>
          <cell r="D142"/>
          <cell r="E142">
            <v>52</v>
          </cell>
          <cell r="F142">
            <v>34</v>
          </cell>
          <cell r="G142">
            <v>49</v>
          </cell>
          <cell r="H142">
            <v>59</v>
          </cell>
          <cell r="I142">
            <v>34</v>
          </cell>
          <cell r="J142">
            <v>29</v>
          </cell>
          <cell r="K142"/>
          <cell r="L142"/>
          <cell r="M142"/>
          <cell r="N142"/>
          <cell r="O142"/>
          <cell r="P142"/>
          <cell r="Q142"/>
          <cell r="R142"/>
          <cell r="S142"/>
          <cell r="T142"/>
          <cell r="U142"/>
          <cell r="V142"/>
          <cell r="W142"/>
          <cell r="X142"/>
        </row>
        <row r="143">
          <cell r="A143">
            <v>189</v>
          </cell>
          <cell r="B143">
            <v>1359</v>
          </cell>
          <cell r="C143"/>
          <cell r="D143"/>
          <cell r="E143">
            <v>110</v>
          </cell>
          <cell r="F143">
            <v>98</v>
          </cell>
          <cell r="G143">
            <v>106</v>
          </cell>
          <cell r="H143">
            <v>113</v>
          </cell>
          <cell r="I143">
            <v>79</v>
          </cell>
          <cell r="J143">
            <v>103</v>
          </cell>
          <cell r="K143">
            <v>140</v>
          </cell>
          <cell r="L143">
            <v>136</v>
          </cell>
          <cell r="M143">
            <v>106</v>
          </cell>
          <cell r="N143">
            <v>93</v>
          </cell>
          <cell r="O143">
            <v>98</v>
          </cell>
          <cell r="P143">
            <v>102</v>
          </cell>
          <cell r="Q143"/>
          <cell r="R143"/>
          <cell r="S143"/>
          <cell r="T143"/>
          <cell r="U143">
            <v>22</v>
          </cell>
          <cell r="V143"/>
          <cell r="W143">
            <v>30</v>
          </cell>
          <cell r="X143">
            <v>23</v>
          </cell>
        </row>
        <row r="144">
          <cell r="A144">
            <v>190</v>
          </cell>
          <cell r="B144">
            <v>1696</v>
          </cell>
          <cell r="C144"/>
          <cell r="D144"/>
          <cell r="E144">
            <v>147</v>
          </cell>
          <cell r="F144"/>
          <cell r="G144"/>
          <cell r="H144"/>
          <cell r="I144"/>
          <cell r="J144">
            <v>184</v>
          </cell>
          <cell r="K144">
            <v>294</v>
          </cell>
          <cell r="L144">
            <v>216</v>
          </cell>
          <cell r="M144">
            <v>181</v>
          </cell>
          <cell r="N144">
            <v>155</v>
          </cell>
          <cell r="O144">
            <v>263</v>
          </cell>
          <cell r="P144">
            <v>177</v>
          </cell>
          <cell r="Q144"/>
          <cell r="R144"/>
          <cell r="S144"/>
          <cell r="T144">
            <v>19</v>
          </cell>
          <cell r="U144">
            <v>22</v>
          </cell>
          <cell r="V144"/>
          <cell r="W144">
            <v>38</v>
          </cell>
          <cell r="X144"/>
        </row>
        <row r="145">
          <cell r="A145">
            <v>191</v>
          </cell>
          <cell r="B145">
            <v>223</v>
          </cell>
          <cell r="C145"/>
          <cell r="D145"/>
          <cell r="E145">
            <v>16</v>
          </cell>
          <cell r="F145">
            <v>16</v>
          </cell>
          <cell r="G145">
            <v>25</v>
          </cell>
          <cell r="H145">
            <v>26</v>
          </cell>
          <cell r="I145">
            <v>32</v>
          </cell>
          <cell r="J145">
            <v>19</v>
          </cell>
          <cell r="K145">
            <v>20</v>
          </cell>
          <cell r="L145">
            <v>22</v>
          </cell>
          <cell r="M145">
            <v>12</v>
          </cell>
          <cell r="N145">
            <v>13</v>
          </cell>
          <cell r="O145">
            <v>13</v>
          </cell>
          <cell r="P145">
            <v>9</v>
          </cell>
          <cell r="Q145"/>
          <cell r="R145"/>
          <cell r="S145"/>
          <cell r="T145"/>
          <cell r="U145"/>
          <cell r="V145"/>
          <cell r="W145"/>
          <cell r="X145"/>
        </row>
        <row r="146">
          <cell r="A146">
            <v>192</v>
          </cell>
          <cell r="B146">
            <v>1135</v>
          </cell>
          <cell r="C146"/>
          <cell r="D146"/>
          <cell r="E146">
            <v>80</v>
          </cell>
          <cell r="F146">
            <v>96</v>
          </cell>
          <cell r="G146">
            <v>103</v>
          </cell>
          <cell r="H146">
            <v>102</v>
          </cell>
          <cell r="I146">
            <v>98</v>
          </cell>
          <cell r="J146">
            <v>98</v>
          </cell>
          <cell r="K146">
            <v>111</v>
          </cell>
          <cell r="L146">
            <v>75</v>
          </cell>
          <cell r="M146">
            <v>78</v>
          </cell>
          <cell r="N146">
            <v>49</v>
          </cell>
          <cell r="O146">
            <v>34</v>
          </cell>
          <cell r="P146">
            <v>27</v>
          </cell>
          <cell r="Q146"/>
          <cell r="R146"/>
          <cell r="S146">
            <v>13</v>
          </cell>
          <cell r="T146">
            <v>50</v>
          </cell>
          <cell r="U146">
            <v>50</v>
          </cell>
          <cell r="V146"/>
          <cell r="W146">
            <v>71</v>
          </cell>
          <cell r="X146"/>
        </row>
        <row r="147">
          <cell r="A147">
            <v>193</v>
          </cell>
          <cell r="B147">
            <v>415</v>
          </cell>
          <cell r="C147"/>
          <cell r="D147"/>
          <cell r="E147"/>
          <cell r="F147"/>
          <cell r="G147"/>
          <cell r="H147"/>
          <cell r="I147"/>
          <cell r="J147"/>
          <cell r="K147">
            <v>94</v>
          </cell>
          <cell r="L147">
            <v>67</v>
          </cell>
          <cell r="M147">
            <v>66</v>
          </cell>
          <cell r="N147">
            <v>57</v>
          </cell>
          <cell r="O147">
            <v>45</v>
          </cell>
          <cell r="P147">
            <v>43</v>
          </cell>
          <cell r="Q147"/>
          <cell r="R147"/>
          <cell r="S147"/>
          <cell r="T147"/>
          <cell r="U147">
            <v>21</v>
          </cell>
          <cell r="V147"/>
          <cell r="W147">
            <v>22</v>
          </cell>
          <cell r="X147"/>
        </row>
        <row r="148">
          <cell r="A148">
            <v>194</v>
          </cell>
          <cell r="B148">
            <v>35</v>
          </cell>
          <cell r="C148"/>
          <cell r="D148"/>
          <cell r="E148">
            <v>8</v>
          </cell>
          <cell r="F148">
            <v>7</v>
          </cell>
          <cell r="G148">
            <v>3</v>
          </cell>
          <cell r="H148">
            <v>5</v>
          </cell>
          <cell r="I148">
            <v>4</v>
          </cell>
          <cell r="J148">
            <v>8</v>
          </cell>
          <cell r="K148"/>
          <cell r="L148"/>
          <cell r="M148"/>
          <cell r="N148"/>
          <cell r="O148"/>
          <cell r="P148"/>
          <cell r="Q148"/>
          <cell r="R148"/>
          <cell r="S148"/>
          <cell r="T148"/>
          <cell r="U148"/>
          <cell r="V148"/>
          <cell r="W148"/>
          <cell r="X148"/>
        </row>
        <row r="149">
          <cell r="A149">
            <v>195</v>
          </cell>
          <cell r="B149">
            <v>57</v>
          </cell>
          <cell r="C149"/>
          <cell r="D149"/>
          <cell r="E149">
            <v>11</v>
          </cell>
          <cell r="F149">
            <v>8</v>
          </cell>
          <cell r="G149">
            <v>12</v>
          </cell>
          <cell r="H149">
            <v>9</v>
          </cell>
          <cell r="I149">
            <v>7</v>
          </cell>
          <cell r="J149">
            <v>10</v>
          </cell>
          <cell r="K149"/>
          <cell r="L149"/>
          <cell r="M149"/>
          <cell r="N149"/>
          <cell r="O149"/>
          <cell r="P149"/>
          <cell r="Q149"/>
          <cell r="R149"/>
          <cell r="S149"/>
          <cell r="T149"/>
          <cell r="U149"/>
          <cell r="V149"/>
          <cell r="W149"/>
          <cell r="X149"/>
        </row>
        <row r="150">
          <cell r="A150">
            <v>196</v>
          </cell>
          <cell r="B150">
            <v>471</v>
          </cell>
          <cell r="C150"/>
          <cell r="D150"/>
          <cell r="E150">
            <v>99</v>
          </cell>
          <cell r="F150">
            <v>124</v>
          </cell>
          <cell r="G150">
            <v>121</v>
          </cell>
          <cell r="H150">
            <v>127</v>
          </cell>
          <cell r="I150"/>
          <cell r="J150"/>
          <cell r="K150"/>
          <cell r="L150"/>
          <cell r="M150"/>
          <cell r="N150"/>
          <cell r="O150"/>
          <cell r="P150"/>
          <cell r="Q150"/>
          <cell r="R150"/>
          <cell r="S150"/>
          <cell r="T150"/>
          <cell r="U150"/>
          <cell r="V150"/>
          <cell r="W150"/>
          <cell r="X150"/>
        </row>
        <row r="151">
          <cell r="A151">
            <v>197</v>
          </cell>
          <cell r="B151">
            <v>1062</v>
          </cell>
          <cell r="C151"/>
          <cell r="D151"/>
          <cell r="E151">
            <v>52</v>
          </cell>
          <cell r="F151">
            <v>68</v>
          </cell>
          <cell r="G151">
            <v>71</v>
          </cell>
          <cell r="H151">
            <v>79</v>
          </cell>
          <cell r="I151">
            <v>77</v>
          </cell>
          <cell r="J151">
            <v>76</v>
          </cell>
          <cell r="K151">
            <v>138</v>
          </cell>
          <cell r="L151">
            <v>129</v>
          </cell>
          <cell r="M151">
            <v>111</v>
          </cell>
          <cell r="N151">
            <v>101</v>
          </cell>
          <cell r="O151">
            <v>84</v>
          </cell>
          <cell r="P151">
            <v>76</v>
          </cell>
          <cell r="Q151"/>
          <cell r="R151"/>
          <cell r="S151"/>
          <cell r="T151"/>
          <cell r="U151"/>
          <cell r="V151"/>
          <cell r="W151"/>
          <cell r="X151"/>
        </row>
        <row r="152">
          <cell r="A152">
            <v>198</v>
          </cell>
          <cell r="B152">
            <v>1555</v>
          </cell>
          <cell r="C152"/>
          <cell r="D152"/>
          <cell r="E152">
            <v>151</v>
          </cell>
          <cell r="F152">
            <v>160</v>
          </cell>
          <cell r="G152">
            <v>138</v>
          </cell>
          <cell r="H152">
            <v>139</v>
          </cell>
          <cell r="I152">
            <v>126</v>
          </cell>
          <cell r="J152">
            <v>114</v>
          </cell>
          <cell r="K152">
            <v>137</v>
          </cell>
          <cell r="L152">
            <v>121</v>
          </cell>
          <cell r="M152">
            <v>84</v>
          </cell>
          <cell r="N152">
            <v>123</v>
          </cell>
          <cell r="O152">
            <v>66</v>
          </cell>
          <cell r="P152">
            <v>51</v>
          </cell>
          <cell r="Q152"/>
          <cell r="R152"/>
          <cell r="S152">
            <v>18</v>
          </cell>
          <cell r="T152">
            <v>35</v>
          </cell>
          <cell r="U152">
            <v>47</v>
          </cell>
          <cell r="V152"/>
          <cell r="W152">
            <v>45</v>
          </cell>
          <cell r="X152"/>
        </row>
        <row r="153">
          <cell r="A153">
            <v>199</v>
          </cell>
          <cell r="B153">
            <v>253</v>
          </cell>
          <cell r="C153"/>
          <cell r="D153"/>
          <cell r="E153">
            <v>51</v>
          </cell>
          <cell r="F153">
            <v>36</v>
          </cell>
          <cell r="G153">
            <v>36</v>
          </cell>
          <cell r="H153">
            <v>34</v>
          </cell>
          <cell r="I153">
            <v>37</v>
          </cell>
          <cell r="J153">
            <v>59</v>
          </cell>
          <cell r="K153"/>
          <cell r="L153"/>
          <cell r="M153"/>
          <cell r="N153"/>
          <cell r="O153"/>
          <cell r="P153"/>
          <cell r="Q153"/>
          <cell r="R153"/>
          <cell r="S153"/>
          <cell r="T153"/>
          <cell r="U153"/>
          <cell r="V153"/>
          <cell r="W153"/>
          <cell r="X153"/>
        </row>
        <row r="154">
          <cell r="A154">
            <v>200</v>
          </cell>
          <cell r="B154">
            <v>783</v>
          </cell>
          <cell r="C154"/>
          <cell r="D154"/>
          <cell r="E154">
            <v>157</v>
          </cell>
          <cell r="F154">
            <v>197</v>
          </cell>
          <cell r="G154">
            <v>149</v>
          </cell>
          <cell r="H154">
            <v>138</v>
          </cell>
          <cell r="I154">
            <v>142</v>
          </cell>
          <cell r="J154"/>
          <cell r="K154"/>
          <cell r="L154"/>
          <cell r="M154"/>
          <cell r="N154"/>
          <cell r="O154"/>
          <cell r="P154"/>
          <cell r="Q154"/>
          <cell r="R154"/>
          <cell r="S154"/>
          <cell r="T154"/>
          <cell r="U154"/>
          <cell r="V154"/>
          <cell r="W154"/>
          <cell r="X154"/>
        </row>
        <row r="155">
          <cell r="A155">
            <v>202</v>
          </cell>
          <cell r="B155">
            <v>1956</v>
          </cell>
          <cell r="C155"/>
          <cell r="D155"/>
          <cell r="E155">
            <v>179</v>
          </cell>
          <cell r="F155">
            <v>196</v>
          </cell>
          <cell r="G155">
            <v>186</v>
          </cell>
          <cell r="H155">
            <v>180</v>
          </cell>
          <cell r="I155">
            <v>167</v>
          </cell>
          <cell r="J155">
            <v>170</v>
          </cell>
          <cell r="K155">
            <v>187</v>
          </cell>
          <cell r="L155">
            <v>183</v>
          </cell>
          <cell r="M155">
            <v>174</v>
          </cell>
          <cell r="N155">
            <v>133</v>
          </cell>
          <cell r="O155">
            <v>118</v>
          </cell>
          <cell r="P155">
            <v>83</v>
          </cell>
          <cell r="Q155"/>
          <cell r="R155"/>
          <cell r="S155"/>
          <cell r="T155"/>
          <cell r="U155"/>
          <cell r="V155"/>
          <cell r="W155"/>
          <cell r="X155"/>
        </row>
        <row r="156">
          <cell r="A156">
            <v>203</v>
          </cell>
          <cell r="B156">
            <v>1291</v>
          </cell>
          <cell r="C156"/>
          <cell r="D156"/>
          <cell r="E156">
            <v>110</v>
          </cell>
          <cell r="F156">
            <v>152</v>
          </cell>
          <cell r="G156">
            <v>140</v>
          </cell>
          <cell r="H156">
            <v>143</v>
          </cell>
          <cell r="I156">
            <v>123</v>
          </cell>
          <cell r="J156">
            <v>104</v>
          </cell>
          <cell r="K156">
            <v>123</v>
          </cell>
          <cell r="L156">
            <v>109</v>
          </cell>
          <cell r="M156">
            <v>77</v>
          </cell>
          <cell r="N156">
            <v>65</v>
          </cell>
          <cell r="O156">
            <v>59</v>
          </cell>
          <cell r="P156">
            <v>61</v>
          </cell>
          <cell r="Q156"/>
          <cell r="R156"/>
          <cell r="S156"/>
          <cell r="T156"/>
          <cell r="U156"/>
          <cell r="V156"/>
          <cell r="W156"/>
          <cell r="X156">
            <v>25</v>
          </cell>
        </row>
        <row r="157">
          <cell r="A157">
            <v>204</v>
          </cell>
          <cell r="B157">
            <v>31</v>
          </cell>
          <cell r="C157"/>
          <cell r="D157"/>
          <cell r="E157">
            <v>4</v>
          </cell>
          <cell r="F157">
            <v>5</v>
          </cell>
          <cell r="G157">
            <v>7</v>
          </cell>
          <cell r="H157">
            <v>8</v>
          </cell>
          <cell r="I157">
            <v>3</v>
          </cell>
          <cell r="J157">
            <v>4</v>
          </cell>
          <cell r="K157"/>
          <cell r="L157"/>
          <cell r="M157"/>
          <cell r="N157"/>
          <cell r="O157"/>
          <cell r="P157"/>
          <cell r="Q157"/>
          <cell r="R157"/>
          <cell r="S157"/>
          <cell r="T157"/>
          <cell r="U157"/>
          <cell r="V157"/>
          <cell r="W157"/>
          <cell r="X157"/>
        </row>
        <row r="158">
          <cell r="A158">
            <v>207</v>
          </cell>
          <cell r="B158">
            <v>242</v>
          </cell>
          <cell r="C158">
            <v>4</v>
          </cell>
          <cell r="D158">
            <v>15</v>
          </cell>
          <cell r="E158">
            <v>13</v>
          </cell>
          <cell r="F158">
            <v>18</v>
          </cell>
          <cell r="G158">
            <v>13</v>
          </cell>
          <cell r="H158">
            <v>20</v>
          </cell>
          <cell r="I158">
            <v>15</v>
          </cell>
          <cell r="J158">
            <v>17</v>
          </cell>
          <cell r="K158">
            <v>30</v>
          </cell>
          <cell r="L158">
            <v>20</v>
          </cell>
          <cell r="M158">
            <v>22</v>
          </cell>
          <cell r="N158">
            <v>19</v>
          </cell>
          <cell r="O158">
            <v>15</v>
          </cell>
          <cell r="P158">
            <v>21</v>
          </cell>
          <cell r="Q158"/>
          <cell r="R158"/>
          <cell r="S158"/>
          <cell r="T158"/>
          <cell r="U158"/>
          <cell r="V158"/>
          <cell r="W158"/>
          <cell r="X158"/>
        </row>
        <row r="159">
          <cell r="A159">
            <v>208</v>
          </cell>
          <cell r="B159">
            <v>105</v>
          </cell>
          <cell r="C159">
            <v>8</v>
          </cell>
          <cell r="D159">
            <v>13</v>
          </cell>
          <cell r="E159">
            <v>13</v>
          </cell>
          <cell r="F159">
            <v>16</v>
          </cell>
          <cell r="G159">
            <v>19</v>
          </cell>
          <cell r="H159">
            <v>10</v>
          </cell>
          <cell r="I159">
            <v>14</v>
          </cell>
          <cell r="J159">
            <v>12</v>
          </cell>
          <cell r="K159"/>
          <cell r="L159"/>
          <cell r="M159"/>
          <cell r="N159"/>
          <cell r="O159"/>
          <cell r="P159"/>
          <cell r="Q159"/>
          <cell r="R159"/>
          <cell r="S159"/>
          <cell r="T159"/>
          <cell r="U159"/>
          <cell r="V159"/>
          <cell r="W159"/>
          <cell r="X159"/>
        </row>
        <row r="160">
          <cell r="A160">
            <v>209</v>
          </cell>
          <cell r="B160">
            <v>146</v>
          </cell>
          <cell r="C160">
            <v>13</v>
          </cell>
          <cell r="D160">
            <v>19</v>
          </cell>
          <cell r="E160">
            <v>16</v>
          </cell>
          <cell r="F160">
            <v>13</v>
          </cell>
          <cell r="G160">
            <v>24</v>
          </cell>
          <cell r="H160">
            <v>20</v>
          </cell>
          <cell r="I160">
            <v>19</v>
          </cell>
          <cell r="J160">
            <v>22</v>
          </cell>
          <cell r="K160"/>
          <cell r="L160"/>
          <cell r="M160"/>
          <cell r="N160"/>
          <cell r="O160"/>
          <cell r="P160"/>
          <cell r="Q160"/>
          <cell r="R160"/>
          <cell r="S160"/>
          <cell r="T160"/>
          <cell r="U160"/>
          <cell r="V160"/>
          <cell r="W160"/>
          <cell r="X160"/>
        </row>
        <row r="161">
          <cell r="A161">
            <v>211</v>
          </cell>
          <cell r="B161">
            <v>269</v>
          </cell>
          <cell r="C161">
            <v>6</v>
          </cell>
          <cell r="D161">
            <v>11</v>
          </cell>
          <cell r="E161">
            <v>14</v>
          </cell>
          <cell r="F161">
            <v>16</v>
          </cell>
          <cell r="G161">
            <v>21</v>
          </cell>
          <cell r="H161">
            <v>25</v>
          </cell>
          <cell r="I161">
            <v>19</v>
          </cell>
          <cell r="J161">
            <v>13</v>
          </cell>
          <cell r="K161">
            <v>25</v>
          </cell>
          <cell r="L161">
            <v>23</v>
          </cell>
          <cell r="M161">
            <v>24</v>
          </cell>
          <cell r="N161">
            <v>30</v>
          </cell>
          <cell r="O161">
            <v>24</v>
          </cell>
          <cell r="P161">
            <v>18</v>
          </cell>
          <cell r="Q161"/>
          <cell r="R161"/>
          <cell r="S161"/>
          <cell r="T161"/>
          <cell r="U161"/>
          <cell r="V161"/>
          <cell r="W161"/>
          <cell r="X161"/>
        </row>
        <row r="162">
          <cell r="A162">
            <v>213</v>
          </cell>
          <cell r="B162">
            <v>653</v>
          </cell>
          <cell r="C162">
            <v>8</v>
          </cell>
          <cell r="D162">
            <v>13</v>
          </cell>
          <cell r="E162">
            <v>24</v>
          </cell>
          <cell r="F162">
            <v>23</v>
          </cell>
          <cell r="G162">
            <v>22</v>
          </cell>
          <cell r="H162">
            <v>41</v>
          </cell>
          <cell r="I162">
            <v>50</v>
          </cell>
          <cell r="J162">
            <v>34</v>
          </cell>
          <cell r="K162">
            <v>105</v>
          </cell>
          <cell r="L162">
            <v>90</v>
          </cell>
          <cell r="M162">
            <v>81</v>
          </cell>
          <cell r="N162">
            <v>77</v>
          </cell>
          <cell r="O162">
            <v>67</v>
          </cell>
          <cell r="P162">
            <v>18</v>
          </cell>
          <cell r="Q162"/>
          <cell r="R162"/>
          <cell r="S162"/>
          <cell r="T162"/>
          <cell r="U162"/>
          <cell r="V162"/>
          <cell r="W162"/>
          <cell r="X162"/>
        </row>
        <row r="163">
          <cell r="A163">
            <v>216</v>
          </cell>
          <cell r="B163">
            <v>195</v>
          </cell>
          <cell r="C163"/>
          <cell r="D163"/>
          <cell r="E163"/>
          <cell r="F163"/>
          <cell r="G163"/>
          <cell r="H163"/>
          <cell r="I163"/>
          <cell r="J163"/>
          <cell r="K163"/>
          <cell r="L163"/>
          <cell r="M163"/>
          <cell r="N163"/>
          <cell r="O163"/>
          <cell r="P163"/>
          <cell r="Q163"/>
          <cell r="R163"/>
          <cell r="S163"/>
          <cell r="T163">
            <v>22</v>
          </cell>
          <cell r="U163">
            <v>68</v>
          </cell>
          <cell r="V163">
            <v>20</v>
          </cell>
          <cell r="W163">
            <v>85</v>
          </cell>
          <cell r="X163"/>
        </row>
        <row r="164">
          <cell r="A164">
            <v>217</v>
          </cell>
          <cell r="B164">
            <v>307</v>
          </cell>
          <cell r="C164"/>
          <cell r="D164">
            <v>6</v>
          </cell>
          <cell r="E164">
            <v>11</v>
          </cell>
          <cell r="F164">
            <v>24</v>
          </cell>
          <cell r="G164">
            <v>31</v>
          </cell>
          <cell r="H164">
            <v>20</v>
          </cell>
          <cell r="I164">
            <v>22</v>
          </cell>
          <cell r="J164">
            <v>21</v>
          </cell>
          <cell r="K164">
            <v>33</v>
          </cell>
          <cell r="L164">
            <v>32</v>
          </cell>
          <cell r="M164">
            <v>22</v>
          </cell>
          <cell r="N164">
            <v>29</v>
          </cell>
          <cell r="O164">
            <v>25</v>
          </cell>
          <cell r="P164">
            <v>31</v>
          </cell>
          <cell r="Q164"/>
          <cell r="R164"/>
          <cell r="S164"/>
          <cell r="T164"/>
          <cell r="U164"/>
          <cell r="V164"/>
          <cell r="W164"/>
          <cell r="X164"/>
        </row>
        <row r="165">
          <cell r="A165">
            <v>218</v>
          </cell>
          <cell r="B165">
            <v>817</v>
          </cell>
          <cell r="C165">
            <v>18</v>
          </cell>
          <cell r="D165">
            <v>36</v>
          </cell>
          <cell r="E165">
            <v>50</v>
          </cell>
          <cell r="F165">
            <v>78</v>
          </cell>
          <cell r="G165">
            <v>97</v>
          </cell>
          <cell r="H165">
            <v>85</v>
          </cell>
          <cell r="I165">
            <v>79</v>
          </cell>
          <cell r="J165">
            <v>85</v>
          </cell>
          <cell r="K165">
            <v>52</v>
          </cell>
          <cell r="L165">
            <v>64</v>
          </cell>
          <cell r="M165">
            <v>43</v>
          </cell>
          <cell r="N165">
            <v>42</v>
          </cell>
          <cell r="O165">
            <v>41</v>
          </cell>
          <cell r="P165">
            <v>47</v>
          </cell>
          <cell r="Q165"/>
          <cell r="R165"/>
          <cell r="S165"/>
          <cell r="T165"/>
          <cell r="U165"/>
          <cell r="V165"/>
          <cell r="W165"/>
          <cell r="X165"/>
        </row>
        <row r="166">
          <cell r="A166">
            <v>219</v>
          </cell>
          <cell r="B166">
            <v>788</v>
          </cell>
          <cell r="C166"/>
          <cell r="D166"/>
          <cell r="E166"/>
          <cell r="F166"/>
          <cell r="G166"/>
          <cell r="H166"/>
          <cell r="I166"/>
          <cell r="J166"/>
          <cell r="K166">
            <v>145</v>
          </cell>
          <cell r="L166">
            <v>144</v>
          </cell>
          <cell r="M166">
            <v>141</v>
          </cell>
          <cell r="N166">
            <v>129</v>
          </cell>
          <cell r="O166">
            <v>114</v>
          </cell>
          <cell r="P166">
            <v>115</v>
          </cell>
          <cell r="Q166"/>
          <cell r="R166"/>
          <cell r="S166"/>
          <cell r="T166"/>
          <cell r="U166"/>
          <cell r="V166"/>
          <cell r="W166"/>
          <cell r="X166"/>
        </row>
        <row r="167">
          <cell r="A167">
            <v>222</v>
          </cell>
          <cell r="B167">
            <v>144</v>
          </cell>
          <cell r="C167"/>
          <cell r="D167"/>
          <cell r="E167"/>
          <cell r="F167">
            <v>6</v>
          </cell>
          <cell r="G167">
            <v>9</v>
          </cell>
          <cell r="H167">
            <v>3</v>
          </cell>
          <cell r="I167">
            <v>15</v>
          </cell>
          <cell r="J167">
            <v>12</v>
          </cell>
          <cell r="K167">
            <v>19</v>
          </cell>
          <cell r="L167">
            <v>23</v>
          </cell>
          <cell r="M167">
            <v>19</v>
          </cell>
          <cell r="N167">
            <v>11</v>
          </cell>
          <cell r="O167">
            <v>10</v>
          </cell>
          <cell r="P167">
            <v>17</v>
          </cell>
          <cell r="Q167"/>
          <cell r="R167"/>
          <cell r="S167"/>
          <cell r="T167"/>
          <cell r="U167"/>
          <cell r="V167"/>
          <cell r="W167"/>
          <cell r="X167"/>
        </row>
        <row r="168">
          <cell r="A168">
            <v>223</v>
          </cell>
          <cell r="B168">
            <v>619</v>
          </cell>
          <cell r="C168"/>
          <cell r="D168">
            <v>6</v>
          </cell>
          <cell r="E168">
            <v>4</v>
          </cell>
          <cell r="F168">
            <v>19</v>
          </cell>
          <cell r="G168">
            <v>20</v>
          </cell>
          <cell r="H168">
            <v>26</v>
          </cell>
          <cell r="I168">
            <v>45</v>
          </cell>
          <cell r="J168">
            <v>38</v>
          </cell>
          <cell r="K168">
            <v>44</v>
          </cell>
          <cell r="L168">
            <v>61</v>
          </cell>
          <cell r="M168">
            <v>85</v>
          </cell>
          <cell r="N168">
            <v>70</v>
          </cell>
          <cell r="O168">
            <v>98</v>
          </cell>
          <cell r="P168">
            <v>103</v>
          </cell>
          <cell r="Q168"/>
          <cell r="R168"/>
          <cell r="S168"/>
          <cell r="T168"/>
          <cell r="U168"/>
          <cell r="V168"/>
          <cell r="W168"/>
          <cell r="X168"/>
        </row>
        <row r="169">
          <cell r="A169">
            <v>227</v>
          </cell>
          <cell r="B169">
            <v>313</v>
          </cell>
          <cell r="C169"/>
          <cell r="D169">
            <v>18</v>
          </cell>
          <cell r="E169">
            <v>20</v>
          </cell>
          <cell r="F169">
            <v>36</v>
          </cell>
          <cell r="G169">
            <v>24</v>
          </cell>
          <cell r="H169">
            <v>21</v>
          </cell>
          <cell r="I169">
            <v>34</v>
          </cell>
          <cell r="J169">
            <v>25</v>
          </cell>
          <cell r="K169">
            <v>27</v>
          </cell>
          <cell r="L169">
            <v>22</v>
          </cell>
          <cell r="M169">
            <v>27</v>
          </cell>
          <cell r="N169">
            <v>23</v>
          </cell>
          <cell r="O169">
            <v>19</v>
          </cell>
          <cell r="P169">
            <v>17</v>
          </cell>
          <cell r="Q169"/>
          <cell r="R169"/>
          <cell r="S169"/>
          <cell r="T169"/>
          <cell r="U169"/>
          <cell r="V169"/>
          <cell r="W169"/>
          <cell r="X169"/>
        </row>
        <row r="170">
          <cell r="A170">
            <v>228</v>
          </cell>
          <cell r="B170">
            <v>1178</v>
          </cell>
          <cell r="C170">
            <v>12</v>
          </cell>
          <cell r="D170">
            <v>10</v>
          </cell>
          <cell r="E170">
            <v>28</v>
          </cell>
          <cell r="F170">
            <v>53</v>
          </cell>
          <cell r="G170">
            <v>52</v>
          </cell>
          <cell r="H170">
            <v>80</v>
          </cell>
          <cell r="I170">
            <v>79</v>
          </cell>
          <cell r="J170">
            <v>83</v>
          </cell>
          <cell r="K170">
            <v>103</v>
          </cell>
          <cell r="L170">
            <v>126</v>
          </cell>
          <cell r="M170">
            <v>125</v>
          </cell>
          <cell r="N170">
            <v>123</v>
          </cell>
          <cell r="O170">
            <v>150</v>
          </cell>
          <cell r="P170">
            <v>154</v>
          </cell>
          <cell r="Q170"/>
          <cell r="R170"/>
          <cell r="S170"/>
          <cell r="T170"/>
          <cell r="U170"/>
          <cell r="V170"/>
          <cell r="W170"/>
          <cell r="X170"/>
        </row>
        <row r="171">
          <cell r="A171">
            <v>233</v>
          </cell>
          <cell r="B171">
            <v>919</v>
          </cell>
          <cell r="C171">
            <v>9</v>
          </cell>
          <cell r="D171">
            <v>14</v>
          </cell>
          <cell r="E171">
            <v>34</v>
          </cell>
          <cell r="F171">
            <v>61</v>
          </cell>
          <cell r="G171">
            <v>46</v>
          </cell>
          <cell r="H171">
            <v>57</v>
          </cell>
          <cell r="I171">
            <v>63</v>
          </cell>
          <cell r="J171">
            <v>69</v>
          </cell>
          <cell r="K171">
            <v>67</v>
          </cell>
          <cell r="L171">
            <v>85</v>
          </cell>
          <cell r="M171">
            <v>92</v>
          </cell>
          <cell r="N171">
            <v>92</v>
          </cell>
          <cell r="O171">
            <v>109</v>
          </cell>
          <cell r="P171">
            <v>121</v>
          </cell>
          <cell r="Q171"/>
          <cell r="R171"/>
          <cell r="S171"/>
          <cell r="T171"/>
          <cell r="U171"/>
          <cell r="V171"/>
          <cell r="W171"/>
          <cell r="X171"/>
        </row>
        <row r="172">
          <cell r="A172">
            <v>234</v>
          </cell>
          <cell r="B172">
            <v>346</v>
          </cell>
          <cell r="C172">
            <v>4</v>
          </cell>
          <cell r="D172">
            <v>10</v>
          </cell>
          <cell r="E172">
            <v>8</v>
          </cell>
          <cell r="F172">
            <v>18</v>
          </cell>
          <cell r="G172">
            <v>19</v>
          </cell>
          <cell r="H172">
            <v>31</v>
          </cell>
          <cell r="I172">
            <v>21</v>
          </cell>
          <cell r="J172">
            <v>30</v>
          </cell>
          <cell r="K172">
            <v>21</v>
          </cell>
          <cell r="L172">
            <v>31</v>
          </cell>
          <cell r="M172">
            <v>31</v>
          </cell>
          <cell r="N172">
            <v>44</v>
          </cell>
          <cell r="O172">
            <v>38</v>
          </cell>
          <cell r="P172">
            <v>40</v>
          </cell>
          <cell r="Q172"/>
          <cell r="R172"/>
          <cell r="S172"/>
          <cell r="T172"/>
          <cell r="U172"/>
          <cell r="V172"/>
          <cell r="W172"/>
          <cell r="X172"/>
        </row>
        <row r="173">
          <cell r="A173">
            <v>235</v>
          </cell>
          <cell r="B173">
            <v>657</v>
          </cell>
          <cell r="C173">
            <v>3</v>
          </cell>
          <cell r="D173">
            <v>7</v>
          </cell>
          <cell r="E173">
            <v>10</v>
          </cell>
          <cell r="F173">
            <v>16</v>
          </cell>
          <cell r="G173">
            <v>30</v>
          </cell>
          <cell r="H173">
            <v>32</v>
          </cell>
          <cell r="I173">
            <v>40</v>
          </cell>
          <cell r="J173">
            <v>50</v>
          </cell>
          <cell r="K173">
            <v>94</v>
          </cell>
          <cell r="L173">
            <v>75</v>
          </cell>
          <cell r="M173">
            <v>84</v>
          </cell>
          <cell r="N173">
            <v>66</v>
          </cell>
          <cell r="O173">
            <v>64</v>
          </cell>
          <cell r="P173">
            <v>86</v>
          </cell>
          <cell r="Q173"/>
          <cell r="R173"/>
          <cell r="S173"/>
          <cell r="T173"/>
          <cell r="U173"/>
          <cell r="V173"/>
          <cell r="W173"/>
          <cell r="X173"/>
        </row>
        <row r="174">
          <cell r="A174">
            <v>239</v>
          </cell>
          <cell r="B174">
            <v>162</v>
          </cell>
          <cell r="C174"/>
          <cell r="D174">
            <v>2</v>
          </cell>
          <cell r="E174">
            <v>6</v>
          </cell>
          <cell r="F174">
            <v>7</v>
          </cell>
          <cell r="G174">
            <v>5</v>
          </cell>
          <cell r="H174">
            <v>8</v>
          </cell>
          <cell r="I174">
            <v>11</v>
          </cell>
          <cell r="J174">
            <v>15</v>
          </cell>
          <cell r="K174">
            <v>18</v>
          </cell>
          <cell r="L174">
            <v>9</v>
          </cell>
          <cell r="M174">
            <v>17</v>
          </cell>
          <cell r="N174">
            <v>28</v>
          </cell>
          <cell r="O174">
            <v>18</v>
          </cell>
          <cell r="P174">
            <v>18</v>
          </cell>
          <cell r="Q174"/>
          <cell r="R174"/>
          <cell r="S174"/>
          <cell r="T174"/>
          <cell r="U174"/>
          <cell r="V174"/>
          <cell r="W174"/>
          <cell r="X174"/>
        </row>
        <row r="175">
          <cell r="A175">
            <v>240</v>
          </cell>
          <cell r="B175">
            <v>1893</v>
          </cell>
          <cell r="C175"/>
          <cell r="D175"/>
          <cell r="E175">
            <v>105</v>
          </cell>
          <cell r="F175">
            <v>143</v>
          </cell>
          <cell r="G175">
            <v>151</v>
          </cell>
          <cell r="H175">
            <v>144</v>
          </cell>
          <cell r="I175">
            <v>144</v>
          </cell>
          <cell r="J175">
            <v>162</v>
          </cell>
          <cell r="K175">
            <v>182</v>
          </cell>
          <cell r="L175">
            <v>184</v>
          </cell>
          <cell r="M175">
            <v>180</v>
          </cell>
          <cell r="N175">
            <v>169</v>
          </cell>
          <cell r="O175">
            <v>176</v>
          </cell>
          <cell r="P175">
            <v>153</v>
          </cell>
          <cell r="Q175"/>
          <cell r="R175"/>
          <cell r="S175"/>
          <cell r="T175"/>
          <cell r="U175"/>
          <cell r="V175"/>
          <cell r="W175"/>
          <cell r="X175"/>
        </row>
        <row r="176">
          <cell r="A176">
            <v>241</v>
          </cell>
          <cell r="B176">
            <v>520</v>
          </cell>
          <cell r="C176"/>
          <cell r="D176">
            <v>17</v>
          </cell>
          <cell r="E176">
            <v>14</v>
          </cell>
          <cell r="F176">
            <v>29</v>
          </cell>
          <cell r="G176">
            <v>43</v>
          </cell>
          <cell r="H176">
            <v>28</v>
          </cell>
          <cell r="I176">
            <v>44</v>
          </cell>
          <cell r="J176">
            <v>48</v>
          </cell>
          <cell r="K176">
            <v>50</v>
          </cell>
          <cell r="L176">
            <v>54</v>
          </cell>
          <cell r="M176">
            <v>63</v>
          </cell>
          <cell r="N176">
            <v>46</v>
          </cell>
          <cell r="O176">
            <v>38</v>
          </cell>
          <cell r="P176">
            <v>46</v>
          </cell>
          <cell r="Q176"/>
          <cell r="R176"/>
          <cell r="S176"/>
          <cell r="T176"/>
          <cell r="U176"/>
          <cell r="V176"/>
          <cell r="W176"/>
          <cell r="X176"/>
        </row>
        <row r="177">
          <cell r="A177">
            <v>242</v>
          </cell>
          <cell r="B177">
            <v>730</v>
          </cell>
          <cell r="C177"/>
          <cell r="D177"/>
          <cell r="E177">
            <v>24</v>
          </cell>
          <cell r="F177">
            <v>46</v>
          </cell>
          <cell r="G177">
            <v>53</v>
          </cell>
          <cell r="H177">
            <v>72</v>
          </cell>
          <cell r="I177">
            <v>64</v>
          </cell>
          <cell r="J177">
            <v>74</v>
          </cell>
          <cell r="K177">
            <v>71</v>
          </cell>
          <cell r="L177">
            <v>87</v>
          </cell>
          <cell r="M177">
            <v>75</v>
          </cell>
          <cell r="N177">
            <v>55</v>
          </cell>
          <cell r="O177">
            <v>52</v>
          </cell>
          <cell r="P177">
            <v>57</v>
          </cell>
          <cell r="Q177"/>
          <cell r="R177"/>
          <cell r="S177"/>
          <cell r="T177"/>
          <cell r="U177"/>
          <cell r="V177"/>
          <cell r="W177"/>
          <cell r="X177"/>
        </row>
        <row r="178">
          <cell r="A178">
            <v>248</v>
          </cell>
          <cell r="B178">
            <v>428</v>
          </cell>
          <cell r="C178"/>
          <cell r="D178">
            <v>20</v>
          </cell>
          <cell r="E178">
            <v>26</v>
          </cell>
          <cell r="F178">
            <v>27</v>
          </cell>
          <cell r="G178">
            <v>32</v>
          </cell>
          <cell r="H178">
            <v>36</v>
          </cell>
          <cell r="I178">
            <v>45</v>
          </cell>
          <cell r="J178">
            <v>31</v>
          </cell>
          <cell r="K178">
            <v>46</v>
          </cell>
          <cell r="L178">
            <v>31</v>
          </cell>
          <cell r="M178">
            <v>41</v>
          </cell>
          <cell r="N178">
            <v>37</v>
          </cell>
          <cell r="O178">
            <v>27</v>
          </cell>
          <cell r="P178">
            <v>29</v>
          </cell>
          <cell r="Q178"/>
          <cell r="R178"/>
          <cell r="S178"/>
          <cell r="T178"/>
          <cell r="U178"/>
          <cell r="V178"/>
          <cell r="W178"/>
          <cell r="X178"/>
        </row>
        <row r="179">
          <cell r="A179">
            <v>249</v>
          </cell>
          <cell r="B179">
            <v>126</v>
          </cell>
          <cell r="C179">
            <v>16</v>
          </cell>
          <cell r="D179">
            <v>17</v>
          </cell>
          <cell r="E179">
            <v>18</v>
          </cell>
          <cell r="F179">
            <v>24</v>
          </cell>
          <cell r="G179">
            <v>15</v>
          </cell>
          <cell r="H179">
            <v>13</v>
          </cell>
          <cell r="I179">
            <v>12</v>
          </cell>
          <cell r="J179">
            <v>11</v>
          </cell>
          <cell r="K179"/>
          <cell r="L179"/>
          <cell r="M179"/>
          <cell r="N179"/>
          <cell r="O179"/>
          <cell r="P179"/>
          <cell r="Q179"/>
          <cell r="R179"/>
          <cell r="S179"/>
          <cell r="T179"/>
          <cell r="U179"/>
          <cell r="V179"/>
          <cell r="W179"/>
          <cell r="X179"/>
        </row>
        <row r="180">
          <cell r="A180">
            <v>250</v>
          </cell>
          <cell r="B180">
            <v>752</v>
          </cell>
          <cell r="C180">
            <v>13</v>
          </cell>
          <cell r="D180">
            <v>45</v>
          </cell>
          <cell r="E180">
            <v>55</v>
          </cell>
          <cell r="F180">
            <v>51</v>
          </cell>
          <cell r="G180">
            <v>58</v>
          </cell>
          <cell r="H180">
            <v>67</v>
          </cell>
          <cell r="I180">
            <v>49</v>
          </cell>
          <cell r="J180">
            <v>61</v>
          </cell>
          <cell r="K180">
            <v>50</v>
          </cell>
          <cell r="L180">
            <v>76</v>
          </cell>
          <cell r="M180">
            <v>78</v>
          </cell>
          <cell r="N180">
            <v>43</v>
          </cell>
          <cell r="O180">
            <v>53</v>
          </cell>
          <cell r="P180">
            <v>53</v>
          </cell>
          <cell r="Q180"/>
          <cell r="R180"/>
          <cell r="S180"/>
          <cell r="T180"/>
          <cell r="U180"/>
          <cell r="V180"/>
          <cell r="W180"/>
          <cell r="X180"/>
        </row>
        <row r="181">
          <cell r="A181">
            <v>251</v>
          </cell>
          <cell r="B181">
            <v>227</v>
          </cell>
          <cell r="C181"/>
          <cell r="D181">
            <v>3</v>
          </cell>
          <cell r="E181">
            <v>5</v>
          </cell>
          <cell r="F181">
            <v>2</v>
          </cell>
          <cell r="G181">
            <v>9</v>
          </cell>
          <cell r="H181">
            <v>10</v>
          </cell>
          <cell r="I181">
            <v>12</v>
          </cell>
          <cell r="J181">
            <v>20</v>
          </cell>
          <cell r="K181">
            <v>16</v>
          </cell>
          <cell r="L181">
            <v>22</v>
          </cell>
          <cell r="M181">
            <v>30</v>
          </cell>
          <cell r="N181">
            <v>33</v>
          </cell>
          <cell r="O181">
            <v>32</v>
          </cell>
          <cell r="P181">
            <v>33</v>
          </cell>
          <cell r="Q181"/>
          <cell r="R181"/>
          <cell r="S181"/>
          <cell r="T181"/>
          <cell r="U181"/>
          <cell r="V181"/>
          <cell r="W181"/>
          <cell r="X181"/>
        </row>
        <row r="182">
          <cell r="A182">
            <v>252</v>
          </cell>
          <cell r="B182">
            <v>405</v>
          </cell>
          <cell r="C182"/>
          <cell r="D182">
            <v>3</v>
          </cell>
          <cell r="E182">
            <v>7</v>
          </cell>
          <cell r="F182">
            <v>13</v>
          </cell>
          <cell r="G182">
            <v>17</v>
          </cell>
          <cell r="H182">
            <v>28</v>
          </cell>
          <cell r="I182">
            <v>26</v>
          </cell>
          <cell r="J182">
            <v>24</v>
          </cell>
          <cell r="K182">
            <v>40</v>
          </cell>
          <cell r="L182">
            <v>64</v>
          </cell>
          <cell r="M182">
            <v>59</v>
          </cell>
          <cell r="N182">
            <v>44</v>
          </cell>
          <cell r="O182">
            <v>47</v>
          </cell>
          <cell r="P182">
            <v>33</v>
          </cell>
          <cell r="Q182"/>
          <cell r="R182"/>
          <cell r="S182"/>
          <cell r="T182"/>
          <cell r="U182"/>
          <cell r="V182"/>
          <cell r="W182"/>
          <cell r="X182"/>
        </row>
        <row r="183">
          <cell r="A183">
            <v>255</v>
          </cell>
          <cell r="B183">
            <v>316</v>
          </cell>
          <cell r="C183"/>
          <cell r="D183"/>
          <cell r="E183">
            <v>18</v>
          </cell>
          <cell r="F183">
            <v>30</v>
          </cell>
          <cell r="G183">
            <v>26</v>
          </cell>
          <cell r="H183">
            <v>25</v>
          </cell>
          <cell r="I183">
            <v>23</v>
          </cell>
          <cell r="J183">
            <v>21</v>
          </cell>
          <cell r="K183">
            <v>33</v>
          </cell>
          <cell r="L183">
            <v>27</v>
          </cell>
          <cell r="M183">
            <v>31</v>
          </cell>
          <cell r="N183">
            <v>26</v>
          </cell>
          <cell r="O183">
            <v>23</v>
          </cell>
          <cell r="P183">
            <v>33</v>
          </cell>
          <cell r="Q183"/>
          <cell r="R183"/>
          <cell r="S183"/>
          <cell r="T183"/>
          <cell r="U183"/>
          <cell r="V183"/>
          <cell r="W183"/>
          <cell r="X183"/>
        </row>
        <row r="184">
          <cell r="A184">
            <v>257</v>
          </cell>
          <cell r="B184">
            <v>499</v>
          </cell>
          <cell r="C184"/>
          <cell r="D184"/>
          <cell r="E184">
            <v>30</v>
          </cell>
          <cell r="F184">
            <v>35</v>
          </cell>
          <cell r="G184">
            <v>35</v>
          </cell>
          <cell r="H184">
            <v>40</v>
          </cell>
          <cell r="I184">
            <v>39</v>
          </cell>
          <cell r="J184">
            <v>47</v>
          </cell>
          <cell r="K184">
            <v>43</v>
          </cell>
          <cell r="L184">
            <v>47</v>
          </cell>
          <cell r="M184">
            <v>47</v>
          </cell>
          <cell r="N184">
            <v>44</v>
          </cell>
          <cell r="O184">
            <v>49</v>
          </cell>
          <cell r="P184">
            <v>43</v>
          </cell>
          <cell r="Q184"/>
          <cell r="R184"/>
          <cell r="S184"/>
          <cell r="T184"/>
          <cell r="U184"/>
          <cell r="V184"/>
          <cell r="W184"/>
          <cell r="X184"/>
        </row>
        <row r="185">
          <cell r="A185">
            <v>259</v>
          </cell>
          <cell r="B185">
            <v>2950</v>
          </cell>
          <cell r="C185">
            <v>38</v>
          </cell>
          <cell r="D185">
            <v>98</v>
          </cell>
          <cell r="E185">
            <v>150</v>
          </cell>
          <cell r="F185">
            <v>165</v>
          </cell>
          <cell r="G185">
            <v>201</v>
          </cell>
          <cell r="H185">
            <v>197</v>
          </cell>
          <cell r="I185">
            <v>185</v>
          </cell>
          <cell r="J185">
            <v>207</v>
          </cell>
          <cell r="K185">
            <v>292</v>
          </cell>
          <cell r="L185">
            <v>285</v>
          </cell>
          <cell r="M185">
            <v>313</v>
          </cell>
          <cell r="N185">
            <v>308</v>
          </cell>
          <cell r="O185">
            <v>295</v>
          </cell>
          <cell r="P185">
            <v>216</v>
          </cell>
          <cell r="Q185"/>
          <cell r="R185"/>
          <cell r="S185"/>
          <cell r="T185"/>
          <cell r="U185"/>
          <cell r="V185"/>
          <cell r="W185"/>
          <cell r="X185"/>
        </row>
        <row r="186">
          <cell r="A186">
            <v>264</v>
          </cell>
          <cell r="B186">
            <v>271</v>
          </cell>
          <cell r="C186"/>
          <cell r="D186">
            <v>2</v>
          </cell>
          <cell r="E186">
            <v>7</v>
          </cell>
          <cell r="F186">
            <v>15</v>
          </cell>
          <cell r="G186">
            <v>15</v>
          </cell>
          <cell r="H186">
            <v>17</v>
          </cell>
          <cell r="I186">
            <v>28</v>
          </cell>
          <cell r="J186">
            <v>30</v>
          </cell>
          <cell r="K186">
            <v>20</v>
          </cell>
          <cell r="L186">
            <v>31</v>
          </cell>
          <cell r="M186">
            <v>25</v>
          </cell>
          <cell r="N186">
            <v>25</v>
          </cell>
          <cell r="O186">
            <v>31</v>
          </cell>
          <cell r="P186">
            <v>25</v>
          </cell>
          <cell r="Q186"/>
          <cell r="R186"/>
          <cell r="S186"/>
          <cell r="T186"/>
          <cell r="U186"/>
          <cell r="V186"/>
          <cell r="W186"/>
          <cell r="X186"/>
        </row>
        <row r="187">
          <cell r="A187">
            <v>266</v>
          </cell>
          <cell r="B187">
            <v>678</v>
          </cell>
          <cell r="C187">
            <v>54</v>
          </cell>
          <cell r="D187">
            <v>39</v>
          </cell>
          <cell r="E187">
            <v>43</v>
          </cell>
          <cell r="F187">
            <v>60</v>
          </cell>
          <cell r="G187">
            <v>58</v>
          </cell>
          <cell r="H187">
            <v>35</v>
          </cell>
          <cell r="I187">
            <v>51</v>
          </cell>
          <cell r="J187">
            <v>58</v>
          </cell>
          <cell r="K187">
            <v>34</v>
          </cell>
          <cell r="L187">
            <v>48</v>
          </cell>
          <cell r="M187">
            <v>53</v>
          </cell>
          <cell r="N187">
            <v>42</v>
          </cell>
          <cell r="O187">
            <v>49</v>
          </cell>
          <cell r="P187">
            <v>54</v>
          </cell>
          <cell r="Q187"/>
          <cell r="R187"/>
          <cell r="S187"/>
          <cell r="T187"/>
          <cell r="U187"/>
          <cell r="V187"/>
          <cell r="W187"/>
          <cell r="X187"/>
        </row>
        <row r="188">
          <cell r="A188">
            <v>268</v>
          </cell>
          <cell r="B188">
            <v>31</v>
          </cell>
          <cell r="C188"/>
          <cell r="D188"/>
          <cell r="E188">
            <v>1</v>
          </cell>
          <cell r="F188">
            <v>8</v>
          </cell>
          <cell r="G188">
            <v>7</v>
          </cell>
          <cell r="H188">
            <v>6</v>
          </cell>
          <cell r="I188">
            <v>4</v>
          </cell>
          <cell r="J188">
            <v>5</v>
          </cell>
          <cell r="K188"/>
          <cell r="L188"/>
          <cell r="M188"/>
          <cell r="N188"/>
          <cell r="O188"/>
          <cell r="P188"/>
          <cell r="Q188"/>
          <cell r="R188"/>
          <cell r="S188"/>
          <cell r="T188"/>
          <cell r="U188"/>
          <cell r="V188"/>
          <cell r="W188"/>
          <cell r="X188"/>
        </row>
        <row r="189">
          <cell r="A189">
            <v>270</v>
          </cell>
          <cell r="B189">
            <v>1752</v>
          </cell>
          <cell r="C189"/>
          <cell r="D189"/>
          <cell r="E189">
            <v>153</v>
          </cell>
          <cell r="F189">
            <v>106</v>
          </cell>
          <cell r="G189"/>
          <cell r="H189">
            <v>97</v>
          </cell>
          <cell r="I189">
            <v>99</v>
          </cell>
          <cell r="J189">
            <v>73</v>
          </cell>
          <cell r="K189">
            <v>205</v>
          </cell>
          <cell r="L189">
            <v>204</v>
          </cell>
          <cell r="M189">
            <v>207</v>
          </cell>
          <cell r="N189">
            <v>155</v>
          </cell>
          <cell r="O189">
            <v>130</v>
          </cell>
          <cell r="P189">
            <v>126</v>
          </cell>
          <cell r="Q189"/>
          <cell r="R189"/>
          <cell r="S189">
            <v>49</v>
          </cell>
          <cell r="T189">
            <v>21</v>
          </cell>
          <cell r="U189">
            <v>54</v>
          </cell>
          <cell r="V189"/>
          <cell r="W189">
            <v>73</v>
          </cell>
          <cell r="X189"/>
        </row>
        <row r="190">
          <cell r="A190">
            <v>271</v>
          </cell>
          <cell r="B190">
            <v>693</v>
          </cell>
          <cell r="C190">
            <v>61</v>
          </cell>
          <cell r="D190">
            <v>55</v>
          </cell>
          <cell r="E190">
            <v>62</v>
          </cell>
          <cell r="F190">
            <v>53</v>
          </cell>
          <cell r="G190">
            <v>74</v>
          </cell>
          <cell r="H190">
            <v>51</v>
          </cell>
          <cell r="I190">
            <v>43</v>
          </cell>
          <cell r="J190">
            <v>44</v>
          </cell>
          <cell r="K190">
            <v>40</v>
          </cell>
          <cell r="L190">
            <v>43</v>
          </cell>
          <cell r="M190">
            <v>44</v>
          </cell>
          <cell r="N190">
            <v>46</v>
          </cell>
          <cell r="O190">
            <v>28</v>
          </cell>
          <cell r="P190">
            <v>49</v>
          </cell>
          <cell r="Q190"/>
          <cell r="R190"/>
          <cell r="S190"/>
          <cell r="T190"/>
          <cell r="U190"/>
          <cell r="V190"/>
          <cell r="W190"/>
          <cell r="X190"/>
        </row>
        <row r="191">
          <cell r="A191">
            <v>274</v>
          </cell>
          <cell r="B191">
            <v>91</v>
          </cell>
          <cell r="C191">
            <v>7</v>
          </cell>
          <cell r="D191">
            <v>8</v>
          </cell>
          <cell r="E191">
            <v>8</v>
          </cell>
          <cell r="F191">
            <v>11</v>
          </cell>
          <cell r="G191">
            <v>14</v>
          </cell>
          <cell r="H191">
            <v>13</v>
          </cell>
          <cell r="I191">
            <v>18</v>
          </cell>
          <cell r="J191">
            <v>12</v>
          </cell>
          <cell r="K191"/>
          <cell r="L191"/>
          <cell r="M191"/>
          <cell r="N191"/>
          <cell r="O191"/>
          <cell r="P191"/>
          <cell r="Q191"/>
          <cell r="R191"/>
          <cell r="S191"/>
          <cell r="T191"/>
          <cell r="U191"/>
          <cell r="V191"/>
          <cell r="W191"/>
          <cell r="X191"/>
        </row>
        <row r="192">
          <cell r="A192">
            <v>276</v>
          </cell>
          <cell r="B192">
            <v>873</v>
          </cell>
          <cell r="C192">
            <v>8</v>
          </cell>
          <cell r="D192">
            <v>13</v>
          </cell>
          <cell r="E192">
            <v>34</v>
          </cell>
          <cell r="F192">
            <v>54</v>
          </cell>
          <cell r="G192">
            <v>65</v>
          </cell>
          <cell r="H192">
            <v>77</v>
          </cell>
          <cell r="I192">
            <v>72</v>
          </cell>
          <cell r="J192">
            <v>76</v>
          </cell>
          <cell r="K192">
            <v>84</v>
          </cell>
          <cell r="L192">
            <v>84</v>
          </cell>
          <cell r="M192">
            <v>70</v>
          </cell>
          <cell r="N192">
            <v>80</v>
          </cell>
          <cell r="O192">
            <v>86</v>
          </cell>
          <cell r="P192">
            <v>70</v>
          </cell>
          <cell r="Q192"/>
          <cell r="R192"/>
          <cell r="S192"/>
          <cell r="T192"/>
          <cell r="U192"/>
          <cell r="V192"/>
          <cell r="W192"/>
          <cell r="X192"/>
        </row>
        <row r="193">
          <cell r="A193">
            <v>278</v>
          </cell>
          <cell r="B193">
            <v>122</v>
          </cell>
          <cell r="C193"/>
          <cell r="D193">
            <v>6</v>
          </cell>
          <cell r="E193">
            <v>6</v>
          </cell>
          <cell r="F193">
            <v>11</v>
          </cell>
          <cell r="G193">
            <v>6</v>
          </cell>
          <cell r="H193">
            <v>5</v>
          </cell>
          <cell r="I193">
            <v>12</v>
          </cell>
          <cell r="J193">
            <v>8</v>
          </cell>
          <cell r="K193">
            <v>6</v>
          </cell>
          <cell r="L193">
            <v>6</v>
          </cell>
          <cell r="M193">
            <v>7</v>
          </cell>
          <cell r="N193">
            <v>13</v>
          </cell>
          <cell r="O193">
            <v>15</v>
          </cell>
          <cell r="P193">
            <v>21</v>
          </cell>
          <cell r="Q193"/>
          <cell r="R193"/>
          <cell r="S193"/>
          <cell r="T193"/>
          <cell r="U193"/>
          <cell r="V193"/>
          <cell r="W193"/>
          <cell r="X193"/>
        </row>
        <row r="194">
          <cell r="A194">
            <v>283</v>
          </cell>
          <cell r="B194">
            <v>1260</v>
          </cell>
          <cell r="C194">
            <v>7</v>
          </cell>
          <cell r="D194">
            <v>21</v>
          </cell>
          <cell r="E194">
            <v>44</v>
          </cell>
          <cell r="F194">
            <v>57</v>
          </cell>
          <cell r="G194">
            <v>93</v>
          </cell>
          <cell r="H194">
            <v>102</v>
          </cell>
          <cell r="I194">
            <v>111</v>
          </cell>
          <cell r="J194">
            <v>107</v>
          </cell>
          <cell r="K194">
            <v>121</v>
          </cell>
          <cell r="L194">
            <v>137</v>
          </cell>
          <cell r="M194">
            <v>138</v>
          </cell>
          <cell r="N194">
            <v>128</v>
          </cell>
          <cell r="O194">
            <v>93</v>
          </cell>
          <cell r="P194">
            <v>101</v>
          </cell>
          <cell r="Q194"/>
          <cell r="R194"/>
          <cell r="S194"/>
          <cell r="T194"/>
          <cell r="U194"/>
          <cell r="V194"/>
          <cell r="W194"/>
          <cell r="X194"/>
        </row>
        <row r="195">
          <cell r="A195">
            <v>284</v>
          </cell>
          <cell r="B195">
            <v>160</v>
          </cell>
          <cell r="C195"/>
          <cell r="D195"/>
          <cell r="E195">
            <v>14</v>
          </cell>
          <cell r="F195">
            <v>29</v>
          </cell>
          <cell r="G195">
            <v>32</v>
          </cell>
          <cell r="H195">
            <v>31</v>
          </cell>
          <cell r="I195">
            <v>29</v>
          </cell>
          <cell r="J195">
            <v>25</v>
          </cell>
          <cell r="K195"/>
          <cell r="L195"/>
          <cell r="M195"/>
          <cell r="N195"/>
          <cell r="O195"/>
          <cell r="P195"/>
          <cell r="Q195"/>
          <cell r="R195"/>
          <cell r="S195"/>
          <cell r="T195"/>
          <cell r="U195"/>
          <cell r="V195"/>
          <cell r="W195"/>
          <cell r="X195"/>
        </row>
        <row r="196">
          <cell r="A196">
            <v>285</v>
          </cell>
          <cell r="B196">
            <v>128</v>
          </cell>
          <cell r="C196">
            <v>5</v>
          </cell>
          <cell r="D196">
            <v>8</v>
          </cell>
          <cell r="E196">
            <v>19</v>
          </cell>
          <cell r="F196">
            <v>14</v>
          </cell>
          <cell r="G196">
            <v>13</v>
          </cell>
          <cell r="H196">
            <v>23</v>
          </cell>
          <cell r="I196">
            <v>21</v>
          </cell>
          <cell r="J196">
            <v>25</v>
          </cell>
          <cell r="K196"/>
          <cell r="L196"/>
          <cell r="M196"/>
          <cell r="N196"/>
          <cell r="O196"/>
          <cell r="P196"/>
          <cell r="Q196"/>
          <cell r="R196"/>
          <cell r="S196"/>
          <cell r="T196"/>
          <cell r="U196"/>
          <cell r="V196"/>
          <cell r="W196"/>
          <cell r="X196"/>
        </row>
        <row r="197">
          <cell r="A197">
            <v>286</v>
          </cell>
          <cell r="B197">
            <v>101</v>
          </cell>
          <cell r="C197">
            <v>1</v>
          </cell>
          <cell r="D197">
            <v>1</v>
          </cell>
          <cell r="E197">
            <v>4</v>
          </cell>
          <cell r="F197">
            <v>1</v>
          </cell>
          <cell r="G197">
            <v>1</v>
          </cell>
          <cell r="H197">
            <v>2</v>
          </cell>
          <cell r="I197">
            <v>10</v>
          </cell>
          <cell r="J197">
            <v>6</v>
          </cell>
          <cell r="K197">
            <v>8</v>
          </cell>
          <cell r="L197">
            <v>10</v>
          </cell>
          <cell r="M197">
            <v>10</v>
          </cell>
          <cell r="N197">
            <v>13</v>
          </cell>
          <cell r="O197">
            <v>13</v>
          </cell>
          <cell r="P197">
            <v>21</v>
          </cell>
          <cell r="Q197"/>
          <cell r="R197"/>
          <cell r="S197"/>
          <cell r="T197"/>
          <cell r="U197"/>
          <cell r="V197"/>
          <cell r="W197"/>
          <cell r="X197"/>
        </row>
        <row r="198">
          <cell r="A198">
            <v>293</v>
          </cell>
          <cell r="B198">
            <v>526</v>
          </cell>
          <cell r="C198">
            <v>20</v>
          </cell>
          <cell r="D198">
            <v>26</v>
          </cell>
          <cell r="E198">
            <v>44</v>
          </cell>
          <cell r="F198">
            <v>42</v>
          </cell>
          <cell r="G198">
            <v>46</v>
          </cell>
          <cell r="H198">
            <v>52</v>
          </cell>
          <cell r="I198">
            <v>42</v>
          </cell>
          <cell r="J198">
            <v>51</v>
          </cell>
          <cell r="K198">
            <v>46</v>
          </cell>
          <cell r="L198">
            <v>32</v>
          </cell>
          <cell r="M198">
            <v>32</v>
          </cell>
          <cell r="N198">
            <v>32</v>
          </cell>
          <cell r="O198">
            <v>33</v>
          </cell>
          <cell r="P198">
            <v>28</v>
          </cell>
          <cell r="Q198"/>
          <cell r="R198"/>
          <cell r="S198"/>
          <cell r="T198"/>
          <cell r="U198"/>
          <cell r="V198"/>
          <cell r="W198"/>
          <cell r="X198"/>
        </row>
        <row r="199">
          <cell r="A199">
            <v>294</v>
          </cell>
          <cell r="B199">
            <v>503</v>
          </cell>
          <cell r="C199">
            <v>33</v>
          </cell>
          <cell r="D199">
            <v>31</v>
          </cell>
          <cell r="E199">
            <v>32</v>
          </cell>
          <cell r="F199">
            <v>37</v>
          </cell>
          <cell r="G199">
            <v>44</v>
          </cell>
          <cell r="H199">
            <v>40</v>
          </cell>
          <cell r="I199">
            <v>34</v>
          </cell>
          <cell r="J199">
            <v>29</v>
          </cell>
          <cell r="K199">
            <v>49</v>
          </cell>
          <cell r="L199">
            <v>38</v>
          </cell>
          <cell r="M199">
            <v>33</v>
          </cell>
          <cell r="N199">
            <v>35</v>
          </cell>
          <cell r="O199">
            <v>36</v>
          </cell>
          <cell r="P199">
            <v>32</v>
          </cell>
          <cell r="Q199"/>
          <cell r="R199"/>
          <cell r="S199"/>
          <cell r="T199"/>
          <cell r="U199"/>
          <cell r="V199"/>
          <cell r="W199"/>
          <cell r="X199"/>
        </row>
        <row r="200">
          <cell r="A200">
            <v>298</v>
          </cell>
          <cell r="B200">
            <v>202</v>
          </cell>
          <cell r="C200">
            <v>4</v>
          </cell>
          <cell r="D200">
            <v>2</v>
          </cell>
          <cell r="E200">
            <v>1</v>
          </cell>
          <cell r="F200">
            <v>5</v>
          </cell>
          <cell r="G200">
            <v>17</v>
          </cell>
          <cell r="H200">
            <v>16</v>
          </cell>
          <cell r="I200">
            <v>15</v>
          </cell>
          <cell r="J200">
            <v>18</v>
          </cell>
          <cell r="K200">
            <v>30</v>
          </cell>
          <cell r="L200">
            <v>23</v>
          </cell>
          <cell r="M200">
            <v>22</v>
          </cell>
          <cell r="N200">
            <v>18</v>
          </cell>
          <cell r="O200">
            <v>21</v>
          </cell>
          <cell r="P200">
            <v>10</v>
          </cell>
          <cell r="Q200"/>
          <cell r="R200"/>
          <cell r="S200"/>
          <cell r="T200"/>
          <cell r="U200"/>
          <cell r="V200"/>
          <cell r="W200"/>
          <cell r="X200"/>
        </row>
        <row r="201">
          <cell r="A201">
            <v>299</v>
          </cell>
          <cell r="B201">
            <v>390</v>
          </cell>
          <cell r="C201"/>
          <cell r="D201">
            <v>8</v>
          </cell>
          <cell r="E201">
            <v>16</v>
          </cell>
          <cell r="F201">
            <v>24</v>
          </cell>
          <cell r="G201">
            <v>29</v>
          </cell>
          <cell r="H201">
            <v>35</v>
          </cell>
          <cell r="I201">
            <v>31</v>
          </cell>
          <cell r="J201">
            <v>32</v>
          </cell>
          <cell r="K201">
            <v>54</v>
          </cell>
          <cell r="L201">
            <v>38</v>
          </cell>
          <cell r="M201">
            <v>42</v>
          </cell>
          <cell r="N201">
            <v>42</v>
          </cell>
          <cell r="O201">
            <v>19</v>
          </cell>
          <cell r="P201">
            <v>20</v>
          </cell>
          <cell r="Q201"/>
          <cell r="R201"/>
          <cell r="S201"/>
          <cell r="T201"/>
          <cell r="U201"/>
          <cell r="V201"/>
          <cell r="W201"/>
          <cell r="X201"/>
        </row>
        <row r="202">
          <cell r="A202">
            <v>302</v>
          </cell>
          <cell r="B202">
            <v>77</v>
          </cell>
          <cell r="C202"/>
          <cell r="D202"/>
          <cell r="E202">
            <v>2</v>
          </cell>
          <cell r="F202">
            <v>5</v>
          </cell>
          <cell r="G202">
            <v>6</v>
          </cell>
          <cell r="H202">
            <v>7</v>
          </cell>
          <cell r="I202">
            <v>10</v>
          </cell>
          <cell r="J202">
            <v>5</v>
          </cell>
          <cell r="K202">
            <v>9</v>
          </cell>
          <cell r="L202">
            <v>9</v>
          </cell>
          <cell r="M202">
            <v>11</v>
          </cell>
          <cell r="N202">
            <v>13</v>
          </cell>
          <cell r="O202"/>
          <cell r="P202"/>
          <cell r="Q202"/>
          <cell r="R202"/>
          <cell r="S202"/>
          <cell r="T202"/>
          <cell r="U202"/>
          <cell r="V202"/>
          <cell r="W202"/>
          <cell r="X202"/>
        </row>
        <row r="203">
          <cell r="A203">
            <v>303</v>
          </cell>
          <cell r="B203">
            <v>228</v>
          </cell>
          <cell r="C203">
            <v>3</v>
          </cell>
          <cell r="D203">
            <v>2</v>
          </cell>
          <cell r="E203">
            <v>14</v>
          </cell>
          <cell r="F203">
            <v>18</v>
          </cell>
          <cell r="G203">
            <v>10</v>
          </cell>
          <cell r="H203">
            <v>8</v>
          </cell>
          <cell r="I203">
            <v>6</v>
          </cell>
          <cell r="J203">
            <v>9</v>
          </cell>
          <cell r="K203">
            <v>22</v>
          </cell>
          <cell r="L203">
            <v>24</v>
          </cell>
          <cell r="M203">
            <v>22</v>
          </cell>
          <cell r="N203">
            <v>26</v>
          </cell>
          <cell r="O203">
            <v>24</v>
          </cell>
          <cell r="P203">
            <v>40</v>
          </cell>
          <cell r="Q203"/>
          <cell r="R203"/>
          <cell r="S203"/>
          <cell r="T203"/>
          <cell r="U203"/>
          <cell r="V203"/>
          <cell r="W203"/>
          <cell r="X203"/>
        </row>
        <row r="204">
          <cell r="A204">
            <v>305</v>
          </cell>
          <cell r="B204">
            <v>568</v>
          </cell>
          <cell r="C204"/>
          <cell r="D204"/>
          <cell r="E204">
            <v>15</v>
          </cell>
          <cell r="F204">
            <v>33</v>
          </cell>
          <cell r="G204">
            <v>29</v>
          </cell>
          <cell r="H204">
            <v>42</v>
          </cell>
          <cell r="I204">
            <v>51</v>
          </cell>
          <cell r="J204">
            <v>55</v>
          </cell>
          <cell r="K204">
            <v>46</v>
          </cell>
          <cell r="L204">
            <v>47</v>
          </cell>
          <cell r="M204">
            <v>67</v>
          </cell>
          <cell r="N204">
            <v>59</v>
          </cell>
          <cell r="O204">
            <v>60</v>
          </cell>
          <cell r="P204">
            <v>64</v>
          </cell>
          <cell r="Q204"/>
          <cell r="R204"/>
          <cell r="S204"/>
          <cell r="T204"/>
          <cell r="U204"/>
          <cell r="V204"/>
          <cell r="W204"/>
          <cell r="X204"/>
        </row>
        <row r="205">
          <cell r="A205">
            <v>310</v>
          </cell>
          <cell r="B205">
            <v>236</v>
          </cell>
          <cell r="C205">
            <v>5</v>
          </cell>
          <cell r="D205">
            <v>16</v>
          </cell>
          <cell r="E205">
            <v>21</v>
          </cell>
          <cell r="F205">
            <v>42</v>
          </cell>
          <cell r="G205">
            <v>34</v>
          </cell>
          <cell r="H205">
            <v>31</v>
          </cell>
          <cell r="I205">
            <v>49</v>
          </cell>
          <cell r="J205">
            <v>38</v>
          </cell>
          <cell r="K205"/>
          <cell r="L205"/>
          <cell r="M205"/>
          <cell r="N205"/>
          <cell r="O205"/>
          <cell r="P205"/>
          <cell r="Q205"/>
          <cell r="R205"/>
          <cell r="S205"/>
          <cell r="T205"/>
          <cell r="U205"/>
          <cell r="V205"/>
          <cell r="W205"/>
          <cell r="X205"/>
        </row>
        <row r="206">
          <cell r="A206">
            <v>311</v>
          </cell>
          <cell r="B206">
            <v>316</v>
          </cell>
          <cell r="C206"/>
          <cell r="D206"/>
          <cell r="E206"/>
          <cell r="F206">
            <v>4</v>
          </cell>
          <cell r="G206">
            <v>1</v>
          </cell>
          <cell r="H206">
            <v>7</v>
          </cell>
          <cell r="I206">
            <v>16</v>
          </cell>
          <cell r="J206">
            <v>26</v>
          </cell>
          <cell r="K206">
            <v>35</v>
          </cell>
          <cell r="L206">
            <v>56</v>
          </cell>
          <cell r="M206">
            <v>55</v>
          </cell>
          <cell r="N206">
            <v>49</v>
          </cell>
          <cell r="O206">
            <v>38</v>
          </cell>
          <cell r="P206">
            <v>29</v>
          </cell>
          <cell r="Q206"/>
          <cell r="R206"/>
          <cell r="S206"/>
          <cell r="T206"/>
          <cell r="U206"/>
          <cell r="V206"/>
          <cell r="W206"/>
          <cell r="X206"/>
        </row>
        <row r="207">
          <cell r="A207">
            <v>312</v>
          </cell>
          <cell r="B207">
            <v>182</v>
          </cell>
          <cell r="C207">
            <v>8</v>
          </cell>
          <cell r="D207">
            <v>13</v>
          </cell>
          <cell r="E207">
            <v>18</v>
          </cell>
          <cell r="F207">
            <v>31</v>
          </cell>
          <cell r="G207">
            <v>22</v>
          </cell>
          <cell r="H207">
            <v>47</v>
          </cell>
          <cell r="I207">
            <v>24</v>
          </cell>
          <cell r="J207">
            <v>19</v>
          </cell>
          <cell r="K207"/>
          <cell r="L207"/>
          <cell r="M207"/>
          <cell r="N207"/>
          <cell r="O207"/>
          <cell r="P207"/>
          <cell r="Q207"/>
          <cell r="R207"/>
          <cell r="S207"/>
          <cell r="T207"/>
          <cell r="U207"/>
          <cell r="V207"/>
          <cell r="W207"/>
          <cell r="X207"/>
        </row>
        <row r="208">
          <cell r="A208">
            <v>313</v>
          </cell>
          <cell r="B208">
            <v>300</v>
          </cell>
          <cell r="C208"/>
          <cell r="D208"/>
          <cell r="E208">
            <v>8</v>
          </cell>
          <cell r="F208">
            <v>18</v>
          </cell>
          <cell r="G208">
            <v>15</v>
          </cell>
          <cell r="H208">
            <v>18</v>
          </cell>
          <cell r="I208">
            <v>26</v>
          </cell>
          <cell r="J208">
            <v>29</v>
          </cell>
          <cell r="K208">
            <v>32</v>
          </cell>
          <cell r="L208">
            <v>32</v>
          </cell>
          <cell r="M208">
            <v>37</v>
          </cell>
          <cell r="N208">
            <v>38</v>
          </cell>
          <cell r="O208">
            <v>24</v>
          </cell>
          <cell r="P208">
            <v>23</v>
          </cell>
          <cell r="Q208"/>
          <cell r="R208"/>
          <cell r="S208"/>
          <cell r="T208"/>
          <cell r="U208"/>
          <cell r="V208"/>
          <cell r="W208"/>
          <cell r="X208"/>
        </row>
        <row r="209">
          <cell r="A209">
            <v>314</v>
          </cell>
          <cell r="B209">
            <v>6926</v>
          </cell>
          <cell r="C209">
            <v>54</v>
          </cell>
          <cell r="D209">
            <v>120</v>
          </cell>
          <cell r="E209">
            <v>255</v>
          </cell>
          <cell r="F209">
            <v>354</v>
          </cell>
          <cell r="G209">
            <v>402</v>
          </cell>
          <cell r="H209">
            <v>443</v>
          </cell>
          <cell r="I209">
            <v>468</v>
          </cell>
          <cell r="J209">
            <v>536</v>
          </cell>
          <cell r="K209">
            <v>721</v>
          </cell>
          <cell r="L209">
            <v>820</v>
          </cell>
          <cell r="M209">
            <v>780</v>
          </cell>
          <cell r="N209">
            <v>715</v>
          </cell>
          <cell r="O209">
            <v>667</v>
          </cell>
          <cell r="P209">
            <v>591</v>
          </cell>
          <cell r="Q209"/>
          <cell r="R209"/>
          <cell r="S209"/>
          <cell r="T209"/>
          <cell r="U209"/>
          <cell r="V209"/>
          <cell r="W209"/>
          <cell r="X209"/>
        </row>
        <row r="210">
          <cell r="A210">
            <v>319</v>
          </cell>
          <cell r="B210">
            <v>672</v>
          </cell>
          <cell r="C210">
            <v>9</v>
          </cell>
          <cell r="D210">
            <v>41</v>
          </cell>
          <cell r="E210">
            <v>61</v>
          </cell>
          <cell r="F210">
            <v>103</v>
          </cell>
          <cell r="G210">
            <v>89</v>
          </cell>
          <cell r="H210">
            <v>89</v>
          </cell>
          <cell r="I210">
            <v>66</v>
          </cell>
          <cell r="J210">
            <v>47</v>
          </cell>
          <cell r="K210">
            <v>53</v>
          </cell>
          <cell r="L210">
            <v>57</v>
          </cell>
          <cell r="M210">
            <v>35</v>
          </cell>
          <cell r="N210">
            <v>22</v>
          </cell>
          <cell r="O210"/>
          <cell r="P210"/>
          <cell r="Q210"/>
          <cell r="R210"/>
          <cell r="S210"/>
          <cell r="T210"/>
          <cell r="U210"/>
          <cell r="V210"/>
          <cell r="W210"/>
          <cell r="X210"/>
        </row>
        <row r="211">
          <cell r="A211">
            <v>320</v>
          </cell>
          <cell r="B211">
            <v>179</v>
          </cell>
          <cell r="C211"/>
          <cell r="D211"/>
          <cell r="E211"/>
          <cell r="F211">
            <v>7</v>
          </cell>
          <cell r="G211">
            <v>9</v>
          </cell>
          <cell r="H211">
            <v>13</v>
          </cell>
          <cell r="I211">
            <v>19</v>
          </cell>
          <cell r="J211">
            <v>15</v>
          </cell>
          <cell r="K211">
            <v>17</v>
          </cell>
          <cell r="L211">
            <v>22</v>
          </cell>
          <cell r="M211">
            <v>17</v>
          </cell>
          <cell r="N211">
            <v>19</v>
          </cell>
          <cell r="O211">
            <v>19</v>
          </cell>
          <cell r="P211">
            <v>22</v>
          </cell>
          <cell r="Q211"/>
          <cell r="R211"/>
          <cell r="S211"/>
          <cell r="T211"/>
          <cell r="U211"/>
          <cell r="V211"/>
          <cell r="W211"/>
          <cell r="X211"/>
        </row>
        <row r="212">
          <cell r="A212">
            <v>321</v>
          </cell>
          <cell r="B212">
            <v>413</v>
          </cell>
          <cell r="C212">
            <v>13</v>
          </cell>
          <cell r="D212">
            <v>17</v>
          </cell>
          <cell r="E212">
            <v>24</v>
          </cell>
          <cell r="F212">
            <v>35</v>
          </cell>
          <cell r="G212">
            <v>32</v>
          </cell>
          <cell r="H212">
            <v>32</v>
          </cell>
          <cell r="I212">
            <v>52</v>
          </cell>
          <cell r="J212">
            <v>30</v>
          </cell>
          <cell r="K212">
            <v>35</v>
          </cell>
          <cell r="L212">
            <v>32</v>
          </cell>
          <cell r="M212">
            <v>31</v>
          </cell>
          <cell r="N212">
            <v>34</v>
          </cell>
          <cell r="O212">
            <v>28</v>
          </cell>
          <cell r="P212">
            <v>18</v>
          </cell>
          <cell r="Q212"/>
          <cell r="R212"/>
          <cell r="S212"/>
          <cell r="T212"/>
          <cell r="U212"/>
          <cell r="V212"/>
          <cell r="W212"/>
          <cell r="X212"/>
        </row>
        <row r="213">
          <cell r="A213">
            <v>323</v>
          </cell>
          <cell r="B213">
            <v>132</v>
          </cell>
          <cell r="C213">
            <v>6</v>
          </cell>
          <cell r="D213">
            <v>7</v>
          </cell>
          <cell r="E213">
            <v>11</v>
          </cell>
          <cell r="F213">
            <v>22</v>
          </cell>
          <cell r="G213">
            <v>18</v>
          </cell>
          <cell r="H213">
            <v>18</v>
          </cell>
          <cell r="I213">
            <v>20</v>
          </cell>
          <cell r="J213">
            <v>30</v>
          </cell>
          <cell r="K213"/>
          <cell r="L213"/>
          <cell r="M213"/>
          <cell r="N213"/>
          <cell r="O213"/>
          <cell r="P213"/>
          <cell r="Q213"/>
          <cell r="R213"/>
          <cell r="S213"/>
          <cell r="T213"/>
          <cell r="U213"/>
          <cell r="V213"/>
          <cell r="W213"/>
          <cell r="X213"/>
        </row>
        <row r="214">
          <cell r="A214">
            <v>324</v>
          </cell>
          <cell r="B214">
            <v>2280</v>
          </cell>
          <cell r="C214"/>
          <cell r="D214">
            <v>18</v>
          </cell>
          <cell r="E214">
            <v>135</v>
          </cell>
          <cell r="F214">
            <v>187</v>
          </cell>
          <cell r="G214">
            <v>180</v>
          </cell>
          <cell r="H214">
            <v>184</v>
          </cell>
          <cell r="I214">
            <v>159</v>
          </cell>
          <cell r="J214">
            <v>178</v>
          </cell>
          <cell r="K214">
            <v>260</v>
          </cell>
          <cell r="L214">
            <v>277</v>
          </cell>
          <cell r="M214">
            <v>232</v>
          </cell>
          <cell r="N214">
            <v>206</v>
          </cell>
          <cell r="O214">
            <v>175</v>
          </cell>
          <cell r="P214">
            <v>89</v>
          </cell>
          <cell r="Q214"/>
          <cell r="R214"/>
          <cell r="S214"/>
          <cell r="T214"/>
          <cell r="U214"/>
          <cell r="V214"/>
          <cell r="W214"/>
          <cell r="X214"/>
        </row>
        <row r="215">
          <cell r="A215">
            <v>326</v>
          </cell>
          <cell r="B215">
            <v>95</v>
          </cell>
          <cell r="C215">
            <v>1</v>
          </cell>
          <cell r="D215">
            <v>15</v>
          </cell>
          <cell r="E215">
            <v>10</v>
          </cell>
          <cell r="F215">
            <v>19</v>
          </cell>
          <cell r="G215">
            <v>15</v>
          </cell>
          <cell r="H215">
            <v>14</v>
          </cell>
          <cell r="I215">
            <v>13</v>
          </cell>
          <cell r="J215">
            <v>8</v>
          </cell>
          <cell r="K215"/>
          <cell r="L215"/>
          <cell r="M215"/>
          <cell r="N215"/>
          <cell r="O215"/>
          <cell r="P215"/>
          <cell r="Q215"/>
          <cell r="R215"/>
          <cell r="S215"/>
          <cell r="T215"/>
          <cell r="U215"/>
          <cell r="V215"/>
          <cell r="W215"/>
          <cell r="X215"/>
        </row>
        <row r="216">
          <cell r="A216">
            <v>327</v>
          </cell>
          <cell r="B216">
            <v>160</v>
          </cell>
          <cell r="C216"/>
          <cell r="D216"/>
          <cell r="E216">
            <v>11</v>
          </cell>
          <cell r="F216">
            <v>9</v>
          </cell>
          <cell r="G216">
            <v>14</v>
          </cell>
          <cell r="H216">
            <v>10</v>
          </cell>
          <cell r="I216">
            <v>16</v>
          </cell>
          <cell r="J216">
            <v>14</v>
          </cell>
          <cell r="K216">
            <v>14</v>
          </cell>
          <cell r="L216">
            <v>23</v>
          </cell>
          <cell r="M216">
            <v>9</v>
          </cell>
          <cell r="N216">
            <v>15</v>
          </cell>
          <cell r="O216">
            <v>15</v>
          </cell>
          <cell r="P216">
            <v>10</v>
          </cell>
          <cell r="Q216"/>
          <cell r="R216"/>
          <cell r="S216"/>
          <cell r="T216"/>
          <cell r="U216"/>
          <cell r="V216"/>
          <cell r="W216"/>
          <cell r="X216"/>
        </row>
        <row r="217">
          <cell r="A217">
            <v>328</v>
          </cell>
          <cell r="B217">
            <v>189</v>
          </cell>
          <cell r="C217">
            <v>10</v>
          </cell>
          <cell r="D217">
            <v>10</v>
          </cell>
          <cell r="E217">
            <v>28</v>
          </cell>
          <cell r="F217">
            <v>28</v>
          </cell>
          <cell r="G217">
            <v>31</v>
          </cell>
          <cell r="H217">
            <v>28</v>
          </cell>
          <cell r="I217">
            <v>32</v>
          </cell>
          <cell r="J217">
            <v>22</v>
          </cell>
          <cell r="K217"/>
          <cell r="L217"/>
          <cell r="M217"/>
          <cell r="N217"/>
          <cell r="O217"/>
          <cell r="P217"/>
          <cell r="Q217"/>
          <cell r="R217"/>
          <cell r="S217"/>
          <cell r="T217"/>
          <cell r="U217"/>
          <cell r="V217"/>
          <cell r="W217"/>
          <cell r="X217"/>
        </row>
        <row r="218">
          <cell r="A218">
            <v>329</v>
          </cell>
          <cell r="B218">
            <v>34</v>
          </cell>
          <cell r="C218">
            <v>9</v>
          </cell>
          <cell r="D218">
            <v>15</v>
          </cell>
          <cell r="E218">
            <v>10</v>
          </cell>
          <cell r="F218"/>
          <cell r="G218"/>
          <cell r="H218"/>
          <cell r="I218"/>
          <cell r="J218"/>
          <cell r="K218"/>
          <cell r="L218"/>
          <cell r="M218"/>
          <cell r="N218"/>
          <cell r="O218"/>
          <cell r="P218"/>
          <cell r="Q218"/>
          <cell r="R218"/>
          <cell r="S218"/>
          <cell r="T218"/>
          <cell r="U218"/>
          <cell r="V218"/>
          <cell r="W218"/>
          <cell r="X218"/>
        </row>
        <row r="219">
          <cell r="A219">
            <v>334</v>
          </cell>
          <cell r="B219">
            <v>89</v>
          </cell>
          <cell r="C219">
            <v>4</v>
          </cell>
          <cell r="D219">
            <v>15</v>
          </cell>
          <cell r="E219">
            <v>9</v>
          </cell>
          <cell r="F219">
            <v>17</v>
          </cell>
          <cell r="G219">
            <v>16</v>
          </cell>
          <cell r="H219">
            <v>12</v>
          </cell>
          <cell r="I219">
            <v>7</v>
          </cell>
          <cell r="J219">
            <v>9</v>
          </cell>
          <cell r="K219"/>
          <cell r="L219"/>
          <cell r="M219"/>
          <cell r="N219"/>
          <cell r="O219"/>
          <cell r="P219"/>
          <cell r="Q219"/>
          <cell r="R219"/>
          <cell r="S219"/>
          <cell r="T219"/>
          <cell r="U219"/>
          <cell r="V219"/>
          <cell r="W219"/>
          <cell r="X219"/>
        </row>
        <row r="220">
          <cell r="A220">
            <v>335</v>
          </cell>
          <cell r="B220">
            <v>860</v>
          </cell>
          <cell r="C220">
            <v>2</v>
          </cell>
          <cell r="D220">
            <v>4</v>
          </cell>
          <cell r="E220">
            <v>44</v>
          </cell>
          <cell r="F220">
            <v>57</v>
          </cell>
          <cell r="G220">
            <v>72</v>
          </cell>
          <cell r="H220">
            <v>84</v>
          </cell>
          <cell r="I220">
            <v>87</v>
          </cell>
          <cell r="J220">
            <v>94</v>
          </cell>
          <cell r="K220">
            <v>101</v>
          </cell>
          <cell r="L220">
            <v>100</v>
          </cell>
          <cell r="M220">
            <v>99</v>
          </cell>
          <cell r="N220">
            <v>83</v>
          </cell>
          <cell r="O220">
            <v>21</v>
          </cell>
          <cell r="P220">
            <v>12</v>
          </cell>
          <cell r="Q220"/>
          <cell r="R220"/>
          <cell r="S220"/>
          <cell r="T220"/>
          <cell r="U220"/>
          <cell r="V220"/>
          <cell r="W220"/>
          <cell r="X220"/>
        </row>
        <row r="221">
          <cell r="A221">
            <v>336</v>
          </cell>
          <cell r="B221">
            <v>38</v>
          </cell>
          <cell r="C221"/>
          <cell r="D221">
            <v>3</v>
          </cell>
          <cell r="E221">
            <v>3</v>
          </cell>
          <cell r="F221">
            <v>9</v>
          </cell>
          <cell r="G221">
            <v>9</v>
          </cell>
          <cell r="H221"/>
          <cell r="I221">
            <v>10</v>
          </cell>
          <cell r="J221">
            <v>4</v>
          </cell>
          <cell r="K221"/>
          <cell r="L221"/>
          <cell r="M221"/>
          <cell r="N221"/>
          <cell r="O221"/>
          <cell r="P221"/>
          <cell r="Q221"/>
          <cell r="R221"/>
          <cell r="S221"/>
          <cell r="T221"/>
          <cell r="U221"/>
          <cell r="V221"/>
          <cell r="W221"/>
          <cell r="X221"/>
        </row>
        <row r="222">
          <cell r="A222">
            <v>337</v>
          </cell>
          <cell r="B222">
            <v>751</v>
          </cell>
          <cell r="C222"/>
          <cell r="D222"/>
          <cell r="E222">
            <v>56</v>
          </cell>
          <cell r="F222">
            <v>94</v>
          </cell>
          <cell r="G222">
            <v>107</v>
          </cell>
          <cell r="H222">
            <v>80</v>
          </cell>
          <cell r="I222">
            <v>79</v>
          </cell>
          <cell r="J222">
            <v>85</v>
          </cell>
          <cell r="K222">
            <v>101</v>
          </cell>
          <cell r="L222">
            <v>84</v>
          </cell>
          <cell r="M222">
            <v>46</v>
          </cell>
          <cell r="N222">
            <v>19</v>
          </cell>
          <cell r="O222"/>
          <cell r="P222"/>
          <cell r="Q222"/>
          <cell r="R222"/>
          <cell r="S222"/>
          <cell r="T222"/>
          <cell r="U222"/>
          <cell r="V222"/>
          <cell r="W222"/>
          <cell r="X222"/>
        </row>
        <row r="223">
          <cell r="A223">
            <v>339</v>
          </cell>
          <cell r="B223">
            <v>223</v>
          </cell>
          <cell r="C223">
            <v>68</v>
          </cell>
          <cell r="D223">
            <v>67</v>
          </cell>
          <cell r="E223">
            <v>88</v>
          </cell>
          <cell r="F223"/>
          <cell r="G223"/>
          <cell r="H223"/>
          <cell r="I223"/>
          <cell r="J223"/>
          <cell r="K223"/>
          <cell r="L223"/>
          <cell r="M223"/>
          <cell r="N223"/>
          <cell r="O223"/>
          <cell r="P223"/>
          <cell r="Q223"/>
          <cell r="R223"/>
          <cell r="S223"/>
          <cell r="T223"/>
          <cell r="U223"/>
          <cell r="V223"/>
          <cell r="W223"/>
          <cell r="X223"/>
        </row>
        <row r="224">
          <cell r="A224">
            <v>340</v>
          </cell>
          <cell r="B224">
            <v>90</v>
          </cell>
          <cell r="C224">
            <v>2</v>
          </cell>
          <cell r="D224">
            <v>10</v>
          </cell>
          <cell r="E224">
            <v>21</v>
          </cell>
          <cell r="F224">
            <v>19</v>
          </cell>
          <cell r="G224">
            <v>13</v>
          </cell>
          <cell r="H224">
            <v>5</v>
          </cell>
          <cell r="I224">
            <v>11</v>
          </cell>
          <cell r="J224">
            <v>9</v>
          </cell>
          <cell r="K224"/>
          <cell r="L224"/>
          <cell r="M224"/>
          <cell r="N224"/>
          <cell r="O224"/>
          <cell r="P224"/>
          <cell r="Q224"/>
          <cell r="R224"/>
          <cell r="S224"/>
          <cell r="T224"/>
          <cell r="U224"/>
          <cell r="V224"/>
          <cell r="W224"/>
          <cell r="X224"/>
        </row>
        <row r="225">
          <cell r="A225">
            <v>342</v>
          </cell>
          <cell r="B225">
            <v>302</v>
          </cell>
          <cell r="C225"/>
          <cell r="D225"/>
          <cell r="E225">
            <v>38</v>
          </cell>
          <cell r="F225">
            <v>33</v>
          </cell>
          <cell r="G225">
            <v>46</v>
          </cell>
          <cell r="H225">
            <v>60</v>
          </cell>
          <cell r="I225">
            <v>63</v>
          </cell>
          <cell r="J225">
            <v>62</v>
          </cell>
          <cell r="K225"/>
          <cell r="L225"/>
          <cell r="M225"/>
          <cell r="N225"/>
          <cell r="O225"/>
          <cell r="P225"/>
          <cell r="Q225"/>
          <cell r="R225"/>
          <cell r="S225"/>
          <cell r="T225"/>
          <cell r="U225"/>
          <cell r="V225"/>
          <cell r="W225"/>
          <cell r="X225"/>
        </row>
        <row r="226">
          <cell r="A226">
            <v>343</v>
          </cell>
          <cell r="B226">
            <v>959</v>
          </cell>
          <cell r="C226">
            <v>21</v>
          </cell>
          <cell r="D226">
            <v>17</v>
          </cell>
          <cell r="E226">
            <v>43</v>
          </cell>
          <cell r="F226">
            <v>52</v>
          </cell>
          <cell r="G226">
            <v>62</v>
          </cell>
          <cell r="H226">
            <v>62</v>
          </cell>
          <cell r="I226">
            <v>58</v>
          </cell>
          <cell r="J226">
            <v>73</v>
          </cell>
          <cell r="K226">
            <v>97</v>
          </cell>
          <cell r="L226">
            <v>87</v>
          </cell>
          <cell r="M226">
            <v>93</v>
          </cell>
          <cell r="N226">
            <v>113</v>
          </cell>
          <cell r="O226">
            <v>88</v>
          </cell>
          <cell r="P226">
            <v>93</v>
          </cell>
          <cell r="Q226"/>
          <cell r="R226"/>
          <cell r="S226"/>
          <cell r="T226"/>
          <cell r="U226"/>
          <cell r="V226"/>
          <cell r="W226"/>
          <cell r="X226"/>
        </row>
        <row r="227">
          <cell r="A227">
            <v>345</v>
          </cell>
          <cell r="B227">
            <v>179</v>
          </cell>
          <cell r="C227"/>
          <cell r="D227"/>
          <cell r="E227">
            <v>42</v>
          </cell>
          <cell r="F227">
            <v>49</v>
          </cell>
          <cell r="G227">
            <v>26</v>
          </cell>
          <cell r="H227">
            <v>28</v>
          </cell>
          <cell r="I227">
            <v>12</v>
          </cell>
          <cell r="J227">
            <v>22</v>
          </cell>
          <cell r="K227"/>
          <cell r="L227"/>
          <cell r="M227"/>
          <cell r="N227"/>
          <cell r="O227"/>
          <cell r="P227"/>
          <cell r="Q227"/>
          <cell r="R227"/>
          <cell r="S227"/>
          <cell r="T227"/>
          <cell r="U227"/>
          <cell r="V227"/>
          <cell r="W227"/>
          <cell r="X227"/>
        </row>
        <row r="228">
          <cell r="A228">
            <v>346</v>
          </cell>
          <cell r="B228">
            <v>364</v>
          </cell>
          <cell r="C228"/>
          <cell r="D228"/>
          <cell r="E228">
            <v>18</v>
          </cell>
          <cell r="F228">
            <v>19</v>
          </cell>
          <cell r="G228">
            <v>23</v>
          </cell>
          <cell r="H228">
            <v>25</v>
          </cell>
          <cell r="I228">
            <v>18</v>
          </cell>
          <cell r="J228">
            <v>35</v>
          </cell>
          <cell r="K228">
            <v>39</v>
          </cell>
          <cell r="L228">
            <v>38</v>
          </cell>
          <cell r="M228">
            <v>34</v>
          </cell>
          <cell r="N228">
            <v>32</v>
          </cell>
          <cell r="O228"/>
          <cell r="P228"/>
          <cell r="Q228"/>
          <cell r="R228"/>
          <cell r="S228"/>
          <cell r="T228">
            <v>20</v>
          </cell>
          <cell r="U228">
            <v>30</v>
          </cell>
          <cell r="V228"/>
          <cell r="W228">
            <v>33</v>
          </cell>
          <cell r="X228"/>
        </row>
        <row r="229">
          <cell r="A229">
            <v>352</v>
          </cell>
          <cell r="B229">
            <v>130</v>
          </cell>
          <cell r="C229"/>
          <cell r="D229"/>
          <cell r="E229">
            <v>4</v>
          </cell>
          <cell r="F229">
            <v>6</v>
          </cell>
          <cell r="G229">
            <v>2</v>
          </cell>
          <cell r="H229">
            <v>11</v>
          </cell>
          <cell r="I229">
            <v>7</v>
          </cell>
          <cell r="J229">
            <v>11</v>
          </cell>
          <cell r="K229">
            <v>16</v>
          </cell>
          <cell r="L229">
            <v>14</v>
          </cell>
          <cell r="M229">
            <v>16</v>
          </cell>
          <cell r="N229">
            <v>12</v>
          </cell>
          <cell r="O229">
            <v>15</v>
          </cell>
          <cell r="P229">
            <v>16</v>
          </cell>
          <cell r="Q229"/>
          <cell r="R229"/>
          <cell r="S229"/>
          <cell r="T229"/>
          <cell r="U229"/>
          <cell r="V229"/>
          <cell r="W229"/>
          <cell r="X229"/>
        </row>
        <row r="230">
          <cell r="A230">
            <v>353</v>
          </cell>
          <cell r="B230">
            <v>647</v>
          </cell>
          <cell r="C230"/>
          <cell r="D230">
            <v>6</v>
          </cell>
          <cell r="E230">
            <v>16</v>
          </cell>
          <cell r="F230">
            <v>50</v>
          </cell>
          <cell r="G230">
            <v>52</v>
          </cell>
          <cell r="H230">
            <v>53</v>
          </cell>
          <cell r="I230">
            <v>62</v>
          </cell>
          <cell r="J230">
            <v>62</v>
          </cell>
          <cell r="K230">
            <v>72</v>
          </cell>
          <cell r="L230">
            <v>77</v>
          </cell>
          <cell r="M230">
            <v>65</v>
          </cell>
          <cell r="N230">
            <v>61</v>
          </cell>
          <cell r="O230">
            <v>43</v>
          </cell>
          <cell r="P230">
            <v>28</v>
          </cell>
          <cell r="Q230"/>
          <cell r="R230"/>
          <cell r="S230"/>
          <cell r="T230"/>
          <cell r="U230"/>
          <cell r="V230"/>
          <cell r="W230"/>
          <cell r="X230"/>
        </row>
        <row r="231">
          <cell r="A231">
            <v>354</v>
          </cell>
          <cell r="B231">
            <v>144</v>
          </cell>
          <cell r="C231">
            <v>3</v>
          </cell>
          <cell r="D231">
            <v>13</v>
          </cell>
          <cell r="E231">
            <v>25</v>
          </cell>
          <cell r="F231">
            <v>23</v>
          </cell>
          <cell r="G231">
            <v>24</v>
          </cell>
          <cell r="H231">
            <v>19</v>
          </cell>
          <cell r="I231">
            <v>22</v>
          </cell>
          <cell r="J231">
            <v>15</v>
          </cell>
          <cell r="K231"/>
          <cell r="L231"/>
          <cell r="M231"/>
          <cell r="N231"/>
          <cell r="O231"/>
          <cell r="P231"/>
          <cell r="Q231"/>
          <cell r="R231"/>
          <cell r="S231"/>
          <cell r="T231"/>
          <cell r="U231"/>
          <cell r="V231"/>
          <cell r="W231"/>
          <cell r="X231"/>
        </row>
        <row r="232">
          <cell r="A232">
            <v>355</v>
          </cell>
          <cell r="B232">
            <v>1110</v>
          </cell>
          <cell r="C232"/>
          <cell r="D232"/>
          <cell r="E232"/>
          <cell r="F232"/>
          <cell r="G232"/>
          <cell r="H232"/>
          <cell r="I232">
            <v>165</v>
          </cell>
          <cell r="J232">
            <v>189</v>
          </cell>
          <cell r="K232">
            <v>193</v>
          </cell>
          <cell r="L232">
            <v>162</v>
          </cell>
          <cell r="M232">
            <v>148</v>
          </cell>
          <cell r="N232">
            <v>113</v>
          </cell>
          <cell r="O232">
            <v>82</v>
          </cell>
          <cell r="P232">
            <v>58</v>
          </cell>
          <cell r="Q232"/>
          <cell r="R232"/>
          <cell r="S232"/>
          <cell r="T232"/>
          <cell r="U232"/>
          <cell r="V232"/>
          <cell r="W232"/>
          <cell r="X232"/>
        </row>
        <row r="233">
          <cell r="A233">
            <v>356</v>
          </cell>
          <cell r="B233">
            <v>6</v>
          </cell>
          <cell r="C233"/>
          <cell r="D233"/>
          <cell r="E233"/>
          <cell r="F233"/>
          <cell r="G233"/>
          <cell r="H233"/>
          <cell r="I233"/>
          <cell r="J233"/>
          <cell r="K233"/>
          <cell r="L233"/>
          <cell r="M233"/>
          <cell r="N233"/>
          <cell r="O233"/>
          <cell r="P233">
            <v>6</v>
          </cell>
          <cell r="Q233"/>
          <cell r="R233"/>
          <cell r="S233"/>
          <cell r="T233"/>
          <cell r="U233"/>
          <cell r="V233"/>
          <cell r="W233"/>
          <cell r="X233"/>
        </row>
        <row r="234">
          <cell r="A234">
            <v>359</v>
          </cell>
          <cell r="B234">
            <v>473</v>
          </cell>
          <cell r="C234"/>
          <cell r="D234">
            <v>28</v>
          </cell>
          <cell r="E234">
            <v>29</v>
          </cell>
          <cell r="F234">
            <v>40</v>
          </cell>
          <cell r="G234">
            <v>41</v>
          </cell>
          <cell r="H234">
            <v>40</v>
          </cell>
          <cell r="I234">
            <v>43</v>
          </cell>
          <cell r="J234">
            <v>42</v>
          </cell>
          <cell r="K234">
            <v>42</v>
          </cell>
          <cell r="L234">
            <v>41</v>
          </cell>
          <cell r="M234">
            <v>32</v>
          </cell>
          <cell r="N234">
            <v>36</v>
          </cell>
          <cell r="O234">
            <v>34</v>
          </cell>
          <cell r="P234">
            <v>25</v>
          </cell>
          <cell r="Q234"/>
          <cell r="R234"/>
          <cell r="S234"/>
          <cell r="T234"/>
          <cell r="U234"/>
          <cell r="V234"/>
          <cell r="W234"/>
          <cell r="X234"/>
        </row>
        <row r="235">
          <cell r="A235">
            <v>362</v>
          </cell>
          <cell r="B235">
            <v>73</v>
          </cell>
          <cell r="C235"/>
          <cell r="D235"/>
          <cell r="E235"/>
          <cell r="F235"/>
          <cell r="G235">
            <v>3</v>
          </cell>
          <cell r="H235">
            <v>6</v>
          </cell>
          <cell r="I235">
            <v>4</v>
          </cell>
          <cell r="J235">
            <v>5</v>
          </cell>
          <cell r="K235">
            <v>14</v>
          </cell>
          <cell r="L235">
            <v>9</v>
          </cell>
          <cell r="M235">
            <v>12</v>
          </cell>
          <cell r="N235">
            <v>11</v>
          </cell>
          <cell r="O235">
            <v>1</v>
          </cell>
          <cell r="P235">
            <v>8</v>
          </cell>
          <cell r="Q235"/>
          <cell r="R235"/>
          <cell r="S235"/>
          <cell r="T235"/>
          <cell r="U235"/>
          <cell r="V235"/>
          <cell r="W235"/>
          <cell r="X235"/>
        </row>
        <row r="236">
          <cell r="A236">
            <v>363</v>
          </cell>
          <cell r="B236">
            <v>543</v>
          </cell>
          <cell r="C236">
            <v>2</v>
          </cell>
          <cell r="D236"/>
          <cell r="E236">
            <v>2</v>
          </cell>
          <cell r="F236">
            <v>13</v>
          </cell>
          <cell r="G236">
            <v>15</v>
          </cell>
          <cell r="H236">
            <v>24</v>
          </cell>
          <cell r="I236">
            <v>16</v>
          </cell>
          <cell r="J236">
            <v>20</v>
          </cell>
          <cell r="K236">
            <v>64</v>
          </cell>
          <cell r="L236">
            <v>88</v>
          </cell>
          <cell r="M236">
            <v>92</v>
          </cell>
          <cell r="N236">
            <v>81</v>
          </cell>
          <cell r="O236">
            <v>60</v>
          </cell>
          <cell r="P236">
            <v>66</v>
          </cell>
          <cell r="Q236"/>
          <cell r="R236"/>
          <cell r="S236"/>
          <cell r="T236"/>
          <cell r="U236"/>
          <cell r="V236"/>
          <cell r="W236"/>
          <cell r="X236"/>
        </row>
        <row r="237">
          <cell r="A237">
            <v>364</v>
          </cell>
          <cell r="B237">
            <v>882</v>
          </cell>
          <cell r="C237"/>
          <cell r="D237">
            <v>60</v>
          </cell>
          <cell r="E237">
            <v>51</v>
          </cell>
          <cell r="F237">
            <v>71</v>
          </cell>
          <cell r="G237">
            <v>63</v>
          </cell>
          <cell r="H237">
            <v>69</v>
          </cell>
          <cell r="I237">
            <v>63</v>
          </cell>
          <cell r="J237">
            <v>76</v>
          </cell>
          <cell r="K237">
            <v>108</v>
          </cell>
          <cell r="L237">
            <v>89</v>
          </cell>
          <cell r="M237">
            <v>66</v>
          </cell>
          <cell r="N237">
            <v>64</v>
          </cell>
          <cell r="O237">
            <v>54</v>
          </cell>
          <cell r="P237">
            <v>48</v>
          </cell>
          <cell r="Q237"/>
          <cell r="R237"/>
          <cell r="S237"/>
          <cell r="T237"/>
          <cell r="U237"/>
          <cell r="V237"/>
          <cell r="W237"/>
          <cell r="X237"/>
        </row>
        <row r="238">
          <cell r="A238">
            <v>365</v>
          </cell>
          <cell r="B238">
            <v>136</v>
          </cell>
          <cell r="C238">
            <v>5</v>
          </cell>
          <cell r="D238">
            <v>9</v>
          </cell>
          <cell r="E238">
            <v>14</v>
          </cell>
          <cell r="F238">
            <v>16</v>
          </cell>
          <cell r="G238">
            <v>17</v>
          </cell>
          <cell r="H238">
            <v>25</v>
          </cell>
          <cell r="I238">
            <v>28</v>
          </cell>
          <cell r="J238">
            <v>22</v>
          </cell>
          <cell r="K238"/>
          <cell r="L238"/>
          <cell r="M238"/>
          <cell r="N238"/>
          <cell r="O238"/>
          <cell r="P238"/>
          <cell r="Q238"/>
          <cell r="R238"/>
          <cell r="S238"/>
          <cell r="T238"/>
          <cell r="U238"/>
          <cell r="V238"/>
          <cell r="W238"/>
          <cell r="X238"/>
        </row>
        <row r="239">
          <cell r="A239">
            <v>366</v>
          </cell>
          <cell r="B239">
            <v>72</v>
          </cell>
          <cell r="C239">
            <v>2</v>
          </cell>
          <cell r="D239">
            <v>7</v>
          </cell>
          <cell r="E239">
            <v>9</v>
          </cell>
          <cell r="F239">
            <v>16</v>
          </cell>
          <cell r="G239">
            <v>10</v>
          </cell>
          <cell r="H239">
            <v>12</v>
          </cell>
          <cell r="I239">
            <v>13</v>
          </cell>
          <cell r="J239">
            <v>3</v>
          </cell>
          <cell r="K239"/>
          <cell r="L239"/>
          <cell r="M239"/>
          <cell r="N239"/>
          <cell r="O239"/>
          <cell r="P239"/>
          <cell r="Q239"/>
          <cell r="R239"/>
          <cell r="S239"/>
          <cell r="T239"/>
          <cell r="U239"/>
          <cell r="V239"/>
          <cell r="W239"/>
          <cell r="X239"/>
        </row>
        <row r="240">
          <cell r="A240">
            <v>368</v>
          </cell>
          <cell r="B240">
            <v>353</v>
          </cell>
          <cell r="C240"/>
          <cell r="D240"/>
          <cell r="E240">
            <v>45</v>
          </cell>
          <cell r="F240">
            <v>52</v>
          </cell>
          <cell r="G240">
            <v>59</v>
          </cell>
          <cell r="H240">
            <v>60</v>
          </cell>
          <cell r="I240">
            <v>62</v>
          </cell>
          <cell r="J240">
            <v>75</v>
          </cell>
          <cell r="K240"/>
          <cell r="L240"/>
          <cell r="M240"/>
          <cell r="N240"/>
          <cell r="O240"/>
          <cell r="P240"/>
          <cell r="Q240"/>
          <cell r="R240"/>
          <cell r="S240"/>
          <cell r="T240"/>
          <cell r="U240"/>
          <cell r="V240"/>
          <cell r="W240"/>
          <cell r="X240"/>
        </row>
        <row r="241">
          <cell r="A241">
            <v>370</v>
          </cell>
          <cell r="B241">
            <v>35</v>
          </cell>
          <cell r="C241"/>
          <cell r="D241"/>
          <cell r="E241">
            <v>3</v>
          </cell>
          <cell r="F241">
            <v>6</v>
          </cell>
          <cell r="G241">
            <v>7</v>
          </cell>
          <cell r="H241">
            <v>13</v>
          </cell>
          <cell r="I241">
            <v>3</v>
          </cell>
          <cell r="J241">
            <v>3</v>
          </cell>
          <cell r="K241"/>
          <cell r="L241"/>
          <cell r="M241"/>
          <cell r="N241"/>
          <cell r="O241"/>
          <cell r="P241"/>
          <cell r="Q241"/>
          <cell r="R241"/>
          <cell r="S241"/>
          <cell r="T241"/>
          <cell r="U241"/>
          <cell r="V241"/>
          <cell r="W241"/>
          <cell r="X241"/>
        </row>
        <row r="242">
          <cell r="A242">
            <v>374</v>
          </cell>
          <cell r="B242">
            <v>26</v>
          </cell>
          <cell r="C242"/>
          <cell r="D242"/>
          <cell r="E242"/>
          <cell r="F242">
            <v>4</v>
          </cell>
          <cell r="G242">
            <v>4</v>
          </cell>
          <cell r="H242">
            <v>2</v>
          </cell>
          <cell r="I242">
            <v>5</v>
          </cell>
          <cell r="J242">
            <v>1</v>
          </cell>
          <cell r="K242">
            <v>3</v>
          </cell>
          <cell r="L242">
            <v>7</v>
          </cell>
          <cell r="M242"/>
          <cell r="N242"/>
          <cell r="O242"/>
          <cell r="P242"/>
          <cell r="Q242"/>
          <cell r="R242"/>
          <cell r="S242"/>
          <cell r="T242"/>
          <cell r="U242"/>
          <cell r="V242"/>
          <cell r="W242"/>
          <cell r="X242"/>
        </row>
        <row r="243">
          <cell r="A243">
            <v>378</v>
          </cell>
          <cell r="B243">
            <v>109</v>
          </cell>
          <cell r="C243"/>
          <cell r="D243"/>
          <cell r="E243">
            <v>11</v>
          </cell>
          <cell r="F243">
            <v>22</v>
          </cell>
          <cell r="G243">
            <v>28</v>
          </cell>
          <cell r="H243">
            <v>17</v>
          </cell>
          <cell r="I243">
            <v>13</v>
          </cell>
          <cell r="J243">
            <v>18</v>
          </cell>
          <cell r="K243"/>
          <cell r="L243"/>
          <cell r="M243"/>
          <cell r="N243"/>
          <cell r="O243"/>
          <cell r="P243"/>
          <cell r="Q243"/>
          <cell r="R243"/>
          <cell r="S243"/>
          <cell r="T243"/>
          <cell r="U243"/>
          <cell r="V243"/>
          <cell r="W243"/>
          <cell r="X243"/>
        </row>
        <row r="244">
          <cell r="A244">
            <v>381</v>
          </cell>
          <cell r="B244">
            <v>197</v>
          </cell>
          <cell r="C244">
            <v>2</v>
          </cell>
          <cell r="D244">
            <v>4</v>
          </cell>
          <cell r="E244">
            <v>10</v>
          </cell>
          <cell r="F244">
            <v>11</v>
          </cell>
          <cell r="G244">
            <v>14</v>
          </cell>
          <cell r="H244">
            <v>17</v>
          </cell>
          <cell r="I244">
            <v>18</v>
          </cell>
          <cell r="J244">
            <v>23</v>
          </cell>
          <cell r="K244">
            <v>21</v>
          </cell>
          <cell r="L244">
            <v>19</v>
          </cell>
          <cell r="M244">
            <v>20</v>
          </cell>
          <cell r="N244">
            <v>17</v>
          </cell>
          <cell r="O244">
            <v>10</v>
          </cell>
          <cell r="P244">
            <v>11</v>
          </cell>
          <cell r="Q244"/>
          <cell r="R244"/>
          <cell r="S244"/>
          <cell r="T244"/>
          <cell r="U244"/>
          <cell r="V244"/>
          <cell r="W244"/>
          <cell r="X244"/>
        </row>
        <row r="245">
          <cell r="A245">
            <v>386</v>
          </cell>
          <cell r="B245">
            <v>672</v>
          </cell>
          <cell r="C245">
            <v>14</v>
          </cell>
          <cell r="D245">
            <v>27</v>
          </cell>
          <cell r="E245">
            <v>22</v>
          </cell>
          <cell r="F245">
            <v>21</v>
          </cell>
          <cell r="G245">
            <v>27</v>
          </cell>
          <cell r="H245">
            <v>20</v>
          </cell>
          <cell r="I245">
            <v>45</v>
          </cell>
          <cell r="J245">
            <v>19</v>
          </cell>
          <cell r="K245">
            <v>37</v>
          </cell>
          <cell r="L245">
            <v>40</v>
          </cell>
          <cell r="M245">
            <v>32</v>
          </cell>
          <cell r="N245">
            <v>15</v>
          </cell>
          <cell r="O245">
            <v>36</v>
          </cell>
          <cell r="P245">
            <v>39</v>
          </cell>
          <cell r="Q245"/>
          <cell r="R245"/>
          <cell r="S245"/>
          <cell r="T245">
            <v>83</v>
          </cell>
          <cell r="U245">
            <v>108</v>
          </cell>
          <cell r="V245">
            <v>84</v>
          </cell>
          <cell r="W245">
            <v>3</v>
          </cell>
          <cell r="X245"/>
        </row>
        <row r="246">
          <cell r="A246">
            <v>387</v>
          </cell>
          <cell r="B246">
            <v>230</v>
          </cell>
          <cell r="C246"/>
          <cell r="D246"/>
          <cell r="E246">
            <v>20</v>
          </cell>
          <cell r="F246">
            <v>34</v>
          </cell>
          <cell r="G246">
            <v>51</v>
          </cell>
          <cell r="H246">
            <v>30</v>
          </cell>
          <cell r="I246">
            <v>60</v>
          </cell>
          <cell r="J246">
            <v>35</v>
          </cell>
          <cell r="K246"/>
          <cell r="L246"/>
          <cell r="M246"/>
          <cell r="N246"/>
          <cell r="O246"/>
          <cell r="P246"/>
          <cell r="Q246"/>
          <cell r="R246"/>
          <cell r="S246"/>
          <cell r="T246"/>
          <cell r="U246"/>
          <cell r="V246"/>
          <cell r="W246"/>
          <cell r="X246"/>
        </row>
        <row r="247">
          <cell r="A247">
            <v>389</v>
          </cell>
          <cell r="B247">
            <v>151</v>
          </cell>
          <cell r="C247">
            <v>10</v>
          </cell>
          <cell r="D247">
            <v>19</v>
          </cell>
          <cell r="E247">
            <v>18</v>
          </cell>
          <cell r="F247">
            <v>21</v>
          </cell>
          <cell r="G247">
            <v>29</v>
          </cell>
          <cell r="H247">
            <v>20</v>
          </cell>
          <cell r="I247">
            <v>20</v>
          </cell>
          <cell r="J247">
            <v>14</v>
          </cell>
          <cell r="K247"/>
          <cell r="L247"/>
          <cell r="M247"/>
          <cell r="N247"/>
          <cell r="O247"/>
          <cell r="P247"/>
          <cell r="Q247"/>
          <cell r="R247"/>
          <cell r="S247"/>
          <cell r="T247"/>
          <cell r="U247"/>
          <cell r="V247"/>
          <cell r="W247"/>
          <cell r="X247"/>
        </row>
        <row r="248">
          <cell r="A248">
            <v>393</v>
          </cell>
          <cell r="B248">
            <v>28</v>
          </cell>
          <cell r="C248">
            <v>10</v>
          </cell>
          <cell r="D248">
            <v>8</v>
          </cell>
          <cell r="E248">
            <v>10</v>
          </cell>
          <cell r="F248"/>
          <cell r="G248"/>
          <cell r="H248"/>
          <cell r="I248"/>
          <cell r="J248"/>
          <cell r="K248"/>
          <cell r="L248"/>
          <cell r="M248"/>
          <cell r="N248"/>
          <cell r="O248"/>
          <cell r="P248"/>
          <cell r="Q248"/>
          <cell r="R248"/>
          <cell r="S248"/>
          <cell r="T248"/>
          <cell r="U248"/>
          <cell r="V248"/>
          <cell r="W248"/>
          <cell r="X248"/>
        </row>
        <row r="249">
          <cell r="A249">
            <v>394</v>
          </cell>
          <cell r="B249">
            <v>156</v>
          </cell>
          <cell r="C249"/>
          <cell r="D249">
            <v>8</v>
          </cell>
          <cell r="E249">
            <v>16</v>
          </cell>
          <cell r="F249">
            <v>20</v>
          </cell>
          <cell r="G249">
            <v>19</v>
          </cell>
          <cell r="H249">
            <v>25</v>
          </cell>
          <cell r="I249">
            <v>35</v>
          </cell>
          <cell r="J249">
            <v>33</v>
          </cell>
          <cell r="K249"/>
          <cell r="L249"/>
          <cell r="M249"/>
          <cell r="N249"/>
          <cell r="O249"/>
          <cell r="P249"/>
          <cell r="Q249"/>
          <cell r="R249"/>
          <cell r="S249"/>
          <cell r="T249"/>
          <cell r="U249"/>
          <cell r="V249"/>
          <cell r="W249"/>
          <cell r="X249"/>
        </row>
        <row r="250">
          <cell r="A250">
            <v>395</v>
          </cell>
          <cell r="B250">
            <v>42</v>
          </cell>
          <cell r="C250">
            <v>15</v>
          </cell>
          <cell r="D250">
            <v>18</v>
          </cell>
          <cell r="E250">
            <v>9</v>
          </cell>
          <cell r="F250"/>
          <cell r="G250"/>
          <cell r="H250"/>
          <cell r="I250"/>
          <cell r="J250"/>
          <cell r="K250"/>
          <cell r="L250"/>
          <cell r="M250"/>
          <cell r="N250"/>
          <cell r="O250"/>
          <cell r="P250"/>
          <cell r="Q250"/>
          <cell r="R250"/>
          <cell r="S250"/>
          <cell r="T250"/>
          <cell r="U250"/>
          <cell r="V250"/>
          <cell r="W250"/>
          <cell r="X250"/>
        </row>
        <row r="251">
          <cell r="A251">
            <v>399</v>
          </cell>
          <cell r="B251">
            <v>466</v>
          </cell>
          <cell r="C251"/>
          <cell r="D251"/>
          <cell r="E251">
            <v>72</v>
          </cell>
          <cell r="F251">
            <v>75</v>
          </cell>
          <cell r="G251">
            <v>64</v>
          </cell>
          <cell r="H251">
            <v>66</v>
          </cell>
          <cell r="I251">
            <v>32</v>
          </cell>
          <cell r="J251">
            <v>33</v>
          </cell>
          <cell r="K251">
            <v>44</v>
          </cell>
          <cell r="L251">
            <v>36</v>
          </cell>
          <cell r="M251">
            <v>26</v>
          </cell>
          <cell r="N251">
            <v>18</v>
          </cell>
          <cell r="O251"/>
          <cell r="P251"/>
          <cell r="Q251"/>
          <cell r="R251"/>
          <cell r="S251"/>
          <cell r="T251"/>
          <cell r="U251"/>
          <cell r="V251"/>
          <cell r="W251"/>
          <cell r="X251"/>
        </row>
        <row r="252">
          <cell r="A252">
            <v>402</v>
          </cell>
          <cell r="B252">
            <v>583</v>
          </cell>
          <cell r="C252">
            <v>12</v>
          </cell>
          <cell r="D252">
            <v>32</v>
          </cell>
          <cell r="E252">
            <v>29</v>
          </cell>
          <cell r="F252">
            <v>38</v>
          </cell>
          <cell r="G252">
            <v>47</v>
          </cell>
          <cell r="H252">
            <v>48</v>
          </cell>
          <cell r="I252">
            <v>49</v>
          </cell>
          <cell r="J252">
            <v>58</v>
          </cell>
          <cell r="K252">
            <v>61</v>
          </cell>
          <cell r="L252">
            <v>62</v>
          </cell>
          <cell r="M252">
            <v>40</v>
          </cell>
          <cell r="N252">
            <v>49</v>
          </cell>
          <cell r="O252">
            <v>37</v>
          </cell>
          <cell r="P252">
            <v>21</v>
          </cell>
          <cell r="Q252"/>
          <cell r="R252"/>
          <cell r="S252"/>
          <cell r="T252"/>
          <cell r="U252"/>
          <cell r="V252"/>
          <cell r="W252"/>
          <cell r="X252"/>
        </row>
        <row r="253">
          <cell r="A253">
            <v>403</v>
          </cell>
          <cell r="B253">
            <v>732</v>
          </cell>
          <cell r="C253">
            <v>4</v>
          </cell>
          <cell r="D253">
            <v>11</v>
          </cell>
          <cell r="E253">
            <v>12</v>
          </cell>
          <cell r="F253">
            <v>32</v>
          </cell>
          <cell r="G253">
            <v>29</v>
          </cell>
          <cell r="H253">
            <v>33</v>
          </cell>
          <cell r="I253">
            <v>30</v>
          </cell>
          <cell r="J253">
            <v>25</v>
          </cell>
          <cell r="K253">
            <v>27</v>
          </cell>
          <cell r="L253">
            <v>19</v>
          </cell>
          <cell r="M253">
            <v>21</v>
          </cell>
          <cell r="N253">
            <v>18</v>
          </cell>
          <cell r="O253">
            <v>18</v>
          </cell>
          <cell r="P253">
            <v>28</v>
          </cell>
          <cell r="Q253"/>
          <cell r="R253"/>
          <cell r="S253"/>
          <cell r="T253">
            <v>36</v>
          </cell>
          <cell r="U253">
            <v>109</v>
          </cell>
          <cell r="V253"/>
          <cell r="W253">
            <v>280</v>
          </cell>
          <cell r="X253"/>
        </row>
        <row r="254">
          <cell r="A254">
            <v>406</v>
          </cell>
          <cell r="B254">
            <v>101</v>
          </cell>
          <cell r="C254">
            <v>5</v>
          </cell>
          <cell r="D254">
            <v>6</v>
          </cell>
          <cell r="E254">
            <v>11</v>
          </cell>
          <cell r="F254">
            <v>13</v>
          </cell>
          <cell r="G254">
            <v>19</v>
          </cell>
          <cell r="H254">
            <v>13</v>
          </cell>
          <cell r="I254">
            <v>20</v>
          </cell>
          <cell r="J254">
            <v>14</v>
          </cell>
          <cell r="K254"/>
          <cell r="L254"/>
          <cell r="M254"/>
          <cell r="N254"/>
          <cell r="O254"/>
          <cell r="P254"/>
          <cell r="Q254"/>
          <cell r="R254"/>
          <cell r="S254"/>
          <cell r="T254"/>
          <cell r="U254"/>
          <cell r="V254"/>
          <cell r="W254"/>
          <cell r="X254"/>
        </row>
        <row r="255">
          <cell r="A255">
            <v>408</v>
          </cell>
          <cell r="B255">
            <v>84</v>
          </cell>
          <cell r="C255">
            <v>6</v>
          </cell>
          <cell r="D255">
            <v>15</v>
          </cell>
          <cell r="E255">
            <v>9</v>
          </cell>
          <cell r="F255">
            <v>16</v>
          </cell>
          <cell r="G255">
            <v>8</v>
          </cell>
          <cell r="H255">
            <v>15</v>
          </cell>
          <cell r="I255">
            <v>11</v>
          </cell>
          <cell r="J255">
            <v>4</v>
          </cell>
          <cell r="K255"/>
          <cell r="L255"/>
          <cell r="M255"/>
          <cell r="N255"/>
          <cell r="O255"/>
          <cell r="P255"/>
          <cell r="Q255"/>
          <cell r="R255"/>
          <cell r="S255"/>
          <cell r="T255"/>
          <cell r="U255"/>
          <cell r="V255"/>
          <cell r="W255"/>
          <cell r="X255"/>
        </row>
        <row r="256">
          <cell r="A256">
            <v>409</v>
          </cell>
          <cell r="B256">
            <v>319</v>
          </cell>
          <cell r="C256"/>
          <cell r="D256">
            <v>16</v>
          </cell>
          <cell r="E256">
            <v>29</v>
          </cell>
          <cell r="F256">
            <v>23</v>
          </cell>
          <cell r="G256">
            <v>20</v>
          </cell>
          <cell r="H256">
            <v>29</v>
          </cell>
          <cell r="I256">
            <v>25</v>
          </cell>
          <cell r="J256">
            <v>20</v>
          </cell>
          <cell r="K256">
            <v>28</v>
          </cell>
          <cell r="L256">
            <v>24</v>
          </cell>
          <cell r="M256">
            <v>35</v>
          </cell>
          <cell r="N256">
            <v>14</v>
          </cell>
          <cell r="O256">
            <v>25</v>
          </cell>
          <cell r="P256">
            <v>31</v>
          </cell>
          <cell r="Q256"/>
          <cell r="R256"/>
          <cell r="S256"/>
          <cell r="T256"/>
          <cell r="U256"/>
          <cell r="V256"/>
          <cell r="W256"/>
          <cell r="X256"/>
        </row>
        <row r="257">
          <cell r="A257">
            <v>412</v>
          </cell>
          <cell r="B257">
            <v>341</v>
          </cell>
          <cell r="C257"/>
          <cell r="D257">
            <v>6</v>
          </cell>
          <cell r="E257">
            <v>6</v>
          </cell>
          <cell r="F257">
            <v>11</v>
          </cell>
          <cell r="G257">
            <v>16</v>
          </cell>
          <cell r="H257">
            <v>18</v>
          </cell>
          <cell r="I257">
            <v>29</v>
          </cell>
          <cell r="J257">
            <v>46</v>
          </cell>
          <cell r="K257">
            <v>40</v>
          </cell>
          <cell r="L257">
            <v>45</v>
          </cell>
          <cell r="M257">
            <v>42</v>
          </cell>
          <cell r="N257">
            <v>46</v>
          </cell>
          <cell r="O257">
            <v>19</v>
          </cell>
          <cell r="P257">
            <v>17</v>
          </cell>
          <cell r="Q257"/>
          <cell r="R257"/>
          <cell r="S257"/>
          <cell r="T257"/>
          <cell r="U257"/>
          <cell r="V257"/>
          <cell r="W257"/>
          <cell r="X257"/>
        </row>
        <row r="258">
          <cell r="A258">
            <v>417</v>
          </cell>
          <cell r="B258">
            <v>871</v>
          </cell>
          <cell r="C258"/>
          <cell r="D258">
            <v>1</v>
          </cell>
          <cell r="E258">
            <v>73</v>
          </cell>
          <cell r="F258">
            <v>95</v>
          </cell>
          <cell r="G258">
            <v>111</v>
          </cell>
          <cell r="H258">
            <v>128</v>
          </cell>
          <cell r="I258">
            <v>100</v>
          </cell>
          <cell r="J258">
            <v>119</v>
          </cell>
          <cell r="K258">
            <v>125</v>
          </cell>
          <cell r="L258">
            <v>70</v>
          </cell>
          <cell r="M258">
            <v>35</v>
          </cell>
          <cell r="N258">
            <v>14</v>
          </cell>
          <cell r="O258"/>
          <cell r="P258"/>
          <cell r="Q258"/>
          <cell r="R258"/>
          <cell r="S258"/>
          <cell r="T258"/>
          <cell r="U258"/>
          <cell r="V258"/>
          <cell r="W258"/>
          <cell r="X258"/>
        </row>
        <row r="259">
          <cell r="A259">
            <v>418</v>
          </cell>
          <cell r="B259">
            <v>356</v>
          </cell>
          <cell r="C259">
            <v>6</v>
          </cell>
          <cell r="D259">
            <v>13</v>
          </cell>
          <cell r="E259">
            <v>15</v>
          </cell>
          <cell r="F259">
            <v>41</v>
          </cell>
          <cell r="G259">
            <v>34</v>
          </cell>
          <cell r="H259">
            <v>50</v>
          </cell>
          <cell r="I259">
            <v>41</v>
          </cell>
          <cell r="J259">
            <v>42</v>
          </cell>
          <cell r="K259">
            <v>19</v>
          </cell>
          <cell r="L259">
            <v>24</v>
          </cell>
          <cell r="M259">
            <v>19</v>
          </cell>
          <cell r="N259">
            <v>23</v>
          </cell>
          <cell r="O259">
            <v>14</v>
          </cell>
          <cell r="P259">
            <v>15</v>
          </cell>
          <cell r="Q259"/>
          <cell r="R259"/>
          <cell r="S259"/>
          <cell r="T259"/>
          <cell r="U259"/>
          <cell r="V259"/>
          <cell r="W259"/>
          <cell r="X259"/>
        </row>
        <row r="260">
          <cell r="A260">
            <v>420</v>
          </cell>
          <cell r="B260">
            <v>449</v>
          </cell>
          <cell r="C260"/>
          <cell r="D260">
            <v>26</v>
          </cell>
          <cell r="E260">
            <v>31</v>
          </cell>
          <cell r="F260">
            <v>37</v>
          </cell>
          <cell r="G260">
            <v>37</v>
          </cell>
          <cell r="H260">
            <v>36</v>
          </cell>
          <cell r="I260">
            <v>38</v>
          </cell>
          <cell r="J260">
            <v>38</v>
          </cell>
          <cell r="K260">
            <v>40</v>
          </cell>
          <cell r="L260">
            <v>43</v>
          </cell>
          <cell r="M260">
            <v>38</v>
          </cell>
          <cell r="N260">
            <v>26</v>
          </cell>
          <cell r="O260">
            <v>31</v>
          </cell>
          <cell r="P260">
            <v>28</v>
          </cell>
          <cell r="Q260"/>
          <cell r="R260"/>
          <cell r="S260"/>
          <cell r="T260"/>
          <cell r="U260"/>
          <cell r="V260"/>
          <cell r="W260"/>
          <cell r="X260"/>
        </row>
        <row r="261">
          <cell r="A261">
            <v>426</v>
          </cell>
          <cell r="B261">
            <v>689</v>
          </cell>
          <cell r="C261"/>
          <cell r="D261"/>
          <cell r="E261">
            <v>69</v>
          </cell>
          <cell r="F261">
            <v>84</v>
          </cell>
          <cell r="G261">
            <v>79</v>
          </cell>
          <cell r="H261">
            <v>55</v>
          </cell>
          <cell r="I261">
            <v>56</v>
          </cell>
          <cell r="J261">
            <v>39</v>
          </cell>
          <cell r="K261">
            <v>64</v>
          </cell>
          <cell r="L261">
            <v>54</v>
          </cell>
          <cell r="M261">
            <v>58</v>
          </cell>
          <cell r="N261">
            <v>48</v>
          </cell>
          <cell r="O261">
            <v>47</v>
          </cell>
          <cell r="P261">
            <v>36</v>
          </cell>
          <cell r="Q261"/>
          <cell r="R261"/>
          <cell r="S261"/>
          <cell r="T261"/>
          <cell r="U261"/>
          <cell r="V261"/>
          <cell r="W261"/>
          <cell r="X261"/>
        </row>
        <row r="262">
          <cell r="A262">
            <v>433</v>
          </cell>
          <cell r="B262">
            <v>81</v>
          </cell>
          <cell r="C262"/>
          <cell r="D262">
            <v>7</v>
          </cell>
          <cell r="E262">
            <v>14</v>
          </cell>
          <cell r="F262">
            <v>12</v>
          </cell>
          <cell r="G262">
            <v>12</v>
          </cell>
          <cell r="H262">
            <v>18</v>
          </cell>
          <cell r="I262">
            <v>10</v>
          </cell>
          <cell r="J262">
            <v>8</v>
          </cell>
          <cell r="K262"/>
          <cell r="L262"/>
          <cell r="M262"/>
          <cell r="N262"/>
          <cell r="O262"/>
          <cell r="P262"/>
          <cell r="Q262"/>
          <cell r="R262"/>
          <cell r="S262"/>
          <cell r="T262"/>
          <cell r="U262"/>
          <cell r="V262"/>
          <cell r="W262"/>
          <cell r="X262"/>
        </row>
        <row r="263">
          <cell r="A263">
            <v>435</v>
          </cell>
          <cell r="B263">
            <v>398</v>
          </cell>
          <cell r="C263"/>
          <cell r="D263"/>
          <cell r="E263">
            <v>32</v>
          </cell>
          <cell r="F263">
            <v>33</v>
          </cell>
          <cell r="G263">
            <v>32</v>
          </cell>
          <cell r="H263">
            <v>41</v>
          </cell>
          <cell r="I263">
            <v>35</v>
          </cell>
          <cell r="J263">
            <v>32</v>
          </cell>
          <cell r="K263">
            <v>46</v>
          </cell>
          <cell r="L263">
            <v>26</v>
          </cell>
          <cell r="M263">
            <v>31</v>
          </cell>
          <cell r="N263">
            <v>33</v>
          </cell>
          <cell r="O263">
            <v>36</v>
          </cell>
          <cell r="P263">
            <v>21</v>
          </cell>
          <cell r="Q263"/>
          <cell r="R263"/>
          <cell r="S263"/>
          <cell r="T263"/>
          <cell r="U263"/>
          <cell r="V263"/>
          <cell r="W263"/>
          <cell r="X263"/>
        </row>
        <row r="264">
          <cell r="A264">
            <v>436</v>
          </cell>
          <cell r="B264">
            <v>395</v>
          </cell>
          <cell r="C264">
            <v>5</v>
          </cell>
          <cell r="D264">
            <v>19</v>
          </cell>
          <cell r="E264">
            <v>27</v>
          </cell>
          <cell r="F264">
            <v>35</v>
          </cell>
          <cell r="G264">
            <v>36</v>
          </cell>
          <cell r="H264">
            <v>35</v>
          </cell>
          <cell r="I264">
            <v>29</v>
          </cell>
          <cell r="J264">
            <v>36</v>
          </cell>
          <cell r="K264">
            <v>55</v>
          </cell>
          <cell r="L264">
            <v>28</v>
          </cell>
          <cell r="M264">
            <v>27</v>
          </cell>
          <cell r="N264">
            <v>22</v>
          </cell>
          <cell r="O264">
            <v>26</v>
          </cell>
          <cell r="P264">
            <v>15</v>
          </cell>
          <cell r="Q264"/>
          <cell r="R264"/>
          <cell r="S264"/>
          <cell r="T264"/>
          <cell r="U264"/>
          <cell r="V264"/>
          <cell r="W264"/>
          <cell r="X264"/>
        </row>
        <row r="265">
          <cell r="A265">
            <v>437</v>
          </cell>
          <cell r="B265">
            <v>1724</v>
          </cell>
          <cell r="C265"/>
          <cell r="D265">
            <v>1</v>
          </cell>
          <cell r="E265">
            <v>58</v>
          </cell>
          <cell r="F265">
            <v>162</v>
          </cell>
          <cell r="G265">
            <v>196</v>
          </cell>
          <cell r="H265">
            <v>199</v>
          </cell>
          <cell r="I265">
            <v>100</v>
          </cell>
          <cell r="J265">
            <v>158</v>
          </cell>
          <cell r="K265">
            <v>144</v>
          </cell>
          <cell r="L265">
            <v>168</v>
          </cell>
          <cell r="M265">
            <v>183</v>
          </cell>
          <cell r="N265">
            <v>144</v>
          </cell>
          <cell r="O265">
            <v>94</v>
          </cell>
          <cell r="P265">
            <v>117</v>
          </cell>
          <cell r="Q265"/>
          <cell r="R265"/>
          <cell r="S265"/>
          <cell r="T265"/>
          <cell r="U265"/>
          <cell r="V265"/>
          <cell r="W265"/>
          <cell r="X265"/>
        </row>
        <row r="266">
          <cell r="A266">
            <v>439</v>
          </cell>
          <cell r="B266">
            <v>34</v>
          </cell>
          <cell r="C266"/>
          <cell r="D266">
            <v>5</v>
          </cell>
          <cell r="E266">
            <v>7</v>
          </cell>
          <cell r="F266">
            <v>5</v>
          </cell>
          <cell r="G266">
            <v>4</v>
          </cell>
          <cell r="H266">
            <v>7</v>
          </cell>
          <cell r="I266">
            <v>4</v>
          </cell>
          <cell r="J266">
            <v>2</v>
          </cell>
          <cell r="K266"/>
          <cell r="L266"/>
          <cell r="M266"/>
          <cell r="N266"/>
          <cell r="O266"/>
          <cell r="P266"/>
          <cell r="Q266"/>
          <cell r="R266"/>
          <cell r="S266"/>
          <cell r="T266"/>
          <cell r="U266"/>
          <cell r="V266"/>
          <cell r="W266"/>
          <cell r="X266"/>
        </row>
        <row r="267">
          <cell r="A267">
            <v>440</v>
          </cell>
          <cell r="B267">
            <v>163</v>
          </cell>
          <cell r="C267">
            <v>18</v>
          </cell>
          <cell r="D267">
            <v>20</v>
          </cell>
          <cell r="E267">
            <v>24</v>
          </cell>
          <cell r="F267">
            <v>23</v>
          </cell>
          <cell r="G267">
            <v>24</v>
          </cell>
          <cell r="H267">
            <v>19</v>
          </cell>
          <cell r="I267">
            <v>20</v>
          </cell>
          <cell r="J267">
            <v>15</v>
          </cell>
          <cell r="K267"/>
          <cell r="L267"/>
          <cell r="M267"/>
          <cell r="N267"/>
          <cell r="O267"/>
          <cell r="P267"/>
          <cell r="Q267"/>
          <cell r="R267"/>
          <cell r="S267"/>
          <cell r="T267"/>
          <cell r="U267"/>
          <cell r="V267"/>
          <cell r="W267"/>
          <cell r="X267"/>
        </row>
        <row r="268">
          <cell r="A268">
            <v>441</v>
          </cell>
          <cell r="B268">
            <v>75</v>
          </cell>
          <cell r="C268"/>
          <cell r="D268">
            <v>9</v>
          </cell>
          <cell r="E268">
            <v>10</v>
          </cell>
          <cell r="F268">
            <v>13</v>
          </cell>
          <cell r="G268">
            <v>12</v>
          </cell>
          <cell r="H268">
            <v>11</v>
          </cell>
          <cell r="I268">
            <v>15</v>
          </cell>
          <cell r="J268">
            <v>5</v>
          </cell>
          <cell r="K268"/>
          <cell r="L268"/>
          <cell r="M268"/>
          <cell r="N268"/>
          <cell r="O268"/>
          <cell r="P268"/>
          <cell r="Q268"/>
          <cell r="R268"/>
          <cell r="S268"/>
          <cell r="T268"/>
          <cell r="U268"/>
          <cell r="V268"/>
          <cell r="W268"/>
          <cell r="X268"/>
        </row>
        <row r="269">
          <cell r="A269">
            <v>465</v>
          </cell>
          <cell r="B269">
            <v>159</v>
          </cell>
          <cell r="C269">
            <v>16</v>
          </cell>
          <cell r="D269">
            <v>16</v>
          </cell>
          <cell r="E269">
            <v>20</v>
          </cell>
          <cell r="F269">
            <v>28</v>
          </cell>
          <cell r="G269">
            <v>20</v>
          </cell>
          <cell r="H269">
            <v>21</v>
          </cell>
          <cell r="I269">
            <v>20</v>
          </cell>
          <cell r="J269">
            <v>18</v>
          </cell>
          <cell r="K269"/>
          <cell r="L269"/>
          <cell r="M269"/>
          <cell r="N269"/>
          <cell r="O269"/>
          <cell r="P269"/>
          <cell r="Q269"/>
          <cell r="R269"/>
          <cell r="S269"/>
          <cell r="T269"/>
          <cell r="U269"/>
          <cell r="V269"/>
          <cell r="W269"/>
          <cell r="X269"/>
        </row>
        <row r="270">
          <cell r="A270">
            <v>466</v>
          </cell>
          <cell r="B270">
            <v>138</v>
          </cell>
          <cell r="C270">
            <v>4</v>
          </cell>
          <cell r="D270">
            <v>9</v>
          </cell>
          <cell r="E270">
            <v>14</v>
          </cell>
          <cell r="F270">
            <v>23</v>
          </cell>
          <cell r="G270">
            <v>15</v>
          </cell>
          <cell r="H270">
            <v>24</v>
          </cell>
          <cell r="I270">
            <v>24</v>
          </cell>
          <cell r="J270">
            <v>25</v>
          </cell>
          <cell r="K270"/>
          <cell r="L270"/>
          <cell r="M270"/>
          <cell r="N270"/>
          <cell r="O270"/>
          <cell r="P270"/>
          <cell r="Q270"/>
          <cell r="R270"/>
          <cell r="S270"/>
          <cell r="T270"/>
          <cell r="U270"/>
          <cell r="V270"/>
          <cell r="W270"/>
          <cell r="X270"/>
        </row>
        <row r="271">
          <cell r="A271">
            <v>472</v>
          </cell>
          <cell r="B271">
            <v>559</v>
          </cell>
          <cell r="C271"/>
          <cell r="D271"/>
          <cell r="E271">
            <v>60</v>
          </cell>
          <cell r="F271">
            <v>81</v>
          </cell>
          <cell r="G271">
            <v>117</v>
          </cell>
          <cell r="H271">
            <v>99</v>
          </cell>
          <cell r="I271">
            <v>97</v>
          </cell>
          <cell r="J271">
            <v>105</v>
          </cell>
          <cell r="K271"/>
          <cell r="L271"/>
          <cell r="M271"/>
          <cell r="N271"/>
          <cell r="O271"/>
          <cell r="P271"/>
          <cell r="Q271"/>
          <cell r="R271"/>
          <cell r="S271"/>
          <cell r="T271"/>
          <cell r="U271"/>
          <cell r="V271"/>
          <cell r="W271"/>
          <cell r="X271"/>
        </row>
        <row r="272">
          <cell r="A272">
            <v>475</v>
          </cell>
          <cell r="B272">
            <v>108</v>
          </cell>
          <cell r="C272"/>
          <cell r="D272"/>
          <cell r="E272"/>
          <cell r="F272">
            <v>2</v>
          </cell>
          <cell r="G272">
            <v>2</v>
          </cell>
          <cell r="H272">
            <v>1</v>
          </cell>
          <cell r="I272">
            <v>3</v>
          </cell>
          <cell r="J272">
            <v>3</v>
          </cell>
          <cell r="K272">
            <v>10</v>
          </cell>
          <cell r="L272">
            <v>17</v>
          </cell>
          <cell r="M272">
            <v>17</v>
          </cell>
          <cell r="N272">
            <v>11</v>
          </cell>
          <cell r="O272">
            <v>17</v>
          </cell>
          <cell r="P272">
            <v>25</v>
          </cell>
          <cell r="Q272"/>
          <cell r="R272"/>
          <cell r="S272"/>
          <cell r="T272"/>
          <cell r="U272"/>
          <cell r="V272"/>
          <cell r="W272"/>
          <cell r="X272"/>
        </row>
        <row r="273">
          <cell r="A273">
            <v>476</v>
          </cell>
          <cell r="B273">
            <v>111</v>
          </cell>
          <cell r="C273">
            <v>4</v>
          </cell>
          <cell r="D273">
            <v>5</v>
          </cell>
          <cell r="E273">
            <v>7</v>
          </cell>
          <cell r="F273">
            <v>17</v>
          </cell>
          <cell r="G273">
            <v>25</v>
          </cell>
          <cell r="H273">
            <v>18</v>
          </cell>
          <cell r="I273">
            <v>17</v>
          </cell>
          <cell r="J273">
            <v>18</v>
          </cell>
          <cell r="K273"/>
          <cell r="L273"/>
          <cell r="M273"/>
          <cell r="N273"/>
          <cell r="O273"/>
          <cell r="P273"/>
          <cell r="Q273"/>
          <cell r="R273"/>
          <cell r="S273"/>
          <cell r="T273"/>
          <cell r="U273"/>
          <cell r="V273"/>
          <cell r="W273"/>
          <cell r="X273"/>
        </row>
        <row r="274">
          <cell r="A274">
            <v>477</v>
          </cell>
          <cell r="B274">
            <v>147</v>
          </cell>
          <cell r="C274">
            <v>15</v>
          </cell>
          <cell r="D274">
            <v>26</v>
          </cell>
          <cell r="E274">
            <v>25</v>
          </cell>
          <cell r="F274">
            <v>22</v>
          </cell>
          <cell r="G274">
            <v>19</v>
          </cell>
          <cell r="H274">
            <v>12</v>
          </cell>
          <cell r="I274">
            <v>13</v>
          </cell>
          <cell r="J274">
            <v>15</v>
          </cell>
          <cell r="K274"/>
          <cell r="L274"/>
          <cell r="M274"/>
          <cell r="N274"/>
          <cell r="O274"/>
          <cell r="P274"/>
          <cell r="Q274"/>
          <cell r="R274"/>
          <cell r="S274"/>
          <cell r="T274"/>
          <cell r="U274"/>
          <cell r="V274"/>
          <cell r="W274"/>
          <cell r="X274"/>
        </row>
        <row r="275">
          <cell r="A275">
            <v>478</v>
          </cell>
          <cell r="B275">
            <v>92</v>
          </cell>
          <cell r="C275">
            <v>10</v>
          </cell>
          <cell r="D275">
            <v>10</v>
          </cell>
          <cell r="E275">
            <v>15</v>
          </cell>
          <cell r="F275">
            <v>15</v>
          </cell>
          <cell r="G275">
            <v>11</v>
          </cell>
          <cell r="H275">
            <v>13</v>
          </cell>
          <cell r="I275">
            <v>8</v>
          </cell>
          <cell r="J275">
            <v>10</v>
          </cell>
          <cell r="K275"/>
          <cell r="L275"/>
          <cell r="M275"/>
          <cell r="N275"/>
          <cell r="O275"/>
          <cell r="P275"/>
          <cell r="Q275"/>
          <cell r="R275"/>
          <cell r="S275"/>
          <cell r="T275"/>
          <cell r="U275"/>
          <cell r="V275"/>
          <cell r="W275"/>
          <cell r="X275"/>
        </row>
        <row r="276">
          <cell r="A276">
            <v>481</v>
          </cell>
          <cell r="B276">
            <v>164</v>
          </cell>
          <cell r="C276"/>
          <cell r="D276"/>
          <cell r="E276">
            <v>24</v>
          </cell>
          <cell r="F276">
            <v>50</v>
          </cell>
          <cell r="G276">
            <v>37</v>
          </cell>
          <cell r="H276">
            <v>26</v>
          </cell>
          <cell r="I276">
            <v>16</v>
          </cell>
          <cell r="J276">
            <v>11</v>
          </cell>
          <cell r="K276"/>
          <cell r="L276"/>
          <cell r="M276"/>
          <cell r="N276"/>
          <cell r="O276"/>
          <cell r="P276"/>
          <cell r="Q276"/>
          <cell r="R276"/>
          <cell r="S276"/>
          <cell r="T276"/>
          <cell r="U276"/>
          <cell r="V276"/>
          <cell r="W276"/>
          <cell r="X276"/>
        </row>
        <row r="277">
          <cell r="A277">
            <v>487</v>
          </cell>
          <cell r="B277">
            <v>60</v>
          </cell>
          <cell r="C277"/>
          <cell r="D277">
            <v>9</v>
          </cell>
          <cell r="E277">
            <v>7</v>
          </cell>
          <cell r="F277">
            <v>13</v>
          </cell>
          <cell r="G277">
            <v>8</v>
          </cell>
          <cell r="H277">
            <v>7</v>
          </cell>
          <cell r="I277">
            <v>10</v>
          </cell>
          <cell r="J277">
            <v>6</v>
          </cell>
          <cell r="K277"/>
          <cell r="L277"/>
          <cell r="M277"/>
          <cell r="N277"/>
          <cell r="O277"/>
          <cell r="P277"/>
          <cell r="Q277"/>
          <cell r="R277"/>
          <cell r="S277"/>
          <cell r="T277"/>
          <cell r="U277"/>
          <cell r="V277"/>
          <cell r="W277"/>
          <cell r="X277"/>
        </row>
        <row r="278">
          <cell r="A278">
            <v>488</v>
          </cell>
          <cell r="B278">
            <v>392</v>
          </cell>
          <cell r="C278">
            <v>49</v>
          </cell>
          <cell r="D278">
            <v>25</v>
          </cell>
          <cell r="E278">
            <v>25</v>
          </cell>
          <cell r="F278">
            <v>30</v>
          </cell>
          <cell r="G278">
            <v>31</v>
          </cell>
          <cell r="H278">
            <v>22</v>
          </cell>
          <cell r="I278">
            <v>15</v>
          </cell>
          <cell r="J278">
            <v>23</v>
          </cell>
          <cell r="K278">
            <v>24</v>
          </cell>
          <cell r="L278">
            <v>39</v>
          </cell>
          <cell r="M278">
            <v>24</v>
          </cell>
          <cell r="N278">
            <v>33</v>
          </cell>
          <cell r="O278">
            <v>24</v>
          </cell>
          <cell r="P278">
            <v>28</v>
          </cell>
          <cell r="Q278"/>
          <cell r="R278"/>
          <cell r="S278"/>
          <cell r="T278"/>
          <cell r="U278"/>
          <cell r="V278"/>
          <cell r="W278"/>
          <cell r="X278"/>
        </row>
        <row r="279">
          <cell r="A279">
            <v>489</v>
          </cell>
          <cell r="B279">
            <v>59</v>
          </cell>
          <cell r="C279"/>
          <cell r="D279"/>
          <cell r="E279">
            <v>12</v>
          </cell>
          <cell r="F279">
            <v>17</v>
          </cell>
          <cell r="G279">
            <v>9</v>
          </cell>
          <cell r="H279">
            <v>11</v>
          </cell>
          <cell r="I279">
            <v>8</v>
          </cell>
          <cell r="J279">
            <v>2</v>
          </cell>
          <cell r="K279"/>
          <cell r="L279"/>
          <cell r="M279"/>
          <cell r="N279"/>
          <cell r="O279"/>
          <cell r="P279"/>
          <cell r="Q279"/>
          <cell r="R279"/>
          <cell r="S279"/>
          <cell r="T279"/>
          <cell r="U279"/>
          <cell r="V279"/>
          <cell r="W279"/>
          <cell r="X279"/>
        </row>
        <row r="280">
          <cell r="A280">
            <v>490</v>
          </cell>
          <cell r="B280">
            <v>444</v>
          </cell>
          <cell r="C280">
            <v>6</v>
          </cell>
          <cell r="D280"/>
          <cell r="E280">
            <v>37</v>
          </cell>
          <cell r="F280">
            <v>42</v>
          </cell>
          <cell r="G280">
            <v>37</v>
          </cell>
          <cell r="H280">
            <v>47</v>
          </cell>
          <cell r="I280">
            <v>40</v>
          </cell>
          <cell r="J280">
            <v>34</v>
          </cell>
          <cell r="K280">
            <v>28</v>
          </cell>
          <cell r="L280">
            <v>32</v>
          </cell>
          <cell r="M280">
            <v>42</v>
          </cell>
          <cell r="N280">
            <v>32</v>
          </cell>
          <cell r="O280">
            <v>30</v>
          </cell>
          <cell r="P280">
            <v>37</v>
          </cell>
          <cell r="Q280"/>
          <cell r="R280"/>
          <cell r="S280"/>
          <cell r="T280"/>
          <cell r="U280"/>
          <cell r="V280"/>
          <cell r="W280"/>
          <cell r="X280"/>
        </row>
        <row r="281">
          <cell r="A281">
            <v>492</v>
          </cell>
          <cell r="B281">
            <v>1146</v>
          </cell>
          <cell r="C281"/>
          <cell r="D281"/>
          <cell r="E281">
            <v>45</v>
          </cell>
          <cell r="F281">
            <v>33</v>
          </cell>
          <cell r="G281">
            <v>42</v>
          </cell>
          <cell r="H281">
            <v>27</v>
          </cell>
          <cell r="I281">
            <v>28</v>
          </cell>
          <cell r="J281">
            <v>22</v>
          </cell>
          <cell r="K281">
            <v>249</v>
          </cell>
          <cell r="L281">
            <v>81</v>
          </cell>
          <cell r="M281">
            <v>76</v>
          </cell>
          <cell r="N281">
            <v>92</v>
          </cell>
          <cell r="O281">
            <v>144</v>
          </cell>
          <cell r="P281">
            <v>99</v>
          </cell>
          <cell r="Q281"/>
          <cell r="R281"/>
          <cell r="S281"/>
          <cell r="T281">
            <v>66</v>
          </cell>
          <cell r="U281">
            <v>84</v>
          </cell>
          <cell r="V281"/>
          <cell r="W281">
            <v>58</v>
          </cell>
          <cell r="X281"/>
        </row>
        <row r="282">
          <cell r="A282">
            <v>494</v>
          </cell>
          <cell r="B282">
            <v>368</v>
          </cell>
          <cell r="C282"/>
          <cell r="D282"/>
          <cell r="E282">
            <v>47</v>
          </cell>
          <cell r="F282">
            <v>57</v>
          </cell>
          <cell r="G282">
            <v>75</v>
          </cell>
          <cell r="H282">
            <v>65</v>
          </cell>
          <cell r="I282">
            <v>72</v>
          </cell>
          <cell r="J282">
            <v>52</v>
          </cell>
          <cell r="K282"/>
          <cell r="L282"/>
          <cell r="M282"/>
          <cell r="N282"/>
          <cell r="O282"/>
          <cell r="P282"/>
          <cell r="Q282"/>
          <cell r="R282"/>
          <cell r="S282"/>
          <cell r="T282"/>
          <cell r="U282"/>
          <cell r="V282"/>
          <cell r="W282"/>
          <cell r="X282"/>
        </row>
        <row r="283">
          <cell r="A283">
            <v>498</v>
          </cell>
          <cell r="B283">
            <v>271</v>
          </cell>
          <cell r="C283">
            <v>12</v>
          </cell>
          <cell r="D283">
            <v>15</v>
          </cell>
          <cell r="E283">
            <v>21</v>
          </cell>
          <cell r="F283">
            <v>19</v>
          </cell>
          <cell r="G283">
            <v>19</v>
          </cell>
          <cell r="H283">
            <v>16</v>
          </cell>
          <cell r="I283">
            <v>25</v>
          </cell>
          <cell r="J283">
            <v>19</v>
          </cell>
          <cell r="K283">
            <v>33</v>
          </cell>
          <cell r="L283">
            <v>28</v>
          </cell>
          <cell r="M283">
            <v>22</v>
          </cell>
          <cell r="N283">
            <v>23</v>
          </cell>
          <cell r="O283">
            <v>19</v>
          </cell>
          <cell r="P283"/>
          <cell r="Q283"/>
          <cell r="R283"/>
          <cell r="S283"/>
          <cell r="T283"/>
          <cell r="U283"/>
          <cell r="V283"/>
          <cell r="W283"/>
          <cell r="X283"/>
        </row>
        <row r="284">
          <cell r="A284">
            <v>500</v>
          </cell>
          <cell r="B284">
            <v>255</v>
          </cell>
          <cell r="C284"/>
          <cell r="D284"/>
          <cell r="E284">
            <v>2</v>
          </cell>
          <cell r="F284">
            <v>6</v>
          </cell>
          <cell r="G284">
            <v>11</v>
          </cell>
          <cell r="H284">
            <v>12</v>
          </cell>
          <cell r="I284">
            <v>14</v>
          </cell>
          <cell r="J284">
            <v>13</v>
          </cell>
          <cell r="K284">
            <v>25</v>
          </cell>
          <cell r="L284">
            <v>19</v>
          </cell>
          <cell r="M284">
            <v>18</v>
          </cell>
          <cell r="N284">
            <v>31</v>
          </cell>
          <cell r="O284">
            <v>42</v>
          </cell>
          <cell r="P284">
            <v>62</v>
          </cell>
          <cell r="Q284"/>
          <cell r="R284"/>
          <cell r="S284"/>
          <cell r="T284"/>
          <cell r="U284"/>
          <cell r="V284"/>
          <cell r="W284"/>
          <cell r="X284"/>
        </row>
        <row r="285">
          <cell r="A285">
            <v>501</v>
          </cell>
          <cell r="B285">
            <v>532</v>
          </cell>
          <cell r="C285"/>
          <cell r="D285"/>
          <cell r="E285">
            <v>56</v>
          </cell>
          <cell r="F285">
            <v>56</v>
          </cell>
          <cell r="G285">
            <v>50</v>
          </cell>
          <cell r="H285">
            <v>49</v>
          </cell>
          <cell r="I285">
            <v>43</v>
          </cell>
          <cell r="J285">
            <v>47</v>
          </cell>
          <cell r="K285">
            <v>64</v>
          </cell>
          <cell r="L285">
            <v>37</v>
          </cell>
          <cell r="M285">
            <v>41</v>
          </cell>
          <cell r="N285">
            <v>41</v>
          </cell>
          <cell r="O285">
            <v>30</v>
          </cell>
          <cell r="P285">
            <v>18</v>
          </cell>
          <cell r="Q285"/>
          <cell r="R285"/>
          <cell r="S285"/>
          <cell r="T285"/>
          <cell r="U285"/>
          <cell r="V285"/>
          <cell r="W285"/>
          <cell r="X285"/>
        </row>
        <row r="286">
          <cell r="A286">
            <v>503</v>
          </cell>
          <cell r="B286">
            <v>1828</v>
          </cell>
          <cell r="C286"/>
          <cell r="D286"/>
          <cell r="E286">
            <v>124</v>
          </cell>
          <cell r="F286">
            <v>149</v>
          </cell>
          <cell r="G286">
            <v>180</v>
          </cell>
          <cell r="H286">
            <v>170</v>
          </cell>
          <cell r="I286">
            <v>179</v>
          </cell>
          <cell r="J286">
            <v>174</v>
          </cell>
          <cell r="K286">
            <v>194</v>
          </cell>
          <cell r="L286">
            <v>199</v>
          </cell>
          <cell r="M286">
            <v>135</v>
          </cell>
          <cell r="N286">
            <v>105</v>
          </cell>
          <cell r="O286">
            <v>136</v>
          </cell>
          <cell r="P286">
            <v>83</v>
          </cell>
          <cell r="Q286"/>
          <cell r="R286"/>
          <cell r="S286"/>
          <cell r="T286"/>
          <cell r="U286"/>
          <cell r="V286"/>
          <cell r="W286"/>
          <cell r="X286"/>
        </row>
        <row r="287">
          <cell r="A287">
            <v>505</v>
          </cell>
          <cell r="B287">
            <v>307</v>
          </cell>
          <cell r="C287">
            <v>6</v>
          </cell>
          <cell r="D287">
            <v>5</v>
          </cell>
          <cell r="E287">
            <v>10</v>
          </cell>
          <cell r="F287">
            <v>14</v>
          </cell>
          <cell r="G287">
            <v>12</v>
          </cell>
          <cell r="H287">
            <v>23</v>
          </cell>
          <cell r="I287">
            <v>20</v>
          </cell>
          <cell r="J287">
            <v>19</v>
          </cell>
          <cell r="K287">
            <v>21</v>
          </cell>
          <cell r="L287">
            <v>15</v>
          </cell>
          <cell r="M287">
            <v>23</v>
          </cell>
          <cell r="N287">
            <v>28</v>
          </cell>
          <cell r="O287">
            <v>51</v>
          </cell>
          <cell r="P287">
            <v>60</v>
          </cell>
          <cell r="Q287"/>
          <cell r="R287"/>
          <cell r="S287"/>
          <cell r="T287"/>
          <cell r="U287"/>
          <cell r="V287"/>
          <cell r="W287"/>
          <cell r="X287"/>
        </row>
        <row r="288">
          <cell r="A288">
            <v>506</v>
          </cell>
          <cell r="B288">
            <v>251</v>
          </cell>
          <cell r="C288"/>
          <cell r="D288"/>
          <cell r="E288"/>
          <cell r="F288">
            <v>3</v>
          </cell>
          <cell r="G288">
            <v>14</v>
          </cell>
          <cell r="H288">
            <v>16</v>
          </cell>
          <cell r="I288">
            <v>14</v>
          </cell>
          <cell r="J288">
            <v>20</v>
          </cell>
          <cell r="K288">
            <v>32</v>
          </cell>
          <cell r="L288">
            <v>34</v>
          </cell>
          <cell r="M288">
            <v>31</v>
          </cell>
          <cell r="N288">
            <v>32</v>
          </cell>
          <cell r="O288">
            <v>28</v>
          </cell>
          <cell r="P288">
            <v>27</v>
          </cell>
          <cell r="Q288"/>
          <cell r="R288"/>
          <cell r="S288"/>
          <cell r="T288"/>
          <cell r="U288"/>
          <cell r="V288"/>
          <cell r="W288"/>
          <cell r="X288"/>
        </row>
        <row r="289">
          <cell r="A289">
            <v>507</v>
          </cell>
          <cell r="B289">
            <v>90</v>
          </cell>
          <cell r="C289"/>
          <cell r="D289">
            <v>7</v>
          </cell>
          <cell r="E289">
            <v>11</v>
          </cell>
          <cell r="F289">
            <v>16</v>
          </cell>
          <cell r="G289">
            <v>19</v>
          </cell>
          <cell r="H289">
            <v>14</v>
          </cell>
          <cell r="I289">
            <v>11</v>
          </cell>
          <cell r="J289">
            <v>12</v>
          </cell>
          <cell r="K289"/>
          <cell r="L289"/>
          <cell r="M289"/>
          <cell r="N289"/>
          <cell r="O289"/>
          <cell r="P289"/>
          <cell r="Q289"/>
          <cell r="R289"/>
          <cell r="S289"/>
          <cell r="T289"/>
          <cell r="U289"/>
          <cell r="V289"/>
          <cell r="W289"/>
          <cell r="X289"/>
        </row>
        <row r="290">
          <cell r="A290">
            <v>514</v>
          </cell>
          <cell r="B290">
            <v>74</v>
          </cell>
          <cell r="C290">
            <v>5</v>
          </cell>
          <cell r="D290">
            <v>8</v>
          </cell>
          <cell r="E290">
            <v>10</v>
          </cell>
          <cell r="F290">
            <v>8</v>
          </cell>
          <cell r="G290">
            <v>9</v>
          </cell>
          <cell r="H290">
            <v>12</v>
          </cell>
          <cell r="I290">
            <v>11</v>
          </cell>
          <cell r="J290">
            <v>11</v>
          </cell>
          <cell r="K290"/>
          <cell r="L290"/>
          <cell r="M290"/>
          <cell r="N290"/>
          <cell r="O290"/>
          <cell r="P290"/>
          <cell r="Q290"/>
          <cell r="R290"/>
          <cell r="S290"/>
          <cell r="T290"/>
          <cell r="U290"/>
          <cell r="V290"/>
          <cell r="W290"/>
          <cell r="X290"/>
        </row>
        <row r="291">
          <cell r="A291">
            <v>524</v>
          </cell>
          <cell r="B291">
            <v>1932</v>
          </cell>
          <cell r="C291"/>
          <cell r="D291"/>
          <cell r="E291">
            <v>171</v>
          </cell>
          <cell r="F291">
            <v>210</v>
          </cell>
          <cell r="G291">
            <v>219</v>
          </cell>
          <cell r="H291">
            <v>151</v>
          </cell>
          <cell r="I291">
            <v>208</v>
          </cell>
          <cell r="J291">
            <v>179</v>
          </cell>
          <cell r="K291">
            <v>197</v>
          </cell>
          <cell r="L291">
            <v>147</v>
          </cell>
          <cell r="M291">
            <v>154</v>
          </cell>
          <cell r="N291">
            <v>126</v>
          </cell>
          <cell r="O291">
            <v>98</v>
          </cell>
          <cell r="P291">
            <v>72</v>
          </cell>
          <cell r="Q291"/>
          <cell r="R291"/>
          <cell r="S291"/>
          <cell r="T291"/>
          <cell r="U291"/>
          <cell r="V291"/>
          <cell r="W291"/>
          <cell r="X291"/>
        </row>
        <row r="292">
          <cell r="A292">
            <v>526</v>
          </cell>
          <cell r="B292">
            <v>442</v>
          </cell>
          <cell r="C292">
            <v>5</v>
          </cell>
          <cell r="D292">
            <v>16</v>
          </cell>
          <cell r="E292">
            <v>23</v>
          </cell>
          <cell r="F292">
            <v>44</v>
          </cell>
          <cell r="G292">
            <v>47</v>
          </cell>
          <cell r="H292">
            <v>44</v>
          </cell>
          <cell r="I292">
            <v>39</v>
          </cell>
          <cell r="J292">
            <v>30</v>
          </cell>
          <cell r="K292">
            <v>35</v>
          </cell>
          <cell r="L292">
            <v>39</v>
          </cell>
          <cell r="M292">
            <v>36</v>
          </cell>
          <cell r="N292">
            <v>35</v>
          </cell>
          <cell r="O292">
            <v>26</v>
          </cell>
          <cell r="P292">
            <v>23</v>
          </cell>
          <cell r="Q292"/>
          <cell r="R292"/>
          <cell r="S292"/>
          <cell r="T292"/>
          <cell r="U292"/>
          <cell r="V292"/>
          <cell r="W292"/>
          <cell r="X292"/>
        </row>
        <row r="293">
          <cell r="A293">
            <v>528</v>
          </cell>
          <cell r="B293">
            <v>99</v>
          </cell>
          <cell r="C293">
            <v>7</v>
          </cell>
          <cell r="D293">
            <v>13</v>
          </cell>
          <cell r="E293">
            <v>20</v>
          </cell>
          <cell r="F293">
            <v>24</v>
          </cell>
          <cell r="G293">
            <v>15</v>
          </cell>
          <cell r="H293">
            <v>8</v>
          </cell>
          <cell r="I293">
            <v>7</v>
          </cell>
          <cell r="J293">
            <v>5</v>
          </cell>
          <cell r="K293"/>
          <cell r="L293"/>
          <cell r="M293"/>
          <cell r="N293"/>
          <cell r="O293"/>
          <cell r="P293"/>
          <cell r="Q293"/>
          <cell r="R293"/>
          <cell r="S293"/>
          <cell r="T293"/>
          <cell r="U293"/>
          <cell r="V293"/>
          <cell r="W293"/>
          <cell r="X293"/>
        </row>
        <row r="294">
          <cell r="A294">
            <v>530</v>
          </cell>
          <cell r="B294">
            <v>126</v>
          </cell>
          <cell r="C294">
            <v>3</v>
          </cell>
          <cell r="D294">
            <v>13</v>
          </cell>
          <cell r="E294">
            <v>11</v>
          </cell>
          <cell r="F294">
            <v>14</v>
          </cell>
          <cell r="G294">
            <v>29</v>
          </cell>
          <cell r="H294">
            <v>22</v>
          </cell>
          <cell r="I294">
            <v>2</v>
          </cell>
          <cell r="J294">
            <v>15</v>
          </cell>
          <cell r="K294"/>
          <cell r="L294"/>
          <cell r="M294">
            <v>17</v>
          </cell>
          <cell r="N294"/>
          <cell r="O294"/>
          <cell r="P294"/>
          <cell r="Q294"/>
          <cell r="R294"/>
          <cell r="S294"/>
          <cell r="T294"/>
          <cell r="U294"/>
          <cell r="V294"/>
          <cell r="W294"/>
          <cell r="X294"/>
        </row>
        <row r="295">
          <cell r="A295">
            <v>534</v>
          </cell>
          <cell r="B295">
            <v>115</v>
          </cell>
          <cell r="C295"/>
          <cell r="D295">
            <v>2</v>
          </cell>
          <cell r="E295">
            <v>1</v>
          </cell>
          <cell r="F295">
            <v>4</v>
          </cell>
          <cell r="G295">
            <v>9</v>
          </cell>
          <cell r="H295">
            <v>11</v>
          </cell>
          <cell r="I295">
            <v>15</v>
          </cell>
          <cell r="J295">
            <v>17</v>
          </cell>
          <cell r="K295">
            <v>12</v>
          </cell>
          <cell r="L295">
            <v>22</v>
          </cell>
          <cell r="M295">
            <v>10</v>
          </cell>
          <cell r="N295">
            <v>12</v>
          </cell>
          <cell r="O295"/>
          <cell r="P295"/>
          <cell r="Q295"/>
          <cell r="R295"/>
          <cell r="S295"/>
          <cell r="T295"/>
          <cell r="U295"/>
          <cell r="V295"/>
          <cell r="W295"/>
          <cell r="X295"/>
        </row>
        <row r="296">
          <cell r="A296">
            <v>537</v>
          </cell>
          <cell r="B296">
            <v>125</v>
          </cell>
          <cell r="C296">
            <v>1</v>
          </cell>
          <cell r="D296">
            <v>19</v>
          </cell>
          <cell r="E296">
            <v>21</v>
          </cell>
          <cell r="F296">
            <v>23</v>
          </cell>
          <cell r="G296">
            <v>23</v>
          </cell>
          <cell r="H296">
            <v>17</v>
          </cell>
          <cell r="I296">
            <v>12</v>
          </cell>
          <cell r="J296">
            <v>9</v>
          </cell>
          <cell r="K296"/>
          <cell r="L296"/>
          <cell r="M296"/>
          <cell r="N296"/>
          <cell r="O296"/>
          <cell r="P296"/>
          <cell r="Q296"/>
          <cell r="R296"/>
          <cell r="S296"/>
          <cell r="T296"/>
          <cell r="U296"/>
          <cell r="V296"/>
          <cell r="W296"/>
          <cell r="X296"/>
        </row>
        <row r="297">
          <cell r="A297">
            <v>543</v>
          </cell>
          <cell r="B297">
            <v>668</v>
          </cell>
          <cell r="C297"/>
          <cell r="D297"/>
          <cell r="E297">
            <v>49</v>
          </cell>
          <cell r="F297">
            <v>84</v>
          </cell>
          <cell r="G297">
            <v>78</v>
          </cell>
          <cell r="H297">
            <v>78</v>
          </cell>
          <cell r="I297">
            <v>80</v>
          </cell>
          <cell r="J297">
            <v>73</v>
          </cell>
          <cell r="K297">
            <v>49</v>
          </cell>
          <cell r="L297">
            <v>43</v>
          </cell>
          <cell r="M297">
            <v>46</v>
          </cell>
          <cell r="N297">
            <v>29</v>
          </cell>
          <cell r="O297">
            <v>31</v>
          </cell>
          <cell r="P297">
            <v>28</v>
          </cell>
          <cell r="Q297"/>
          <cell r="R297"/>
          <cell r="S297"/>
          <cell r="T297"/>
          <cell r="U297"/>
          <cell r="V297"/>
          <cell r="W297"/>
          <cell r="X297"/>
        </row>
        <row r="298">
          <cell r="A298">
            <v>544</v>
          </cell>
          <cell r="B298">
            <v>334</v>
          </cell>
          <cell r="C298"/>
          <cell r="D298"/>
          <cell r="E298">
            <v>9</v>
          </cell>
          <cell r="F298">
            <v>66</v>
          </cell>
          <cell r="G298">
            <v>37</v>
          </cell>
          <cell r="H298">
            <v>69</v>
          </cell>
          <cell r="I298">
            <v>54</v>
          </cell>
          <cell r="J298">
            <v>99</v>
          </cell>
          <cell r="K298"/>
          <cell r="L298"/>
          <cell r="M298"/>
          <cell r="N298"/>
          <cell r="O298"/>
          <cell r="P298"/>
          <cell r="Q298"/>
          <cell r="R298"/>
          <cell r="S298"/>
          <cell r="T298"/>
          <cell r="U298"/>
          <cell r="V298"/>
          <cell r="W298"/>
          <cell r="X298"/>
        </row>
        <row r="299">
          <cell r="A299">
            <v>556</v>
          </cell>
          <cell r="B299">
            <v>1113</v>
          </cell>
          <cell r="C299"/>
          <cell r="D299"/>
          <cell r="E299">
            <v>89</v>
          </cell>
          <cell r="F299">
            <v>106</v>
          </cell>
          <cell r="G299">
            <v>113</v>
          </cell>
          <cell r="H299">
            <v>112</v>
          </cell>
          <cell r="I299">
            <v>101</v>
          </cell>
          <cell r="J299">
            <v>95</v>
          </cell>
          <cell r="K299">
            <v>100</v>
          </cell>
          <cell r="L299">
            <v>86</v>
          </cell>
          <cell r="M299">
            <v>90</v>
          </cell>
          <cell r="N299">
            <v>83</v>
          </cell>
          <cell r="O299">
            <v>80</v>
          </cell>
          <cell r="P299">
            <v>58</v>
          </cell>
          <cell r="Q299"/>
          <cell r="R299"/>
          <cell r="S299"/>
          <cell r="T299"/>
          <cell r="U299"/>
          <cell r="V299"/>
          <cell r="W299"/>
          <cell r="X299"/>
        </row>
        <row r="300">
          <cell r="A300">
            <v>562</v>
          </cell>
          <cell r="B300">
            <v>81</v>
          </cell>
          <cell r="C300">
            <v>2</v>
          </cell>
          <cell r="D300">
            <v>5</v>
          </cell>
          <cell r="E300">
            <v>7</v>
          </cell>
          <cell r="F300">
            <v>15</v>
          </cell>
          <cell r="G300">
            <v>7</v>
          </cell>
          <cell r="H300">
            <v>14</v>
          </cell>
          <cell r="I300">
            <v>14</v>
          </cell>
          <cell r="J300">
            <v>17</v>
          </cell>
          <cell r="K300"/>
          <cell r="L300"/>
          <cell r="M300"/>
          <cell r="N300"/>
          <cell r="O300"/>
          <cell r="P300"/>
          <cell r="Q300"/>
          <cell r="R300"/>
          <cell r="S300"/>
          <cell r="T300"/>
          <cell r="U300"/>
          <cell r="V300"/>
          <cell r="W300"/>
          <cell r="X300"/>
        </row>
        <row r="301">
          <cell r="A301">
            <v>564</v>
          </cell>
          <cell r="B301">
            <v>219</v>
          </cell>
          <cell r="C301"/>
          <cell r="D301"/>
          <cell r="E301">
            <v>25</v>
          </cell>
          <cell r="F301">
            <v>31</v>
          </cell>
          <cell r="G301">
            <v>30</v>
          </cell>
          <cell r="H301">
            <v>33</v>
          </cell>
          <cell r="I301">
            <v>58</v>
          </cell>
          <cell r="J301">
            <v>42</v>
          </cell>
          <cell r="K301"/>
          <cell r="L301"/>
          <cell r="M301"/>
          <cell r="N301"/>
          <cell r="O301"/>
          <cell r="P301"/>
          <cell r="Q301"/>
          <cell r="R301"/>
          <cell r="S301"/>
          <cell r="T301"/>
          <cell r="U301"/>
          <cell r="V301"/>
          <cell r="W301"/>
          <cell r="X301"/>
        </row>
        <row r="302">
          <cell r="A302">
            <v>566</v>
          </cell>
          <cell r="B302">
            <v>1277</v>
          </cell>
          <cell r="C302"/>
          <cell r="D302"/>
          <cell r="E302">
            <v>102</v>
          </cell>
          <cell r="F302">
            <v>100</v>
          </cell>
          <cell r="G302">
            <v>114</v>
          </cell>
          <cell r="H302">
            <v>103</v>
          </cell>
          <cell r="I302">
            <v>109</v>
          </cell>
          <cell r="J302">
            <v>100</v>
          </cell>
          <cell r="K302">
            <v>120</v>
          </cell>
          <cell r="L302">
            <v>137</v>
          </cell>
          <cell r="M302">
            <v>104</v>
          </cell>
          <cell r="N302">
            <v>107</v>
          </cell>
          <cell r="O302">
            <v>99</v>
          </cell>
          <cell r="P302">
            <v>82</v>
          </cell>
          <cell r="Q302"/>
          <cell r="R302"/>
          <cell r="S302"/>
          <cell r="T302"/>
          <cell r="U302"/>
          <cell r="V302"/>
          <cell r="W302"/>
          <cell r="X302"/>
        </row>
        <row r="303">
          <cell r="A303">
            <v>569</v>
          </cell>
          <cell r="B303">
            <v>215</v>
          </cell>
          <cell r="C303"/>
          <cell r="D303"/>
          <cell r="E303">
            <v>15</v>
          </cell>
          <cell r="F303">
            <v>25</v>
          </cell>
          <cell r="G303">
            <v>34</v>
          </cell>
          <cell r="H303">
            <v>31</v>
          </cell>
          <cell r="I303">
            <v>24</v>
          </cell>
          <cell r="J303">
            <v>25</v>
          </cell>
          <cell r="K303">
            <v>18</v>
          </cell>
          <cell r="L303">
            <v>23</v>
          </cell>
          <cell r="M303">
            <v>12</v>
          </cell>
          <cell r="N303">
            <v>8</v>
          </cell>
          <cell r="O303"/>
          <cell r="P303"/>
          <cell r="Q303"/>
          <cell r="R303"/>
          <cell r="S303"/>
          <cell r="T303"/>
          <cell r="U303"/>
          <cell r="V303"/>
          <cell r="W303"/>
          <cell r="X303"/>
        </row>
        <row r="304">
          <cell r="A304">
            <v>573</v>
          </cell>
          <cell r="B304">
            <v>24</v>
          </cell>
          <cell r="C304"/>
          <cell r="D304"/>
          <cell r="E304"/>
          <cell r="F304"/>
          <cell r="G304"/>
          <cell r="H304">
            <v>12</v>
          </cell>
          <cell r="I304"/>
          <cell r="J304">
            <v>12</v>
          </cell>
          <cell r="K304"/>
          <cell r="L304"/>
          <cell r="M304"/>
          <cell r="N304"/>
          <cell r="O304"/>
          <cell r="P304"/>
          <cell r="Q304"/>
          <cell r="R304"/>
          <cell r="S304"/>
          <cell r="T304"/>
          <cell r="U304"/>
          <cell r="V304"/>
          <cell r="W304"/>
          <cell r="X304"/>
        </row>
        <row r="305">
          <cell r="A305">
            <v>574</v>
          </cell>
          <cell r="B305">
            <v>446</v>
          </cell>
          <cell r="C305"/>
          <cell r="D305"/>
          <cell r="E305">
            <v>30</v>
          </cell>
          <cell r="F305">
            <v>30</v>
          </cell>
          <cell r="G305">
            <v>60</v>
          </cell>
          <cell r="H305">
            <v>60</v>
          </cell>
          <cell r="I305">
            <v>40</v>
          </cell>
          <cell r="J305">
            <v>30</v>
          </cell>
          <cell r="K305">
            <v>76</v>
          </cell>
          <cell r="L305">
            <v>59</v>
          </cell>
          <cell r="M305">
            <v>36</v>
          </cell>
          <cell r="N305">
            <v>25</v>
          </cell>
          <cell r="O305"/>
          <cell r="P305"/>
          <cell r="Q305"/>
          <cell r="R305"/>
          <cell r="S305"/>
          <cell r="T305"/>
          <cell r="U305"/>
          <cell r="V305"/>
          <cell r="W305"/>
          <cell r="X305"/>
        </row>
        <row r="306">
          <cell r="A306">
            <v>578</v>
          </cell>
          <cell r="B306">
            <v>84</v>
          </cell>
          <cell r="C306"/>
          <cell r="D306"/>
          <cell r="E306">
            <v>6</v>
          </cell>
          <cell r="F306">
            <v>19</v>
          </cell>
          <cell r="G306">
            <v>21</v>
          </cell>
          <cell r="H306">
            <v>14</v>
          </cell>
          <cell r="I306">
            <v>7</v>
          </cell>
          <cell r="J306">
            <v>17</v>
          </cell>
          <cell r="K306"/>
          <cell r="L306"/>
          <cell r="M306"/>
          <cell r="N306"/>
          <cell r="O306"/>
          <cell r="P306"/>
          <cell r="Q306"/>
          <cell r="R306"/>
          <cell r="S306"/>
          <cell r="T306"/>
          <cell r="U306"/>
          <cell r="V306"/>
          <cell r="W306"/>
          <cell r="X306"/>
        </row>
        <row r="307">
          <cell r="A307">
            <v>581</v>
          </cell>
          <cell r="B307">
            <v>155</v>
          </cell>
          <cell r="C307"/>
          <cell r="D307"/>
          <cell r="E307"/>
          <cell r="F307">
            <v>5</v>
          </cell>
          <cell r="G307">
            <v>6</v>
          </cell>
          <cell r="H307">
            <v>7</v>
          </cell>
          <cell r="I307">
            <v>9</v>
          </cell>
          <cell r="J307">
            <v>6</v>
          </cell>
          <cell r="K307">
            <v>39</v>
          </cell>
          <cell r="L307">
            <v>38</v>
          </cell>
          <cell r="M307">
            <v>28</v>
          </cell>
          <cell r="N307">
            <v>17</v>
          </cell>
          <cell r="O307"/>
          <cell r="P307"/>
          <cell r="Q307"/>
          <cell r="R307"/>
          <cell r="S307"/>
          <cell r="T307"/>
          <cell r="U307"/>
          <cell r="V307"/>
          <cell r="W307"/>
          <cell r="X307"/>
        </row>
        <row r="308">
          <cell r="A308">
            <v>588</v>
          </cell>
          <cell r="B308">
            <v>517</v>
          </cell>
          <cell r="C308"/>
          <cell r="D308"/>
          <cell r="E308">
            <v>37</v>
          </cell>
          <cell r="F308">
            <v>58</v>
          </cell>
          <cell r="G308">
            <v>64</v>
          </cell>
          <cell r="H308">
            <v>76</v>
          </cell>
          <cell r="I308">
            <v>71</v>
          </cell>
          <cell r="J308">
            <v>80</v>
          </cell>
          <cell r="K308">
            <v>61</v>
          </cell>
          <cell r="L308">
            <v>32</v>
          </cell>
          <cell r="M308">
            <v>38</v>
          </cell>
          <cell r="N308"/>
          <cell r="O308"/>
          <cell r="P308"/>
          <cell r="Q308"/>
          <cell r="R308"/>
          <cell r="S308"/>
          <cell r="T308"/>
          <cell r="U308"/>
          <cell r="V308"/>
          <cell r="W308"/>
          <cell r="X308"/>
        </row>
        <row r="309">
          <cell r="A309">
            <v>591</v>
          </cell>
          <cell r="B309">
            <v>75</v>
          </cell>
          <cell r="C309"/>
          <cell r="D309"/>
          <cell r="E309"/>
          <cell r="F309"/>
          <cell r="G309"/>
          <cell r="H309"/>
          <cell r="I309"/>
          <cell r="J309"/>
          <cell r="K309"/>
          <cell r="L309"/>
          <cell r="M309"/>
          <cell r="N309"/>
          <cell r="O309"/>
          <cell r="P309"/>
          <cell r="Q309"/>
          <cell r="R309"/>
          <cell r="S309"/>
          <cell r="T309">
            <v>9</v>
          </cell>
          <cell r="U309">
            <v>21</v>
          </cell>
          <cell r="V309">
            <v>17</v>
          </cell>
          <cell r="W309">
            <v>28</v>
          </cell>
          <cell r="X309"/>
        </row>
        <row r="310">
          <cell r="A310">
            <v>602</v>
          </cell>
          <cell r="B310">
            <v>568</v>
          </cell>
          <cell r="C310"/>
          <cell r="D310"/>
          <cell r="E310">
            <v>45</v>
          </cell>
          <cell r="F310">
            <v>67</v>
          </cell>
          <cell r="G310">
            <v>102</v>
          </cell>
          <cell r="H310">
            <v>109</v>
          </cell>
          <cell r="I310">
            <v>89</v>
          </cell>
          <cell r="J310">
            <v>77</v>
          </cell>
          <cell r="K310">
            <v>79</v>
          </cell>
          <cell r="L310"/>
          <cell r="M310"/>
          <cell r="N310"/>
          <cell r="O310"/>
          <cell r="P310"/>
          <cell r="Q310"/>
          <cell r="R310"/>
          <cell r="S310"/>
          <cell r="T310"/>
          <cell r="U310"/>
          <cell r="V310"/>
          <cell r="W310"/>
          <cell r="X310"/>
        </row>
        <row r="311">
          <cell r="A311">
            <v>604</v>
          </cell>
          <cell r="B311">
            <v>181</v>
          </cell>
          <cell r="C311"/>
          <cell r="D311"/>
          <cell r="E311"/>
          <cell r="F311">
            <v>21</v>
          </cell>
          <cell r="G311">
            <v>20</v>
          </cell>
          <cell r="H311">
            <v>19</v>
          </cell>
          <cell r="I311">
            <v>31</v>
          </cell>
          <cell r="J311">
            <v>24</v>
          </cell>
          <cell r="K311">
            <v>23</v>
          </cell>
          <cell r="L311">
            <v>20</v>
          </cell>
          <cell r="M311">
            <v>14</v>
          </cell>
          <cell r="N311">
            <v>9</v>
          </cell>
          <cell r="O311"/>
          <cell r="P311"/>
          <cell r="Q311"/>
          <cell r="R311"/>
          <cell r="S311"/>
          <cell r="T311"/>
          <cell r="U311"/>
          <cell r="V311"/>
          <cell r="W311"/>
          <cell r="X311"/>
        </row>
        <row r="312">
          <cell r="A312">
            <v>605</v>
          </cell>
          <cell r="B312">
            <v>290</v>
          </cell>
          <cell r="C312"/>
          <cell r="D312"/>
          <cell r="E312"/>
          <cell r="F312"/>
          <cell r="G312"/>
          <cell r="H312"/>
          <cell r="I312"/>
          <cell r="J312"/>
          <cell r="K312">
            <v>40</v>
          </cell>
          <cell r="L312">
            <v>35</v>
          </cell>
          <cell r="M312">
            <v>39</v>
          </cell>
          <cell r="N312">
            <v>38</v>
          </cell>
          <cell r="O312">
            <v>80</v>
          </cell>
          <cell r="P312">
            <v>58</v>
          </cell>
          <cell r="Q312"/>
          <cell r="R312"/>
          <cell r="S312"/>
          <cell r="T312"/>
          <cell r="U312"/>
          <cell r="V312"/>
          <cell r="W312"/>
          <cell r="X312"/>
        </row>
        <row r="313">
          <cell r="A313">
            <v>606</v>
          </cell>
          <cell r="B313">
            <v>404</v>
          </cell>
          <cell r="C313"/>
          <cell r="D313"/>
          <cell r="E313"/>
          <cell r="F313"/>
          <cell r="G313"/>
          <cell r="H313"/>
          <cell r="I313"/>
          <cell r="J313"/>
          <cell r="K313">
            <v>70</v>
          </cell>
          <cell r="L313">
            <v>72</v>
          </cell>
          <cell r="M313">
            <v>72</v>
          </cell>
          <cell r="N313">
            <v>71</v>
          </cell>
          <cell r="O313">
            <v>70</v>
          </cell>
          <cell r="P313">
            <v>49</v>
          </cell>
          <cell r="Q313"/>
          <cell r="R313"/>
          <cell r="S313"/>
          <cell r="T313"/>
          <cell r="U313"/>
          <cell r="V313"/>
          <cell r="W313"/>
          <cell r="X313"/>
        </row>
        <row r="314">
          <cell r="A314">
            <v>610</v>
          </cell>
          <cell r="B314">
            <v>83</v>
          </cell>
          <cell r="C314">
            <v>3</v>
          </cell>
          <cell r="D314">
            <v>6</v>
          </cell>
          <cell r="E314">
            <v>15</v>
          </cell>
          <cell r="F314">
            <v>17</v>
          </cell>
          <cell r="G314">
            <v>13</v>
          </cell>
          <cell r="H314">
            <v>9</v>
          </cell>
          <cell r="I314">
            <v>8</v>
          </cell>
          <cell r="J314">
            <v>12</v>
          </cell>
          <cell r="K314"/>
          <cell r="L314"/>
          <cell r="M314"/>
          <cell r="N314"/>
          <cell r="O314"/>
          <cell r="P314"/>
          <cell r="Q314"/>
          <cell r="R314"/>
          <cell r="S314"/>
          <cell r="T314"/>
          <cell r="U314"/>
          <cell r="V314"/>
          <cell r="W314"/>
          <cell r="X314"/>
        </row>
        <row r="315">
          <cell r="A315">
            <v>614</v>
          </cell>
          <cell r="B315">
            <v>172</v>
          </cell>
          <cell r="C315"/>
          <cell r="D315"/>
          <cell r="E315"/>
          <cell r="F315"/>
          <cell r="G315"/>
          <cell r="H315"/>
          <cell r="I315"/>
          <cell r="J315"/>
          <cell r="K315">
            <v>31</v>
          </cell>
          <cell r="L315">
            <v>33</v>
          </cell>
          <cell r="M315">
            <v>31</v>
          </cell>
          <cell r="N315">
            <v>35</v>
          </cell>
          <cell r="O315">
            <v>28</v>
          </cell>
          <cell r="P315">
            <v>14</v>
          </cell>
          <cell r="Q315"/>
          <cell r="R315"/>
          <cell r="S315"/>
          <cell r="T315"/>
          <cell r="U315"/>
          <cell r="V315"/>
          <cell r="W315"/>
          <cell r="X315"/>
        </row>
        <row r="316">
          <cell r="A316">
            <v>615</v>
          </cell>
          <cell r="B316">
            <v>1680</v>
          </cell>
          <cell r="C316"/>
          <cell r="D316"/>
          <cell r="E316">
            <v>125</v>
          </cell>
          <cell r="F316">
            <v>199</v>
          </cell>
          <cell r="G316">
            <v>216</v>
          </cell>
          <cell r="H316">
            <v>180</v>
          </cell>
          <cell r="I316">
            <v>192</v>
          </cell>
          <cell r="J316">
            <v>187</v>
          </cell>
          <cell r="K316">
            <v>258</v>
          </cell>
          <cell r="L316">
            <v>181</v>
          </cell>
          <cell r="M316">
            <v>83</v>
          </cell>
          <cell r="N316">
            <v>59</v>
          </cell>
          <cell r="O316"/>
          <cell r="P316"/>
          <cell r="Q316"/>
          <cell r="R316"/>
          <cell r="S316"/>
          <cell r="T316"/>
          <cell r="U316"/>
          <cell r="V316"/>
          <cell r="W316"/>
          <cell r="X316"/>
        </row>
        <row r="317">
          <cell r="A317">
            <v>618</v>
          </cell>
          <cell r="B317">
            <v>98</v>
          </cell>
          <cell r="C317"/>
          <cell r="D317">
            <v>1</v>
          </cell>
          <cell r="E317">
            <v>6</v>
          </cell>
          <cell r="F317">
            <v>8</v>
          </cell>
          <cell r="G317">
            <v>5</v>
          </cell>
          <cell r="H317">
            <v>6</v>
          </cell>
          <cell r="I317">
            <v>1</v>
          </cell>
          <cell r="J317">
            <v>5</v>
          </cell>
          <cell r="K317">
            <v>9</v>
          </cell>
          <cell r="L317">
            <v>9</v>
          </cell>
          <cell r="M317">
            <v>9</v>
          </cell>
          <cell r="N317">
            <v>11</v>
          </cell>
          <cell r="O317">
            <v>15</v>
          </cell>
          <cell r="P317">
            <v>13</v>
          </cell>
          <cell r="Q317"/>
          <cell r="R317"/>
          <cell r="S317"/>
          <cell r="T317"/>
          <cell r="U317"/>
          <cell r="V317"/>
          <cell r="W317"/>
          <cell r="X317"/>
        </row>
        <row r="318">
          <cell r="A318">
            <v>620</v>
          </cell>
          <cell r="B318">
            <v>325</v>
          </cell>
          <cell r="C318"/>
          <cell r="D318"/>
          <cell r="E318">
            <v>33</v>
          </cell>
          <cell r="F318">
            <v>36</v>
          </cell>
          <cell r="G318">
            <v>28</v>
          </cell>
          <cell r="H318">
            <v>32</v>
          </cell>
          <cell r="I318">
            <v>31</v>
          </cell>
          <cell r="J318">
            <v>39</v>
          </cell>
          <cell r="K318">
            <v>18</v>
          </cell>
          <cell r="L318">
            <v>27</v>
          </cell>
          <cell r="M318">
            <v>17</v>
          </cell>
          <cell r="N318">
            <v>27</v>
          </cell>
          <cell r="O318">
            <v>19</v>
          </cell>
          <cell r="P318">
            <v>18</v>
          </cell>
          <cell r="Q318"/>
          <cell r="R318"/>
          <cell r="S318"/>
          <cell r="T318"/>
          <cell r="U318"/>
          <cell r="V318"/>
          <cell r="W318"/>
          <cell r="X318"/>
        </row>
        <row r="319">
          <cell r="A319">
            <v>621</v>
          </cell>
          <cell r="B319">
            <v>123</v>
          </cell>
          <cell r="C319">
            <v>51</v>
          </cell>
          <cell r="D319">
            <v>36</v>
          </cell>
          <cell r="E319">
            <v>36</v>
          </cell>
          <cell r="F319"/>
          <cell r="G319"/>
          <cell r="H319"/>
          <cell r="I319"/>
          <cell r="J319"/>
          <cell r="K319"/>
          <cell r="L319"/>
          <cell r="M319"/>
          <cell r="N319"/>
          <cell r="O319"/>
          <cell r="P319"/>
          <cell r="Q319"/>
          <cell r="R319"/>
          <cell r="S319"/>
          <cell r="T319"/>
          <cell r="U319"/>
          <cell r="V319"/>
          <cell r="W319"/>
          <cell r="X319"/>
        </row>
        <row r="320">
          <cell r="A320">
            <v>630</v>
          </cell>
          <cell r="B320">
            <v>398</v>
          </cell>
          <cell r="C320"/>
          <cell r="D320"/>
          <cell r="E320">
            <v>23</v>
          </cell>
          <cell r="F320">
            <v>27</v>
          </cell>
          <cell r="G320">
            <v>43</v>
          </cell>
          <cell r="H320">
            <v>225</v>
          </cell>
          <cell r="I320">
            <v>47</v>
          </cell>
          <cell r="J320">
            <v>33</v>
          </cell>
          <cell r="K320"/>
          <cell r="L320"/>
          <cell r="M320"/>
          <cell r="N320"/>
          <cell r="O320"/>
          <cell r="P320"/>
          <cell r="Q320"/>
          <cell r="R320"/>
          <cell r="S320"/>
          <cell r="T320"/>
          <cell r="U320"/>
          <cell r="V320"/>
          <cell r="W320"/>
          <cell r="X320"/>
        </row>
        <row r="321">
          <cell r="A321">
            <v>633</v>
          </cell>
          <cell r="B321">
            <v>1535</v>
          </cell>
          <cell r="C321"/>
          <cell r="D321"/>
          <cell r="E321">
            <v>25</v>
          </cell>
          <cell r="F321">
            <v>51</v>
          </cell>
          <cell r="G321">
            <v>34</v>
          </cell>
          <cell r="H321">
            <v>66</v>
          </cell>
          <cell r="I321">
            <v>70</v>
          </cell>
          <cell r="J321">
            <v>51</v>
          </cell>
          <cell r="K321">
            <v>215</v>
          </cell>
          <cell r="L321">
            <v>206</v>
          </cell>
          <cell r="M321">
            <v>178</v>
          </cell>
          <cell r="N321">
            <v>132</v>
          </cell>
          <cell r="O321">
            <v>122</v>
          </cell>
          <cell r="P321">
            <v>135</v>
          </cell>
          <cell r="Q321"/>
          <cell r="R321"/>
          <cell r="S321">
            <v>19</v>
          </cell>
          <cell r="T321">
            <v>72</v>
          </cell>
          <cell r="U321">
            <v>59</v>
          </cell>
          <cell r="V321"/>
          <cell r="W321">
            <v>75</v>
          </cell>
          <cell r="X321">
            <v>25</v>
          </cell>
        </row>
        <row r="322">
          <cell r="A322">
            <v>636</v>
          </cell>
          <cell r="B322">
            <v>1082</v>
          </cell>
          <cell r="C322"/>
          <cell r="D322"/>
          <cell r="E322">
            <v>58</v>
          </cell>
          <cell r="F322">
            <v>74</v>
          </cell>
          <cell r="G322">
            <v>84</v>
          </cell>
          <cell r="H322">
            <v>86</v>
          </cell>
          <cell r="I322">
            <v>78</v>
          </cell>
          <cell r="J322">
            <v>95</v>
          </cell>
          <cell r="K322">
            <v>134</v>
          </cell>
          <cell r="L322">
            <v>126</v>
          </cell>
          <cell r="M322">
            <v>120</v>
          </cell>
          <cell r="N322">
            <v>92</v>
          </cell>
          <cell r="O322">
            <v>67</v>
          </cell>
          <cell r="P322">
            <v>68</v>
          </cell>
          <cell r="Q322"/>
          <cell r="R322"/>
          <cell r="S322"/>
          <cell r="T322"/>
          <cell r="U322"/>
          <cell r="V322"/>
          <cell r="W322"/>
          <cell r="X322"/>
        </row>
        <row r="323">
          <cell r="A323">
            <v>637</v>
          </cell>
          <cell r="B323">
            <v>75</v>
          </cell>
          <cell r="C323"/>
          <cell r="D323">
            <v>10</v>
          </cell>
          <cell r="E323">
            <v>9</v>
          </cell>
          <cell r="F323">
            <v>21</v>
          </cell>
          <cell r="G323">
            <v>12</v>
          </cell>
          <cell r="H323">
            <v>10</v>
          </cell>
          <cell r="I323">
            <v>7</v>
          </cell>
          <cell r="J323">
            <v>6</v>
          </cell>
          <cell r="K323"/>
          <cell r="L323"/>
          <cell r="M323"/>
          <cell r="N323"/>
          <cell r="O323"/>
          <cell r="P323"/>
          <cell r="Q323"/>
          <cell r="R323"/>
          <cell r="S323"/>
          <cell r="T323"/>
          <cell r="U323"/>
          <cell r="V323"/>
          <cell r="W323"/>
          <cell r="X323"/>
        </row>
        <row r="324">
          <cell r="A324">
            <v>641</v>
          </cell>
          <cell r="B324">
            <v>122</v>
          </cell>
          <cell r="C324">
            <v>6</v>
          </cell>
          <cell r="D324">
            <v>24</v>
          </cell>
          <cell r="E324">
            <v>17</v>
          </cell>
          <cell r="F324">
            <v>19</v>
          </cell>
          <cell r="G324">
            <v>13</v>
          </cell>
          <cell r="H324">
            <v>18</v>
          </cell>
          <cell r="I324">
            <v>13</v>
          </cell>
          <cell r="J324">
            <v>12</v>
          </cell>
          <cell r="K324"/>
          <cell r="L324"/>
          <cell r="M324"/>
          <cell r="N324"/>
          <cell r="O324"/>
          <cell r="P324"/>
          <cell r="Q324"/>
          <cell r="R324"/>
          <cell r="S324"/>
          <cell r="T324"/>
          <cell r="U324"/>
          <cell r="V324"/>
          <cell r="W324"/>
          <cell r="X324"/>
        </row>
        <row r="325">
          <cell r="A325">
            <v>652</v>
          </cell>
          <cell r="B325">
            <v>593</v>
          </cell>
          <cell r="C325">
            <v>9</v>
          </cell>
          <cell r="D325">
            <v>22</v>
          </cell>
          <cell r="E325">
            <v>31</v>
          </cell>
          <cell r="F325">
            <v>48</v>
          </cell>
          <cell r="G325">
            <v>34</v>
          </cell>
          <cell r="H325">
            <v>54</v>
          </cell>
          <cell r="I325">
            <v>36</v>
          </cell>
          <cell r="J325">
            <v>53</v>
          </cell>
          <cell r="K325">
            <v>58</v>
          </cell>
          <cell r="L325">
            <v>55</v>
          </cell>
          <cell r="M325">
            <v>58</v>
          </cell>
          <cell r="N325">
            <v>57</v>
          </cell>
          <cell r="O325">
            <v>39</v>
          </cell>
          <cell r="P325">
            <v>39</v>
          </cell>
          <cell r="Q325"/>
          <cell r="R325"/>
          <cell r="S325"/>
          <cell r="T325"/>
          <cell r="U325"/>
          <cell r="V325"/>
          <cell r="W325"/>
          <cell r="X325"/>
        </row>
        <row r="326">
          <cell r="A326">
            <v>654</v>
          </cell>
          <cell r="B326">
            <v>446</v>
          </cell>
          <cell r="C326">
            <v>13</v>
          </cell>
          <cell r="D326">
            <v>30</v>
          </cell>
          <cell r="E326">
            <v>21</v>
          </cell>
          <cell r="F326">
            <v>22</v>
          </cell>
          <cell r="G326">
            <v>21</v>
          </cell>
          <cell r="H326">
            <v>27</v>
          </cell>
          <cell r="I326">
            <v>29</v>
          </cell>
          <cell r="J326">
            <v>32</v>
          </cell>
          <cell r="K326">
            <v>31</v>
          </cell>
          <cell r="L326">
            <v>49</v>
          </cell>
          <cell r="M326">
            <v>47</v>
          </cell>
          <cell r="N326">
            <v>52</v>
          </cell>
          <cell r="O326">
            <v>34</v>
          </cell>
          <cell r="P326">
            <v>38</v>
          </cell>
          <cell r="Q326"/>
          <cell r="R326"/>
          <cell r="S326"/>
          <cell r="T326"/>
          <cell r="U326"/>
          <cell r="V326"/>
          <cell r="W326"/>
          <cell r="X326"/>
        </row>
        <row r="327">
          <cell r="A327">
            <v>655</v>
          </cell>
          <cell r="B327">
            <v>99</v>
          </cell>
          <cell r="C327"/>
          <cell r="D327"/>
          <cell r="E327"/>
          <cell r="F327"/>
          <cell r="G327"/>
          <cell r="H327"/>
          <cell r="I327"/>
          <cell r="J327"/>
          <cell r="K327"/>
          <cell r="L327"/>
          <cell r="M327"/>
          <cell r="N327"/>
          <cell r="O327"/>
          <cell r="P327"/>
          <cell r="Q327"/>
          <cell r="R327"/>
          <cell r="S327"/>
          <cell r="T327">
            <v>6</v>
          </cell>
          <cell r="U327">
            <v>11</v>
          </cell>
          <cell r="V327">
            <v>71</v>
          </cell>
          <cell r="W327">
            <v>11</v>
          </cell>
          <cell r="X327"/>
        </row>
        <row r="328">
          <cell r="A328">
            <v>661</v>
          </cell>
          <cell r="B328">
            <v>177</v>
          </cell>
          <cell r="C328"/>
          <cell r="D328"/>
          <cell r="E328">
            <v>142</v>
          </cell>
          <cell r="F328">
            <v>35</v>
          </cell>
          <cell r="G328"/>
          <cell r="H328"/>
          <cell r="I328"/>
          <cell r="J328"/>
          <cell r="K328"/>
          <cell r="L328"/>
          <cell r="M328"/>
          <cell r="N328"/>
          <cell r="O328"/>
          <cell r="P328"/>
          <cell r="Q328"/>
          <cell r="R328"/>
          <cell r="S328"/>
          <cell r="T328"/>
          <cell r="U328"/>
          <cell r="V328"/>
          <cell r="W328"/>
          <cell r="X328"/>
        </row>
        <row r="329">
          <cell r="A329">
            <v>663</v>
          </cell>
          <cell r="B329">
            <v>1841</v>
          </cell>
          <cell r="C329"/>
          <cell r="D329"/>
          <cell r="E329">
            <v>125</v>
          </cell>
          <cell r="F329">
            <v>145</v>
          </cell>
          <cell r="G329">
            <v>167</v>
          </cell>
          <cell r="H329">
            <v>156</v>
          </cell>
          <cell r="I329">
            <v>173</v>
          </cell>
          <cell r="J329">
            <v>165</v>
          </cell>
          <cell r="K329">
            <v>177</v>
          </cell>
          <cell r="L329">
            <v>173</v>
          </cell>
          <cell r="M329">
            <v>161</v>
          </cell>
          <cell r="N329">
            <v>144</v>
          </cell>
          <cell r="O329">
            <v>132</v>
          </cell>
          <cell r="P329">
            <v>123</v>
          </cell>
          <cell r="Q329"/>
          <cell r="R329"/>
          <cell r="S329"/>
          <cell r="T329"/>
          <cell r="U329"/>
          <cell r="V329"/>
          <cell r="W329"/>
          <cell r="X329"/>
        </row>
        <row r="330">
          <cell r="A330">
            <v>680</v>
          </cell>
          <cell r="B330">
            <v>184</v>
          </cell>
          <cell r="C330"/>
          <cell r="D330"/>
          <cell r="E330">
            <v>13</v>
          </cell>
          <cell r="F330">
            <v>27</v>
          </cell>
          <cell r="G330">
            <v>23</v>
          </cell>
          <cell r="H330">
            <v>33</v>
          </cell>
          <cell r="I330">
            <v>45</v>
          </cell>
          <cell r="J330">
            <v>43</v>
          </cell>
          <cell r="K330"/>
          <cell r="L330"/>
          <cell r="M330"/>
          <cell r="N330"/>
          <cell r="O330"/>
          <cell r="P330"/>
          <cell r="Q330"/>
          <cell r="R330"/>
          <cell r="S330"/>
          <cell r="T330"/>
          <cell r="U330"/>
          <cell r="V330"/>
          <cell r="W330"/>
          <cell r="X330"/>
        </row>
        <row r="331">
          <cell r="A331">
            <v>717</v>
          </cell>
          <cell r="B331">
            <v>1559</v>
          </cell>
          <cell r="C331"/>
          <cell r="D331"/>
          <cell r="E331">
            <v>136</v>
          </cell>
          <cell r="F331">
            <v>144</v>
          </cell>
          <cell r="G331">
            <v>127</v>
          </cell>
          <cell r="H331">
            <v>132</v>
          </cell>
          <cell r="I331">
            <v>124</v>
          </cell>
          <cell r="J331">
            <v>133</v>
          </cell>
          <cell r="K331">
            <v>142</v>
          </cell>
          <cell r="L331">
            <v>139</v>
          </cell>
          <cell r="M331">
            <v>137</v>
          </cell>
          <cell r="N331">
            <v>130</v>
          </cell>
          <cell r="O331">
            <v>116</v>
          </cell>
          <cell r="P331">
            <v>99</v>
          </cell>
          <cell r="Q331"/>
          <cell r="R331"/>
          <cell r="S331"/>
          <cell r="T331"/>
          <cell r="U331"/>
          <cell r="V331"/>
          <cell r="W331"/>
          <cell r="X331"/>
        </row>
        <row r="332">
          <cell r="A332">
            <v>721</v>
          </cell>
          <cell r="B332">
            <v>130</v>
          </cell>
          <cell r="C332"/>
          <cell r="D332">
            <v>2</v>
          </cell>
          <cell r="E332">
            <v>10</v>
          </cell>
          <cell r="F332">
            <v>11</v>
          </cell>
          <cell r="G332">
            <v>5</v>
          </cell>
          <cell r="H332">
            <v>10</v>
          </cell>
          <cell r="I332">
            <v>9</v>
          </cell>
          <cell r="J332">
            <v>15</v>
          </cell>
          <cell r="K332">
            <v>26</v>
          </cell>
          <cell r="L332">
            <v>13</v>
          </cell>
          <cell r="M332">
            <v>9</v>
          </cell>
          <cell r="N332">
            <v>6</v>
          </cell>
          <cell r="O332">
            <v>7</v>
          </cell>
          <cell r="P332">
            <v>7</v>
          </cell>
          <cell r="Q332"/>
          <cell r="R332"/>
          <cell r="S332"/>
          <cell r="T332"/>
          <cell r="U332"/>
          <cell r="V332"/>
          <cell r="W332"/>
          <cell r="X332"/>
        </row>
        <row r="333">
          <cell r="A333">
            <v>722</v>
          </cell>
          <cell r="B333">
            <v>137</v>
          </cell>
          <cell r="C333"/>
          <cell r="D333"/>
          <cell r="E333"/>
          <cell r="F333"/>
          <cell r="G333"/>
          <cell r="H333"/>
          <cell r="I333"/>
          <cell r="J333"/>
          <cell r="K333"/>
          <cell r="L333"/>
          <cell r="M333"/>
          <cell r="N333"/>
          <cell r="O333"/>
          <cell r="P333"/>
          <cell r="Q333"/>
          <cell r="R333"/>
          <cell r="S333"/>
          <cell r="T333">
            <v>11</v>
          </cell>
          <cell r="U333">
            <v>17</v>
          </cell>
          <cell r="V333">
            <v>41</v>
          </cell>
          <cell r="W333">
            <v>68</v>
          </cell>
          <cell r="X333"/>
        </row>
        <row r="334">
          <cell r="A334">
            <v>723</v>
          </cell>
          <cell r="B334">
            <v>32</v>
          </cell>
          <cell r="C334">
            <v>3</v>
          </cell>
          <cell r="D334">
            <v>13</v>
          </cell>
          <cell r="E334">
            <v>16</v>
          </cell>
          <cell r="F334"/>
          <cell r="G334"/>
          <cell r="H334"/>
          <cell r="I334"/>
          <cell r="J334"/>
          <cell r="K334"/>
          <cell r="L334"/>
          <cell r="M334"/>
          <cell r="N334"/>
          <cell r="O334"/>
          <cell r="P334"/>
          <cell r="Q334"/>
          <cell r="R334"/>
          <cell r="S334"/>
          <cell r="T334"/>
          <cell r="U334"/>
          <cell r="V334"/>
          <cell r="W334"/>
          <cell r="X334"/>
        </row>
        <row r="335">
          <cell r="A335">
            <v>731</v>
          </cell>
          <cell r="B335">
            <v>269</v>
          </cell>
          <cell r="C335"/>
          <cell r="D335"/>
          <cell r="E335"/>
          <cell r="F335">
            <v>43</v>
          </cell>
          <cell r="G335">
            <v>52</v>
          </cell>
          <cell r="H335">
            <v>67</v>
          </cell>
          <cell r="I335">
            <v>56</v>
          </cell>
          <cell r="J335">
            <v>51</v>
          </cell>
          <cell r="K335"/>
          <cell r="L335"/>
          <cell r="M335"/>
          <cell r="N335"/>
          <cell r="O335"/>
          <cell r="P335"/>
          <cell r="Q335"/>
          <cell r="R335"/>
          <cell r="S335"/>
          <cell r="T335"/>
          <cell r="U335"/>
          <cell r="V335"/>
          <cell r="W335"/>
          <cell r="X335"/>
        </row>
        <row r="336">
          <cell r="A336">
            <v>736</v>
          </cell>
          <cell r="B336">
            <v>842</v>
          </cell>
          <cell r="C336"/>
          <cell r="D336"/>
          <cell r="E336">
            <v>97</v>
          </cell>
          <cell r="F336">
            <v>152</v>
          </cell>
          <cell r="G336">
            <v>176</v>
          </cell>
          <cell r="H336">
            <v>147</v>
          </cell>
          <cell r="I336">
            <v>141</v>
          </cell>
          <cell r="J336">
            <v>129</v>
          </cell>
          <cell r="K336"/>
          <cell r="L336"/>
          <cell r="M336"/>
          <cell r="N336"/>
          <cell r="O336"/>
          <cell r="P336"/>
          <cell r="Q336"/>
          <cell r="R336"/>
          <cell r="S336"/>
          <cell r="T336"/>
          <cell r="U336"/>
          <cell r="V336"/>
          <cell r="W336"/>
          <cell r="X336"/>
        </row>
        <row r="337">
          <cell r="A337">
            <v>737</v>
          </cell>
          <cell r="B337">
            <v>933</v>
          </cell>
          <cell r="C337"/>
          <cell r="D337"/>
          <cell r="E337">
            <v>102</v>
          </cell>
          <cell r="F337">
            <v>154</v>
          </cell>
          <cell r="G337">
            <v>143</v>
          </cell>
          <cell r="H337">
            <v>159</v>
          </cell>
          <cell r="I337">
            <v>172</v>
          </cell>
          <cell r="J337">
            <v>203</v>
          </cell>
          <cell r="K337"/>
          <cell r="L337"/>
          <cell r="M337"/>
          <cell r="N337"/>
          <cell r="O337"/>
          <cell r="P337"/>
          <cell r="Q337"/>
          <cell r="R337"/>
          <cell r="S337"/>
          <cell r="T337"/>
          <cell r="U337"/>
          <cell r="V337"/>
          <cell r="W337"/>
          <cell r="X337"/>
        </row>
        <row r="338">
          <cell r="A338">
            <v>743</v>
          </cell>
          <cell r="B338">
            <v>296</v>
          </cell>
          <cell r="C338">
            <v>10</v>
          </cell>
          <cell r="D338">
            <v>22</v>
          </cell>
          <cell r="E338">
            <v>34</v>
          </cell>
          <cell r="F338">
            <v>46</v>
          </cell>
          <cell r="G338">
            <v>47</v>
          </cell>
          <cell r="H338">
            <v>41</v>
          </cell>
          <cell r="I338">
            <v>49</v>
          </cell>
          <cell r="J338">
            <v>47</v>
          </cell>
          <cell r="K338"/>
          <cell r="L338"/>
          <cell r="M338"/>
          <cell r="N338"/>
          <cell r="O338"/>
          <cell r="P338"/>
          <cell r="Q338"/>
          <cell r="R338"/>
          <cell r="S338"/>
          <cell r="T338"/>
          <cell r="U338"/>
          <cell r="V338"/>
          <cell r="W338"/>
          <cell r="X338"/>
        </row>
        <row r="339">
          <cell r="A339">
            <v>746</v>
          </cell>
          <cell r="B339">
            <v>135</v>
          </cell>
          <cell r="C339">
            <v>36</v>
          </cell>
          <cell r="D339">
            <v>55</v>
          </cell>
          <cell r="E339">
            <v>44</v>
          </cell>
          <cell r="F339"/>
          <cell r="G339"/>
          <cell r="H339"/>
          <cell r="I339"/>
          <cell r="J339"/>
          <cell r="K339"/>
          <cell r="L339"/>
          <cell r="M339"/>
          <cell r="N339"/>
          <cell r="O339"/>
          <cell r="P339"/>
          <cell r="Q339"/>
          <cell r="R339"/>
          <cell r="S339"/>
          <cell r="T339"/>
          <cell r="U339"/>
          <cell r="V339"/>
          <cell r="W339"/>
          <cell r="X339"/>
        </row>
        <row r="340">
          <cell r="A340">
            <v>748</v>
          </cell>
          <cell r="B340">
            <v>407</v>
          </cell>
          <cell r="C340">
            <v>21</v>
          </cell>
          <cell r="D340">
            <v>23</v>
          </cell>
          <cell r="E340">
            <v>32</v>
          </cell>
          <cell r="F340">
            <v>30</v>
          </cell>
          <cell r="G340">
            <v>35</v>
          </cell>
          <cell r="H340">
            <v>29</v>
          </cell>
          <cell r="I340">
            <v>32</v>
          </cell>
          <cell r="J340">
            <v>30</v>
          </cell>
          <cell r="K340">
            <v>35</v>
          </cell>
          <cell r="L340">
            <v>44</v>
          </cell>
          <cell r="M340">
            <v>30</v>
          </cell>
          <cell r="N340">
            <v>20</v>
          </cell>
          <cell r="O340">
            <v>25</v>
          </cell>
          <cell r="P340">
            <v>21</v>
          </cell>
          <cell r="Q340"/>
          <cell r="R340"/>
          <cell r="S340"/>
          <cell r="T340"/>
          <cell r="U340"/>
          <cell r="V340"/>
          <cell r="W340"/>
          <cell r="X340"/>
        </row>
        <row r="341">
          <cell r="A341">
            <v>788</v>
          </cell>
          <cell r="B341">
            <v>1697</v>
          </cell>
          <cell r="C341"/>
          <cell r="D341"/>
          <cell r="E341">
            <v>83</v>
          </cell>
          <cell r="F341">
            <v>110</v>
          </cell>
          <cell r="G341">
            <v>118</v>
          </cell>
          <cell r="H341">
            <v>119</v>
          </cell>
          <cell r="I341">
            <v>117</v>
          </cell>
          <cell r="J341">
            <v>126</v>
          </cell>
          <cell r="K341">
            <v>210</v>
          </cell>
          <cell r="L341">
            <v>195</v>
          </cell>
          <cell r="M341">
            <v>195</v>
          </cell>
          <cell r="N341">
            <v>156</v>
          </cell>
          <cell r="O341">
            <v>138</v>
          </cell>
          <cell r="P341">
            <v>130</v>
          </cell>
          <cell r="Q341"/>
          <cell r="R341"/>
          <cell r="S341"/>
          <cell r="T341"/>
          <cell r="U341"/>
          <cell r="V341"/>
          <cell r="W341"/>
          <cell r="X341"/>
        </row>
        <row r="342">
          <cell r="A342">
            <v>789</v>
          </cell>
          <cell r="B342">
            <v>571</v>
          </cell>
          <cell r="C342"/>
          <cell r="D342">
            <v>18</v>
          </cell>
          <cell r="E342">
            <v>37</v>
          </cell>
          <cell r="F342">
            <v>48</v>
          </cell>
          <cell r="G342">
            <v>51</v>
          </cell>
          <cell r="H342">
            <v>40</v>
          </cell>
          <cell r="I342">
            <v>45</v>
          </cell>
          <cell r="J342">
            <v>44</v>
          </cell>
          <cell r="K342">
            <v>52</v>
          </cell>
          <cell r="L342">
            <v>54</v>
          </cell>
          <cell r="M342">
            <v>55</v>
          </cell>
          <cell r="N342">
            <v>55</v>
          </cell>
          <cell r="O342">
            <v>34</v>
          </cell>
          <cell r="P342">
            <v>38</v>
          </cell>
          <cell r="Q342"/>
          <cell r="R342"/>
          <cell r="S342"/>
          <cell r="T342"/>
          <cell r="U342"/>
          <cell r="V342"/>
          <cell r="W342"/>
          <cell r="X342"/>
        </row>
        <row r="343">
          <cell r="A343">
            <v>790</v>
          </cell>
          <cell r="B343">
            <v>62</v>
          </cell>
          <cell r="C343"/>
          <cell r="D343">
            <v>3</v>
          </cell>
          <cell r="E343">
            <v>3</v>
          </cell>
          <cell r="F343">
            <v>9</v>
          </cell>
          <cell r="G343">
            <v>8</v>
          </cell>
          <cell r="H343">
            <v>20</v>
          </cell>
          <cell r="I343">
            <v>14</v>
          </cell>
          <cell r="J343">
            <v>5</v>
          </cell>
          <cell r="K343"/>
          <cell r="L343"/>
          <cell r="M343"/>
          <cell r="N343"/>
          <cell r="O343"/>
          <cell r="P343"/>
          <cell r="Q343"/>
          <cell r="R343"/>
          <cell r="S343"/>
          <cell r="T343"/>
          <cell r="U343"/>
          <cell r="V343"/>
          <cell r="W343"/>
          <cell r="X343"/>
        </row>
        <row r="344">
          <cell r="A344">
            <v>794</v>
          </cell>
          <cell r="B344">
            <v>121</v>
          </cell>
          <cell r="C344"/>
          <cell r="D344">
            <v>12</v>
          </cell>
          <cell r="E344">
            <v>17</v>
          </cell>
          <cell r="F344">
            <v>23</v>
          </cell>
          <cell r="G344">
            <v>19</v>
          </cell>
          <cell r="H344">
            <v>25</v>
          </cell>
          <cell r="I344">
            <v>16</v>
          </cell>
          <cell r="J344">
            <v>9</v>
          </cell>
          <cell r="K344"/>
          <cell r="L344"/>
          <cell r="M344"/>
          <cell r="N344"/>
          <cell r="O344"/>
          <cell r="P344"/>
          <cell r="Q344"/>
          <cell r="R344"/>
          <cell r="S344"/>
          <cell r="T344"/>
          <cell r="U344"/>
          <cell r="V344"/>
          <cell r="W344"/>
          <cell r="X344"/>
        </row>
        <row r="345">
          <cell r="A345">
            <v>798</v>
          </cell>
          <cell r="B345">
            <v>595</v>
          </cell>
          <cell r="C345">
            <v>47</v>
          </cell>
          <cell r="D345">
            <v>83</v>
          </cell>
          <cell r="E345">
            <v>94</v>
          </cell>
          <cell r="F345">
            <v>81</v>
          </cell>
          <cell r="G345">
            <v>77</v>
          </cell>
          <cell r="H345">
            <v>93</v>
          </cell>
          <cell r="I345">
            <v>70</v>
          </cell>
          <cell r="J345">
            <v>50</v>
          </cell>
          <cell r="K345"/>
          <cell r="L345"/>
          <cell r="M345"/>
          <cell r="N345"/>
          <cell r="O345"/>
          <cell r="P345"/>
          <cell r="Q345"/>
          <cell r="R345"/>
          <cell r="S345"/>
          <cell r="T345"/>
          <cell r="U345"/>
          <cell r="V345"/>
          <cell r="W345"/>
          <cell r="X345"/>
        </row>
        <row r="346">
          <cell r="A346">
            <v>801</v>
          </cell>
          <cell r="B346">
            <v>39</v>
          </cell>
          <cell r="C346"/>
          <cell r="D346">
            <v>17</v>
          </cell>
          <cell r="E346">
            <v>8</v>
          </cell>
          <cell r="F346">
            <v>7</v>
          </cell>
          <cell r="G346">
            <v>6</v>
          </cell>
          <cell r="H346">
            <v>1</v>
          </cell>
          <cell r="I346"/>
          <cell r="J346"/>
          <cell r="K346"/>
          <cell r="L346"/>
          <cell r="M346"/>
          <cell r="N346"/>
          <cell r="O346"/>
          <cell r="P346"/>
          <cell r="Q346"/>
          <cell r="R346"/>
          <cell r="S346"/>
          <cell r="T346"/>
          <cell r="U346"/>
          <cell r="V346"/>
          <cell r="W346"/>
          <cell r="X346"/>
        </row>
        <row r="347">
          <cell r="A347">
            <v>806</v>
          </cell>
          <cell r="B347">
            <v>665</v>
          </cell>
          <cell r="C347">
            <v>27</v>
          </cell>
          <cell r="D347">
            <v>50</v>
          </cell>
          <cell r="E347">
            <v>56</v>
          </cell>
          <cell r="F347">
            <v>71</v>
          </cell>
          <cell r="G347">
            <v>70</v>
          </cell>
          <cell r="H347">
            <v>83</v>
          </cell>
          <cell r="I347">
            <v>62</v>
          </cell>
          <cell r="J347">
            <v>54</v>
          </cell>
          <cell r="K347">
            <v>38</v>
          </cell>
          <cell r="L347">
            <v>43</v>
          </cell>
          <cell r="M347">
            <v>35</v>
          </cell>
          <cell r="N347">
            <v>43</v>
          </cell>
          <cell r="O347">
            <v>13</v>
          </cell>
          <cell r="P347">
            <v>20</v>
          </cell>
          <cell r="Q347"/>
          <cell r="R347"/>
          <cell r="S347"/>
          <cell r="T347"/>
          <cell r="U347"/>
          <cell r="V347"/>
          <cell r="W347"/>
          <cell r="X347"/>
        </row>
        <row r="348">
          <cell r="A348">
            <v>808</v>
          </cell>
          <cell r="B348">
            <v>229</v>
          </cell>
          <cell r="C348">
            <v>54</v>
          </cell>
          <cell r="D348">
            <v>2</v>
          </cell>
          <cell r="E348">
            <v>118</v>
          </cell>
          <cell r="F348">
            <v>29</v>
          </cell>
          <cell r="G348">
            <v>17</v>
          </cell>
          <cell r="H348">
            <v>6</v>
          </cell>
          <cell r="I348">
            <v>3</v>
          </cell>
          <cell r="J348"/>
          <cell r="K348"/>
          <cell r="L348"/>
          <cell r="M348"/>
          <cell r="N348"/>
          <cell r="O348"/>
          <cell r="P348"/>
          <cell r="Q348"/>
          <cell r="R348"/>
          <cell r="S348"/>
          <cell r="T348"/>
          <cell r="U348"/>
          <cell r="V348"/>
          <cell r="W348"/>
          <cell r="X348"/>
        </row>
        <row r="349">
          <cell r="A349">
            <v>809</v>
          </cell>
          <cell r="B349">
            <v>715</v>
          </cell>
          <cell r="C349">
            <v>29</v>
          </cell>
          <cell r="D349">
            <v>37</v>
          </cell>
          <cell r="E349">
            <v>32</v>
          </cell>
          <cell r="F349">
            <v>39</v>
          </cell>
          <cell r="G349">
            <v>63</v>
          </cell>
          <cell r="H349">
            <v>68</v>
          </cell>
          <cell r="I349">
            <v>55</v>
          </cell>
          <cell r="J349">
            <v>70</v>
          </cell>
          <cell r="K349">
            <v>46</v>
          </cell>
          <cell r="L349">
            <v>67</v>
          </cell>
          <cell r="M349">
            <v>56</v>
          </cell>
          <cell r="N349">
            <v>47</v>
          </cell>
          <cell r="O349">
            <v>58</v>
          </cell>
          <cell r="P349">
            <v>48</v>
          </cell>
          <cell r="Q349"/>
          <cell r="R349"/>
          <cell r="S349"/>
          <cell r="T349"/>
          <cell r="U349"/>
          <cell r="V349"/>
          <cell r="W349"/>
          <cell r="X349"/>
        </row>
        <row r="350">
          <cell r="A350">
            <v>812</v>
          </cell>
          <cell r="B350">
            <v>174</v>
          </cell>
          <cell r="C350"/>
          <cell r="D350">
            <v>10</v>
          </cell>
          <cell r="E350">
            <v>21</v>
          </cell>
          <cell r="F350">
            <v>29</v>
          </cell>
          <cell r="G350">
            <v>28</v>
          </cell>
          <cell r="H350">
            <v>40</v>
          </cell>
          <cell r="I350">
            <v>31</v>
          </cell>
          <cell r="J350">
            <v>15</v>
          </cell>
          <cell r="K350"/>
          <cell r="L350"/>
          <cell r="M350"/>
          <cell r="N350"/>
          <cell r="O350"/>
          <cell r="P350"/>
          <cell r="Q350"/>
          <cell r="R350"/>
          <cell r="S350"/>
          <cell r="T350"/>
          <cell r="U350"/>
          <cell r="V350"/>
          <cell r="W350"/>
          <cell r="X350"/>
        </row>
        <row r="351">
          <cell r="A351">
            <v>814</v>
          </cell>
          <cell r="B351">
            <v>19</v>
          </cell>
          <cell r="C351">
            <v>3</v>
          </cell>
          <cell r="D351">
            <v>8</v>
          </cell>
          <cell r="E351">
            <v>8</v>
          </cell>
          <cell r="F351"/>
          <cell r="G351"/>
          <cell r="H351"/>
          <cell r="I351"/>
          <cell r="J351"/>
          <cell r="K351"/>
          <cell r="L351"/>
          <cell r="M351"/>
          <cell r="N351"/>
          <cell r="O351"/>
          <cell r="P351"/>
          <cell r="Q351"/>
          <cell r="R351"/>
          <cell r="S351"/>
          <cell r="T351"/>
          <cell r="U351"/>
          <cell r="V351"/>
          <cell r="W351"/>
          <cell r="X351"/>
        </row>
        <row r="352">
          <cell r="A352">
            <v>816</v>
          </cell>
          <cell r="B352">
            <v>93</v>
          </cell>
          <cell r="C352">
            <v>13</v>
          </cell>
          <cell r="D352">
            <v>18</v>
          </cell>
          <cell r="E352">
            <v>14</v>
          </cell>
          <cell r="F352">
            <v>17</v>
          </cell>
          <cell r="G352">
            <v>11</v>
          </cell>
          <cell r="H352">
            <v>10</v>
          </cell>
          <cell r="I352">
            <v>5</v>
          </cell>
          <cell r="J352">
            <v>5</v>
          </cell>
          <cell r="K352"/>
          <cell r="L352"/>
          <cell r="M352"/>
          <cell r="N352"/>
          <cell r="O352"/>
          <cell r="P352"/>
          <cell r="Q352"/>
          <cell r="R352"/>
          <cell r="S352"/>
          <cell r="T352"/>
          <cell r="U352"/>
          <cell r="V352"/>
          <cell r="W352"/>
          <cell r="X352"/>
        </row>
        <row r="353">
          <cell r="A353">
            <v>819</v>
          </cell>
          <cell r="B353">
            <v>224</v>
          </cell>
          <cell r="C353"/>
          <cell r="D353">
            <v>6</v>
          </cell>
          <cell r="E353">
            <v>3</v>
          </cell>
          <cell r="F353">
            <v>17</v>
          </cell>
          <cell r="G353">
            <v>18</v>
          </cell>
          <cell r="H353">
            <v>20</v>
          </cell>
          <cell r="I353">
            <v>18</v>
          </cell>
          <cell r="J353">
            <v>16</v>
          </cell>
          <cell r="K353">
            <v>19</v>
          </cell>
          <cell r="L353">
            <v>27</v>
          </cell>
          <cell r="M353">
            <v>33</v>
          </cell>
          <cell r="N353">
            <v>16</v>
          </cell>
          <cell r="O353">
            <v>15</v>
          </cell>
          <cell r="P353">
            <v>16</v>
          </cell>
          <cell r="Q353"/>
          <cell r="R353"/>
          <cell r="S353"/>
          <cell r="T353"/>
          <cell r="U353"/>
          <cell r="V353"/>
          <cell r="W353"/>
          <cell r="X353"/>
        </row>
        <row r="354">
          <cell r="A354">
            <v>820</v>
          </cell>
          <cell r="B354">
            <v>88</v>
          </cell>
          <cell r="C354">
            <v>9</v>
          </cell>
          <cell r="D354">
            <v>15</v>
          </cell>
          <cell r="E354">
            <v>9</v>
          </cell>
          <cell r="F354">
            <v>16</v>
          </cell>
          <cell r="G354">
            <v>10</v>
          </cell>
          <cell r="H354">
            <v>11</v>
          </cell>
          <cell r="I354">
            <v>13</v>
          </cell>
          <cell r="J354">
            <v>5</v>
          </cell>
          <cell r="K354"/>
          <cell r="L354"/>
          <cell r="M354"/>
          <cell r="N354"/>
          <cell r="O354"/>
          <cell r="P354"/>
          <cell r="Q354"/>
          <cell r="R354"/>
          <cell r="S354"/>
          <cell r="T354"/>
          <cell r="U354"/>
          <cell r="V354"/>
          <cell r="W354"/>
          <cell r="X354"/>
        </row>
        <row r="355">
          <cell r="A355">
            <v>822</v>
          </cell>
          <cell r="B355">
            <v>51</v>
          </cell>
          <cell r="C355">
            <v>8</v>
          </cell>
          <cell r="D355">
            <v>7</v>
          </cell>
          <cell r="E355">
            <v>11</v>
          </cell>
          <cell r="F355">
            <v>10</v>
          </cell>
          <cell r="G355">
            <v>8</v>
          </cell>
          <cell r="H355">
            <v>4</v>
          </cell>
          <cell r="I355">
            <v>3</v>
          </cell>
          <cell r="J355"/>
          <cell r="K355"/>
          <cell r="L355"/>
          <cell r="M355"/>
          <cell r="N355"/>
          <cell r="O355"/>
          <cell r="P355"/>
          <cell r="Q355"/>
          <cell r="R355"/>
          <cell r="S355"/>
          <cell r="T355"/>
          <cell r="U355"/>
          <cell r="V355"/>
          <cell r="W355"/>
          <cell r="X355"/>
        </row>
        <row r="356">
          <cell r="A356">
            <v>825</v>
          </cell>
          <cell r="B356">
            <v>97</v>
          </cell>
          <cell r="C356">
            <v>8</v>
          </cell>
          <cell r="D356">
            <v>13</v>
          </cell>
          <cell r="E356">
            <v>11</v>
          </cell>
          <cell r="F356">
            <v>13</v>
          </cell>
          <cell r="G356">
            <v>15</v>
          </cell>
          <cell r="H356">
            <v>16</v>
          </cell>
          <cell r="I356">
            <v>11</v>
          </cell>
          <cell r="J356">
            <v>10</v>
          </cell>
          <cell r="K356"/>
          <cell r="L356"/>
          <cell r="M356"/>
          <cell r="N356"/>
          <cell r="O356"/>
          <cell r="P356"/>
          <cell r="Q356"/>
          <cell r="R356"/>
          <cell r="S356"/>
          <cell r="T356"/>
          <cell r="U356"/>
          <cell r="V356"/>
          <cell r="W356"/>
          <cell r="X356"/>
        </row>
        <row r="357">
          <cell r="A357">
            <v>828</v>
          </cell>
          <cell r="B357">
            <v>908</v>
          </cell>
          <cell r="C357"/>
          <cell r="D357"/>
          <cell r="E357">
            <v>125</v>
          </cell>
          <cell r="F357">
            <v>167</v>
          </cell>
          <cell r="G357">
            <v>151</v>
          </cell>
          <cell r="H357">
            <v>154</v>
          </cell>
          <cell r="I357">
            <v>147</v>
          </cell>
          <cell r="J357">
            <v>164</v>
          </cell>
          <cell r="K357"/>
          <cell r="L357"/>
          <cell r="M357"/>
          <cell r="N357"/>
          <cell r="O357"/>
          <cell r="P357"/>
          <cell r="Q357"/>
          <cell r="R357"/>
          <cell r="S357"/>
          <cell r="T357"/>
          <cell r="U357"/>
          <cell r="V357"/>
          <cell r="W357"/>
          <cell r="X357"/>
        </row>
        <row r="358">
          <cell r="A358">
            <v>834</v>
          </cell>
          <cell r="B358">
            <v>109</v>
          </cell>
          <cell r="C358">
            <v>13</v>
          </cell>
          <cell r="D358">
            <v>11</v>
          </cell>
          <cell r="E358">
            <v>12</v>
          </cell>
          <cell r="F358">
            <v>10</v>
          </cell>
          <cell r="G358">
            <v>17</v>
          </cell>
          <cell r="H358">
            <v>12</v>
          </cell>
          <cell r="I358">
            <v>15</v>
          </cell>
          <cell r="J358">
            <v>19</v>
          </cell>
          <cell r="K358"/>
          <cell r="L358"/>
          <cell r="M358"/>
          <cell r="N358"/>
          <cell r="O358"/>
          <cell r="P358"/>
          <cell r="Q358"/>
          <cell r="R358"/>
          <cell r="S358"/>
          <cell r="T358"/>
          <cell r="U358"/>
          <cell r="V358"/>
          <cell r="W358"/>
          <cell r="X358"/>
        </row>
        <row r="359">
          <cell r="A359">
            <v>836</v>
          </cell>
          <cell r="B359">
            <v>283</v>
          </cell>
          <cell r="C359">
            <v>106</v>
          </cell>
          <cell r="D359">
            <v>93</v>
          </cell>
          <cell r="E359">
            <v>84</v>
          </cell>
          <cell r="F359"/>
          <cell r="G359"/>
          <cell r="H359"/>
          <cell r="I359"/>
          <cell r="J359"/>
          <cell r="K359"/>
          <cell r="L359"/>
          <cell r="M359"/>
          <cell r="N359"/>
          <cell r="O359"/>
          <cell r="P359"/>
          <cell r="Q359"/>
          <cell r="R359"/>
          <cell r="S359"/>
          <cell r="T359"/>
          <cell r="U359"/>
          <cell r="V359"/>
          <cell r="W359"/>
          <cell r="X359"/>
        </row>
        <row r="360">
          <cell r="A360">
            <v>837</v>
          </cell>
          <cell r="B360">
            <v>25</v>
          </cell>
          <cell r="C360"/>
          <cell r="D360">
            <v>13</v>
          </cell>
          <cell r="E360">
            <v>12</v>
          </cell>
          <cell r="F360"/>
          <cell r="G360"/>
          <cell r="H360"/>
          <cell r="I360"/>
          <cell r="J360"/>
          <cell r="K360"/>
          <cell r="L360"/>
          <cell r="M360"/>
          <cell r="N360"/>
          <cell r="O360"/>
          <cell r="P360"/>
          <cell r="Q360"/>
          <cell r="R360"/>
          <cell r="S360"/>
          <cell r="T360"/>
          <cell r="U360"/>
          <cell r="V360"/>
          <cell r="W360"/>
          <cell r="X360"/>
        </row>
        <row r="361">
          <cell r="A361">
            <v>838</v>
          </cell>
          <cell r="B361">
            <v>218</v>
          </cell>
          <cell r="C361">
            <v>21</v>
          </cell>
          <cell r="D361">
            <v>24</v>
          </cell>
          <cell r="E361">
            <v>29</v>
          </cell>
          <cell r="F361">
            <v>30</v>
          </cell>
          <cell r="G361">
            <v>30</v>
          </cell>
          <cell r="H361">
            <v>30</v>
          </cell>
          <cell r="I361">
            <v>28</v>
          </cell>
          <cell r="J361">
            <v>26</v>
          </cell>
          <cell r="K361"/>
          <cell r="L361"/>
          <cell r="M361"/>
          <cell r="N361"/>
          <cell r="O361"/>
          <cell r="P361"/>
          <cell r="Q361"/>
          <cell r="R361"/>
          <cell r="S361"/>
          <cell r="T361"/>
          <cell r="U361"/>
          <cell r="V361"/>
          <cell r="W361"/>
          <cell r="X361"/>
        </row>
        <row r="362">
          <cell r="A362">
            <v>839</v>
          </cell>
          <cell r="B362">
            <v>1509</v>
          </cell>
          <cell r="C362"/>
          <cell r="D362"/>
          <cell r="E362">
            <v>37</v>
          </cell>
          <cell r="F362">
            <v>104</v>
          </cell>
          <cell r="G362">
            <v>140</v>
          </cell>
          <cell r="H362">
            <v>136</v>
          </cell>
          <cell r="I362">
            <v>122</v>
          </cell>
          <cell r="J362">
            <v>133</v>
          </cell>
          <cell r="K362">
            <v>123</v>
          </cell>
          <cell r="L362">
            <v>203</v>
          </cell>
          <cell r="M362">
            <v>123</v>
          </cell>
          <cell r="N362">
            <v>148</v>
          </cell>
          <cell r="O362">
            <v>109</v>
          </cell>
          <cell r="P362">
            <v>75</v>
          </cell>
          <cell r="Q362"/>
          <cell r="R362"/>
          <cell r="S362"/>
          <cell r="T362"/>
          <cell r="U362"/>
          <cell r="V362"/>
          <cell r="W362"/>
          <cell r="X362">
            <v>56</v>
          </cell>
        </row>
        <row r="363">
          <cell r="A363">
            <v>841</v>
          </cell>
          <cell r="B363">
            <v>113</v>
          </cell>
          <cell r="C363"/>
          <cell r="D363"/>
          <cell r="E363"/>
          <cell r="F363"/>
          <cell r="G363"/>
          <cell r="H363"/>
          <cell r="I363"/>
          <cell r="J363"/>
          <cell r="K363"/>
          <cell r="L363"/>
          <cell r="M363"/>
          <cell r="N363"/>
          <cell r="O363"/>
          <cell r="P363"/>
          <cell r="Q363"/>
          <cell r="R363"/>
          <cell r="S363"/>
          <cell r="T363">
            <v>6</v>
          </cell>
          <cell r="U363">
            <v>24</v>
          </cell>
          <cell r="V363">
            <v>17</v>
          </cell>
          <cell r="W363">
            <v>66</v>
          </cell>
          <cell r="X363"/>
        </row>
        <row r="364">
          <cell r="A364">
            <v>842</v>
          </cell>
          <cell r="B364">
            <v>1411</v>
          </cell>
          <cell r="C364"/>
          <cell r="D364"/>
          <cell r="E364">
            <v>120</v>
          </cell>
          <cell r="F364">
            <v>128</v>
          </cell>
          <cell r="G364">
            <v>117</v>
          </cell>
          <cell r="H364">
            <v>117</v>
          </cell>
          <cell r="I364">
            <v>123</v>
          </cell>
          <cell r="J364">
            <v>126</v>
          </cell>
          <cell r="K364">
            <v>118</v>
          </cell>
          <cell r="L364">
            <v>131</v>
          </cell>
          <cell r="M364">
            <v>128</v>
          </cell>
          <cell r="N364">
            <v>119</v>
          </cell>
          <cell r="O364">
            <v>96</v>
          </cell>
          <cell r="P364">
            <v>88</v>
          </cell>
          <cell r="Q364"/>
          <cell r="R364"/>
          <cell r="S364"/>
          <cell r="T364"/>
          <cell r="U364"/>
          <cell r="V364"/>
          <cell r="W364"/>
          <cell r="X364"/>
        </row>
        <row r="365">
          <cell r="A365">
            <v>843</v>
          </cell>
          <cell r="B365">
            <v>66</v>
          </cell>
          <cell r="C365">
            <v>11</v>
          </cell>
          <cell r="D365">
            <v>14</v>
          </cell>
          <cell r="E365">
            <v>12</v>
          </cell>
          <cell r="F365">
            <v>12</v>
          </cell>
          <cell r="G365">
            <v>6</v>
          </cell>
          <cell r="H365">
            <v>11</v>
          </cell>
          <cell r="I365"/>
          <cell r="J365"/>
          <cell r="K365"/>
          <cell r="L365"/>
          <cell r="M365"/>
          <cell r="N365"/>
          <cell r="O365"/>
          <cell r="P365"/>
          <cell r="Q365"/>
          <cell r="R365"/>
          <cell r="S365"/>
          <cell r="T365"/>
          <cell r="U365"/>
          <cell r="V365"/>
          <cell r="W365"/>
          <cell r="X365"/>
        </row>
        <row r="366">
          <cell r="A366">
            <v>846</v>
          </cell>
          <cell r="B366">
            <v>215</v>
          </cell>
          <cell r="C366">
            <v>19</v>
          </cell>
          <cell r="D366">
            <v>21</v>
          </cell>
          <cell r="E366">
            <v>33</v>
          </cell>
          <cell r="F366">
            <v>41</v>
          </cell>
          <cell r="G366">
            <v>41</v>
          </cell>
          <cell r="H366">
            <v>27</v>
          </cell>
          <cell r="I366">
            <v>20</v>
          </cell>
          <cell r="J366">
            <v>13</v>
          </cell>
          <cell r="K366"/>
          <cell r="L366"/>
          <cell r="M366"/>
          <cell r="N366"/>
          <cell r="O366"/>
          <cell r="P366"/>
          <cell r="Q366"/>
          <cell r="R366"/>
          <cell r="S366"/>
          <cell r="T366"/>
          <cell r="U366"/>
          <cell r="V366"/>
          <cell r="W366"/>
          <cell r="X366"/>
        </row>
        <row r="367">
          <cell r="A367">
            <v>847</v>
          </cell>
          <cell r="B367">
            <v>150</v>
          </cell>
          <cell r="C367"/>
          <cell r="D367"/>
          <cell r="E367">
            <v>3</v>
          </cell>
          <cell r="F367">
            <v>5</v>
          </cell>
          <cell r="G367">
            <v>3</v>
          </cell>
          <cell r="H367">
            <v>8</v>
          </cell>
          <cell r="I367">
            <v>7</v>
          </cell>
          <cell r="J367">
            <v>7</v>
          </cell>
          <cell r="K367">
            <v>8</v>
          </cell>
          <cell r="L367">
            <v>25</v>
          </cell>
          <cell r="M367">
            <v>24</v>
          </cell>
          <cell r="N367">
            <v>24</v>
          </cell>
          <cell r="O367">
            <v>18</v>
          </cell>
          <cell r="P367">
            <v>18</v>
          </cell>
          <cell r="Q367"/>
          <cell r="R367"/>
          <cell r="S367"/>
          <cell r="T367"/>
          <cell r="U367"/>
          <cell r="V367"/>
          <cell r="W367"/>
          <cell r="X367"/>
        </row>
        <row r="368">
          <cell r="A368">
            <v>849</v>
          </cell>
          <cell r="B368">
            <v>144</v>
          </cell>
          <cell r="C368">
            <v>18</v>
          </cell>
          <cell r="D368">
            <v>24</v>
          </cell>
          <cell r="E368">
            <v>25</v>
          </cell>
          <cell r="F368">
            <v>25</v>
          </cell>
          <cell r="G368">
            <v>22</v>
          </cell>
          <cell r="H368">
            <v>14</v>
          </cell>
          <cell r="I368">
            <v>7</v>
          </cell>
          <cell r="J368">
            <v>9</v>
          </cell>
          <cell r="K368"/>
          <cell r="L368"/>
          <cell r="M368"/>
          <cell r="N368"/>
          <cell r="O368"/>
          <cell r="P368"/>
          <cell r="Q368"/>
          <cell r="R368"/>
          <cell r="S368"/>
          <cell r="T368"/>
          <cell r="U368"/>
          <cell r="V368"/>
          <cell r="W368"/>
          <cell r="X368"/>
        </row>
        <row r="369">
          <cell r="A369">
            <v>850</v>
          </cell>
          <cell r="B369">
            <v>170</v>
          </cell>
          <cell r="C369"/>
          <cell r="D369">
            <v>13</v>
          </cell>
          <cell r="E369">
            <v>20</v>
          </cell>
          <cell r="F369">
            <v>26</v>
          </cell>
          <cell r="G369">
            <v>18</v>
          </cell>
          <cell r="H369">
            <v>20</v>
          </cell>
          <cell r="I369">
            <v>26</v>
          </cell>
          <cell r="J369">
            <v>13</v>
          </cell>
          <cell r="K369">
            <v>15</v>
          </cell>
          <cell r="L369">
            <v>8</v>
          </cell>
          <cell r="M369">
            <v>11</v>
          </cell>
          <cell r="N369"/>
          <cell r="O369"/>
          <cell r="P369"/>
          <cell r="Q369"/>
          <cell r="R369"/>
          <cell r="S369"/>
          <cell r="T369"/>
          <cell r="U369"/>
          <cell r="V369"/>
          <cell r="W369"/>
          <cell r="X369"/>
        </row>
        <row r="370">
          <cell r="A370">
            <v>851</v>
          </cell>
          <cell r="B370">
            <v>397</v>
          </cell>
          <cell r="C370"/>
          <cell r="D370"/>
          <cell r="E370">
            <v>31</v>
          </cell>
          <cell r="F370">
            <v>42</v>
          </cell>
          <cell r="G370">
            <v>24</v>
          </cell>
          <cell r="H370">
            <v>53</v>
          </cell>
          <cell r="I370">
            <v>41</v>
          </cell>
          <cell r="J370">
            <v>40</v>
          </cell>
          <cell r="K370">
            <v>35</v>
          </cell>
          <cell r="L370">
            <v>28</v>
          </cell>
          <cell r="M370">
            <v>25</v>
          </cell>
          <cell r="N370">
            <v>26</v>
          </cell>
          <cell r="O370">
            <v>33</v>
          </cell>
          <cell r="P370">
            <v>19</v>
          </cell>
          <cell r="Q370"/>
          <cell r="R370"/>
          <cell r="S370"/>
          <cell r="T370"/>
          <cell r="U370"/>
          <cell r="V370"/>
          <cell r="W370"/>
          <cell r="X370"/>
        </row>
        <row r="371">
          <cell r="A371">
            <v>853</v>
          </cell>
          <cell r="B371">
            <v>12</v>
          </cell>
          <cell r="C371">
            <v>2</v>
          </cell>
          <cell r="D371">
            <v>7</v>
          </cell>
          <cell r="E371">
            <v>3</v>
          </cell>
          <cell r="F371"/>
          <cell r="G371"/>
          <cell r="H371"/>
          <cell r="I371"/>
          <cell r="J371"/>
          <cell r="K371"/>
          <cell r="L371"/>
          <cell r="M371"/>
          <cell r="N371"/>
          <cell r="O371"/>
          <cell r="P371"/>
          <cell r="Q371"/>
          <cell r="R371"/>
          <cell r="S371"/>
          <cell r="T371"/>
          <cell r="U371"/>
          <cell r="V371"/>
          <cell r="W371"/>
          <cell r="X371"/>
        </row>
        <row r="372">
          <cell r="A372">
            <v>854</v>
          </cell>
          <cell r="B372">
            <v>212</v>
          </cell>
          <cell r="C372"/>
          <cell r="D372"/>
          <cell r="E372">
            <v>16</v>
          </cell>
          <cell r="F372">
            <v>22</v>
          </cell>
          <cell r="G372">
            <v>27</v>
          </cell>
          <cell r="H372">
            <v>26</v>
          </cell>
          <cell r="I372">
            <v>26</v>
          </cell>
          <cell r="J372">
            <v>25</v>
          </cell>
          <cell r="K372">
            <v>26</v>
          </cell>
          <cell r="L372">
            <v>24</v>
          </cell>
          <cell r="M372">
            <v>12</v>
          </cell>
          <cell r="N372">
            <v>8</v>
          </cell>
          <cell r="O372"/>
          <cell r="P372"/>
          <cell r="Q372"/>
          <cell r="R372"/>
          <cell r="S372"/>
          <cell r="T372"/>
          <cell r="U372"/>
          <cell r="V372"/>
          <cell r="W372"/>
          <cell r="X372"/>
        </row>
        <row r="373">
          <cell r="A373">
            <v>855</v>
          </cell>
          <cell r="B373">
            <v>112</v>
          </cell>
          <cell r="C373"/>
          <cell r="D373">
            <v>12</v>
          </cell>
          <cell r="E373">
            <v>16</v>
          </cell>
          <cell r="F373">
            <v>11</v>
          </cell>
          <cell r="G373">
            <v>18</v>
          </cell>
          <cell r="H373">
            <v>24</v>
          </cell>
          <cell r="I373">
            <v>18</v>
          </cell>
          <cell r="J373">
            <v>13</v>
          </cell>
          <cell r="K373"/>
          <cell r="L373"/>
          <cell r="M373"/>
          <cell r="N373"/>
          <cell r="O373"/>
          <cell r="P373"/>
          <cell r="Q373"/>
          <cell r="R373"/>
          <cell r="S373"/>
          <cell r="T373"/>
          <cell r="U373"/>
          <cell r="V373"/>
          <cell r="W373"/>
          <cell r="X373"/>
        </row>
        <row r="374">
          <cell r="A374">
            <v>857</v>
          </cell>
          <cell r="B374">
            <v>935</v>
          </cell>
          <cell r="C374"/>
          <cell r="D374"/>
          <cell r="E374">
            <v>79</v>
          </cell>
          <cell r="F374">
            <v>90</v>
          </cell>
          <cell r="G374">
            <v>81</v>
          </cell>
          <cell r="H374">
            <v>95</v>
          </cell>
          <cell r="I374">
            <v>84</v>
          </cell>
          <cell r="J374">
            <v>84</v>
          </cell>
          <cell r="K374">
            <v>122</v>
          </cell>
          <cell r="L374">
            <v>81</v>
          </cell>
          <cell r="M374">
            <v>63</v>
          </cell>
          <cell r="N374">
            <v>62</v>
          </cell>
          <cell r="O374">
            <v>56</v>
          </cell>
          <cell r="P374">
            <v>38</v>
          </cell>
          <cell r="Q374"/>
          <cell r="R374"/>
          <cell r="S374"/>
          <cell r="T374"/>
          <cell r="U374"/>
          <cell r="V374"/>
          <cell r="W374"/>
          <cell r="X374"/>
        </row>
        <row r="375">
          <cell r="A375">
            <v>858</v>
          </cell>
          <cell r="B375">
            <v>1340</v>
          </cell>
          <cell r="C375"/>
          <cell r="D375"/>
          <cell r="E375">
            <v>120</v>
          </cell>
          <cell r="F375">
            <v>118</v>
          </cell>
          <cell r="G375">
            <v>123</v>
          </cell>
          <cell r="H375">
            <v>117</v>
          </cell>
          <cell r="I375">
            <v>123</v>
          </cell>
          <cell r="J375">
            <v>127</v>
          </cell>
          <cell r="K375">
            <v>125</v>
          </cell>
          <cell r="L375">
            <v>121</v>
          </cell>
          <cell r="M375">
            <v>119</v>
          </cell>
          <cell r="N375">
            <v>103</v>
          </cell>
          <cell r="O375">
            <v>94</v>
          </cell>
          <cell r="P375">
            <v>50</v>
          </cell>
          <cell r="Q375"/>
          <cell r="R375"/>
          <cell r="S375"/>
          <cell r="T375"/>
          <cell r="U375"/>
          <cell r="V375"/>
          <cell r="W375"/>
          <cell r="X375"/>
        </row>
        <row r="376">
          <cell r="A376">
            <v>860</v>
          </cell>
          <cell r="B376">
            <v>65</v>
          </cell>
          <cell r="C376">
            <v>4</v>
          </cell>
          <cell r="D376">
            <v>4</v>
          </cell>
          <cell r="E376">
            <v>13</v>
          </cell>
          <cell r="F376">
            <v>10</v>
          </cell>
          <cell r="G376">
            <v>10</v>
          </cell>
          <cell r="H376">
            <v>10</v>
          </cell>
          <cell r="I376">
            <v>7</v>
          </cell>
          <cell r="J376">
            <v>7</v>
          </cell>
          <cell r="K376"/>
          <cell r="L376"/>
          <cell r="M376"/>
          <cell r="N376"/>
          <cell r="O376"/>
          <cell r="P376"/>
          <cell r="Q376"/>
          <cell r="R376"/>
          <cell r="S376"/>
          <cell r="T376"/>
          <cell r="U376"/>
          <cell r="V376"/>
          <cell r="W376"/>
          <cell r="X376"/>
        </row>
        <row r="377">
          <cell r="A377">
            <v>862</v>
          </cell>
          <cell r="B377">
            <v>91</v>
          </cell>
          <cell r="C377">
            <v>2</v>
          </cell>
          <cell r="D377">
            <v>11</v>
          </cell>
          <cell r="E377">
            <v>23</v>
          </cell>
          <cell r="F377">
            <v>11</v>
          </cell>
          <cell r="G377">
            <v>18</v>
          </cell>
          <cell r="H377">
            <v>14</v>
          </cell>
          <cell r="I377">
            <v>6</v>
          </cell>
          <cell r="J377">
            <v>6</v>
          </cell>
          <cell r="K377"/>
          <cell r="L377"/>
          <cell r="M377"/>
          <cell r="N377"/>
          <cell r="O377"/>
          <cell r="P377"/>
          <cell r="Q377"/>
          <cell r="R377"/>
          <cell r="S377"/>
          <cell r="T377"/>
          <cell r="U377"/>
          <cell r="V377"/>
          <cell r="W377"/>
          <cell r="X377"/>
        </row>
        <row r="378">
          <cell r="A378">
            <v>863</v>
          </cell>
          <cell r="B378">
            <v>110</v>
          </cell>
          <cell r="C378">
            <v>7</v>
          </cell>
          <cell r="D378">
            <v>19</v>
          </cell>
          <cell r="E378">
            <v>15</v>
          </cell>
          <cell r="F378">
            <v>18</v>
          </cell>
          <cell r="G378">
            <v>12</v>
          </cell>
          <cell r="H378">
            <v>13</v>
          </cell>
          <cell r="I378">
            <v>10</v>
          </cell>
          <cell r="J378">
            <v>16</v>
          </cell>
          <cell r="K378"/>
          <cell r="L378"/>
          <cell r="M378"/>
          <cell r="N378"/>
          <cell r="O378"/>
          <cell r="P378"/>
          <cell r="Q378"/>
          <cell r="R378"/>
          <cell r="S378"/>
          <cell r="T378"/>
          <cell r="U378"/>
          <cell r="V378"/>
          <cell r="W378"/>
          <cell r="X378"/>
        </row>
        <row r="379">
          <cell r="A379">
            <v>864</v>
          </cell>
          <cell r="B379">
            <v>26</v>
          </cell>
          <cell r="C379"/>
          <cell r="D379">
            <v>3</v>
          </cell>
          <cell r="E379">
            <v>2</v>
          </cell>
          <cell r="F379">
            <v>7</v>
          </cell>
          <cell r="G379">
            <v>2</v>
          </cell>
          <cell r="H379">
            <v>5</v>
          </cell>
          <cell r="I379">
            <v>6</v>
          </cell>
          <cell r="J379">
            <v>1</v>
          </cell>
          <cell r="K379"/>
          <cell r="L379"/>
          <cell r="M379"/>
          <cell r="N379"/>
          <cell r="O379"/>
          <cell r="P379"/>
          <cell r="Q379"/>
          <cell r="R379"/>
          <cell r="S379"/>
          <cell r="T379"/>
          <cell r="U379"/>
          <cell r="V379"/>
          <cell r="W379"/>
          <cell r="X379"/>
        </row>
        <row r="380">
          <cell r="A380">
            <v>867</v>
          </cell>
          <cell r="B380">
            <v>47</v>
          </cell>
          <cell r="C380">
            <v>2</v>
          </cell>
          <cell r="D380">
            <v>1</v>
          </cell>
          <cell r="E380">
            <v>8</v>
          </cell>
          <cell r="F380">
            <v>7</v>
          </cell>
          <cell r="G380">
            <v>4</v>
          </cell>
          <cell r="H380">
            <v>12</v>
          </cell>
          <cell r="I380">
            <v>4</v>
          </cell>
          <cell r="J380">
            <v>9</v>
          </cell>
          <cell r="K380"/>
          <cell r="L380"/>
          <cell r="M380"/>
          <cell r="N380"/>
          <cell r="O380"/>
          <cell r="P380"/>
          <cell r="Q380"/>
          <cell r="R380"/>
          <cell r="S380"/>
          <cell r="T380"/>
          <cell r="U380"/>
          <cell r="V380"/>
          <cell r="W380"/>
          <cell r="X380"/>
        </row>
        <row r="381">
          <cell r="A381">
            <v>868</v>
          </cell>
          <cell r="B381">
            <v>75</v>
          </cell>
          <cell r="C381">
            <v>2</v>
          </cell>
          <cell r="D381">
            <v>6</v>
          </cell>
          <cell r="E381">
            <v>8</v>
          </cell>
          <cell r="F381">
            <v>15</v>
          </cell>
          <cell r="G381">
            <v>14</v>
          </cell>
          <cell r="H381">
            <v>14</v>
          </cell>
          <cell r="I381">
            <v>4</v>
          </cell>
          <cell r="J381">
            <v>12</v>
          </cell>
          <cell r="K381"/>
          <cell r="L381"/>
          <cell r="M381"/>
          <cell r="N381"/>
          <cell r="O381"/>
          <cell r="P381"/>
          <cell r="Q381"/>
          <cell r="R381"/>
          <cell r="S381"/>
          <cell r="T381"/>
          <cell r="U381"/>
          <cell r="V381"/>
          <cell r="W381"/>
          <cell r="X381"/>
        </row>
        <row r="382">
          <cell r="A382">
            <v>869</v>
          </cell>
          <cell r="B382">
            <v>98</v>
          </cell>
          <cell r="C382">
            <v>16</v>
          </cell>
          <cell r="D382">
            <v>16</v>
          </cell>
          <cell r="E382">
            <v>19</v>
          </cell>
          <cell r="F382">
            <v>15</v>
          </cell>
          <cell r="G382">
            <v>13</v>
          </cell>
          <cell r="H382">
            <v>19</v>
          </cell>
          <cell r="I382"/>
          <cell r="J382"/>
          <cell r="K382"/>
          <cell r="L382"/>
          <cell r="M382"/>
          <cell r="N382"/>
          <cell r="O382"/>
          <cell r="P382"/>
          <cell r="Q382"/>
          <cell r="R382"/>
          <cell r="S382"/>
          <cell r="T382"/>
          <cell r="U382"/>
          <cell r="V382"/>
          <cell r="W382"/>
          <cell r="X382"/>
        </row>
        <row r="383">
          <cell r="A383">
            <v>871</v>
          </cell>
          <cell r="B383">
            <v>58</v>
          </cell>
          <cell r="C383">
            <v>1</v>
          </cell>
          <cell r="D383">
            <v>8</v>
          </cell>
          <cell r="E383">
            <v>7</v>
          </cell>
          <cell r="F383">
            <v>8</v>
          </cell>
          <cell r="G383">
            <v>12</v>
          </cell>
          <cell r="H383">
            <v>5</v>
          </cell>
          <cell r="I383">
            <v>13</v>
          </cell>
          <cell r="J383">
            <v>4</v>
          </cell>
          <cell r="K383"/>
          <cell r="L383"/>
          <cell r="M383"/>
          <cell r="N383"/>
          <cell r="O383"/>
          <cell r="P383"/>
          <cell r="Q383"/>
          <cell r="R383"/>
          <cell r="S383"/>
          <cell r="T383"/>
          <cell r="U383"/>
          <cell r="V383"/>
          <cell r="W383"/>
          <cell r="X383"/>
        </row>
        <row r="384">
          <cell r="A384">
            <v>872</v>
          </cell>
          <cell r="B384">
            <v>92</v>
          </cell>
          <cell r="C384"/>
          <cell r="D384">
            <v>4</v>
          </cell>
          <cell r="E384">
            <v>9</v>
          </cell>
          <cell r="F384">
            <v>18</v>
          </cell>
          <cell r="G384">
            <v>17</v>
          </cell>
          <cell r="H384">
            <v>17</v>
          </cell>
          <cell r="I384">
            <v>10</v>
          </cell>
          <cell r="J384">
            <v>17</v>
          </cell>
          <cell r="K384"/>
          <cell r="L384"/>
          <cell r="M384"/>
          <cell r="N384"/>
          <cell r="O384"/>
          <cell r="P384"/>
          <cell r="Q384"/>
          <cell r="R384"/>
          <cell r="S384"/>
          <cell r="T384"/>
          <cell r="U384"/>
          <cell r="V384"/>
          <cell r="W384"/>
          <cell r="X384"/>
        </row>
        <row r="385">
          <cell r="A385">
            <v>873</v>
          </cell>
          <cell r="B385">
            <v>1458</v>
          </cell>
          <cell r="C385"/>
          <cell r="D385"/>
          <cell r="E385">
            <v>103</v>
          </cell>
          <cell r="F385">
            <v>119</v>
          </cell>
          <cell r="G385">
            <v>127</v>
          </cell>
          <cell r="H385">
            <v>110</v>
          </cell>
          <cell r="I385">
            <v>128</v>
          </cell>
          <cell r="J385">
            <v>135</v>
          </cell>
          <cell r="K385">
            <v>135</v>
          </cell>
          <cell r="L385">
            <v>138</v>
          </cell>
          <cell r="M385">
            <v>131</v>
          </cell>
          <cell r="N385">
            <v>123</v>
          </cell>
          <cell r="O385">
            <v>113</v>
          </cell>
          <cell r="P385">
            <v>96</v>
          </cell>
          <cell r="Q385"/>
          <cell r="R385"/>
          <cell r="S385"/>
          <cell r="T385"/>
          <cell r="U385"/>
          <cell r="V385"/>
          <cell r="W385"/>
          <cell r="X385"/>
        </row>
        <row r="386">
          <cell r="A386">
            <v>874</v>
          </cell>
          <cell r="B386">
            <v>345</v>
          </cell>
          <cell r="C386"/>
          <cell r="D386"/>
          <cell r="E386"/>
          <cell r="F386"/>
          <cell r="G386"/>
          <cell r="H386"/>
          <cell r="I386"/>
          <cell r="J386"/>
          <cell r="K386"/>
          <cell r="L386"/>
          <cell r="M386"/>
          <cell r="N386"/>
          <cell r="O386"/>
          <cell r="P386"/>
          <cell r="Q386"/>
          <cell r="R386"/>
          <cell r="S386"/>
          <cell r="T386">
            <v>11</v>
          </cell>
          <cell r="U386">
            <v>34</v>
          </cell>
          <cell r="V386">
            <v>94</v>
          </cell>
          <cell r="W386">
            <v>206</v>
          </cell>
          <cell r="X386"/>
        </row>
        <row r="387">
          <cell r="A387">
            <v>875</v>
          </cell>
          <cell r="B387">
            <v>77</v>
          </cell>
          <cell r="C387">
            <v>3</v>
          </cell>
          <cell r="D387">
            <v>5</v>
          </cell>
          <cell r="E387">
            <v>11</v>
          </cell>
          <cell r="F387">
            <v>16</v>
          </cell>
          <cell r="G387">
            <v>14</v>
          </cell>
          <cell r="H387">
            <v>9</v>
          </cell>
          <cell r="I387">
            <v>8</v>
          </cell>
          <cell r="J387">
            <v>11</v>
          </cell>
          <cell r="K387"/>
          <cell r="L387"/>
          <cell r="M387"/>
          <cell r="N387"/>
          <cell r="O387"/>
          <cell r="P387"/>
          <cell r="Q387"/>
          <cell r="R387"/>
          <cell r="S387"/>
          <cell r="T387"/>
          <cell r="U387"/>
          <cell r="V387"/>
          <cell r="W387"/>
          <cell r="X387"/>
        </row>
        <row r="388">
          <cell r="A388">
            <v>876</v>
          </cell>
          <cell r="B388">
            <v>30</v>
          </cell>
          <cell r="C388">
            <v>8</v>
          </cell>
          <cell r="D388">
            <v>17</v>
          </cell>
          <cell r="E388">
            <v>5</v>
          </cell>
          <cell r="F388"/>
          <cell r="G388"/>
          <cell r="H388"/>
          <cell r="I388"/>
          <cell r="J388"/>
          <cell r="K388"/>
          <cell r="L388"/>
          <cell r="M388"/>
          <cell r="N388"/>
          <cell r="O388"/>
          <cell r="P388"/>
          <cell r="Q388"/>
          <cell r="R388"/>
          <cell r="S388"/>
          <cell r="T388"/>
          <cell r="U388"/>
          <cell r="V388"/>
          <cell r="W388"/>
          <cell r="X388"/>
        </row>
        <row r="389">
          <cell r="A389">
            <v>877</v>
          </cell>
          <cell r="B389">
            <v>15</v>
          </cell>
          <cell r="C389">
            <v>2</v>
          </cell>
          <cell r="D389">
            <v>6</v>
          </cell>
          <cell r="E389">
            <v>3</v>
          </cell>
          <cell r="F389">
            <v>2</v>
          </cell>
          <cell r="G389">
            <v>2</v>
          </cell>
          <cell r="H389"/>
          <cell r="I389"/>
          <cell r="J389"/>
          <cell r="K389"/>
          <cell r="L389"/>
          <cell r="M389"/>
          <cell r="N389"/>
          <cell r="O389"/>
          <cell r="P389"/>
          <cell r="Q389"/>
          <cell r="R389"/>
          <cell r="S389"/>
          <cell r="T389"/>
          <cell r="U389"/>
          <cell r="V389"/>
          <cell r="W389"/>
          <cell r="X389"/>
        </row>
        <row r="390">
          <cell r="A390">
            <v>878</v>
          </cell>
          <cell r="B390">
            <v>121</v>
          </cell>
          <cell r="C390"/>
          <cell r="D390">
            <v>8</v>
          </cell>
          <cell r="E390">
            <v>14</v>
          </cell>
          <cell r="F390">
            <v>26</v>
          </cell>
          <cell r="G390">
            <v>27</v>
          </cell>
          <cell r="H390">
            <v>18</v>
          </cell>
          <cell r="I390">
            <v>19</v>
          </cell>
          <cell r="J390">
            <v>9</v>
          </cell>
          <cell r="K390"/>
          <cell r="L390"/>
          <cell r="M390"/>
          <cell r="N390"/>
          <cell r="O390"/>
          <cell r="P390"/>
          <cell r="Q390"/>
          <cell r="R390"/>
          <cell r="S390"/>
          <cell r="T390"/>
          <cell r="U390"/>
          <cell r="V390"/>
          <cell r="W390"/>
          <cell r="X390"/>
        </row>
        <row r="391">
          <cell r="A391">
            <v>879</v>
          </cell>
          <cell r="B391">
            <v>18</v>
          </cell>
          <cell r="C391">
            <v>7</v>
          </cell>
          <cell r="D391">
            <v>8</v>
          </cell>
          <cell r="E391">
            <v>2</v>
          </cell>
          <cell r="F391">
            <v>1</v>
          </cell>
          <cell r="G391"/>
          <cell r="H391"/>
          <cell r="I391"/>
          <cell r="J391"/>
          <cell r="K391"/>
          <cell r="L391"/>
          <cell r="M391"/>
          <cell r="N391"/>
          <cell r="O391"/>
          <cell r="P391"/>
          <cell r="Q391"/>
          <cell r="R391"/>
          <cell r="S391"/>
          <cell r="T391"/>
          <cell r="U391"/>
          <cell r="V391"/>
          <cell r="W391"/>
          <cell r="X391"/>
        </row>
        <row r="392">
          <cell r="A392">
            <v>881</v>
          </cell>
          <cell r="B392">
            <v>124</v>
          </cell>
          <cell r="C392">
            <v>11</v>
          </cell>
          <cell r="D392">
            <v>17</v>
          </cell>
          <cell r="E392">
            <v>20</v>
          </cell>
          <cell r="F392">
            <v>23</v>
          </cell>
          <cell r="G392">
            <v>19</v>
          </cell>
          <cell r="H392">
            <v>8</v>
          </cell>
          <cell r="I392">
            <v>20</v>
          </cell>
          <cell r="J392">
            <v>6</v>
          </cell>
          <cell r="K392"/>
          <cell r="L392"/>
          <cell r="M392"/>
          <cell r="N392"/>
          <cell r="O392"/>
          <cell r="P392"/>
          <cell r="Q392"/>
          <cell r="R392"/>
          <cell r="S392"/>
          <cell r="T392"/>
          <cell r="U392"/>
          <cell r="V392"/>
          <cell r="W392"/>
          <cell r="X392"/>
        </row>
        <row r="393">
          <cell r="A393">
            <v>882</v>
          </cell>
          <cell r="B393">
            <v>18</v>
          </cell>
          <cell r="C393"/>
          <cell r="D393"/>
          <cell r="E393"/>
          <cell r="F393"/>
          <cell r="G393"/>
          <cell r="H393"/>
          <cell r="I393"/>
          <cell r="J393"/>
          <cell r="K393"/>
          <cell r="L393"/>
          <cell r="M393"/>
          <cell r="N393"/>
          <cell r="O393"/>
          <cell r="P393"/>
          <cell r="Q393"/>
          <cell r="R393"/>
          <cell r="S393"/>
          <cell r="T393"/>
          <cell r="U393">
            <v>1</v>
          </cell>
          <cell r="V393"/>
          <cell r="W393">
            <v>17</v>
          </cell>
          <cell r="X393"/>
        </row>
        <row r="394">
          <cell r="A394">
            <v>883</v>
          </cell>
          <cell r="B394">
            <v>81</v>
          </cell>
          <cell r="C394">
            <v>8</v>
          </cell>
          <cell r="D394">
            <v>14</v>
          </cell>
          <cell r="E394">
            <v>17</v>
          </cell>
          <cell r="F394">
            <v>11</v>
          </cell>
          <cell r="G394">
            <v>16</v>
          </cell>
          <cell r="H394">
            <v>15</v>
          </cell>
          <cell r="I394"/>
          <cell r="J394"/>
          <cell r="K394"/>
          <cell r="L394"/>
          <cell r="M394"/>
          <cell r="N394"/>
          <cell r="O394"/>
          <cell r="P394"/>
          <cell r="Q394"/>
          <cell r="R394"/>
          <cell r="S394"/>
          <cell r="T394"/>
          <cell r="U394"/>
          <cell r="V394"/>
          <cell r="W394"/>
          <cell r="X394"/>
        </row>
        <row r="395">
          <cell r="A395">
            <v>884</v>
          </cell>
          <cell r="B395">
            <v>79</v>
          </cell>
          <cell r="C395">
            <v>4</v>
          </cell>
          <cell r="D395">
            <v>9</v>
          </cell>
          <cell r="E395">
            <v>11</v>
          </cell>
          <cell r="F395">
            <v>10</v>
          </cell>
          <cell r="G395">
            <v>12</v>
          </cell>
          <cell r="H395">
            <v>11</v>
          </cell>
          <cell r="I395">
            <v>8</v>
          </cell>
          <cell r="J395">
            <v>14</v>
          </cell>
          <cell r="K395"/>
          <cell r="L395"/>
          <cell r="M395"/>
          <cell r="N395"/>
          <cell r="O395"/>
          <cell r="P395"/>
          <cell r="Q395"/>
          <cell r="R395"/>
          <cell r="S395"/>
          <cell r="T395"/>
          <cell r="U395"/>
          <cell r="V395"/>
          <cell r="W395"/>
          <cell r="X395"/>
        </row>
        <row r="396">
          <cell r="A396">
            <v>885</v>
          </cell>
          <cell r="B396">
            <v>38</v>
          </cell>
          <cell r="C396"/>
          <cell r="D396">
            <v>9</v>
          </cell>
          <cell r="E396">
            <v>3</v>
          </cell>
          <cell r="F396">
            <v>8</v>
          </cell>
          <cell r="G396">
            <v>8</v>
          </cell>
          <cell r="H396">
            <v>10</v>
          </cell>
          <cell r="I396"/>
          <cell r="J396"/>
          <cell r="K396"/>
          <cell r="L396"/>
          <cell r="M396"/>
          <cell r="N396"/>
          <cell r="O396"/>
          <cell r="P396"/>
          <cell r="Q396"/>
          <cell r="R396"/>
          <cell r="S396"/>
          <cell r="T396"/>
          <cell r="U396"/>
          <cell r="V396"/>
          <cell r="W396"/>
          <cell r="X396"/>
        </row>
        <row r="397">
          <cell r="A397">
            <v>886</v>
          </cell>
          <cell r="B397">
            <v>397</v>
          </cell>
          <cell r="C397"/>
          <cell r="D397"/>
          <cell r="E397"/>
          <cell r="F397"/>
          <cell r="G397"/>
          <cell r="H397"/>
          <cell r="I397"/>
          <cell r="J397"/>
          <cell r="K397"/>
          <cell r="L397"/>
          <cell r="M397"/>
          <cell r="N397"/>
          <cell r="O397">
            <v>226</v>
          </cell>
          <cell r="P397">
            <v>171</v>
          </cell>
          <cell r="Q397"/>
          <cell r="R397"/>
          <cell r="S397"/>
          <cell r="T397"/>
          <cell r="U397"/>
          <cell r="V397"/>
          <cell r="W397"/>
          <cell r="X397"/>
        </row>
        <row r="398">
          <cell r="A398">
            <v>887</v>
          </cell>
          <cell r="B398">
            <v>1229</v>
          </cell>
          <cell r="C398"/>
          <cell r="D398"/>
          <cell r="E398">
            <v>90</v>
          </cell>
          <cell r="F398">
            <v>71</v>
          </cell>
          <cell r="G398">
            <v>84</v>
          </cell>
          <cell r="H398">
            <v>114</v>
          </cell>
          <cell r="I398">
            <v>80</v>
          </cell>
          <cell r="J398">
            <v>83</v>
          </cell>
          <cell r="K398">
            <v>134</v>
          </cell>
          <cell r="L398">
            <v>93</v>
          </cell>
          <cell r="M398">
            <v>135</v>
          </cell>
          <cell r="N398">
            <v>132</v>
          </cell>
          <cell r="O398">
            <v>124</v>
          </cell>
          <cell r="P398">
            <v>89</v>
          </cell>
          <cell r="Q398"/>
          <cell r="R398"/>
          <cell r="S398"/>
          <cell r="T398"/>
          <cell r="U398"/>
          <cell r="V398"/>
          <cell r="W398"/>
          <cell r="X398"/>
        </row>
        <row r="399">
          <cell r="A399">
            <v>888</v>
          </cell>
          <cell r="B399">
            <v>95</v>
          </cell>
          <cell r="C399">
            <v>11</v>
          </cell>
          <cell r="D399">
            <v>28</v>
          </cell>
          <cell r="E399">
            <v>27</v>
          </cell>
          <cell r="F399">
            <v>21</v>
          </cell>
          <cell r="G399">
            <v>8</v>
          </cell>
          <cell r="H399"/>
          <cell r="I399"/>
          <cell r="J399"/>
          <cell r="K399"/>
          <cell r="L399"/>
          <cell r="M399"/>
          <cell r="N399"/>
          <cell r="O399"/>
          <cell r="P399"/>
          <cell r="Q399"/>
          <cell r="R399"/>
          <cell r="S399"/>
          <cell r="T399"/>
          <cell r="U399"/>
          <cell r="V399"/>
          <cell r="W399"/>
          <cell r="X399"/>
        </row>
        <row r="400">
          <cell r="A400">
            <v>889</v>
          </cell>
          <cell r="B400">
            <v>122</v>
          </cell>
          <cell r="C400">
            <v>9</v>
          </cell>
          <cell r="D400">
            <v>13</v>
          </cell>
          <cell r="E400">
            <v>22</v>
          </cell>
          <cell r="F400">
            <v>22</v>
          </cell>
          <cell r="G400">
            <v>15</v>
          </cell>
          <cell r="H400">
            <v>16</v>
          </cell>
          <cell r="I400">
            <v>15</v>
          </cell>
          <cell r="J400">
            <v>10</v>
          </cell>
          <cell r="K400"/>
          <cell r="L400"/>
          <cell r="M400"/>
          <cell r="N400"/>
          <cell r="O400"/>
          <cell r="P400"/>
          <cell r="Q400"/>
          <cell r="R400"/>
          <cell r="S400"/>
          <cell r="T400"/>
          <cell r="U400"/>
          <cell r="V400"/>
          <cell r="W400"/>
          <cell r="X400"/>
        </row>
        <row r="401">
          <cell r="A401">
            <v>890</v>
          </cell>
          <cell r="B401">
            <v>12</v>
          </cell>
          <cell r="C401"/>
          <cell r="D401">
            <v>10</v>
          </cell>
          <cell r="E401">
            <v>2</v>
          </cell>
          <cell r="F401"/>
          <cell r="G401"/>
          <cell r="H401"/>
          <cell r="I401"/>
          <cell r="J401"/>
          <cell r="K401"/>
          <cell r="L401"/>
          <cell r="M401"/>
          <cell r="N401"/>
          <cell r="O401"/>
          <cell r="P401"/>
          <cell r="Q401"/>
          <cell r="R401"/>
          <cell r="S401"/>
          <cell r="T401"/>
          <cell r="U401"/>
          <cell r="V401"/>
          <cell r="W401"/>
          <cell r="X401"/>
        </row>
        <row r="402">
          <cell r="A402">
            <v>891</v>
          </cell>
          <cell r="B402">
            <v>50</v>
          </cell>
          <cell r="C402"/>
          <cell r="D402">
            <v>1</v>
          </cell>
          <cell r="E402">
            <v>7</v>
          </cell>
          <cell r="F402">
            <v>14</v>
          </cell>
          <cell r="G402">
            <v>8</v>
          </cell>
          <cell r="H402">
            <v>11</v>
          </cell>
          <cell r="I402">
            <v>7</v>
          </cell>
          <cell r="J402">
            <v>2</v>
          </cell>
          <cell r="K402"/>
          <cell r="L402"/>
          <cell r="M402"/>
          <cell r="N402"/>
          <cell r="O402"/>
          <cell r="P402"/>
          <cell r="Q402"/>
          <cell r="R402"/>
          <cell r="S402"/>
          <cell r="T402"/>
          <cell r="U402"/>
          <cell r="V402"/>
          <cell r="W402"/>
          <cell r="X402"/>
        </row>
        <row r="403">
          <cell r="A403">
            <v>892</v>
          </cell>
          <cell r="B403">
            <v>862</v>
          </cell>
          <cell r="C403"/>
          <cell r="D403"/>
          <cell r="E403">
            <v>50</v>
          </cell>
          <cell r="F403">
            <v>66</v>
          </cell>
          <cell r="G403">
            <v>70</v>
          </cell>
          <cell r="H403">
            <v>70</v>
          </cell>
          <cell r="I403">
            <v>68</v>
          </cell>
          <cell r="J403">
            <v>70</v>
          </cell>
          <cell r="K403">
            <v>80</v>
          </cell>
          <cell r="L403">
            <v>90</v>
          </cell>
          <cell r="M403">
            <v>86</v>
          </cell>
          <cell r="N403">
            <v>79</v>
          </cell>
          <cell r="O403">
            <v>64</v>
          </cell>
          <cell r="P403">
            <v>69</v>
          </cell>
          <cell r="Q403"/>
          <cell r="R403"/>
          <cell r="S403"/>
          <cell r="T403"/>
          <cell r="U403"/>
          <cell r="V403"/>
          <cell r="W403"/>
          <cell r="X403"/>
        </row>
        <row r="404">
          <cell r="A404">
            <v>893</v>
          </cell>
          <cell r="B404">
            <v>334</v>
          </cell>
          <cell r="C404"/>
          <cell r="D404"/>
          <cell r="E404">
            <v>50</v>
          </cell>
          <cell r="F404">
            <v>35</v>
          </cell>
          <cell r="G404">
            <v>38</v>
          </cell>
          <cell r="H404">
            <v>38</v>
          </cell>
          <cell r="I404">
            <v>36</v>
          </cell>
          <cell r="J404">
            <v>32</v>
          </cell>
          <cell r="K404">
            <v>45</v>
          </cell>
          <cell r="L404">
            <v>30</v>
          </cell>
          <cell r="M404">
            <v>30</v>
          </cell>
          <cell r="N404"/>
          <cell r="O404"/>
          <cell r="P404"/>
          <cell r="Q404"/>
          <cell r="R404"/>
          <cell r="S404"/>
          <cell r="T404"/>
          <cell r="U404"/>
          <cell r="V404"/>
          <cell r="W404"/>
          <cell r="X404"/>
        </row>
        <row r="405">
          <cell r="A405">
            <v>894</v>
          </cell>
          <cell r="B405">
            <v>343</v>
          </cell>
          <cell r="C405"/>
          <cell r="D405"/>
          <cell r="E405">
            <v>25</v>
          </cell>
          <cell r="F405">
            <v>30</v>
          </cell>
          <cell r="G405">
            <v>32</v>
          </cell>
          <cell r="H405">
            <v>33</v>
          </cell>
          <cell r="I405">
            <v>26</v>
          </cell>
          <cell r="J405">
            <v>39</v>
          </cell>
          <cell r="K405">
            <v>37</v>
          </cell>
          <cell r="L405">
            <v>36</v>
          </cell>
          <cell r="M405">
            <v>30</v>
          </cell>
          <cell r="N405">
            <v>29</v>
          </cell>
          <cell r="O405">
            <v>26</v>
          </cell>
          <cell r="P405"/>
          <cell r="Q405"/>
          <cell r="R405"/>
          <cell r="S405"/>
          <cell r="T405"/>
          <cell r="U405"/>
          <cell r="V405"/>
          <cell r="W405"/>
          <cell r="X405"/>
        </row>
        <row r="406">
          <cell r="A406">
            <v>895</v>
          </cell>
          <cell r="B406">
            <v>1157</v>
          </cell>
          <cell r="C406"/>
          <cell r="D406"/>
          <cell r="E406">
            <v>75</v>
          </cell>
          <cell r="F406">
            <v>88</v>
          </cell>
          <cell r="G406">
            <v>104</v>
          </cell>
          <cell r="H406">
            <v>105</v>
          </cell>
          <cell r="I406">
            <v>105</v>
          </cell>
          <cell r="J406">
            <v>105</v>
          </cell>
          <cell r="K406">
            <v>120</v>
          </cell>
          <cell r="L406">
            <v>95</v>
          </cell>
          <cell r="M406">
            <v>90</v>
          </cell>
          <cell r="N406">
            <v>90</v>
          </cell>
          <cell r="O406">
            <v>90</v>
          </cell>
          <cell r="P406">
            <v>90</v>
          </cell>
          <cell r="Q406"/>
          <cell r="R406"/>
          <cell r="S406"/>
          <cell r="T406"/>
          <cell r="U406"/>
          <cell r="V406"/>
          <cell r="W406"/>
          <cell r="X406"/>
        </row>
        <row r="407">
          <cell r="A407">
            <v>896</v>
          </cell>
          <cell r="B407">
            <v>415</v>
          </cell>
          <cell r="C407"/>
          <cell r="D407"/>
          <cell r="E407">
            <v>25</v>
          </cell>
          <cell r="F407">
            <v>35</v>
          </cell>
          <cell r="G407">
            <v>38</v>
          </cell>
          <cell r="H407">
            <v>39</v>
          </cell>
          <cell r="I407">
            <v>35</v>
          </cell>
          <cell r="J407">
            <v>39</v>
          </cell>
          <cell r="K407">
            <v>57</v>
          </cell>
          <cell r="L407">
            <v>36</v>
          </cell>
          <cell r="M407">
            <v>40</v>
          </cell>
          <cell r="N407">
            <v>33</v>
          </cell>
          <cell r="O407">
            <v>20</v>
          </cell>
          <cell r="P407">
            <v>18</v>
          </cell>
          <cell r="Q407"/>
          <cell r="R407"/>
          <cell r="S407"/>
          <cell r="T407"/>
          <cell r="U407"/>
          <cell r="V407"/>
          <cell r="W407"/>
          <cell r="X407"/>
        </row>
        <row r="408">
          <cell r="A408">
            <v>897</v>
          </cell>
          <cell r="B408">
            <v>437</v>
          </cell>
          <cell r="C408"/>
          <cell r="D408"/>
          <cell r="E408">
            <v>48</v>
          </cell>
          <cell r="F408">
            <v>35</v>
          </cell>
          <cell r="G408">
            <v>35</v>
          </cell>
          <cell r="H408">
            <v>31</v>
          </cell>
          <cell r="I408">
            <v>39</v>
          </cell>
          <cell r="J408">
            <v>42</v>
          </cell>
          <cell r="K408">
            <v>37</v>
          </cell>
          <cell r="L408">
            <v>40</v>
          </cell>
          <cell r="M408">
            <v>44</v>
          </cell>
          <cell r="N408">
            <v>34</v>
          </cell>
          <cell r="O408">
            <v>24</v>
          </cell>
          <cell r="P408">
            <v>28</v>
          </cell>
          <cell r="Q408"/>
          <cell r="R408"/>
          <cell r="S408"/>
          <cell r="T408"/>
          <cell r="U408"/>
          <cell r="V408"/>
          <cell r="W408"/>
          <cell r="X408"/>
        </row>
        <row r="409">
          <cell r="A409">
            <v>898</v>
          </cell>
          <cell r="B409">
            <v>330</v>
          </cell>
          <cell r="C409"/>
          <cell r="D409"/>
          <cell r="E409">
            <v>50</v>
          </cell>
          <cell r="F409">
            <v>64</v>
          </cell>
          <cell r="G409">
            <v>45</v>
          </cell>
          <cell r="H409">
            <v>35</v>
          </cell>
          <cell r="I409">
            <v>39</v>
          </cell>
          <cell r="J409">
            <v>35</v>
          </cell>
          <cell r="K409">
            <v>34</v>
          </cell>
          <cell r="L409">
            <v>28</v>
          </cell>
          <cell r="M409"/>
          <cell r="N409"/>
          <cell r="O409"/>
          <cell r="P409"/>
          <cell r="Q409"/>
          <cell r="R409"/>
          <cell r="S409"/>
          <cell r="T409"/>
          <cell r="U409"/>
          <cell r="V409"/>
          <cell r="W409"/>
          <cell r="X409"/>
        </row>
        <row r="410">
          <cell r="A410">
            <v>899</v>
          </cell>
          <cell r="B410">
            <v>645</v>
          </cell>
          <cell r="C410"/>
          <cell r="D410"/>
          <cell r="E410">
            <v>50</v>
          </cell>
          <cell r="F410">
            <v>70</v>
          </cell>
          <cell r="G410">
            <v>70</v>
          </cell>
          <cell r="H410">
            <v>68</v>
          </cell>
          <cell r="I410">
            <v>70</v>
          </cell>
          <cell r="J410">
            <v>70</v>
          </cell>
          <cell r="K410">
            <v>40</v>
          </cell>
          <cell r="L410">
            <v>45</v>
          </cell>
          <cell r="M410">
            <v>44</v>
          </cell>
          <cell r="N410">
            <v>44</v>
          </cell>
          <cell r="O410">
            <v>39</v>
          </cell>
          <cell r="P410">
            <v>35</v>
          </cell>
          <cell r="Q410"/>
          <cell r="R410"/>
          <cell r="S410"/>
          <cell r="T410"/>
          <cell r="U410"/>
          <cell r="V410"/>
          <cell r="W410"/>
          <cell r="X410"/>
        </row>
        <row r="411">
          <cell r="A411">
            <v>900</v>
          </cell>
          <cell r="B411">
            <v>374</v>
          </cell>
          <cell r="C411"/>
          <cell r="D411"/>
          <cell r="E411">
            <v>25</v>
          </cell>
          <cell r="F411">
            <v>40</v>
          </cell>
          <cell r="G411">
            <v>59</v>
          </cell>
          <cell r="H411">
            <v>45</v>
          </cell>
          <cell r="I411">
            <v>45</v>
          </cell>
          <cell r="J411">
            <v>48</v>
          </cell>
          <cell r="K411">
            <v>35</v>
          </cell>
          <cell r="L411">
            <v>30</v>
          </cell>
          <cell r="M411">
            <v>27</v>
          </cell>
          <cell r="N411">
            <v>20</v>
          </cell>
          <cell r="O411"/>
          <cell r="P411"/>
          <cell r="Q411"/>
          <cell r="R411"/>
          <cell r="S411"/>
          <cell r="T411"/>
          <cell r="U411"/>
          <cell r="V411"/>
          <cell r="W411"/>
          <cell r="X411"/>
        </row>
        <row r="412">
          <cell r="A412">
            <v>901</v>
          </cell>
          <cell r="B412">
            <v>373</v>
          </cell>
          <cell r="C412"/>
          <cell r="D412"/>
          <cell r="E412">
            <v>25</v>
          </cell>
          <cell r="F412">
            <v>30</v>
          </cell>
          <cell r="G412">
            <v>35</v>
          </cell>
          <cell r="H412">
            <v>33</v>
          </cell>
          <cell r="I412">
            <v>25</v>
          </cell>
          <cell r="J412">
            <v>33</v>
          </cell>
          <cell r="K412">
            <v>40</v>
          </cell>
          <cell r="L412">
            <v>37</v>
          </cell>
          <cell r="M412">
            <v>35</v>
          </cell>
          <cell r="N412">
            <v>36</v>
          </cell>
          <cell r="O412">
            <v>30</v>
          </cell>
          <cell r="P412">
            <v>14</v>
          </cell>
          <cell r="Q412"/>
          <cell r="R412"/>
          <cell r="S412"/>
          <cell r="T412"/>
          <cell r="U412"/>
          <cell r="V412"/>
          <cell r="W412"/>
          <cell r="X412"/>
        </row>
        <row r="413">
          <cell r="A413">
            <v>902</v>
          </cell>
          <cell r="B413">
            <v>17</v>
          </cell>
          <cell r="C413"/>
          <cell r="D413"/>
          <cell r="E413">
            <v>2</v>
          </cell>
          <cell r="F413">
            <v>3</v>
          </cell>
          <cell r="G413">
            <v>2</v>
          </cell>
          <cell r="H413">
            <v>3</v>
          </cell>
          <cell r="I413">
            <v>3</v>
          </cell>
          <cell r="J413">
            <v>4</v>
          </cell>
          <cell r="K413"/>
          <cell r="L413"/>
          <cell r="M413"/>
          <cell r="N413"/>
          <cell r="O413"/>
          <cell r="P413"/>
          <cell r="Q413"/>
          <cell r="R413"/>
          <cell r="S413"/>
          <cell r="T413"/>
          <cell r="U413"/>
          <cell r="V413"/>
          <cell r="W413"/>
          <cell r="X413"/>
        </row>
        <row r="414">
          <cell r="A414">
            <v>904</v>
          </cell>
          <cell r="B414">
            <v>36</v>
          </cell>
          <cell r="C414">
            <v>5</v>
          </cell>
          <cell r="D414">
            <v>6</v>
          </cell>
          <cell r="E414">
            <v>10</v>
          </cell>
          <cell r="F414">
            <v>8</v>
          </cell>
          <cell r="G414">
            <v>5</v>
          </cell>
          <cell r="H414">
            <v>2</v>
          </cell>
          <cell r="I414"/>
          <cell r="J414"/>
          <cell r="K414"/>
          <cell r="L414"/>
          <cell r="M414"/>
          <cell r="N414"/>
          <cell r="O414"/>
          <cell r="P414"/>
          <cell r="Q414"/>
          <cell r="R414"/>
          <cell r="S414"/>
          <cell r="T414"/>
          <cell r="U414"/>
          <cell r="V414"/>
          <cell r="W414"/>
          <cell r="X414"/>
        </row>
        <row r="415">
          <cell r="A415">
            <v>905</v>
          </cell>
          <cell r="B415">
            <v>45</v>
          </cell>
          <cell r="C415"/>
          <cell r="D415"/>
          <cell r="E415"/>
          <cell r="F415"/>
          <cell r="G415"/>
          <cell r="H415"/>
          <cell r="I415"/>
          <cell r="J415"/>
          <cell r="K415"/>
          <cell r="L415"/>
          <cell r="M415"/>
          <cell r="N415"/>
          <cell r="O415"/>
          <cell r="P415"/>
          <cell r="Q415"/>
          <cell r="R415"/>
          <cell r="S415"/>
          <cell r="T415"/>
          <cell r="U415">
            <v>6</v>
          </cell>
          <cell r="V415">
            <v>15</v>
          </cell>
          <cell r="W415">
            <v>24</v>
          </cell>
          <cell r="X415"/>
        </row>
        <row r="416">
          <cell r="A416">
            <v>906</v>
          </cell>
          <cell r="B416">
            <v>223</v>
          </cell>
          <cell r="C416">
            <v>14</v>
          </cell>
          <cell r="D416">
            <v>41</v>
          </cell>
          <cell r="E416">
            <v>41</v>
          </cell>
          <cell r="F416">
            <v>62</v>
          </cell>
          <cell r="G416">
            <v>22</v>
          </cell>
          <cell r="H416">
            <v>33</v>
          </cell>
          <cell r="I416">
            <v>10</v>
          </cell>
          <cell r="J416"/>
          <cell r="K416"/>
          <cell r="L416"/>
          <cell r="M416"/>
          <cell r="N416"/>
          <cell r="O416"/>
          <cell r="P416"/>
          <cell r="Q416"/>
          <cell r="R416"/>
          <cell r="S416"/>
          <cell r="T416"/>
          <cell r="U416"/>
          <cell r="V416"/>
          <cell r="W416"/>
          <cell r="X416"/>
        </row>
        <row r="417">
          <cell r="A417">
            <v>907</v>
          </cell>
          <cell r="B417">
            <v>457</v>
          </cell>
          <cell r="C417"/>
          <cell r="D417"/>
          <cell r="E417">
            <v>25</v>
          </cell>
          <cell r="F417">
            <v>55</v>
          </cell>
          <cell r="G417">
            <v>56</v>
          </cell>
          <cell r="H417">
            <v>53</v>
          </cell>
          <cell r="I417">
            <v>33</v>
          </cell>
          <cell r="J417">
            <v>40</v>
          </cell>
          <cell r="K417">
            <v>60</v>
          </cell>
          <cell r="L417">
            <v>54</v>
          </cell>
          <cell r="M417">
            <v>31</v>
          </cell>
          <cell r="N417">
            <v>50</v>
          </cell>
          <cell r="O417"/>
          <cell r="P417"/>
          <cell r="Q417"/>
          <cell r="R417"/>
          <cell r="S417"/>
          <cell r="T417"/>
          <cell r="U417"/>
          <cell r="V417"/>
          <cell r="W417"/>
          <cell r="X417"/>
        </row>
        <row r="418">
          <cell r="A418">
            <v>908</v>
          </cell>
          <cell r="B418">
            <v>189</v>
          </cell>
          <cell r="C418">
            <v>37</v>
          </cell>
          <cell r="D418">
            <v>40</v>
          </cell>
          <cell r="E418">
            <v>34</v>
          </cell>
          <cell r="F418">
            <v>30</v>
          </cell>
          <cell r="G418">
            <v>19</v>
          </cell>
          <cell r="H418">
            <v>11</v>
          </cell>
          <cell r="I418">
            <v>12</v>
          </cell>
          <cell r="J418">
            <v>6</v>
          </cell>
          <cell r="K418"/>
          <cell r="L418"/>
          <cell r="M418"/>
          <cell r="N418"/>
          <cell r="O418"/>
          <cell r="P418"/>
          <cell r="Q418"/>
          <cell r="R418"/>
          <cell r="S418"/>
          <cell r="T418"/>
          <cell r="U418"/>
          <cell r="V418"/>
          <cell r="W418"/>
          <cell r="X418"/>
        </row>
        <row r="419">
          <cell r="A419">
            <v>909</v>
          </cell>
          <cell r="B419">
            <v>8</v>
          </cell>
          <cell r="C419"/>
          <cell r="D419"/>
          <cell r="E419">
            <v>8</v>
          </cell>
          <cell r="F419"/>
          <cell r="G419"/>
          <cell r="H419"/>
          <cell r="I419"/>
          <cell r="J419"/>
          <cell r="K419"/>
          <cell r="L419"/>
          <cell r="M419"/>
          <cell r="N419"/>
          <cell r="O419"/>
          <cell r="P419"/>
          <cell r="Q419"/>
          <cell r="R419"/>
          <cell r="S419"/>
          <cell r="T419"/>
          <cell r="U419"/>
          <cell r="V419"/>
          <cell r="W419"/>
          <cell r="X419"/>
        </row>
        <row r="420">
          <cell r="A420">
            <v>910</v>
          </cell>
          <cell r="B420">
            <v>278</v>
          </cell>
          <cell r="C420"/>
          <cell r="D420"/>
          <cell r="E420">
            <v>24</v>
          </cell>
          <cell r="F420">
            <v>58</v>
          </cell>
          <cell r="G420">
            <v>40</v>
          </cell>
          <cell r="H420">
            <v>40</v>
          </cell>
          <cell r="I420">
            <v>33</v>
          </cell>
          <cell r="J420">
            <v>25</v>
          </cell>
          <cell r="K420">
            <v>30</v>
          </cell>
          <cell r="L420">
            <v>28</v>
          </cell>
          <cell r="M420"/>
          <cell r="N420"/>
          <cell r="O420"/>
          <cell r="P420"/>
          <cell r="Q420"/>
          <cell r="R420"/>
          <cell r="S420"/>
          <cell r="T420"/>
          <cell r="U420"/>
          <cell r="V420"/>
          <cell r="W420"/>
          <cell r="X420"/>
        </row>
        <row r="421">
          <cell r="A421">
            <v>911</v>
          </cell>
          <cell r="B421">
            <v>28</v>
          </cell>
          <cell r="C421">
            <v>3</v>
          </cell>
          <cell r="D421">
            <v>8</v>
          </cell>
          <cell r="E421">
            <v>4</v>
          </cell>
          <cell r="F421">
            <v>1</v>
          </cell>
          <cell r="G421">
            <v>5</v>
          </cell>
          <cell r="H421">
            <v>7</v>
          </cell>
          <cell r="I421"/>
          <cell r="J421"/>
          <cell r="K421"/>
          <cell r="L421"/>
          <cell r="M421"/>
          <cell r="N421"/>
          <cell r="O421"/>
          <cell r="P421"/>
          <cell r="Q421"/>
          <cell r="R421"/>
          <cell r="S421"/>
          <cell r="T421"/>
          <cell r="U421"/>
          <cell r="V421"/>
          <cell r="W421"/>
          <cell r="X421"/>
        </row>
        <row r="422">
          <cell r="A422">
            <v>912</v>
          </cell>
          <cell r="B422">
            <v>128</v>
          </cell>
          <cell r="C422"/>
          <cell r="D422">
            <v>19</v>
          </cell>
          <cell r="E422">
            <v>19</v>
          </cell>
          <cell r="F422">
            <v>19</v>
          </cell>
          <cell r="G422">
            <v>18</v>
          </cell>
          <cell r="H422">
            <v>18</v>
          </cell>
          <cell r="I422">
            <v>17</v>
          </cell>
          <cell r="J422">
            <v>18</v>
          </cell>
          <cell r="K422"/>
          <cell r="L422"/>
          <cell r="M422"/>
          <cell r="N422"/>
          <cell r="O422"/>
          <cell r="P422"/>
          <cell r="Q422"/>
          <cell r="R422"/>
          <cell r="S422"/>
          <cell r="T422"/>
          <cell r="U422"/>
          <cell r="V422"/>
          <cell r="W422"/>
          <cell r="X422"/>
        </row>
        <row r="423">
          <cell r="A423">
            <v>913</v>
          </cell>
          <cell r="B423">
            <v>85</v>
          </cell>
          <cell r="C423">
            <v>20</v>
          </cell>
          <cell r="D423">
            <v>18</v>
          </cell>
          <cell r="E423">
            <v>11</v>
          </cell>
          <cell r="F423">
            <v>13</v>
          </cell>
          <cell r="G423">
            <v>13</v>
          </cell>
          <cell r="H423">
            <v>10</v>
          </cell>
          <cell r="I423"/>
          <cell r="J423"/>
          <cell r="K423"/>
          <cell r="L423"/>
          <cell r="M423"/>
          <cell r="N423"/>
          <cell r="O423"/>
          <cell r="P423"/>
          <cell r="Q423"/>
          <cell r="R423"/>
          <cell r="S423"/>
          <cell r="T423"/>
          <cell r="U423"/>
          <cell r="V423"/>
          <cell r="W423"/>
          <cell r="X423"/>
        </row>
        <row r="424">
          <cell r="A424">
            <v>915</v>
          </cell>
          <cell r="B424">
            <v>28</v>
          </cell>
          <cell r="C424"/>
          <cell r="D424"/>
          <cell r="E424">
            <v>4</v>
          </cell>
          <cell r="F424">
            <v>5</v>
          </cell>
          <cell r="G424">
            <v>5</v>
          </cell>
          <cell r="H424">
            <v>4</v>
          </cell>
          <cell r="I424">
            <v>7</v>
          </cell>
          <cell r="J424">
            <v>3</v>
          </cell>
          <cell r="K424"/>
          <cell r="L424"/>
          <cell r="M424"/>
          <cell r="N424"/>
          <cell r="O424"/>
          <cell r="P424"/>
          <cell r="Q424"/>
          <cell r="R424"/>
          <cell r="S424"/>
          <cell r="T424"/>
          <cell r="U424"/>
          <cell r="V424"/>
          <cell r="W424"/>
          <cell r="X424"/>
        </row>
        <row r="425">
          <cell r="A425">
            <v>916</v>
          </cell>
          <cell r="B425">
            <v>44</v>
          </cell>
          <cell r="C425">
            <v>20</v>
          </cell>
          <cell r="D425">
            <v>14</v>
          </cell>
          <cell r="E425">
            <v>10</v>
          </cell>
          <cell r="F425"/>
          <cell r="G425"/>
          <cell r="H425"/>
          <cell r="I425"/>
          <cell r="J425"/>
          <cell r="K425"/>
          <cell r="L425"/>
          <cell r="M425"/>
          <cell r="N425"/>
          <cell r="O425"/>
          <cell r="P425"/>
          <cell r="Q425"/>
          <cell r="R425"/>
          <cell r="S425"/>
          <cell r="T425"/>
          <cell r="U425"/>
          <cell r="V425"/>
          <cell r="W425"/>
          <cell r="X425"/>
        </row>
        <row r="426">
          <cell r="A426">
            <v>917</v>
          </cell>
          <cell r="B426">
            <v>13</v>
          </cell>
          <cell r="C426"/>
          <cell r="D426">
            <v>4</v>
          </cell>
          <cell r="E426">
            <v>9</v>
          </cell>
          <cell r="F426"/>
          <cell r="G426"/>
          <cell r="H426"/>
          <cell r="I426"/>
          <cell r="J426"/>
          <cell r="K426"/>
          <cell r="L426"/>
          <cell r="M426"/>
          <cell r="N426"/>
          <cell r="O426"/>
          <cell r="P426"/>
          <cell r="Q426"/>
          <cell r="R426"/>
          <cell r="S426"/>
          <cell r="T426"/>
          <cell r="U426"/>
          <cell r="V426"/>
          <cell r="W426"/>
          <cell r="X426"/>
        </row>
        <row r="427">
          <cell r="A427">
            <v>918</v>
          </cell>
          <cell r="B427">
            <v>111</v>
          </cell>
          <cell r="C427">
            <v>16</v>
          </cell>
          <cell r="D427">
            <v>23</v>
          </cell>
          <cell r="E427">
            <v>25</v>
          </cell>
          <cell r="F427">
            <v>18</v>
          </cell>
          <cell r="G427">
            <v>15</v>
          </cell>
          <cell r="H427">
            <v>12</v>
          </cell>
          <cell r="I427">
            <v>1</v>
          </cell>
          <cell r="J427">
            <v>1</v>
          </cell>
          <cell r="K427"/>
          <cell r="L427"/>
          <cell r="M427"/>
          <cell r="N427"/>
          <cell r="O427"/>
          <cell r="P427"/>
          <cell r="Q427"/>
          <cell r="R427"/>
          <cell r="S427"/>
          <cell r="T427"/>
          <cell r="U427"/>
          <cell r="V427"/>
          <cell r="W427"/>
          <cell r="X427"/>
        </row>
        <row r="428">
          <cell r="A428">
            <v>919</v>
          </cell>
          <cell r="B428">
            <v>74</v>
          </cell>
          <cell r="C428">
            <v>11</v>
          </cell>
          <cell r="D428">
            <v>23</v>
          </cell>
          <cell r="E428">
            <v>14</v>
          </cell>
          <cell r="F428">
            <v>5</v>
          </cell>
          <cell r="G428">
            <v>6</v>
          </cell>
          <cell r="H428">
            <v>5</v>
          </cell>
          <cell r="I428">
            <v>10</v>
          </cell>
          <cell r="J428"/>
          <cell r="K428"/>
          <cell r="L428"/>
          <cell r="M428"/>
          <cell r="N428"/>
          <cell r="O428"/>
          <cell r="P428"/>
          <cell r="Q428"/>
          <cell r="R428"/>
          <cell r="S428"/>
          <cell r="T428"/>
          <cell r="U428"/>
          <cell r="V428"/>
          <cell r="W428"/>
          <cell r="X428"/>
        </row>
        <row r="429">
          <cell r="A429">
            <v>920</v>
          </cell>
          <cell r="B429">
            <v>79</v>
          </cell>
          <cell r="C429"/>
          <cell r="D429">
            <v>3</v>
          </cell>
          <cell r="E429">
            <v>7</v>
          </cell>
          <cell r="F429">
            <v>6</v>
          </cell>
          <cell r="G429">
            <v>12</v>
          </cell>
          <cell r="H429">
            <v>10</v>
          </cell>
          <cell r="I429">
            <v>12</v>
          </cell>
          <cell r="J429">
            <v>7</v>
          </cell>
          <cell r="K429">
            <v>4</v>
          </cell>
          <cell r="L429">
            <v>8</v>
          </cell>
          <cell r="M429">
            <v>7</v>
          </cell>
          <cell r="N429">
            <v>3</v>
          </cell>
          <cell r="O429"/>
          <cell r="P429"/>
          <cell r="Q429"/>
          <cell r="R429"/>
          <cell r="S429"/>
          <cell r="T429"/>
          <cell r="U429"/>
          <cell r="V429"/>
          <cell r="W429"/>
          <cell r="X429"/>
        </row>
        <row r="430">
          <cell r="A430">
            <v>921</v>
          </cell>
          <cell r="B430">
            <v>65</v>
          </cell>
          <cell r="C430"/>
          <cell r="D430">
            <v>5</v>
          </cell>
          <cell r="E430">
            <v>6</v>
          </cell>
          <cell r="F430">
            <v>6</v>
          </cell>
          <cell r="G430">
            <v>9</v>
          </cell>
          <cell r="H430">
            <v>11</v>
          </cell>
          <cell r="I430">
            <v>13</v>
          </cell>
          <cell r="J430">
            <v>9</v>
          </cell>
          <cell r="K430">
            <v>6</v>
          </cell>
          <cell r="L430"/>
          <cell r="M430"/>
          <cell r="N430"/>
          <cell r="O430"/>
          <cell r="P430"/>
          <cell r="Q430"/>
          <cell r="R430"/>
          <cell r="S430"/>
          <cell r="T430"/>
          <cell r="U430"/>
          <cell r="V430"/>
          <cell r="W430"/>
          <cell r="X430"/>
        </row>
        <row r="431">
          <cell r="A431">
            <v>922</v>
          </cell>
          <cell r="B431">
            <v>102</v>
          </cell>
          <cell r="C431">
            <v>9</v>
          </cell>
          <cell r="D431">
            <v>13</v>
          </cell>
          <cell r="E431">
            <v>15</v>
          </cell>
          <cell r="F431">
            <v>13</v>
          </cell>
          <cell r="G431">
            <v>13</v>
          </cell>
          <cell r="H431">
            <v>15</v>
          </cell>
          <cell r="I431">
            <v>10</v>
          </cell>
          <cell r="J431">
            <v>14</v>
          </cell>
          <cell r="K431"/>
          <cell r="L431"/>
          <cell r="M431"/>
          <cell r="N431"/>
          <cell r="O431"/>
          <cell r="P431"/>
          <cell r="Q431"/>
          <cell r="R431"/>
          <cell r="S431"/>
          <cell r="T431"/>
          <cell r="U431"/>
          <cell r="V431"/>
          <cell r="W431"/>
          <cell r="X431"/>
        </row>
        <row r="432">
          <cell r="A432">
            <v>924</v>
          </cell>
          <cell r="B432">
            <v>317</v>
          </cell>
          <cell r="C432"/>
          <cell r="D432"/>
          <cell r="E432">
            <v>49</v>
          </cell>
          <cell r="F432">
            <v>59</v>
          </cell>
          <cell r="G432">
            <v>59</v>
          </cell>
          <cell r="H432">
            <v>55</v>
          </cell>
          <cell r="I432">
            <v>50</v>
          </cell>
          <cell r="J432">
            <v>45</v>
          </cell>
          <cell r="K432"/>
          <cell r="L432"/>
          <cell r="M432"/>
          <cell r="N432"/>
          <cell r="O432"/>
          <cell r="P432"/>
          <cell r="Q432"/>
          <cell r="R432"/>
          <cell r="S432"/>
          <cell r="T432"/>
          <cell r="U432"/>
          <cell r="V432"/>
          <cell r="W432"/>
          <cell r="X432"/>
        </row>
        <row r="433">
          <cell r="A433">
            <v>925</v>
          </cell>
          <cell r="B433">
            <v>97</v>
          </cell>
          <cell r="C433"/>
          <cell r="D433"/>
          <cell r="E433"/>
          <cell r="F433">
            <v>9</v>
          </cell>
          <cell r="G433">
            <v>13</v>
          </cell>
          <cell r="H433">
            <v>19</v>
          </cell>
          <cell r="I433">
            <v>31</v>
          </cell>
          <cell r="J433">
            <v>25</v>
          </cell>
          <cell r="K433"/>
          <cell r="L433"/>
          <cell r="M433"/>
          <cell r="N433"/>
          <cell r="O433"/>
          <cell r="P433"/>
          <cell r="Q433"/>
          <cell r="R433"/>
          <cell r="S433"/>
          <cell r="T433"/>
          <cell r="U433"/>
          <cell r="V433"/>
          <cell r="W433"/>
          <cell r="X433"/>
        </row>
        <row r="434">
          <cell r="A434">
            <v>926</v>
          </cell>
          <cell r="B434">
            <v>108</v>
          </cell>
          <cell r="C434">
            <v>3</v>
          </cell>
          <cell r="D434">
            <v>7</v>
          </cell>
          <cell r="E434">
            <v>14</v>
          </cell>
          <cell r="F434">
            <v>16</v>
          </cell>
          <cell r="G434">
            <v>14</v>
          </cell>
          <cell r="H434">
            <v>19</v>
          </cell>
          <cell r="I434">
            <v>19</v>
          </cell>
          <cell r="J434">
            <v>16</v>
          </cell>
          <cell r="K434"/>
          <cell r="L434"/>
          <cell r="M434"/>
          <cell r="N434"/>
          <cell r="O434"/>
          <cell r="P434"/>
          <cell r="Q434"/>
          <cell r="R434"/>
          <cell r="S434"/>
          <cell r="T434"/>
          <cell r="U434"/>
          <cell r="V434"/>
          <cell r="W434"/>
          <cell r="X434"/>
        </row>
        <row r="435">
          <cell r="A435">
            <v>927</v>
          </cell>
          <cell r="B435">
            <v>64</v>
          </cell>
          <cell r="C435">
            <v>1</v>
          </cell>
          <cell r="D435">
            <v>6</v>
          </cell>
          <cell r="E435">
            <v>15</v>
          </cell>
          <cell r="F435">
            <v>8</v>
          </cell>
          <cell r="G435">
            <v>9</v>
          </cell>
          <cell r="H435">
            <v>10</v>
          </cell>
          <cell r="I435">
            <v>11</v>
          </cell>
          <cell r="J435">
            <v>4</v>
          </cell>
          <cell r="K435"/>
          <cell r="L435"/>
          <cell r="M435"/>
          <cell r="N435"/>
          <cell r="O435"/>
          <cell r="P435"/>
          <cell r="Q435"/>
          <cell r="R435"/>
          <cell r="S435"/>
          <cell r="T435"/>
          <cell r="U435"/>
          <cell r="V435"/>
          <cell r="W435"/>
          <cell r="X435"/>
        </row>
        <row r="436">
          <cell r="A436">
            <v>928</v>
          </cell>
          <cell r="B436">
            <v>209</v>
          </cell>
          <cell r="C436">
            <v>1</v>
          </cell>
          <cell r="D436">
            <v>6</v>
          </cell>
          <cell r="E436">
            <v>6</v>
          </cell>
          <cell r="F436">
            <v>11</v>
          </cell>
          <cell r="G436">
            <v>12</v>
          </cell>
          <cell r="H436">
            <v>19</v>
          </cell>
          <cell r="I436">
            <v>13</v>
          </cell>
          <cell r="J436">
            <v>20</v>
          </cell>
          <cell r="K436">
            <v>30</v>
          </cell>
          <cell r="L436">
            <v>24</v>
          </cell>
          <cell r="M436">
            <v>12</v>
          </cell>
          <cell r="N436">
            <v>15</v>
          </cell>
          <cell r="O436">
            <v>23</v>
          </cell>
          <cell r="P436">
            <v>17</v>
          </cell>
          <cell r="Q436"/>
          <cell r="R436"/>
          <cell r="S436"/>
          <cell r="T436"/>
          <cell r="U436"/>
          <cell r="V436"/>
          <cell r="W436"/>
          <cell r="X436"/>
        </row>
        <row r="437">
          <cell r="A437">
            <v>929</v>
          </cell>
          <cell r="B437">
            <v>110</v>
          </cell>
          <cell r="C437"/>
          <cell r="D437"/>
          <cell r="E437"/>
          <cell r="F437"/>
          <cell r="G437"/>
          <cell r="H437"/>
          <cell r="I437"/>
          <cell r="J437"/>
          <cell r="K437"/>
          <cell r="L437"/>
          <cell r="M437"/>
          <cell r="N437"/>
          <cell r="O437"/>
          <cell r="P437"/>
          <cell r="Q437"/>
          <cell r="R437"/>
          <cell r="S437"/>
          <cell r="T437">
            <v>23</v>
          </cell>
          <cell r="U437">
            <v>43</v>
          </cell>
          <cell r="V437"/>
          <cell r="W437">
            <v>44</v>
          </cell>
          <cell r="X437"/>
        </row>
        <row r="438">
          <cell r="A438">
            <v>930</v>
          </cell>
          <cell r="B438">
            <v>118</v>
          </cell>
          <cell r="C438">
            <v>23</v>
          </cell>
          <cell r="D438">
            <v>24</v>
          </cell>
          <cell r="E438">
            <v>21</v>
          </cell>
          <cell r="F438">
            <v>12</v>
          </cell>
          <cell r="G438">
            <v>13</v>
          </cell>
          <cell r="H438">
            <v>15</v>
          </cell>
          <cell r="I438">
            <v>10</v>
          </cell>
          <cell r="J438"/>
          <cell r="K438"/>
          <cell r="L438"/>
          <cell r="M438"/>
          <cell r="N438"/>
          <cell r="O438"/>
          <cell r="P438"/>
          <cell r="Q438"/>
          <cell r="R438"/>
          <cell r="S438"/>
          <cell r="T438"/>
          <cell r="U438"/>
          <cell r="V438"/>
          <cell r="W438"/>
          <cell r="X438"/>
        </row>
        <row r="439">
          <cell r="A439">
            <v>931</v>
          </cell>
          <cell r="B439">
            <v>57</v>
          </cell>
          <cell r="C439">
            <v>7</v>
          </cell>
          <cell r="D439">
            <v>7</v>
          </cell>
          <cell r="E439">
            <v>3</v>
          </cell>
          <cell r="F439">
            <v>8</v>
          </cell>
          <cell r="G439">
            <v>10</v>
          </cell>
          <cell r="H439">
            <v>12</v>
          </cell>
          <cell r="I439">
            <v>2</v>
          </cell>
          <cell r="J439">
            <v>8</v>
          </cell>
          <cell r="K439"/>
          <cell r="L439"/>
          <cell r="M439"/>
          <cell r="N439"/>
          <cell r="O439"/>
          <cell r="P439"/>
          <cell r="Q439"/>
          <cell r="R439"/>
          <cell r="S439"/>
          <cell r="T439"/>
          <cell r="U439"/>
          <cell r="V439"/>
          <cell r="W439"/>
          <cell r="X439"/>
        </row>
        <row r="440">
          <cell r="A440">
            <v>932</v>
          </cell>
          <cell r="B440">
            <v>16</v>
          </cell>
          <cell r="C440"/>
          <cell r="D440">
            <v>10</v>
          </cell>
          <cell r="E440">
            <v>6</v>
          </cell>
          <cell r="F440"/>
          <cell r="G440"/>
          <cell r="H440"/>
          <cell r="I440"/>
          <cell r="J440"/>
          <cell r="K440"/>
          <cell r="L440"/>
          <cell r="M440"/>
          <cell r="N440"/>
          <cell r="O440"/>
          <cell r="P440"/>
          <cell r="Q440"/>
          <cell r="R440"/>
          <cell r="S440"/>
          <cell r="T440"/>
          <cell r="U440"/>
          <cell r="V440"/>
          <cell r="W440"/>
          <cell r="X440"/>
        </row>
        <row r="441">
          <cell r="A441">
            <v>933</v>
          </cell>
          <cell r="B441">
            <v>42</v>
          </cell>
          <cell r="C441"/>
          <cell r="D441">
            <v>3</v>
          </cell>
          <cell r="E441"/>
          <cell r="F441">
            <v>6</v>
          </cell>
          <cell r="G441">
            <v>6</v>
          </cell>
          <cell r="H441">
            <v>5</v>
          </cell>
          <cell r="I441">
            <v>7</v>
          </cell>
          <cell r="J441">
            <v>6</v>
          </cell>
          <cell r="K441">
            <v>2</v>
          </cell>
          <cell r="L441">
            <v>2</v>
          </cell>
          <cell r="M441">
            <v>3</v>
          </cell>
          <cell r="N441">
            <v>2</v>
          </cell>
          <cell r="O441"/>
          <cell r="P441"/>
          <cell r="Q441"/>
          <cell r="R441"/>
          <cell r="S441"/>
          <cell r="T441"/>
          <cell r="U441"/>
          <cell r="V441"/>
          <cell r="W441"/>
          <cell r="X441"/>
        </row>
        <row r="442">
          <cell r="A442">
            <v>934</v>
          </cell>
          <cell r="B442">
            <v>68</v>
          </cell>
          <cell r="C442">
            <v>2</v>
          </cell>
          <cell r="D442">
            <v>3</v>
          </cell>
          <cell r="E442">
            <v>10</v>
          </cell>
          <cell r="F442">
            <v>11</v>
          </cell>
          <cell r="G442">
            <v>14</v>
          </cell>
          <cell r="H442">
            <v>7</v>
          </cell>
          <cell r="I442">
            <v>13</v>
          </cell>
          <cell r="J442">
            <v>8</v>
          </cell>
          <cell r="K442"/>
          <cell r="L442"/>
          <cell r="M442"/>
          <cell r="N442"/>
          <cell r="O442"/>
          <cell r="P442"/>
          <cell r="Q442"/>
          <cell r="R442"/>
          <cell r="S442"/>
          <cell r="T442"/>
          <cell r="U442"/>
          <cell r="V442"/>
          <cell r="W442"/>
          <cell r="X442"/>
        </row>
        <row r="443">
          <cell r="A443">
            <v>935</v>
          </cell>
          <cell r="B443">
            <v>55</v>
          </cell>
          <cell r="C443">
            <v>3</v>
          </cell>
          <cell r="D443">
            <v>5</v>
          </cell>
          <cell r="E443">
            <v>3</v>
          </cell>
          <cell r="F443">
            <v>8</v>
          </cell>
          <cell r="G443">
            <v>9</v>
          </cell>
          <cell r="H443">
            <v>8</v>
          </cell>
          <cell r="I443">
            <v>12</v>
          </cell>
          <cell r="J443">
            <v>7</v>
          </cell>
          <cell r="K443"/>
          <cell r="L443"/>
          <cell r="M443"/>
          <cell r="N443"/>
          <cell r="O443"/>
          <cell r="P443"/>
          <cell r="Q443"/>
          <cell r="R443"/>
          <cell r="S443"/>
          <cell r="T443"/>
          <cell r="U443"/>
          <cell r="V443"/>
          <cell r="W443"/>
          <cell r="X443"/>
        </row>
        <row r="444">
          <cell r="A444">
            <v>936</v>
          </cell>
          <cell r="B444">
            <v>115</v>
          </cell>
          <cell r="C444">
            <v>11</v>
          </cell>
          <cell r="D444">
            <v>18</v>
          </cell>
          <cell r="E444">
            <v>24</v>
          </cell>
          <cell r="F444">
            <v>8</v>
          </cell>
          <cell r="G444">
            <v>14</v>
          </cell>
          <cell r="H444">
            <v>14</v>
          </cell>
          <cell r="I444">
            <v>11</v>
          </cell>
          <cell r="J444">
            <v>15</v>
          </cell>
          <cell r="K444"/>
          <cell r="L444"/>
          <cell r="M444"/>
          <cell r="N444"/>
          <cell r="O444"/>
          <cell r="P444"/>
          <cell r="Q444"/>
          <cell r="R444"/>
          <cell r="S444"/>
          <cell r="T444"/>
          <cell r="U444"/>
          <cell r="V444"/>
          <cell r="W444"/>
          <cell r="X444"/>
        </row>
        <row r="445">
          <cell r="A445">
            <v>937</v>
          </cell>
          <cell r="B445">
            <v>108</v>
          </cell>
          <cell r="C445">
            <v>6</v>
          </cell>
          <cell r="D445">
            <v>6</v>
          </cell>
          <cell r="E445">
            <v>11</v>
          </cell>
          <cell r="F445">
            <v>16</v>
          </cell>
          <cell r="G445">
            <v>15</v>
          </cell>
          <cell r="H445">
            <v>14</v>
          </cell>
          <cell r="I445">
            <v>24</v>
          </cell>
          <cell r="J445">
            <v>16</v>
          </cell>
          <cell r="K445"/>
          <cell r="L445"/>
          <cell r="M445"/>
          <cell r="N445"/>
          <cell r="O445"/>
          <cell r="P445"/>
          <cell r="Q445"/>
          <cell r="R445"/>
          <cell r="S445"/>
          <cell r="T445"/>
          <cell r="U445"/>
          <cell r="V445"/>
          <cell r="W445"/>
          <cell r="X445"/>
        </row>
        <row r="446">
          <cell r="A446">
            <v>938</v>
          </cell>
          <cell r="B446">
            <v>138</v>
          </cell>
          <cell r="C446"/>
          <cell r="D446"/>
          <cell r="E446"/>
          <cell r="F446"/>
          <cell r="G446"/>
          <cell r="H446"/>
          <cell r="I446"/>
          <cell r="J446"/>
          <cell r="K446"/>
          <cell r="L446"/>
          <cell r="M446"/>
          <cell r="N446"/>
          <cell r="O446"/>
          <cell r="P446"/>
          <cell r="Q446"/>
          <cell r="R446"/>
          <cell r="S446">
            <v>11</v>
          </cell>
          <cell r="T446">
            <v>27</v>
          </cell>
          <cell r="U446">
            <v>48</v>
          </cell>
          <cell r="V446">
            <v>33</v>
          </cell>
          <cell r="W446">
            <v>19</v>
          </cell>
          <cell r="X446"/>
        </row>
        <row r="447">
          <cell r="A447">
            <v>939</v>
          </cell>
          <cell r="B447">
            <v>221</v>
          </cell>
          <cell r="C447">
            <v>13</v>
          </cell>
          <cell r="D447">
            <v>29</v>
          </cell>
          <cell r="E447">
            <v>28</v>
          </cell>
          <cell r="F447">
            <v>13</v>
          </cell>
          <cell r="G447">
            <v>19</v>
          </cell>
          <cell r="H447">
            <v>24</v>
          </cell>
          <cell r="I447">
            <v>24</v>
          </cell>
          <cell r="J447">
            <v>14</v>
          </cell>
          <cell r="K447">
            <v>31</v>
          </cell>
          <cell r="L447">
            <v>9</v>
          </cell>
          <cell r="M447">
            <v>10</v>
          </cell>
          <cell r="N447">
            <v>7</v>
          </cell>
          <cell r="O447"/>
          <cell r="P447"/>
          <cell r="Q447"/>
          <cell r="R447"/>
          <cell r="S447"/>
          <cell r="T447"/>
          <cell r="U447"/>
          <cell r="V447"/>
          <cell r="W447"/>
          <cell r="X447"/>
        </row>
        <row r="448">
          <cell r="A448">
            <v>940</v>
          </cell>
          <cell r="B448">
            <v>90</v>
          </cell>
          <cell r="C448">
            <v>4</v>
          </cell>
          <cell r="D448">
            <v>4</v>
          </cell>
          <cell r="E448">
            <v>18</v>
          </cell>
          <cell r="F448">
            <v>16</v>
          </cell>
          <cell r="G448">
            <v>10</v>
          </cell>
          <cell r="H448">
            <v>7</v>
          </cell>
          <cell r="I448">
            <v>16</v>
          </cell>
          <cell r="J448">
            <v>15</v>
          </cell>
          <cell r="K448"/>
          <cell r="L448"/>
          <cell r="M448"/>
          <cell r="N448"/>
          <cell r="O448"/>
          <cell r="P448"/>
          <cell r="Q448"/>
          <cell r="R448"/>
          <cell r="S448"/>
          <cell r="T448"/>
          <cell r="U448"/>
          <cell r="V448"/>
          <cell r="W448"/>
          <cell r="X448"/>
        </row>
        <row r="449">
          <cell r="A449">
            <v>941</v>
          </cell>
          <cell r="B449">
            <v>183</v>
          </cell>
          <cell r="C449"/>
          <cell r="D449">
            <v>18</v>
          </cell>
          <cell r="E449">
            <v>24</v>
          </cell>
          <cell r="F449">
            <v>28</v>
          </cell>
          <cell r="G449">
            <v>33</v>
          </cell>
          <cell r="H449">
            <v>41</v>
          </cell>
          <cell r="I449">
            <v>16</v>
          </cell>
          <cell r="J449">
            <v>23</v>
          </cell>
          <cell r="K449"/>
          <cell r="L449"/>
          <cell r="M449"/>
          <cell r="N449"/>
          <cell r="O449"/>
          <cell r="P449"/>
          <cell r="Q449"/>
          <cell r="R449"/>
          <cell r="S449"/>
          <cell r="T449"/>
          <cell r="U449"/>
          <cell r="V449"/>
          <cell r="W449"/>
          <cell r="X449"/>
        </row>
        <row r="450">
          <cell r="A450">
            <v>942</v>
          </cell>
          <cell r="B450">
            <v>34</v>
          </cell>
          <cell r="C450">
            <v>10</v>
          </cell>
          <cell r="D450">
            <v>15</v>
          </cell>
          <cell r="E450">
            <v>9</v>
          </cell>
          <cell r="F450"/>
          <cell r="G450"/>
          <cell r="H450"/>
          <cell r="I450"/>
          <cell r="J450"/>
          <cell r="K450"/>
          <cell r="L450"/>
          <cell r="M450"/>
          <cell r="N450"/>
          <cell r="O450"/>
          <cell r="P450"/>
          <cell r="Q450"/>
          <cell r="R450"/>
          <cell r="S450"/>
          <cell r="T450"/>
          <cell r="U450"/>
          <cell r="V450"/>
          <cell r="W450"/>
          <cell r="X450"/>
        </row>
        <row r="451">
          <cell r="A451">
            <v>943</v>
          </cell>
          <cell r="B451">
            <v>79</v>
          </cell>
          <cell r="C451">
            <v>12</v>
          </cell>
          <cell r="D451">
            <v>15</v>
          </cell>
          <cell r="E451">
            <v>12</v>
          </cell>
          <cell r="F451">
            <v>13</v>
          </cell>
          <cell r="G451">
            <v>12</v>
          </cell>
          <cell r="H451">
            <v>6</v>
          </cell>
          <cell r="I451">
            <v>5</v>
          </cell>
          <cell r="J451">
            <v>4</v>
          </cell>
          <cell r="K451"/>
          <cell r="L451"/>
          <cell r="M451"/>
          <cell r="N451"/>
          <cell r="O451"/>
          <cell r="P451"/>
          <cell r="Q451"/>
          <cell r="R451"/>
          <cell r="S451"/>
          <cell r="T451"/>
          <cell r="U451"/>
          <cell r="V451"/>
          <cell r="W451"/>
          <cell r="X451"/>
        </row>
        <row r="452">
          <cell r="A452">
            <v>944</v>
          </cell>
          <cell r="B452">
            <v>107</v>
          </cell>
          <cell r="C452">
            <v>2</v>
          </cell>
          <cell r="D452">
            <v>14</v>
          </cell>
          <cell r="E452">
            <v>9</v>
          </cell>
          <cell r="F452">
            <v>13</v>
          </cell>
          <cell r="G452">
            <v>20</v>
          </cell>
          <cell r="H452">
            <v>18</v>
          </cell>
          <cell r="I452">
            <v>17</v>
          </cell>
          <cell r="J452">
            <v>14</v>
          </cell>
          <cell r="K452"/>
          <cell r="L452"/>
          <cell r="M452"/>
          <cell r="N452"/>
          <cell r="O452"/>
          <cell r="P452"/>
          <cell r="Q452"/>
          <cell r="R452"/>
          <cell r="S452"/>
          <cell r="T452"/>
          <cell r="U452"/>
          <cell r="V452"/>
          <cell r="W452"/>
          <cell r="X452"/>
        </row>
        <row r="453">
          <cell r="A453">
            <v>945</v>
          </cell>
          <cell r="B453">
            <v>117</v>
          </cell>
          <cell r="C453">
            <v>16</v>
          </cell>
          <cell r="D453">
            <v>19</v>
          </cell>
          <cell r="E453">
            <v>18</v>
          </cell>
          <cell r="F453">
            <v>15</v>
          </cell>
          <cell r="G453">
            <v>17</v>
          </cell>
          <cell r="H453">
            <v>20</v>
          </cell>
          <cell r="I453">
            <v>6</v>
          </cell>
          <cell r="J453">
            <v>6</v>
          </cell>
          <cell r="K453"/>
          <cell r="L453"/>
          <cell r="M453"/>
          <cell r="N453"/>
          <cell r="O453"/>
          <cell r="P453"/>
          <cell r="Q453"/>
          <cell r="R453"/>
          <cell r="S453"/>
          <cell r="T453"/>
          <cell r="U453"/>
          <cell r="V453"/>
          <cell r="W453"/>
          <cell r="X453"/>
        </row>
        <row r="454">
          <cell r="A454">
            <v>946</v>
          </cell>
          <cell r="B454">
            <v>36</v>
          </cell>
          <cell r="C454"/>
          <cell r="D454">
            <v>2</v>
          </cell>
          <cell r="E454">
            <v>2</v>
          </cell>
          <cell r="F454">
            <v>3</v>
          </cell>
          <cell r="G454">
            <v>8</v>
          </cell>
          <cell r="H454">
            <v>5</v>
          </cell>
          <cell r="I454">
            <v>3</v>
          </cell>
          <cell r="J454">
            <v>3</v>
          </cell>
          <cell r="K454">
            <v>2</v>
          </cell>
          <cell r="L454">
            <v>3</v>
          </cell>
          <cell r="M454">
            <v>2</v>
          </cell>
          <cell r="N454">
            <v>3</v>
          </cell>
          <cell r="O454"/>
          <cell r="P454"/>
          <cell r="Q454"/>
          <cell r="R454"/>
          <cell r="S454"/>
          <cell r="T454"/>
          <cell r="U454"/>
          <cell r="V454"/>
          <cell r="W454"/>
          <cell r="X454"/>
        </row>
        <row r="455">
          <cell r="A455">
            <v>947</v>
          </cell>
          <cell r="B455">
            <v>112</v>
          </cell>
          <cell r="C455"/>
          <cell r="D455">
            <v>16</v>
          </cell>
          <cell r="E455">
            <v>21</v>
          </cell>
          <cell r="F455">
            <v>13</v>
          </cell>
          <cell r="G455">
            <v>13</v>
          </cell>
          <cell r="H455">
            <v>17</v>
          </cell>
          <cell r="I455">
            <v>17</v>
          </cell>
          <cell r="J455">
            <v>15</v>
          </cell>
          <cell r="K455"/>
          <cell r="L455"/>
          <cell r="M455"/>
          <cell r="N455"/>
          <cell r="O455"/>
          <cell r="P455"/>
          <cell r="Q455"/>
          <cell r="R455"/>
          <cell r="S455"/>
          <cell r="T455"/>
          <cell r="U455"/>
          <cell r="V455"/>
          <cell r="W455"/>
          <cell r="X455"/>
        </row>
        <row r="456">
          <cell r="A456">
            <v>948</v>
          </cell>
          <cell r="B456">
            <v>98</v>
          </cell>
          <cell r="C456"/>
          <cell r="D456">
            <v>10</v>
          </cell>
          <cell r="E456">
            <v>24</v>
          </cell>
          <cell r="F456">
            <v>12</v>
          </cell>
          <cell r="G456">
            <v>15</v>
          </cell>
          <cell r="H456">
            <v>16</v>
          </cell>
          <cell r="I456">
            <v>9</v>
          </cell>
          <cell r="J456">
            <v>12</v>
          </cell>
          <cell r="K456"/>
          <cell r="L456"/>
          <cell r="M456"/>
          <cell r="N456"/>
          <cell r="O456"/>
          <cell r="P456"/>
          <cell r="Q456"/>
          <cell r="R456"/>
          <cell r="S456"/>
          <cell r="T456"/>
          <cell r="U456"/>
          <cell r="V456"/>
          <cell r="W456"/>
          <cell r="X456"/>
        </row>
        <row r="457">
          <cell r="A457">
            <v>949</v>
          </cell>
          <cell r="B457">
            <v>28</v>
          </cell>
          <cell r="C457">
            <v>6</v>
          </cell>
          <cell r="D457">
            <v>9</v>
          </cell>
          <cell r="E457">
            <v>13</v>
          </cell>
          <cell r="F457"/>
          <cell r="G457"/>
          <cell r="H457"/>
          <cell r="I457"/>
          <cell r="J457"/>
          <cell r="K457"/>
          <cell r="L457"/>
          <cell r="M457"/>
          <cell r="N457"/>
          <cell r="O457"/>
          <cell r="P457"/>
          <cell r="Q457"/>
          <cell r="R457"/>
          <cell r="S457"/>
          <cell r="T457"/>
          <cell r="U457"/>
          <cell r="V457"/>
          <cell r="W457"/>
          <cell r="X457"/>
        </row>
        <row r="458">
          <cell r="A458">
            <v>950</v>
          </cell>
          <cell r="B458">
            <v>54</v>
          </cell>
          <cell r="C458">
            <v>8</v>
          </cell>
          <cell r="D458">
            <v>12</v>
          </cell>
          <cell r="E458">
            <v>18</v>
          </cell>
          <cell r="F458">
            <v>5</v>
          </cell>
          <cell r="G458">
            <v>9</v>
          </cell>
          <cell r="H458">
            <v>2</v>
          </cell>
          <cell r="I458"/>
          <cell r="J458"/>
          <cell r="K458"/>
          <cell r="L458"/>
          <cell r="M458"/>
          <cell r="N458"/>
          <cell r="O458"/>
          <cell r="P458"/>
          <cell r="Q458"/>
          <cell r="R458"/>
          <cell r="S458"/>
          <cell r="T458"/>
          <cell r="U458"/>
          <cell r="V458"/>
          <cell r="W458"/>
          <cell r="X458"/>
        </row>
        <row r="459">
          <cell r="A459">
            <v>951</v>
          </cell>
          <cell r="B459">
            <v>63</v>
          </cell>
          <cell r="C459"/>
          <cell r="D459">
            <v>6</v>
          </cell>
          <cell r="E459">
            <v>3</v>
          </cell>
          <cell r="F459">
            <v>9</v>
          </cell>
          <cell r="G459">
            <v>10</v>
          </cell>
          <cell r="H459">
            <v>14</v>
          </cell>
          <cell r="I459">
            <v>10</v>
          </cell>
          <cell r="J459">
            <v>11</v>
          </cell>
          <cell r="K459"/>
          <cell r="L459"/>
          <cell r="M459"/>
          <cell r="N459"/>
          <cell r="O459"/>
          <cell r="P459"/>
          <cell r="Q459"/>
          <cell r="R459"/>
          <cell r="S459"/>
          <cell r="T459"/>
          <cell r="U459"/>
          <cell r="V459"/>
          <cell r="W459"/>
          <cell r="X459"/>
        </row>
        <row r="460">
          <cell r="A460">
            <v>952</v>
          </cell>
          <cell r="B460">
            <v>31</v>
          </cell>
          <cell r="C460">
            <v>11</v>
          </cell>
          <cell r="D460">
            <v>10</v>
          </cell>
          <cell r="E460">
            <v>10</v>
          </cell>
          <cell r="F460"/>
          <cell r="G460"/>
          <cell r="H460"/>
          <cell r="I460"/>
          <cell r="J460"/>
          <cell r="K460"/>
          <cell r="L460"/>
          <cell r="M460"/>
          <cell r="N460"/>
          <cell r="O460"/>
          <cell r="P460"/>
          <cell r="Q460"/>
          <cell r="R460"/>
          <cell r="S460"/>
          <cell r="T460"/>
          <cell r="U460"/>
          <cell r="V460"/>
          <cell r="W460"/>
          <cell r="X460"/>
        </row>
        <row r="461">
          <cell r="A461">
            <v>953</v>
          </cell>
          <cell r="B461">
            <v>120</v>
          </cell>
          <cell r="C461">
            <v>9</v>
          </cell>
          <cell r="D461">
            <v>21</v>
          </cell>
          <cell r="E461">
            <v>18</v>
          </cell>
          <cell r="F461">
            <v>21</v>
          </cell>
          <cell r="G461">
            <v>19</v>
          </cell>
          <cell r="H461">
            <v>14</v>
          </cell>
          <cell r="I461">
            <v>14</v>
          </cell>
          <cell r="J461">
            <v>4</v>
          </cell>
          <cell r="K461"/>
          <cell r="L461"/>
          <cell r="M461"/>
          <cell r="N461"/>
          <cell r="O461"/>
          <cell r="P461"/>
          <cell r="Q461"/>
          <cell r="R461"/>
          <cell r="S461"/>
          <cell r="T461"/>
          <cell r="U461"/>
          <cell r="V461"/>
          <cell r="W461"/>
          <cell r="X461"/>
        </row>
        <row r="462">
          <cell r="A462">
            <v>954</v>
          </cell>
          <cell r="B462">
            <v>31</v>
          </cell>
          <cell r="C462">
            <v>8</v>
          </cell>
          <cell r="D462">
            <v>13</v>
          </cell>
          <cell r="E462">
            <v>10</v>
          </cell>
          <cell r="F462"/>
          <cell r="G462"/>
          <cell r="H462"/>
          <cell r="I462"/>
          <cell r="J462"/>
          <cell r="K462"/>
          <cell r="L462"/>
          <cell r="M462"/>
          <cell r="N462"/>
          <cell r="O462"/>
          <cell r="P462"/>
          <cell r="Q462"/>
          <cell r="R462"/>
          <cell r="S462"/>
          <cell r="T462"/>
          <cell r="U462"/>
          <cell r="V462"/>
          <cell r="W462"/>
          <cell r="X462"/>
        </row>
        <row r="463">
          <cell r="A463">
            <v>955</v>
          </cell>
          <cell r="B463">
            <v>72</v>
          </cell>
          <cell r="C463"/>
          <cell r="D463"/>
          <cell r="E463"/>
          <cell r="F463"/>
          <cell r="G463"/>
          <cell r="H463"/>
          <cell r="I463"/>
          <cell r="J463"/>
          <cell r="K463"/>
          <cell r="L463"/>
          <cell r="M463"/>
          <cell r="N463"/>
          <cell r="O463"/>
          <cell r="P463"/>
          <cell r="Q463"/>
          <cell r="R463"/>
          <cell r="S463"/>
          <cell r="T463">
            <v>16</v>
          </cell>
          <cell r="U463">
            <v>24</v>
          </cell>
          <cell r="V463"/>
          <cell r="W463">
            <v>32</v>
          </cell>
          <cell r="X463"/>
        </row>
        <row r="464">
          <cell r="A464">
            <v>956</v>
          </cell>
          <cell r="B464">
            <v>58</v>
          </cell>
          <cell r="C464">
            <v>22</v>
          </cell>
          <cell r="D464">
            <v>25</v>
          </cell>
          <cell r="E464">
            <v>11</v>
          </cell>
          <cell r="F464"/>
          <cell r="G464"/>
          <cell r="H464"/>
          <cell r="I464"/>
          <cell r="J464"/>
          <cell r="K464"/>
          <cell r="L464"/>
          <cell r="M464"/>
          <cell r="N464"/>
          <cell r="O464"/>
          <cell r="P464"/>
          <cell r="Q464"/>
          <cell r="R464"/>
          <cell r="S464"/>
          <cell r="T464"/>
          <cell r="U464"/>
          <cell r="V464"/>
          <cell r="W464"/>
          <cell r="X464"/>
        </row>
        <row r="465">
          <cell r="A465">
            <v>957</v>
          </cell>
          <cell r="B465">
            <v>74</v>
          </cell>
          <cell r="C465">
            <v>41</v>
          </cell>
          <cell r="D465">
            <v>25</v>
          </cell>
          <cell r="E465">
            <v>8</v>
          </cell>
          <cell r="F465"/>
          <cell r="G465"/>
          <cell r="H465"/>
          <cell r="I465"/>
          <cell r="J465"/>
          <cell r="K465"/>
          <cell r="L465"/>
          <cell r="M465"/>
          <cell r="N465"/>
          <cell r="O465"/>
          <cell r="P465"/>
          <cell r="Q465"/>
          <cell r="R465"/>
          <cell r="S465"/>
          <cell r="T465"/>
          <cell r="U465"/>
          <cell r="V465"/>
          <cell r="W465"/>
          <cell r="X465"/>
        </row>
      </sheetData>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Hoja2"/>
      <sheetName val="Hoja3"/>
      <sheetName val="Hoja11"/>
      <sheetName val="11,12,2019"/>
      <sheetName val="Hoja4"/>
      <sheetName val="principales"/>
      <sheetName val="sedes"/>
      <sheetName val="Hoja5"/>
    </sheetNames>
    <sheetDataSet>
      <sheetData sheetId="0"/>
      <sheetData sheetId="1"/>
      <sheetData sheetId="2"/>
      <sheetData sheetId="3"/>
      <sheetData sheetId="4"/>
      <sheetData sheetId="5"/>
      <sheetData sheetId="6"/>
      <sheetData sheetId="7"/>
      <sheetData sheetId="8">
        <row r="3">
          <cell r="A3">
            <v>4</v>
          </cell>
          <cell r="B3">
            <v>4</v>
          </cell>
          <cell r="C3">
            <v>1368</v>
          </cell>
          <cell r="D3"/>
          <cell r="E3"/>
          <cell r="F3">
            <v>95</v>
          </cell>
          <cell r="G3">
            <v>114</v>
          </cell>
          <cell r="H3">
            <v>121</v>
          </cell>
          <cell r="I3">
            <v>106</v>
          </cell>
          <cell r="J3">
            <v>126</v>
          </cell>
          <cell r="K3">
            <v>94</v>
          </cell>
          <cell r="L3">
            <v>146</v>
          </cell>
          <cell r="M3">
            <v>123</v>
          </cell>
          <cell r="N3">
            <v>115</v>
          </cell>
          <cell r="O3">
            <v>62</v>
          </cell>
          <cell r="P3">
            <v>91</v>
          </cell>
          <cell r="Q3">
            <v>39</v>
          </cell>
          <cell r="R3"/>
          <cell r="S3"/>
          <cell r="T3"/>
          <cell r="U3">
            <v>24</v>
          </cell>
          <cell r="V3">
            <v>25</v>
          </cell>
          <cell r="W3">
            <v>41</v>
          </cell>
          <cell r="X3"/>
          <cell r="Y3">
            <v>46</v>
          </cell>
          <cell r="Z3"/>
        </row>
        <row r="4">
          <cell r="A4">
            <v>5</v>
          </cell>
          <cell r="B4">
            <v>11</v>
          </cell>
          <cell r="C4">
            <v>559</v>
          </cell>
          <cell r="D4"/>
          <cell r="E4"/>
          <cell r="F4">
            <v>70</v>
          </cell>
          <cell r="G4">
            <v>95</v>
          </cell>
          <cell r="H4">
            <v>104</v>
          </cell>
          <cell r="I4">
            <v>88</v>
          </cell>
          <cell r="J4">
            <v>83</v>
          </cell>
          <cell r="K4">
            <v>92</v>
          </cell>
          <cell r="L4"/>
          <cell r="M4"/>
          <cell r="N4"/>
          <cell r="O4"/>
          <cell r="P4"/>
          <cell r="Q4"/>
          <cell r="R4"/>
          <cell r="S4"/>
          <cell r="T4"/>
          <cell r="U4"/>
          <cell r="V4"/>
          <cell r="W4"/>
          <cell r="X4"/>
          <cell r="Y4"/>
          <cell r="Z4">
            <v>27</v>
          </cell>
        </row>
        <row r="5">
          <cell r="A5">
            <v>9</v>
          </cell>
          <cell r="B5">
            <v>9</v>
          </cell>
          <cell r="C5">
            <v>729</v>
          </cell>
          <cell r="D5"/>
          <cell r="E5"/>
          <cell r="F5">
            <v>64</v>
          </cell>
          <cell r="G5">
            <v>57</v>
          </cell>
          <cell r="H5">
            <v>62</v>
          </cell>
          <cell r="I5">
            <v>48</v>
          </cell>
          <cell r="J5">
            <v>56</v>
          </cell>
          <cell r="K5">
            <v>64</v>
          </cell>
          <cell r="L5">
            <v>61</v>
          </cell>
          <cell r="M5">
            <v>63</v>
          </cell>
          <cell r="N5">
            <v>64</v>
          </cell>
          <cell r="O5">
            <v>54</v>
          </cell>
          <cell r="P5">
            <v>50</v>
          </cell>
          <cell r="Q5">
            <v>24</v>
          </cell>
          <cell r="R5"/>
          <cell r="S5"/>
          <cell r="T5"/>
          <cell r="U5"/>
          <cell r="V5">
            <v>10</v>
          </cell>
          <cell r="W5">
            <v>25</v>
          </cell>
          <cell r="X5"/>
          <cell r="Y5">
            <v>27</v>
          </cell>
          <cell r="Z5"/>
        </row>
        <row r="6">
          <cell r="A6">
            <v>10</v>
          </cell>
          <cell r="B6">
            <v>64</v>
          </cell>
          <cell r="C6">
            <v>266</v>
          </cell>
          <cell r="D6"/>
          <cell r="E6"/>
          <cell r="F6">
            <v>19</v>
          </cell>
          <cell r="G6">
            <v>247</v>
          </cell>
          <cell r="H6"/>
          <cell r="I6"/>
          <cell r="J6"/>
          <cell r="K6"/>
          <cell r="L6"/>
          <cell r="M6"/>
          <cell r="N6"/>
          <cell r="O6"/>
          <cell r="P6"/>
          <cell r="Q6"/>
          <cell r="R6"/>
          <cell r="S6"/>
          <cell r="T6"/>
          <cell r="U6"/>
          <cell r="V6"/>
          <cell r="W6"/>
          <cell r="X6"/>
          <cell r="Y6"/>
          <cell r="Z6"/>
        </row>
        <row r="7">
          <cell r="A7">
            <v>11</v>
          </cell>
          <cell r="B7">
            <v>11</v>
          </cell>
          <cell r="C7">
            <v>710</v>
          </cell>
          <cell r="D7"/>
          <cell r="E7"/>
          <cell r="F7"/>
          <cell r="G7"/>
          <cell r="H7"/>
          <cell r="I7"/>
          <cell r="J7"/>
          <cell r="K7"/>
          <cell r="L7">
            <v>142</v>
          </cell>
          <cell r="M7">
            <v>127</v>
          </cell>
          <cell r="N7">
            <v>102</v>
          </cell>
          <cell r="O7">
            <v>79</v>
          </cell>
          <cell r="P7">
            <v>53</v>
          </cell>
          <cell r="Q7">
            <v>66</v>
          </cell>
          <cell r="R7"/>
          <cell r="S7"/>
          <cell r="T7"/>
          <cell r="U7"/>
          <cell r="V7">
            <v>40</v>
          </cell>
          <cell r="W7">
            <v>71</v>
          </cell>
          <cell r="X7">
            <v>6</v>
          </cell>
          <cell r="Y7">
            <v>24</v>
          </cell>
          <cell r="Z7"/>
        </row>
        <row r="8">
          <cell r="A8">
            <v>12</v>
          </cell>
          <cell r="B8">
            <v>37</v>
          </cell>
          <cell r="C8">
            <v>433</v>
          </cell>
          <cell r="D8"/>
          <cell r="E8"/>
          <cell r="F8"/>
          <cell r="G8"/>
          <cell r="H8"/>
          <cell r="I8"/>
          <cell r="J8">
            <v>214</v>
          </cell>
          <cell r="K8">
            <v>219</v>
          </cell>
          <cell r="L8"/>
          <cell r="M8"/>
          <cell r="N8"/>
          <cell r="O8"/>
          <cell r="P8"/>
          <cell r="Q8"/>
          <cell r="R8"/>
          <cell r="S8"/>
          <cell r="T8"/>
          <cell r="U8"/>
          <cell r="V8"/>
          <cell r="W8"/>
          <cell r="X8"/>
          <cell r="Y8"/>
          <cell r="Z8"/>
        </row>
        <row r="9">
          <cell r="A9">
            <v>13</v>
          </cell>
          <cell r="B9">
            <v>37</v>
          </cell>
          <cell r="C9">
            <v>444</v>
          </cell>
          <cell r="D9"/>
          <cell r="E9"/>
          <cell r="F9"/>
          <cell r="G9"/>
          <cell r="H9">
            <v>229</v>
          </cell>
          <cell r="I9">
            <v>215</v>
          </cell>
          <cell r="J9"/>
          <cell r="K9"/>
          <cell r="L9"/>
          <cell r="M9"/>
          <cell r="N9"/>
          <cell r="O9"/>
          <cell r="P9"/>
          <cell r="Q9"/>
          <cell r="R9"/>
          <cell r="S9"/>
          <cell r="T9"/>
          <cell r="U9"/>
          <cell r="V9"/>
          <cell r="W9"/>
          <cell r="X9"/>
          <cell r="Y9"/>
          <cell r="Z9"/>
        </row>
        <row r="10">
          <cell r="A10">
            <v>14</v>
          </cell>
          <cell r="B10">
            <v>270</v>
          </cell>
          <cell r="C10">
            <v>247</v>
          </cell>
          <cell r="D10"/>
          <cell r="E10"/>
          <cell r="F10">
            <v>23</v>
          </cell>
          <cell r="G10">
            <v>34</v>
          </cell>
          <cell r="H10">
            <v>61</v>
          </cell>
          <cell r="I10">
            <v>35</v>
          </cell>
          <cell r="J10">
            <v>59</v>
          </cell>
          <cell r="K10">
            <v>35</v>
          </cell>
          <cell r="L10"/>
          <cell r="M10"/>
          <cell r="N10"/>
          <cell r="O10"/>
          <cell r="P10"/>
          <cell r="Q10"/>
          <cell r="R10"/>
          <cell r="S10"/>
          <cell r="T10"/>
          <cell r="U10"/>
          <cell r="V10"/>
          <cell r="W10"/>
          <cell r="X10"/>
          <cell r="Y10"/>
          <cell r="Z10"/>
        </row>
        <row r="11">
          <cell r="A11">
            <v>15</v>
          </cell>
          <cell r="B11">
            <v>37</v>
          </cell>
          <cell r="C11">
            <v>385</v>
          </cell>
          <cell r="D11"/>
          <cell r="E11"/>
          <cell r="F11">
            <v>167</v>
          </cell>
          <cell r="G11">
            <v>218</v>
          </cell>
          <cell r="H11"/>
          <cell r="I11"/>
          <cell r="J11"/>
          <cell r="K11"/>
          <cell r="L11"/>
          <cell r="M11"/>
          <cell r="N11"/>
          <cell r="O11"/>
          <cell r="P11"/>
          <cell r="Q11"/>
          <cell r="R11"/>
          <cell r="S11"/>
          <cell r="T11"/>
          <cell r="U11"/>
          <cell r="V11"/>
          <cell r="W11"/>
          <cell r="X11"/>
          <cell r="Y11"/>
          <cell r="Z11"/>
        </row>
        <row r="12">
          <cell r="A12">
            <v>16</v>
          </cell>
          <cell r="B12">
            <v>92</v>
          </cell>
          <cell r="C12">
            <v>851</v>
          </cell>
          <cell r="D12"/>
          <cell r="E12"/>
          <cell r="F12">
            <v>106</v>
          </cell>
          <cell r="G12">
            <v>142</v>
          </cell>
          <cell r="H12">
            <v>134</v>
          </cell>
          <cell r="I12">
            <v>148</v>
          </cell>
          <cell r="J12">
            <v>156</v>
          </cell>
          <cell r="K12">
            <v>165</v>
          </cell>
          <cell r="L12"/>
          <cell r="M12"/>
          <cell r="N12"/>
          <cell r="O12"/>
          <cell r="P12"/>
          <cell r="Q12"/>
          <cell r="R12"/>
          <cell r="S12"/>
          <cell r="T12"/>
          <cell r="U12"/>
          <cell r="V12"/>
          <cell r="W12"/>
          <cell r="X12"/>
          <cell r="Y12"/>
          <cell r="Z12"/>
        </row>
        <row r="13">
          <cell r="A13">
            <v>18</v>
          </cell>
          <cell r="B13">
            <v>18</v>
          </cell>
          <cell r="C13">
            <v>1317</v>
          </cell>
          <cell r="D13"/>
          <cell r="E13"/>
          <cell r="F13">
            <v>93</v>
          </cell>
          <cell r="G13">
            <v>108</v>
          </cell>
          <cell r="H13">
            <v>99</v>
          </cell>
          <cell r="I13">
            <v>98</v>
          </cell>
          <cell r="J13">
            <v>101</v>
          </cell>
          <cell r="K13">
            <v>116</v>
          </cell>
          <cell r="L13">
            <v>95</v>
          </cell>
          <cell r="M13">
            <v>113</v>
          </cell>
          <cell r="N13">
            <v>109</v>
          </cell>
          <cell r="O13">
            <v>90</v>
          </cell>
          <cell r="P13">
            <v>99</v>
          </cell>
          <cell r="Q13">
            <v>88</v>
          </cell>
          <cell r="R13"/>
          <cell r="S13"/>
          <cell r="T13"/>
          <cell r="U13">
            <v>23</v>
          </cell>
          <cell r="V13">
            <v>27</v>
          </cell>
          <cell r="W13">
            <v>25</v>
          </cell>
          <cell r="X13"/>
          <cell r="Y13">
            <v>33</v>
          </cell>
          <cell r="Z13"/>
        </row>
        <row r="14">
          <cell r="A14">
            <v>19</v>
          </cell>
          <cell r="B14">
            <v>70</v>
          </cell>
          <cell r="C14">
            <v>396</v>
          </cell>
          <cell r="D14"/>
          <cell r="E14"/>
          <cell r="F14">
            <v>48</v>
          </cell>
          <cell r="G14">
            <v>65</v>
          </cell>
          <cell r="H14">
            <v>65</v>
          </cell>
          <cell r="I14">
            <v>67</v>
          </cell>
          <cell r="J14">
            <v>77</v>
          </cell>
          <cell r="K14">
            <v>74</v>
          </cell>
          <cell r="L14"/>
          <cell r="M14"/>
          <cell r="N14"/>
          <cell r="O14"/>
          <cell r="P14"/>
          <cell r="Q14"/>
          <cell r="R14"/>
          <cell r="S14"/>
          <cell r="T14"/>
          <cell r="U14"/>
          <cell r="V14"/>
          <cell r="W14"/>
          <cell r="X14"/>
          <cell r="Y14"/>
          <cell r="Z14"/>
        </row>
        <row r="15">
          <cell r="A15">
            <v>20</v>
          </cell>
          <cell r="B15">
            <v>633</v>
          </cell>
          <cell r="C15">
            <v>622</v>
          </cell>
          <cell r="D15"/>
          <cell r="E15"/>
          <cell r="F15">
            <v>70</v>
          </cell>
          <cell r="G15">
            <v>119</v>
          </cell>
          <cell r="H15">
            <v>93</v>
          </cell>
          <cell r="I15">
            <v>114</v>
          </cell>
          <cell r="J15">
            <v>110</v>
          </cell>
          <cell r="K15">
            <v>116</v>
          </cell>
          <cell r="L15"/>
          <cell r="M15"/>
          <cell r="N15"/>
          <cell r="O15"/>
          <cell r="P15"/>
          <cell r="Q15"/>
          <cell r="R15"/>
          <cell r="S15"/>
          <cell r="T15"/>
          <cell r="U15"/>
          <cell r="V15"/>
          <cell r="W15"/>
          <cell r="X15"/>
          <cell r="Y15"/>
          <cell r="Z15"/>
        </row>
        <row r="16">
          <cell r="A16">
            <v>21</v>
          </cell>
          <cell r="B16">
            <v>73</v>
          </cell>
          <cell r="C16">
            <v>467</v>
          </cell>
          <cell r="D16"/>
          <cell r="E16"/>
          <cell r="F16">
            <v>76</v>
          </cell>
          <cell r="G16">
            <v>72</v>
          </cell>
          <cell r="H16">
            <v>85</v>
          </cell>
          <cell r="I16">
            <v>68</v>
          </cell>
          <cell r="J16">
            <v>94</v>
          </cell>
          <cell r="K16">
            <v>72</v>
          </cell>
          <cell r="L16"/>
          <cell r="M16"/>
          <cell r="N16"/>
          <cell r="O16"/>
          <cell r="P16"/>
          <cell r="Q16"/>
          <cell r="R16"/>
          <cell r="S16"/>
          <cell r="T16"/>
          <cell r="U16"/>
          <cell r="V16"/>
          <cell r="W16"/>
          <cell r="X16"/>
          <cell r="Y16"/>
          <cell r="Z16"/>
        </row>
        <row r="17">
          <cell r="A17">
            <v>22</v>
          </cell>
          <cell r="B17">
            <v>22</v>
          </cell>
          <cell r="C17">
            <v>2738</v>
          </cell>
          <cell r="D17"/>
          <cell r="E17"/>
          <cell r="F17">
            <v>292</v>
          </cell>
          <cell r="G17">
            <v>192</v>
          </cell>
          <cell r="H17">
            <v>170</v>
          </cell>
          <cell r="I17">
            <v>194</v>
          </cell>
          <cell r="J17">
            <v>199</v>
          </cell>
          <cell r="K17">
            <v>177</v>
          </cell>
          <cell r="L17">
            <v>202</v>
          </cell>
          <cell r="M17">
            <v>188</v>
          </cell>
          <cell r="N17">
            <v>171</v>
          </cell>
          <cell r="O17">
            <v>182</v>
          </cell>
          <cell r="P17">
            <v>172</v>
          </cell>
          <cell r="Q17">
            <v>112</v>
          </cell>
          <cell r="R17"/>
          <cell r="S17"/>
          <cell r="T17"/>
          <cell r="U17"/>
          <cell r="V17">
            <v>93</v>
          </cell>
          <cell r="W17">
            <v>137</v>
          </cell>
          <cell r="X17">
            <v>1</v>
          </cell>
          <cell r="Y17">
            <v>256</v>
          </cell>
          <cell r="Z17"/>
        </row>
        <row r="18">
          <cell r="A18">
            <v>23</v>
          </cell>
          <cell r="B18">
            <v>270</v>
          </cell>
          <cell r="C18">
            <v>280</v>
          </cell>
          <cell r="D18"/>
          <cell r="E18"/>
          <cell r="F18">
            <v>22</v>
          </cell>
          <cell r="G18">
            <v>126</v>
          </cell>
          <cell r="H18">
            <v>28</v>
          </cell>
          <cell r="I18">
            <v>33</v>
          </cell>
          <cell r="J18">
            <v>35</v>
          </cell>
          <cell r="K18">
            <v>36</v>
          </cell>
          <cell r="L18"/>
          <cell r="M18"/>
          <cell r="N18"/>
          <cell r="O18"/>
          <cell r="P18"/>
          <cell r="Q18"/>
          <cell r="R18"/>
          <cell r="S18"/>
          <cell r="T18"/>
          <cell r="U18"/>
          <cell r="V18"/>
          <cell r="W18"/>
          <cell r="X18"/>
          <cell r="Y18"/>
          <cell r="Z18"/>
        </row>
        <row r="19">
          <cell r="A19">
            <v>24</v>
          </cell>
          <cell r="B19">
            <v>24</v>
          </cell>
          <cell r="C19">
            <v>1218</v>
          </cell>
          <cell r="D19"/>
          <cell r="E19"/>
          <cell r="F19">
            <v>45</v>
          </cell>
          <cell r="G19">
            <v>54</v>
          </cell>
          <cell r="H19">
            <v>59</v>
          </cell>
          <cell r="I19">
            <v>57</v>
          </cell>
          <cell r="J19">
            <v>69</v>
          </cell>
          <cell r="K19">
            <v>75</v>
          </cell>
          <cell r="L19">
            <v>137</v>
          </cell>
          <cell r="M19">
            <v>147</v>
          </cell>
          <cell r="N19">
            <v>131</v>
          </cell>
          <cell r="O19">
            <v>104</v>
          </cell>
          <cell r="P19">
            <v>91</v>
          </cell>
          <cell r="Q19">
            <v>66</v>
          </cell>
          <cell r="R19"/>
          <cell r="S19"/>
          <cell r="T19"/>
          <cell r="U19"/>
          <cell r="V19">
            <v>83</v>
          </cell>
          <cell r="W19">
            <v>90</v>
          </cell>
          <cell r="X19">
            <v>10</v>
          </cell>
          <cell r="Y19"/>
          <cell r="Z19"/>
        </row>
        <row r="20">
          <cell r="A20">
            <v>25</v>
          </cell>
          <cell r="B20">
            <v>25</v>
          </cell>
          <cell r="C20">
            <v>1408</v>
          </cell>
          <cell r="D20"/>
          <cell r="E20"/>
          <cell r="F20">
            <v>70</v>
          </cell>
          <cell r="G20">
            <v>104</v>
          </cell>
          <cell r="H20">
            <v>108</v>
          </cell>
          <cell r="I20">
            <v>117</v>
          </cell>
          <cell r="J20">
            <v>127</v>
          </cell>
          <cell r="K20">
            <v>129</v>
          </cell>
          <cell r="L20">
            <v>126</v>
          </cell>
          <cell r="M20">
            <v>135</v>
          </cell>
          <cell r="N20">
            <v>155</v>
          </cell>
          <cell r="O20">
            <v>131</v>
          </cell>
          <cell r="P20">
            <v>116</v>
          </cell>
          <cell r="Q20">
            <v>90</v>
          </cell>
          <cell r="R20"/>
          <cell r="S20"/>
          <cell r="T20"/>
          <cell r="U20"/>
          <cell r="V20"/>
          <cell r="W20"/>
          <cell r="X20"/>
          <cell r="Y20"/>
          <cell r="Z20"/>
        </row>
        <row r="21">
          <cell r="A21">
            <v>26</v>
          </cell>
          <cell r="B21">
            <v>112</v>
          </cell>
          <cell r="C21">
            <v>422</v>
          </cell>
          <cell r="D21"/>
          <cell r="E21"/>
          <cell r="F21">
            <v>62</v>
          </cell>
          <cell r="G21">
            <v>70</v>
          </cell>
          <cell r="H21">
            <v>70</v>
          </cell>
          <cell r="I21">
            <v>77</v>
          </cell>
          <cell r="J21">
            <v>71</v>
          </cell>
          <cell r="K21">
            <v>72</v>
          </cell>
          <cell r="L21"/>
          <cell r="M21"/>
          <cell r="N21"/>
          <cell r="O21"/>
          <cell r="P21"/>
          <cell r="Q21"/>
          <cell r="R21"/>
          <cell r="S21"/>
          <cell r="T21"/>
          <cell r="U21"/>
          <cell r="V21"/>
          <cell r="W21"/>
          <cell r="X21"/>
          <cell r="Y21"/>
          <cell r="Z21"/>
        </row>
        <row r="22">
          <cell r="A22">
            <v>29</v>
          </cell>
          <cell r="B22">
            <v>606</v>
          </cell>
          <cell r="C22">
            <v>301</v>
          </cell>
          <cell r="D22"/>
          <cell r="E22"/>
          <cell r="F22">
            <v>50</v>
          </cell>
          <cell r="G22">
            <v>56</v>
          </cell>
          <cell r="H22">
            <v>47</v>
          </cell>
          <cell r="I22">
            <v>54</v>
          </cell>
          <cell r="J22">
            <v>52</v>
          </cell>
          <cell r="K22">
            <v>42</v>
          </cell>
          <cell r="L22"/>
          <cell r="M22"/>
          <cell r="N22"/>
          <cell r="O22"/>
          <cell r="P22"/>
          <cell r="Q22"/>
          <cell r="R22"/>
          <cell r="S22"/>
          <cell r="T22"/>
          <cell r="U22"/>
          <cell r="V22"/>
          <cell r="W22"/>
          <cell r="X22"/>
          <cell r="Y22"/>
          <cell r="Z22"/>
        </row>
        <row r="23">
          <cell r="A23">
            <v>30</v>
          </cell>
          <cell r="B23">
            <v>30</v>
          </cell>
          <cell r="C23">
            <v>1393</v>
          </cell>
          <cell r="D23"/>
          <cell r="E23"/>
          <cell r="F23">
            <v>104</v>
          </cell>
          <cell r="G23">
            <v>118</v>
          </cell>
          <cell r="H23">
            <v>117</v>
          </cell>
          <cell r="I23">
            <v>98</v>
          </cell>
          <cell r="J23">
            <v>110</v>
          </cell>
          <cell r="K23">
            <v>113</v>
          </cell>
          <cell r="L23">
            <v>126</v>
          </cell>
          <cell r="M23">
            <v>122</v>
          </cell>
          <cell r="N23">
            <v>147</v>
          </cell>
          <cell r="O23">
            <v>127</v>
          </cell>
          <cell r="P23">
            <v>111</v>
          </cell>
          <cell r="Q23">
            <v>100</v>
          </cell>
          <cell r="R23"/>
          <cell r="S23"/>
          <cell r="T23"/>
          <cell r="U23"/>
          <cell r="V23"/>
          <cell r="W23"/>
          <cell r="X23"/>
          <cell r="Y23"/>
          <cell r="Z23"/>
        </row>
        <row r="24">
          <cell r="A24">
            <v>31</v>
          </cell>
          <cell r="B24">
            <v>31</v>
          </cell>
          <cell r="C24">
            <v>1059</v>
          </cell>
          <cell r="D24"/>
          <cell r="E24"/>
          <cell r="F24">
            <v>50</v>
          </cell>
          <cell r="G24">
            <v>53</v>
          </cell>
          <cell r="H24">
            <v>41</v>
          </cell>
          <cell r="I24">
            <v>50</v>
          </cell>
          <cell r="J24">
            <v>74</v>
          </cell>
          <cell r="K24">
            <v>58</v>
          </cell>
          <cell r="L24">
            <v>173</v>
          </cell>
          <cell r="M24">
            <v>164</v>
          </cell>
          <cell r="N24">
            <v>138</v>
          </cell>
          <cell r="O24">
            <v>105</v>
          </cell>
          <cell r="P24">
            <v>80</v>
          </cell>
          <cell r="Q24">
            <v>73</v>
          </cell>
          <cell r="R24"/>
          <cell r="S24"/>
          <cell r="T24"/>
          <cell r="U24"/>
          <cell r="V24"/>
          <cell r="W24"/>
          <cell r="X24"/>
          <cell r="Y24"/>
          <cell r="Z24"/>
        </row>
        <row r="25">
          <cell r="A25">
            <v>32</v>
          </cell>
          <cell r="B25">
            <v>32</v>
          </cell>
          <cell r="C25">
            <v>1631</v>
          </cell>
          <cell r="D25"/>
          <cell r="E25"/>
          <cell r="F25"/>
          <cell r="G25"/>
          <cell r="H25"/>
          <cell r="I25"/>
          <cell r="J25"/>
          <cell r="K25">
            <v>184</v>
          </cell>
          <cell r="L25">
            <v>233</v>
          </cell>
          <cell r="M25">
            <v>209</v>
          </cell>
          <cell r="N25">
            <v>196</v>
          </cell>
          <cell r="O25">
            <v>148</v>
          </cell>
          <cell r="P25">
            <v>188</v>
          </cell>
          <cell r="Q25">
            <v>122</v>
          </cell>
          <cell r="R25"/>
          <cell r="S25"/>
          <cell r="T25"/>
          <cell r="U25"/>
          <cell r="V25">
            <v>69</v>
          </cell>
          <cell r="W25">
            <v>100</v>
          </cell>
          <cell r="X25"/>
          <cell r="Y25">
            <v>182</v>
          </cell>
          <cell r="Z25"/>
        </row>
        <row r="26">
          <cell r="A26">
            <v>33</v>
          </cell>
          <cell r="B26">
            <v>36</v>
          </cell>
          <cell r="C26">
            <v>174</v>
          </cell>
          <cell r="D26"/>
          <cell r="E26"/>
          <cell r="F26">
            <v>21</v>
          </cell>
          <cell r="G26">
            <v>25</v>
          </cell>
          <cell r="H26">
            <v>26</v>
          </cell>
          <cell r="I26">
            <v>23</v>
          </cell>
          <cell r="J26">
            <v>28</v>
          </cell>
          <cell r="K26">
            <v>51</v>
          </cell>
          <cell r="L26"/>
          <cell r="M26"/>
          <cell r="N26"/>
          <cell r="O26"/>
          <cell r="P26"/>
          <cell r="Q26"/>
          <cell r="R26"/>
          <cell r="S26"/>
          <cell r="T26"/>
          <cell r="U26"/>
          <cell r="V26"/>
          <cell r="W26"/>
          <cell r="X26"/>
          <cell r="Y26"/>
          <cell r="Z26"/>
        </row>
        <row r="27">
          <cell r="A27">
            <v>34</v>
          </cell>
          <cell r="B27">
            <v>94</v>
          </cell>
          <cell r="C27">
            <v>176</v>
          </cell>
          <cell r="D27"/>
          <cell r="E27"/>
          <cell r="F27">
            <v>19</v>
          </cell>
          <cell r="G27">
            <v>33</v>
          </cell>
          <cell r="H27">
            <v>23</v>
          </cell>
          <cell r="I27">
            <v>43</v>
          </cell>
          <cell r="J27">
            <v>25</v>
          </cell>
          <cell r="K27">
            <v>33</v>
          </cell>
          <cell r="L27"/>
          <cell r="M27"/>
          <cell r="N27"/>
          <cell r="O27"/>
          <cell r="P27"/>
          <cell r="Q27"/>
          <cell r="R27"/>
          <cell r="S27"/>
          <cell r="T27"/>
          <cell r="U27"/>
          <cell r="V27"/>
          <cell r="W27"/>
          <cell r="X27"/>
          <cell r="Y27"/>
          <cell r="Z27"/>
        </row>
        <row r="28">
          <cell r="A28">
            <v>35</v>
          </cell>
          <cell r="B28">
            <v>36</v>
          </cell>
          <cell r="C28">
            <v>387</v>
          </cell>
          <cell r="D28"/>
          <cell r="E28"/>
          <cell r="F28">
            <v>51</v>
          </cell>
          <cell r="G28">
            <v>66</v>
          </cell>
          <cell r="H28">
            <v>67</v>
          </cell>
          <cell r="I28">
            <v>64</v>
          </cell>
          <cell r="J28">
            <v>71</v>
          </cell>
          <cell r="K28">
            <v>68</v>
          </cell>
          <cell r="L28"/>
          <cell r="M28"/>
          <cell r="N28"/>
          <cell r="O28"/>
          <cell r="P28"/>
          <cell r="Q28"/>
          <cell r="R28"/>
          <cell r="S28"/>
          <cell r="T28"/>
          <cell r="U28"/>
          <cell r="V28"/>
          <cell r="W28"/>
          <cell r="X28"/>
          <cell r="Y28"/>
          <cell r="Z28"/>
        </row>
        <row r="29">
          <cell r="A29">
            <v>36</v>
          </cell>
          <cell r="B29">
            <v>36</v>
          </cell>
          <cell r="C29">
            <v>2051</v>
          </cell>
          <cell r="D29"/>
          <cell r="E29"/>
          <cell r="F29">
            <v>47</v>
          </cell>
          <cell r="G29">
            <v>69</v>
          </cell>
          <cell r="H29">
            <v>68</v>
          </cell>
          <cell r="I29">
            <v>67</v>
          </cell>
          <cell r="J29">
            <v>72</v>
          </cell>
          <cell r="K29">
            <v>76</v>
          </cell>
          <cell r="L29">
            <v>304</v>
          </cell>
          <cell r="M29">
            <v>292</v>
          </cell>
          <cell r="N29">
            <v>272</v>
          </cell>
          <cell r="O29">
            <v>271</v>
          </cell>
          <cell r="P29">
            <v>260</v>
          </cell>
          <cell r="Q29">
            <v>253</v>
          </cell>
          <cell r="R29"/>
          <cell r="S29"/>
          <cell r="T29"/>
          <cell r="U29"/>
          <cell r="V29"/>
          <cell r="W29"/>
          <cell r="X29"/>
          <cell r="Y29"/>
          <cell r="Z29"/>
        </row>
        <row r="30">
          <cell r="A30">
            <v>37</v>
          </cell>
          <cell r="B30">
            <v>37</v>
          </cell>
          <cell r="C30">
            <v>1321</v>
          </cell>
          <cell r="D30"/>
          <cell r="E30"/>
          <cell r="F30"/>
          <cell r="G30"/>
          <cell r="H30"/>
          <cell r="I30"/>
          <cell r="J30"/>
          <cell r="K30"/>
          <cell r="L30">
            <v>297</v>
          </cell>
          <cell r="M30">
            <v>262</v>
          </cell>
          <cell r="N30">
            <v>211</v>
          </cell>
          <cell r="O30">
            <v>214</v>
          </cell>
          <cell r="P30">
            <v>196</v>
          </cell>
          <cell r="Q30">
            <v>141</v>
          </cell>
          <cell r="R30"/>
          <cell r="S30"/>
          <cell r="T30"/>
          <cell r="U30"/>
          <cell r="V30"/>
          <cell r="W30"/>
          <cell r="X30"/>
          <cell r="Y30"/>
          <cell r="Z30"/>
        </row>
        <row r="31">
          <cell r="A31">
            <v>38</v>
          </cell>
          <cell r="B31">
            <v>38</v>
          </cell>
          <cell r="C31">
            <v>1987</v>
          </cell>
          <cell r="D31"/>
          <cell r="E31"/>
          <cell r="F31">
            <v>104</v>
          </cell>
          <cell r="G31">
            <v>122</v>
          </cell>
          <cell r="H31">
            <v>130</v>
          </cell>
          <cell r="I31">
            <v>121</v>
          </cell>
          <cell r="J31">
            <v>140</v>
          </cell>
          <cell r="K31">
            <v>145</v>
          </cell>
          <cell r="L31">
            <v>162</v>
          </cell>
          <cell r="M31">
            <v>149</v>
          </cell>
          <cell r="N31">
            <v>159</v>
          </cell>
          <cell r="O31">
            <v>138</v>
          </cell>
          <cell r="P31">
            <v>133</v>
          </cell>
          <cell r="Q31">
            <v>138</v>
          </cell>
          <cell r="R31"/>
          <cell r="S31"/>
          <cell r="T31"/>
          <cell r="U31"/>
          <cell r="V31">
            <v>62</v>
          </cell>
          <cell r="W31">
            <v>123</v>
          </cell>
          <cell r="X31">
            <v>2</v>
          </cell>
          <cell r="Y31">
            <v>159</v>
          </cell>
          <cell r="Z31"/>
        </row>
        <row r="32">
          <cell r="A32">
            <v>39</v>
          </cell>
          <cell r="B32">
            <v>64</v>
          </cell>
          <cell r="C32">
            <v>226</v>
          </cell>
          <cell r="D32"/>
          <cell r="E32"/>
          <cell r="F32">
            <v>226</v>
          </cell>
          <cell r="G32"/>
          <cell r="H32"/>
          <cell r="I32"/>
          <cell r="J32"/>
          <cell r="K32"/>
          <cell r="L32"/>
          <cell r="M32"/>
          <cell r="N32"/>
          <cell r="O32"/>
          <cell r="P32"/>
          <cell r="Q32"/>
          <cell r="R32"/>
          <cell r="S32"/>
          <cell r="T32"/>
          <cell r="U32"/>
          <cell r="V32"/>
          <cell r="W32"/>
          <cell r="X32"/>
          <cell r="Y32"/>
          <cell r="Z32"/>
        </row>
        <row r="33">
          <cell r="A33">
            <v>42</v>
          </cell>
          <cell r="B33">
            <v>42</v>
          </cell>
          <cell r="C33">
            <v>859</v>
          </cell>
          <cell r="D33"/>
          <cell r="E33"/>
          <cell r="F33">
            <v>46</v>
          </cell>
          <cell r="G33">
            <v>68</v>
          </cell>
          <cell r="H33">
            <v>57</v>
          </cell>
          <cell r="I33">
            <v>74</v>
          </cell>
          <cell r="J33">
            <v>70</v>
          </cell>
          <cell r="K33">
            <v>82</v>
          </cell>
          <cell r="L33">
            <v>120</v>
          </cell>
          <cell r="M33">
            <v>79</v>
          </cell>
          <cell r="N33">
            <v>79</v>
          </cell>
          <cell r="O33">
            <v>76</v>
          </cell>
          <cell r="P33">
            <v>63</v>
          </cell>
          <cell r="Q33">
            <v>45</v>
          </cell>
          <cell r="R33"/>
          <cell r="S33"/>
          <cell r="T33"/>
          <cell r="U33"/>
          <cell r="V33"/>
          <cell r="W33"/>
          <cell r="X33"/>
          <cell r="Y33"/>
          <cell r="Z33"/>
        </row>
        <row r="34">
          <cell r="A34">
            <v>43</v>
          </cell>
          <cell r="B34">
            <v>73</v>
          </cell>
          <cell r="C34">
            <v>853</v>
          </cell>
          <cell r="D34"/>
          <cell r="E34"/>
          <cell r="F34"/>
          <cell r="G34"/>
          <cell r="H34"/>
          <cell r="I34"/>
          <cell r="J34"/>
          <cell r="K34"/>
          <cell r="L34">
            <v>189</v>
          </cell>
          <cell r="M34">
            <v>140</v>
          </cell>
          <cell r="N34">
            <v>152</v>
          </cell>
          <cell r="O34">
            <v>125</v>
          </cell>
          <cell r="P34">
            <v>131</v>
          </cell>
          <cell r="Q34">
            <v>116</v>
          </cell>
          <cell r="R34"/>
          <cell r="S34"/>
          <cell r="T34"/>
          <cell r="U34"/>
          <cell r="V34"/>
          <cell r="W34"/>
          <cell r="X34"/>
          <cell r="Y34"/>
          <cell r="Z34"/>
        </row>
        <row r="35">
          <cell r="A35">
            <v>44</v>
          </cell>
          <cell r="B35">
            <v>44</v>
          </cell>
          <cell r="C35">
            <v>1907</v>
          </cell>
          <cell r="D35"/>
          <cell r="E35"/>
          <cell r="F35">
            <v>134</v>
          </cell>
          <cell r="G35">
            <v>37</v>
          </cell>
          <cell r="H35">
            <v>36</v>
          </cell>
          <cell r="I35">
            <v>28</v>
          </cell>
          <cell r="J35">
            <v>35</v>
          </cell>
          <cell r="K35">
            <v>34</v>
          </cell>
          <cell r="L35">
            <v>371</v>
          </cell>
          <cell r="M35">
            <v>300</v>
          </cell>
          <cell r="N35">
            <v>241</v>
          </cell>
          <cell r="O35">
            <v>266</v>
          </cell>
          <cell r="P35">
            <v>256</v>
          </cell>
          <cell r="Q35">
            <v>169</v>
          </cell>
          <cell r="R35"/>
          <cell r="S35"/>
          <cell r="T35"/>
          <cell r="U35"/>
          <cell r="V35"/>
          <cell r="W35"/>
          <cell r="X35"/>
          <cell r="Y35"/>
          <cell r="Z35"/>
        </row>
        <row r="36">
          <cell r="A36">
            <v>45</v>
          </cell>
          <cell r="B36">
            <v>45</v>
          </cell>
          <cell r="C36">
            <v>1350</v>
          </cell>
          <cell r="D36"/>
          <cell r="E36"/>
          <cell r="F36"/>
          <cell r="G36"/>
          <cell r="H36"/>
          <cell r="I36"/>
          <cell r="J36">
            <v>70</v>
          </cell>
          <cell r="K36">
            <v>132</v>
          </cell>
          <cell r="L36">
            <v>163</v>
          </cell>
          <cell r="M36">
            <v>155</v>
          </cell>
          <cell r="N36">
            <v>128</v>
          </cell>
          <cell r="O36">
            <v>150</v>
          </cell>
          <cell r="P36">
            <v>134</v>
          </cell>
          <cell r="Q36">
            <v>92</v>
          </cell>
          <cell r="R36"/>
          <cell r="S36"/>
          <cell r="T36"/>
          <cell r="U36">
            <v>29</v>
          </cell>
          <cell r="V36">
            <v>76</v>
          </cell>
          <cell r="W36">
            <v>96</v>
          </cell>
          <cell r="X36"/>
          <cell r="Y36">
            <v>125</v>
          </cell>
          <cell r="Z36"/>
        </row>
        <row r="37">
          <cell r="A37">
            <v>49</v>
          </cell>
          <cell r="B37">
            <v>68</v>
          </cell>
          <cell r="C37">
            <v>444</v>
          </cell>
          <cell r="D37"/>
          <cell r="E37"/>
          <cell r="F37">
            <v>54</v>
          </cell>
          <cell r="G37">
            <v>63</v>
          </cell>
          <cell r="H37">
            <v>66</v>
          </cell>
          <cell r="I37">
            <v>61</v>
          </cell>
          <cell r="J37">
            <v>69</v>
          </cell>
          <cell r="K37">
            <v>131</v>
          </cell>
          <cell r="L37"/>
          <cell r="M37"/>
          <cell r="N37"/>
          <cell r="O37"/>
          <cell r="P37"/>
          <cell r="Q37"/>
          <cell r="R37"/>
          <cell r="S37"/>
          <cell r="T37"/>
          <cell r="U37"/>
          <cell r="V37"/>
          <cell r="W37"/>
          <cell r="X37"/>
          <cell r="Y37"/>
          <cell r="Z37"/>
        </row>
        <row r="38">
          <cell r="A38">
            <v>50</v>
          </cell>
          <cell r="B38">
            <v>50</v>
          </cell>
          <cell r="C38">
            <v>1498</v>
          </cell>
          <cell r="D38"/>
          <cell r="E38"/>
          <cell r="F38">
            <v>131</v>
          </cell>
          <cell r="G38">
            <v>175</v>
          </cell>
          <cell r="H38">
            <v>114</v>
          </cell>
          <cell r="I38">
            <v>161</v>
          </cell>
          <cell r="J38">
            <v>161</v>
          </cell>
          <cell r="K38">
            <v>155</v>
          </cell>
          <cell r="L38">
            <v>185</v>
          </cell>
          <cell r="M38">
            <v>110</v>
          </cell>
          <cell r="N38">
            <v>101</v>
          </cell>
          <cell r="O38">
            <v>93</v>
          </cell>
          <cell r="P38">
            <v>73</v>
          </cell>
          <cell r="Q38">
            <v>39</v>
          </cell>
          <cell r="R38"/>
          <cell r="S38"/>
          <cell r="T38"/>
          <cell r="U38"/>
          <cell r="V38"/>
          <cell r="W38"/>
          <cell r="X38"/>
          <cell r="Y38"/>
          <cell r="Z38"/>
        </row>
        <row r="39">
          <cell r="A39">
            <v>51</v>
          </cell>
          <cell r="B39">
            <v>68</v>
          </cell>
          <cell r="C39">
            <v>231</v>
          </cell>
          <cell r="D39"/>
          <cell r="E39"/>
          <cell r="F39">
            <v>28</v>
          </cell>
          <cell r="G39">
            <v>36</v>
          </cell>
          <cell r="H39">
            <v>48</v>
          </cell>
          <cell r="I39">
            <v>43</v>
          </cell>
          <cell r="J39">
            <v>36</v>
          </cell>
          <cell r="K39">
            <v>40</v>
          </cell>
          <cell r="L39"/>
          <cell r="M39"/>
          <cell r="N39"/>
          <cell r="O39"/>
          <cell r="P39"/>
          <cell r="Q39"/>
          <cell r="R39"/>
          <cell r="S39"/>
          <cell r="T39"/>
          <cell r="U39"/>
          <cell r="V39"/>
          <cell r="W39"/>
          <cell r="X39"/>
          <cell r="Y39"/>
          <cell r="Z39"/>
        </row>
        <row r="40">
          <cell r="A40">
            <v>53</v>
          </cell>
          <cell r="B40">
            <v>60</v>
          </cell>
          <cell r="C40">
            <v>420</v>
          </cell>
          <cell r="D40"/>
          <cell r="E40"/>
          <cell r="F40">
            <v>59</v>
          </cell>
          <cell r="G40">
            <v>70</v>
          </cell>
          <cell r="H40">
            <v>78</v>
          </cell>
          <cell r="I40">
            <v>76</v>
          </cell>
          <cell r="J40">
            <v>70</v>
          </cell>
          <cell r="K40">
            <v>67</v>
          </cell>
          <cell r="L40"/>
          <cell r="M40"/>
          <cell r="N40"/>
          <cell r="O40"/>
          <cell r="P40"/>
          <cell r="Q40"/>
          <cell r="R40"/>
          <cell r="S40"/>
          <cell r="T40"/>
          <cell r="U40"/>
          <cell r="V40"/>
          <cell r="W40"/>
          <cell r="X40"/>
          <cell r="Y40"/>
          <cell r="Z40"/>
        </row>
        <row r="41">
          <cell r="A41">
            <v>54</v>
          </cell>
          <cell r="B41">
            <v>106</v>
          </cell>
          <cell r="C41">
            <v>368</v>
          </cell>
          <cell r="D41"/>
          <cell r="E41"/>
          <cell r="F41">
            <v>51</v>
          </cell>
          <cell r="G41">
            <v>63</v>
          </cell>
          <cell r="H41">
            <v>63</v>
          </cell>
          <cell r="I41">
            <v>60</v>
          </cell>
          <cell r="J41">
            <v>66</v>
          </cell>
          <cell r="K41">
            <v>65</v>
          </cell>
          <cell r="L41"/>
          <cell r="M41"/>
          <cell r="N41"/>
          <cell r="O41"/>
          <cell r="P41"/>
          <cell r="Q41"/>
          <cell r="R41"/>
          <cell r="S41"/>
          <cell r="T41"/>
          <cell r="U41"/>
          <cell r="V41"/>
          <cell r="W41"/>
          <cell r="X41"/>
          <cell r="Y41"/>
          <cell r="Z41"/>
        </row>
        <row r="42">
          <cell r="A42">
            <v>58</v>
          </cell>
          <cell r="B42">
            <v>58</v>
          </cell>
          <cell r="C42">
            <v>694</v>
          </cell>
          <cell r="D42"/>
          <cell r="E42"/>
          <cell r="F42"/>
          <cell r="G42"/>
          <cell r="H42"/>
          <cell r="I42"/>
          <cell r="J42"/>
          <cell r="K42"/>
          <cell r="L42">
            <v>113</v>
          </cell>
          <cell r="M42">
            <v>127</v>
          </cell>
          <cell r="N42">
            <v>116</v>
          </cell>
          <cell r="O42">
            <v>128</v>
          </cell>
          <cell r="P42">
            <v>112</v>
          </cell>
          <cell r="Q42">
            <v>98</v>
          </cell>
          <cell r="R42"/>
          <cell r="S42"/>
          <cell r="T42"/>
          <cell r="U42"/>
          <cell r="V42"/>
          <cell r="W42"/>
          <cell r="X42"/>
          <cell r="Y42"/>
          <cell r="Z42"/>
        </row>
        <row r="43">
          <cell r="A43">
            <v>59</v>
          </cell>
          <cell r="B43">
            <v>59</v>
          </cell>
          <cell r="C43">
            <v>1121</v>
          </cell>
          <cell r="D43"/>
          <cell r="E43"/>
          <cell r="F43"/>
          <cell r="G43"/>
          <cell r="H43"/>
          <cell r="I43"/>
          <cell r="J43"/>
          <cell r="K43"/>
          <cell r="L43">
            <v>227</v>
          </cell>
          <cell r="M43">
            <v>219</v>
          </cell>
          <cell r="N43">
            <v>185</v>
          </cell>
          <cell r="O43">
            <v>185</v>
          </cell>
          <cell r="P43">
            <v>162</v>
          </cell>
          <cell r="Q43">
            <v>143</v>
          </cell>
          <cell r="R43"/>
          <cell r="S43"/>
          <cell r="T43"/>
          <cell r="U43"/>
          <cell r="V43"/>
          <cell r="W43"/>
          <cell r="X43"/>
          <cell r="Y43"/>
          <cell r="Z43"/>
        </row>
        <row r="44">
          <cell r="A44">
            <v>60</v>
          </cell>
          <cell r="B44">
            <v>60</v>
          </cell>
          <cell r="C44">
            <v>1723</v>
          </cell>
          <cell r="D44"/>
          <cell r="E44"/>
          <cell r="F44">
            <v>101</v>
          </cell>
          <cell r="G44">
            <v>136</v>
          </cell>
          <cell r="H44">
            <v>135</v>
          </cell>
          <cell r="I44">
            <v>143</v>
          </cell>
          <cell r="J44">
            <v>128</v>
          </cell>
          <cell r="K44">
            <v>120</v>
          </cell>
          <cell r="L44">
            <v>172</v>
          </cell>
          <cell r="M44">
            <v>155</v>
          </cell>
          <cell r="N44">
            <v>136</v>
          </cell>
          <cell r="O44">
            <v>118</v>
          </cell>
          <cell r="P44">
            <v>109</v>
          </cell>
          <cell r="Q44">
            <v>104</v>
          </cell>
          <cell r="R44"/>
          <cell r="S44"/>
          <cell r="T44"/>
          <cell r="U44"/>
          <cell r="V44">
            <v>39</v>
          </cell>
          <cell r="W44">
            <v>43</v>
          </cell>
          <cell r="X44"/>
          <cell r="Y44">
            <v>84</v>
          </cell>
          <cell r="Z44"/>
        </row>
        <row r="45">
          <cell r="A45">
            <v>63</v>
          </cell>
          <cell r="B45">
            <v>45</v>
          </cell>
          <cell r="C45">
            <v>280</v>
          </cell>
          <cell r="D45"/>
          <cell r="E45"/>
          <cell r="F45">
            <v>63</v>
          </cell>
          <cell r="G45">
            <v>74</v>
          </cell>
          <cell r="H45">
            <v>75</v>
          </cell>
          <cell r="I45">
            <v>48</v>
          </cell>
          <cell r="J45">
            <v>20</v>
          </cell>
          <cell r="K45"/>
          <cell r="L45"/>
          <cell r="M45"/>
          <cell r="N45"/>
          <cell r="O45"/>
          <cell r="P45"/>
          <cell r="Q45"/>
          <cell r="R45"/>
          <cell r="S45"/>
          <cell r="T45"/>
          <cell r="U45"/>
          <cell r="V45"/>
          <cell r="W45"/>
          <cell r="X45"/>
          <cell r="Y45"/>
          <cell r="Z45"/>
        </row>
        <row r="46">
          <cell r="A46">
            <v>64</v>
          </cell>
          <cell r="B46">
            <v>64</v>
          </cell>
          <cell r="C46">
            <v>3474</v>
          </cell>
          <cell r="D46"/>
          <cell r="E46"/>
          <cell r="F46"/>
          <cell r="G46"/>
          <cell r="H46"/>
          <cell r="I46">
            <v>282</v>
          </cell>
          <cell r="J46">
            <v>311</v>
          </cell>
          <cell r="K46">
            <v>295</v>
          </cell>
          <cell r="L46">
            <v>310</v>
          </cell>
          <cell r="M46">
            <v>304</v>
          </cell>
          <cell r="N46">
            <v>261</v>
          </cell>
          <cell r="O46">
            <v>246</v>
          </cell>
          <cell r="P46">
            <v>212</v>
          </cell>
          <cell r="Q46">
            <v>172</v>
          </cell>
          <cell r="R46"/>
          <cell r="S46"/>
          <cell r="T46">
            <v>127</v>
          </cell>
          <cell r="U46">
            <v>161</v>
          </cell>
          <cell r="V46">
            <v>261</v>
          </cell>
          <cell r="W46">
            <v>251</v>
          </cell>
          <cell r="X46">
            <v>206</v>
          </cell>
          <cell r="Y46">
            <v>75</v>
          </cell>
          <cell r="Z46"/>
        </row>
        <row r="47">
          <cell r="A47">
            <v>65</v>
          </cell>
          <cell r="B47">
            <v>83</v>
          </cell>
          <cell r="C47">
            <v>619</v>
          </cell>
          <cell r="D47"/>
          <cell r="E47"/>
          <cell r="F47"/>
          <cell r="G47"/>
          <cell r="H47">
            <v>157</v>
          </cell>
          <cell r="I47">
            <v>155</v>
          </cell>
          <cell r="J47">
            <v>159</v>
          </cell>
          <cell r="K47">
            <v>148</v>
          </cell>
          <cell r="L47"/>
          <cell r="M47"/>
          <cell r="N47"/>
          <cell r="O47"/>
          <cell r="P47"/>
          <cell r="Q47"/>
          <cell r="R47"/>
          <cell r="S47"/>
          <cell r="T47"/>
          <cell r="U47"/>
          <cell r="V47"/>
          <cell r="W47"/>
          <cell r="X47"/>
          <cell r="Y47"/>
          <cell r="Z47"/>
        </row>
        <row r="48">
          <cell r="A48">
            <v>66</v>
          </cell>
          <cell r="B48">
            <v>66</v>
          </cell>
          <cell r="C48">
            <v>2349</v>
          </cell>
          <cell r="D48"/>
          <cell r="E48"/>
          <cell r="F48">
            <v>170</v>
          </cell>
          <cell r="G48">
            <v>187</v>
          </cell>
          <cell r="H48">
            <v>176</v>
          </cell>
          <cell r="I48">
            <v>166</v>
          </cell>
          <cell r="J48">
            <v>190</v>
          </cell>
          <cell r="K48">
            <v>199</v>
          </cell>
          <cell r="L48">
            <v>207</v>
          </cell>
          <cell r="M48">
            <v>228</v>
          </cell>
          <cell r="N48">
            <v>216</v>
          </cell>
          <cell r="O48">
            <v>240</v>
          </cell>
          <cell r="P48">
            <v>204</v>
          </cell>
          <cell r="Q48">
            <v>166</v>
          </cell>
          <cell r="R48"/>
          <cell r="S48"/>
          <cell r="T48"/>
          <cell r="U48"/>
          <cell r="V48"/>
          <cell r="W48"/>
          <cell r="X48"/>
          <cell r="Y48"/>
          <cell r="Z48"/>
        </row>
        <row r="49">
          <cell r="A49">
            <v>67</v>
          </cell>
          <cell r="B49">
            <v>24</v>
          </cell>
          <cell r="C49">
            <v>368</v>
          </cell>
          <cell r="D49"/>
          <cell r="E49"/>
          <cell r="F49">
            <v>49</v>
          </cell>
          <cell r="G49">
            <v>67</v>
          </cell>
          <cell r="H49">
            <v>66</v>
          </cell>
          <cell r="I49">
            <v>60</v>
          </cell>
          <cell r="J49">
            <v>68</v>
          </cell>
          <cell r="K49">
            <v>58</v>
          </cell>
          <cell r="L49"/>
          <cell r="M49"/>
          <cell r="N49"/>
          <cell r="O49"/>
          <cell r="P49"/>
          <cell r="Q49"/>
          <cell r="R49"/>
          <cell r="S49"/>
          <cell r="T49"/>
          <cell r="U49"/>
          <cell r="V49"/>
          <cell r="W49"/>
          <cell r="X49"/>
          <cell r="Y49"/>
          <cell r="Z49"/>
        </row>
        <row r="50">
          <cell r="A50">
            <v>68</v>
          </cell>
          <cell r="B50">
            <v>68</v>
          </cell>
          <cell r="C50">
            <v>1379</v>
          </cell>
          <cell r="D50"/>
          <cell r="E50"/>
          <cell r="F50"/>
          <cell r="G50"/>
          <cell r="H50"/>
          <cell r="I50"/>
          <cell r="J50"/>
          <cell r="K50"/>
          <cell r="L50">
            <v>278</v>
          </cell>
          <cell r="M50">
            <v>218</v>
          </cell>
          <cell r="N50">
            <v>236</v>
          </cell>
          <cell r="O50">
            <v>194</v>
          </cell>
          <cell r="P50">
            <v>163</v>
          </cell>
          <cell r="Q50">
            <v>120</v>
          </cell>
          <cell r="R50"/>
          <cell r="S50"/>
          <cell r="T50"/>
          <cell r="U50">
            <v>18</v>
          </cell>
          <cell r="V50">
            <v>27</v>
          </cell>
          <cell r="W50">
            <v>41</v>
          </cell>
          <cell r="X50"/>
          <cell r="Y50">
            <v>84</v>
          </cell>
          <cell r="Z50"/>
        </row>
        <row r="51">
          <cell r="A51">
            <v>70</v>
          </cell>
          <cell r="B51">
            <v>70</v>
          </cell>
          <cell r="C51">
            <v>784</v>
          </cell>
          <cell r="D51"/>
          <cell r="E51"/>
          <cell r="F51"/>
          <cell r="G51"/>
          <cell r="H51"/>
          <cell r="I51"/>
          <cell r="J51"/>
          <cell r="K51"/>
          <cell r="L51"/>
          <cell r="M51">
            <v>148</v>
          </cell>
          <cell r="N51">
            <v>140</v>
          </cell>
          <cell r="O51">
            <v>130</v>
          </cell>
          <cell r="P51">
            <v>124</v>
          </cell>
          <cell r="Q51">
            <v>105</v>
          </cell>
          <cell r="R51"/>
          <cell r="S51"/>
          <cell r="T51"/>
          <cell r="U51"/>
          <cell r="V51">
            <v>23</v>
          </cell>
          <cell r="W51">
            <v>50</v>
          </cell>
          <cell r="X51"/>
          <cell r="Y51">
            <v>64</v>
          </cell>
          <cell r="Z51"/>
        </row>
        <row r="52">
          <cell r="A52">
            <v>71</v>
          </cell>
          <cell r="B52">
            <v>71</v>
          </cell>
          <cell r="C52">
            <v>1272</v>
          </cell>
          <cell r="D52"/>
          <cell r="E52"/>
          <cell r="F52">
            <v>85</v>
          </cell>
          <cell r="G52">
            <v>88</v>
          </cell>
          <cell r="H52">
            <v>80</v>
          </cell>
          <cell r="I52">
            <v>102</v>
          </cell>
          <cell r="J52">
            <v>125</v>
          </cell>
          <cell r="K52">
            <v>123</v>
          </cell>
          <cell r="L52">
            <v>136</v>
          </cell>
          <cell r="M52">
            <v>147</v>
          </cell>
          <cell r="N52">
            <v>133</v>
          </cell>
          <cell r="O52">
            <v>81</v>
          </cell>
          <cell r="P52">
            <v>104</v>
          </cell>
          <cell r="Q52">
            <v>68</v>
          </cell>
          <cell r="R52"/>
          <cell r="S52"/>
          <cell r="T52"/>
          <cell r="U52"/>
          <cell r="V52"/>
          <cell r="W52"/>
          <cell r="X52"/>
          <cell r="Y52"/>
          <cell r="Z52"/>
        </row>
        <row r="53">
          <cell r="A53">
            <v>72</v>
          </cell>
          <cell r="B53">
            <v>64</v>
          </cell>
          <cell r="C53">
            <v>291</v>
          </cell>
          <cell r="D53"/>
          <cell r="E53"/>
          <cell r="F53">
            <v>25</v>
          </cell>
          <cell r="G53"/>
          <cell r="H53">
            <v>266</v>
          </cell>
          <cell r="I53"/>
          <cell r="J53"/>
          <cell r="K53"/>
          <cell r="L53"/>
          <cell r="M53"/>
          <cell r="N53"/>
          <cell r="O53"/>
          <cell r="P53"/>
          <cell r="Q53"/>
          <cell r="R53"/>
          <cell r="S53"/>
          <cell r="T53"/>
          <cell r="U53"/>
          <cell r="V53"/>
          <cell r="W53"/>
          <cell r="X53"/>
          <cell r="Y53"/>
          <cell r="Z53"/>
        </row>
        <row r="54">
          <cell r="A54">
            <v>73</v>
          </cell>
          <cell r="B54">
            <v>73</v>
          </cell>
          <cell r="C54">
            <v>554</v>
          </cell>
          <cell r="D54"/>
          <cell r="E54"/>
          <cell r="F54">
            <v>93</v>
          </cell>
          <cell r="G54">
            <v>117</v>
          </cell>
          <cell r="H54">
            <v>73</v>
          </cell>
          <cell r="I54">
            <v>96</v>
          </cell>
          <cell r="J54">
            <v>88</v>
          </cell>
          <cell r="K54">
            <v>87</v>
          </cell>
          <cell r="L54"/>
          <cell r="M54"/>
          <cell r="N54"/>
          <cell r="O54"/>
          <cell r="P54"/>
          <cell r="Q54"/>
          <cell r="R54"/>
          <cell r="S54"/>
          <cell r="T54"/>
          <cell r="U54"/>
          <cell r="V54"/>
          <cell r="W54"/>
          <cell r="X54"/>
          <cell r="Y54"/>
          <cell r="Z54"/>
        </row>
        <row r="55">
          <cell r="A55">
            <v>75</v>
          </cell>
          <cell r="B55">
            <v>68</v>
          </cell>
          <cell r="C55">
            <v>231</v>
          </cell>
          <cell r="D55"/>
          <cell r="E55"/>
          <cell r="F55">
            <v>46</v>
          </cell>
          <cell r="G55">
            <v>43</v>
          </cell>
          <cell r="H55">
            <v>44</v>
          </cell>
          <cell r="I55">
            <v>51</v>
          </cell>
          <cell r="J55">
            <v>47</v>
          </cell>
          <cell r="K55"/>
          <cell r="L55"/>
          <cell r="M55"/>
          <cell r="N55"/>
          <cell r="O55"/>
          <cell r="P55"/>
          <cell r="Q55"/>
          <cell r="R55"/>
          <cell r="S55"/>
          <cell r="T55"/>
          <cell r="U55"/>
          <cell r="V55"/>
          <cell r="W55"/>
          <cell r="X55"/>
          <cell r="Y55"/>
          <cell r="Z55"/>
        </row>
        <row r="56">
          <cell r="A56">
            <v>76</v>
          </cell>
          <cell r="B56">
            <v>31</v>
          </cell>
          <cell r="C56">
            <v>217</v>
          </cell>
          <cell r="D56"/>
          <cell r="E56"/>
          <cell r="F56">
            <v>43</v>
          </cell>
          <cell r="G56">
            <v>42</v>
          </cell>
          <cell r="H56">
            <v>50</v>
          </cell>
          <cell r="I56">
            <v>37</v>
          </cell>
          <cell r="J56">
            <v>22</v>
          </cell>
          <cell r="K56">
            <v>23</v>
          </cell>
          <cell r="L56"/>
          <cell r="M56"/>
          <cell r="N56"/>
          <cell r="O56"/>
          <cell r="P56"/>
          <cell r="Q56"/>
          <cell r="R56"/>
          <cell r="S56"/>
          <cell r="T56"/>
          <cell r="U56"/>
          <cell r="V56"/>
          <cell r="W56"/>
          <cell r="X56"/>
          <cell r="Y56"/>
          <cell r="Z56"/>
        </row>
        <row r="57">
          <cell r="A57">
            <v>77</v>
          </cell>
          <cell r="B57">
            <v>83</v>
          </cell>
          <cell r="C57">
            <v>241</v>
          </cell>
          <cell r="D57"/>
          <cell r="E57"/>
          <cell r="F57">
            <v>27</v>
          </cell>
          <cell r="G57">
            <v>38</v>
          </cell>
          <cell r="H57">
            <v>57</v>
          </cell>
          <cell r="I57">
            <v>58</v>
          </cell>
          <cell r="J57">
            <v>32</v>
          </cell>
          <cell r="K57">
            <v>29</v>
          </cell>
          <cell r="L57"/>
          <cell r="M57"/>
          <cell r="N57"/>
          <cell r="O57"/>
          <cell r="P57"/>
          <cell r="Q57"/>
          <cell r="R57"/>
          <cell r="S57"/>
          <cell r="T57"/>
          <cell r="U57"/>
          <cell r="V57"/>
          <cell r="W57"/>
          <cell r="X57"/>
          <cell r="Y57"/>
          <cell r="Z57"/>
        </row>
        <row r="58">
          <cell r="A58">
            <v>79</v>
          </cell>
          <cell r="B58">
            <v>79</v>
          </cell>
          <cell r="C58">
            <v>1034</v>
          </cell>
          <cell r="D58"/>
          <cell r="E58"/>
          <cell r="F58">
            <v>49</v>
          </cell>
          <cell r="G58">
            <v>79</v>
          </cell>
          <cell r="H58">
            <v>86</v>
          </cell>
          <cell r="I58">
            <v>72</v>
          </cell>
          <cell r="J58">
            <v>75</v>
          </cell>
          <cell r="K58">
            <v>78</v>
          </cell>
          <cell r="L58">
            <v>111</v>
          </cell>
          <cell r="M58">
            <v>73</v>
          </cell>
          <cell r="N58">
            <v>64</v>
          </cell>
          <cell r="O58">
            <v>53</v>
          </cell>
          <cell r="P58">
            <v>51</v>
          </cell>
          <cell r="Q58">
            <v>64</v>
          </cell>
          <cell r="R58"/>
          <cell r="S58"/>
          <cell r="T58"/>
          <cell r="U58"/>
          <cell r="V58">
            <v>43</v>
          </cell>
          <cell r="W58">
            <v>48</v>
          </cell>
          <cell r="X58"/>
          <cell r="Y58">
            <v>88</v>
          </cell>
          <cell r="Z58"/>
        </row>
        <row r="59">
          <cell r="A59">
            <v>80</v>
          </cell>
          <cell r="B59">
            <v>112</v>
          </cell>
          <cell r="C59">
            <v>302</v>
          </cell>
          <cell r="D59"/>
          <cell r="E59"/>
          <cell r="F59">
            <v>50</v>
          </cell>
          <cell r="G59">
            <v>59</v>
          </cell>
          <cell r="H59">
            <v>53</v>
          </cell>
          <cell r="I59">
            <v>57</v>
          </cell>
          <cell r="J59">
            <v>44</v>
          </cell>
          <cell r="K59">
            <v>39</v>
          </cell>
          <cell r="L59"/>
          <cell r="M59"/>
          <cell r="N59"/>
          <cell r="O59"/>
          <cell r="P59"/>
          <cell r="Q59"/>
          <cell r="R59"/>
          <cell r="S59"/>
          <cell r="T59"/>
          <cell r="U59"/>
          <cell r="V59"/>
          <cell r="W59"/>
          <cell r="X59"/>
          <cell r="Y59"/>
          <cell r="Z59"/>
        </row>
        <row r="60">
          <cell r="A60">
            <v>81</v>
          </cell>
          <cell r="B60">
            <v>83</v>
          </cell>
          <cell r="C60">
            <v>296</v>
          </cell>
          <cell r="D60"/>
          <cell r="E60"/>
          <cell r="F60">
            <v>144</v>
          </cell>
          <cell r="G60">
            <v>152</v>
          </cell>
          <cell r="H60"/>
          <cell r="I60"/>
          <cell r="J60"/>
          <cell r="K60"/>
          <cell r="L60"/>
          <cell r="M60"/>
          <cell r="N60"/>
          <cell r="O60"/>
          <cell r="P60"/>
          <cell r="Q60"/>
          <cell r="R60"/>
          <cell r="S60"/>
          <cell r="T60"/>
          <cell r="U60"/>
          <cell r="V60"/>
          <cell r="W60"/>
          <cell r="X60"/>
          <cell r="Y60"/>
          <cell r="Z60"/>
        </row>
        <row r="61">
          <cell r="A61">
            <v>83</v>
          </cell>
          <cell r="B61">
            <v>83</v>
          </cell>
          <cell r="C61">
            <v>1039</v>
          </cell>
          <cell r="D61"/>
          <cell r="E61"/>
          <cell r="F61"/>
          <cell r="G61"/>
          <cell r="H61"/>
          <cell r="I61"/>
          <cell r="J61"/>
          <cell r="K61"/>
          <cell r="L61">
            <v>207</v>
          </cell>
          <cell r="M61">
            <v>180</v>
          </cell>
          <cell r="N61">
            <v>143</v>
          </cell>
          <cell r="O61">
            <v>142</v>
          </cell>
          <cell r="P61">
            <v>98</v>
          </cell>
          <cell r="Q61">
            <v>83</v>
          </cell>
          <cell r="R61"/>
          <cell r="S61"/>
          <cell r="T61"/>
          <cell r="U61">
            <v>12</v>
          </cell>
          <cell r="V61">
            <v>46</v>
          </cell>
          <cell r="W61">
            <v>49</v>
          </cell>
          <cell r="X61"/>
          <cell r="Y61">
            <v>79</v>
          </cell>
          <cell r="Z61"/>
        </row>
        <row r="62">
          <cell r="A62">
            <v>86</v>
          </cell>
          <cell r="B62">
            <v>36</v>
          </cell>
          <cell r="C62">
            <v>154</v>
          </cell>
          <cell r="D62"/>
          <cell r="E62"/>
          <cell r="F62">
            <v>20</v>
          </cell>
          <cell r="G62">
            <v>23</v>
          </cell>
          <cell r="H62">
            <v>29</v>
          </cell>
          <cell r="I62">
            <v>33</v>
          </cell>
          <cell r="J62">
            <v>29</v>
          </cell>
          <cell r="K62">
            <v>20</v>
          </cell>
          <cell r="L62"/>
          <cell r="M62"/>
          <cell r="N62"/>
          <cell r="O62"/>
          <cell r="P62"/>
          <cell r="Q62"/>
          <cell r="R62"/>
          <cell r="S62"/>
          <cell r="T62"/>
          <cell r="U62"/>
          <cell r="V62"/>
          <cell r="W62"/>
          <cell r="X62"/>
          <cell r="Y62"/>
          <cell r="Z62"/>
        </row>
        <row r="63">
          <cell r="A63">
            <v>87</v>
          </cell>
          <cell r="B63">
            <v>70</v>
          </cell>
          <cell r="C63">
            <v>463</v>
          </cell>
          <cell r="D63"/>
          <cell r="E63"/>
          <cell r="F63">
            <v>48</v>
          </cell>
          <cell r="G63">
            <v>57</v>
          </cell>
          <cell r="H63">
            <v>53</v>
          </cell>
          <cell r="I63">
            <v>51</v>
          </cell>
          <cell r="J63">
            <v>31</v>
          </cell>
          <cell r="K63">
            <v>55</v>
          </cell>
          <cell r="L63">
            <v>168</v>
          </cell>
          <cell r="M63"/>
          <cell r="N63"/>
          <cell r="O63"/>
          <cell r="P63"/>
          <cell r="Q63"/>
          <cell r="R63"/>
          <cell r="S63"/>
          <cell r="T63"/>
          <cell r="U63"/>
          <cell r="V63"/>
          <cell r="W63"/>
          <cell r="X63"/>
          <cell r="Y63"/>
          <cell r="Z63"/>
        </row>
        <row r="64">
          <cell r="A64">
            <v>88</v>
          </cell>
          <cell r="B64">
            <v>58</v>
          </cell>
          <cell r="C64">
            <v>626</v>
          </cell>
          <cell r="D64"/>
          <cell r="E64"/>
          <cell r="F64">
            <v>96</v>
          </cell>
          <cell r="G64">
            <v>96</v>
          </cell>
          <cell r="H64">
            <v>108</v>
          </cell>
          <cell r="I64">
            <v>106</v>
          </cell>
          <cell r="J64">
            <v>104</v>
          </cell>
          <cell r="K64">
            <v>116</v>
          </cell>
          <cell r="L64"/>
          <cell r="M64"/>
          <cell r="N64"/>
          <cell r="O64"/>
          <cell r="P64"/>
          <cell r="Q64"/>
          <cell r="R64"/>
          <cell r="S64"/>
          <cell r="T64"/>
          <cell r="U64"/>
          <cell r="V64"/>
          <cell r="W64"/>
          <cell r="X64"/>
          <cell r="Y64"/>
          <cell r="Z64"/>
        </row>
        <row r="65">
          <cell r="A65">
            <v>89</v>
          </cell>
          <cell r="B65">
            <v>89</v>
          </cell>
          <cell r="C65">
            <v>1761</v>
          </cell>
          <cell r="D65"/>
          <cell r="E65"/>
          <cell r="F65">
            <v>100</v>
          </cell>
          <cell r="G65">
            <v>126</v>
          </cell>
          <cell r="H65">
            <v>82</v>
          </cell>
          <cell r="I65">
            <v>83</v>
          </cell>
          <cell r="J65">
            <v>109</v>
          </cell>
          <cell r="K65">
            <v>108</v>
          </cell>
          <cell r="L65">
            <v>121</v>
          </cell>
          <cell r="M65">
            <v>121</v>
          </cell>
          <cell r="N65">
            <v>117</v>
          </cell>
          <cell r="O65">
            <v>105</v>
          </cell>
          <cell r="P65">
            <v>79</v>
          </cell>
          <cell r="Q65">
            <v>69</v>
          </cell>
          <cell r="R65"/>
          <cell r="S65"/>
          <cell r="T65"/>
          <cell r="U65"/>
          <cell r="V65">
            <v>176</v>
          </cell>
          <cell r="W65">
            <v>152</v>
          </cell>
          <cell r="X65">
            <v>152</v>
          </cell>
          <cell r="Y65">
            <v>61</v>
          </cell>
          <cell r="Z65"/>
        </row>
        <row r="66">
          <cell r="A66">
            <v>90</v>
          </cell>
          <cell r="B66">
            <v>90</v>
          </cell>
          <cell r="C66">
            <v>953</v>
          </cell>
          <cell r="D66"/>
          <cell r="E66"/>
          <cell r="F66">
            <v>46</v>
          </cell>
          <cell r="G66">
            <v>65</v>
          </cell>
          <cell r="H66">
            <v>64</v>
          </cell>
          <cell r="I66">
            <v>70</v>
          </cell>
          <cell r="J66">
            <v>70</v>
          </cell>
          <cell r="K66">
            <v>72</v>
          </cell>
          <cell r="L66">
            <v>78</v>
          </cell>
          <cell r="M66">
            <v>70</v>
          </cell>
          <cell r="N66">
            <v>72</v>
          </cell>
          <cell r="O66">
            <v>70</v>
          </cell>
          <cell r="P66">
            <v>52</v>
          </cell>
          <cell r="Q66">
            <v>56</v>
          </cell>
          <cell r="R66"/>
          <cell r="S66"/>
          <cell r="T66"/>
          <cell r="U66"/>
          <cell r="V66">
            <v>24</v>
          </cell>
          <cell r="W66">
            <v>46</v>
          </cell>
          <cell r="X66"/>
          <cell r="Y66">
            <v>98</v>
          </cell>
          <cell r="Z66"/>
        </row>
        <row r="67">
          <cell r="A67">
            <v>91</v>
          </cell>
          <cell r="B67">
            <v>91</v>
          </cell>
          <cell r="C67">
            <v>526</v>
          </cell>
          <cell r="D67"/>
          <cell r="E67"/>
          <cell r="F67">
            <v>25</v>
          </cell>
          <cell r="G67">
            <v>28</v>
          </cell>
          <cell r="H67">
            <v>51</v>
          </cell>
          <cell r="I67">
            <v>63</v>
          </cell>
          <cell r="J67">
            <v>50</v>
          </cell>
          <cell r="K67">
            <v>52</v>
          </cell>
          <cell r="L67">
            <v>55</v>
          </cell>
          <cell r="M67">
            <v>59</v>
          </cell>
          <cell r="N67">
            <v>44</v>
          </cell>
          <cell r="O67">
            <v>46</v>
          </cell>
          <cell r="P67">
            <v>32</v>
          </cell>
          <cell r="Q67">
            <v>21</v>
          </cell>
          <cell r="R67"/>
          <cell r="S67"/>
          <cell r="T67"/>
          <cell r="U67"/>
          <cell r="V67"/>
          <cell r="W67"/>
          <cell r="X67"/>
          <cell r="Y67"/>
          <cell r="Z67"/>
        </row>
        <row r="68">
          <cell r="A68">
            <v>92</v>
          </cell>
          <cell r="B68">
            <v>92</v>
          </cell>
          <cell r="C68">
            <v>2684</v>
          </cell>
          <cell r="D68"/>
          <cell r="E68"/>
          <cell r="F68"/>
          <cell r="G68"/>
          <cell r="H68"/>
          <cell r="I68"/>
          <cell r="J68"/>
          <cell r="K68"/>
          <cell r="L68">
            <v>500</v>
          </cell>
          <cell r="M68">
            <v>502</v>
          </cell>
          <cell r="N68">
            <v>463</v>
          </cell>
          <cell r="O68">
            <v>447</v>
          </cell>
          <cell r="P68">
            <v>479</v>
          </cell>
          <cell r="Q68">
            <v>293</v>
          </cell>
          <cell r="R68"/>
          <cell r="S68"/>
          <cell r="T68"/>
          <cell r="U68"/>
          <cell r="V68"/>
          <cell r="W68"/>
          <cell r="X68"/>
          <cell r="Y68"/>
          <cell r="Z68"/>
        </row>
        <row r="69">
          <cell r="A69">
            <v>93</v>
          </cell>
          <cell r="B69">
            <v>93</v>
          </cell>
          <cell r="C69">
            <v>937</v>
          </cell>
          <cell r="D69"/>
          <cell r="E69"/>
          <cell r="F69">
            <v>75</v>
          </cell>
          <cell r="G69">
            <v>73</v>
          </cell>
          <cell r="H69">
            <v>82</v>
          </cell>
          <cell r="I69">
            <v>82</v>
          </cell>
          <cell r="J69">
            <v>82</v>
          </cell>
          <cell r="K69">
            <v>82</v>
          </cell>
          <cell r="L69">
            <v>81</v>
          </cell>
          <cell r="M69">
            <v>81</v>
          </cell>
          <cell r="N69">
            <v>82</v>
          </cell>
          <cell r="O69">
            <v>77</v>
          </cell>
          <cell r="P69">
            <v>78</v>
          </cell>
          <cell r="Q69">
            <v>62</v>
          </cell>
          <cell r="R69"/>
          <cell r="S69"/>
          <cell r="T69"/>
          <cell r="U69"/>
          <cell r="V69"/>
          <cell r="W69"/>
          <cell r="X69"/>
          <cell r="Y69"/>
          <cell r="Z69"/>
        </row>
        <row r="70">
          <cell r="A70">
            <v>94</v>
          </cell>
          <cell r="B70">
            <v>94</v>
          </cell>
          <cell r="C70">
            <v>449</v>
          </cell>
          <cell r="D70"/>
          <cell r="E70"/>
          <cell r="F70">
            <v>25</v>
          </cell>
          <cell r="G70">
            <v>27</v>
          </cell>
          <cell r="H70">
            <v>28</v>
          </cell>
          <cell r="I70">
            <v>27</v>
          </cell>
          <cell r="J70">
            <v>19</v>
          </cell>
          <cell r="K70">
            <v>24</v>
          </cell>
          <cell r="L70">
            <v>62</v>
          </cell>
          <cell r="M70">
            <v>59</v>
          </cell>
          <cell r="N70">
            <v>38</v>
          </cell>
          <cell r="O70">
            <v>42</v>
          </cell>
          <cell r="P70">
            <v>53</v>
          </cell>
          <cell r="Q70">
            <v>45</v>
          </cell>
          <cell r="R70"/>
          <cell r="S70"/>
          <cell r="T70"/>
          <cell r="U70"/>
          <cell r="V70"/>
          <cell r="W70"/>
          <cell r="X70"/>
          <cell r="Y70"/>
          <cell r="Z70"/>
        </row>
        <row r="71">
          <cell r="A71">
            <v>95</v>
          </cell>
          <cell r="B71">
            <v>162</v>
          </cell>
          <cell r="C71">
            <v>366</v>
          </cell>
          <cell r="D71"/>
          <cell r="E71"/>
          <cell r="F71">
            <v>49</v>
          </cell>
          <cell r="G71">
            <v>47</v>
          </cell>
          <cell r="H71">
            <v>79</v>
          </cell>
          <cell r="I71">
            <v>55</v>
          </cell>
          <cell r="J71">
            <v>56</v>
          </cell>
          <cell r="K71">
            <v>80</v>
          </cell>
          <cell r="L71"/>
          <cell r="M71"/>
          <cell r="N71"/>
          <cell r="O71"/>
          <cell r="P71"/>
          <cell r="Q71"/>
          <cell r="R71"/>
          <cell r="S71"/>
          <cell r="T71"/>
          <cell r="U71"/>
          <cell r="V71"/>
          <cell r="W71"/>
          <cell r="X71"/>
          <cell r="Y71"/>
          <cell r="Z71"/>
        </row>
        <row r="72">
          <cell r="A72">
            <v>96</v>
          </cell>
          <cell r="B72">
            <v>270</v>
          </cell>
          <cell r="C72">
            <v>169</v>
          </cell>
          <cell r="D72"/>
          <cell r="E72"/>
          <cell r="F72">
            <v>25</v>
          </cell>
          <cell r="G72">
            <v>33</v>
          </cell>
          <cell r="H72">
            <v>25</v>
          </cell>
          <cell r="I72">
            <v>20</v>
          </cell>
          <cell r="J72">
            <v>32</v>
          </cell>
          <cell r="K72">
            <v>34</v>
          </cell>
          <cell r="L72"/>
          <cell r="M72"/>
          <cell r="N72"/>
          <cell r="O72"/>
          <cell r="P72"/>
          <cell r="Q72"/>
          <cell r="R72"/>
          <cell r="S72"/>
          <cell r="T72"/>
          <cell r="U72"/>
          <cell r="V72"/>
          <cell r="W72"/>
          <cell r="X72"/>
          <cell r="Y72"/>
          <cell r="Z72"/>
        </row>
        <row r="73">
          <cell r="A73">
            <v>97</v>
          </cell>
          <cell r="B73">
            <v>97</v>
          </cell>
          <cell r="C73">
            <v>2499</v>
          </cell>
          <cell r="D73"/>
          <cell r="E73"/>
          <cell r="F73">
            <v>166</v>
          </cell>
          <cell r="G73">
            <v>93</v>
          </cell>
          <cell r="H73">
            <v>100</v>
          </cell>
          <cell r="I73">
            <v>114</v>
          </cell>
          <cell r="J73">
            <v>112</v>
          </cell>
          <cell r="K73">
            <v>140</v>
          </cell>
          <cell r="L73">
            <v>286</v>
          </cell>
          <cell r="M73">
            <v>289</v>
          </cell>
          <cell r="N73">
            <v>267</v>
          </cell>
          <cell r="O73">
            <v>260</v>
          </cell>
          <cell r="P73">
            <v>292</v>
          </cell>
          <cell r="Q73">
            <v>224</v>
          </cell>
          <cell r="R73"/>
          <cell r="S73"/>
          <cell r="T73"/>
          <cell r="U73"/>
          <cell r="V73">
            <v>22</v>
          </cell>
          <cell r="W73">
            <v>53</v>
          </cell>
          <cell r="X73"/>
          <cell r="Y73">
            <v>81</v>
          </cell>
          <cell r="Z73"/>
        </row>
        <row r="74">
          <cell r="A74">
            <v>98</v>
          </cell>
          <cell r="B74">
            <v>44</v>
          </cell>
          <cell r="C74">
            <v>731</v>
          </cell>
          <cell r="D74"/>
          <cell r="E74"/>
          <cell r="F74">
            <v>55</v>
          </cell>
          <cell r="G74">
            <v>139</v>
          </cell>
          <cell r="H74">
            <v>138</v>
          </cell>
          <cell r="I74">
            <v>135</v>
          </cell>
          <cell r="J74">
            <v>117</v>
          </cell>
          <cell r="K74">
            <v>147</v>
          </cell>
          <cell r="L74"/>
          <cell r="M74"/>
          <cell r="N74"/>
          <cell r="O74"/>
          <cell r="P74"/>
          <cell r="Q74"/>
          <cell r="R74"/>
          <cell r="S74"/>
          <cell r="T74"/>
          <cell r="U74"/>
          <cell r="V74"/>
          <cell r="W74"/>
          <cell r="X74"/>
          <cell r="Y74"/>
          <cell r="Z74"/>
        </row>
        <row r="75">
          <cell r="A75">
            <v>99</v>
          </cell>
          <cell r="B75">
            <v>99</v>
          </cell>
          <cell r="C75">
            <v>1239</v>
          </cell>
          <cell r="D75"/>
          <cell r="E75"/>
          <cell r="F75"/>
          <cell r="G75"/>
          <cell r="H75"/>
          <cell r="I75">
            <v>150</v>
          </cell>
          <cell r="J75">
            <v>137</v>
          </cell>
          <cell r="K75">
            <v>175</v>
          </cell>
          <cell r="L75"/>
          <cell r="M75">
            <v>173</v>
          </cell>
          <cell r="N75">
            <v>205</v>
          </cell>
          <cell r="O75">
            <v>158</v>
          </cell>
          <cell r="P75">
            <v>137</v>
          </cell>
          <cell r="Q75">
            <v>104</v>
          </cell>
          <cell r="R75"/>
          <cell r="S75"/>
          <cell r="T75"/>
          <cell r="U75"/>
          <cell r="V75"/>
          <cell r="W75"/>
          <cell r="X75"/>
          <cell r="Y75"/>
          <cell r="Z75"/>
        </row>
        <row r="76">
          <cell r="A76">
            <v>100</v>
          </cell>
          <cell r="B76">
            <v>107</v>
          </cell>
          <cell r="C76">
            <v>610</v>
          </cell>
          <cell r="D76"/>
          <cell r="E76"/>
          <cell r="F76">
            <v>94</v>
          </cell>
          <cell r="G76">
            <v>124</v>
          </cell>
          <cell r="H76">
            <v>103</v>
          </cell>
          <cell r="I76">
            <v>95</v>
          </cell>
          <cell r="J76">
            <v>93</v>
          </cell>
          <cell r="K76">
            <v>101</v>
          </cell>
          <cell r="L76"/>
          <cell r="M76"/>
          <cell r="N76"/>
          <cell r="O76"/>
          <cell r="P76"/>
          <cell r="Q76"/>
          <cell r="R76"/>
          <cell r="S76"/>
          <cell r="T76"/>
          <cell r="U76"/>
          <cell r="V76"/>
          <cell r="W76"/>
          <cell r="X76"/>
          <cell r="Y76"/>
          <cell r="Z76"/>
        </row>
        <row r="77">
          <cell r="A77">
            <v>101</v>
          </cell>
          <cell r="B77">
            <v>92</v>
          </cell>
          <cell r="C77">
            <v>451</v>
          </cell>
          <cell r="D77"/>
          <cell r="E77"/>
          <cell r="F77">
            <v>60</v>
          </cell>
          <cell r="G77">
            <v>78</v>
          </cell>
          <cell r="H77">
            <v>73</v>
          </cell>
          <cell r="I77">
            <v>81</v>
          </cell>
          <cell r="J77">
            <v>81</v>
          </cell>
          <cell r="K77">
            <v>78</v>
          </cell>
          <cell r="L77"/>
          <cell r="M77"/>
          <cell r="N77"/>
          <cell r="O77"/>
          <cell r="P77"/>
          <cell r="Q77"/>
          <cell r="R77"/>
          <cell r="S77"/>
          <cell r="T77"/>
          <cell r="U77"/>
          <cell r="V77"/>
          <cell r="W77"/>
          <cell r="X77"/>
          <cell r="Y77"/>
          <cell r="Z77"/>
        </row>
        <row r="78">
          <cell r="A78">
            <v>102</v>
          </cell>
          <cell r="B78">
            <v>11</v>
          </cell>
          <cell r="C78">
            <v>381</v>
          </cell>
          <cell r="D78"/>
          <cell r="E78"/>
          <cell r="F78">
            <v>72</v>
          </cell>
          <cell r="G78">
            <v>88</v>
          </cell>
          <cell r="H78">
            <v>81</v>
          </cell>
          <cell r="I78">
            <v>58</v>
          </cell>
          <cell r="J78">
            <v>39</v>
          </cell>
          <cell r="K78">
            <v>43</v>
          </cell>
          <cell r="L78"/>
          <cell r="M78"/>
          <cell r="N78"/>
          <cell r="O78"/>
          <cell r="P78"/>
          <cell r="Q78"/>
          <cell r="R78"/>
          <cell r="S78"/>
          <cell r="T78"/>
          <cell r="U78"/>
          <cell r="V78"/>
          <cell r="W78"/>
          <cell r="X78"/>
          <cell r="Y78"/>
          <cell r="Z78"/>
        </row>
        <row r="79">
          <cell r="A79">
            <v>103</v>
          </cell>
          <cell r="B79">
            <v>113</v>
          </cell>
          <cell r="C79">
            <v>579</v>
          </cell>
          <cell r="D79"/>
          <cell r="E79"/>
          <cell r="F79">
            <v>112</v>
          </cell>
          <cell r="G79">
            <v>101</v>
          </cell>
          <cell r="H79">
            <v>96</v>
          </cell>
          <cell r="I79">
            <v>93</v>
          </cell>
          <cell r="J79">
            <v>99</v>
          </cell>
          <cell r="K79">
            <v>78</v>
          </cell>
          <cell r="L79"/>
          <cell r="M79"/>
          <cell r="N79"/>
          <cell r="O79"/>
          <cell r="P79"/>
          <cell r="Q79"/>
          <cell r="R79"/>
          <cell r="S79"/>
          <cell r="T79"/>
          <cell r="U79"/>
          <cell r="V79"/>
          <cell r="W79"/>
          <cell r="X79"/>
          <cell r="Y79"/>
          <cell r="Z79"/>
        </row>
        <row r="80">
          <cell r="A80">
            <v>104</v>
          </cell>
          <cell r="B80">
            <v>104</v>
          </cell>
          <cell r="C80">
            <v>1368</v>
          </cell>
          <cell r="D80"/>
          <cell r="E80"/>
          <cell r="F80"/>
          <cell r="G80"/>
          <cell r="H80"/>
          <cell r="I80"/>
          <cell r="J80"/>
          <cell r="K80">
            <v>35</v>
          </cell>
          <cell r="L80">
            <v>176</v>
          </cell>
          <cell r="M80">
            <v>180</v>
          </cell>
          <cell r="N80">
            <v>188</v>
          </cell>
          <cell r="O80">
            <v>194</v>
          </cell>
          <cell r="P80">
            <v>186</v>
          </cell>
          <cell r="Q80">
            <v>168</v>
          </cell>
          <cell r="R80"/>
          <cell r="S80"/>
          <cell r="T80"/>
          <cell r="U80"/>
          <cell r="V80">
            <v>55</v>
          </cell>
          <cell r="W80">
            <v>80</v>
          </cell>
          <cell r="X80"/>
          <cell r="Y80">
            <v>106</v>
          </cell>
          <cell r="Z80"/>
        </row>
        <row r="81">
          <cell r="A81">
            <v>105</v>
          </cell>
          <cell r="B81">
            <v>105</v>
          </cell>
          <cell r="C81">
            <v>1724</v>
          </cell>
          <cell r="D81"/>
          <cell r="E81"/>
          <cell r="F81">
            <v>117</v>
          </cell>
          <cell r="G81">
            <v>146</v>
          </cell>
          <cell r="H81">
            <v>190</v>
          </cell>
          <cell r="I81">
            <v>144</v>
          </cell>
          <cell r="J81">
            <v>155</v>
          </cell>
          <cell r="K81">
            <v>133</v>
          </cell>
          <cell r="L81">
            <v>170</v>
          </cell>
          <cell r="M81">
            <v>124</v>
          </cell>
          <cell r="N81">
            <v>132</v>
          </cell>
          <cell r="O81">
            <v>95</v>
          </cell>
          <cell r="P81">
            <v>72</v>
          </cell>
          <cell r="Q81">
            <v>55</v>
          </cell>
          <cell r="R81"/>
          <cell r="S81"/>
          <cell r="T81"/>
          <cell r="U81">
            <v>23</v>
          </cell>
          <cell r="V81">
            <v>52</v>
          </cell>
          <cell r="W81">
            <v>48</v>
          </cell>
          <cell r="X81"/>
          <cell r="Y81">
            <v>68</v>
          </cell>
          <cell r="Z81"/>
        </row>
        <row r="82">
          <cell r="A82">
            <v>106</v>
          </cell>
          <cell r="B82">
            <v>106</v>
          </cell>
          <cell r="C82">
            <v>1123</v>
          </cell>
          <cell r="D82"/>
          <cell r="E82"/>
          <cell r="F82">
            <v>50</v>
          </cell>
          <cell r="G82">
            <v>63</v>
          </cell>
          <cell r="H82">
            <v>67</v>
          </cell>
          <cell r="I82">
            <v>35</v>
          </cell>
          <cell r="J82">
            <v>68</v>
          </cell>
          <cell r="K82">
            <v>71</v>
          </cell>
          <cell r="L82">
            <v>167</v>
          </cell>
          <cell r="M82">
            <v>170</v>
          </cell>
          <cell r="N82">
            <v>137</v>
          </cell>
          <cell r="O82">
            <v>126</v>
          </cell>
          <cell r="P82">
            <v>103</v>
          </cell>
          <cell r="Q82">
            <v>66</v>
          </cell>
          <cell r="R82"/>
          <cell r="S82"/>
          <cell r="T82"/>
          <cell r="U82"/>
          <cell r="V82"/>
          <cell r="W82"/>
          <cell r="X82"/>
          <cell r="Y82"/>
          <cell r="Z82"/>
        </row>
        <row r="83">
          <cell r="A83">
            <v>107</v>
          </cell>
          <cell r="B83">
            <v>107</v>
          </cell>
          <cell r="C83">
            <v>1409</v>
          </cell>
          <cell r="D83"/>
          <cell r="E83"/>
          <cell r="F83">
            <v>65</v>
          </cell>
          <cell r="G83">
            <v>63</v>
          </cell>
          <cell r="H83">
            <v>78</v>
          </cell>
          <cell r="I83">
            <v>72</v>
          </cell>
          <cell r="J83">
            <v>68</v>
          </cell>
          <cell r="K83">
            <v>108</v>
          </cell>
          <cell r="L83">
            <v>212</v>
          </cell>
          <cell r="M83">
            <v>160</v>
          </cell>
          <cell r="N83">
            <v>182</v>
          </cell>
          <cell r="O83">
            <v>144</v>
          </cell>
          <cell r="P83">
            <v>130</v>
          </cell>
          <cell r="Q83">
            <v>127</v>
          </cell>
          <cell r="R83"/>
          <cell r="S83"/>
          <cell r="T83"/>
          <cell r="U83"/>
          <cell r="V83"/>
          <cell r="W83"/>
          <cell r="X83"/>
          <cell r="Y83"/>
          <cell r="Z83"/>
        </row>
        <row r="84">
          <cell r="A84">
            <v>110</v>
          </cell>
          <cell r="B84">
            <v>99</v>
          </cell>
          <cell r="C84">
            <v>402</v>
          </cell>
          <cell r="D84"/>
          <cell r="E84"/>
          <cell r="F84"/>
          <cell r="G84"/>
          <cell r="H84">
            <v>155</v>
          </cell>
          <cell r="I84"/>
          <cell r="J84"/>
          <cell r="K84"/>
          <cell r="L84">
            <v>206</v>
          </cell>
          <cell r="M84">
            <v>41</v>
          </cell>
          <cell r="N84"/>
          <cell r="O84"/>
          <cell r="P84"/>
          <cell r="Q84"/>
          <cell r="R84"/>
          <cell r="S84"/>
          <cell r="T84"/>
          <cell r="U84"/>
          <cell r="V84"/>
          <cell r="W84"/>
          <cell r="X84"/>
          <cell r="Y84"/>
          <cell r="Z84"/>
        </row>
        <row r="85">
          <cell r="A85">
            <v>111</v>
          </cell>
          <cell r="B85">
            <v>111</v>
          </cell>
          <cell r="C85">
            <v>734</v>
          </cell>
          <cell r="D85"/>
          <cell r="E85"/>
          <cell r="F85">
            <v>21</v>
          </cell>
          <cell r="G85">
            <v>44</v>
          </cell>
          <cell r="H85">
            <v>32</v>
          </cell>
          <cell r="I85">
            <v>36</v>
          </cell>
          <cell r="J85">
            <v>50</v>
          </cell>
          <cell r="K85">
            <v>56</v>
          </cell>
          <cell r="L85">
            <v>70</v>
          </cell>
          <cell r="M85">
            <v>103</v>
          </cell>
          <cell r="N85">
            <v>88</v>
          </cell>
          <cell r="O85">
            <v>87</v>
          </cell>
          <cell r="P85">
            <v>69</v>
          </cell>
          <cell r="Q85">
            <v>65</v>
          </cell>
          <cell r="R85"/>
          <cell r="S85"/>
          <cell r="T85"/>
          <cell r="U85"/>
          <cell r="V85"/>
          <cell r="W85"/>
          <cell r="X85"/>
          <cell r="Y85"/>
          <cell r="Z85">
            <v>13</v>
          </cell>
        </row>
        <row r="86">
          <cell r="A86">
            <v>112</v>
          </cell>
          <cell r="B86">
            <v>112</v>
          </cell>
          <cell r="C86">
            <v>1273</v>
          </cell>
          <cell r="D86"/>
          <cell r="E86"/>
          <cell r="F86"/>
          <cell r="G86">
            <v>22</v>
          </cell>
          <cell r="H86">
            <v>27</v>
          </cell>
          <cell r="I86">
            <v>27</v>
          </cell>
          <cell r="J86">
            <v>32</v>
          </cell>
          <cell r="K86">
            <v>51</v>
          </cell>
          <cell r="L86">
            <v>219</v>
          </cell>
          <cell r="M86">
            <v>177</v>
          </cell>
          <cell r="N86">
            <v>180</v>
          </cell>
          <cell r="O86">
            <v>139</v>
          </cell>
          <cell r="P86">
            <v>89</v>
          </cell>
          <cell r="Q86">
            <v>105</v>
          </cell>
          <cell r="R86"/>
          <cell r="S86"/>
          <cell r="T86"/>
          <cell r="U86">
            <v>23</v>
          </cell>
          <cell r="V86">
            <v>32</v>
          </cell>
          <cell r="W86">
            <v>56</v>
          </cell>
          <cell r="X86"/>
          <cell r="Y86">
            <v>94</v>
          </cell>
          <cell r="Z86"/>
        </row>
        <row r="87">
          <cell r="A87">
            <v>113</v>
          </cell>
          <cell r="B87">
            <v>113</v>
          </cell>
          <cell r="C87">
            <v>641</v>
          </cell>
          <cell r="D87"/>
          <cell r="E87"/>
          <cell r="F87"/>
          <cell r="G87"/>
          <cell r="H87"/>
          <cell r="I87"/>
          <cell r="J87"/>
          <cell r="K87"/>
          <cell r="L87">
            <v>163</v>
          </cell>
          <cell r="M87">
            <v>138</v>
          </cell>
          <cell r="N87">
            <v>122</v>
          </cell>
          <cell r="O87">
            <v>95</v>
          </cell>
          <cell r="P87">
            <v>64</v>
          </cell>
          <cell r="Q87">
            <v>59</v>
          </cell>
          <cell r="R87"/>
          <cell r="S87"/>
          <cell r="T87"/>
          <cell r="U87"/>
          <cell r="V87"/>
          <cell r="W87"/>
          <cell r="X87"/>
          <cell r="Y87"/>
          <cell r="Z87"/>
        </row>
        <row r="88">
          <cell r="A88">
            <v>115</v>
          </cell>
          <cell r="B88">
            <v>97</v>
          </cell>
          <cell r="C88">
            <v>310</v>
          </cell>
          <cell r="D88"/>
          <cell r="E88"/>
          <cell r="F88">
            <v>310</v>
          </cell>
          <cell r="G88"/>
          <cell r="H88"/>
          <cell r="I88"/>
          <cell r="J88"/>
          <cell r="K88"/>
          <cell r="L88"/>
          <cell r="M88"/>
          <cell r="N88"/>
          <cell r="O88"/>
          <cell r="P88"/>
          <cell r="Q88"/>
          <cell r="R88"/>
          <cell r="S88"/>
          <cell r="T88"/>
          <cell r="U88"/>
          <cell r="V88"/>
          <cell r="W88"/>
          <cell r="X88"/>
          <cell r="Y88"/>
          <cell r="Z88"/>
        </row>
        <row r="89">
          <cell r="A89">
            <v>116</v>
          </cell>
          <cell r="B89">
            <v>99</v>
          </cell>
          <cell r="C89">
            <v>294</v>
          </cell>
          <cell r="D89"/>
          <cell r="E89"/>
          <cell r="F89">
            <v>138</v>
          </cell>
          <cell r="G89">
            <v>156</v>
          </cell>
          <cell r="H89"/>
          <cell r="I89"/>
          <cell r="J89"/>
          <cell r="K89"/>
          <cell r="L89"/>
          <cell r="M89"/>
          <cell r="N89"/>
          <cell r="O89"/>
          <cell r="P89"/>
          <cell r="Q89"/>
          <cell r="R89"/>
          <cell r="S89"/>
          <cell r="T89"/>
          <cell r="U89"/>
          <cell r="V89"/>
          <cell r="W89"/>
          <cell r="X89"/>
          <cell r="Y89"/>
          <cell r="Z89"/>
        </row>
        <row r="90">
          <cell r="A90">
            <v>117</v>
          </cell>
          <cell r="B90">
            <v>190</v>
          </cell>
          <cell r="C90">
            <v>395</v>
          </cell>
          <cell r="D90"/>
          <cell r="E90"/>
          <cell r="F90">
            <v>59</v>
          </cell>
          <cell r="G90">
            <v>66</v>
          </cell>
          <cell r="H90">
            <v>60</v>
          </cell>
          <cell r="I90">
            <v>73</v>
          </cell>
          <cell r="J90">
            <v>77</v>
          </cell>
          <cell r="K90">
            <v>60</v>
          </cell>
          <cell r="L90"/>
          <cell r="M90"/>
          <cell r="N90"/>
          <cell r="O90"/>
          <cell r="P90"/>
          <cell r="Q90"/>
          <cell r="R90"/>
          <cell r="S90"/>
          <cell r="T90"/>
          <cell r="U90"/>
          <cell r="V90"/>
          <cell r="W90"/>
          <cell r="X90"/>
          <cell r="Y90"/>
          <cell r="Z90"/>
        </row>
        <row r="91">
          <cell r="A91">
            <v>120</v>
          </cell>
          <cell r="B91">
            <v>120</v>
          </cell>
          <cell r="C91">
            <v>857</v>
          </cell>
          <cell r="D91"/>
          <cell r="E91"/>
          <cell r="F91">
            <v>58</v>
          </cell>
          <cell r="G91">
            <v>72</v>
          </cell>
          <cell r="H91">
            <v>81</v>
          </cell>
          <cell r="I91">
            <v>75</v>
          </cell>
          <cell r="J91">
            <v>66</v>
          </cell>
          <cell r="K91">
            <v>94</v>
          </cell>
          <cell r="L91">
            <v>88</v>
          </cell>
          <cell r="M91">
            <v>86</v>
          </cell>
          <cell r="N91">
            <v>56</v>
          </cell>
          <cell r="O91">
            <v>34</v>
          </cell>
          <cell r="P91">
            <v>36</v>
          </cell>
          <cell r="Q91">
            <v>33</v>
          </cell>
          <cell r="R91"/>
          <cell r="S91"/>
          <cell r="T91"/>
          <cell r="U91">
            <v>10</v>
          </cell>
          <cell r="V91">
            <v>11</v>
          </cell>
          <cell r="W91">
            <v>30</v>
          </cell>
          <cell r="X91"/>
          <cell r="Y91">
            <v>27</v>
          </cell>
          <cell r="Z91"/>
        </row>
        <row r="92">
          <cell r="A92">
            <v>121</v>
          </cell>
          <cell r="B92">
            <v>68</v>
          </cell>
          <cell r="C92">
            <v>323</v>
          </cell>
          <cell r="D92"/>
          <cell r="E92"/>
          <cell r="F92">
            <v>47</v>
          </cell>
          <cell r="G92">
            <v>57</v>
          </cell>
          <cell r="H92">
            <v>62</v>
          </cell>
          <cell r="I92">
            <v>51</v>
          </cell>
          <cell r="J92">
            <v>57</v>
          </cell>
          <cell r="K92">
            <v>49</v>
          </cell>
          <cell r="L92"/>
          <cell r="M92"/>
          <cell r="N92"/>
          <cell r="O92"/>
          <cell r="P92"/>
          <cell r="Q92"/>
          <cell r="R92"/>
          <cell r="S92"/>
          <cell r="T92"/>
          <cell r="U92"/>
          <cell r="V92"/>
          <cell r="W92"/>
          <cell r="X92"/>
          <cell r="Y92"/>
          <cell r="Z92"/>
        </row>
        <row r="93">
          <cell r="A93">
            <v>122</v>
          </cell>
          <cell r="B93">
            <v>122</v>
          </cell>
          <cell r="C93">
            <v>1168</v>
          </cell>
          <cell r="D93"/>
          <cell r="E93"/>
          <cell r="F93">
            <v>50</v>
          </cell>
          <cell r="G93">
            <v>59</v>
          </cell>
          <cell r="H93">
            <v>62</v>
          </cell>
          <cell r="I93">
            <v>64</v>
          </cell>
          <cell r="J93">
            <v>68</v>
          </cell>
          <cell r="K93">
            <v>64</v>
          </cell>
          <cell r="L93">
            <v>136</v>
          </cell>
          <cell r="M93">
            <v>124</v>
          </cell>
          <cell r="N93">
            <v>114</v>
          </cell>
          <cell r="O93">
            <v>102</v>
          </cell>
          <cell r="P93">
            <v>71</v>
          </cell>
          <cell r="Q93">
            <v>59</v>
          </cell>
          <cell r="R93"/>
          <cell r="S93"/>
          <cell r="T93"/>
          <cell r="U93"/>
          <cell r="V93">
            <v>42</v>
          </cell>
          <cell r="W93">
            <v>82</v>
          </cell>
          <cell r="X93"/>
          <cell r="Y93">
            <v>71</v>
          </cell>
          <cell r="Z93"/>
        </row>
        <row r="94">
          <cell r="A94">
            <v>123</v>
          </cell>
          <cell r="B94">
            <v>59</v>
          </cell>
          <cell r="C94">
            <v>382</v>
          </cell>
          <cell r="D94"/>
          <cell r="E94"/>
          <cell r="F94">
            <v>51</v>
          </cell>
          <cell r="G94">
            <v>66</v>
          </cell>
          <cell r="H94">
            <v>65</v>
          </cell>
          <cell r="I94">
            <v>62</v>
          </cell>
          <cell r="J94">
            <v>68</v>
          </cell>
          <cell r="K94">
            <v>70</v>
          </cell>
          <cell r="L94"/>
          <cell r="M94"/>
          <cell r="N94"/>
          <cell r="O94"/>
          <cell r="P94"/>
          <cell r="Q94"/>
          <cell r="R94"/>
          <cell r="S94"/>
          <cell r="T94"/>
          <cell r="U94"/>
          <cell r="V94"/>
          <cell r="W94"/>
          <cell r="X94"/>
          <cell r="Y94"/>
          <cell r="Z94"/>
        </row>
        <row r="95">
          <cell r="A95">
            <v>124</v>
          </cell>
          <cell r="B95">
            <v>97</v>
          </cell>
          <cell r="C95">
            <v>698</v>
          </cell>
          <cell r="D95"/>
          <cell r="E95"/>
          <cell r="F95"/>
          <cell r="G95">
            <v>141</v>
          </cell>
          <cell r="H95">
            <v>137</v>
          </cell>
          <cell r="I95">
            <v>142</v>
          </cell>
          <cell r="J95">
            <v>136</v>
          </cell>
          <cell r="K95">
            <v>142</v>
          </cell>
          <cell r="L95"/>
          <cell r="M95"/>
          <cell r="N95"/>
          <cell r="O95"/>
          <cell r="P95"/>
          <cell r="Q95"/>
          <cell r="R95"/>
          <cell r="S95"/>
          <cell r="T95"/>
          <cell r="U95"/>
          <cell r="V95"/>
          <cell r="W95"/>
          <cell r="X95"/>
          <cell r="Y95"/>
          <cell r="Z95"/>
        </row>
        <row r="96">
          <cell r="A96">
            <v>126</v>
          </cell>
          <cell r="B96">
            <v>45</v>
          </cell>
          <cell r="C96">
            <v>430</v>
          </cell>
          <cell r="D96"/>
          <cell r="E96"/>
          <cell r="F96">
            <v>81</v>
          </cell>
          <cell r="G96">
            <v>74</v>
          </cell>
          <cell r="H96">
            <v>80</v>
          </cell>
          <cell r="I96">
            <v>58</v>
          </cell>
          <cell r="J96">
            <v>63</v>
          </cell>
          <cell r="K96">
            <v>74</v>
          </cell>
          <cell r="L96"/>
          <cell r="M96"/>
          <cell r="N96"/>
          <cell r="O96"/>
          <cell r="P96"/>
          <cell r="Q96"/>
          <cell r="R96"/>
          <cell r="S96"/>
          <cell r="T96"/>
          <cell r="U96"/>
          <cell r="V96"/>
          <cell r="W96"/>
          <cell r="X96"/>
          <cell r="Y96"/>
          <cell r="Z96"/>
        </row>
        <row r="97">
          <cell r="A97">
            <v>128</v>
          </cell>
          <cell r="B97">
            <v>92</v>
          </cell>
          <cell r="C97">
            <v>596</v>
          </cell>
          <cell r="D97"/>
          <cell r="E97"/>
          <cell r="F97">
            <v>58</v>
          </cell>
          <cell r="G97">
            <v>76</v>
          </cell>
          <cell r="H97">
            <v>141</v>
          </cell>
          <cell r="I97">
            <v>144</v>
          </cell>
          <cell r="J97">
            <v>88</v>
          </cell>
          <cell r="K97">
            <v>89</v>
          </cell>
          <cell r="L97"/>
          <cell r="M97"/>
          <cell r="N97"/>
          <cell r="O97"/>
          <cell r="P97"/>
          <cell r="Q97"/>
          <cell r="R97"/>
          <cell r="S97"/>
          <cell r="T97"/>
          <cell r="U97"/>
          <cell r="V97"/>
          <cell r="W97"/>
          <cell r="X97"/>
          <cell r="Y97"/>
          <cell r="Z97"/>
        </row>
        <row r="98">
          <cell r="A98">
            <v>129</v>
          </cell>
          <cell r="B98">
            <v>106</v>
          </cell>
          <cell r="C98">
            <v>446</v>
          </cell>
          <cell r="D98"/>
          <cell r="E98"/>
          <cell r="F98">
            <v>99</v>
          </cell>
          <cell r="G98">
            <v>69</v>
          </cell>
          <cell r="H98">
            <v>71</v>
          </cell>
          <cell r="I98">
            <v>69</v>
          </cell>
          <cell r="J98">
            <v>75</v>
          </cell>
          <cell r="K98">
            <v>63</v>
          </cell>
          <cell r="L98"/>
          <cell r="M98"/>
          <cell r="N98"/>
          <cell r="O98"/>
          <cell r="P98"/>
          <cell r="Q98"/>
          <cell r="R98"/>
          <cell r="S98"/>
          <cell r="T98"/>
          <cell r="U98"/>
          <cell r="V98"/>
          <cell r="W98"/>
          <cell r="X98"/>
          <cell r="Y98"/>
          <cell r="Z98"/>
        </row>
        <row r="99">
          <cell r="A99">
            <v>131</v>
          </cell>
          <cell r="B99">
            <v>131</v>
          </cell>
          <cell r="C99">
            <v>1847</v>
          </cell>
          <cell r="D99"/>
          <cell r="E99"/>
          <cell r="F99"/>
          <cell r="G99">
            <v>115</v>
          </cell>
          <cell r="H99">
            <v>182</v>
          </cell>
          <cell r="I99">
            <v>140</v>
          </cell>
          <cell r="J99">
            <v>155</v>
          </cell>
          <cell r="K99">
            <v>185</v>
          </cell>
          <cell r="L99">
            <v>178</v>
          </cell>
          <cell r="M99">
            <v>161</v>
          </cell>
          <cell r="N99">
            <v>180</v>
          </cell>
          <cell r="O99">
            <v>200</v>
          </cell>
          <cell r="P99">
            <v>178</v>
          </cell>
          <cell r="Q99">
            <v>173</v>
          </cell>
          <cell r="R99"/>
          <cell r="S99"/>
          <cell r="T99"/>
          <cell r="U99"/>
          <cell r="V99"/>
          <cell r="W99"/>
          <cell r="X99"/>
          <cell r="Y99"/>
          <cell r="Z99"/>
        </row>
        <row r="100">
          <cell r="A100">
            <v>132</v>
          </cell>
          <cell r="B100">
            <v>4</v>
          </cell>
          <cell r="C100">
            <v>330</v>
          </cell>
          <cell r="D100"/>
          <cell r="E100"/>
          <cell r="F100">
            <v>41</v>
          </cell>
          <cell r="G100">
            <v>69</v>
          </cell>
          <cell r="H100">
            <v>57</v>
          </cell>
          <cell r="I100">
            <v>59</v>
          </cell>
          <cell r="J100">
            <v>56</v>
          </cell>
          <cell r="K100">
            <v>48</v>
          </cell>
          <cell r="L100"/>
          <cell r="M100"/>
          <cell r="N100"/>
          <cell r="O100"/>
          <cell r="P100"/>
          <cell r="Q100"/>
          <cell r="R100"/>
          <cell r="S100"/>
          <cell r="T100"/>
          <cell r="U100"/>
          <cell r="V100"/>
          <cell r="W100"/>
          <cell r="X100"/>
          <cell r="Y100"/>
          <cell r="Z100"/>
        </row>
        <row r="101">
          <cell r="A101">
            <v>133</v>
          </cell>
          <cell r="B101">
            <v>122</v>
          </cell>
          <cell r="C101">
            <v>385</v>
          </cell>
          <cell r="D101"/>
          <cell r="E101"/>
          <cell r="F101">
            <v>50</v>
          </cell>
          <cell r="G101">
            <v>69</v>
          </cell>
          <cell r="H101">
            <v>71</v>
          </cell>
          <cell r="I101">
            <v>59</v>
          </cell>
          <cell r="J101">
            <v>69</v>
          </cell>
          <cell r="K101">
            <v>67</v>
          </cell>
          <cell r="L101"/>
          <cell r="M101"/>
          <cell r="N101"/>
          <cell r="O101"/>
          <cell r="P101"/>
          <cell r="Q101"/>
          <cell r="R101"/>
          <cell r="S101"/>
          <cell r="T101"/>
          <cell r="U101"/>
          <cell r="V101"/>
          <cell r="W101"/>
          <cell r="X101"/>
          <cell r="Y101"/>
          <cell r="Z101"/>
        </row>
        <row r="102">
          <cell r="A102">
            <v>134</v>
          </cell>
          <cell r="B102">
            <v>44</v>
          </cell>
          <cell r="C102">
            <v>315</v>
          </cell>
          <cell r="D102"/>
          <cell r="E102"/>
          <cell r="F102">
            <v>30</v>
          </cell>
          <cell r="G102">
            <v>76</v>
          </cell>
          <cell r="H102">
            <v>66</v>
          </cell>
          <cell r="I102">
            <v>35</v>
          </cell>
          <cell r="J102">
            <v>37</v>
          </cell>
          <cell r="K102">
            <v>71</v>
          </cell>
          <cell r="L102"/>
          <cell r="M102"/>
          <cell r="N102"/>
          <cell r="O102"/>
          <cell r="P102"/>
          <cell r="Q102"/>
          <cell r="R102"/>
          <cell r="S102"/>
          <cell r="T102"/>
          <cell r="U102"/>
          <cell r="V102"/>
          <cell r="W102"/>
          <cell r="X102"/>
          <cell r="Y102"/>
          <cell r="Z102"/>
        </row>
        <row r="103">
          <cell r="A103">
            <v>135</v>
          </cell>
          <cell r="B103">
            <v>355</v>
          </cell>
          <cell r="C103">
            <v>121</v>
          </cell>
          <cell r="D103"/>
          <cell r="E103"/>
          <cell r="F103">
            <v>22</v>
          </cell>
          <cell r="G103">
            <v>26</v>
          </cell>
          <cell r="H103">
            <v>27</v>
          </cell>
          <cell r="I103">
            <v>25</v>
          </cell>
          <cell r="J103">
            <v>21</v>
          </cell>
          <cell r="K103"/>
          <cell r="L103"/>
          <cell r="M103"/>
          <cell r="N103"/>
          <cell r="O103"/>
          <cell r="P103"/>
          <cell r="Q103"/>
          <cell r="R103"/>
          <cell r="S103"/>
          <cell r="T103"/>
          <cell r="U103"/>
          <cell r="V103"/>
          <cell r="W103"/>
          <cell r="X103"/>
          <cell r="Y103"/>
          <cell r="Z103"/>
        </row>
        <row r="104">
          <cell r="A104">
            <v>136</v>
          </cell>
          <cell r="B104">
            <v>633</v>
          </cell>
          <cell r="C104">
            <v>472</v>
          </cell>
          <cell r="D104"/>
          <cell r="E104"/>
          <cell r="F104">
            <v>84</v>
          </cell>
          <cell r="G104">
            <v>96</v>
          </cell>
          <cell r="H104">
            <v>95</v>
          </cell>
          <cell r="I104">
            <v>69</v>
          </cell>
          <cell r="J104">
            <v>66</v>
          </cell>
          <cell r="K104">
            <v>62</v>
          </cell>
          <cell r="L104"/>
          <cell r="M104"/>
          <cell r="N104"/>
          <cell r="O104"/>
          <cell r="P104"/>
          <cell r="Q104"/>
          <cell r="R104"/>
          <cell r="S104"/>
          <cell r="T104"/>
          <cell r="U104"/>
          <cell r="V104"/>
          <cell r="W104"/>
          <cell r="X104"/>
          <cell r="Y104"/>
          <cell r="Z104"/>
        </row>
        <row r="105">
          <cell r="A105">
            <v>137</v>
          </cell>
          <cell r="B105">
            <v>31</v>
          </cell>
          <cell r="C105">
            <v>203</v>
          </cell>
          <cell r="D105"/>
          <cell r="E105"/>
          <cell r="F105">
            <v>34</v>
          </cell>
          <cell r="G105">
            <v>37</v>
          </cell>
          <cell r="H105">
            <v>40</v>
          </cell>
          <cell r="I105">
            <v>25</v>
          </cell>
          <cell r="J105">
            <v>24</v>
          </cell>
          <cell r="K105">
            <v>21</v>
          </cell>
          <cell r="L105"/>
          <cell r="M105"/>
          <cell r="N105"/>
          <cell r="O105"/>
          <cell r="P105"/>
          <cell r="Q105"/>
          <cell r="R105"/>
          <cell r="S105"/>
          <cell r="T105"/>
          <cell r="U105"/>
          <cell r="V105"/>
          <cell r="W105"/>
          <cell r="X105"/>
          <cell r="Y105"/>
          <cell r="Z105">
            <v>22</v>
          </cell>
        </row>
        <row r="106">
          <cell r="A106">
            <v>139</v>
          </cell>
          <cell r="B106">
            <v>139</v>
          </cell>
          <cell r="C106">
            <v>1201</v>
          </cell>
          <cell r="D106"/>
          <cell r="E106"/>
          <cell r="F106">
            <v>50</v>
          </cell>
          <cell r="G106">
            <v>66</v>
          </cell>
          <cell r="H106">
            <v>68</v>
          </cell>
          <cell r="I106">
            <v>66</v>
          </cell>
          <cell r="J106">
            <v>75</v>
          </cell>
          <cell r="K106">
            <v>65</v>
          </cell>
          <cell r="L106">
            <v>121</v>
          </cell>
          <cell r="M106">
            <v>93</v>
          </cell>
          <cell r="N106">
            <v>133</v>
          </cell>
          <cell r="O106">
            <v>78</v>
          </cell>
          <cell r="P106">
            <v>99</v>
          </cell>
          <cell r="Q106">
            <v>55</v>
          </cell>
          <cell r="R106"/>
          <cell r="S106"/>
          <cell r="T106"/>
          <cell r="U106">
            <v>39</v>
          </cell>
          <cell r="V106">
            <v>46</v>
          </cell>
          <cell r="W106">
            <v>73</v>
          </cell>
          <cell r="X106"/>
          <cell r="Y106">
            <v>74</v>
          </cell>
          <cell r="Z106"/>
        </row>
        <row r="107">
          <cell r="A107">
            <v>144</v>
          </cell>
          <cell r="B107">
            <v>59</v>
          </cell>
          <cell r="C107">
            <v>381</v>
          </cell>
          <cell r="D107"/>
          <cell r="E107"/>
          <cell r="F107">
            <v>45</v>
          </cell>
          <cell r="G107">
            <v>63</v>
          </cell>
          <cell r="H107">
            <v>64</v>
          </cell>
          <cell r="I107">
            <v>66</v>
          </cell>
          <cell r="J107">
            <v>68</v>
          </cell>
          <cell r="K107">
            <v>75</v>
          </cell>
          <cell r="L107"/>
          <cell r="M107"/>
          <cell r="N107"/>
          <cell r="O107"/>
          <cell r="P107"/>
          <cell r="Q107"/>
          <cell r="R107"/>
          <cell r="S107"/>
          <cell r="T107"/>
          <cell r="U107"/>
          <cell r="V107"/>
          <cell r="W107"/>
          <cell r="X107"/>
          <cell r="Y107"/>
          <cell r="Z107"/>
        </row>
        <row r="108">
          <cell r="A108">
            <v>145</v>
          </cell>
          <cell r="B108">
            <v>31</v>
          </cell>
          <cell r="C108">
            <v>133</v>
          </cell>
          <cell r="D108"/>
          <cell r="E108"/>
          <cell r="F108">
            <v>18</v>
          </cell>
          <cell r="G108">
            <v>27</v>
          </cell>
          <cell r="H108">
            <v>25</v>
          </cell>
          <cell r="I108">
            <v>18</v>
          </cell>
          <cell r="J108">
            <v>24</v>
          </cell>
          <cell r="K108">
            <v>21</v>
          </cell>
          <cell r="L108"/>
          <cell r="M108"/>
          <cell r="N108"/>
          <cell r="O108"/>
          <cell r="P108"/>
          <cell r="Q108"/>
          <cell r="R108"/>
          <cell r="S108"/>
          <cell r="T108"/>
          <cell r="U108"/>
          <cell r="V108"/>
          <cell r="W108"/>
          <cell r="X108"/>
          <cell r="Y108"/>
          <cell r="Z108"/>
        </row>
        <row r="109">
          <cell r="A109">
            <v>146</v>
          </cell>
          <cell r="B109">
            <v>45</v>
          </cell>
          <cell r="C109">
            <v>320</v>
          </cell>
          <cell r="D109"/>
          <cell r="E109"/>
          <cell r="F109">
            <v>88</v>
          </cell>
          <cell r="G109">
            <v>86</v>
          </cell>
          <cell r="H109">
            <v>85</v>
          </cell>
          <cell r="I109">
            <v>61</v>
          </cell>
          <cell r="J109"/>
          <cell r="K109"/>
          <cell r="L109"/>
          <cell r="M109"/>
          <cell r="N109"/>
          <cell r="O109"/>
          <cell r="P109"/>
          <cell r="Q109"/>
          <cell r="R109"/>
          <cell r="S109"/>
          <cell r="T109"/>
          <cell r="U109"/>
          <cell r="V109"/>
          <cell r="W109"/>
          <cell r="X109"/>
          <cell r="Y109"/>
          <cell r="Z109"/>
        </row>
        <row r="110">
          <cell r="A110">
            <v>147</v>
          </cell>
          <cell r="B110">
            <v>197</v>
          </cell>
          <cell r="C110">
            <v>92</v>
          </cell>
          <cell r="D110"/>
          <cell r="E110"/>
          <cell r="F110">
            <v>17</v>
          </cell>
          <cell r="G110">
            <v>23</v>
          </cell>
          <cell r="H110">
            <v>26</v>
          </cell>
          <cell r="I110">
            <v>26</v>
          </cell>
          <cell r="J110"/>
          <cell r="K110"/>
          <cell r="L110"/>
          <cell r="M110"/>
          <cell r="N110"/>
          <cell r="O110"/>
          <cell r="P110"/>
          <cell r="Q110"/>
          <cell r="R110"/>
          <cell r="S110"/>
          <cell r="T110"/>
          <cell r="U110"/>
          <cell r="V110"/>
          <cell r="W110"/>
          <cell r="X110"/>
          <cell r="Y110"/>
          <cell r="Z110"/>
        </row>
        <row r="111">
          <cell r="A111">
            <v>148</v>
          </cell>
          <cell r="B111">
            <v>148</v>
          </cell>
          <cell r="C111">
            <v>731</v>
          </cell>
          <cell r="D111"/>
          <cell r="E111"/>
          <cell r="F111">
            <v>57</v>
          </cell>
          <cell r="G111">
            <v>60</v>
          </cell>
          <cell r="H111">
            <v>67</v>
          </cell>
          <cell r="I111">
            <v>56</v>
          </cell>
          <cell r="J111">
            <v>61</v>
          </cell>
          <cell r="K111">
            <v>62</v>
          </cell>
          <cell r="L111">
            <v>62</v>
          </cell>
          <cell r="M111">
            <v>64</v>
          </cell>
          <cell r="N111">
            <v>44</v>
          </cell>
          <cell r="O111">
            <v>41</v>
          </cell>
          <cell r="P111">
            <v>36</v>
          </cell>
          <cell r="Q111">
            <v>22</v>
          </cell>
          <cell r="R111"/>
          <cell r="S111"/>
          <cell r="T111"/>
          <cell r="U111"/>
          <cell r="V111">
            <v>45</v>
          </cell>
          <cell r="W111">
            <v>26</v>
          </cell>
          <cell r="X111"/>
          <cell r="Y111">
            <v>28</v>
          </cell>
          <cell r="Z111"/>
        </row>
        <row r="112">
          <cell r="A112">
            <v>149</v>
          </cell>
          <cell r="B112">
            <v>149</v>
          </cell>
          <cell r="C112">
            <v>890</v>
          </cell>
          <cell r="D112"/>
          <cell r="E112"/>
          <cell r="F112">
            <v>49</v>
          </cell>
          <cell r="G112">
            <v>67</v>
          </cell>
          <cell r="H112">
            <v>100</v>
          </cell>
          <cell r="I112">
            <v>66</v>
          </cell>
          <cell r="J112">
            <v>67</v>
          </cell>
          <cell r="K112">
            <v>72</v>
          </cell>
          <cell r="L112">
            <v>82</v>
          </cell>
          <cell r="M112">
            <v>85</v>
          </cell>
          <cell r="N112">
            <v>83</v>
          </cell>
          <cell r="O112">
            <v>111</v>
          </cell>
          <cell r="P112">
            <v>64</v>
          </cell>
          <cell r="Q112">
            <v>44</v>
          </cell>
          <cell r="R112"/>
          <cell r="S112"/>
          <cell r="T112"/>
          <cell r="U112"/>
          <cell r="V112"/>
          <cell r="W112"/>
          <cell r="X112"/>
          <cell r="Y112"/>
          <cell r="Z112"/>
        </row>
        <row r="113">
          <cell r="A113">
            <v>151</v>
          </cell>
          <cell r="B113">
            <v>492</v>
          </cell>
          <cell r="C113">
            <v>593</v>
          </cell>
          <cell r="D113"/>
          <cell r="E113"/>
          <cell r="F113">
            <v>44</v>
          </cell>
          <cell r="G113">
            <v>65</v>
          </cell>
          <cell r="H113">
            <v>52</v>
          </cell>
          <cell r="I113">
            <v>45</v>
          </cell>
          <cell r="J113">
            <v>58</v>
          </cell>
          <cell r="K113">
            <v>60</v>
          </cell>
          <cell r="L113"/>
          <cell r="M113">
            <v>122</v>
          </cell>
          <cell r="N113">
            <v>83</v>
          </cell>
          <cell r="O113">
            <v>64</v>
          </cell>
          <cell r="P113"/>
          <cell r="Q113"/>
          <cell r="R113"/>
          <cell r="S113"/>
          <cell r="T113"/>
          <cell r="U113"/>
          <cell r="V113"/>
          <cell r="W113"/>
          <cell r="X113"/>
          <cell r="Y113"/>
          <cell r="Z113"/>
        </row>
        <row r="114">
          <cell r="A114">
            <v>153</v>
          </cell>
          <cell r="B114">
            <v>153</v>
          </cell>
          <cell r="C114">
            <v>1070</v>
          </cell>
          <cell r="D114"/>
          <cell r="E114"/>
          <cell r="F114">
            <v>52</v>
          </cell>
          <cell r="G114">
            <v>66</v>
          </cell>
          <cell r="H114">
            <v>68</v>
          </cell>
          <cell r="I114">
            <v>63</v>
          </cell>
          <cell r="J114">
            <v>101</v>
          </cell>
          <cell r="K114">
            <v>101</v>
          </cell>
          <cell r="L114">
            <v>70</v>
          </cell>
          <cell r="M114">
            <v>78</v>
          </cell>
          <cell r="N114">
            <v>74</v>
          </cell>
          <cell r="O114">
            <v>69</v>
          </cell>
          <cell r="P114">
            <v>73</v>
          </cell>
          <cell r="Q114">
            <v>61</v>
          </cell>
          <cell r="R114"/>
          <cell r="S114"/>
          <cell r="T114"/>
          <cell r="U114">
            <v>24</v>
          </cell>
          <cell r="V114">
            <v>55</v>
          </cell>
          <cell r="W114">
            <v>51</v>
          </cell>
          <cell r="X114"/>
          <cell r="Y114">
            <v>64</v>
          </cell>
          <cell r="Z114"/>
        </row>
        <row r="115">
          <cell r="A115">
            <v>154</v>
          </cell>
          <cell r="B115">
            <v>44</v>
          </cell>
          <cell r="C115">
            <v>340</v>
          </cell>
          <cell r="D115"/>
          <cell r="E115"/>
          <cell r="F115">
            <v>28</v>
          </cell>
          <cell r="G115">
            <v>75</v>
          </cell>
          <cell r="H115">
            <v>35</v>
          </cell>
          <cell r="I115">
            <v>67</v>
          </cell>
          <cell r="J115">
            <v>75</v>
          </cell>
          <cell r="K115">
            <v>60</v>
          </cell>
          <cell r="L115"/>
          <cell r="M115"/>
          <cell r="N115"/>
          <cell r="O115"/>
          <cell r="P115"/>
          <cell r="Q115"/>
          <cell r="R115"/>
          <cell r="S115"/>
          <cell r="T115"/>
          <cell r="U115"/>
          <cell r="V115"/>
          <cell r="W115"/>
          <cell r="X115"/>
          <cell r="Y115"/>
          <cell r="Z115"/>
        </row>
        <row r="116">
          <cell r="A116">
            <v>156</v>
          </cell>
          <cell r="B116">
            <v>156</v>
          </cell>
          <cell r="C116">
            <v>1275</v>
          </cell>
          <cell r="D116"/>
          <cell r="E116"/>
          <cell r="F116">
            <v>54</v>
          </cell>
          <cell r="G116">
            <v>81</v>
          </cell>
          <cell r="H116">
            <v>89</v>
          </cell>
          <cell r="I116">
            <v>67</v>
          </cell>
          <cell r="J116">
            <v>124</v>
          </cell>
          <cell r="K116">
            <v>94</v>
          </cell>
          <cell r="L116">
            <v>129</v>
          </cell>
          <cell r="M116">
            <v>117</v>
          </cell>
          <cell r="N116">
            <v>111</v>
          </cell>
          <cell r="O116">
            <v>74</v>
          </cell>
          <cell r="P116">
            <v>74</v>
          </cell>
          <cell r="Q116">
            <v>62</v>
          </cell>
          <cell r="R116"/>
          <cell r="S116"/>
          <cell r="T116"/>
          <cell r="U116">
            <v>10</v>
          </cell>
          <cell r="V116">
            <v>48</v>
          </cell>
          <cell r="W116">
            <v>52</v>
          </cell>
          <cell r="X116"/>
          <cell r="Y116">
            <v>89</v>
          </cell>
          <cell r="Z116"/>
        </row>
        <row r="117">
          <cell r="A117">
            <v>159</v>
          </cell>
          <cell r="B117">
            <v>159</v>
          </cell>
          <cell r="C117">
            <v>1285</v>
          </cell>
          <cell r="D117"/>
          <cell r="E117"/>
          <cell r="F117">
            <v>97</v>
          </cell>
          <cell r="G117">
            <v>106</v>
          </cell>
          <cell r="H117">
            <v>101</v>
          </cell>
          <cell r="I117">
            <v>96</v>
          </cell>
          <cell r="J117">
            <v>89</v>
          </cell>
          <cell r="K117">
            <v>83</v>
          </cell>
          <cell r="L117">
            <v>131</v>
          </cell>
          <cell r="M117">
            <v>112</v>
          </cell>
          <cell r="N117">
            <v>111</v>
          </cell>
          <cell r="O117">
            <v>90</v>
          </cell>
          <cell r="P117">
            <v>78</v>
          </cell>
          <cell r="Q117">
            <v>69</v>
          </cell>
          <cell r="R117"/>
          <cell r="S117"/>
          <cell r="T117"/>
          <cell r="U117"/>
          <cell r="V117"/>
          <cell r="W117">
            <v>45</v>
          </cell>
          <cell r="X117"/>
          <cell r="Y117">
            <v>77</v>
          </cell>
          <cell r="Z117"/>
        </row>
        <row r="118">
          <cell r="A118">
            <v>161</v>
          </cell>
          <cell r="B118">
            <v>606</v>
          </cell>
          <cell r="C118">
            <v>340</v>
          </cell>
          <cell r="D118"/>
          <cell r="E118"/>
          <cell r="F118">
            <v>47</v>
          </cell>
          <cell r="G118">
            <v>53</v>
          </cell>
          <cell r="H118">
            <v>57</v>
          </cell>
          <cell r="I118">
            <v>64</v>
          </cell>
          <cell r="J118">
            <v>57</v>
          </cell>
          <cell r="K118">
            <v>62</v>
          </cell>
          <cell r="L118"/>
          <cell r="M118"/>
          <cell r="N118"/>
          <cell r="O118"/>
          <cell r="P118"/>
          <cell r="Q118"/>
          <cell r="R118"/>
          <cell r="S118"/>
          <cell r="T118"/>
          <cell r="U118"/>
          <cell r="V118"/>
          <cell r="W118"/>
          <cell r="X118"/>
          <cell r="Y118"/>
          <cell r="Z118"/>
        </row>
        <row r="119">
          <cell r="A119">
            <v>162</v>
          </cell>
          <cell r="B119">
            <v>162</v>
          </cell>
          <cell r="C119">
            <v>1461</v>
          </cell>
          <cell r="D119"/>
          <cell r="E119"/>
          <cell r="F119">
            <v>50</v>
          </cell>
          <cell r="G119">
            <v>53</v>
          </cell>
          <cell r="H119">
            <v>67</v>
          </cell>
          <cell r="I119">
            <v>67</v>
          </cell>
          <cell r="J119">
            <v>70</v>
          </cell>
          <cell r="K119">
            <v>69</v>
          </cell>
          <cell r="L119">
            <v>184</v>
          </cell>
          <cell r="M119">
            <v>180</v>
          </cell>
          <cell r="N119">
            <v>179</v>
          </cell>
          <cell r="O119">
            <v>202</v>
          </cell>
          <cell r="P119">
            <v>117</v>
          </cell>
          <cell r="Q119">
            <v>98</v>
          </cell>
          <cell r="R119">
            <v>55</v>
          </cell>
          <cell r="S119">
            <v>70</v>
          </cell>
          <cell r="T119"/>
          <cell r="U119"/>
          <cell r="V119"/>
          <cell r="W119"/>
          <cell r="X119"/>
          <cell r="Y119"/>
          <cell r="Z119"/>
        </row>
        <row r="120">
          <cell r="A120">
            <v>163</v>
          </cell>
          <cell r="B120">
            <v>112</v>
          </cell>
          <cell r="C120">
            <v>219</v>
          </cell>
          <cell r="D120"/>
          <cell r="E120"/>
          <cell r="F120">
            <v>42</v>
          </cell>
          <cell r="G120">
            <v>43</v>
          </cell>
          <cell r="H120">
            <v>27</v>
          </cell>
          <cell r="I120">
            <v>44</v>
          </cell>
          <cell r="J120">
            <v>35</v>
          </cell>
          <cell r="K120">
            <v>28</v>
          </cell>
          <cell r="L120"/>
          <cell r="M120"/>
          <cell r="N120"/>
          <cell r="O120"/>
          <cell r="P120"/>
          <cell r="Q120"/>
          <cell r="R120"/>
          <cell r="S120"/>
          <cell r="T120"/>
          <cell r="U120"/>
          <cell r="V120"/>
          <cell r="W120"/>
          <cell r="X120"/>
          <cell r="Y120"/>
          <cell r="Z120"/>
        </row>
        <row r="121">
          <cell r="A121">
            <v>164</v>
          </cell>
          <cell r="B121">
            <v>197</v>
          </cell>
          <cell r="C121">
            <v>253</v>
          </cell>
          <cell r="D121"/>
          <cell r="E121"/>
          <cell r="F121">
            <v>24</v>
          </cell>
          <cell r="G121">
            <v>34</v>
          </cell>
          <cell r="H121">
            <v>34</v>
          </cell>
          <cell r="I121">
            <v>28</v>
          </cell>
          <cell r="J121">
            <v>67</v>
          </cell>
          <cell r="K121">
            <v>66</v>
          </cell>
          <cell r="L121"/>
          <cell r="M121"/>
          <cell r="N121"/>
          <cell r="O121"/>
          <cell r="P121"/>
          <cell r="Q121"/>
          <cell r="R121"/>
          <cell r="S121"/>
          <cell r="T121"/>
          <cell r="U121"/>
          <cell r="V121"/>
          <cell r="W121"/>
          <cell r="X121"/>
          <cell r="Y121"/>
          <cell r="Z121"/>
        </row>
        <row r="122">
          <cell r="A122">
            <v>165</v>
          </cell>
          <cell r="B122">
            <v>165</v>
          </cell>
          <cell r="C122">
            <v>506</v>
          </cell>
          <cell r="D122"/>
          <cell r="E122"/>
          <cell r="F122">
            <v>45</v>
          </cell>
          <cell r="G122">
            <v>47</v>
          </cell>
          <cell r="H122">
            <v>37</v>
          </cell>
          <cell r="I122">
            <v>45</v>
          </cell>
          <cell r="J122">
            <v>51</v>
          </cell>
          <cell r="K122">
            <v>36</v>
          </cell>
          <cell r="L122">
            <v>40</v>
          </cell>
          <cell r="M122">
            <v>43</v>
          </cell>
          <cell r="N122">
            <v>29</v>
          </cell>
          <cell r="O122">
            <v>25</v>
          </cell>
          <cell r="P122">
            <v>25</v>
          </cell>
          <cell r="Q122">
            <v>25</v>
          </cell>
          <cell r="R122"/>
          <cell r="S122"/>
          <cell r="T122"/>
          <cell r="U122"/>
          <cell r="V122">
            <v>15</v>
          </cell>
          <cell r="W122">
            <v>15</v>
          </cell>
          <cell r="X122"/>
          <cell r="Y122">
            <v>28</v>
          </cell>
          <cell r="Z122"/>
        </row>
        <row r="123">
          <cell r="A123">
            <v>166</v>
          </cell>
          <cell r="B123">
            <v>9</v>
          </cell>
          <cell r="C123">
            <v>313</v>
          </cell>
          <cell r="D123"/>
          <cell r="E123"/>
          <cell r="F123">
            <v>25</v>
          </cell>
          <cell r="G123">
            <v>27</v>
          </cell>
          <cell r="H123">
            <v>27</v>
          </cell>
          <cell r="I123">
            <v>37</v>
          </cell>
          <cell r="J123">
            <v>43</v>
          </cell>
          <cell r="K123">
            <v>23</v>
          </cell>
          <cell r="L123">
            <v>36</v>
          </cell>
          <cell r="M123">
            <v>27</v>
          </cell>
          <cell r="N123">
            <v>18</v>
          </cell>
          <cell r="O123">
            <v>17</v>
          </cell>
          <cell r="P123">
            <v>15</v>
          </cell>
          <cell r="Q123">
            <v>18</v>
          </cell>
          <cell r="R123"/>
          <cell r="S123"/>
          <cell r="T123"/>
          <cell r="U123"/>
          <cell r="V123"/>
          <cell r="W123"/>
          <cell r="X123"/>
          <cell r="Y123"/>
          <cell r="Z123"/>
        </row>
        <row r="124">
          <cell r="A124">
            <v>167</v>
          </cell>
          <cell r="B124">
            <v>167</v>
          </cell>
          <cell r="C124">
            <v>395</v>
          </cell>
          <cell r="D124"/>
          <cell r="E124"/>
          <cell r="F124">
            <v>33</v>
          </cell>
          <cell r="G124">
            <v>34</v>
          </cell>
          <cell r="H124">
            <v>49</v>
          </cell>
          <cell r="I124">
            <v>46</v>
          </cell>
          <cell r="J124">
            <v>37</v>
          </cell>
          <cell r="K124">
            <v>19</v>
          </cell>
          <cell r="L124">
            <v>28</v>
          </cell>
          <cell r="M124">
            <v>37</v>
          </cell>
          <cell r="N124">
            <v>24</v>
          </cell>
          <cell r="O124">
            <v>26</v>
          </cell>
          <cell r="P124">
            <v>20</v>
          </cell>
          <cell r="Q124">
            <v>16</v>
          </cell>
          <cell r="R124"/>
          <cell r="S124"/>
          <cell r="T124"/>
          <cell r="U124"/>
          <cell r="V124"/>
          <cell r="W124">
            <v>13</v>
          </cell>
          <cell r="X124"/>
          <cell r="Y124">
            <v>13</v>
          </cell>
          <cell r="Z124"/>
        </row>
        <row r="125">
          <cell r="A125">
            <v>168</v>
          </cell>
          <cell r="B125">
            <v>168</v>
          </cell>
          <cell r="C125">
            <v>209</v>
          </cell>
          <cell r="D125"/>
          <cell r="E125"/>
          <cell r="F125">
            <v>15</v>
          </cell>
          <cell r="G125">
            <v>19</v>
          </cell>
          <cell r="H125">
            <v>18</v>
          </cell>
          <cell r="I125">
            <v>13</v>
          </cell>
          <cell r="J125">
            <v>18</v>
          </cell>
          <cell r="K125">
            <v>18</v>
          </cell>
          <cell r="L125">
            <v>22</v>
          </cell>
          <cell r="M125">
            <v>21</v>
          </cell>
          <cell r="N125">
            <v>12</v>
          </cell>
          <cell r="O125">
            <v>22</v>
          </cell>
          <cell r="P125">
            <v>20</v>
          </cell>
          <cell r="Q125">
            <v>11</v>
          </cell>
          <cell r="R125"/>
          <cell r="S125"/>
          <cell r="T125"/>
          <cell r="U125"/>
          <cell r="V125"/>
          <cell r="W125"/>
          <cell r="X125"/>
          <cell r="Y125"/>
          <cell r="Z125"/>
        </row>
        <row r="126">
          <cell r="A126">
            <v>169</v>
          </cell>
          <cell r="B126">
            <v>193</v>
          </cell>
          <cell r="C126">
            <v>338</v>
          </cell>
          <cell r="D126"/>
          <cell r="E126"/>
          <cell r="F126">
            <v>50</v>
          </cell>
          <cell r="G126">
            <v>59</v>
          </cell>
          <cell r="H126">
            <v>64</v>
          </cell>
          <cell r="I126">
            <v>49</v>
          </cell>
          <cell r="J126">
            <v>57</v>
          </cell>
          <cell r="K126">
            <v>59</v>
          </cell>
          <cell r="L126"/>
          <cell r="M126"/>
          <cell r="N126"/>
          <cell r="O126"/>
          <cell r="P126"/>
          <cell r="Q126"/>
          <cell r="R126"/>
          <cell r="S126"/>
          <cell r="T126"/>
          <cell r="U126"/>
          <cell r="V126"/>
          <cell r="W126"/>
          <cell r="X126"/>
          <cell r="Y126"/>
          <cell r="Z126"/>
        </row>
        <row r="127">
          <cell r="A127">
            <v>170</v>
          </cell>
          <cell r="B127">
            <v>170</v>
          </cell>
          <cell r="C127">
            <v>456</v>
          </cell>
          <cell r="D127"/>
          <cell r="E127"/>
          <cell r="F127">
            <v>70</v>
          </cell>
          <cell r="G127">
            <v>60</v>
          </cell>
          <cell r="H127">
            <v>49</v>
          </cell>
          <cell r="I127">
            <v>34</v>
          </cell>
          <cell r="J127">
            <v>43</v>
          </cell>
          <cell r="K127">
            <v>32</v>
          </cell>
          <cell r="L127">
            <v>30</v>
          </cell>
          <cell r="M127">
            <v>34</v>
          </cell>
          <cell r="N127">
            <v>32</v>
          </cell>
          <cell r="O127">
            <v>30</v>
          </cell>
          <cell r="P127">
            <v>23</v>
          </cell>
          <cell r="Q127">
            <v>19</v>
          </cell>
          <cell r="R127"/>
          <cell r="S127"/>
          <cell r="T127"/>
          <cell r="U127"/>
          <cell r="V127"/>
          <cell r="W127"/>
          <cell r="X127"/>
          <cell r="Y127"/>
          <cell r="Z127"/>
        </row>
        <row r="128">
          <cell r="A128">
            <v>173</v>
          </cell>
          <cell r="B128">
            <v>173</v>
          </cell>
          <cell r="C128">
            <v>907</v>
          </cell>
          <cell r="D128"/>
          <cell r="E128"/>
          <cell r="F128">
            <v>61</v>
          </cell>
          <cell r="G128">
            <v>96</v>
          </cell>
          <cell r="H128">
            <v>71</v>
          </cell>
          <cell r="I128">
            <v>68</v>
          </cell>
          <cell r="J128">
            <v>78</v>
          </cell>
          <cell r="K128">
            <v>73</v>
          </cell>
          <cell r="L128">
            <v>79</v>
          </cell>
          <cell r="M128">
            <v>81</v>
          </cell>
          <cell r="N128">
            <v>96</v>
          </cell>
          <cell r="O128">
            <v>43</v>
          </cell>
          <cell r="P128">
            <v>56</v>
          </cell>
          <cell r="Q128">
            <v>31</v>
          </cell>
          <cell r="R128"/>
          <cell r="S128"/>
          <cell r="T128"/>
          <cell r="U128"/>
          <cell r="V128">
            <v>18</v>
          </cell>
          <cell r="W128">
            <v>18</v>
          </cell>
          <cell r="X128"/>
          <cell r="Y128">
            <v>38</v>
          </cell>
          <cell r="Z128"/>
        </row>
        <row r="129">
          <cell r="A129">
            <v>174</v>
          </cell>
          <cell r="B129">
            <v>190</v>
          </cell>
          <cell r="C129">
            <v>783</v>
          </cell>
          <cell r="D129"/>
          <cell r="E129"/>
          <cell r="F129">
            <v>68</v>
          </cell>
          <cell r="G129">
            <v>103</v>
          </cell>
          <cell r="H129">
            <v>76</v>
          </cell>
          <cell r="I129">
            <v>72</v>
          </cell>
          <cell r="J129">
            <v>67</v>
          </cell>
          <cell r="K129">
            <v>76</v>
          </cell>
          <cell r="L129">
            <v>86</v>
          </cell>
          <cell r="M129">
            <v>59</v>
          </cell>
          <cell r="N129">
            <v>70</v>
          </cell>
          <cell r="O129">
            <v>61</v>
          </cell>
          <cell r="P129"/>
          <cell r="Q129"/>
          <cell r="R129"/>
          <cell r="S129"/>
          <cell r="T129"/>
          <cell r="U129"/>
          <cell r="V129"/>
          <cell r="W129"/>
          <cell r="X129"/>
          <cell r="Y129"/>
          <cell r="Z129">
            <v>45</v>
          </cell>
        </row>
        <row r="130">
          <cell r="A130">
            <v>175</v>
          </cell>
          <cell r="B130">
            <v>173</v>
          </cell>
          <cell r="C130">
            <v>99</v>
          </cell>
          <cell r="D130"/>
          <cell r="E130"/>
          <cell r="F130">
            <v>15</v>
          </cell>
          <cell r="G130">
            <v>19</v>
          </cell>
          <cell r="H130">
            <v>19</v>
          </cell>
          <cell r="I130">
            <v>18</v>
          </cell>
          <cell r="J130">
            <v>15</v>
          </cell>
          <cell r="K130">
            <v>13</v>
          </cell>
          <cell r="L130"/>
          <cell r="M130"/>
          <cell r="N130"/>
          <cell r="O130"/>
          <cell r="P130"/>
          <cell r="Q130"/>
          <cell r="R130"/>
          <cell r="S130"/>
          <cell r="T130"/>
          <cell r="U130"/>
          <cell r="V130"/>
          <cell r="W130"/>
          <cell r="X130"/>
          <cell r="Y130"/>
          <cell r="Z130"/>
        </row>
        <row r="131">
          <cell r="A131">
            <v>176</v>
          </cell>
          <cell r="B131">
            <v>176</v>
          </cell>
          <cell r="C131">
            <v>1093</v>
          </cell>
          <cell r="D131"/>
          <cell r="E131"/>
          <cell r="F131">
            <v>99</v>
          </cell>
          <cell r="G131">
            <v>99</v>
          </cell>
          <cell r="H131">
            <v>106</v>
          </cell>
          <cell r="I131">
            <v>105</v>
          </cell>
          <cell r="J131">
            <v>110</v>
          </cell>
          <cell r="K131">
            <v>102</v>
          </cell>
          <cell r="L131">
            <v>71</v>
          </cell>
          <cell r="M131">
            <v>74</v>
          </cell>
          <cell r="N131">
            <v>58</v>
          </cell>
          <cell r="O131">
            <v>55</v>
          </cell>
          <cell r="P131">
            <v>54</v>
          </cell>
          <cell r="Q131">
            <v>42</v>
          </cell>
          <cell r="R131"/>
          <cell r="S131"/>
          <cell r="T131"/>
          <cell r="U131">
            <v>19</v>
          </cell>
          <cell r="V131">
            <v>22</v>
          </cell>
          <cell r="W131">
            <v>28</v>
          </cell>
          <cell r="X131"/>
          <cell r="Y131">
            <v>49</v>
          </cell>
          <cell r="Z131"/>
        </row>
        <row r="132">
          <cell r="A132">
            <v>177</v>
          </cell>
          <cell r="B132">
            <v>177</v>
          </cell>
          <cell r="C132">
            <v>725</v>
          </cell>
          <cell r="D132"/>
          <cell r="E132"/>
          <cell r="F132">
            <v>59</v>
          </cell>
          <cell r="G132">
            <v>59</v>
          </cell>
          <cell r="H132">
            <v>62</v>
          </cell>
          <cell r="I132">
            <v>66</v>
          </cell>
          <cell r="J132">
            <v>62</v>
          </cell>
          <cell r="K132">
            <v>66</v>
          </cell>
          <cell r="L132">
            <v>54</v>
          </cell>
          <cell r="M132">
            <v>52</v>
          </cell>
          <cell r="N132">
            <v>54</v>
          </cell>
          <cell r="O132">
            <v>44</v>
          </cell>
          <cell r="P132">
            <v>43</v>
          </cell>
          <cell r="Q132">
            <v>39</v>
          </cell>
          <cell r="R132"/>
          <cell r="S132"/>
          <cell r="T132"/>
          <cell r="U132"/>
          <cell r="V132">
            <v>28</v>
          </cell>
          <cell r="W132">
            <v>20</v>
          </cell>
          <cell r="X132">
            <v>17</v>
          </cell>
          <cell r="Y132"/>
          <cell r="Z132"/>
        </row>
        <row r="133">
          <cell r="A133">
            <v>178</v>
          </cell>
          <cell r="B133">
            <v>190</v>
          </cell>
          <cell r="C133">
            <v>641</v>
          </cell>
          <cell r="D133"/>
          <cell r="E133"/>
          <cell r="F133"/>
          <cell r="G133">
            <v>173</v>
          </cell>
          <cell r="H133">
            <v>165</v>
          </cell>
          <cell r="I133">
            <v>142</v>
          </cell>
          <cell r="J133">
            <v>161</v>
          </cell>
          <cell r="K133"/>
          <cell r="L133"/>
          <cell r="M133"/>
          <cell r="N133"/>
          <cell r="O133"/>
          <cell r="P133"/>
          <cell r="Q133"/>
          <cell r="R133"/>
          <cell r="S133"/>
          <cell r="T133"/>
          <cell r="U133"/>
          <cell r="V133"/>
          <cell r="W133"/>
          <cell r="X133"/>
          <cell r="Y133"/>
          <cell r="Z133"/>
        </row>
        <row r="134">
          <cell r="A134">
            <v>179</v>
          </cell>
          <cell r="B134">
            <v>179</v>
          </cell>
          <cell r="C134">
            <v>147</v>
          </cell>
          <cell r="D134"/>
          <cell r="E134"/>
          <cell r="F134">
            <v>5</v>
          </cell>
          <cell r="G134">
            <v>11</v>
          </cell>
          <cell r="H134">
            <v>8</v>
          </cell>
          <cell r="I134">
            <v>5</v>
          </cell>
          <cell r="J134">
            <v>10</v>
          </cell>
          <cell r="K134">
            <v>4</v>
          </cell>
          <cell r="L134">
            <v>18</v>
          </cell>
          <cell r="M134">
            <v>12</v>
          </cell>
          <cell r="N134">
            <v>19</v>
          </cell>
          <cell r="O134">
            <v>20</v>
          </cell>
          <cell r="P134">
            <v>14</v>
          </cell>
          <cell r="Q134">
            <v>21</v>
          </cell>
          <cell r="R134"/>
          <cell r="S134"/>
          <cell r="T134"/>
          <cell r="U134"/>
          <cell r="V134"/>
          <cell r="W134"/>
          <cell r="X134"/>
          <cell r="Y134"/>
          <cell r="Z134"/>
        </row>
        <row r="135">
          <cell r="A135">
            <v>180</v>
          </cell>
          <cell r="B135">
            <v>180</v>
          </cell>
          <cell r="C135">
            <v>286</v>
          </cell>
          <cell r="D135"/>
          <cell r="E135"/>
          <cell r="F135">
            <v>34</v>
          </cell>
          <cell r="G135">
            <v>36</v>
          </cell>
          <cell r="H135">
            <v>20</v>
          </cell>
          <cell r="I135">
            <v>32</v>
          </cell>
          <cell r="J135">
            <v>18</v>
          </cell>
          <cell r="K135">
            <v>25</v>
          </cell>
          <cell r="L135">
            <v>30</v>
          </cell>
          <cell r="M135">
            <v>22</v>
          </cell>
          <cell r="N135">
            <v>16</v>
          </cell>
          <cell r="O135">
            <v>16</v>
          </cell>
          <cell r="P135">
            <v>20</v>
          </cell>
          <cell r="Q135">
            <v>17</v>
          </cell>
          <cell r="R135"/>
          <cell r="S135"/>
          <cell r="T135"/>
          <cell r="U135"/>
          <cell r="V135"/>
          <cell r="W135"/>
          <cell r="X135"/>
          <cell r="Y135"/>
          <cell r="Z135"/>
        </row>
        <row r="136">
          <cell r="A136">
            <v>181</v>
          </cell>
          <cell r="B136">
            <v>492</v>
          </cell>
          <cell r="C136">
            <v>304</v>
          </cell>
          <cell r="D136"/>
          <cell r="E136"/>
          <cell r="F136">
            <v>46</v>
          </cell>
          <cell r="G136">
            <v>48</v>
          </cell>
          <cell r="H136">
            <v>51</v>
          </cell>
          <cell r="I136">
            <v>49</v>
          </cell>
          <cell r="J136">
            <v>59</v>
          </cell>
          <cell r="K136">
            <v>51</v>
          </cell>
          <cell r="L136"/>
          <cell r="M136"/>
          <cell r="N136"/>
          <cell r="O136"/>
          <cell r="P136"/>
          <cell r="Q136"/>
          <cell r="R136"/>
          <cell r="S136"/>
          <cell r="T136"/>
          <cell r="U136"/>
          <cell r="V136"/>
          <cell r="W136"/>
          <cell r="X136"/>
          <cell r="Y136"/>
          <cell r="Z136"/>
        </row>
        <row r="137">
          <cell r="A137">
            <v>182</v>
          </cell>
          <cell r="B137">
            <v>9</v>
          </cell>
          <cell r="C137">
            <v>91</v>
          </cell>
          <cell r="D137"/>
          <cell r="E137"/>
          <cell r="F137">
            <v>17</v>
          </cell>
          <cell r="G137">
            <v>19</v>
          </cell>
          <cell r="H137">
            <v>15</v>
          </cell>
          <cell r="I137">
            <v>16</v>
          </cell>
          <cell r="J137">
            <v>13</v>
          </cell>
          <cell r="K137">
            <v>11</v>
          </cell>
          <cell r="L137"/>
          <cell r="M137"/>
          <cell r="N137"/>
          <cell r="O137"/>
          <cell r="P137"/>
          <cell r="Q137"/>
          <cell r="R137"/>
          <cell r="S137"/>
          <cell r="T137"/>
          <cell r="U137"/>
          <cell r="V137"/>
          <cell r="W137"/>
          <cell r="X137"/>
          <cell r="Y137"/>
          <cell r="Z137"/>
        </row>
        <row r="138">
          <cell r="A138">
            <v>183</v>
          </cell>
          <cell r="B138">
            <v>183</v>
          </cell>
          <cell r="C138">
            <v>366</v>
          </cell>
          <cell r="D138"/>
          <cell r="E138"/>
          <cell r="F138">
            <v>46</v>
          </cell>
          <cell r="G138">
            <v>42</v>
          </cell>
          <cell r="H138">
            <v>39</v>
          </cell>
          <cell r="I138">
            <v>29</v>
          </cell>
          <cell r="J138">
            <v>36</v>
          </cell>
          <cell r="K138">
            <v>28</v>
          </cell>
          <cell r="L138">
            <v>29</v>
          </cell>
          <cell r="M138">
            <v>28</v>
          </cell>
          <cell r="N138">
            <v>24</v>
          </cell>
          <cell r="O138">
            <v>25</v>
          </cell>
          <cell r="P138">
            <v>21</v>
          </cell>
          <cell r="Q138">
            <v>19</v>
          </cell>
          <cell r="R138"/>
          <cell r="S138"/>
          <cell r="T138"/>
          <cell r="U138"/>
          <cell r="V138"/>
          <cell r="W138"/>
          <cell r="X138"/>
          <cell r="Y138"/>
          <cell r="Z138"/>
        </row>
        <row r="139">
          <cell r="A139">
            <v>184</v>
          </cell>
          <cell r="B139">
            <v>184</v>
          </cell>
          <cell r="C139">
            <v>1557</v>
          </cell>
          <cell r="D139"/>
          <cell r="E139"/>
          <cell r="F139"/>
          <cell r="G139"/>
          <cell r="H139"/>
          <cell r="I139"/>
          <cell r="J139"/>
          <cell r="K139"/>
          <cell r="L139">
            <v>348</v>
          </cell>
          <cell r="M139">
            <v>338</v>
          </cell>
          <cell r="N139">
            <v>332</v>
          </cell>
          <cell r="O139">
            <v>271</v>
          </cell>
          <cell r="P139"/>
          <cell r="Q139"/>
          <cell r="R139"/>
          <cell r="S139"/>
          <cell r="T139"/>
          <cell r="U139">
            <v>58</v>
          </cell>
          <cell r="V139">
            <v>59</v>
          </cell>
          <cell r="W139">
            <v>79</v>
          </cell>
          <cell r="X139"/>
          <cell r="Y139">
            <v>72</v>
          </cell>
          <cell r="Z139"/>
        </row>
        <row r="140">
          <cell r="A140">
            <v>185</v>
          </cell>
          <cell r="B140">
            <v>185</v>
          </cell>
          <cell r="C140">
            <v>578</v>
          </cell>
          <cell r="D140"/>
          <cell r="E140"/>
          <cell r="F140">
            <v>46</v>
          </cell>
          <cell r="G140">
            <v>48</v>
          </cell>
          <cell r="H140">
            <v>57</v>
          </cell>
          <cell r="I140">
            <v>47</v>
          </cell>
          <cell r="J140">
            <v>54</v>
          </cell>
          <cell r="K140">
            <v>59</v>
          </cell>
          <cell r="L140">
            <v>50</v>
          </cell>
          <cell r="M140">
            <v>51</v>
          </cell>
          <cell r="N140">
            <v>44</v>
          </cell>
          <cell r="O140">
            <v>61</v>
          </cell>
          <cell r="P140">
            <v>33</v>
          </cell>
          <cell r="Q140">
            <v>28</v>
          </cell>
          <cell r="R140"/>
          <cell r="S140"/>
          <cell r="T140"/>
          <cell r="U140"/>
          <cell r="V140"/>
          <cell r="W140"/>
          <cell r="X140"/>
          <cell r="Y140"/>
          <cell r="Z140"/>
        </row>
        <row r="141">
          <cell r="A141">
            <v>186</v>
          </cell>
          <cell r="B141">
            <v>186</v>
          </cell>
          <cell r="C141">
            <v>744</v>
          </cell>
          <cell r="D141"/>
          <cell r="E141"/>
          <cell r="F141">
            <v>66</v>
          </cell>
          <cell r="G141">
            <v>78</v>
          </cell>
          <cell r="H141">
            <v>70</v>
          </cell>
          <cell r="I141">
            <v>75</v>
          </cell>
          <cell r="J141">
            <v>79</v>
          </cell>
          <cell r="K141">
            <v>54</v>
          </cell>
          <cell r="L141">
            <v>69</v>
          </cell>
          <cell r="M141">
            <v>52</v>
          </cell>
          <cell r="N141">
            <v>58</v>
          </cell>
          <cell r="O141">
            <v>44</v>
          </cell>
          <cell r="P141">
            <v>52</v>
          </cell>
          <cell r="Q141">
            <v>47</v>
          </cell>
          <cell r="R141"/>
          <cell r="S141"/>
          <cell r="T141"/>
          <cell r="U141"/>
          <cell r="V141"/>
          <cell r="W141"/>
          <cell r="X141"/>
          <cell r="Y141"/>
          <cell r="Z141"/>
        </row>
        <row r="142">
          <cell r="A142">
            <v>187</v>
          </cell>
          <cell r="B142">
            <v>193</v>
          </cell>
          <cell r="C142">
            <v>68</v>
          </cell>
          <cell r="D142"/>
          <cell r="E142"/>
          <cell r="F142">
            <v>9</v>
          </cell>
          <cell r="G142">
            <v>9</v>
          </cell>
          <cell r="H142">
            <v>13</v>
          </cell>
          <cell r="I142">
            <v>18</v>
          </cell>
          <cell r="J142">
            <v>6</v>
          </cell>
          <cell r="K142">
            <v>13</v>
          </cell>
          <cell r="L142"/>
          <cell r="M142"/>
          <cell r="N142"/>
          <cell r="O142"/>
          <cell r="P142"/>
          <cell r="Q142"/>
          <cell r="R142"/>
          <cell r="S142"/>
          <cell r="T142"/>
          <cell r="U142"/>
          <cell r="V142"/>
          <cell r="W142"/>
          <cell r="X142"/>
          <cell r="Y142"/>
          <cell r="Z142"/>
        </row>
        <row r="143">
          <cell r="A143">
            <v>188</v>
          </cell>
          <cell r="B143">
            <v>190</v>
          </cell>
          <cell r="C143">
            <v>247</v>
          </cell>
          <cell r="D143"/>
          <cell r="E143"/>
          <cell r="F143">
            <v>30</v>
          </cell>
          <cell r="G143">
            <v>45</v>
          </cell>
          <cell r="H143">
            <v>63</v>
          </cell>
          <cell r="I143">
            <v>36</v>
          </cell>
          <cell r="J143">
            <v>32</v>
          </cell>
          <cell r="K143">
            <v>41</v>
          </cell>
          <cell r="L143"/>
          <cell r="M143"/>
          <cell r="N143"/>
          <cell r="O143"/>
          <cell r="P143"/>
          <cell r="Q143"/>
          <cell r="R143"/>
          <cell r="S143"/>
          <cell r="T143"/>
          <cell r="U143"/>
          <cell r="V143"/>
          <cell r="W143"/>
          <cell r="X143"/>
          <cell r="Y143"/>
          <cell r="Z143"/>
        </row>
        <row r="144">
          <cell r="A144">
            <v>189</v>
          </cell>
          <cell r="B144">
            <v>189</v>
          </cell>
          <cell r="C144">
            <v>1215</v>
          </cell>
          <cell r="D144"/>
          <cell r="E144"/>
          <cell r="F144">
            <v>74</v>
          </cell>
          <cell r="G144">
            <v>97</v>
          </cell>
          <cell r="H144">
            <v>91</v>
          </cell>
          <cell r="I144">
            <v>80</v>
          </cell>
          <cell r="J144">
            <v>97</v>
          </cell>
          <cell r="K144">
            <v>95</v>
          </cell>
          <cell r="L144">
            <v>105</v>
          </cell>
          <cell r="M144">
            <v>135</v>
          </cell>
          <cell r="N144">
            <v>91</v>
          </cell>
          <cell r="O144">
            <v>94</v>
          </cell>
          <cell r="P144">
            <v>94</v>
          </cell>
          <cell r="Q144">
            <v>80</v>
          </cell>
          <cell r="R144"/>
          <cell r="S144"/>
          <cell r="T144"/>
          <cell r="U144"/>
          <cell r="V144"/>
          <cell r="W144">
            <v>18</v>
          </cell>
          <cell r="X144">
            <v>10</v>
          </cell>
          <cell r="Y144">
            <v>32</v>
          </cell>
          <cell r="Z144">
            <v>22</v>
          </cell>
        </row>
        <row r="145">
          <cell r="A145">
            <v>190</v>
          </cell>
          <cell r="B145">
            <v>190</v>
          </cell>
          <cell r="C145">
            <v>1752</v>
          </cell>
          <cell r="D145"/>
          <cell r="E145"/>
          <cell r="F145">
            <v>160</v>
          </cell>
          <cell r="G145"/>
          <cell r="H145"/>
          <cell r="I145"/>
          <cell r="J145"/>
          <cell r="K145">
            <v>161</v>
          </cell>
          <cell r="L145">
            <v>270</v>
          </cell>
          <cell r="M145">
            <v>193</v>
          </cell>
          <cell r="N145">
            <v>164</v>
          </cell>
          <cell r="O145">
            <v>214</v>
          </cell>
          <cell r="P145">
            <v>249</v>
          </cell>
          <cell r="Q145">
            <v>205</v>
          </cell>
          <cell r="R145"/>
          <cell r="S145"/>
          <cell r="T145"/>
          <cell r="U145">
            <v>16</v>
          </cell>
          <cell r="V145">
            <v>27</v>
          </cell>
          <cell r="W145">
            <v>37</v>
          </cell>
          <cell r="X145"/>
          <cell r="Y145">
            <v>56</v>
          </cell>
          <cell r="Z145"/>
        </row>
        <row r="146">
          <cell r="A146">
            <v>191</v>
          </cell>
          <cell r="B146">
            <v>191</v>
          </cell>
          <cell r="C146">
            <v>221</v>
          </cell>
          <cell r="D146"/>
          <cell r="E146"/>
          <cell r="F146">
            <v>16</v>
          </cell>
          <cell r="G146">
            <v>25</v>
          </cell>
          <cell r="H146">
            <v>22</v>
          </cell>
          <cell r="I146">
            <v>30</v>
          </cell>
          <cell r="J146">
            <v>24</v>
          </cell>
          <cell r="K146">
            <v>16</v>
          </cell>
          <cell r="L146">
            <v>28</v>
          </cell>
          <cell r="M146">
            <v>15</v>
          </cell>
          <cell r="N146">
            <v>15</v>
          </cell>
          <cell r="O146">
            <v>13</v>
          </cell>
          <cell r="P146">
            <v>12</v>
          </cell>
          <cell r="Q146">
            <v>5</v>
          </cell>
          <cell r="R146"/>
          <cell r="S146"/>
          <cell r="T146"/>
          <cell r="U146"/>
          <cell r="V146"/>
          <cell r="W146"/>
          <cell r="X146"/>
          <cell r="Y146"/>
          <cell r="Z146"/>
        </row>
        <row r="147">
          <cell r="A147">
            <v>192</v>
          </cell>
          <cell r="B147">
            <v>192</v>
          </cell>
          <cell r="C147">
            <v>1118</v>
          </cell>
          <cell r="D147"/>
          <cell r="E147"/>
          <cell r="F147">
            <v>98</v>
          </cell>
          <cell r="G147">
            <v>91</v>
          </cell>
          <cell r="H147">
            <v>105</v>
          </cell>
          <cell r="I147">
            <v>98</v>
          </cell>
          <cell r="J147">
            <v>102</v>
          </cell>
          <cell r="K147">
            <v>91</v>
          </cell>
          <cell r="L147">
            <v>106</v>
          </cell>
          <cell r="M147">
            <v>73</v>
          </cell>
          <cell r="N147">
            <v>47</v>
          </cell>
          <cell r="O147">
            <v>35</v>
          </cell>
          <cell r="P147">
            <v>27</v>
          </cell>
          <cell r="Q147">
            <v>38</v>
          </cell>
          <cell r="R147"/>
          <cell r="S147"/>
          <cell r="T147"/>
          <cell r="U147">
            <v>23</v>
          </cell>
          <cell r="V147">
            <v>44</v>
          </cell>
          <cell r="W147">
            <v>52</v>
          </cell>
          <cell r="X147"/>
          <cell r="Y147">
            <v>88</v>
          </cell>
          <cell r="Z147"/>
        </row>
        <row r="148">
          <cell r="A148">
            <v>193</v>
          </cell>
          <cell r="B148">
            <v>193</v>
          </cell>
          <cell r="C148">
            <v>407</v>
          </cell>
          <cell r="D148"/>
          <cell r="E148"/>
          <cell r="F148"/>
          <cell r="G148"/>
          <cell r="H148"/>
          <cell r="I148"/>
          <cell r="J148"/>
          <cell r="K148"/>
          <cell r="L148">
            <v>74</v>
          </cell>
          <cell r="M148">
            <v>67</v>
          </cell>
          <cell r="N148">
            <v>62</v>
          </cell>
          <cell r="O148">
            <v>52</v>
          </cell>
          <cell r="P148">
            <v>46</v>
          </cell>
          <cell r="Q148">
            <v>43</v>
          </cell>
          <cell r="R148"/>
          <cell r="S148"/>
          <cell r="T148"/>
          <cell r="U148"/>
          <cell r="V148">
            <v>20</v>
          </cell>
          <cell r="W148">
            <v>15</v>
          </cell>
          <cell r="X148"/>
          <cell r="Y148">
            <v>28</v>
          </cell>
          <cell r="Z148"/>
        </row>
        <row r="149">
          <cell r="A149">
            <v>194</v>
          </cell>
          <cell r="B149">
            <v>184</v>
          </cell>
          <cell r="C149">
            <v>30</v>
          </cell>
          <cell r="D149"/>
          <cell r="E149"/>
          <cell r="F149">
            <v>6</v>
          </cell>
          <cell r="G149">
            <v>3</v>
          </cell>
          <cell r="H149">
            <v>5</v>
          </cell>
          <cell r="I149">
            <v>5</v>
          </cell>
          <cell r="J149">
            <v>7</v>
          </cell>
          <cell r="K149">
            <v>4</v>
          </cell>
          <cell r="L149"/>
          <cell r="M149"/>
          <cell r="N149"/>
          <cell r="O149"/>
          <cell r="P149"/>
          <cell r="Q149"/>
          <cell r="R149"/>
          <cell r="S149"/>
          <cell r="T149"/>
          <cell r="U149"/>
          <cell r="V149"/>
          <cell r="W149"/>
          <cell r="X149"/>
          <cell r="Y149"/>
          <cell r="Z149"/>
        </row>
        <row r="150">
          <cell r="A150">
            <v>195</v>
          </cell>
          <cell r="B150">
            <v>179</v>
          </cell>
          <cell r="C150">
            <v>38</v>
          </cell>
          <cell r="D150"/>
          <cell r="E150"/>
          <cell r="F150"/>
          <cell r="G150">
            <v>9</v>
          </cell>
          <cell r="H150">
            <v>9</v>
          </cell>
          <cell r="I150">
            <v>6</v>
          </cell>
          <cell r="J150">
            <v>10</v>
          </cell>
          <cell r="K150">
            <v>4</v>
          </cell>
          <cell r="L150"/>
          <cell r="M150"/>
          <cell r="N150"/>
          <cell r="O150"/>
          <cell r="P150"/>
          <cell r="Q150"/>
          <cell r="R150"/>
          <cell r="S150"/>
          <cell r="T150"/>
          <cell r="U150"/>
          <cell r="V150"/>
          <cell r="W150"/>
          <cell r="X150"/>
          <cell r="Y150"/>
          <cell r="Z150"/>
        </row>
        <row r="151">
          <cell r="A151">
            <v>196</v>
          </cell>
          <cell r="B151">
            <v>355</v>
          </cell>
          <cell r="C151">
            <v>455</v>
          </cell>
          <cell r="D151"/>
          <cell r="E151"/>
          <cell r="F151">
            <v>98</v>
          </cell>
          <cell r="G151">
            <v>113</v>
          </cell>
          <cell r="H151">
            <v>129</v>
          </cell>
          <cell r="I151">
            <v>115</v>
          </cell>
          <cell r="J151"/>
          <cell r="K151"/>
          <cell r="L151"/>
          <cell r="M151"/>
          <cell r="N151"/>
          <cell r="O151"/>
          <cell r="P151"/>
          <cell r="Q151"/>
          <cell r="R151"/>
          <cell r="S151"/>
          <cell r="T151"/>
          <cell r="U151"/>
          <cell r="V151"/>
          <cell r="W151"/>
          <cell r="X151"/>
          <cell r="Y151"/>
          <cell r="Z151"/>
        </row>
        <row r="152">
          <cell r="A152">
            <v>197</v>
          </cell>
          <cell r="B152">
            <v>197</v>
          </cell>
          <cell r="C152">
            <v>1014</v>
          </cell>
          <cell r="D152"/>
          <cell r="E152"/>
          <cell r="F152">
            <v>51</v>
          </cell>
          <cell r="G152">
            <v>68</v>
          </cell>
          <cell r="H152">
            <v>73</v>
          </cell>
          <cell r="I152">
            <v>73</v>
          </cell>
          <cell r="J152">
            <v>64</v>
          </cell>
          <cell r="K152">
            <v>72</v>
          </cell>
          <cell r="L152">
            <v>129</v>
          </cell>
          <cell r="M152">
            <v>129</v>
          </cell>
          <cell r="N152">
            <v>115</v>
          </cell>
          <cell r="O152">
            <v>95</v>
          </cell>
          <cell r="P152">
            <v>82</v>
          </cell>
          <cell r="Q152">
            <v>63</v>
          </cell>
          <cell r="R152"/>
          <cell r="S152"/>
          <cell r="T152"/>
          <cell r="U152"/>
          <cell r="V152"/>
          <cell r="W152"/>
          <cell r="X152"/>
          <cell r="Y152"/>
          <cell r="Z152"/>
        </row>
        <row r="153">
          <cell r="A153">
            <v>198</v>
          </cell>
          <cell r="B153">
            <v>198</v>
          </cell>
          <cell r="C153">
            <v>1560</v>
          </cell>
          <cell r="D153"/>
          <cell r="E153"/>
          <cell r="F153">
            <v>142</v>
          </cell>
          <cell r="G153">
            <v>159</v>
          </cell>
          <cell r="H153">
            <v>137</v>
          </cell>
          <cell r="I153">
            <v>134</v>
          </cell>
          <cell r="J153">
            <v>110</v>
          </cell>
          <cell r="K153">
            <v>137</v>
          </cell>
          <cell r="L153">
            <v>127</v>
          </cell>
          <cell r="M153">
            <v>106</v>
          </cell>
          <cell r="N153">
            <v>126</v>
          </cell>
          <cell r="O153">
            <v>73</v>
          </cell>
          <cell r="P153">
            <v>89</v>
          </cell>
          <cell r="Q153">
            <v>45</v>
          </cell>
          <cell r="R153"/>
          <cell r="S153"/>
          <cell r="T153"/>
          <cell r="U153">
            <v>15</v>
          </cell>
          <cell r="V153">
            <v>29</v>
          </cell>
          <cell r="W153">
            <v>56</v>
          </cell>
          <cell r="X153"/>
          <cell r="Y153">
            <v>75</v>
          </cell>
          <cell r="Z153"/>
        </row>
        <row r="154">
          <cell r="A154">
            <v>199</v>
          </cell>
          <cell r="B154">
            <v>70</v>
          </cell>
          <cell r="C154">
            <v>255</v>
          </cell>
          <cell r="D154"/>
          <cell r="E154"/>
          <cell r="F154">
            <v>46</v>
          </cell>
          <cell r="G154">
            <v>39</v>
          </cell>
          <cell r="H154">
            <v>35</v>
          </cell>
          <cell r="I154">
            <v>42</v>
          </cell>
          <cell r="J154">
            <v>58</v>
          </cell>
          <cell r="K154">
            <v>35</v>
          </cell>
          <cell r="L154"/>
          <cell r="M154"/>
          <cell r="N154"/>
          <cell r="O154"/>
          <cell r="P154"/>
          <cell r="Q154"/>
          <cell r="R154"/>
          <cell r="S154"/>
          <cell r="T154"/>
          <cell r="U154"/>
          <cell r="V154"/>
          <cell r="W154"/>
          <cell r="X154"/>
          <cell r="Y154"/>
          <cell r="Z154"/>
        </row>
        <row r="155">
          <cell r="A155">
            <v>200</v>
          </cell>
          <cell r="B155">
            <v>32</v>
          </cell>
          <cell r="C155">
            <v>747</v>
          </cell>
          <cell r="D155"/>
          <cell r="E155"/>
          <cell r="F155">
            <v>152</v>
          </cell>
          <cell r="G155">
            <v>162</v>
          </cell>
          <cell r="H155">
            <v>131</v>
          </cell>
          <cell r="I155">
            <v>128</v>
          </cell>
          <cell r="J155">
            <v>174</v>
          </cell>
          <cell r="K155"/>
          <cell r="L155"/>
          <cell r="M155"/>
          <cell r="N155"/>
          <cell r="O155"/>
          <cell r="P155"/>
          <cell r="Q155"/>
          <cell r="R155"/>
          <cell r="S155"/>
          <cell r="T155"/>
          <cell r="U155"/>
          <cell r="V155"/>
          <cell r="W155"/>
          <cell r="X155"/>
          <cell r="Y155"/>
          <cell r="Z155"/>
        </row>
        <row r="156">
          <cell r="A156">
            <v>202</v>
          </cell>
          <cell r="B156">
            <v>202</v>
          </cell>
          <cell r="C156">
            <v>2028</v>
          </cell>
          <cell r="D156"/>
          <cell r="E156"/>
          <cell r="F156">
            <v>170</v>
          </cell>
          <cell r="G156">
            <v>213</v>
          </cell>
          <cell r="H156">
            <v>207</v>
          </cell>
          <cell r="I156">
            <v>179</v>
          </cell>
          <cell r="J156">
            <v>180</v>
          </cell>
          <cell r="K156">
            <v>170</v>
          </cell>
          <cell r="L156">
            <v>194</v>
          </cell>
          <cell r="M156">
            <v>196</v>
          </cell>
          <cell r="N156">
            <v>152</v>
          </cell>
          <cell r="O156">
            <v>147</v>
          </cell>
          <cell r="P156">
            <v>103</v>
          </cell>
          <cell r="Q156">
            <v>117</v>
          </cell>
          <cell r="R156"/>
          <cell r="S156"/>
          <cell r="T156"/>
          <cell r="U156"/>
          <cell r="V156"/>
          <cell r="W156"/>
          <cell r="X156"/>
          <cell r="Y156"/>
          <cell r="Z156"/>
        </row>
        <row r="157">
          <cell r="A157">
            <v>203</v>
          </cell>
          <cell r="B157">
            <v>203</v>
          </cell>
          <cell r="C157">
            <v>1001</v>
          </cell>
          <cell r="D157"/>
          <cell r="E157"/>
          <cell r="F157">
            <v>79</v>
          </cell>
          <cell r="G157">
            <v>102</v>
          </cell>
          <cell r="H157">
            <v>101</v>
          </cell>
          <cell r="I157">
            <v>108</v>
          </cell>
          <cell r="J157">
            <v>108</v>
          </cell>
          <cell r="K157">
            <v>102</v>
          </cell>
          <cell r="L157">
            <v>83</v>
          </cell>
          <cell r="M157">
            <v>78</v>
          </cell>
          <cell r="N157">
            <v>63</v>
          </cell>
          <cell r="O157">
            <v>57</v>
          </cell>
          <cell r="P157">
            <v>62</v>
          </cell>
          <cell r="Q157">
            <v>58</v>
          </cell>
          <cell r="R157"/>
          <cell r="S157"/>
          <cell r="T157"/>
          <cell r="U157"/>
          <cell r="V157"/>
          <cell r="W157"/>
          <cell r="X157"/>
          <cell r="Y157"/>
          <cell r="Z157"/>
        </row>
        <row r="158">
          <cell r="A158">
            <v>204</v>
          </cell>
          <cell r="B158">
            <v>192</v>
          </cell>
          <cell r="C158">
            <v>33</v>
          </cell>
          <cell r="D158"/>
          <cell r="E158"/>
          <cell r="F158">
            <v>5</v>
          </cell>
          <cell r="G158">
            <v>6</v>
          </cell>
          <cell r="H158">
            <v>11</v>
          </cell>
          <cell r="I158">
            <v>2</v>
          </cell>
          <cell r="J158">
            <v>3</v>
          </cell>
          <cell r="K158">
            <v>6</v>
          </cell>
          <cell r="L158"/>
          <cell r="M158"/>
          <cell r="N158"/>
          <cell r="O158"/>
          <cell r="P158"/>
          <cell r="Q158"/>
          <cell r="R158"/>
          <cell r="S158"/>
          <cell r="T158"/>
          <cell r="U158"/>
          <cell r="V158"/>
          <cell r="W158"/>
          <cell r="X158"/>
          <cell r="Y158"/>
          <cell r="Z158"/>
        </row>
        <row r="159">
          <cell r="A159">
            <v>207</v>
          </cell>
          <cell r="B159">
            <v>207</v>
          </cell>
          <cell r="C159">
            <v>242</v>
          </cell>
          <cell r="D159"/>
          <cell r="E159">
            <v>9</v>
          </cell>
          <cell r="F159">
            <v>18</v>
          </cell>
          <cell r="G159">
            <v>14</v>
          </cell>
          <cell r="H159">
            <v>21</v>
          </cell>
          <cell r="I159">
            <v>16</v>
          </cell>
          <cell r="J159">
            <v>21</v>
          </cell>
          <cell r="K159">
            <v>17</v>
          </cell>
          <cell r="L159">
            <v>22</v>
          </cell>
          <cell r="M159">
            <v>17</v>
          </cell>
          <cell r="N159">
            <v>19</v>
          </cell>
          <cell r="O159">
            <v>19</v>
          </cell>
          <cell r="P159">
            <v>20</v>
          </cell>
          <cell r="Q159">
            <v>29</v>
          </cell>
          <cell r="R159"/>
          <cell r="S159"/>
          <cell r="T159"/>
          <cell r="U159"/>
          <cell r="V159"/>
          <cell r="W159"/>
          <cell r="X159"/>
          <cell r="Y159"/>
          <cell r="Z159"/>
        </row>
        <row r="160">
          <cell r="A160">
            <v>208</v>
          </cell>
          <cell r="B160">
            <v>208</v>
          </cell>
          <cell r="C160">
            <v>95</v>
          </cell>
          <cell r="D160">
            <v>10</v>
          </cell>
          <cell r="E160">
            <v>13</v>
          </cell>
          <cell r="F160">
            <v>12</v>
          </cell>
          <cell r="G160">
            <v>14</v>
          </cell>
          <cell r="H160">
            <v>8</v>
          </cell>
          <cell r="I160">
            <v>12</v>
          </cell>
          <cell r="J160">
            <v>13</v>
          </cell>
          <cell r="K160">
            <v>13</v>
          </cell>
          <cell r="L160"/>
          <cell r="M160"/>
          <cell r="N160"/>
          <cell r="O160"/>
          <cell r="P160"/>
          <cell r="Q160"/>
          <cell r="R160"/>
          <cell r="S160"/>
          <cell r="T160"/>
          <cell r="U160"/>
          <cell r="V160"/>
          <cell r="W160"/>
          <cell r="X160"/>
          <cell r="Y160"/>
          <cell r="Z160"/>
        </row>
        <row r="161">
          <cell r="A161">
            <v>209</v>
          </cell>
          <cell r="B161">
            <v>209</v>
          </cell>
          <cell r="C161">
            <v>154</v>
          </cell>
          <cell r="D161">
            <v>15</v>
          </cell>
          <cell r="E161">
            <v>19</v>
          </cell>
          <cell r="F161">
            <v>15</v>
          </cell>
          <cell r="G161">
            <v>25</v>
          </cell>
          <cell r="H161">
            <v>23</v>
          </cell>
          <cell r="I161">
            <v>17</v>
          </cell>
          <cell r="J161">
            <v>19</v>
          </cell>
          <cell r="K161">
            <v>21</v>
          </cell>
          <cell r="L161"/>
          <cell r="M161"/>
          <cell r="N161"/>
          <cell r="O161"/>
          <cell r="P161"/>
          <cell r="Q161"/>
          <cell r="R161"/>
          <cell r="S161"/>
          <cell r="T161"/>
          <cell r="U161"/>
          <cell r="V161"/>
          <cell r="W161"/>
          <cell r="X161"/>
          <cell r="Y161"/>
          <cell r="Z161"/>
        </row>
        <row r="162">
          <cell r="A162">
            <v>211</v>
          </cell>
          <cell r="B162">
            <v>211</v>
          </cell>
          <cell r="C162">
            <v>285</v>
          </cell>
          <cell r="D162">
            <v>12</v>
          </cell>
          <cell r="E162">
            <v>9</v>
          </cell>
          <cell r="F162">
            <v>15</v>
          </cell>
          <cell r="G162">
            <v>23</v>
          </cell>
          <cell r="H162">
            <v>23</v>
          </cell>
          <cell r="I162">
            <v>19</v>
          </cell>
          <cell r="J162">
            <v>12</v>
          </cell>
          <cell r="K162">
            <v>24</v>
          </cell>
          <cell r="L162">
            <v>22</v>
          </cell>
          <cell r="M162">
            <v>27</v>
          </cell>
          <cell r="N162">
            <v>28</v>
          </cell>
          <cell r="O162">
            <v>30</v>
          </cell>
          <cell r="P162">
            <v>23</v>
          </cell>
          <cell r="Q162">
            <v>18</v>
          </cell>
          <cell r="R162"/>
          <cell r="S162"/>
          <cell r="T162"/>
          <cell r="U162"/>
          <cell r="V162"/>
          <cell r="W162"/>
          <cell r="X162"/>
          <cell r="Y162"/>
          <cell r="Z162"/>
        </row>
        <row r="163">
          <cell r="A163">
            <v>213</v>
          </cell>
          <cell r="B163">
            <v>213</v>
          </cell>
          <cell r="C163">
            <v>652</v>
          </cell>
          <cell r="D163">
            <v>9</v>
          </cell>
          <cell r="E163">
            <v>14</v>
          </cell>
          <cell r="F163">
            <v>19</v>
          </cell>
          <cell r="G163">
            <v>24</v>
          </cell>
          <cell r="H163">
            <v>40</v>
          </cell>
          <cell r="I163">
            <v>49</v>
          </cell>
          <cell r="J163">
            <v>31</v>
          </cell>
          <cell r="K163">
            <v>57</v>
          </cell>
          <cell r="L163">
            <v>93</v>
          </cell>
          <cell r="M163">
            <v>91</v>
          </cell>
          <cell r="N163">
            <v>88</v>
          </cell>
          <cell r="O163">
            <v>76</v>
          </cell>
          <cell r="P163">
            <v>35</v>
          </cell>
          <cell r="Q163">
            <v>26</v>
          </cell>
          <cell r="R163"/>
          <cell r="S163"/>
          <cell r="T163"/>
          <cell r="U163"/>
          <cell r="V163"/>
          <cell r="W163"/>
          <cell r="X163"/>
          <cell r="Y163"/>
          <cell r="Z163"/>
        </row>
        <row r="164">
          <cell r="A164">
            <v>216</v>
          </cell>
          <cell r="B164">
            <v>216</v>
          </cell>
          <cell r="C164">
            <v>77</v>
          </cell>
          <cell r="D164"/>
          <cell r="E164"/>
          <cell r="F164"/>
          <cell r="G164"/>
          <cell r="H164"/>
          <cell r="I164"/>
          <cell r="J164"/>
          <cell r="K164"/>
          <cell r="L164"/>
          <cell r="M164"/>
          <cell r="N164"/>
          <cell r="O164"/>
          <cell r="P164"/>
          <cell r="Q164"/>
          <cell r="R164"/>
          <cell r="S164"/>
          <cell r="T164"/>
          <cell r="U164"/>
          <cell r="V164"/>
          <cell r="W164">
            <v>16</v>
          </cell>
          <cell r="X164">
            <v>34</v>
          </cell>
          <cell r="Y164">
            <v>27</v>
          </cell>
          <cell r="Z164"/>
        </row>
        <row r="165">
          <cell r="A165">
            <v>217</v>
          </cell>
          <cell r="B165">
            <v>217</v>
          </cell>
          <cell r="C165">
            <v>321</v>
          </cell>
          <cell r="D165">
            <v>4</v>
          </cell>
          <cell r="E165">
            <v>9</v>
          </cell>
          <cell r="F165">
            <v>18</v>
          </cell>
          <cell r="G165">
            <v>25</v>
          </cell>
          <cell r="H165">
            <v>22</v>
          </cell>
          <cell r="I165">
            <v>20</v>
          </cell>
          <cell r="J165">
            <v>23</v>
          </cell>
          <cell r="K165">
            <v>28</v>
          </cell>
          <cell r="L165">
            <v>36</v>
          </cell>
          <cell r="M165">
            <v>25</v>
          </cell>
          <cell r="N165">
            <v>29</v>
          </cell>
          <cell r="O165">
            <v>24</v>
          </cell>
          <cell r="P165">
            <v>38</v>
          </cell>
          <cell r="Q165">
            <v>20</v>
          </cell>
          <cell r="R165"/>
          <cell r="S165"/>
          <cell r="T165"/>
          <cell r="U165"/>
          <cell r="V165"/>
          <cell r="W165"/>
          <cell r="X165"/>
          <cell r="Y165"/>
          <cell r="Z165"/>
        </row>
        <row r="166">
          <cell r="A166">
            <v>218</v>
          </cell>
          <cell r="B166">
            <v>218</v>
          </cell>
          <cell r="C166">
            <v>941</v>
          </cell>
          <cell r="D166">
            <v>30</v>
          </cell>
          <cell r="E166">
            <v>48</v>
          </cell>
          <cell r="F166">
            <v>73</v>
          </cell>
          <cell r="G166">
            <v>113</v>
          </cell>
          <cell r="H166">
            <v>97</v>
          </cell>
          <cell r="I166">
            <v>92</v>
          </cell>
          <cell r="J166">
            <v>105</v>
          </cell>
          <cell r="K166">
            <v>73</v>
          </cell>
          <cell r="L166">
            <v>71</v>
          </cell>
          <cell r="M166">
            <v>59</v>
          </cell>
          <cell r="N166">
            <v>47</v>
          </cell>
          <cell r="O166">
            <v>49</v>
          </cell>
          <cell r="P166">
            <v>47</v>
          </cell>
          <cell r="Q166">
            <v>37</v>
          </cell>
          <cell r="R166"/>
          <cell r="S166"/>
          <cell r="T166"/>
          <cell r="U166"/>
          <cell r="V166"/>
          <cell r="W166"/>
          <cell r="X166"/>
          <cell r="Y166"/>
          <cell r="Z166"/>
        </row>
        <row r="167">
          <cell r="A167">
            <v>219</v>
          </cell>
          <cell r="B167">
            <v>219</v>
          </cell>
          <cell r="C167">
            <v>782</v>
          </cell>
          <cell r="D167"/>
          <cell r="E167"/>
          <cell r="F167"/>
          <cell r="G167"/>
          <cell r="H167"/>
          <cell r="I167"/>
          <cell r="J167"/>
          <cell r="K167"/>
          <cell r="L167">
            <v>140</v>
          </cell>
          <cell r="M167">
            <v>143</v>
          </cell>
          <cell r="N167">
            <v>137</v>
          </cell>
          <cell r="O167">
            <v>124</v>
          </cell>
          <cell r="P167">
            <v>123</v>
          </cell>
          <cell r="Q167">
            <v>115</v>
          </cell>
          <cell r="R167"/>
          <cell r="S167"/>
          <cell r="T167"/>
          <cell r="U167"/>
          <cell r="V167"/>
          <cell r="W167"/>
          <cell r="X167"/>
          <cell r="Y167"/>
          <cell r="Z167"/>
        </row>
        <row r="168">
          <cell r="A168">
            <v>222</v>
          </cell>
          <cell r="B168">
            <v>222</v>
          </cell>
          <cell r="C168">
            <v>139</v>
          </cell>
          <cell r="D168"/>
          <cell r="E168"/>
          <cell r="F168"/>
          <cell r="G168">
            <v>11</v>
          </cell>
          <cell r="H168">
            <v>5</v>
          </cell>
          <cell r="I168">
            <v>15</v>
          </cell>
          <cell r="J168">
            <v>9</v>
          </cell>
          <cell r="K168">
            <v>9</v>
          </cell>
          <cell r="L168">
            <v>19</v>
          </cell>
          <cell r="M168">
            <v>17</v>
          </cell>
          <cell r="N168">
            <v>14</v>
          </cell>
          <cell r="O168">
            <v>9</v>
          </cell>
          <cell r="P168">
            <v>17</v>
          </cell>
          <cell r="Q168">
            <v>14</v>
          </cell>
          <cell r="R168"/>
          <cell r="S168"/>
          <cell r="T168"/>
          <cell r="U168"/>
          <cell r="V168"/>
          <cell r="W168"/>
          <cell r="X168"/>
          <cell r="Y168"/>
          <cell r="Z168"/>
        </row>
        <row r="169">
          <cell r="A169">
            <v>223</v>
          </cell>
          <cell r="B169">
            <v>223</v>
          </cell>
          <cell r="C169">
            <v>752</v>
          </cell>
          <cell r="D169">
            <v>6</v>
          </cell>
          <cell r="E169">
            <v>5</v>
          </cell>
          <cell r="F169">
            <v>20</v>
          </cell>
          <cell r="G169">
            <v>20</v>
          </cell>
          <cell r="H169">
            <v>26</v>
          </cell>
          <cell r="I169">
            <v>56</v>
          </cell>
          <cell r="J169">
            <v>46</v>
          </cell>
          <cell r="K169">
            <v>45</v>
          </cell>
          <cell r="L169">
            <v>63</v>
          </cell>
          <cell r="M169">
            <v>85</v>
          </cell>
          <cell r="N169">
            <v>75</v>
          </cell>
          <cell r="O169">
            <v>103</v>
          </cell>
          <cell r="P169">
            <v>101</v>
          </cell>
          <cell r="Q169">
            <v>101</v>
          </cell>
          <cell r="R169"/>
          <cell r="S169"/>
          <cell r="T169"/>
          <cell r="U169"/>
          <cell r="V169"/>
          <cell r="W169"/>
          <cell r="X169"/>
          <cell r="Y169"/>
          <cell r="Z169"/>
        </row>
        <row r="170">
          <cell r="A170">
            <v>227</v>
          </cell>
          <cell r="B170">
            <v>227</v>
          </cell>
          <cell r="C170">
            <v>343</v>
          </cell>
          <cell r="D170">
            <v>21</v>
          </cell>
          <cell r="E170">
            <v>19</v>
          </cell>
          <cell r="F170">
            <v>29</v>
          </cell>
          <cell r="G170">
            <v>24</v>
          </cell>
          <cell r="H170">
            <v>21</v>
          </cell>
          <cell r="I170">
            <v>32</v>
          </cell>
          <cell r="J170">
            <v>29</v>
          </cell>
          <cell r="K170">
            <v>31</v>
          </cell>
          <cell r="L170">
            <v>21</v>
          </cell>
          <cell r="M170">
            <v>29</v>
          </cell>
          <cell r="N170">
            <v>26</v>
          </cell>
          <cell r="O170">
            <v>21</v>
          </cell>
          <cell r="P170">
            <v>20</v>
          </cell>
          <cell r="Q170">
            <v>20</v>
          </cell>
          <cell r="R170"/>
          <cell r="S170"/>
          <cell r="T170"/>
          <cell r="U170"/>
          <cell r="V170"/>
          <cell r="W170"/>
          <cell r="X170"/>
          <cell r="Y170"/>
          <cell r="Z170"/>
        </row>
        <row r="171">
          <cell r="A171">
            <v>228</v>
          </cell>
          <cell r="B171">
            <v>228</v>
          </cell>
          <cell r="C171">
            <v>1213</v>
          </cell>
          <cell r="D171">
            <v>7</v>
          </cell>
          <cell r="E171">
            <v>25</v>
          </cell>
          <cell r="F171">
            <v>23</v>
          </cell>
          <cell r="G171">
            <v>58</v>
          </cell>
          <cell r="H171">
            <v>78</v>
          </cell>
          <cell r="I171">
            <v>69</v>
          </cell>
          <cell r="J171">
            <v>80</v>
          </cell>
          <cell r="K171">
            <v>94</v>
          </cell>
          <cell r="L171">
            <v>107</v>
          </cell>
          <cell r="M171">
            <v>115</v>
          </cell>
          <cell r="N171">
            <v>120</v>
          </cell>
          <cell r="O171">
            <v>141</v>
          </cell>
          <cell r="P171">
            <v>158</v>
          </cell>
          <cell r="Q171">
            <v>138</v>
          </cell>
          <cell r="R171"/>
          <cell r="S171"/>
          <cell r="T171"/>
          <cell r="U171"/>
          <cell r="V171"/>
          <cell r="W171"/>
          <cell r="X171"/>
          <cell r="Y171"/>
          <cell r="Z171"/>
        </row>
        <row r="172">
          <cell r="A172">
            <v>231</v>
          </cell>
          <cell r="B172">
            <v>231</v>
          </cell>
          <cell r="C172">
            <v>474</v>
          </cell>
          <cell r="D172"/>
          <cell r="E172">
            <v>12</v>
          </cell>
          <cell r="F172">
            <v>12</v>
          </cell>
          <cell r="G172">
            <v>20</v>
          </cell>
          <cell r="H172">
            <v>21</v>
          </cell>
          <cell r="I172">
            <v>24</v>
          </cell>
          <cell r="J172">
            <v>30</v>
          </cell>
          <cell r="K172">
            <v>39</v>
          </cell>
          <cell r="L172">
            <v>55</v>
          </cell>
          <cell r="M172">
            <v>46</v>
          </cell>
          <cell r="N172">
            <v>58</v>
          </cell>
          <cell r="O172">
            <v>48</v>
          </cell>
          <cell r="P172">
            <v>60</v>
          </cell>
          <cell r="Q172">
            <v>49</v>
          </cell>
          <cell r="R172"/>
          <cell r="S172"/>
          <cell r="T172"/>
          <cell r="U172"/>
          <cell r="V172"/>
          <cell r="W172"/>
          <cell r="X172"/>
          <cell r="Y172"/>
          <cell r="Z172"/>
        </row>
        <row r="173">
          <cell r="A173">
            <v>233</v>
          </cell>
          <cell r="B173">
            <v>233</v>
          </cell>
          <cell r="C173">
            <v>966</v>
          </cell>
          <cell r="D173">
            <v>6</v>
          </cell>
          <cell r="E173">
            <v>16</v>
          </cell>
          <cell r="F173">
            <v>29</v>
          </cell>
          <cell r="G173">
            <v>42</v>
          </cell>
          <cell r="H173">
            <v>55</v>
          </cell>
          <cell r="I173">
            <v>64</v>
          </cell>
          <cell r="J173">
            <v>71</v>
          </cell>
          <cell r="K173">
            <v>70</v>
          </cell>
          <cell r="L173">
            <v>87</v>
          </cell>
          <cell r="M173">
            <v>94</v>
          </cell>
          <cell r="N173">
            <v>95</v>
          </cell>
          <cell r="O173">
            <v>113</v>
          </cell>
          <cell r="P173">
            <v>121</v>
          </cell>
          <cell r="Q173">
            <v>103</v>
          </cell>
          <cell r="R173"/>
          <cell r="S173"/>
          <cell r="T173"/>
          <cell r="U173"/>
          <cell r="V173"/>
          <cell r="W173"/>
          <cell r="X173"/>
          <cell r="Y173"/>
          <cell r="Z173"/>
        </row>
        <row r="174">
          <cell r="A174">
            <v>234</v>
          </cell>
          <cell r="B174">
            <v>234</v>
          </cell>
          <cell r="C174">
            <v>385</v>
          </cell>
          <cell r="D174">
            <v>9</v>
          </cell>
          <cell r="E174">
            <v>2</v>
          </cell>
          <cell r="F174">
            <v>8</v>
          </cell>
          <cell r="G174">
            <v>20</v>
          </cell>
          <cell r="H174">
            <v>28</v>
          </cell>
          <cell r="I174">
            <v>27</v>
          </cell>
          <cell r="J174">
            <v>31</v>
          </cell>
          <cell r="K174">
            <v>20</v>
          </cell>
          <cell r="L174">
            <v>39</v>
          </cell>
          <cell r="M174">
            <v>40</v>
          </cell>
          <cell r="N174">
            <v>47</v>
          </cell>
          <cell r="O174">
            <v>39</v>
          </cell>
          <cell r="P174">
            <v>37</v>
          </cell>
          <cell r="Q174">
            <v>38</v>
          </cell>
          <cell r="R174"/>
          <cell r="S174"/>
          <cell r="T174"/>
          <cell r="U174"/>
          <cell r="V174"/>
          <cell r="W174"/>
          <cell r="X174"/>
          <cell r="Y174"/>
          <cell r="Z174"/>
        </row>
        <row r="175">
          <cell r="A175">
            <v>235</v>
          </cell>
          <cell r="B175">
            <v>235</v>
          </cell>
          <cell r="C175">
            <v>487</v>
          </cell>
          <cell r="D175">
            <v>6</v>
          </cell>
          <cell r="E175">
            <v>3</v>
          </cell>
          <cell r="F175">
            <v>7</v>
          </cell>
          <cell r="G175">
            <v>21</v>
          </cell>
          <cell r="H175">
            <v>21</v>
          </cell>
          <cell r="I175">
            <v>30</v>
          </cell>
          <cell r="J175">
            <v>38</v>
          </cell>
          <cell r="K175">
            <v>49</v>
          </cell>
          <cell r="L175">
            <v>45</v>
          </cell>
          <cell r="M175">
            <v>64</v>
          </cell>
          <cell r="N175">
            <v>49</v>
          </cell>
          <cell r="O175">
            <v>40</v>
          </cell>
          <cell r="P175">
            <v>62</v>
          </cell>
          <cell r="Q175">
            <v>52</v>
          </cell>
          <cell r="R175"/>
          <cell r="S175"/>
          <cell r="T175"/>
          <cell r="U175"/>
          <cell r="V175"/>
          <cell r="W175"/>
          <cell r="X175"/>
          <cell r="Y175"/>
          <cell r="Z175"/>
        </row>
        <row r="176">
          <cell r="A176">
            <v>239</v>
          </cell>
          <cell r="B176">
            <v>239</v>
          </cell>
          <cell r="C176">
            <v>168</v>
          </cell>
          <cell r="D176">
            <v>2</v>
          </cell>
          <cell r="E176">
            <v>8</v>
          </cell>
          <cell r="F176">
            <v>10</v>
          </cell>
          <cell r="G176">
            <v>4</v>
          </cell>
          <cell r="H176">
            <v>11</v>
          </cell>
          <cell r="I176">
            <v>10</v>
          </cell>
          <cell r="J176">
            <v>16</v>
          </cell>
          <cell r="K176">
            <v>20</v>
          </cell>
          <cell r="L176">
            <v>10</v>
          </cell>
          <cell r="M176">
            <v>19</v>
          </cell>
          <cell r="N176">
            <v>22</v>
          </cell>
          <cell r="O176">
            <v>12</v>
          </cell>
          <cell r="P176">
            <v>14</v>
          </cell>
          <cell r="Q176">
            <v>10</v>
          </cell>
          <cell r="R176"/>
          <cell r="S176"/>
          <cell r="T176"/>
          <cell r="U176"/>
          <cell r="V176"/>
          <cell r="W176"/>
          <cell r="X176"/>
          <cell r="Y176"/>
          <cell r="Z176"/>
        </row>
        <row r="177">
          <cell r="A177">
            <v>240</v>
          </cell>
          <cell r="B177">
            <v>240</v>
          </cell>
          <cell r="C177">
            <v>1842</v>
          </cell>
          <cell r="D177"/>
          <cell r="E177"/>
          <cell r="F177">
            <v>101</v>
          </cell>
          <cell r="G177">
            <v>144</v>
          </cell>
          <cell r="H177">
            <v>143</v>
          </cell>
          <cell r="I177">
            <v>143</v>
          </cell>
          <cell r="J177">
            <v>153</v>
          </cell>
          <cell r="K177">
            <v>148</v>
          </cell>
          <cell r="L177">
            <v>179</v>
          </cell>
          <cell r="M177">
            <v>181</v>
          </cell>
          <cell r="N177">
            <v>168</v>
          </cell>
          <cell r="O177">
            <v>173</v>
          </cell>
          <cell r="P177">
            <v>159</v>
          </cell>
          <cell r="Q177">
            <v>150</v>
          </cell>
          <cell r="R177"/>
          <cell r="S177"/>
          <cell r="T177"/>
          <cell r="U177"/>
          <cell r="V177"/>
          <cell r="W177"/>
          <cell r="X177"/>
          <cell r="Y177"/>
          <cell r="Z177"/>
        </row>
        <row r="178">
          <cell r="A178">
            <v>241</v>
          </cell>
          <cell r="B178">
            <v>241</v>
          </cell>
          <cell r="C178">
            <v>520</v>
          </cell>
          <cell r="D178">
            <v>18</v>
          </cell>
          <cell r="E178">
            <v>15</v>
          </cell>
          <cell r="F178">
            <v>20</v>
          </cell>
          <cell r="G178">
            <v>42</v>
          </cell>
          <cell r="H178">
            <v>24</v>
          </cell>
          <cell r="I178">
            <v>42</v>
          </cell>
          <cell r="J178">
            <v>38</v>
          </cell>
          <cell r="K178">
            <v>36</v>
          </cell>
          <cell r="L178">
            <v>55</v>
          </cell>
          <cell r="M178">
            <v>59</v>
          </cell>
          <cell r="N178">
            <v>45</v>
          </cell>
          <cell r="O178">
            <v>49</v>
          </cell>
          <cell r="P178">
            <v>46</v>
          </cell>
          <cell r="Q178">
            <v>31</v>
          </cell>
          <cell r="R178"/>
          <cell r="S178"/>
          <cell r="T178"/>
          <cell r="U178"/>
          <cell r="V178"/>
          <cell r="W178"/>
          <cell r="X178"/>
          <cell r="Y178"/>
          <cell r="Z178"/>
        </row>
        <row r="179">
          <cell r="A179">
            <v>242</v>
          </cell>
          <cell r="B179">
            <v>242</v>
          </cell>
          <cell r="C179">
            <v>776</v>
          </cell>
          <cell r="D179"/>
          <cell r="E179"/>
          <cell r="F179">
            <v>20</v>
          </cell>
          <cell r="G179">
            <v>52</v>
          </cell>
          <cell r="H179">
            <v>75</v>
          </cell>
          <cell r="I179">
            <v>62</v>
          </cell>
          <cell r="J179">
            <v>77</v>
          </cell>
          <cell r="K179">
            <v>68</v>
          </cell>
          <cell r="L179">
            <v>83</v>
          </cell>
          <cell r="M179">
            <v>78</v>
          </cell>
          <cell r="N179">
            <v>79</v>
          </cell>
          <cell r="O179">
            <v>74</v>
          </cell>
          <cell r="P179">
            <v>66</v>
          </cell>
          <cell r="Q179">
            <v>42</v>
          </cell>
          <cell r="R179"/>
          <cell r="S179"/>
          <cell r="T179"/>
          <cell r="U179"/>
          <cell r="V179"/>
          <cell r="W179"/>
          <cell r="X179"/>
          <cell r="Y179"/>
          <cell r="Z179"/>
        </row>
        <row r="180">
          <cell r="A180">
            <v>248</v>
          </cell>
          <cell r="B180">
            <v>248</v>
          </cell>
          <cell r="C180">
            <v>424</v>
          </cell>
          <cell r="D180"/>
          <cell r="E180">
            <v>15</v>
          </cell>
          <cell r="F180">
            <v>21</v>
          </cell>
          <cell r="G180">
            <v>31</v>
          </cell>
          <cell r="H180">
            <v>34</v>
          </cell>
          <cell r="I180">
            <v>46</v>
          </cell>
          <cell r="J180">
            <v>35</v>
          </cell>
          <cell r="K180">
            <v>38</v>
          </cell>
          <cell r="L180">
            <v>34</v>
          </cell>
          <cell r="M180">
            <v>41</v>
          </cell>
          <cell r="N180">
            <v>40</v>
          </cell>
          <cell r="O180">
            <v>26</v>
          </cell>
          <cell r="P180">
            <v>29</v>
          </cell>
          <cell r="Q180">
            <v>34</v>
          </cell>
          <cell r="R180"/>
          <cell r="S180"/>
          <cell r="T180"/>
          <cell r="U180"/>
          <cell r="V180"/>
          <cell r="W180"/>
          <cell r="X180"/>
          <cell r="Y180"/>
          <cell r="Z180"/>
        </row>
        <row r="181">
          <cell r="A181">
            <v>249</v>
          </cell>
          <cell r="B181">
            <v>249</v>
          </cell>
          <cell r="C181">
            <v>110</v>
          </cell>
          <cell r="D181">
            <v>18</v>
          </cell>
          <cell r="E181">
            <v>15</v>
          </cell>
          <cell r="F181">
            <v>19</v>
          </cell>
          <cell r="G181">
            <v>16</v>
          </cell>
          <cell r="H181">
            <v>13</v>
          </cell>
          <cell r="I181">
            <v>12</v>
          </cell>
          <cell r="J181">
            <v>11</v>
          </cell>
          <cell r="K181">
            <v>6</v>
          </cell>
          <cell r="L181"/>
          <cell r="M181"/>
          <cell r="N181"/>
          <cell r="O181"/>
          <cell r="P181"/>
          <cell r="Q181"/>
          <cell r="R181"/>
          <cell r="S181"/>
          <cell r="T181"/>
          <cell r="U181"/>
          <cell r="V181"/>
          <cell r="W181"/>
          <cell r="X181"/>
          <cell r="Y181"/>
          <cell r="Z181"/>
        </row>
        <row r="182">
          <cell r="A182">
            <v>250</v>
          </cell>
          <cell r="B182">
            <v>250</v>
          </cell>
          <cell r="C182">
            <v>790</v>
          </cell>
          <cell r="D182">
            <v>46</v>
          </cell>
          <cell r="E182">
            <v>54</v>
          </cell>
          <cell r="F182">
            <v>42</v>
          </cell>
          <cell r="G182">
            <v>59</v>
          </cell>
          <cell r="H182">
            <v>70</v>
          </cell>
          <cell r="I182">
            <v>53</v>
          </cell>
          <cell r="J182">
            <v>63</v>
          </cell>
          <cell r="K182">
            <v>52</v>
          </cell>
          <cell r="L182">
            <v>70</v>
          </cell>
          <cell r="M182">
            <v>75</v>
          </cell>
          <cell r="N182">
            <v>46</v>
          </cell>
          <cell r="O182">
            <v>52</v>
          </cell>
          <cell r="P182">
            <v>54</v>
          </cell>
          <cell r="Q182">
            <v>54</v>
          </cell>
          <cell r="R182"/>
          <cell r="S182"/>
          <cell r="T182"/>
          <cell r="U182"/>
          <cell r="V182"/>
          <cell r="W182"/>
          <cell r="X182"/>
          <cell r="Y182"/>
          <cell r="Z182"/>
        </row>
        <row r="183">
          <cell r="A183">
            <v>251</v>
          </cell>
          <cell r="B183">
            <v>251</v>
          </cell>
          <cell r="C183">
            <v>277</v>
          </cell>
          <cell r="D183">
            <v>3</v>
          </cell>
          <cell r="E183">
            <v>6</v>
          </cell>
          <cell r="F183">
            <v>2</v>
          </cell>
          <cell r="G183">
            <v>9</v>
          </cell>
          <cell r="H183">
            <v>12</v>
          </cell>
          <cell r="I183">
            <v>13</v>
          </cell>
          <cell r="J183">
            <v>20</v>
          </cell>
          <cell r="K183">
            <v>14</v>
          </cell>
          <cell r="L183">
            <v>28</v>
          </cell>
          <cell r="M183">
            <v>39</v>
          </cell>
          <cell r="N183">
            <v>35</v>
          </cell>
          <cell r="O183">
            <v>36</v>
          </cell>
          <cell r="P183">
            <v>35</v>
          </cell>
          <cell r="Q183">
            <v>25</v>
          </cell>
          <cell r="R183"/>
          <cell r="S183"/>
          <cell r="T183"/>
          <cell r="U183"/>
          <cell r="V183"/>
          <cell r="W183"/>
          <cell r="X183"/>
          <cell r="Y183"/>
          <cell r="Z183"/>
        </row>
        <row r="184">
          <cell r="A184">
            <v>252</v>
          </cell>
          <cell r="B184">
            <v>252</v>
          </cell>
          <cell r="C184">
            <v>432</v>
          </cell>
          <cell r="D184"/>
          <cell r="E184">
            <v>4</v>
          </cell>
          <cell r="F184">
            <v>6</v>
          </cell>
          <cell r="G184">
            <v>17</v>
          </cell>
          <cell r="H184">
            <v>26</v>
          </cell>
          <cell r="I184">
            <v>25</v>
          </cell>
          <cell r="J184">
            <v>23</v>
          </cell>
          <cell r="K184">
            <v>31</v>
          </cell>
          <cell r="L184">
            <v>59</v>
          </cell>
          <cell r="M184">
            <v>65</v>
          </cell>
          <cell r="N184">
            <v>40</v>
          </cell>
          <cell r="O184">
            <v>44</v>
          </cell>
          <cell r="P184">
            <v>32</v>
          </cell>
          <cell r="Q184">
            <v>60</v>
          </cell>
          <cell r="R184"/>
          <cell r="S184"/>
          <cell r="T184"/>
          <cell r="U184"/>
          <cell r="V184"/>
          <cell r="W184"/>
          <cell r="X184"/>
          <cell r="Y184"/>
          <cell r="Z184"/>
        </row>
        <row r="185">
          <cell r="A185">
            <v>255</v>
          </cell>
          <cell r="B185">
            <v>255</v>
          </cell>
          <cell r="C185">
            <v>331</v>
          </cell>
          <cell r="D185"/>
          <cell r="E185"/>
          <cell r="F185">
            <v>25</v>
          </cell>
          <cell r="G185">
            <v>29</v>
          </cell>
          <cell r="H185">
            <v>26</v>
          </cell>
          <cell r="I185">
            <v>27</v>
          </cell>
          <cell r="J185">
            <v>24</v>
          </cell>
          <cell r="K185">
            <v>28</v>
          </cell>
          <cell r="L185">
            <v>27</v>
          </cell>
          <cell r="M185">
            <v>30</v>
          </cell>
          <cell r="N185">
            <v>28</v>
          </cell>
          <cell r="O185">
            <v>28</v>
          </cell>
          <cell r="P185">
            <v>30</v>
          </cell>
          <cell r="Q185">
            <v>29</v>
          </cell>
          <cell r="R185"/>
          <cell r="S185"/>
          <cell r="T185"/>
          <cell r="U185"/>
          <cell r="V185"/>
          <cell r="W185"/>
          <cell r="X185"/>
          <cell r="Y185"/>
          <cell r="Z185"/>
        </row>
        <row r="186">
          <cell r="A186">
            <v>257</v>
          </cell>
          <cell r="B186">
            <v>257</v>
          </cell>
          <cell r="C186">
            <v>504</v>
          </cell>
          <cell r="D186"/>
          <cell r="E186"/>
          <cell r="F186">
            <v>31</v>
          </cell>
          <cell r="G186">
            <v>35</v>
          </cell>
          <cell r="H186">
            <v>37</v>
          </cell>
          <cell r="I186">
            <v>40</v>
          </cell>
          <cell r="J186">
            <v>46</v>
          </cell>
          <cell r="K186">
            <v>46</v>
          </cell>
          <cell r="L186">
            <v>47</v>
          </cell>
          <cell r="M186">
            <v>47</v>
          </cell>
          <cell r="N186">
            <v>46</v>
          </cell>
          <cell r="O186">
            <v>45</v>
          </cell>
          <cell r="P186">
            <v>40</v>
          </cell>
          <cell r="Q186">
            <v>44</v>
          </cell>
          <cell r="R186"/>
          <cell r="S186"/>
          <cell r="T186"/>
          <cell r="U186"/>
          <cell r="V186"/>
          <cell r="W186"/>
          <cell r="X186"/>
          <cell r="Y186"/>
          <cell r="Z186"/>
        </row>
        <row r="187">
          <cell r="A187">
            <v>259</v>
          </cell>
          <cell r="B187">
            <v>259</v>
          </cell>
          <cell r="C187">
            <v>3133</v>
          </cell>
          <cell r="D187">
            <v>49</v>
          </cell>
          <cell r="E187">
            <v>90</v>
          </cell>
          <cell r="F187">
            <v>106</v>
          </cell>
          <cell r="G187">
            <v>173</v>
          </cell>
          <cell r="H187">
            <v>182</v>
          </cell>
          <cell r="I187">
            <v>158</v>
          </cell>
          <cell r="J187">
            <v>204</v>
          </cell>
          <cell r="K187">
            <v>197</v>
          </cell>
          <cell r="L187">
            <v>303</v>
          </cell>
          <cell r="M187">
            <v>337</v>
          </cell>
          <cell r="N187">
            <v>361</v>
          </cell>
          <cell r="O187">
            <v>377</v>
          </cell>
          <cell r="P187">
            <v>346</v>
          </cell>
          <cell r="Q187">
            <v>250</v>
          </cell>
          <cell r="R187"/>
          <cell r="S187"/>
          <cell r="T187"/>
          <cell r="U187"/>
          <cell r="V187"/>
          <cell r="W187"/>
          <cell r="X187"/>
          <cell r="Y187"/>
          <cell r="Z187"/>
        </row>
        <row r="188">
          <cell r="A188">
            <v>260</v>
          </cell>
          <cell r="B188">
            <v>260</v>
          </cell>
          <cell r="C188">
            <v>325</v>
          </cell>
          <cell r="D188">
            <v>8</v>
          </cell>
          <cell r="E188">
            <v>12</v>
          </cell>
          <cell r="F188">
            <v>15</v>
          </cell>
          <cell r="G188">
            <v>18</v>
          </cell>
          <cell r="H188">
            <v>19</v>
          </cell>
          <cell r="I188">
            <v>17</v>
          </cell>
          <cell r="J188">
            <v>21</v>
          </cell>
          <cell r="K188">
            <v>21</v>
          </cell>
          <cell r="L188">
            <v>50</v>
          </cell>
          <cell r="M188">
            <v>29</v>
          </cell>
          <cell r="N188">
            <v>30</v>
          </cell>
          <cell r="O188">
            <v>30</v>
          </cell>
          <cell r="P188">
            <v>30</v>
          </cell>
          <cell r="Q188">
            <v>25</v>
          </cell>
          <cell r="R188"/>
          <cell r="S188"/>
          <cell r="T188"/>
          <cell r="U188"/>
          <cell r="V188"/>
          <cell r="W188"/>
          <cell r="X188"/>
          <cell r="Y188"/>
          <cell r="Z188"/>
        </row>
        <row r="189">
          <cell r="A189">
            <v>264</v>
          </cell>
          <cell r="B189">
            <v>264</v>
          </cell>
          <cell r="C189">
            <v>320</v>
          </cell>
          <cell r="D189">
            <v>2</v>
          </cell>
          <cell r="E189">
            <v>6</v>
          </cell>
          <cell r="F189">
            <v>9</v>
          </cell>
          <cell r="G189">
            <v>14</v>
          </cell>
          <cell r="H189">
            <v>17</v>
          </cell>
          <cell r="I189">
            <v>25</v>
          </cell>
          <cell r="J189">
            <v>28</v>
          </cell>
          <cell r="K189">
            <v>26</v>
          </cell>
          <cell r="L189">
            <v>38</v>
          </cell>
          <cell r="M189">
            <v>40</v>
          </cell>
          <cell r="N189">
            <v>28</v>
          </cell>
          <cell r="O189">
            <v>31</v>
          </cell>
          <cell r="P189">
            <v>25</v>
          </cell>
          <cell r="Q189">
            <v>31</v>
          </cell>
          <cell r="R189"/>
          <cell r="S189"/>
          <cell r="T189"/>
          <cell r="U189"/>
          <cell r="V189"/>
          <cell r="W189"/>
          <cell r="X189"/>
          <cell r="Y189"/>
          <cell r="Z189"/>
        </row>
        <row r="190">
          <cell r="A190">
            <v>266</v>
          </cell>
          <cell r="B190">
            <v>266</v>
          </cell>
          <cell r="C190">
            <v>683</v>
          </cell>
          <cell r="D190">
            <v>39</v>
          </cell>
          <cell r="E190">
            <v>42</v>
          </cell>
          <cell r="F190">
            <v>53</v>
          </cell>
          <cell r="G190">
            <v>56</v>
          </cell>
          <cell r="H190">
            <v>37</v>
          </cell>
          <cell r="I190">
            <v>51</v>
          </cell>
          <cell r="J190">
            <v>60</v>
          </cell>
          <cell r="K190">
            <v>35</v>
          </cell>
          <cell r="L190">
            <v>49</v>
          </cell>
          <cell r="M190">
            <v>54</v>
          </cell>
          <cell r="N190">
            <v>48</v>
          </cell>
          <cell r="O190">
            <v>48</v>
          </cell>
          <cell r="P190">
            <v>56</v>
          </cell>
          <cell r="Q190">
            <v>55</v>
          </cell>
          <cell r="R190"/>
          <cell r="S190"/>
          <cell r="T190"/>
          <cell r="U190"/>
          <cell r="V190"/>
          <cell r="W190"/>
          <cell r="X190"/>
          <cell r="Y190"/>
          <cell r="Z190"/>
        </row>
        <row r="191">
          <cell r="A191">
            <v>268</v>
          </cell>
          <cell r="B191">
            <v>268</v>
          </cell>
          <cell r="C191">
            <v>47</v>
          </cell>
          <cell r="D191"/>
          <cell r="E191"/>
          <cell r="F191">
            <v>3</v>
          </cell>
          <cell r="G191">
            <v>5</v>
          </cell>
          <cell r="H191">
            <v>7</v>
          </cell>
          <cell r="I191">
            <v>10</v>
          </cell>
          <cell r="J191">
            <v>9</v>
          </cell>
          <cell r="K191">
            <v>13</v>
          </cell>
          <cell r="L191"/>
          <cell r="M191"/>
          <cell r="N191"/>
          <cell r="O191"/>
          <cell r="P191"/>
          <cell r="Q191"/>
          <cell r="R191"/>
          <cell r="S191"/>
          <cell r="T191"/>
          <cell r="U191"/>
          <cell r="V191"/>
          <cell r="W191"/>
          <cell r="X191"/>
          <cell r="Y191"/>
          <cell r="Z191"/>
        </row>
        <row r="192">
          <cell r="A192">
            <v>270</v>
          </cell>
          <cell r="B192">
            <v>270</v>
          </cell>
          <cell r="C192">
            <v>1764</v>
          </cell>
          <cell r="D192"/>
          <cell r="E192"/>
          <cell r="F192">
            <v>147</v>
          </cell>
          <cell r="G192"/>
          <cell r="H192">
            <v>97</v>
          </cell>
          <cell r="I192">
            <v>102</v>
          </cell>
          <cell r="J192">
            <v>70</v>
          </cell>
          <cell r="K192">
            <v>106</v>
          </cell>
          <cell r="L192">
            <v>217</v>
          </cell>
          <cell r="M192">
            <v>215</v>
          </cell>
          <cell r="N192">
            <v>177</v>
          </cell>
          <cell r="O192">
            <v>141</v>
          </cell>
          <cell r="P192">
            <v>155</v>
          </cell>
          <cell r="Q192">
            <v>121</v>
          </cell>
          <cell r="R192"/>
          <cell r="S192"/>
          <cell r="T192"/>
          <cell r="U192">
            <v>81</v>
          </cell>
          <cell r="V192">
            <v>31</v>
          </cell>
          <cell r="W192">
            <v>42</v>
          </cell>
          <cell r="X192"/>
          <cell r="Y192">
            <v>62</v>
          </cell>
          <cell r="Z192"/>
        </row>
        <row r="193">
          <cell r="A193">
            <v>271</v>
          </cell>
          <cell r="B193">
            <v>271</v>
          </cell>
          <cell r="C193">
            <v>659</v>
          </cell>
          <cell r="D193">
            <v>43</v>
          </cell>
          <cell r="E193">
            <v>57</v>
          </cell>
          <cell r="F193">
            <v>52</v>
          </cell>
          <cell r="G193">
            <v>70</v>
          </cell>
          <cell r="H193">
            <v>56</v>
          </cell>
          <cell r="I193">
            <v>47</v>
          </cell>
          <cell r="J193">
            <v>44</v>
          </cell>
          <cell r="K193">
            <v>43</v>
          </cell>
          <cell r="L193">
            <v>49</v>
          </cell>
          <cell r="M193">
            <v>39</v>
          </cell>
          <cell r="N193">
            <v>51</v>
          </cell>
          <cell r="O193">
            <v>30</v>
          </cell>
          <cell r="P193">
            <v>50</v>
          </cell>
          <cell r="Q193">
            <v>28</v>
          </cell>
          <cell r="R193"/>
          <cell r="S193"/>
          <cell r="T193"/>
          <cell r="U193"/>
          <cell r="V193"/>
          <cell r="W193"/>
          <cell r="X193"/>
          <cell r="Y193"/>
          <cell r="Z193"/>
        </row>
        <row r="194">
          <cell r="A194">
            <v>274</v>
          </cell>
          <cell r="B194">
            <v>274</v>
          </cell>
          <cell r="C194">
            <v>107</v>
          </cell>
          <cell r="D194">
            <v>9</v>
          </cell>
          <cell r="E194">
            <v>9</v>
          </cell>
          <cell r="F194">
            <v>15</v>
          </cell>
          <cell r="G194">
            <v>16</v>
          </cell>
          <cell r="H194">
            <v>15</v>
          </cell>
          <cell r="I194">
            <v>14</v>
          </cell>
          <cell r="J194">
            <v>11</v>
          </cell>
          <cell r="K194">
            <v>18</v>
          </cell>
          <cell r="L194"/>
          <cell r="M194"/>
          <cell r="N194"/>
          <cell r="O194"/>
          <cell r="P194"/>
          <cell r="Q194"/>
          <cell r="R194"/>
          <cell r="S194"/>
          <cell r="T194"/>
          <cell r="U194"/>
          <cell r="V194"/>
          <cell r="W194"/>
          <cell r="X194"/>
          <cell r="Y194"/>
          <cell r="Z194"/>
        </row>
        <row r="195">
          <cell r="A195">
            <v>276</v>
          </cell>
          <cell r="B195">
            <v>276</v>
          </cell>
          <cell r="C195">
            <v>919</v>
          </cell>
          <cell r="D195">
            <v>10</v>
          </cell>
          <cell r="E195">
            <v>26</v>
          </cell>
          <cell r="F195">
            <v>29</v>
          </cell>
          <cell r="G195">
            <v>66</v>
          </cell>
          <cell r="H195">
            <v>73</v>
          </cell>
          <cell r="I195">
            <v>74</v>
          </cell>
          <cell r="J195">
            <v>76</v>
          </cell>
          <cell r="K195">
            <v>82</v>
          </cell>
          <cell r="L195">
            <v>95</v>
          </cell>
          <cell r="M195">
            <v>71</v>
          </cell>
          <cell r="N195">
            <v>84</v>
          </cell>
          <cell r="O195">
            <v>90</v>
          </cell>
          <cell r="P195">
            <v>69</v>
          </cell>
          <cell r="Q195">
            <v>74</v>
          </cell>
          <cell r="R195"/>
          <cell r="S195"/>
          <cell r="T195"/>
          <cell r="U195"/>
          <cell r="V195"/>
          <cell r="W195"/>
          <cell r="X195"/>
          <cell r="Y195"/>
          <cell r="Z195"/>
        </row>
        <row r="196">
          <cell r="A196">
            <v>278</v>
          </cell>
          <cell r="B196">
            <v>278</v>
          </cell>
          <cell r="C196">
            <v>120</v>
          </cell>
          <cell r="D196">
            <v>6</v>
          </cell>
          <cell r="E196">
            <v>14</v>
          </cell>
          <cell r="F196"/>
          <cell r="G196">
            <v>5</v>
          </cell>
          <cell r="H196">
            <v>4</v>
          </cell>
          <cell r="I196">
            <v>10</v>
          </cell>
          <cell r="J196">
            <v>5</v>
          </cell>
          <cell r="K196">
            <v>6</v>
          </cell>
          <cell r="L196">
            <v>7</v>
          </cell>
          <cell r="M196">
            <v>6</v>
          </cell>
          <cell r="N196">
            <v>10</v>
          </cell>
          <cell r="O196">
            <v>11</v>
          </cell>
          <cell r="P196">
            <v>18</v>
          </cell>
          <cell r="Q196">
            <v>18</v>
          </cell>
          <cell r="R196"/>
          <cell r="S196"/>
          <cell r="T196"/>
          <cell r="U196"/>
          <cell r="V196"/>
          <cell r="W196"/>
          <cell r="X196"/>
          <cell r="Y196"/>
          <cell r="Z196"/>
        </row>
        <row r="197">
          <cell r="A197">
            <v>283</v>
          </cell>
          <cell r="B197">
            <v>283</v>
          </cell>
          <cell r="C197">
            <v>1261</v>
          </cell>
          <cell r="D197">
            <v>22</v>
          </cell>
          <cell r="E197">
            <v>43</v>
          </cell>
          <cell r="F197">
            <v>48</v>
          </cell>
          <cell r="G197">
            <v>81</v>
          </cell>
          <cell r="H197">
            <v>89</v>
          </cell>
          <cell r="I197">
            <v>99</v>
          </cell>
          <cell r="J197">
            <v>99</v>
          </cell>
          <cell r="K197">
            <v>112</v>
          </cell>
          <cell r="L197">
            <v>132</v>
          </cell>
          <cell r="M197">
            <v>130</v>
          </cell>
          <cell r="N197">
            <v>129</v>
          </cell>
          <cell r="O197">
            <v>101</v>
          </cell>
          <cell r="P197">
            <v>100</v>
          </cell>
          <cell r="Q197">
            <v>76</v>
          </cell>
          <cell r="R197"/>
          <cell r="S197"/>
          <cell r="T197"/>
          <cell r="U197"/>
          <cell r="V197"/>
          <cell r="W197"/>
          <cell r="X197"/>
          <cell r="Y197"/>
          <cell r="Z197"/>
        </row>
        <row r="198">
          <cell r="A198">
            <v>284</v>
          </cell>
          <cell r="B198">
            <v>284</v>
          </cell>
          <cell r="C198">
            <v>181</v>
          </cell>
          <cell r="D198"/>
          <cell r="E198"/>
          <cell r="F198">
            <v>33</v>
          </cell>
          <cell r="G198">
            <v>35</v>
          </cell>
          <cell r="H198">
            <v>33</v>
          </cell>
          <cell r="I198">
            <v>33</v>
          </cell>
          <cell r="J198">
            <v>31</v>
          </cell>
          <cell r="K198">
            <v>16</v>
          </cell>
          <cell r="L198"/>
          <cell r="M198"/>
          <cell r="N198"/>
          <cell r="O198"/>
          <cell r="P198"/>
          <cell r="Q198"/>
          <cell r="R198"/>
          <cell r="S198"/>
          <cell r="T198"/>
          <cell r="U198"/>
          <cell r="V198"/>
          <cell r="W198"/>
          <cell r="X198"/>
          <cell r="Y198"/>
          <cell r="Z198"/>
        </row>
        <row r="199">
          <cell r="A199">
            <v>285</v>
          </cell>
          <cell r="B199">
            <v>285</v>
          </cell>
          <cell r="C199">
            <v>164</v>
          </cell>
          <cell r="D199">
            <v>9</v>
          </cell>
          <cell r="E199">
            <v>16</v>
          </cell>
          <cell r="F199">
            <v>12</v>
          </cell>
          <cell r="G199">
            <v>20</v>
          </cell>
          <cell r="H199">
            <v>26</v>
          </cell>
          <cell r="I199">
            <v>25</v>
          </cell>
          <cell r="J199">
            <v>29</v>
          </cell>
          <cell r="K199">
            <v>27</v>
          </cell>
          <cell r="L199"/>
          <cell r="M199"/>
          <cell r="N199"/>
          <cell r="O199"/>
          <cell r="P199"/>
          <cell r="Q199"/>
          <cell r="R199"/>
          <cell r="S199"/>
          <cell r="T199"/>
          <cell r="U199"/>
          <cell r="V199"/>
          <cell r="W199"/>
          <cell r="X199"/>
          <cell r="Y199"/>
          <cell r="Z199"/>
        </row>
        <row r="200">
          <cell r="A200">
            <v>286</v>
          </cell>
          <cell r="B200">
            <v>286</v>
          </cell>
          <cell r="C200">
            <v>123</v>
          </cell>
          <cell r="D200">
            <v>2</v>
          </cell>
          <cell r="E200">
            <v>3</v>
          </cell>
          <cell r="F200">
            <v>1</v>
          </cell>
          <cell r="G200">
            <v>1</v>
          </cell>
          <cell r="H200">
            <v>3</v>
          </cell>
          <cell r="I200">
            <v>10</v>
          </cell>
          <cell r="J200">
            <v>10</v>
          </cell>
          <cell r="K200">
            <v>6</v>
          </cell>
          <cell r="L200">
            <v>13</v>
          </cell>
          <cell r="M200">
            <v>10</v>
          </cell>
          <cell r="N200">
            <v>12</v>
          </cell>
          <cell r="O200">
            <v>11</v>
          </cell>
          <cell r="P200">
            <v>22</v>
          </cell>
          <cell r="Q200">
            <v>19</v>
          </cell>
          <cell r="R200"/>
          <cell r="S200"/>
          <cell r="T200"/>
          <cell r="U200"/>
          <cell r="V200"/>
          <cell r="W200"/>
          <cell r="X200"/>
          <cell r="Y200"/>
          <cell r="Z200"/>
        </row>
        <row r="201">
          <cell r="A201">
            <v>293</v>
          </cell>
          <cell r="B201">
            <v>293</v>
          </cell>
          <cell r="C201">
            <v>531</v>
          </cell>
          <cell r="D201">
            <v>27</v>
          </cell>
          <cell r="E201">
            <v>40</v>
          </cell>
          <cell r="F201">
            <v>50</v>
          </cell>
          <cell r="G201">
            <v>45</v>
          </cell>
          <cell r="H201">
            <v>51</v>
          </cell>
          <cell r="I201">
            <v>39</v>
          </cell>
          <cell r="J201">
            <v>42</v>
          </cell>
          <cell r="K201">
            <v>46</v>
          </cell>
          <cell r="L201">
            <v>35</v>
          </cell>
          <cell r="M201">
            <v>31</v>
          </cell>
          <cell r="N201">
            <v>42</v>
          </cell>
          <cell r="O201">
            <v>38</v>
          </cell>
          <cell r="P201">
            <v>31</v>
          </cell>
          <cell r="Q201">
            <v>14</v>
          </cell>
          <cell r="R201"/>
          <cell r="S201"/>
          <cell r="T201"/>
          <cell r="U201"/>
          <cell r="V201"/>
          <cell r="W201"/>
          <cell r="X201"/>
          <cell r="Y201"/>
          <cell r="Z201"/>
        </row>
        <row r="202">
          <cell r="A202">
            <v>294</v>
          </cell>
          <cell r="B202">
            <v>294</v>
          </cell>
          <cell r="C202">
            <v>516</v>
          </cell>
          <cell r="D202">
            <v>30</v>
          </cell>
          <cell r="E202">
            <v>35</v>
          </cell>
          <cell r="F202">
            <v>38</v>
          </cell>
          <cell r="G202">
            <v>43</v>
          </cell>
          <cell r="H202">
            <v>44</v>
          </cell>
          <cell r="I202">
            <v>35</v>
          </cell>
          <cell r="J202">
            <v>31</v>
          </cell>
          <cell r="K202">
            <v>49</v>
          </cell>
          <cell r="L202">
            <v>40</v>
          </cell>
          <cell r="M202">
            <v>35</v>
          </cell>
          <cell r="N202">
            <v>32</v>
          </cell>
          <cell r="O202">
            <v>36</v>
          </cell>
          <cell r="P202">
            <v>39</v>
          </cell>
          <cell r="Q202">
            <v>29</v>
          </cell>
          <cell r="R202"/>
          <cell r="S202"/>
          <cell r="T202"/>
          <cell r="U202"/>
          <cell r="V202"/>
          <cell r="W202"/>
          <cell r="X202"/>
          <cell r="Y202"/>
          <cell r="Z202"/>
        </row>
        <row r="203">
          <cell r="A203">
            <v>298</v>
          </cell>
          <cell r="B203">
            <v>298</v>
          </cell>
          <cell r="C203">
            <v>249</v>
          </cell>
          <cell r="D203">
            <v>5</v>
          </cell>
          <cell r="E203">
            <v>5</v>
          </cell>
          <cell r="F203">
            <v>4</v>
          </cell>
          <cell r="G203">
            <v>23</v>
          </cell>
          <cell r="H203">
            <v>17</v>
          </cell>
          <cell r="I203">
            <v>17</v>
          </cell>
          <cell r="J203">
            <v>20</v>
          </cell>
          <cell r="K203">
            <v>22</v>
          </cell>
          <cell r="L203">
            <v>33</v>
          </cell>
          <cell r="M203">
            <v>32</v>
          </cell>
          <cell r="N203">
            <v>22</v>
          </cell>
          <cell r="O203">
            <v>22</v>
          </cell>
          <cell r="P203">
            <v>12</v>
          </cell>
          <cell r="Q203">
            <v>15</v>
          </cell>
          <cell r="R203"/>
          <cell r="S203"/>
          <cell r="T203"/>
          <cell r="U203"/>
          <cell r="V203"/>
          <cell r="W203"/>
          <cell r="X203"/>
          <cell r="Y203"/>
          <cell r="Z203"/>
        </row>
        <row r="204">
          <cell r="A204">
            <v>299</v>
          </cell>
          <cell r="B204">
            <v>299</v>
          </cell>
          <cell r="C204">
            <v>395</v>
          </cell>
          <cell r="D204">
            <v>8</v>
          </cell>
          <cell r="E204">
            <v>11</v>
          </cell>
          <cell r="F204">
            <v>13</v>
          </cell>
          <cell r="G204">
            <v>28</v>
          </cell>
          <cell r="H204">
            <v>39</v>
          </cell>
          <cell r="I204">
            <v>27</v>
          </cell>
          <cell r="J204">
            <v>29</v>
          </cell>
          <cell r="K204">
            <v>32</v>
          </cell>
          <cell r="L204">
            <v>47</v>
          </cell>
          <cell r="M204">
            <v>46</v>
          </cell>
          <cell r="N204">
            <v>48</v>
          </cell>
          <cell r="O204">
            <v>26</v>
          </cell>
          <cell r="P204">
            <v>26</v>
          </cell>
          <cell r="Q204">
            <v>15</v>
          </cell>
          <cell r="R204"/>
          <cell r="S204"/>
          <cell r="T204"/>
          <cell r="U204"/>
          <cell r="V204"/>
          <cell r="W204"/>
          <cell r="X204"/>
          <cell r="Y204"/>
          <cell r="Z204"/>
        </row>
        <row r="205">
          <cell r="A205">
            <v>302</v>
          </cell>
          <cell r="B205">
            <v>302</v>
          </cell>
          <cell r="C205">
            <v>139</v>
          </cell>
          <cell r="D205"/>
          <cell r="E205">
            <v>6</v>
          </cell>
          <cell r="F205">
            <v>7</v>
          </cell>
          <cell r="G205">
            <v>7</v>
          </cell>
          <cell r="H205">
            <v>11</v>
          </cell>
          <cell r="I205">
            <v>18</v>
          </cell>
          <cell r="J205">
            <v>10</v>
          </cell>
          <cell r="K205">
            <v>16</v>
          </cell>
          <cell r="L205">
            <v>17</v>
          </cell>
          <cell r="M205">
            <v>16</v>
          </cell>
          <cell r="N205">
            <v>23</v>
          </cell>
          <cell r="O205">
            <v>8</v>
          </cell>
          <cell r="P205"/>
          <cell r="Q205"/>
          <cell r="R205"/>
          <cell r="S205"/>
          <cell r="T205"/>
          <cell r="U205"/>
          <cell r="V205"/>
          <cell r="W205"/>
          <cell r="X205"/>
          <cell r="Y205"/>
          <cell r="Z205"/>
        </row>
        <row r="206">
          <cell r="A206">
            <v>303</v>
          </cell>
          <cell r="B206">
            <v>303</v>
          </cell>
          <cell r="C206">
            <v>179</v>
          </cell>
          <cell r="D206"/>
          <cell r="E206">
            <v>2</v>
          </cell>
          <cell r="F206">
            <v>1</v>
          </cell>
          <cell r="G206"/>
          <cell r="H206">
            <v>4</v>
          </cell>
          <cell r="I206">
            <v>8</v>
          </cell>
          <cell r="J206">
            <v>9</v>
          </cell>
          <cell r="K206">
            <v>13</v>
          </cell>
          <cell r="L206">
            <v>16</v>
          </cell>
          <cell r="M206">
            <v>20</v>
          </cell>
          <cell r="N206">
            <v>23</v>
          </cell>
          <cell r="O206">
            <v>27</v>
          </cell>
          <cell r="P206">
            <v>29</v>
          </cell>
          <cell r="Q206">
            <v>27</v>
          </cell>
          <cell r="R206"/>
          <cell r="S206"/>
          <cell r="T206"/>
          <cell r="U206"/>
          <cell r="V206"/>
          <cell r="W206"/>
          <cell r="X206"/>
          <cell r="Y206"/>
          <cell r="Z206"/>
        </row>
        <row r="207">
          <cell r="A207">
            <v>305</v>
          </cell>
          <cell r="B207">
            <v>305</v>
          </cell>
          <cell r="C207">
            <v>654</v>
          </cell>
          <cell r="D207"/>
          <cell r="E207">
            <v>18</v>
          </cell>
          <cell r="F207">
            <v>34</v>
          </cell>
          <cell r="G207">
            <v>30</v>
          </cell>
          <cell r="H207">
            <v>40</v>
          </cell>
          <cell r="I207">
            <v>58</v>
          </cell>
          <cell r="J207">
            <v>55</v>
          </cell>
          <cell r="K207">
            <v>50</v>
          </cell>
          <cell r="L207">
            <v>47</v>
          </cell>
          <cell r="M207">
            <v>75</v>
          </cell>
          <cell r="N207">
            <v>58</v>
          </cell>
          <cell r="O207">
            <v>71</v>
          </cell>
          <cell r="P207">
            <v>62</v>
          </cell>
          <cell r="Q207">
            <v>56</v>
          </cell>
          <cell r="R207"/>
          <cell r="S207"/>
          <cell r="T207"/>
          <cell r="U207"/>
          <cell r="V207"/>
          <cell r="W207"/>
          <cell r="X207"/>
          <cell r="Y207"/>
          <cell r="Z207"/>
        </row>
        <row r="208">
          <cell r="A208">
            <v>310</v>
          </cell>
          <cell r="B208">
            <v>310</v>
          </cell>
          <cell r="C208">
            <v>263</v>
          </cell>
          <cell r="D208">
            <v>9</v>
          </cell>
          <cell r="E208">
            <v>10</v>
          </cell>
          <cell r="F208">
            <v>29</v>
          </cell>
          <cell r="G208">
            <v>36</v>
          </cell>
          <cell r="H208">
            <v>40</v>
          </cell>
          <cell r="I208">
            <v>51</v>
          </cell>
          <cell r="J208">
            <v>41</v>
          </cell>
          <cell r="K208">
            <v>47</v>
          </cell>
          <cell r="L208"/>
          <cell r="M208"/>
          <cell r="N208"/>
          <cell r="O208"/>
          <cell r="P208"/>
          <cell r="Q208"/>
          <cell r="R208"/>
          <cell r="S208"/>
          <cell r="T208"/>
          <cell r="U208"/>
          <cell r="V208"/>
          <cell r="W208"/>
          <cell r="X208"/>
          <cell r="Y208"/>
          <cell r="Z208"/>
        </row>
        <row r="209">
          <cell r="A209">
            <v>311</v>
          </cell>
          <cell r="B209">
            <v>311</v>
          </cell>
          <cell r="C209">
            <v>355</v>
          </cell>
          <cell r="D209"/>
          <cell r="E209"/>
          <cell r="F209"/>
          <cell r="G209">
            <v>2</v>
          </cell>
          <cell r="H209">
            <v>8</v>
          </cell>
          <cell r="I209">
            <v>16</v>
          </cell>
          <cell r="J209">
            <v>19</v>
          </cell>
          <cell r="K209">
            <v>28</v>
          </cell>
          <cell r="L209">
            <v>60</v>
          </cell>
          <cell r="M209">
            <v>61</v>
          </cell>
          <cell r="N209">
            <v>58</v>
          </cell>
          <cell r="O209">
            <v>43</v>
          </cell>
          <cell r="P209">
            <v>31</v>
          </cell>
          <cell r="Q209">
            <v>29</v>
          </cell>
          <cell r="R209"/>
          <cell r="S209"/>
          <cell r="T209"/>
          <cell r="U209"/>
          <cell r="V209"/>
          <cell r="W209"/>
          <cell r="X209"/>
          <cell r="Y209"/>
          <cell r="Z209"/>
        </row>
        <row r="210">
          <cell r="A210">
            <v>312</v>
          </cell>
          <cell r="B210">
            <v>312</v>
          </cell>
          <cell r="C210">
            <v>219</v>
          </cell>
          <cell r="D210">
            <v>11</v>
          </cell>
          <cell r="E210">
            <v>19</v>
          </cell>
          <cell r="F210">
            <v>25</v>
          </cell>
          <cell r="G210">
            <v>24</v>
          </cell>
          <cell r="H210">
            <v>47</v>
          </cell>
          <cell r="I210">
            <v>30</v>
          </cell>
          <cell r="J210">
            <v>30</v>
          </cell>
          <cell r="K210">
            <v>33</v>
          </cell>
          <cell r="L210"/>
          <cell r="M210"/>
          <cell r="N210"/>
          <cell r="O210"/>
          <cell r="P210"/>
          <cell r="Q210"/>
          <cell r="R210"/>
          <cell r="S210"/>
          <cell r="T210"/>
          <cell r="U210"/>
          <cell r="V210"/>
          <cell r="W210"/>
          <cell r="X210"/>
          <cell r="Y210"/>
          <cell r="Z210"/>
        </row>
        <row r="211">
          <cell r="A211">
            <v>313</v>
          </cell>
          <cell r="B211">
            <v>313</v>
          </cell>
          <cell r="C211">
            <v>308</v>
          </cell>
          <cell r="D211"/>
          <cell r="E211"/>
          <cell r="F211">
            <v>13</v>
          </cell>
          <cell r="G211">
            <v>17</v>
          </cell>
          <cell r="H211">
            <v>17</v>
          </cell>
          <cell r="I211">
            <v>24</v>
          </cell>
          <cell r="J211">
            <v>30</v>
          </cell>
          <cell r="K211">
            <v>25</v>
          </cell>
          <cell r="L211">
            <v>31</v>
          </cell>
          <cell r="M211">
            <v>38</v>
          </cell>
          <cell r="N211">
            <v>39</v>
          </cell>
          <cell r="O211">
            <v>31</v>
          </cell>
          <cell r="P211">
            <v>23</v>
          </cell>
          <cell r="Q211">
            <v>20</v>
          </cell>
          <cell r="R211"/>
          <cell r="S211"/>
          <cell r="T211"/>
          <cell r="U211"/>
          <cell r="V211"/>
          <cell r="W211"/>
          <cell r="X211"/>
          <cell r="Y211"/>
          <cell r="Z211"/>
        </row>
        <row r="212">
          <cell r="A212">
            <v>314</v>
          </cell>
          <cell r="B212">
            <v>314</v>
          </cell>
          <cell r="C212">
            <v>7280</v>
          </cell>
          <cell r="D212">
            <v>68</v>
          </cell>
          <cell r="E212">
            <v>182</v>
          </cell>
          <cell r="F212">
            <v>288</v>
          </cell>
          <cell r="G212">
            <v>392</v>
          </cell>
          <cell r="H212">
            <v>442</v>
          </cell>
          <cell r="I212">
            <v>461</v>
          </cell>
          <cell r="J212">
            <v>532</v>
          </cell>
          <cell r="K212">
            <v>582</v>
          </cell>
          <cell r="L212">
            <v>837</v>
          </cell>
          <cell r="M212">
            <v>836</v>
          </cell>
          <cell r="N212">
            <v>762</v>
          </cell>
          <cell r="O212">
            <v>707</v>
          </cell>
          <cell r="P212">
            <v>671</v>
          </cell>
          <cell r="Q212">
            <v>520</v>
          </cell>
          <cell r="R212"/>
          <cell r="S212"/>
          <cell r="T212"/>
          <cell r="U212"/>
          <cell r="V212"/>
          <cell r="W212"/>
          <cell r="X212"/>
          <cell r="Y212"/>
          <cell r="Z212"/>
        </row>
        <row r="213">
          <cell r="A213">
            <v>319</v>
          </cell>
          <cell r="B213">
            <v>319</v>
          </cell>
          <cell r="C213">
            <v>708</v>
          </cell>
          <cell r="D213">
            <v>25</v>
          </cell>
          <cell r="E213">
            <v>25</v>
          </cell>
          <cell r="F213">
            <v>94</v>
          </cell>
          <cell r="G213">
            <v>98</v>
          </cell>
          <cell r="H213">
            <v>99</v>
          </cell>
          <cell r="I213">
            <v>79</v>
          </cell>
          <cell r="J213">
            <v>67</v>
          </cell>
          <cell r="K213">
            <v>61</v>
          </cell>
          <cell r="L213">
            <v>67</v>
          </cell>
          <cell r="M213">
            <v>45</v>
          </cell>
          <cell r="N213">
            <v>27</v>
          </cell>
          <cell r="O213">
            <v>21</v>
          </cell>
          <cell r="P213"/>
          <cell r="Q213"/>
          <cell r="R213"/>
          <cell r="S213"/>
          <cell r="T213"/>
          <cell r="U213"/>
          <cell r="V213"/>
          <cell r="W213"/>
          <cell r="X213"/>
          <cell r="Y213"/>
          <cell r="Z213"/>
        </row>
        <row r="214">
          <cell r="A214">
            <v>320</v>
          </cell>
          <cell r="B214">
            <v>320</v>
          </cell>
          <cell r="C214">
            <v>107</v>
          </cell>
          <cell r="D214"/>
          <cell r="E214"/>
          <cell r="F214">
            <v>3</v>
          </cell>
          <cell r="G214">
            <v>9</v>
          </cell>
          <cell r="H214">
            <v>3</v>
          </cell>
          <cell r="I214">
            <v>5</v>
          </cell>
          <cell r="J214">
            <v>6</v>
          </cell>
          <cell r="K214">
            <v>6</v>
          </cell>
          <cell r="L214">
            <v>3</v>
          </cell>
          <cell r="M214">
            <v>7</v>
          </cell>
          <cell r="N214">
            <v>7</v>
          </cell>
          <cell r="O214">
            <v>6</v>
          </cell>
          <cell r="P214">
            <v>25</v>
          </cell>
          <cell r="Q214">
            <v>27</v>
          </cell>
          <cell r="R214"/>
          <cell r="S214"/>
          <cell r="T214"/>
          <cell r="U214"/>
          <cell r="V214"/>
          <cell r="W214"/>
          <cell r="X214"/>
          <cell r="Y214"/>
          <cell r="Z214"/>
        </row>
        <row r="215">
          <cell r="A215">
            <v>321</v>
          </cell>
          <cell r="B215">
            <v>321</v>
          </cell>
          <cell r="C215">
            <v>423</v>
          </cell>
          <cell r="D215">
            <v>15</v>
          </cell>
          <cell r="E215">
            <v>19</v>
          </cell>
          <cell r="F215">
            <v>23</v>
          </cell>
          <cell r="G215">
            <v>32</v>
          </cell>
          <cell r="H215">
            <v>33</v>
          </cell>
          <cell r="I215">
            <v>58</v>
          </cell>
          <cell r="J215">
            <v>27</v>
          </cell>
          <cell r="K215">
            <v>34</v>
          </cell>
          <cell r="L215">
            <v>35</v>
          </cell>
          <cell r="M215">
            <v>33</v>
          </cell>
          <cell r="N215">
            <v>33</v>
          </cell>
          <cell r="O215">
            <v>30</v>
          </cell>
          <cell r="P215">
            <v>27</v>
          </cell>
          <cell r="Q215">
            <v>24</v>
          </cell>
          <cell r="R215"/>
          <cell r="S215"/>
          <cell r="T215"/>
          <cell r="U215"/>
          <cell r="V215"/>
          <cell r="W215"/>
          <cell r="X215"/>
          <cell r="Y215"/>
          <cell r="Z215"/>
        </row>
        <row r="216">
          <cell r="A216">
            <v>323</v>
          </cell>
          <cell r="B216">
            <v>323</v>
          </cell>
          <cell r="C216">
            <v>155</v>
          </cell>
          <cell r="D216">
            <v>5</v>
          </cell>
          <cell r="E216">
            <v>13</v>
          </cell>
          <cell r="F216">
            <v>25</v>
          </cell>
          <cell r="G216">
            <v>18</v>
          </cell>
          <cell r="H216">
            <v>19</v>
          </cell>
          <cell r="I216">
            <v>21</v>
          </cell>
          <cell r="J216">
            <v>31</v>
          </cell>
          <cell r="K216">
            <v>23</v>
          </cell>
          <cell r="L216"/>
          <cell r="M216"/>
          <cell r="N216"/>
          <cell r="O216"/>
          <cell r="P216"/>
          <cell r="Q216"/>
          <cell r="R216"/>
          <cell r="S216"/>
          <cell r="T216"/>
          <cell r="U216"/>
          <cell r="V216"/>
          <cell r="W216"/>
          <cell r="X216"/>
          <cell r="Y216"/>
          <cell r="Z216"/>
        </row>
        <row r="217">
          <cell r="A217">
            <v>324</v>
          </cell>
          <cell r="B217">
            <v>324</v>
          </cell>
          <cell r="C217">
            <v>2070</v>
          </cell>
          <cell r="D217"/>
          <cell r="E217">
            <v>12</v>
          </cell>
          <cell r="F217">
            <v>110</v>
          </cell>
          <cell r="G217">
            <v>146</v>
          </cell>
          <cell r="H217">
            <v>165</v>
          </cell>
          <cell r="I217">
            <v>147</v>
          </cell>
          <cell r="J217">
            <v>163</v>
          </cell>
          <cell r="K217">
            <v>176</v>
          </cell>
          <cell r="L217">
            <v>255</v>
          </cell>
          <cell r="M217">
            <v>225</v>
          </cell>
          <cell r="N217">
            <v>237</v>
          </cell>
          <cell r="O217">
            <v>193</v>
          </cell>
          <cell r="P217">
            <v>145</v>
          </cell>
          <cell r="Q217">
            <v>96</v>
          </cell>
          <cell r="R217"/>
          <cell r="S217"/>
          <cell r="T217"/>
          <cell r="U217"/>
          <cell r="V217"/>
          <cell r="W217"/>
          <cell r="X217"/>
          <cell r="Y217"/>
          <cell r="Z217"/>
        </row>
        <row r="218">
          <cell r="A218">
            <v>326</v>
          </cell>
          <cell r="B218">
            <v>326</v>
          </cell>
          <cell r="C218">
            <v>93</v>
          </cell>
          <cell r="D218">
            <v>14</v>
          </cell>
          <cell r="E218">
            <v>4</v>
          </cell>
          <cell r="F218">
            <v>4</v>
          </cell>
          <cell r="G218">
            <v>10</v>
          </cell>
          <cell r="H218">
            <v>10</v>
          </cell>
          <cell r="I218">
            <v>20</v>
          </cell>
          <cell r="J218">
            <v>9</v>
          </cell>
          <cell r="K218">
            <v>22</v>
          </cell>
          <cell r="L218"/>
          <cell r="M218"/>
          <cell r="N218"/>
          <cell r="O218"/>
          <cell r="P218"/>
          <cell r="Q218"/>
          <cell r="R218"/>
          <cell r="S218"/>
          <cell r="T218"/>
          <cell r="U218"/>
          <cell r="V218"/>
          <cell r="W218"/>
          <cell r="X218"/>
          <cell r="Y218"/>
          <cell r="Z218"/>
        </row>
        <row r="219">
          <cell r="A219">
            <v>327</v>
          </cell>
          <cell r="B219">
            <v>327</v>
          </cell>
          <cell r="C219">
            <v>171</v>
          </cell>
          <cell r="D219"/>
          <cell r="E219"/>
          <cell r="F219">
            <v>5</v>
          </cell>
          <cell r="G219">
            <v>9</v>
          </cell>
          <cell r="H219">
            <v>8</v>
          </cell>
          <cell r="I219">
            <v>16</v>
          </cell>
          <cell r="J219">
            <v>13</v>
          </cell>
          <cell r="K219">
            <v>19</v>
          </cell>
          <cell r="L219">
            <v>27</v>
          </cell>
          <cell r="M219">
            <v>12</v>
          </cell>
          <cell r="N219">
            <v>17</v>
          </cell>
          <cell r="O219">
            <v>19</v>
          </cell>
          <cell r="P219">
            <v>16</v>
          </cell>
          <cell r="Q219">
            <v>10</v>
          </cell>
          <cell r="R219"/>
          <cell r="S219"/>
          <cell r="T219"/>
          <cell r="U219"/>
          <cell r="V219"/>
          <cell r="W219"/>
          <cell r="X219"/>
          <cell r="Y219"/>
          <cell r="Z219"/>
        </row>
        <row r="220">
          <cell r="A220">
            <v>328</v>
          </cell>
          <cell r="B220">
            <v>328</v>
          </cell>
          <cell r="C220">
            <v>208</v>
          </cell>
          <cell r="D220">
            <v>11</v>
          </cell>
          <cell r="E220">
            <v>29</v>
          </cell>
          <cell r="F220">
            <v>21</v>
          </cell>
          <cell r="G220">
            <v>27</v>
          </cell>
          <cell r="H220">
            <v>31</v>
          </cell>
          <cell r="I220">
            <v>29</v>
          </cell>
          <cell r="J220">
            <v>27</v>
          </cell>
          <cell r="K220">
            <v>33</v>
          </cell>
          <cell r="L220"/>
          <cell r="M220"/>
          <cell r="N220"/>
          <cell r="O220"/>
          <cell r="P220"/>
          <cell r="Q220"/>
          <cell r="R220"/>
          <cell r="S220"/>
          <cell r="T220"/>
          <cell r="U220"/>
          <cell r="V220"/>
          <cell r="W220"/>
          <cell r="X220"/>
          <cell r="Y220"/>
          <cell r="Z220"/>
        </row>
        <row r="221">
          <cell r="A221">
            <v>329</v>
          </cell>
          <cell r="B221">
            <v>329</v>
          </cell>
          <cell r="C221">
            <v>38</v>
          </cell>
          <cell r="D221">
            <v>14</v>
          </cell>
          <cell r="E221">
            <v>11</v>
          </cell>
          <cell r="F221">
            <v>13</v>
          </cell>
          <cell r="G221"/>
          <cell r="H221"/>
          <cell r="I221"/>
          <cell r="J221"/>
          <cell r="K221"/>
          <cell r="L221"/>
          <cell r="M221"/>
          <cell r="N221"/>
          <cell r="O221"/>
          <cell r="P221"/>
          <cell r="Q221"/>
          <cell r="R221"/>
          <cell r="S221"/>
          <cell r="T221"/>
          <cell r="U221"/>
          <cell r="V221"/>
          <cell r="W221"/>
          <cell r="X221"/>
          <cell r="Y221"/>
          <cell r="Z221"/>
        </row>
        <row r="222">
          <cell r="A222">
            <v>334</v>
          </cell>
          <cell r="B222">
            <v>334</v>
          </cell>
          <cell r="C222">
            <v>61</v>
          </cell>
          <cell r="D222">
            <v>7</v>
          </cell>
          <cell r="E222">
            <v>3</v>
          </cell>
          <cell r="F222">
            <v>5</v>
          </cell>
          <cell r="G222">
            <v>12</v>
          </cell>
          <cell r="H222">
            <v>12</v>
          </cell>
          <cell r="I222">
            <v>8</v>
          </cell>
          <cell r="J222">
            <v>8</v>
          </cell>
          <cell r="K222">
            <v>6</v>
          </cell>
          <cell r="L222"/>
          <cell r="M222"/>
          <cell r="N222"/>
          <cell r="O222"/>
          <cell r="P222"/>
          <cell r="Q222"/>
          <cell r="R222"/>
          <cell r="S222"/>
          <cell r="T222"/>
          <cell r="U222"/>
          <cell r="V222"/>
          <cell r="W222"/>
          <cell r="X222"/>
          <cell r="Y222"/>
          <cell r="Z222"/>
        </row>
        <row r="223">
          <cell r="A223">
            <v>335</v>
          </cell>
          <cell r="B223">
            <v>335</v>
          </cell>
          <cell r="C223">
            <v>860</v>
          </cell>
          <cell r="D223">
            <v>23</v>
          </cell>
          <cell r="E223">
            <v>17</v>
          </cell>
          <cell r="F223">
            <v>63</v>
          </cell>
          <cell r="G223">
            <v>66</v>
          </cell>
          <cell r="H223">
            <v>78</v>
          </cell>
          <cell r="I223">
            <v>97</v>
          </cell>
          <cell r="J223">
            <v>73</v>
          </cell>
          <cell r="K223">
            <v>86</v>
          </cell>
          <cell r="L223">
            <v>95</v>
          </cell>
          <cell r="M223">
            <v>92</v>
          </cell>
          <cell r="N223">
            <v>97</v>
          </cell>
          <cell r="O223">
            <v>38</v>
          </cell>
          <cell r="P223">
            <v>13</v>
          </cell>
          <cell r="Q223">
            <v>22</v>
          </cell>
          <cell r="R223"/>
          <cell r="S223"/>
          <cell r="T223"/>
          <cell r="U223"/>
          <cell r="V223"/>
          <cell r="W223"/>
          <cell r="X223"/>
          <cell r="Y223"/>
          <cell r="Z223"/>
        </row>
        <row r="224">
          <cell r="A224">
            <v>336</v>
          </cell>
          <cell r="B224">
            <v>336</v>
          </cell>
          <cell r="C224">
            <v>53</v>
          </cell>
          <cell r="D224">
            <v>4</v>
          </cell>
          <cell r="E224">
            <v>5</v>
          </cell>
          <cell r="F224">
            <v>2</v>
          </cell>
          <cell r="G224">
            <v>9</v>
          </cell>
          <cell r="H224">
            <v>3</v>
          </cell>
          <cell r="I224">
            <v>9</v>
          </cell>
          <cell r="J224">
            <v>9</v>
          </cell>
          <cell r="K224">
            <v>12</v>
          </cell>
          <cell r="L224"/>
          <cell r="M224"/>
          <cell r="N224"/>
          <cell r="O224"/>
          <cell r="P224"/>
          <cell r="Q224"/>
          <cell r="R224"/>
          <cell r="S224"/>
          <cell r="T224"/>
          <cell r="U224"/>
          <cell r="V224"/>
          <cell r="W224"/>
          <cell r="X224"/>
          <cell r="Y224"/>
          <cell r="Z224"/>
        </row>
        <row r="225">
          <cell r="A225">
            <v>337</v>
          </cell>
          <cell r="B225">
            <v>337</v>
          </cell>
          <cell r="C225">
            <v>928</v>
          </cell>
          <cell r="D225"/>
          <cell r="E225"/>
          <cell r="F225">
            <v>73</v>
          </cell>
          <cell r="G225">
            <v>101</v>
          </cell>
          <cell r="H225">
            <v>123</v>
          </cell>
          <cell r="I225">
            <v>104</v>
          </cell>
          <cell r="J225">
            <v>112</v>
          </cell>
          <cell r="K225">
            <v>100</v>
          </cell>
          <cell r="L225">
            <v>143</v>
          </cell>
          <cell r="M225">
            <v>95</v>
          </cell>
          <cell r="N225">
            <v>61</v>
          </cell>
          <cell r="O225">
            <v>16</v>
          </cell>
          <cell r="P225"/>
          <cell r="Q225"/>
          <cell r="R225"/>
          <cell r="S225"/>
          <cell r="T225"/>
          <cell r="U225"/>
          <cell r="V225"/>
          <cell r="W225"/>
          <cell r="X225"/>
          <cell r="Y225"/>
          <cell r="Z225"/>
        </row>
        <row r="226">
          <cell r="A226">
            <v>339</v>
          </cell>
          <cell r="B226">
            <v>339</v>
          </cell>
          <cell r="C226">
            <v>240</v>
          </cell>
          <cell r="D226">
            <v>74</v>
          </cell>
          <cell r="E226">
            <v>94</v>
          </cell>
          <cell r="F226">
            <v>72</v>
          </cell>
          <cell r="G226"/>
          <cell r="H226"/>
          <cell r="I226"/>
          <cell r="J226"/>
          <cell r="K226"/>
          <cell r="L226"/>
          <cell r="M226"/>
          <cell r="N226"/>
          <cell r="O226"/>
          <cell r="P226"/>
          <cell r="Q226"/>
          <cell r="R226"/>
          <cell r="S226"/>
          <cell r="T226"/>
          <cell r="U226"/>
          <cell r="V226"/>
          <cell r="W226"/>
          <cell r="X226"/>
          <cell r="Y226"/>
          <cell r="Z226"/>
        </row>
        <row r="227">
          <cell r="A227">
            <v>340</v>
          </cell>
          <cell r="B227">
            <v>340</v>
          </cell>
          <cell r="C227">
            <v>101</v>
          </cell>
          <cell r="D227">
            <v>11</v>
          </cell>
          <cell r="E227">
            <v>19</v>
          </cell>
          <cell r="F227">
            <v>16</v>
          </cell>
          <cell r="G227">
            <v>14</v>
          </cell>
          <cell r="H227">
            <v>10</v>
          </cell>
          <cell r="I227">
            <v>13</v>
          </cell>
          <cell r="J227">
            <v>9</v>
          </cell>
          <cell r="K227">
            <v>9</v>
          </cell>
          <cell r="L227"/>
          <cell r="M227"/>
          <cell r="N227"/>
          <cell r="O227"/>
          <cell r="P227"/>
          <cell r="Q227"/>
          <cell r="R227"/>
          <cell r="S227"/>
          <cell r="T227"/>
          <cell r="U227"/>
          <cell r="V227"/>
          <cell r="W227"/>
          <cell r="X227"/>
          <cell r="Y227"/>
          <cell r="Z227"/>
        </row>
        <row r="228">
          <cell r="A228">
            <v>342</v>
          </cell>
          <cell r="B228">
            <v>342</v>
          </cell>
          <cell r="C228">
            <v>300</v>
          </cell>
          <cell r="D228"/>
          <cell r="E228"/>
          <cell r="F228">
            <v>6</v>
          </cell>
          <cell r="G228">
            <v>43</v>
          </cell>
          <cell r="H228">
            <v>56</v>
          </cell>
          <cell r="I228">
            <v>65</v>
          </cell>
          <cell r="J228">
            <v>69</v>
          </cell>
          <cell r="K228">
            <v>61</v>
          </cell>
          <cell r="L228"/>
          <cell r="M228"/>
          <cell r="N228"/>
          <cell r="O228"/>
          <cell r="P228"/>
          <cell r="Q228"/>
          <cell r="R228"/>
          <cell r="S228"/>
          <cell r="T228"/>
          <cell r="U228"/>
          <cell r="V228"/>
          <cell r="W228"/>
          <cell r="X228"/>
          <cell r="Y228"/>
          <cell r="Z228"/>
        </row>
        <row r="229">
          <cell r="A229">
            <v>343</v>
          </cell>
          <cell r="B229">
            <v>343</v>
          </cell>
          <cell r="C229">
            <v>1049</v>
          </cell>
          <cell r="D229">
            <v>21</v>
          </cell>
          <cell r="E229">
            <v>30</v>
          </cell>
          <cell r="F229">
            <v>40</v>
          </cell>
          <cell r="G229">
            <v>74</v>
          </cell>
          <cell r="H229">
            <v>64</v>
          </cell>
          <cell r="I229">
            <v>56</v>
          </cell>
          <cell r="J229">
            <v>81</v>
          </cell>
          <cell r="K229">
            <v>82</v>
          </cell>
          <cell r="L229">
            <v>99</v>
          </cell>
          <cell r="M229">
            <v>99</v>
          </cell>
          <cell r="N229">
            <v>125</v>
          </cell>
          <cell r="O229">
            <v>98</v>
          </cell>
          <cell r="P229">
            <v>96</v>
          </cell>
          <cell r="Q229">
            <v>84</v>
          </cell>
          <cell r="R229"/>
          <cell r="S229"/>
          <cell r="T229"/>
          <cell r="U229"/>
          <cell r="V229"/>
          <cell r="W229"/>
          <cell r="X229"/>
          <cell r="Y229"/>
          <cell r="Z229"/>
        </row>
        <row r="230">
          <cell r="A230">
            <v>345</v>
          </cell>
          <cell r="B230">
            <v>345</v>
          </cell>
          <cell r="C230">
            <v>156</v>
          </cell>
          <cell r="D230"/>
          <cell r="E230"/>
          <cell r="F230">
            <v>47</v>
          </cell>
          <cell r="G230">
            <v>26</v>
          </cell>
          <cell r="H230">
            <v>29</v>
          </cell>
          <cell r="I230">
            <v>12</v>
          </cell>
          <cell r="J230">
            <v>25</v>
          </cell>
          <cell r="K230">
            <v>17</v>
          </cell>
          <cell r="L230"/>
          <cell r="M230"/>
          <cell r="N230"/>
          <cell r="O230"/>
          <cell r="P230"/>
          <cell r="Q230"/>
          <cell r="R230"/>
          <cell r="S230"/>
          <cell r="T230"/>
          <cell r="U230"/>
          <cell r="V230"/>
          <cell r="W230"/>
          <cell r="X230"/>
          <cell r="Y230"/>
          <cell r="Z230"/>
        </row>
        <row r="231">
          <cell r="A231">
            <v>346</v>
          </cell>
          <cell r="B231">
            <v>346</v>
          </cell>
          <cell r="C231">
            <v>360</v>
          </cell>
          <cell r="D231"/>
          <cell r="E231"/>
          <cell r="F231">
            <v>15</v>
          </cell>
          <cell r="G231">
            <v>25</v>
          </cell>
          <cell r="H231">
            <v>30</v>
          </cell>
          <cell r="I231">
            <v>20</v>
          </cell>
          <cell r="J231">
            <v>32</v>
          </cell>
          <cell r="K231">
            <v>34</v>
          </cell>
          <cell r="L231">
            <v>39</v>
          </cell>
          <cell r="M231">
            <v>37</v>
          </cell>
          <cell r="N231">
            <v>40</v>
          </cell>
          <cell r="O231">
            <v>20</v>
          </cell>
          <cell r="P231"/>
          <cell r="Q231"/>
          <cell r="R231"/>
          <cell r="S231"/>
          <cell r="T231"/>
          <cell r="U231"/>
          <cell r="V231">
            <v>11</v>
          </cell>
          <cell r="W231">
            <v>22</v>
          </cell>
          <cell r="X231"/>
          <cell r="Y231">
            <v>35</v>
          </cell>
          <cell r="Z231"/>
        </row>
        <row r="232">
          <cell r="A232">
            <v>352</v>
          </cell>
          <cell r="B232">
            <v>352</v>
          </cell>
          <cell r="C232">
            <v>128</v>
          </cell>
          <cell r="D232"/>
          <cell r="E232"/>
          <cell r="F232">
            <v>4</v>
          </cell>
          <cell r="G232">
            <v>6</v>
          </cell>
          <cell r="H232">
            <v>7</v>
          </cell>
          <cell r="I232">
            <v>8</v>
          </cell>
          <cell r="J232">
            <v>5</v>
          </cell>
          <cell r="K232">
            <v>3</v>
          </cell>
          <cell r="L232">
            <v>11</v>
          </cell>
          <cell r="M232">
            <v>15</v>
          </cell>
          <cell r="N232">
            <v>18</v>
          </cell>
          <cell r="O232">
            <v>19</v>
          </cell>
          <cell r="P232">
            <v>14</v>
          </cell>
          <cell r="Q232">
            <v>18</v>
          </cell>
          <cell r="R232"/>
          <cell r="S232"/>
          <cell r="T232"/>
          <cell r="U232"/>
          <cell r="V232"/>
          <cell r="W232"/>
          <cell r="X232"/>
          <cell r="Y232"/>
          <cell r="Z232"/>
        </row>
        <row r="233">
          <cell r="A233">
            <v>353</v>
          </cell>
          <cell r="B233">
            <v>353</v>
          </cell>
          <cell r="C233">
            <v>717</v>
          </cell>
          <cell r="D233">
            <v>8</v>
          </cell>
          <cell r="E233">
            <v>16</v>
          </cell>
          <cell r="F233">
            <v>51</v>
          </cell>
          <cell r="G233">
            <v>51</v>
          </cell>
          <cell r="H233">
            <v>54</v>
          </cell>
          <cell r="I233">
            <v>62</v>
          </cell>
          <cell r="J233">
            <v>65</v>
          </cell>
          <cell r="K233">
            <v>59</v>
          </cell>
          <cell r="L233">
            <v>85</v>
          </cell>
          <cell r="M233">
            <v>78</v>
          </cell>
          <cell r="N233">
            <v>77</v>
          </cell>
          <cell r="O233">
            <v>49</v>
          </cell>
          <cell r="P233">
            <v>34</v>
          </cell>
          <cell r="Q233">
            <v>28</v>
          </cell>
          <cell r="R233"/>
          <cell r="S233"/>
          <cell r="T233"/>
          <cell r="U233"/>
          <cell r="V233"/>
          <cell r="W233"/>
          <cell r="X233"/>
          <cell r="Y233"/>
          <cell r="Z233"/>
        </row>
        <row r="234">
          <cell r="A234">
            <v>354</v>
          </cell>
          <cell r="B234">
            <v>354</v>
          </cell>
          <cell r="C234">
            <v>187</v>
          </cell>
          <cell r="D234"/>
          <cell r="E234">
            <v>19</v>
          </cell>
          <cell r="F234">
            <v>39</v>
          </cell>
          <cell r="G234">
            <v>36</v>
          </cell>
          <cell r="H234">
            <v>21</v>
          </cell>
          <cell r="I234">
            <v>36</v>
          </cell>
          <cell r="J234">
            <v>19</v>
          </cell>
          <cell r="K234">
            <v>17</v>
          </cell>
          <cell r="L234"/>
          <cell r="M234"/>
          <cell r="N234"/>
          <cell r="O234"/>
          <cell r="P234"/>
          <cell r="Q234"/>
          <cell r="R234"/>
          <cell r="S234"/>
          <cell r="T234"/>
          <cell r="U234"/>
          <cell r="V234"/>
          <cell r="W234"/>
          <cell r="X234"/>
          <cell r="Y234"/>
          <cell r="Z234"/>
        </row>
        <row r="235">
          <cell r="A235">
            <v>355</v>
          </cell>
          <cell r="B235">
            <v>355</v>
          </cell>
          <cell r="C235">
            <v>1048</v>
          </cell>
          <cell r="D235"/>
          <cell r="E235"/>
          <cell r="F235"/>
          <cell r="G235"/>
          <cell r="H235"/>
          <cell r="I235"/>
          <cell r="J235">
            <v>159</v>
          </cell>
          <cell r="K235">
            <v>173</v>
          </cell>
          <cell r="L235">
            <v>159</v>
          </cell>
          <cell r="M235">
            <v>153</v>
          </cell>
          <cell r="N235">
            <v>138</v>
          </cell>
          <cell r="O235">
            <v>107</v>
          </cell>
          <cell r="P235">
            <v>84</v>
          </cell>
          <cell r="Q235">
            <v>75</v>
          </cell>
          <cell r="R235"/>
          <cell r="S235"/>
          <cell r="T235"/>
          <cell r="U235"/>
          <cell r="V235"/>
          <cell r="W235"/>
          <cell r="X235"/>
          <cell r="Y235"/>
          <cell r="Z235"/>
        </row>
        <row r="236">
          <cell r="A236">
            <v>356</v>
          </cell>
          <cell r="B236">
            <v>356</v>
          </cell>
          <cell r="C236">
            <v>100</v>
          </cell>
          <cell r="D236">
            <v>3</v>
          </cell>
          <cell r="E236">
            <v>5</v>
          </cell>
          <cell r="F236">
            <v>8</v>
          </cell>
          <cell r="G236">
            <v>5</v>
          </cell>
          <cell r="H236">
            <v>9</v>
          </cell>
          <cell r="I236">
            <v>3</v>
          </cell>
          <cell r="J236">
            <v>10</v>
          </cell>
          <cell r="K236">
            <v>12</v>
          </cell>
          <cell r="L236">
            <v>6</v>
          </cell>
          <cell r="M236">
            <v>9</v>
          </cell>
          <cell r="N236">
            <v>3</v>
          </cell>
          <cell r="O236">
            <v>11</v>
          </cell>
          <cell r="P236">
            <v>6</v>
          </cell>
          <cell r="Q236">
            <v>10</v>
          </cell>
          <cell r="R236"/>
          <cell r="S236"/>
          <cell r="T236"/>
          <cell r="U236"/>
          <cell r="V236"/>
          <cell r="W236"/>
          <cell r="X236"/>
          <cell r="Y236"/>
          <cell r="Z236"/>
        </row>
        <row r="237">
          <cell r="A237">
            <v>359</v>
          </cell>
          <cell r="B237">
            <v>359</v>
          </cell>
          <cell r="C237">
            <v>489</v>
          </cell>
          <cell r="D237"/>
          <cell r="E237">
            <v>26</v>
          </cell>
          <cell r="F237">
            <v>31</v>
          </cell>
          <cell r="G237">
            <v>41</v>
          </cell>
          <cell r="H237">
            <v>45</v>
          </cell>
          <cell r="I237">
            <v>44</v>
          </cell>
          <cell r="J237">
            <v>44</v>
          </cell>
          <cell r="K237">
            <v>45</v>
          </cell>
          <cell r="L237">
            <v>43</v>
          </cell>
          <cell r="M237">
            <v>40</v>
          </cell>
          <cell r="N237">
            <v>38</v>
          </cell>
          <cell r="O237">
            <v>36</v>
          </cell>
          <cell r="P237">
            <v>27</v>
          </cell>
          <cell r="Q237">
            <v>29</v>
          </cell>
          <cell r="R237"/>
          <cell r="S237"/>
          <cell r="T237"/>
          <cell r="U237"/>
          <cell r="V237"/>
          <cell r="W237"/>
          <cell r="X237"/>
          <cell r="Y237"/>
          <cell r="Z237"/>
        </row>
        <row r="238">
          <cell r="A238">
            <v>362</v>
          </cell>
          <cell r="B238">
            <v>362</v>
          </cell>
          <cell r="C238">
            <v>75</v>
          </cell>
          <cell r="D238"/>
          <cell r="E238"/>
          <cell r="F238">
            <v>1</v>
          </cell>
          <cell r="G238">
            <v>4</v>
          </cell>
          <cell r="H238">
            <v>2</v>
          </cell>
          <cell r="I238">
            <v>2</v>
          </cell>
          <cell r="J238">
            <v>2</v>
          </cell>
          <cell r="K238">
            <v>3</v>
          </cell>
          <cell r="L238">
            <v>11</v>
          </cell>
          <cell r="M238">
            <v>7</v>
          </cell>
          <cell r="N238">
            <v>13</v>
          </cell>
          <cell r="O238">
            <v>6</v>
          </cell>
          <cell r="P238">
            <v>10</v>
          </cell>
          <cell r="Q238">
            <v>14</v>
          </cell>
          <cell r="R238"/>
          <cell r="S238"/>
          <cell r="T238"/>
          <cell r="U238"/>
          <cell r="V238"/>
          <cell r="W238"/>
          <cell r="X238"/>
          <cell r="Y238"/>
          <cell r="Z238"/>
        </row>
        <row r="239">
          <cell r="A239">
            <v>363</v>
          </cell>
          <cell r="B239">
            <v>363</v>
          </cell>
          <cell r="C239">
            <v>550</v>
          </cell>
          <cell r="D239"/>
          <cell r="E239"/>
          <cell r="F239">
            <v>11</v>
          </cell>
          <cell r="G239">
            <v>13</v>
          </cell>
          <cell r="H239">
            <v>25</v>
          </cell>
          <cell r="I239">
            <v>21</v>
          </cell>
          <cell r="J239">
            <v>21</v>
          </cell>
          <cell r="K239">
            <v>33</v>
          </cell>
          <cell r="L239">
            <v>78</v>
          </cell>
          <cell r="M239">
            <v>90</v>
          </cell>
          <cell r="N239">
            <v>68</v>
          </cell>
          <cell r="O239">
            <v>68</v>
          </cell>
          <cell r="P239">
            <v>69</v>
          </cell>
          <cell r="Q239">
            <v>53</v>
          </cell>
          <cell r="R239"/>
          <cell r="S239"/>
          <cell r="T239"/>
          <cell r="U239"/>
          <cell r="V239"/>
          <cell r="W239"/>
          <cell r="X239"/>
          <cell r="Y239"/>
          <cell r="Z239"/>
        </row>
        <row r="240">
          <cell r="A240">
            <v>364</v>
          </cell>
          <cell r="B240">
            <v>364</v>
          </cell>
          <cell r="C240">
            <v>874</v>
          </cell>
          <cell r="D240">
            <v>29</v>
          </cell>
          <cell r="E240">
            <v>58</v>
          </cell>
          <cell r="F240">
            <v>72</v>
          </cell>
          <cell r="G240">
            <v>66</v>
          </cell>
          <cell r="H240">
            <v>72</v>
          </cell>
          <cell r="I240">
            <v>57</v>
          </cell>
          <cell r="J240">
            <v>73</v>
          </cell>
          <cell r="K240">
            <v>79</v>
          </cell>
          <cell r="L240">
            <v>85</v>
          </cell>
          <cell r="M240">
            <v>73</v>
          </cell>
          <cell r="N240">
            <v>66</v>
          </cell>
          <cell r="O240">
            <v>51</v>
          </cell>
          <cell r="P240">
            <v>54</v>
          </cell>
          <cell r="Q240">
            <v>39</v>
          </cell>
          <cell r="R240"/>
          <cell r="S240"/>
          <cell r="T240"/>
          <cell r="U240"/>
          <cell r="V240"/>
          <cell r="W240"/>
          <cell r="X240"/>
          <cell r="Y240"/>
          <cell r="Z240"/>
        </row>
        <row r="241">
          <cell r="A241">
            <v>365</v>
          </cell>
          <cell r="B241">
            <v>365</v>
          </cell>
          <cell r="C241">
            <v>189</v>
          </cell>
          <cell r="D241"/>
          <cell r="E241">
            <v>14</v>
          </cell>
          <cell r="F241">
            <v>18</v>
          </cell>
          <cell r="G241">
            <v>21</v>
          </cell>
          <cell r="H241">
            <v>29</v>
          </cell>
          <cell r="I241">
            <v>38</v>
          </cell>
          <cell r="J241">
            <v>32</v>
          </cell>
          <cell r="K241">
            <v>37</v>
          </cell>
          <cell r="L241"/>
          <cell r="M241"/>
          <cell r="N241"/>
          <cell r="O241"/>
          <cell r="P241"/>
          <cell r="Q241"/>
          <cell r="R241"/>
          <cell r="S241"/>
          <cell r="T241"/>
          <cell r="U241"/>
          <cell r="V241"/>
          <cell r="W241"/>
          <cell r="X241"/>
          <cell r="Y241"/>
          <cell r="Z241"/>
        </row>
        <row r="242">
          <cell r="A242">
            <v>366</v>
          </cell>
          <cell r="B242">
            <v>366</v>
          </cell>
          <cell r="C242">
            <v>23</v>
          </cell>
          <cell r="D242"/>
          <cell r="E242"/>
          <cell r="F242">
            <v>5</v>
          </cell>
          <cell r="G242"/>
          <cell r="H242">
            <v>9</v>
          </cell>
          <cell r="I242">
            <v>4</v>
          </cell>
          <cell r="J242"/>
          <cell r="K242">
            <v>5</v>
          </cell>
          <cell r="L242"/>
          <cell r="M242"/>
          <cell r="N242"/>
          <cell r="O242"/>
          <cell r="P242"/>
          <cell r="Q242"/>
          <cell r="R242"/>
          <cell r="S242"/>
          <cell r="T242"/>
          <cell r="U242"/>
          <cell r="V242"/>
          <cell r="W242"/>
          <cell r="X242"/>
          <cell r="Y242"/>
          <cell r="Z242"/>
        </row>
        <row r="243">
          <cell r="A243">
            <v>368</v>
          </cell>
          <cell r="B243">
            <v>104</v>
          </cell>
          <cell r="C243">
            <v>338</v>
          </cell>
          <cell r="D243"/>
          <cell r="E243"/>
          <cell r="F243">
            <v>44</v>
          </cell>
          <cell r="G243">
            <v>50</v>
          </cell>
          <cell r="H243">
            <v>55</v>
          </cell>
          <cell r="I243">
            <v>64</v>
          </cell>
          <cell r="J243">
            <v>67</v>
          </cell>
          <cell r="K243">
            <v>58</v>
          </cell>
          <cell r="L243"/>
          <cell r="M243"/>
          <cell r="N243"/>
          <cell r="O243"/>
          <cell r="P243"/>
          <cell r="Q243"/>
          <cell r="R243"/>
          <cell r="S243"/>
          <cell r="T243"/>
          <cell r="U243"/>
          <cell r="V243"/>
          <cell r="W243"/>
          <cell r="X243"/>
          <cell r="Y243"/>
          <cell r="Z243"/>
        </row>
        <row r="244">
          <cell r="A244">
            <v>370</v>
          </cell>
          <cell r="B244">
            <v>370</v>
          </cell>
          <cell r="C244">
            <v>63</v>
          </cell>
          <cell r="D244"/>
          <cell r="E244">
            <v>6</v>
          </cell>
          <cell r="F244">
            <v>9</v>
          </cell>
          <cell r="G244">
            <v>9</v>
          </cell>
          <cell r="H244">
            <v>14</v>
          </cell>
          <cell r="I244">
            <v>8</v>
          </cell>
          <cell r="J244">
            <v>6</v>
          </cell>
          <cell r="K244">
            <v>11</v>
          </cell>
          <cell r="L244"/>
          <cell r="M244"/>
          <cell r="N244"/>
          <cell r="O244"/>
          <cell r="P244"/>
          <cell r="Q244"/>
          <cell r="R244"/>
          <cell r="S244"/>
          <cell r="T244"/>
          <cell r="U244"/>
          <cell r="V244"/>
          <cell r="W244"/>
          <cell r="X244"/>
          <cell r="Y244"/>
          <cell r="Z244"/>
        </row>
        <row r="245">
          <cell r="A245">
            <v>374</v>
          </cell>
          <cell r="B245">
            <v>374</v>
          </cell>
          <cell r="C245">
            <v>66</v>
          </cell>
          <cell r="D245"/>
          <cell r="E245"/>
          <cell r="F245">
            <v>6</v>
          </cell>
          <cell r="G245">
            <v>8</v>
          </cell>
          <cell r="H245">
            <v>7</v>
          </cell>
          <cell r="I245">
            <v>4</v>
          </cell>
          <cell r="J245">
            <v>2</v>
          </cell>
          <cell r="K245">
            <v>6</v>
          </cell>
          <cell r="L245">
            <v>6</v>
          </cell>
          <cell r="M245">
            <v>27</v>
          </cell>
          <cell r="N245"/>
          <cell r="O245"/>
          <cell r="P245"/>
          <cell r="Q245"/>
          <cell r="R245"/>
          <cell r="S245"/>
          <cell r="T245"/>
          <cell r="U245"/>
          <cell r="V245"/>
          <cell r="W245"/>
          <cell r="X245"/>
          <cell r="Y245"/>
          <cell r="Z245"/>
        </row>
        <row r="246">
          <cell r="A246">
            <v>378</v>
          </cell>
          <cell r="B246">
            <v>378</v>
          </cell>
          <cell r="C246">
            <v>121</v>
          </cell>
          <cell r="D246"/>
          <cell r="E246"/>
          <cell r="F246">
            <v>16</v>
          </cell>
          <cell r="G246">
            <v>25</v>
          </cell>
          <cell r="H246">
            <v>22</v>
          </cell>
          <cell r="I246">
            <v>17</v>
          </cell>
          <cell r="J246">
            <v>21</v>
          </cell>
          <cell r="K246">
            <v>20</v>
          </cell>
          <cell r="L246"/>
          <cell r="M246"/>
          <cell r="N246"/>
          <cell r="O246"/>
          <cell r="P246"/>
          <cell r="Q246"/>
          <cell r="R246"/>
          <cell r="S246"/>
          <cell r="T246"/>
          <cell r="U246"/>
          <cell r="V246"/>
          <cell r="W246"/>
          <cell r="X246"/>
          <cell r="Y246"/>
          <cell r="Z246"/>
        </row>
        <row r="247">
          <cell r="A247">
            <v>381</v>
          </cell>
          <cell r="B247">
            <v>381</v>
          </cell>
          <cell r="C247">
            <v>209</v>
          </cell>
          <cell r="D247">
            <v>4</v>
          </cell>
          <cell r="E247">
            <v>8</v>
          </cell>
          <cell r="F247">
            <v>6</v>
          </cell>
          <cell r="G247">
            <v>14</v>
          </cell>
          <cell r="H247">
            <v>18</v>
          </cell>
          <cell r="I247">
            <v>16</v>
          </cell>
          <cell r="J247">
            <v>19</v>
          </cell>
          <cell r="K247">
            <v>20</v>
          </cell>
          <cell r="L247">
            <v>17</v>
          </cell>
          <cell r="M247">
            <v>20</v>
          </cell>
          <cell r="N247">
            <v>18</v>
          </cell>
          <cell r="O247">
            <v>13</v>
          </cell>
          <cell r="P247">
            <v>14</v>
          </cell>
          <cell r="Q247">
            <v>22</v>
          </cell>
          <cell r="R247"/>
          <cell r="S247"/>
          <cell r="T247"/>
          <cell r="U247"/>
          <cell r="V247"/>
          <cell r="W247"/>
          <cell r="X247"/>
          <cell r="Y247"/>
          <cell r="Z247"/>
        </row>
        <row r="248">
          <cell r="A248">
            <v>386</v>
          </cell>
          <cell r="B248">
            <v>386</v>
          </cell>
          <cell r="C248">
            <v>552</v>
          </cell>
          <cell r="D248">
            <v>14</v>
          </cell>
          <cell r="E248">
            <v>25</v>
          </cell>
          <cell r="F248">
            <v>11</v>
          </cell>
          <cell r="G248">
            <v>11</v>
          </cell>
          <cell r="H248">
            <v>20</v>
          </cell>
          <cell r="I248">
            <v>52</v>
          </cell>
          <cell r="J248">
            <v>8</v>
          </cell>
          <cell r="K248">
            <v>33</v>
          </cell>
          <cell r="L248">
            <v>24</v>
          </cell>
          <cell r="M248">
            <v>20</v>
          </cell>
          <cell r="N248">
            <v>9</v>
          </cell>
          <cell r="O248">
            <v>24</v>
          </cell>
          <cell r="P248">
            <v>15</v>
          </cell>
          <cell r="Q248">
            <v>6</v>
          </cell>
          <cell r="R248"/>
          <cell r="S248"/>
          <cell r="T248"/>
          <cell r="U248"/>
          <cell r="V248">
            <v>77</v>
          </cell>
          <cell r="W248">
            <v>98</v>
          </cell>
          <cell r="X248">
            <v>4</v>
          </cell>
          <cell r="Y248">
            <v>101</v>
          </cell>
          <cell r="Z248"/>
        </row>
        <row r="249">
          <cell r="A249">
            <v>387</v>
          </cell>
          <cell r="B249">
            <v>387</v>
          </cell>
          <cell r="C249">
            <v>234</v>
          </cell>
          <cell r="D249"/>
          <cell r="E249"/>
          <cell r="F249">
            <v>29</v>
          </cell>
          <cell r="G249">
            <v>34</v>
          </cell>
          <cell r="H249">
            <v>29</v>
          </cell>
          <cell r="I249">
            <v>47</v>
          </cell>
          <cell r="J249">
            <v>65</v>
          </cell>
          <cell r="K249">
            <v>30</v>
          </cell>
          <cell r="L249"/>
          <cell r="M249"/>
          <cell r="N249"/>
          <cell r="O249"/>
          <cell r="P249"/>
          <cell r="Q249"/>
          <cell r="R249"/>
          <cell r="S249"/>
          <cell r="T249"/>
          <cell r="U249"/>
          <cell r="V249"/>
          <cell r="W249"/>
          <cell r="X249"/>
          <cell r="Y249"/>
          <cell r="Z249"/>
        </row>
        <row r="250">
          <cell r="A250">
            <v>389</v>
          </cell>
          <cell r="B250">
            <v>389</v>
          </cell>
          <cell r="C250">
            <v>224</v>
          </cell>
          <cell r="D250">
            <v>33</v>
          </cell>
          <cell r="E250">
            <v>36</v>
          </cell>
          <cell r="F250">
            <v>21</v>
          </cell>
          <cell r="G250">
            <v>38</v>
          </cell>
          <cell r="H250">
            <v>38</v>
          </cell>
          <cell r="I250">
            <v>18</v>
          </cell>
          <cell r="J250">
            <v>20</v>
          </cell>
          <cell r="K250">
            <v>20</v>
          </cell>
          <cell r="L250"/>
          <cell r="M250"/>
          <cell r="N250"/>
          <cell r="O250"/>
          <cell r="P250"/>
          <cell r="Q250"/>
          <cell r="R250"/>
          <cell r="S250"/>
          <cell r="T250"/>
          <cell r="U250"/>
          <cell r="V250"/>
          <cell r="W250"/>
          <cell r="X250"/>
          <cell r="Y250"/>
          <cell r="Z250"/>
        </row>
        <row r="251">
          <cell r="A251">
            <v>393</v>
          </cell>
          <cell r="B251">
            <v>393</v>
          </cell>
          <cell r="C251">
            <v>34</v>
          </cell>
          <cell r="D251">
            <v>12</v>
          </cell>
          <cell r="E251">
            <v>13</v>
          </cell>
          <cell r="F251">
            <v>9</v>
          </cell>
          <cell r="G251"/>
          <cell r="H251"/>
          <cell r="I251"/>
          <cell r="J251"/>
          <cell r="K251"/>
          <cell r="L251"/>
          <cell r="M251"/>
          <cell r="N251"/>
          <cell r="O251"/>
          <cell r="P251"/>
          <cell r="Q251"/>
          <cell r="R251"/>
          <cell r="S251"/>
          <cell r="T251"/>
          <cell r="U251"/>
          <cell r="V251"/>
          <cell r="W251"/>
          <cell r="X251"/>
          <cell r="Y251"/>
          <cell r="Z251"/>
        </row>
        <row r="252">
          <cell r="A252">
            <v>394</v>
          </cell>
          <cell r="B252">
            <v>394</v>
          </cell>
          <cell r="C252">
            <v>206</v>
          </cell>
          <cell r="D252">
            <v>9</v>
          </cell>
          <cell r="E252">
            <v>15</v>
          </cell>
          <cell r="F252">
            <v>21</v>
          </cell>
          <cell r="G252">
            <v>21</v>
          </cell>
          <cell r="H252">
            <v>32</v>
          </cell>
          <cell r="I252">
            <v>39</v>
          </cell>
          <cell r="J252">
            <v>39</v>
          </cell>
          <cell r="K252">
            <v>30</v>
          </cell>
          <cell r="L252"/>
          <cell r="M252"/>
          <cell r="N252"/>
          <cell r="O252"/>
          <cell r="P252"/>
          <cell r="Q252"/>
          <cell r="R252"/>
          <cell r="S252"/>
          <cell r="T252"/>
          <cell r="U252"/>
          <cell r="V252"/>
          <cell r="W252"/>
          <cell r="X252"/>
          <cell r="Y252"/>
          <cell r="Z252"/>
        </row>
        <row r="253">
          <cell r="A253">
            <v>395</v>
          </cell>
          <cell r="B253">
            <v>395</v>
          </cell>
          <cell r="C253">
            <v>41</v>
          </cell>
          <cell r="D253">
            <v>17</v>
          </cell>
          <cell r="E253">
            <v>15</v>
          </cell>
          <cell r="F253">
            <v>9</v>
          </cell>
          <cell r="G253"/>
          <cell r="H253"/>
          <cell r="I253"/>
          <cell r="J253"/>
          <cell r="K253"/>
          <cell r="L253"/>
          <cell r="M253"/>
          <cell r="N253"/>
          <cell r="O253"/>
          <cell r="P253"/>
          <cell r="Q253"/>
          <cell r="R253"/>
          <cell r="S253"/>
          <cell r="T253"/>
          <cell r="U253"/>
          <cell r="V253"/>
          <cell r="W253"/>
          <cell r="X253"/>
          <cell r="Y253"/>
          <cell r="Z253"/>
        </row>
        <row r="254">
          <cell r="A254">
            <v>399</v>
          </cell>
          <cell r="B254">
            <v>42</v>
          </cell>
          <cell r="C254">
            <v>354</v>
          </cell>
          <cell r="D254"/>
          <cell r="E254"/>
          <cell r="F254">
            <v>46</v>
          </cell>
          <cell r="G254">
            <v>62</v>
          </cell>
          <cell r="H254">
            <v>58</v>
          </cell>
          <cell r="I254">
            <v>35</v>
          </cell>
          <cell r="J254">
            <v>29</v>
          </cell>
          <cell r="K254">
            <v>20</v>
          </cell>
          <cell r="L254">
            <v>28</v>
          </cell>
          <cell r="M254">
            <v>29</v>
          </cell>
          <cell r="N254">
            <v>23</v>
          </cell>
          <cell r="O254">
            <v>24</v>
          </cell>
          <cell r="P254"/>
          <cell r="Q254"/>
          <cell r="R254"/>
          <cell r="S254"/>
          <cell r="T254"/>
          <cell r="U254"/>
          <cell r="V254"/>
          <cell r="W254"/>
          <cell r="X254"/>
          <cell r="Y254"/>
          <cell r="Z254"/>
        </row>
        <row r="255">
          <cell r="A255">
            <v>402</v>
          </cell>
          <cell r="B255">
            <v>402</v>
          </cell>
          <cell r="C255">
            <v>601</v>
          </cell>
          <cell r="D255">
            <v>22</v>
          </cell>
          <cell r="E255">
            <v>32</v>
          </cell>
          <cell r="F255">
            <v>37</v>
          </cell>
          <cell r="G255">
            <v>40</v>
          </cell>
          <cell r="H255">
            <v>50</v>
          </cell>
          <cell r="I255">
            <v>44</v>
          </cell>
          <cell r="J255">
            <v>63</v>
          </cell>
          <cell r="K255">
            <v>52</v>
          </cell>
          <cell r="L255">
            <v>59</v>
          </cell>
          <cell r="M255">
            <v>49</v>
          </cell>
          <cell r="N255">
            <v>57</v>
          </cell>
          <cell r="O255">
            <v>50</v>
          </cell>
          <cell r="P255">
            <v>19</v>
          </cell>
          <cell r="Q255">
            <v>27</v>
          </cell>
          <cell r="R255"/>
          <cell r="S255"/>
          <cell r="T255"/>
          <cell r="U255"/>
          <cell r="V255"/>
          <cell r="W255"/>
          <cell r="X255"/>
          <cell r="Y255"/>
          <cell r="Z255"/>
        </row>
        <row r="256">
          <cell r="A256">
            <v>403</v>
          </cell>
          <cell r="B256">
            <v>403</v>
          </cell>
          <cell r="C256">
            <v>785</v>
          </cell>
          <cell r="D256">
            <v>11</v>
          </cell>
          <cell r="E256">
            <v>15</v>
          </cell>
          <cell r="F256">
            <v>32</v>
          </cell>
          <cell r="G256">
            <v>34</v>
          </cell>
          <cell r="H256">
            <v>34</v>
          </cell>
          <cell r="I256">
            <v>34</v>
          </cell>
          <cell r="J256">
            <v>26</v>
          </cell>
          <cell r="K256">
            <v>34</v>
          </cell>
          <cell r="L256">
            <v>26</v>
          </cell>
          <cell r="M256">
            <v>23</v>
          </cell>
          <cell r="N256">
            <v>15</v>
          </cell>
          <cell r="O256">
            <v>26</v>
          </cell>
          <cell r="P256">
            <v>14</v>
          </cell>
          <cell r="Q256">
            <v>35</v>
          </cell>
          <cell r="R256"/>
          <cell r="S256"/>
          <cell r="T256"/>
          <cell r="U256"/>
          <cell r="V256">
            <v>54</v>
          </cell>
          <cell r="W256">
            <v>92</v>
          </cell>
          <cell r="X256"/>
          <cell r="Y256">
            <v>280</v>
          </cell>
          <cell r="Z256"/>
        </row>
        <row r="257">
          <cell r="A257">
            <v>406</v>
          </cell>
          <cell r="B257">
            <v>406</v>
          </cell>
          <cell r="C257">
            <v>108</v>
          </cell>
          <cell r="D257">
            <v>4</v>
          </cell>
          <cell r="E257">
            <v>9</v>
          </cell>
          <cell r="F257">
            <v>11</v>
          </cell>
          <cell r="G257">
            <v>18</v>
          </cell>
          <cell r="H257">
            <v>18</v>
          </cell>
          <cell r="I257">
            <v>18</v>
          </cell>
          <cell r="J257">
            <v>19</v>
          </cell>
          <cell r="K257">
            <v>11</v>
          </cell>
          <cell r="L257"/>
          <cell r="M257"/>
          <cell r="N257"/>
          <cell r="O257"/>
          <cell r="P257"/>
          <cell r="Q257"/>
          <cell r="R257"/>
          <cell r="S257"/>
          <cell r="T257"/>
          <cell r="U257"/>
          <cell r="V257"/>
          <cell r="W257"/>
          <cell r="X257"/>
          <cell r="Y257"/>
          <cell r="Z257"/>
        </row>
        <row r="258">
          <cell r="A258">
            <v>408</v>
          </cell>
          <cell r="B258">
            <v>408</v>
          </cell>
          <cell r="C258">
            <v>97</v>
          </cell>
          <cell r="D258">
            <v>13</v>
          </cell>
          <cell r="E258">
            <v>10</v>
          </cell>
          <cell r="F258">
            <v>14</v>
          </cell>
          <cell r="G258">
            <v>10</v>
          </cell>
          <cell r="H258">
            <v>15</v>
          </cell>
          <cell r="I258">
            <v>15</v>
          </cell>
          <cell r="J258">
            <v>8</v>
          </cell>
          <cell r="K258">
            <v>12</v>
          </cell>
          <cell r="L258"/>
          <cell r="M258"/>
          <cell r="N258"/>
          <cell r="O258"/>
          <cell r="P258"/>
          <cell r="Q258"/>
          <cell r="R258"/>
          <cell r="S258"/>
          <cell r="T258"/>
          <cell r="U258"/>
          <cell r="V258"/>
          <cell r="W258"/>
          <cell r="X258"/>
          <cell r="Y258"/>
          <cell r="Z258"/>
        </row>
        <row r="259">
          <cell r="A259">
            <v>409</v>
          </cell>
          <cell r="B259">
            <v>409</v>
          </cell>
          <cell r="C259">
            <v>355</v>
          </cell>
          <cell r="D259">
            <v>14</v>
          </cell>
          <cell r="E259">
            <v>29</v>
          </cell>
          <cell r="F259">
            <v>26</v>
          </cell>
          <cell r="G259">
            <v>26</v>
          </cell>
          <cell r="H259">
            <v>28</v>
          </cell>
          <cell r="I259">
            <v>23</v>
          </cell>
          <cell r="J259">
            <v>23</v>
          </cell>
          <cell r="K259">
            <v>30</v>
          </cell>
          <cell r="L259">
            <v>26</v>
          </cell>
          <cell r="M259">
            <v>34</v>
          </cell>
          <cell r="N259">
            <v>13</v>
          </cell>
          <cell r="O259">
            <v>28</v>
          </cell>
          <cell r="P259">
            <v>32</v>
          </cell>
          <cell r="Q259">
            <v>23</v>
          </cell>
          <cell r="R259"/>
          <cell r="S259"/>
          <cell r="T259"/>
          <cell r="U259"/>
          <cell r="V259"/>
          <cell r="W259"/>
          <cell r="X259"/>
          <cell r="Y259"/>
          <cell r="Z259"/>
        </row>
        <row r="260">
          <cell r="A260">
            <v>412</v>
          </cell>
          <cell r="B260">
            <v>412</v>
          </cell>
          <cell r="C260">
            <v>313</v>
          </cell>
          <cell r="D260">
            <v>6</v>
          </cell>
          <cell r="E260">
            <v>4</v>
          </cell>
          <cell r="F260">
            <v>5</v>
          </cell>
          <cell r="G260">
            <v>10</v>
          </cell>
          <cell r="H260">
            <v>20</v>
          </cell>
          <cell r="I260">
            <v>28</v>
          </cell>
          <cell r="J260">
            <v>37</v>
          </cell>
          <cell r="K260">
            <v>32</v>
          </cell>
          <cell r="L260">
            <v>37</v>
          </cell>
          <cell r="M260">
            <v>38</v>
          </cell>
          <cell r="N260">
            <v>45</v>
          </cell>
          <cell r="O260">
            <v>20</v>
          </cell>
          <cell r="P260">
            <v>18</v>
          </cell>
          <cell r="Q260">
            <v>13</v>
          </cell>
          <cell r="R260"/>
          <cell r="S260"/>
          <cell r="T260"/>
          <cell r="U260"/>
          <cell r="V260"/>
          <cell r="W260"/>
          <cell r="X260"/>
          <cell r="Y260"/>
          <cell r="Z260"/>
        </row>
        <row r="261">
          <cell r="A261">
            <v>417</v>
          </cell>
          <cell r="B261">
            <v>417</v>
          </cell>
          <cell r="C261">
            <v>764</v>
          </cell>
          <cell r="D261">
            <v>6</v>
          </cell>
          <cell r="E261">
            <v>5</v>
          </cell>
          <cell r="F261">
            <v>81</v>
          </cell>
          <cell r="G261">
            <v>111</v>
          </cell>
          <cell r="H261">
            <v>112</v>
          </cell>
          <cell r="I261">
            <v>114</v>
          </cell>
          <cell r="J261">
            <v>88</v>
          </cell>
          <cell r="K261">
            <v>122</v>
          </cell>
          <cell r="L261">
            <v>72</v>
          </cell>
          <cell r="M261">
            <v>33</v>
          </cell>
          <cell r="N261">
            <v>20</v>
          </cell>
          <cell r="O261"/>
          <cell r="P261"/>
          <cell r="Q261"/>
          <cell r="R261"/>
          <cell r="S261"/>
          <cell r="T261"/>
          <cell r="U261"/>
          <cell r="V261"/>
          <cell r="W261"/>
          <cell r="X261"/>
          <cell r="Y261"/>
          <cell r="Z261"/>
        </row>
        <row r="262">
          <cell r="A262">
            <v>418</v>
          </cell>
          <cell r="B262">
            <v>418</v>
          </cell>
          <cell r="C262">
            <v>367</v>
          </cell>
          <cell r="D262">
            <v>15</v>
          </cell>
          <cell r="E262">
            <v>17</v>
          </cell>
          <cell r="F262">
            <v>33</v>
          </cell>
          <cell r="G262">
            <v>35</v>
          </cell>
          <cell r="H262">
            <v>53</v>
          </cell>
          <cell r="I262">
            <v>44</v>
          </cell>
          <cell r="J262">
            <v>47</v>
          </cell>
          <cell r="K262">
            <v>14</v>
          </cell>
          <cell r="L262">
            <v>25</v>
          </cell>
          <cell r="M262">
            <v>20</v>
          </cell>
          <cell r="N262">
            <v>23</v>
          </cell>
          <cell r="O262">
            <v>16</v>
          </cell>
          <cell r="P262">
            <v>15</v>
          </cell>
          <cell r="Q262">
            <v>10</v>
          </cell>
          <cell r="R262"/>
          <cell r="S262"/>
          <cell r="T262"/>
          <cell r="U262"/>
          <cell r="V262"/>
          <cell r="W262"/>
          <cell r="X262"/>
          <cell r="Y262"/>
          <cell r="Z262"/>
        </row>
        <row r="263">
          <cell r="A263">
            <v>419</v>
          </cell>
          <cell r="B263">
            <v>419</v>
          </cell>
          <cell r="C263">
            <v>32</v>
          </cell>
          <cell r="D263">
            <v>5</v>
          </cell>
          <cell r="E263">
            <v>4</v>
          </cell>
          <cell r="F263">
            <v>2</v>
          </cell>
          <cell r="G263">
            <v>3</v>
          </cell>
          <cell r="H263">
            <v>4</v>
          </cell>
          <cell r="I263">
            <v>3</v>
          </cell>
          <cell r="J263">
            <v>9</v>
          </cell>
          <cell r="K263">
            <v>2</v>
          </cell>
          <cell r="L263"/>
          <cell r="M263"/>
          <cell r="N263"/>
          <cell r="O263"/>
          <cell r="P263"/>
          <cell r="Q263"/>
          <cell r="R263"/>
          <cell r="S263"/>
          <cell r="T263"/>
          <cell r="U263"/>
          <cell r="V263"/>
          <cell r="W263"/>
          <cell r="X263"/>
          <cell r="Y263"/>
          <cell r="Z263"/>
        </row>
        <row r="264">
          <cell r="A264">
            <v>420</v>
          </cell>
          <cell r="B264">
            <v>420</v>
          </cell>
          <cell r="C264">
            <v>459</v>
          </cell>
          <cell r="D264"/>
          <cell r="E264">
            <v>29</v>
          </cell>
          <cell r="F264">
            <v>34</v>
          </cell>
          <cell r="G264">
            <v>35</v>
          </cell>
          <cell r="H264">
            <v>36</v>
          </cell>
          <cell r="I264">
            <v>35</v>
          </cell>
          <cell r="J264">
            <v>34</v>
          </cell>
          <cell r="K264">
            <v>37</v>
          </cell>
          <cell r="L264">
            <v>49</v>
          </cell>
          <cell r="M264">
            <v>40</v>
          </cell>
          <cell r="N264">
            <v>31</v>
          </cell>
          <cell r="O264">
            <v>35</v>
          </cell>
          <cell r="P264">
            <v>32</v>
          </cell>
          <cell r="Q264">
            <v>32</v>
          </cell>
          <cell r="R264"/>
          <cell r="S264"/>
          <cell r="T264"/>
          <cell r="U264"/>
          <cell r="V264"/>
          <cell r="W264"/>
          <cell r="X264"/>
          <cell r="Y264"/>
          <cell r="Z264"/>
        </row>
        <row r="265">
          <cell r="A265">
            <v>426</v>
          </cell>
          <cell r="B265">
            <v>426</v>
          </cell>
          <cell r="C265">
            <v>647</v>
          </cell>
          <cell r="D265"/>
          <cell r="E265"/>
          <cell r="F265">
            <v>80</v>
          </cell>
          <cell r="G265">
            <v>76</v>
          </cell>
          <cell r="H265">
            <v>66</v>
          </cell>
          <cell r="I265">
            <v>55</v>
          </cell>
          <cell r="J265">
            <v>43</v>
          </cell>
          <cell r="K265">
            <v>45</v>
          </cell>
          <cell r="L265">
            <v>52</v>
          </cell>
          <cell r="M265">
            <v>57</v>
          </cell>
          <cell r="N265">
            <v>51</v>
          </cell>
          <cell r="O265">
            <v>46</v>
          </cell>
          <cell r="P265">
            <v>38</v>
          </cell>
          <cell r="Q265">
            <v>38</v>
          </cell>
          <cell r="R265"/>
          <cell r="S265"/>
          <cell r="T265"/>
          <cell r="U265"/>
          <cell r="V265"/>
          <cell r="W265"/>
          <cell r="X265"/>
          <cell r="Y265"/>
          <cell r="Z265"/>
        </row>
        <row r="266">
          <cell r="A266">
            <v>433</v>
          </cell>
          <cell r="B266">
            <v>433</v>
          </cell>
          <cell r="C266">
            <v>69</v>
          </cell>
          <cell r="D266">
            <v>7</v>
          </cell>
          <cell r="E266">
            <v>17</v>
          </cell>
          <cell r="F266">
            <v>8</v>
          </cell>
          <cell r="G266">
            <v>6</v>
          </cell>
          <cell r="H266">
            <v>9</v>
          </cell>
          <cell r="I266">
            <v>9</v>
          </cell>
          <cell r="J266">
            <v>7</v>
          </cell>
          <cell r="K266">
            <v>6</v>
          </cell>
          <cell r="L266"/>
          <cell r="M266"/>
          <cell r="N266"/>
          <cell r="O266"/>
          <cell r="P266"/>
          <cell r="Q266"/>
          <cell r="R266"/>
          <cell r="S266"/>
          <cell r="T266"/>
          <cell r="U266"/>
          <cell r="V266"/>
          <cell r="W266"/>
          <cell r="X266"/>
          <cell r="Y266"/>
          <cell r="Z266"/>
        </row>
        <row r="267">
          <cell r="A267">
            <v>435</v>
          </cell>
          <cell r="B267">
            <v>435</v>
          </cell>
          <cell r="C267">
            <v>364</v>
          </cell>
          <cell r="D267"/>
          <cell r="E267"/>
          <cell r="F267">
            <v>31</v>
          </cell>
          <cell r="G267">
            <v>32</v>
          </cell>
          <cell r="H267">
            <v>37</v>
          </cell>
          <cell r="I267">
            <v>36</v>
          </cell>
          <cell r="J267">
            <v>30</v>
          </cell>
          <cell r="K267">
            <v>30</v>
          </cell>
          <cell r="L267">
            <v>22</v>
          </cell>
          <cell r="M267">
            <v>33</v>
          </cell>
          <cell r="N267">
            <v>36</v>
          </cell>
          <cell r="O267">
            <v>32</v>
          </cell>
          <cell r="P267">
            <v>20</v>
          </cell>
          <cell r="Q267">
            <v>25</v>
          </cell>
          <cell r="R267"/>
          <cell r="S267"/>
          <cell r="T267"/>
          <cell r="U267"/>
          <cell r="V267"/>
          <cell r="W267"/>
          <cell r="X267"/>
          <cell r="Y267"/>
          <cell r="Z267"/>
        </row>
        <row r="268">
          <cell r="A268">
            <v>436</v>
          </cell>
          <cell r="B268">
            <v>436</v>
          </cell>
          <cell r="C268">
            <v>416</v>
          </cell>
          <cell r="D268">
            <v>19</v>
          </cell>
          <cell r="E268">
            <v>24</v>
          </cell>
          <cell r="F268">
            <v>31</v>
          </cell>
          <cell r="G268">
            <v>36</v>
          </cell>
          <cell r="H268">
            <v>40</v>
          </cell>
          <cell r="I268">
            <v>28</v>
          </cell>
          <cell r="J268">
            <v>39</v>
          </cell>
          <cell r="K268">
            <v>47</v>
          </cell>
          <cell r="L268">
            <v>24</v>
          </cell>
          <cell r="M268">
            <v>34</v>
          </cell>
          <cell r="N268">
            <v>28</v>
          </cell>
          <cell r="O268">
            <v>31</v>
          </cell>
          <cell r="P268">
            <v>18</v>
          </cell>
          <cell r="Q268">
            <v>17</v>
          </cell>
          <cell r="R268"/>
          <cell r="S268"/>
          <cell r="T268"/>
          <cell r="U268"/>
          <cell r="V268"/>
          <cell r="W268"/>
          <cell r="X268"/>
          <cell r="Y268"/>
          <cell r="Z268"/>
        </row>
        <row r="269">
          <cell r="A269">
            <v>437</v>
          </cell>
          <cell r="B269">
            <v>437</v>
          </cell>
          <cell r="C269">
            <v>1592</v>
          </cell>
          <cell r="D269"/>
          <cell r="E269"/>
          <cell r="F269">
            <v>159</v>
          </cell>
          <cell r="G269">
            <v>205</v>
          </cell>
          <cell r="H269">
            <v>214</v>
          </cell>
          <cell r="I269">
            <v>103</v>
          </cell>
          <cell r="J269">
            <v>206</v>
          </cell>
          <cell r="K269">
            <v>101</v>
          </cell>
          <cell r="L269">
            <v>145</v>
          </cell>
          <cell r="M269">
            <v>141</v>
          </cell>
          <cell r="N269">
            <v>115</v>
          </cell>
          <cell r="O269">
            <v>61</v>
          </cell>
          <cell r="P269">
            <v>76</v>
          </cell>
          <cell r="Q269">
            <v>66</v>
          </cell>
          <cell r="R269"/>
          <cell r="S269"/>
          <cell r="T269"/>
          <cell r="U269"/>
          <cell r="V269"/>
          <cell r="W269"/>
          <cell r="X269"/>
          <cell r="Y269"/>
          <cell r="Z269"/>
        </row>
        <row r="270">
          <cell r="A270">
            <v>439</v>
          </cell>
          <cell r="B270">
            <v>439</v>
          </cell>
          <cell r="C270">
            <v>38</v>
          </cell>
          <cell r="D270"/>
          <cell r="E270">
            <v>8</v>
          </cell>
          <cell r="F270">
            <v>7</v>
          </cell>
          <cell r="G270">
            <v>6</v>
          </cell>
          <cell r="H270">
            <v>8</v>
          </cell>
          <cell r="I270">
            <v>5</v>
          </cell>
          <cell r="J270">
            <v>2</v>
          </cell>
          <cell r="K270">
            <v>2</v>
          </cell>
          <cell r="L270"/>
          <cell r="M270"/>
          <cell r="N270"/>
          <cell r="O270"/>
          <cell r="P270"/>
          <cell r="Q270"/>
          <cell r="R270"/>
          <cell r="S270"/>
          <cell r="T270"/>
          <cell r="U270"/>
          <cell r="V270"/>
          <cell r="W270"/>
          <cell r="X270"/>
          <cell r="Y270"/>
          <cell r="Z270"/>
        </row>
        <row r="271">
          <cell r="A271">
            <v>440</v>
          </cell>
          <cell r="B271">
            <v>440</v>
          </cell>
          <cell r="C271">
            <v>166</v>
          </cell>
          <cell r="D271">
            <v>16</v>
          </cell>
          <cell r="E271">
            <v>21</v>
          </cell>
          <cell r="F271">
            <v>23</v>
          </cell>
          <cell r="G271">
            <v>25</v>
          </cell>
          <cell r="H271">
            <v>20</v>
          </cell>
          <cell r="I271">
            <v>20</v>
          </cell>
          <cell r="J271">
            <v>18</v>
          </cell>
          <cell r="K271">
            <v>23</v>
          </cell>
          <cell r="L271"/>
          <cell r="M271"/>
          <cell r="N271"/>
          <cell r="O271"/>
          <cell r="P271"/>
          <cell r="Q271"/>
          <cell r="R271"/>
          <cell r="S271"/>
          <cell r="T271"/>
          <cell r="U271"/>
          <cell r="V271"/>
          <cell r="W271"/>
          <cell r="X271"/>
          <cell r="Y271"/>
          <cell r="Z271"/>
        </row>
        <row r="272">
          <cell r="A272">
            <v>441</v>
          </cell>
          <cell r="B272">
            <v>441</v>
          </cell>
          <cell r="C272">
            <v>62</v>
          </cell>
          <cell r="D272"/>
          <cell r="E272"/>
          <cell r="F272">
            <v>8</v>
          </cell>
          <cell r="G272">
            <v>11</v>
          </cell>
          <cell r="H272">
            <v>11</v>
          </cell>
          <cell r="I272">
            <v>13</v>
          </cell>
          <cell r="J272">
            <v>8</v>
          </cell>
          <cell r="K272">
            <v>11</v>
          </cell>
          <cell r="L272"/>
          <cell r="M272"/>
          <cell r="N272"/>
          <cell r="O272"/>
          <cell r="P272"/>
          <cell r="Q272"/>
          <cell r="R272"/>
          <cell r="S272"/>
          <cell r="T272"/>
          <cell r="U272"/>
          <cell r="V272"/>
          <cell r="W272"/>
          <cell r="X272"/>
          <cell r="Y272"/>
          <cell r="Z272"/>
        </row>
        <row r="273">
          <cell r="A273">
            <v>465</v>
          </cell>
          <cell r="B273">
            <v>465</v>
          </cell>
          <cell r="C273">
            <v>179</v>
          </cell>
          <cell r="D273">
            <v>21</v>
          </cell>
          <cell r="E273">
            <v>28</v>
          </cell>
          <cell r="F273">
            <v>26</v>
          </cell>
          <cell r="G273">
            <v>22</v>
          </cell>
          <cell r="H273">
            <v>22</v>
          </cell>
          <cell r="I273">
            <v>20</v>
          </cell>
          <cell r="J273">
            <v>19</v>
          </cell>
          <cell r="K273">
            <v>21</v>
          </cell>
          <cell r="L273"/>
          <cell r="M273"/>
          <cell r="N273"/>
          <cell r="O273"/>
          <cell r="P273"/>
          <cell r="Q273"/>
          <cell r="R273"/>
          <cell r="S273"/>
          <cell r="T273"/>
          <cell r="U273"/>
          <cell r="V273"/>
          <cell r="W273"/>
          <cell r="X273"/>
          <cell r="Y273"/>
          <cell r="Z273"/>
        </row>
        <row r="274">
          <cell r="A274">
            <v>466</v>
          </cell>
          <cell r="B274">
            <v>466</v>
          </cell>
          <cell r="C274">
            <v>130</v>
          </cell>
          <cell r="D274">
            <v>5</v>
          </cell>
          <cell r="E274">
            <v>6</v>
          </cell>
          <cell r="F274">
            <v>19</v>
          </cell>
          <cell r="G274">
            <v>14</v>
          </cell>
          <cell r="H274">
            <v>25</v>
          </cell>
          <cell r="I274">
            <v>23</v>
          </cell>
          <cell r="J274">
            <v>24</v>
          </cell>
          <cell r="K274">
            <v>14</v>
          </cell>
          <cell r="L274"/>
          <cell r="M274"/>
          <cell r="N274"/>
          <cell r="O274"/>
          <cell r="P274"/>
          <cell r="Q274"/>
          <cell r="R274"/>
          <cell r="S274"/>
          <cell r="T274"/>
          <cell r="U274"/>
          <cell r="V274"/>
          <cell r="W274"/>
          <cell r="X274"/>
          <cell r="Y274"/>
          <cell r="Z274"/>
        </row>
        <row r="275">
          <cell r="A275">
            <v>472</v>
          </cell>
          <cell r="B275">
            <v>472</v>
          </cell>
          <cell r="C275">
            <v>656</v>
          </cell>
          <cell r="D275"/>
          <cell r="E275">
            <v>70</v>
          </cell>
          <cell r="F275">
            <v>72</v>
          </cell>
          <cell r="G275">
            <v>121</v>
          </cell>
          <cell r="H275">
            <v>97</v>
          </cell>
          <cell r="I275">
            <v>102</v>
          </cell>
          <cell r="J275">
            <v>112</v>
          </cell>
          <cell r="K275">
            <v>82</v>
          </cell>
          <cell r="L275"/>
          <cell r="M275"/>
          <cell r="N275"/>
          <cell r="O275"/>
          <cell r="P275"/>
          <cell r="Q275"/>
          <cell r="R275"/>
          <cell r="S275"/>
          <cell r="T275"/>
          <cell r="U275"/>
          <cell r="V275"/>
          <cell r="W275"/>
          <cell r="X275"/>
          <cell r="Y275"/>
          <cell r="Z275"/>
        </row>
        <row r="276">
          <cell r="A276">
            <v>474</v>
          </cell>
          <cell r="B276">
            <v>474</v>
          </cell>
          <cell r="C276">
            <v>41</v>
          </cell>
          <cell r="D276"/>
          <cell r="E276"/>
          <cell r="F276"/>
          <cell r="G276">
            <v>1</v>
          </cell>
          <cell r="H276">
            <v>7</v>
          </cell>
          <cell r="I276">
            <v>7</v>
          </cell>
          <cell r="J276">
            <v>12</v>
          </cell>
          <cell r="K276">
            <v>4</v>
          </cell>
          <cell r="L276">
            <v>1</v>
          </cell>
          <cell r="M276">
            <v>4</v>
          </cell>
          <cell r="N276">
            <v>5</v>
          </cell>
          <cell r="O276"/>
          <cell r="P276"/>
          <cell r="Q276"/>
          <cell r="R276"/>
          <cell r="S276"/>
          <cell r="T276"/>
          <cell r="U276"/>
          <cell r="V276"/>
          <cell r="W276"/>
          <cell r="X276"/>
          <cell r="Y276"/>
          <cell r="Z276"/>
        </row>
        <row r="277">
          <cell r="A277">
            <v>475</v>
          </cell>
          <cell r="B277">
            <v>475</v>
          </cell>
          <cell r="C277">
            <v>101</v>
          </cell>
          <cell r="D277"/>
          <cell r="E277"/>
          <cell r="F277">
            <v>1</v>
          </cell>
          <cell r="G277"/>
          <cell r="H277">
            <v>1</v>
          </cell>
          <cell r="I277">
            <v>2</v>
          </cell>
          <cell r="J277">
            <v>4</v>
          </cell>
          <cell r="K277">
            <v>9</v>
          </cell>
          <cell r="L277">
            <v>16</v>
          </cell>
          <cell r="M277">
            <v>18</v>
          </cell>
          <cell r="N277">
            <v>13</v>
          </cell>
          <cell r="O277">
            <v>12</v>
          </cell>
          <cell r="P277">
            <v>5</v>
          </cell>
          <cell r="Q277">
            <v>20</v>
          </cell>
          <cell r="R277"/>
          <cell r="S277"/>
          <cell r="T277"/>
          <cell r="U277"/>
          <cell r="V277"/>
          <cell r="W277"/>
          <cell r="X277"/>
          <cell r="Y277"/>
          <cell r="Z277"/>
        </row>
        <row r="278">
          <cell r="A278">
            <v>476</v>
          </cell>
          <cell r="B278">
            <v>476</v>
          </cell>
          <cell r="C278">
            <v>28</v>
          </cell>
          <cell r="D278">
            <v>5</v>
          </cell>
          <cell r="E278">
            <v>11</v>
          </cell>
          <cell r="F278">
            <v>12</v>
          </cell>
          <cell r="G278"/>
          <cell r="H278"/>
          <cell r="I278"/>
          <cell r="J278"/>
          <cell r="K278"/>
          <cell r="L278"/>
          <cell r="M278"/>
          <cell r="N278"/>
          <cell r="O278"/>
          <cell r="P278"/>
          <cell r="Q278"/>
          <cell r="R278"/>
          <cell r="S278"/>
          <cell r="T278"/>
          <cell r="U278"/>
          <cell r="V278"/>
          <cell r="W278"/>
          <cell r="X278"/>
          <cell r="Y278"/>
          <cell r="Z278"/>
        </row>
        <row r="279">
          <cell r="A279">
            <v>477</v>
          </cell>
          <cell r="B279">
            <v>477</v>
          </cell>
          <cell r="C279">
            <v>163</v>
          </cell>
          <cell r="D279">
            <v>27</v>
          </cell>
          <cell r="E279">
            <v>25</v>
          </cell>
          <cell r="F279">
            <v>27</v>
          </cell>
          <cell r="G279">
            <v>24</v>
          </cell>
          <cell r="H279">
            <v>16</v>
          </cell>
          <cell r="I279">
            <v>15</v>
          </cell>
          <cell r="J279">
            <v>19</v>
          </cell>
          <cell r="K279">
            <v>10</v>
          </cell>
          <cell r="L279"/>
          <cell r="M279"/>
          <cell r="N279"/>
          <cell r="O279"/>
          <cell r="P279"/>
          <cell r="Q279"/>
          <cell r="R279"/>
          <cell r="S279"/>
          <cell r="T279"/>
          <cell r="U279"/>
          <cell r="V279"/>
          <cell r="W279"/>
          <cell r="X279"/>
          <cell r="Y279"/>
          <cell r="Z279"/>
        </row>
        <row r="280">
          <cell r="A280">
            <v>478</v>
          </cell>
          <cell r="B280">
            <v>478</v>
          </cell>
          <cell r="C280">
            <v>92</v>
          </cell>
          <cell r="D280">
            <v>8</v>
          </cell>
          <cell r="E280">
            <v>15</v>
          </cell>
          <cell r="F280">
            <v>17</v>
          </cell>
          <cell r="G280">
            <v>11</v>
          </cell>
          <cell r="H280">
            <v>11</v>
          </cell>
          <cell r="I280">
            <v>10</v>
          </cell>
          <cell r="J280">
            <v>12</v>
          </cell>
          <cell r="K280">
            <v>8</v>
          </cell>
          <cell r="L280"/>
          <cell r="M280"/>
          <cell r="N280"/>
          <cell r="O280"/>
          <cell r="P280"/>
          <cell r="Q280"/>
          <cell r="R280"/>
          <cell r="S280"/>
          <cell r="T280"/>
          <cell r="U280"/>
          <cell r="V280"/>
          <cell r="W280"/>
          <cell r="X280"/>
          <cell r="Y280"/>
          <cell r="Z280"/>
        </row>
        <row r="281">
          <cell r="A281">
            <v>481</v>
          </cell>
          <cell r="B281">
            <v>481</v>
          </cell>
          <cell r="C281">
            <v>214</v>
          </cell>
          <cell r="D281"/>
          <cell r="E281">
            <v>19</v>
          </cell>
          <cell r="F281">
            <v>59</v>
          </cell>
          <cell r="G281">
            <v>47</v>
          </cell>
          <cell r="H281">
            <v>29</v>
          </cell>
          <cell r="I281">
            <v>26</v>
          </cell>
          <cell r="J281">
            <v>21</v>
          </cell>
          <cell r="K281">
            <v>13</v>
          </cell>
          <cell r="L281"/>
          <cell r="M281"/>
          <cell r="N281"/>
          <cell r="O281"/>
          <cell r="P281"/>
          <cell r="Q281"/>
          <cell r="R281"/>
          <cell r="S281"/>
          <cell r="T281"/>
          <cell r="U281"/>
          <cell r="V281"/>
          <cell r="W281"/>
          <cell r="X281"/>
          <cell r="Y281"/>
          <cell r="Z281"/>
        </row>
        <row r="282">
          <cell r="A282">
            <v>487</v>
          </cell>
          <cell r="B282">
            <v>487</v>
          </cell>
          <cell r="C282">
            <v>98</v>
          </cell>
          <cell r="D282">
            <v>13</v>
          </cell>
          <cell r="E282">
            <v>10</v>
          </cell>
          <cell r="F282">
            <v>18</v>
          </cell>
          <cell r="G282">
            <v>14</v>
          </cell>
          <cell r="H282">
            <v>12</v>
          </cell>
          <cell r="I282">
            <v>13</v>
          </cell>
          <cell r="J282">
            <v>7</v>
          </cell>
          <cell r="K282">
            <v>11</v>
          </cell>
          <cell r="L282"/>
          <cell r="M282"/>
          <cell r="N282"/>
          <cell r="O282"/>
          <cell r="P282"/>
          <cell r="Q282"/>
          <cell r="R282"/>
          <cell r="S282"/>
          <cell r="T282"/>
          <cell r="U282"/>
          <cell r="V282"/>
          <cell r="W282"/>
          <cell r="X282"/>
          <cell r="Y282"/>
          <cell r="Z282"/>
        </row>
        <row r="283">
          <cell r="A283">
            <v>488</v>
          </cell>
          <cell r="B283">
            <v>488</v>
          </cell>
          <cell r="C283">
            <v>48</v>
          </cell>
          <cell r="D283"/>
          <cell r="E283"/>
          <cell r="F283"/>
          <cell r="G283">
            <v>4</v>
          </cell>
          <cell r="H283">
            <v>2</v>
          </cell>
          <cell r="I283">
            <v>2</v>
          </cell>
          <cell r="J283">
            <v>2</v>
          </cell>
          <cell r="K283">
            <v>6</v>
          </cell>
          <cell r="L283"/>
          <cell r="M283">
            <v>10</v>
          </cell>
          <cell r="N283">
            <v>13</v>
          </cell>
          <cell r="O283">
            <v>9</v>
          </cell>
          <cell r="P283"/>
          <cell r="Q283"/>
          <cell r="R283"/>
          <cell r="S283"/>
          <cell r="T283"/>
          <cell r="U283"/>
          <cell r="V283"/>
          <cell r="W283"/>
          <cell r="X283"/>
          <cell r="Y283"/>
          <cell r="Z283"/>
        </row>
        <row r="284">
          <cell r="A284">
            <v>489</v>
          </cell>
          <cell r="B284">
            <v>489</v>
          </cell>
          <cell r="C284">
            <v>73</v>
          </cell>
          <cell r="D284"/>
          <cell r="E284">
            <v>13</v>
          </cell>
          <cell r="F284">
            <v>20</v>
          </cell>
          <cell r="G284">
            <v>9</v>
          </cell>
          <cell r="H284">
            <v>13</v>
          </cell>
          <cell r="I284">
            <v>9</v>
          </cell>
          <cell r="J284">
            <v>3</v>
          </cell>
          <cell r="K284">
            <v>6</v>
          </cell>
          <cell r="L284"/>
          <cell r="M284"/>
          <cell r="N284"/>
          <cell r="O284"/>
          <cell r="P284"/>
          <cell r="Q284"/>
          <cell r="R284"/>
          <cell r="S284"/>
          <cell r="T284"/>
          <cell r="U284"/>
          <cell r="V284"/>
          <cell r="W284"/>
          <cell r="X284"/>
          <cell r="Y284"/>
          <cell r="Z284"/>
        </row>
        <row r="285">
          <cell r="A285">
            <v>490</v>
          </cell>
          <cell r="B285">
            <v>490</v>
          </cell>
          <cell r="C285">
            <v>435</v>
          </cell>
          <cell r="D285"/>
          <cell r="E285"/>
          <cell r="F285">
            <v>40</v>
          </cell>
          <cell r="G285">
            <v>40</v>
          </cell>
          <cell r="H285">
            <v>49</v>
          </cell>
          <cell r="I285">
            <v>39</v>
          </cell>
          <cell r="J285">
            <v>32</v>
          </cell>
          <cell r="K285">
            <v>27</v>
          </cell>
          <cell r="L285">
            <v>31</v>
          </cell>
          <cell r="M285">
            <v>43</v>
          </cell>
          <cell r="N285">
            <v>31</v>
          </cell>
          <cell r="O285">
            <v>30</v>
          </cell>
          <cell r="P285">
            <v>36</v>
          </cell>
          <cell r="Q285">
            <v>37</v>
          </cell>
          <cell r="R285"/>
          <cell r="S285"/>
          <cell r="T285"/>
          <cell r="U285"/>
          <cell r="V285"/>
          <cell r="W285"/>
          <cell r="X285"/>
          <cell r="Y285"/>
          <cell r="Z285"/>
        </row>
        <row r="286">
          <cell r="A286">
            <v>492</v>
          </cell>
          <cell r="B286">
            <v>492</v>
          </cell>
          <cell r="C286">
            <v>1067</v>
          </cell>
          <cell r="D286"/>
          <cell r="E286"/>
          <cell r="F286">
            <v>28</v>
          </cell>
          <cell r="G286">
            <v>35</v>
          </cell>
          <cell r="H286">
            <v>32</v>
          </cell>
          <cell r="I286">
            <v>27</v>
          </cell>
          <cell r="J286">
            <v>28</v>
          </cell>
          <cell r="K286">
            <v>22</v>
          </cell>
          <cell r="L286">
            <v>239</v>
          </cell>
          <cell r="M286">
            <v>76</v>
          </cell>
          <cell r="N286">
            <v>69</v>
          </cell>
          <cell r="O286">
            <v>89</v>
          </cell>
          <cell r="P286">
            <v>116</v>
          </cell>
          <cell r="Q286">
            <v>133</v>
          </cell>
          <cell r="R286"/>
          <cell r="S286"/>
          <cell r="T286"/>
          <cell r="U286"/>
          <cell r="V286">
            <v>41</v>
          </cell>
          <cell r="W286">
            <v>54</v>
          </cell>
          <cell r="X286"/>
          <cell r="Y286">
            <v>78</v>
          </cell>
          <cell r="Z286"/>
        </row>
        <row r="287">
          <cell r="A287">
            <v>494</v>
          </cell>
          <cell r="B287">
            <v>492</v>
          </cell>
          <cell r="C287">
            <v>363</v>
          </cell>
          <cell r="D287"/>
          <cell r="E287"/>
          <cell r="F287">
            <v>43</v>
          </cell>
          <cell r="G287">
            <v>70</v>
          </cell>
          <cell r="H287">
            <v>61</v>
          </cell>
          <cell r="I287">
            <v>77</v>
          </cell>
          <cell r="J287">
            <v>60</v>
          </cell>
          <cell r="K287">
            <v>52</v>
          </cell>
          <cell r="L287"/>
          <cell r="M287"/>
          <cell r="N287"/>
          <cell r="O287"/>
          <cell r="P287"/>
          <cell r="Q287"/>
          <cell r="R287"/>
          <cell r="S287"/>
          <cell r="T287"/>
          <cell r="U287"/>
          <cell r="V287"/>
          <cell r="W287"/>
          <cell r="X287"/>
          <cell r="Y287"/>
          <cell r="Z287"/>
        </row>
        <row r="288">
          <cell r="A288">
            <v>498</v>
          </cell>
          <cell r="B288">
            <v>498</v>
          </cell>
          <cell r="C288">
            <v>252</v>
          </cell>
          <cell r="D288">
            <v>9</v>
          </cell>
          <cell r="E288">
            <v>20</v>
          </cell>
          <cell r="F288">
            <v>24</v>
          </cell>
          <cell r="G288">
            <v>21</v>
          </cell>
          <cell r="H288">
            <v>19</v>
          </cell>
          <cell r="I288">
            <v>22</v>
          </cell>
          <cell r="J288">
            <v>14</v>
          </cell>
          <cell r="K288">
            <v>34</v>
          </cell>
          <cell r="L288">
            <v>31</v>
          </cell>
          <cell r="M288">
            <v>18</v>
          </cell>
          <cell r="N288">
            <v>22</v>
          </cell>
          <cell r="O288">
            <v>18</v>
          </cell>
          <cell r="P288"/>
          <cell r="Q288"/>
          <cell r="R288"/>
          <cell r="S288"/>
          <cell r="T288"/>
          <cell r="U288"/>
          <cell r="V288"/>
          <cell r="W288"/>
          <cell r="X288"/>
          <cell r="Y288"/>
          <cell r="Z288"/>
        </row>
        <row r="289">
          <cell r="A289">
            <v>500</v>
          </cell>
          <cell r="B289">
            <v>500</v>
          </cell>
          <cell r="C289">
            <v>211</v>
          </cell>
          <cell r="D289"/>
          <cell r="E289"/>
          <cell r="F289">
            <v>3</v>
          </cell>
          <cell r="G289">
            <v>12</v>
          </cell>
          <cell r="H289">
            <v>16</v>
          </cell>
          <cell r="I289">
            <v>11</v>
          </cell>
          <cell r="J289">
            <v>13</v>
          </cell>
          <cell r="K289">
            <v>18</v>
          </cell>
          <cell r="L289">
            <v>19</v>
          </cell>
          <cell r="M289">
            <v>12</v>
          </cell>
          <cell r="N289">
            <v>19</v>
          </cell>
          <cell r="O289">
            <v>16</v>
          </cell>
          <cell r="P289">
            <v>24</v>
          </cell>
          <cell r="Q289">
            <v>48</v>
          </cell>
          <cell r="R289"/>
          <cell r="S289"/>
          <cell r="T289"/>
          <cell r="U289"/>
          <cell r="V289"/>
          <cell r="W289"/>
          <cell r="X289"/>
          <cell r="Y289"/>
          <cell r="Z289"/>
        </row>
        <row r="290">
          <cell r="A290">
            <v>501</v>
          </cell>
          <cell r="B290">
            <v>501</v>
          </cell>
          <cell r="C290">
            <v>549</v>
          </cell>
          <cell r="D290"/>
          <cell r="E290">
            <v>27</v>
          </cell>
          <cell r="F290">
            <v>55</v>
          </cell>
          <cell r="G290">
            <v>49</v>
          </cell>
          <cell r="H290">
            <v>47</v>
          </cell>
          <cell r="I290">
            <v>44</v>
          </cell>
          <cell r="J290">
            <v>51</v>
          </cell>
          <cell r="K290">
            <v>64</v>
          </cell>
          <cell r="L290">
            <v>35</v>
          </cell>
          <cell r="M290">
            <v>48</v>
          </cell>
          <cell r="N290">
            <v>45</v>
          </cell>
          <cell r="O290">
            <v>32</v>
          </cell>
          <cell r="P290">
            <v>19</v>
          </cell>
          <cell r="Q290">
            <v>33</v>
          </cell>
          <cell r="R290"/>
          <cell r="S290"/>
          <cell r="T290"/>
          <cell r="U290"/>
          <cell r="V290"/>
          <cell r="W290"/>
          <cell r="X290"/>
          <cell r="Y290"/>
          <cell r="Z290"/>
        </row>
        <row r="291">
          <cell r="A291">
            <v>503</v>
          </cell>
          <cell r="B291">
            <v>503</v>
          </cell>
          <cell r="C291">
            <v>1883</v>
          </cell>
          <cell r="D291"/>
          <cell r="E291"/>
          <cell r="F291">
            <v>140</v>
          </cell>
          <cell r="G291">
            <v>176</v>
          </cell>
          <cell r="H291">
            <v>176</v>
          </cell>
          <cell r="I291">
            <v>175</v>
          </cell>
          <cell r="J291">
            <v>173</v>
          </cell>
          <cell r="K291">
            <v>190</v>
          </cell>
          <cell r="L291">
            <v>227</v>
          </cell>
          <cell r="M291">
            <v>181</v>
          </cell>
          <cell r="N291">
            <v>115</v>
          </cell>
          <cell r="O291">
            <v>145</v>
          </cell>
          <cell r="P291">
            <v>115</v>
          </cell>
          <cell r="Q291">
            <v>70</v>
          </cell>
          <cell r="R291"/>
          <cell r="S291"/>
          <cell r="T291"/>
          <cell r="U291"/>
          <cell r="V291"/>
          <cell r="W291"/>
          <cell r="X291"/>
          <cell r="Y291"/>
          <cell r="Z291"/>
        </row>
        <row r="292">
          <cell r="A292">
            <v>505</v>
          </cell>
          <cell r="B292">
            <v>505</v>
          </cell>
          <cell r="C292">
            <v>376</v>
          </cell>
          <cell r="D292">
            <v>8</v>
          </cell>
          <cell r="E292">
            <v>8</v>
          </cell>
          <cell r="F292">
            <v>11</v>
          </cell>
          <cell r="G292">
            <v>21</v>
          </cell>
          <cell r="H292">
            <v>29</v>
          </cell>
          <cell r="I292">
            <v>22</v>
          </cell>
          <cell r="J292">
            <v>19</v>
          </cell>
          <cell r="K292">
            <v>23</v>
          </cell>
          <cell r="L292">
            <v>28</v>
          </cell>
          <cell r="M292">
            <v>37</v>
          </cell>
          <cell r="N292">
            <v>41</v>
          </cell>
          <cell r="O292">
            <v>37</v>
          </cell>
          <cell r="P292">
            <v>44</v>
          </cell>
          <cell r="Q292">
            <v>48</v>
          </cell>
          <cell r="R292"/>
          <cell r="S292"/>
          <cell r="T292"/>
          <cell r="U292"/>
          <cell r="V292"/>
          <cell r="W292"/>
          <cell r="X292"/>
          <cell r="Y292"/>
          <cell r="Z292"/>
        </row>
        <row r="293">
          <cell r="A293">
            <v>506</v>
          </cell>
          <cell r="B293">
            <v>506</v>
          </cell>
          <cell r="C293">
            <v>246</v>
          </cell>
          <cell r="D293"/>
          <cell r="E293"/>
          <cell r="F293"/>
          <cell r="G293">
            <v>10</v>
          </cell>
          <cell r="H293">
            <v>16</v>
          </cell>
          <cell r="I293">
            <v>13</v>
          </cell>
          <cell r="J293">
            <v>22</v>
          </cell>
          <cell r="K293">
            <v>14</v>
          </cell>
          <cell r="L293">
            <v>40</v>
          </cell>
          <cell r="M293">
            <v>36</v>
          </cell>
          <cell r="N293">
            <v>30</v>
          </cell>
          <cell r="O293">
            <v>24</v>
          </cell>
          <cell r="P293">
            <v>27</v>
          </cell>
          <cell r="Q293">
            <v>14</v>
          </cell>
          <cell r="R293"/>
          <cell r="S293"/>
          <cell r="T293"/>
          <cell r="U293"/>
          <cell r="V293"/>
          <cell r="W293"/>
          <cell r="X293"/>
          <cell r="Y293"/>
          <cell r="Z293"/>
        </row>
        <row r="294">
          <cell r="A294">
            <v>507</v>
          </cell>
          <cell r="B294">
            <v>507</v>
          </cell>
          <cell r="C294">
            <v>107</v>
          </cell>
          <cell r="D294">
            <v>7</v>
          </cell>
          <cell r="E294">
            <v>6</v>
          </cell>
          <cell r="F294">
            <v>15</v>
          </cell>
          <cell r="G294">
            <v>19</v>
          </cell>
          <cell r="H294">
            <v>18</v>
          </cell>
          <cell r="I294">
            <v>14</v>
          </cell>
          <cell r="J294">
            <v>13</v>
          </cell>
          <cell r="K294">
            <v>15</v>
          </cell>
          <cell r="L294"/>
          <cell r="M294"/>
          <cell r="N294"/>
          <cell r="O294"/>
          <cell r="P294"/>
          <cell r="Q294"/>
          <cell r="R294"/>
          <cell r="S294"/>
          <cell r="T294"/>
          <cell r="U294"/>
          <cell r="V294"/>
          <cell r="W294"/>
          <cell r="X294"/>
          <cell r="Y294"/>
          <cell r="Z294"/>
        </row>
        <row r="295">
          <cell r="A295">
            <v>514</v>
          </cell>
          <cell r="B295">
            <v>514</v>
          </cell>
          <cell r="C295">
            <v>70</v>
          </cell>
          <cell r="D295">
            <v>7</v>
          </cell>
          <cell r="E295">
            <v>7</v>
          </cell>
          <cell r="F295">
            <v>6</v>
          </cell>
          <cell r="G295">
            <v>2</v>
          </cell>
          <cell r="H295">
            <v>11</v>
          </cell>
          <cell r="I295">
            <v>14</v>
          </cell>
          <cell r="J295">
            <v>14</v>
          </cell>
          <cell r="K295">
            <v>9</v>
          </cell>
          <cell r="L295"/>
          <cell r="M295"/>
          <cell r="N295"/>
          <cell r="O295"/>
          <cell r="P295"/>
          <cell r="Q295"/>
          <cell r="R295"/>
          <cell r="S295"/>
          <cell r="T295"/>
          <cell r="U295"/>
          <cell r="V295"/>
          <cell r="W295"/>
          <cell r="X295"/>
          <cell r="Y295"/>
          <cell r="Z295"/>
        </row>
        <row r="296">
          <cell r="A296">
            <v>524</v>
          </cell>
          <cell r="B296">
            <v>524</v>
          </cell>
          <cell r="C296">
            <v>168</v>
          </cell>
          <cell r="D296"/>
          <cell r="E296"/>
          <cell r="F296">
            <v>15</v>
          </cell>
          <cell r="G296">
            <v>32</v>
          </cell>
          <cell r="H296">
            <v>32</v>
          </cell>
          <cell r="I296">
            <v>30</v>
          </cell>
          <cell r="J296">
            <v>32</v>
          </cell>
          <cell r="K296">
            <v>27</v>
          </cell>
          <cell r="L296"/>
          <cell r="M296"/>
          <cell r="N296"/>
          <cell r="O296"/>
          <cell r="P296"/>
          <cell r="Q296"/>
          <cell r="R296"/>
          <cell r="S296"/>
          <cell r="T296"/>
          <cell r="U296"/>
          <cell r="V296"/>
          <cell r="W296"/>
          <cell r="X296"/>
          <cell r="Y296"/>
          <cell r="Z296"/>
        </row>
        <row r="297">
          <cell r="A297">
            <v>526</v>
          </cell>
          <cell r="B297">
            <v>526</v>
          </cell>
          <cell r="C297">
            <v>478</v>
          </cell>
          <cell r="D297">
            <v>15</v>
          </cell>
          <cell r="E297">
            <v>17</v>
          </cell>
          <cell r="F297">
            <v>22</v>
          </cell>
          <cell r="G297">
            <v>57</v>
          </cell>
          <cell r="H297">
            <v>57</v>
          </cell>
          <cell r="I297">
            <v>39</v>
          </cell>
          <cell r="J297">
            <v>32</v>
          </cell>
          <cell r="K297">
            <v>43</v>
          </cell>
          <cell r="L297">
            <v>41</v>
          </cell>
          <cell r="M297">
            <v>35</v>
          </cell>
          <cell r="N297">
            <v>35</v>
          </cell>
          <cell r="O297">
            <v>34</v>
          </cell>
          <cell r="P297">
            <v>27</v>
          </cell>
          <cell r="Q297">
            <v>24</v>
          </cell>
          <cell r="R297"/>
          <cell r="S297"/>
          <cell r="T297"/>
          <cell r="U297"/>
          <cell r="V297"/>
          <cell r="W297"/>
          <cell r="X297"/>
          <cell r="Y297"/>
          <cell r="Z297"/>
        </row>
        <row r="298">
          <cell r="A298">
            <v>528</v>
          </cell>
          <cell r="B298">
            <v>528</v>
          </cell>
          <cell r="C298">
            <v>80</v>
          </cell>
          <cell r="D298">
            <v>4</v>
          </cell>
          <cell r="E298">
            <v>19</v>
          </cell>
          <cell r="F298">
            <v>8</v>
          </cell>
          <cell r="G298">
            <v>12</v>
          </cell>
          <cell r="H298">
            <v>10</v>
          </cell>
          <cell r="I298">
            <v>8</v>
          </cell>
          <cell r="J298">
            <v>5</v>
          </cell>
          <cell r="K298">
            <v>14</v>
          </cell>
          <cell r="L298"/>
          <cell r="M298"/>
          <cell r="N298"/>
          <cell r="O298"/>
          <cell r="P298"/>
          <cell r="Q298"/>
          <cell r="R298"/>
          <cell r="S298"/>
          <cell r="T298"/>
          <cell r="U298"/>
          <cell r="V298"/>
          <cell r="W298"/>
          <cell r="X298"/>
          <cell r="Y298"/>
          <cell r="Z298"/>
        </row>
        <row r="299">
          <cell r="A299">
            <v>530</v>
          </cell>
          <cell r="B299">
            <v>530</v>
          </cell>
          <cell r="C299">
            <v>168</v>
          </cell>
          <cell r="D299">
            <v>7</v>
          </cell>
          <cell r="E299">
            <v>27</v>
          </cell>
          <cell r="F299">
            <v>51</v>
          </cell>
          <cell r="G299">
            <v>36</v>
          </cell>
          <cell r="H299">
            <v>29</v>
          </cell>
          <cell r="I299">
            <v>6</v>
          </cell>
          <cell r="J299">
            <v>6</v>
          </cell>
          <cell r="K299"/>
          <cell r="L299"/>
          <cell r="M299">
            <v>5</v>
          </cell>
          <cell r="N299"/>
          <cell r="O299">
            <v>1</v>
          </cell>
          <cell r="P299"/>
          <cell r="Q299"/>
          <cell r="R299"/>
          <cell r="S299"/>
          <cell r="T299"/>
          <cell r="U299"/>
          <cell r="V299"/>
          <cell r="W299"/>
          <cell r="X299"/>
          <cell r="Y299"/>
          <cell r="Z299"/>
        </row>
        <row r="300">
          <cell r="A300">
            <v>534</v>
          </cell>
          <cell r="B300">
            <v>534</v>
          </cell>
          <cell r="C300">
            <v>141</v>
          </cell>
          <cell r="D300">
            <v>2</v>
          </cell>
          <cell r="E300">
            <v>2</v>
          </cell>
          <cell r="F300">
            <v>4</v>
          </cell>
          <cell r="G300">
            <v>10</v>
          </cell>
          <cell r="H300">
            <v>13</v>
          </cell>
          <cell r="I300">
            <v>18</v>
          </cell>
          <cell r="J300">
            <v>18</v>
          </cell>
          <cell r="K300">
            <v>14</v>
          </cell>
          <cell r="L300">
            <v>25</v>
          </cell>
          <cell r="M300">
            <v>12</v>
          </cell>
          <cell r="N300">
            <v>13</v>
          </cell>
          <cell r="O300">
            <v>10</v>
          </cell>
          <cell r="P300"/>
          <cell r="Q300"/>
          <cell r="R300"/>
          <cell r="S300"/>
          <cell r="T300"/>
          <cell r="U300"/>
          <cell r="V300"/>
          <cell r="W300"/>
          <cell r="X300"/>
          <cell r="Y300"/>
          <cell r="Z300"/>
        </row>
        <row r="301">
          <cell r="A301">
            <v>537</v>
          </cell>
          <cell r="B301">
            <v>537</v>
          </cell>
          <cell r="C301">
            <v>135</v>
          </cell>
          <cell r="D301">
            <v>19</v>
          </cell>
          <cell r="E301">
            <v>20</v>
          </cell>
          <cell r="F301">
            <v>24</v>
          </cell>
          <cell r="G301">
            <v>18</v>
          </cell>
          <cell r="H301">
            <v>16</v>
          </cell>
          <cell r="I301">
            <v>17</v>
          </cell>
          <cell r="J301">
            <v>12</v>
          </cell>
          <cell r="K301">
            <v>9</v>
          </cell>
          <cell r="L301"/>
          <cell r="M301"/>
          <cell r="N301"/>
          <cell r="O301"/>
          <cell r="P301"/>
          <cell r="Q301"/>
          <cell r="R301"/>
          <cell r="S301"/>
          <cell r="T301"/>
          <cell r="U301"/>
          <cell r="V301"/>
          <cell r="W301"/>
          <cell r="X301"/>
          <cell r="Y301"/>
          <cell r="Z301"/>
        </row>
        <row r="302">
          <cell r="A302">
            <v>543</v>
          </cell>
          <cell r="B302">
            <v>543</v>
          </cell>
          <cell r="C302">
            <v>602</v>
          </cell>
          <cell r="D302"/>
          <cell r="E302"/>
          <cell r="F302">
            <v>60</v>
          </cell>
          <cell r="G302">
            <v>76</v>
          </cell>
          <cell r="H302">
            <v>77</v>
          </cell>
          <cell r="I302">
            <v>72</v>
          </cell>
          <cell r="J302">
            <v>77</v>
          </cell>
          <cell r="K302">
            <v>44</v>
          </cell>
          <cell r="L302">
            <v>41</v>
          </cell>
          <cell r="M302">
            <v>46</v>
          </cell>
          <cell r="N302">
            <v>34</v>
          </cell>
          <cell r="O302">
            <v>27</v>
          </cell>
          <cell r="P302">
            <v>33</v>
          </cell>
          <cell r="Q302">
            <v>15</v>
          </cell>
          <cell r="R302"/>
          <cell r="S302"/>
          <cell r="T302"/>
          <cell r="U302"/>
          <cell r="V302"/>
          <cell r="W302"/>
          <cell r="X302"/>
          <cell r="Y302"/>
          <cell r="Z302"/>
        </row>
        <row r="303">
          <cell r="A303">
            <v>544</v>
          </cell>
          <cell r="B303">
            <v>544</v>
          </cell>
          <cell r="C303">
            <v>365</v>
          </cell>
          <cell r="D303"/>
          <cell r="E303"/>
          <cell r="F303">
            <v>14</v>
          </cell>
          <cell r="G303">
            <v>56</v>
          </cell>
          <cell r="H303">
            <v>55</v>
          </cell>
          <cell r="I303">
            <v>75</v>
          </cell>
          <cell r="J303">
            <v>68</v>
          </cell>
          <cell r="K303">
            <v>97</v>
          </cell>
          <cell r="L303"/>
          <cell r="M303"/>
          <cell r="N303"/>
          <cell r="O303"/>
          <cell r="P303"/>
          <cell r="Q303"/>
          <cell r="R303"/>
          <cell r="S303"/>
          <cell r="T303"/>
          <cell r="U303"/>
          <cell r="V303"/>
          <cell r="W303"/>
          <cell r="X303"/>
          <cell r="Y303"/>
          <cell r="Z303"/>
        </row>
        <row r="304">
          <cell r="A304">
            <v>556</v>
          </cell>
          <cell r="B304">
            <v>556</v>
          </cell>
          <cell r="C304">
            <v>1057</v>
          </cell>
          <cell r="D304"/>
          <cell r="E304"/>
          <cell r="F304">
            <v>90</v>
          </cell>
          <cell r="G304">
            <v>107</v>
          </cell>
          <cell r="H304">
            <v>107</v>
          </cell>
          <cell r="I304">
            <v>104</v>
          </cell>
          <cell r="J304">
            <v>104</v>
          </cell>
          <cell r="K304">
            <v>99</v>
          </cell>
          <cell r="L304">
            <v>97</v>
          </cell>
          <cell r="M304">
            <v>82</v>
          </cell>
          <cell r="N304">
            <v>81</v>
          </cell>
          <cell r="O304">
            <v>69</v>
          </cell>
          <cell r="P304">
            <v>71</v>
          </cell>
          <cell r="Q304">
            <v>46</v>
          </cell>
          <cell r="R304"/>
          <cell r="S304"/>
          <cell r="T304"/>
          <cell r="U304"/>
          <cell r="V304"/>
          <cell r="W304"/>
          <cell r="X304"/>
          <cell r="Y304"/>
          <cell r="Z304"/>
        </row>
        <row r="305">
          <cell r="A305">
            <v>562</v>
          </cell>
          <cell r="B305">
            <v>562</v>
          </cell>
          <cell r="C305">
            <v>104</v>
          </cell>
          <cell r="D305">
            <v>5</v>
          </cell>
          <cell r="E305">
            <v>13</v>
          </cell>
          <cell r="F305">
            <v>1</v>
          </cell>
          <cell r="G305">
            <v>10</v>
          </cell>
          <cell r="H305">
            <v>22</v>
          </cell>
          <cell r="I305">
            <v>18</v>
          </cell>
          <cell r="J305">
            <v>22</v>
          </cell>
          <cell r="K305">
            <v>13</v>
          </cell>
          <cell r="L305"/>
          <cell r="M305"/>
          <cell r="N305"/>
          <cell r="O305"/>
          <cell r="P305"/>
          <cell r="Q305"/>
          <cell r="R305"/>
          <cell r="S305"/>
          <cell r="T305"/>
          <cell r="U305"/>
          <cell r="V305"/>
          <cell r="W305"/>
          <cell r="X305"/>
          <cell r="Y305"/>
          <cell r="Z305"/>
        </row>
        <row r="306">
          <cell r="A306">
            <v>564</v>
          </cell>
          <cell r="B306">
            <v>564</v>
          </cell>
          <cell r="C306">
            <v>263</v>
          </cell>
          <cell r="D306"/>
          <cell r="E306"/>
          <cell r="F306">
            <v>39</v>
          </cell>
          <cell r="G306">
            <v>41</v>
          </cell>
          <cell r="H306">
            <v>37</v>
          </cell>
          <cell r="I306">
            <v>61</v>
          </cell>
          <cell r="J306">
            <v>39</v>
          </cell>
          <cell r="K306">
            <v>46</v>
          </cell>
          <cell r="L306"/>
          <cell r="M306"/>
          <cell r="N306"/>
          <cell r="O306"/>
          <cell r="P306"/>
          <cell r="Q306"/>
          <cell r="R306"/>
          <cell r="S306"/>
          <cell r="T306"/>
          <cell r="U306"/>
          <cell r="V306"/>
          <cell r="W306"/>
          <cell r="X306"/>
          <cell r="Y306"/>
          <cell r="Z306"/>
        </row>
        <row r="307">
          <cell r="A307">
            <v>566</v>
          </cell>
          <cell r="B307">
            <v>566</v>
          </cell>
          <cell r="C307">
            <v>1232</v>
          </cell>
          <cell r="D307"/>
          <cell r="E307"/>
          <cell r="F307">
            <v>92</v>
          </cell>
          <cell r="G307">
            <v>105</v>
          </cell>
          <cell r="H307">
            <v>108</v>
          </cell>
          <cell r="I307">
            <v>103</v>
          </cell>
          <cell r="J307">
            <v>101</v>
          </cell>
          <cell r="K307">
            <v>119</v>
          </cell>
          <cell r="L307">
            <v>128</v>
          </cell>
          <cell r="M307">
            <v>105</v>
          </cell>
          <cell r="N307">
            <v>111</v>
          </cell>
          <cell r="O307">
            <v>102</v>
          </cell>
          <cell r="P307">
            <v>96</v>
          </cell>
          <cell r="Q307">
            <v>62</v>
          </cell>
          <cell r="R307"/>
          <cell r="S307"/>
          <cell r="T307"/>
          <cell r="U307"/>
          <cell r="V307"/>
          <cell r="W307"/>
          <cell r="X307"/>
          <cell r="Y307"/>
          <cell r="Z307"/>
        </row>
        <row r="308">
          <cell r="A308">
            <v>569</v>
          </cell>
          <cell r="B308">
            <v>569</v>
          </cell>
          <cell r="C308">
            <v>212</v>
          </cell>
          <cell r="D308"/>
          <cell r="E308"/>
          <cell r="F308">
            <v>21</v>
          </cell>
          <cell r="G308">
            <v>34</v>
          </cell>
          <cell r="H308">
            <v>37</v>
          </cell>
          <cell r="I308">
            <v>31</v>
          </cell>
          <cell r="J308">
            <v>25</v>
          </cell>
          <cell r="K308">
            <v>21</v>
          </cell>
          <cell r="L308">
            <v>23</v>
          </cell>
          <cell r="M308">
            <v>12</v>
          </cell>
          <cell r="N308">
            <v>8</v>
          </cell>
          <cell r="O308"/>
          <cell r="P308"/>
          <cell r="Q308"/>
          <cell r="R308"/>
          <cell r="S308"/>
          <cell r="T308"/>
          <cell r="U308"/>
          <cell r="V308"/>
          <cell r="W308"/>
          <cell r="X308"/>
          <cell r="Y308"/>
          <cell r="Z308"/>
        </row>
        <row r="309">
          <cell r="A309">
            <v>573</v>
          </cell>
          <cell r="B309">
            <v>573</v>
          </cell>
          <cell r="C309">
            <v>1832</v>
          </cell>
          <cell r="D309"/>
          <cell r="E309"/>
          <cell r="F309">
            <v>141</v>
          </cell>
          <cell r="G309">
            <v>189</v>
          </cell>
          <cell r="H309">
            <v>170</v>
          </cell>
          <cell r="I309">
            <v>164</v>
          </cell>
          <cell r="J309">
            <v>189</v>
          </cell>
          <cell r="K309">
            <v>210</v>
          </cell>
          <cell r="L309">
            <v>188</v>
          </cell>
          <cell r="M309">
            <v>192</v>
          </cell>
          <cell r="N309">
            <v>133</v>
          </cell>
          <cell r="O309">
            <v>132</v>
          </cell>
          <cell r="P309">
            <v>82</v>
          </cell>
          <cell r="Q309">
            <v>42</v>
          </cell>
          <cell r="R309"/>
          <cell r="S309"/>
          <cell r="T309"/>
          <cell r="U309"/>
          <cell r="V309"/>
          <cell r="W309"/>
          <cell r="X309"/>
          <cell r="Y309"/>
          <cell r="Z309"/>
        </row>
        <row r="310">
          <cell r="A310">
            <v>574</v>
          </cell>
          <cell r="B310">
            <v>574</v>
          </cell>
          <cell r="C310">
            <v>397</v>
          </cell>
          <cell r="D310"/>
          <cell r="E310"/>
          <cell r="F310">
            <v>25</v>
          </cell>
          <cell r="G310">
            <v>56</v>
          </cell>
          <cell r="H310">
            <v>46</v>
          </cell>
          <cell r="I310">
            <v>36</v>
          </cell>
          <cell r="J310">
            <v>35</v>
          </cell>
          <cell r="K310">
            <v>32</v>
          </cell>
          <cell r="L310">
            <v>58</v>
          </cell>
          <cell r="M310">
            <v>44</v>
          </cell>
          <cell r="N310">
            <v>39</v>
          </cell>
          <cell r="O310">
            <v>26</v>
          </cell>
          <cell r="P310"/>
          <cell r="Q310"/>
          <cell r="R310"/>
          <cell r="S310"/>
          <cell r="T310"/>
          <cell r="U310"/>
          <cell r="V310"/>
          <cell r="W310"/>
          <cell r="X310"/>
          <cell r="Y310"/>
          <cell r="Z310"/>
        </row>
        <row r="311">
          <cell r="A311">
            <v>578</v>
          </cell>
          <cell r="B311">
            <v>578</v>
          </cell>
          <cell r="C311">
            <v>110</v>
          </cell>
          <cell r="D311"/>
          <cell r="E311"/>
          <cell r="F311">
            <v>16</v>
          </cell>
          <cell r="G311">
            <v>17</v>
          </cell>
          <cell r="H311">
            <v>20</v>
          </cell>
          <cell r="I311">
            <v>26</v>
          </cell>
          <cell r="J311">
            <v>21</v>
          </cell>
          <cell r="K311">
            <v>10</v>
          </cell>
          <cell r="L311"/>
          <cell r="M311"/>
          <cell r="N311"/>
          <cell r="O311"/>
          <cell r="P311"/>
          <cell r="Q311"/>
          <cell r="R311"/>
          <cell r="S311"/>
          <cell r="T311"/>
          <cell r="U311"/>
          <cell r="V311"/>
          <cell r="W311"/>
          <cell r="X311"/>
          <cell r="Y311"/>
          <cell r="Z311"/>
        </row>
        <row r="312">
          <cell r="A312">
            <v>581</v>
          </cell>
          <cell r="B312">
            <v>581</v>
          </cell>
          <cell r="C312">
            <v>156</v>
          </cell>
          <cell r="D312"/>
          <cell r="E312"/>
          <cell r="F312"/>
          <cell r="G312">
            <v>7</v>
          </cell>
          <cell r="H312">
            <v>6</v>
          </cell>
          <cell r="I312">
            <v>11</v>
          </cell>
          <cell r="J312">
            <v>8</v>
          </cell>
          <cell r="K312">
            <v>6</v>
          </cell>
          <cell r="L312">
            <v>49</v>
          </cell>
          <cell r="M312">
            <v>34</v>
          </cell>
          <cell r="N312">
            <v>22</v>
          </cell>
          <cell r="O312">
            <v>13</v>
          </cell>
          <cell r="P312"/>
          <cell r="Q312"/>
          <cell r="R312"/>
          <cell r="S312"/>
          <cell r="T312"/>
          <cell r="U312"/>
          <cell r="V312"/>
          <cell r="W312"/>
          <cell r="X312"/>
          <cell r="Y312"/>
          <cell r="Z312"/>
        </row>
        <row r="313">
          <cell r="A313">
            <v>588</v>
          </cell>
          <cell r="B313">
            <v>588</v>
          </cell>
          <cell r="C313">
            <v>643</v>
          </cell>
          <cell r="D313"/>
          <cell r="E313"/>
          <cell r="F313">
            <v>93</v>
          </cell>
          <cell r="G313">
            <v>85</v>
          </cell>
          <cell r="H313">
            <v>110</v>
          </cell>
          <cell r="I313">
            <v>96</v>
          </cell>
          <cell r="J313">
            <v>90</v>
          </cell>
          <cell r="K313">
            <v>102</v>
          </cell>
          <cell r="L313">
            <v>34</v>
          </cell>
          <cell r="M313">
            <v>33</v>
          </cell>
          <cell r="N313"/>
          <cell r="O313"/>
          <cell r="P313"/>
          <cell r="Q313"/>
          <cell r="R313"/>
          <cell r="S313"/>
          <cell r="T313"/>
          <cell r="U313"/>
          <cell r="V313"/>
          <cell r="W313"/>
          <cell r="X313"/>
          <cell r="Y313"/>
          <cell r="Z313"/>
        </row>
        <row r="314">
          <cell r="A314">
            <v>591</v>
          </cell>
          <cell r="B314">
            <v>591</v>
          </cell>
          <cell r="C314">
            <v>64</v>
          </cell>
          <cell r="D314"/>
          <cell r="E314"/>
          <cell r="F314"/>
          <cell r="G314"/>
          <cell r="H314"/>
          <cell r="I314"/>
          <cell r="J314"/>
          <cell r="K314"/>
          <cell r="L314"/>
          <cell r="M314"/>
          <cell r="N314"/>
          <cell r="O314"/>
          <cell r="P314"/>
          <cell r="Q314"/>
          <cell r="R314"/>
          <cell r="S314"/>
          <cell r="T314"/>
          <cell r="U314"/>
          <cell r="V314">
            <v>3</v>
          </cell>
          <cell r="W314">
            <v>20</v>
          </cell>
          <cell r="X314">
            <v>21</v>
          </cell>
          <cell r="Y314">
            <v>20</v>
          </cell>
          <cell r="Z314"/>
        </row>
        <row r="315">
          <cell r="A315">
            <v>602</v>
          </cell>
          <cell r="B315">
            <v>602</v>
          </cell>
          <cell r="C315">
            <v>597</v>
          </cell>
          <cell r="D315"/>
          <cell r="E315"/>
          <cell r="F315">
            <v>60</v>
          </cell>
          <cell r="G315">
            <v>101</v>
          </cell>
          <cell r="H315">
            <v>128</v>
          </cell>
          <cell r="I315">
            <v>99</v>
          </cell>
          <cell r="J315">
            <v>83</v>
          </cell>
          <cell r="K315">
            <v>71</v>
          </cell>
          <cell r="L315">
            <v>55</v>
          </cell>
          <cell r="M315"/>
          <cell r="N315"/>
          <cell r="O315"/>
          <cell r="P315"/>
          <cell r="Q315"/>
          <cell r="R315"/>
          <cell r="S315"/>
          <cell r="T315"/>
          <cell r="U315"/>
          <cell r="V315"/>
          <cell r="W315"/>
          <cell r="X315"/>
          <cell r="Y315"/>
          <cell r="Z315"/>
        </row>
        <row r="316">
          <cell r="A316">
            <v>604</v>
          </cell>
          <cell r="B316">
            <v>604</v>
          </cell>
          <cell r="C316">
            <v>239</v>
          </cell>
          <cell r="D316"/>
          <cell r="E316"/>
          <cell r="F316"/>
          <cell r="G316">
            <v>28</v>
          </cell>
          <cell r="H316">
            <v>23</v>
          </cell>
          <cell r="I316">
            <v>33</v>
          </cell>
          <cell r="J316">
            <v>31</v>
          </cell>
          <cell r="K316">
            <v>32</v>
          </cell>
          <cell r="L316">
            <v>31</v>
          </cell>
          <cell r="M316">
            <v>30</v>
          </cell>
          <cell r="N316">
            <v>13</v>
          </cell>
          <cell r="O316">
            <v>18</v>
          </cell>
          <cell r="P316"/>
          <cell r="Q316"/>
          <cell r="R316"/>
          <cell r="S316"/>
          <cell r="T316"/>
          <cell r="U316"/>
          <cell r="V316"/>
          <cell r="W316"/>
          <cell r="X316"/>
          <cell r="Y316"/>
          <cell r="Z316"/>
        </row>
        <row r="317">
          <cell r="A317">
            <v>605</v>
          </cell>
          <cell r="B317">
            <v>605</v>
          </cell>
          <cell r="C317">
            <v>115</v>
          </cell>
          <cell r="D317"/>
          <cell r="E317"/>
          <cell r="F317"/>
          <cell r="G317"/>
          <cell r="H317"/>
          <cell r="I317"/>
          <cell r="J317"/>
          <cell r="K317"/>
          <cell r="L317"/>
          <cell r="M317"/>
          <cell r="N317"/>
          <cell r="O317"/>
          <cell r="P317">
            <v>69</v>
          </cell>
          <cell r="Q317">
            <v>46</v>
          </cell>
          <cell r="R317"/>
          <cell r="S317"/>
          <cell r="T317"/>
          <cell r="U317"/>
          <cell r="V317"/>
          <cell r="W317"/>
          <cell r="X317"/>
          <cell r="Y317"/>
          <cell r="Z317"/>
        </row>
        <row r="318">
          <cell r="A318">
            <v>606</v>
          </cell>
          <cell r="B318">
            <v>606</v>
          </cell>
          <cell r="C318">
            <v>412</v>
          </cell>
          <cell r="D318"/>
          <cell r="E318"/>
          <cell r="F318"/>
          <cell r="G318"/>
          <cell r="H318"/>
          <cell r="I318"/>
          <cell r="J318"/>
          <cell r="K318"/>
          <cell r="L318">
            <v>72</v>
          </cell>
          <cell r="M318">
            <v>70</v>
          </cell>
          <cell r="N318">
            <v>69</v>
          </cell>
          <cell r="O318">
            <v>73</v>
          </cell>
          <cell r="P318">
            <v>63</v>
          </cell>
          <cell r="Q318">
            <v>65</v>
          </cell>
          <cell r="R318"/>
          <cell r="S318"/>
          <cell r="T318"/>
          <cell r="U318"/>
          <cell r="V318"/>
          <cell r="W318"/>
          <cell r="X318"/>
          <cell r="Y318"/>
          <cell r="Z318"/>
        </row>
        <row r="319">
          <cell r="A319">
            <v>610</v>
          </cell>
          <cell r="B319">
            <v>610</v>
          </cell>
          <cell r="C319">
            <v>105</v>
          </cell>
          <cell r="D319">
            <v>13</v>
          </cell>
          <cell r="E319">
            <v>18</v>
          </cell>
          <cell r="F319">
            <v>13</v>
          </cell>
          <cell r="G319">
            <v>15</v>
          </cell>
          <cell r="H319">
            <v>8</v>
          </cell>
          <cell r="I319">
            <v>10</v>
          </cell>
          <cell r="J319">
            <v>12</v>
          </cell>
          <cell r="K319">
            <v>16</v>
          </cell>
          <cell r="L319"/>
          <cell r="M319"/>
          <cell r="N319"/>
          <cell r="O319"/>
          <cell r="P319"/>
          <cell r="Q319"/>
          <cell r="R319"/>
          <cell r="S319"/>
          <cell r="T319"/>
          <cell r="U319"/>
          <cell r="V319"/>
          <cell r="W319"/>
          <cell r="X319"/>
          <cell r="Y319"/>
          <cell r="Z319"/>
        </row>
        <row r="320">
          <cell r="A320">
            <v>614</v>
          </cell>
          <cell r="B320">
            <v>614</v>
          </cell>
          <cell r="C320">
            <v>165</v>
          </cell>
          <cell r="D320"/>
          <cell r="E320"/>
          <cell r="F320"/>
          <cell r="G320"/>
          <cell r="H320"/>
          <cell r="I320"/>
          <cell r="J320"/>
          <cell r="K320"/>
          <cell r="L320">
            <v>33</v>
          </cell>
          <cell r="M320">
            <v>34</v>
          </cell>
          <cell r="N320">
            <v>38</v>
          </cell>
          <cell r="O320">
            <v>31</v>
          </cell>
          <cell r="P320">
            <v>15</v>
          </cell>
          <cell r="Q320">
            <v>14</v>
          </cell>
          <cell r="R320"/>
          <cell r="S320"/>
          <cell r="T320"/>
          <cell r="U320"/>
          <cell r="V320"/>
          <cell r="W320"/>
          <cell r="X320"/>
          <cell r="Y320"/>
          <cell r="Z320"/>
        </row>
        <row r="321">
          <cell r="A321">
            <v>615</v>
          </cell>
          <cell r="B321">
            <v>615</v>
          </cell>
          <cell r="C321">
            <v>1663</v>
          </cell>
          <cell r="D321"/>
          <cell r="E321"/>
          <cell r="F321">
            <v>170</v>
          </cell>
          <cell r="G321">
            <v>197</v>
          </cell>
          <cell r="H321">
            <v>189</v>
          </cell>
          <cell r="I321">
            <v>186</v>
          </cell>
          <cell r="J321">
            <v>204</v>
          </cell>
          <cell r="K321">
            <v>200</v>
          </cell>
          <cell r="L321">
            <v>224</v>
          </cell>
          <cell r="M321">
            <v>127</v>
          </cell>
          <cell r="N321">
            <v>85</v>
          </cell>
          <cell r="O321">
            <v>81</v>
          </cell>
          <cell r="P321"/>
          <cell r="Q321"/>
          <cell r="R321"/>
          <cell r="S321"/>
          <cell r="T321"/>
          <cell r="U321"/>
          <cell r="V321"/>
          <cell r="W321"/>
          <cell r="X321"/>
          <cell r="Y321"/>
          <cell r="Z321"/>
        </row>
        <row r="322">
          <cell r="A322">
            <v>618</v>
          </cell>
          <cell r="B322">
            <v>618</v>
          </cell>
          <cell r="C322">
            <v>118</v>
          </cell>
          <cell r="D322"/>
          <cell r="E322">
            <v>6</v>
          </cell>
          <cell r="F322">
            <v>5</v>
          </cell>
          <cell r="G322">
            <v>5</v>
          </cell>
          <cell r="H322">
            <v>7</v>
          </cell>
          <cell r="I322">
            <v>4</v>
          </cell>
          <cell r="J322">
            <v>7</v>
          </cell>
          <cell r="K322">
            <v>10</v>
          </cell>
          <cell r="L322">
            <v>17</v>
          </cell>
          <cell r="M322">
            <v>11</v>
          </cell>
          <cell r="N322">
            <v>11</v>
          </cell>
          <cell r="O322">
            <v>18</v>
          </cell>
          <cell r="P322">
            <v>4</v>
          </cell>
          <cell r="Q322">
            <v>13</v>
          </cell>
          <cell r="R322"/>
          <cell r="S322"/>
          <cell r="T322"/>
          <cell r="U322"/>
          <cell r="V322"/>
          <cell r="W322"/>
          <cell r="X322"/>
          <cell r="Y322"/>
          <cell r="Z322"/>
        </row>
        <row r="323">
          <cell r="A323">
            <v>620</v>
          </cell>
          <cell r="B323">
            <v>620</v>
          </cell>
          <cell r="C323">
            <v>196</v>
          </cell>
          <cell r="D323"/>
          <cell r="E323"/>
          <cell r="F323">
            <v>6</v>
          </cell>
          <cell r="G323">
            <v>12</v>
          </cell>
          <cell r="H323">
            <v>10</v>
          </cell>
          <cell r="I323">
            <v>11</v>
          </cell>
          <cell r="J323">
            <v>10</v>
          </cell>
          <cell r="K323">
            <v>18</v>
          </cell>
          <cell r="L323">
            <v>21</v>
          </cell>
          <cell r="M323">
            <v>22</v>
          </cell>
          <cell r="N323">
            <v>28</v>
          </cell>
          <cell r="O323">
            <v>17</v>
          </cell>
          <cell r="P323">
            <v>20</v>
          </cell>
          <cell r="Q323">
            <v>21</v>
          </cell>
          <cell r="R323"/>
          <cell r="S323"/>
          <cell r="T323"/>
          <cell r="U323"/>
          <cell r="V323"/>
          <cell r="W323"/>
          <cell r="X323"/>
          <cell r="Y323"/>
          <cell r="Z323"/>
        </row>
        <row r="324">
          <cell r="A324">
            <v>621</v>
          </cell>
          <cell r="B324">
            <v>621</v>
          </cell>
          <cell r="C324">
            <v>135</v>
          </cell>
          <cell r="D324">
            <v>48</v>
          </cell>
          <cell r="E324">
            <v>39</v>
          </cell>
          <cell r="F324">
            <v>48</v>
          </cell>
          <cell r="G324"/>
          <cell r="H324"/>
          <cell r="I324"/>
          <cell r="J324"/>
          <cell r="K324"/>
          <cell r="L324"/>
          <cell r="M324"/>
          <cell r="N324"/>
          <cell r="O324"/>
          <cell r="P324"/>
          <cell r="Q324"/>
          <cell r="R324"/>
          <cell r="S324"/>
          <cell r="T324"/>
          <cell r="U324"/>
          <cell r="V324"/>
          <cell r="W324"/>
          <cell r="X324"/>
          <cell r="Y324"/>
          <cell r="Z324"/>
        </row>
        <row r="325">
          <cell r="A325">
            <v>630</v>
          </cell>
          <cell r="B325">
            <v>630</v>
          </cell>
          <cell r="C325">
            <v>415</v>
          </cell>
          <cell r="D325"/>
          <cell r="E325"/>
          <cell r="F325">
            <v>20</v>
          </cell>
          <cell r="G325">
            <v>23</v>
          </cell>
          <cell r="H325">
            <v>240</v>
          </cell>
          <cell r="I325">
            <v>48</v>
          </cell>
          <cell r="J325">
            <v>44</v>
          </cell>
          <cell r="K325">
            <v>40</v>
          </cell>
          <cell r="L325"/>
          <cell r="M325"/>
          <cell r="N325"/>
          <cell r="O325"/>
          <cell r="P325"/>
          <cell r="Q325"/>
          <cell r="R325"/>
          <cell r="S325"/>
          <cell r="T325"/>
          <cell r="U325"/>
          <cell r="V325"/>
          <cell r="W325"/>
          <cell r="X325"/>
          <cell r="Y325"/>
          <cell r="Z325"/>
        </row>
        <row r="326">
          <cell r="A326">
            <v>633</v>
          </cell>
          <cell r="B326">
            <v>633</v>
          </cell>
          <cell r="C326">
            <v>1928</v>
          </cell>
          <cell r="D326"/>
          <cell r="E326"/>
          <cell r="F326">
            <v>24</v>
          </cell>
          <cell r="G326">
            <v>29</v>
          </cell>
          <cell r="H326">
            <v>56</v>
          </cell>
          <cell r="I326">
            <v>65</v>
          </cell>
          <cell r="J326">
            <v>36</v>
          </cell>
          <cell r="K326">
            <v>82</v>
          </cell>
          <cell r="L326">
            <v>221</v>
          </cell>
          <cell r="M326">
            <v>206</v>
          </cell>
          <cell r="N326">
            <v>187</v>
          </cell>
          <cell r="O326">
            <v>136</v>
          </cell>
          <cell r="P326">
            <v>141</v>
          </cell>
          <cell r="Q326">
            <v>130</v>
          </cell>
          <cell r="R326"/>
          <cell r="S326"/>
          <cell r="T326"/>
          <cell r="U326">
            <v>17</v>
          </cell>
          <cell r="V326">
            <v>273</v>
          </cell>
          <cell r="W326">
            <v>170</v>
          </cell>
          <cell r="X326">
            <v>59</v>
          </cell>
          <cell r="Y326">
            <v>72</v>
          </cell>
          <cell r="Z326">
            <v>24</v>
          </cell>
        </row>
        <row r="327">
          <cell r="A327">
            <v>636</v>
          </cell>
          <cell r="B327">
            <v>636</v>
          </cell>
          <cell r="C327">
            <v>1037</v>
          </cell>
          <cell r="D327"/>
          <cell r="E327"/>
          <cell r="F327">
            <v>61</v>
          </cell>
          <cell r="G327">
            <v>72</v>
          </cell>
          <cell r="H327">
            <v>84</v>
          </cell>
          <cell r="I327">
            <v>76</v>
          </cell>
          <cell r="J327">
            <v>80</v>
          </cell>
          <cell r="K327">
            <v>97</v>
          </cell>
          <cell r="L327">
            <v>117</v>
          </cell>
          <cell r="M327">
            <v>106</v>
          </cell>
          <cell r="N327">
            <v>112</v>
          </cell>
          <cell r="O327">
            <v>90</v>
          </cell>
          <cell r="P327">
            <v>72</v>
          </cell>
          <cell r="Q327">
            <v>70</v>
          </cell>
          <cell r="R327"/>
          <cell r="S327"/>
          <cell r="T327"/>
          <cell r="U327"/>
          <cell r="V327"/>
          <cell r="W327"/>
          <cell r="X327"/>
          <cell r="Y327"/>
          <cell r="Z327"/>
        </row>
        <row r="328">
          <cell r="A328">
            <v>637</v>
          </cell>
          <cell r="B328">
            <v>637</v>
          </cell>
          <cell r="C328">
            <v>221</v>
          </cell>
          <cell r="D328">
            <v>10</v>
          </cell>
          <cell r="E328">
            <v>11</v>
          </cell>
          <cell r="F328">
            <v>34</v>
          </cell>
          <cell r="G328">
            <v>16</v>
          </cell>
          <cell r="H328">
            <v>17</v>
          </cell>
          <cell r="I328">
            <v>20</v>
          </cell>
          <cell r="J328">
            <v>19</v>
          </cell>
          <cell r="K328">
            <v>24</v>
          </cell>
          <cell r="L328">
            <v>31</v>
          </cell>
          <cell r="M328">
            <v>17</v>
          </cell>
          <cell r="N328">
            <v>17</v>
          </cell>
          <cell r="O328">
            <v>5</v>
          </cell>
          <cell r="P328"/>
          <cell r="Q328"/>
          <cell r="R328"/>
          <cell r="S328"/>
          <cell r="T328"/>
          <cell r="U328"/>
          <cell r="V328"/>
          <cell r="W328"/>
          <cell r="X328"/>
          <cell r="Y328"/>
          <cell r="Z328"/>
        </row>
        <row r="329">
          <cell r="A329">
            <v>641</v>
          </cell>
          <cell r="B329">
            <v>641</v>
          </cell>
          <cell r="C329">
            <v>131</v>
          </cell>
          <cell r="D329">
            <v>11</v>
          </cell>
          <cell r="E329">
            <v>18</v>
          </cell>
          <cell r="F329">
            <v>15</v>
          </cell>
          <cell r="G329">
            <v>19</v>
          </cell>
          <cell r="H329">
            <v>22</v>
          </cell>
          <cell r="I329">
            <v>16</v>
          </cell>
          <cell r="J329">
            <v>13</v>
          </cell>
          <cell r="K329">
            <v>17</v>
          </cell>
          <cell r="L329"/>
          <cell r="M329"/>
          <cell r="N329"/>
          <cell r="O329"/>
          <cell r="P329"/>
          <cell r="Q329"/>
          <cell r="R329"/>
          <cell r="S329"/>
          <cell r="T329"/>
          <cell r="U329"/>
          <cell r="V329"/>
          <cell r="W329"/>
          <cell r="X329"/>
          <cell r="Y329"/>
          <cell r="Z329"/>
        </row>
        <row r="330">
          <cell r="A330">
            <v>652</v>
          </cell>
          <cell r="B330">
            <v>652</v>
          </cell>
          <cell r="C330">
            <v>578</v>
          </cell>
          <cell r="D330">
            <v>15</v>
          </cell>
          <cell r="E330">
            <v>24</v>
          </cell>
          <cell r="F330">
            <v>31</v>
          </cell>
          <cell r="G330">
            <v>32</v>
          </cell>
          <cell r="H330">
            <v>46</v>
          </cell>
          <cell r="I330">
            <v>40</v>
          </cell>
          <cell r="J330">
            <v>51</v>
          </cell>
          <cell r="K330">
            <v>53</v>
          </cell>
          <cell r="L330">
            <v>57</v>
          </cell>
          <cell r="M330">
            <v>54</v>
          </cell>
          <cell r="N330">
            <v>59</v>
          </cell>
          <cell r="O330">
            <v>43</v>
          </cell>
          <cell r="P330">
            <v>37</v>
          </cell>
          <cell r="Q330">
            <v>36</v>
          </cell>
          <cell r="R330"/>
          <cell r="S330"/>
          <cell r="T330"/>
          <cell r="U330"/>
          <cell r="V330"/>
          <cell r="W330"/>
          <cell r="X330"/>
          <cell r="Y330"/>
          <cell r="Z330"/>
        </row>
        <row r="331">
          <cell r="A331">
            <v>654</v>
          </cell>
          <cell r="B331">
            <v>654</v>
          </cell>
          <cell r="C331">
            <v>566</v>
          </cell>
          <cell r="D331">
            <v>44</v>
          </cell>
          <cell r="E331">
            <v>30</v>
          </cell>
          <cell r="F331">
            <v>29</v>
          </cell>
          <cell r="G331">
            <v>22</v>
          </cell>
          <cell r="H331">
            <v>35</v>
          </cell>
          <cell r="I331">
            <v>33</v>
          </cell>
          <cell r="J331">
            <v>39</v>
          </cell>
          <cell r="K331">
            <v>39</v>
          </cell>
          <cell r="L331">
            <v>53</v>
          </cell>
          <cell r="M331">
            <v>60</v>
          </cell>
          <cell r="N331">
            <v>62</v>
          </cell>
          <cell r="O331">
            <v>40</v>
          </cell>
          <cell r="P331">
            <v>44</v>
          </cell>
          <cell r="Q331">
            <v>36</v>
          </cell>
          <cell r="R331"/>
          <cell r="S331"/>
          <cell r="T331"/>
          <cell r="U331"/>
          <cell r="V331"/>
          <cell r="W331"/>
          <cell r="X331"/>
          <cell r="Y331"/>
          <cell r="Z331"/>
        </row>
        <row r="332">
          <cell r="A332">
            <v>655</v>
          </cell>
          <cell r="B332">
            <v>655</v>
          </cell>
          <cell r="C332">
            <v>159</v>
          </cell>
          <cell r="D332"/>
          <cell r="E332"/>
          <cell r="F332"/>
          <cell r="G332"/>
          <cell r="H332"/>
          <cell r="I332"/>
          <cell r="J332"/>
          <cell r="K332"/>
          <cell r="L332"/>
          <cell r="M332"/>
          <cell r="N332"/>
          <cell r="O332"/>
          <cell r="P332"/>
          <cell r="Q332"/>
          <cell r="R332"/>
          <cell r="S332"/>
          <cell r="T332"/>
          <cell r="U332">
            <v>1</v>
          </cell>
          <cell r="V332">
            <v>6</v>
          </cell>
          <cell r="W332">
            <v>40</v>
          </cell>
          <cell r="X332"/>
          <cell r="Y332">
            <v>112</v>
          </cell>
          <cell r="Z332"/>
        </row>
        <row r="333">
          <cell r="A333">
            <v>661</v>
          </cell>
          <cell r="B333">
            <v>131</v>
          </cell>
          <cell r="C333">
            <v>171</v>
          </cell>
          <cell r="D333"/>
          <cell r="E333"/>
          <cell r="F333">
            <v>143</v>
          </cell>
          <cell r="G333">
            <v>28</v>
          </cell>
          <cell r="H333"/>
          <cell r="I333"/>
          <cell r="J333"/>
          <cell r="K333"/>
          <cell r="L333"/>
          <cell r="M333"/>
          <cell r="N333"/>
          <cell r="O333"/>
          <cell r="P333"/>
          <cell r="Q333"/>
          <cell r="R333"/>
          <cell r="S333"/>
          <cell r="T333"/>
          <cell r="U333"/>
          <cell r="V333"/>
          <cell r="W333"/>
          <cell r="X333"/>
          <cell r="Y333"/>
          <cell r="Z333"/>
        </row>
        <row r="334">
          <cell r="A334">
            <v>663</v>
          </cell>
          <cell r="B334">
            <v>663</v>
          </cell>
          <cell r="C334">
            <v>1782</v>
          </cell>
          <cell r="D334"/>
          <cell r="E334"/>
          <cell r="F334">
            <v>127</v>
          </cell>
          <cell r="G334">
            <v>146</v>
          </cell>
          <cell r="H334">
            <v>158</v>
          </cell>
          <cell r="I334">
            <v>169</v>
          </cell>
          <cell r="J334">
            <v>168</v>
          </cell>
          <cell r="K334">
            <v>166</v>
          </cell>
          <cell r="L334">
            <v>173</v>
          </cell>
          <cell r="M334">
            <v>161</v>
          </cell>
          <cell r="N334">
            <v>156</v>
          </cell>
          <cell r="O334">
            <v>135</v>
          </cell>
          <cell r="P334">
            <v>130</v>
          </cell>
          <cell r="Q334">
            <v>93</v>
          </cell>
          <cell r="R334"/>
          <cell r="S334"/>
          <cell r="T334"/>
          <cell r="U334"/>
          <cell r="V334"/>
          <cell r="W334"/>
          <cell r="X334"/>
          <cell r="Y334"/>
          <cell r="Z334"/>
        </row>
        <row r="335">
          <cell r="A335">
            <v>680</v>
          </cell>
          <cell r="B335">
            <v>680</v>
          </cell>
          <cell r="C335">
            <v>244</v>
          </cell>
          <cell r="D335"/>
          <cell r="E335">
            <v>14</v>
          </cell>
          <cell r="F335">
            <v>25</v>
          </cell>
          <cell r="G335">
            <v>26</v>
          </cell>
          <cell r="H335">
            <v>42</v>
          </cell>
          <cell r="I335">
            <v>55</v>
          </cell>
          <cell r="J335">
            <v>54</v>
          </cell>
          <cell r="K335">
            <v>28</v>
          </cell>
          <cell r="L335"/>
          <cell r="M335"/>
          <cell r="N335"/>
          <cell r="O335"/>
          <cell r="P335"/>
          <cell r="Q335"/>
          <cell r="R335"/>
          <cell r="S335"/>
          <cell r="T335"/>
          <cell r="U335"/>
          <cell r="V335"/>
          <cell r="W335"/>
          <cell r="X335"/>
          <cell r="Y335"/>
          <cell r="Z335"/>
        </row>
        <row r="336">
          <cell r="A336">
            <v>717</v>
          </cell>
          <cell r="B336">
            <v>717</v>
          </cell>
          <cell r="C336">
            <v>1550</v>
          </cell>
          <cell r="D336"/>
          <cell r="E336"/>
          <cell r="F336">
            <v>131</v>
          </cell>
          <cell r="G336">
            <v>132</v>
          </cell>
          <cell r="H336">
            <v>126</v>
          </cell>
          <cell r="I336">
            <v>125</v>
          </cell>
          <cell r="J336">
            <v>131</v>
          </cell>
          <cell r="K336">
            <v>134</v>
          </cell>
          <cell r="L336">
            <v>152</v>
          </cell>
          <cell r="M336">
            <v>144</v>
          </cell>
          <cell r="N336">
            <v>140</v>
          </cell>
          <cell r="O336">
            <v>130</v>
          </cell>
          <cell r="P336">
            <v>117</v>
          </cell>
          <cell r="Q336">
            <v>88</v>
          </cell>
          <cell r="R336"/>
          <cell r="S336"/>
          <cell r="T336"/>
          <cell r="U336"/>
          <cell r="V336"/>
          <cell r="W336"/>
          <cell r="X336"/>
          <cell r="Y336"/>
          <cell r="Z336"/>
        </row>
        <row r="337">
          <cell r="A337">
            <v>721</v>
          </cell>
          <cell r="B337">
            <v>721</v>
          </cell>
          <cell r="C337">
            <v>108</v>
          </cell>
          <cell r="D337"/>
          <cell r="E337">
            <v>4</v>
          </cell>
          <cell r="F337">
            <v>3</v>
          </cell>
          <cell r="G337">
            <v>4</v>
          </cell>
          <cell r="H337">
            <v>11</v>
          </cell>
          <cell r="I337">
            <v>15</v>
          </cell>
          <cell r="J337">
            <v>14</v>
          </cell>
          <cell r="K337">
            <v>13</v>
          </cell>
          <cell r="L337">
            <v>9</v>
          </cell>
          <cell r="M337">
            <v>7</v>
          </cell>
          <cell r="N337">
            <v>5</v>
          </cell>
          <cell r="O337">
            <v>10</v>
          </cell>
          <cell r="P337">
            <v>5</v>
          </cell>
          <cell r="Q337">
            <v>8</v>
          </cell>
          <cell r="R337"/>
          <cell r="S337"/>
          <cell r="T337"/>
          <cell r="U337"/>
          <cell r="V337"/>
          <cell r="W337"/>
          <cell r="X337"/>
          <cell r="Y337"/>
          <cell r="Z337"/>
        </row>
        <row r="338">
          <cell r="A338">
            <v>722</v>
          </cell>
          <cell r="B338">
            <v>722</v>
          </cell>
          <cell r="C338">
            <v>178</v>
          </cell>
          <cell r="D338"/>
          <cell r="E338"/>
          <cell r="F338"/>
          <cell r="G338"/>
          <cell r="H338"/>
          <cell r="I338"/>
          <cell r="J338"/>
          <cell r="K338"/>
          <cell r="L338"/>
          <cell r="M338"/>
          <cell r="N338"/>
          <cell r="O338"/>
          <cell r="P338"/>
          <cell r="Q338"/>
          <cell r="R338"/>
          <cell r="S338"/>
          <cell r="T338"/>
          <cell r="U338"/>
          <cell r="V338">
            <v>15</v>
          </cell>
          <cell r="W338">
            <v>34</v>
          </cell>
          <cell r="X338"/>
          <cell r="Y338">
            <v>129</v>
          </cell>
          <cell r="Z338"/>
        </row>
        <row r="339">
          <cell r="A339">
            <v>723</v>
          </cell>
          <cell r="B339">
            <v>723</v>
          </cell>
          <cell r="C339">
            <v>56</v>
          </cell>
          <cell r="D339">
            <v>18</v>
          </cell>
          <cell r="E339">
            <v>23</v>
          </cell>
          <cell r="F339">
            <v>15</v>
          </cell>
          <cell r="G339"/>
          <cell r="H339"/>
          <cell r="I339"/>
          <cell r="J339"/>
          <cell r="K339"/>
          <cell r="L339"/>
          <cell r="M339"/>
          <cell r="N339"/>
          <cell r="O339"/>
          <cell r="P339"/>
          <cell r="Q339"/>
          <cell r="R339"/>
          <cell r="S339"/>
          <cell r="T339"/>
          <cell r="U339"/>
          <cell r="V339"/>
          <cell r="W339"/>
          <cell r="X339"/>
          <cell r="Y339"/>
          <cell r="Z339"/>
        </row>
        <row r="340">
          <cell r="A340">
            <v>731</v>
          </cell>
          <cell r="B340">
            <v>731</v>
          </cell>
          <cell r="C340">
            <v>345</v>
          </cell>
          <cell r="D340"/>
          <cell r="E340"/>
          <cell r="F340">
            <v>45</v>
          </cell>
          <cell r="G340">
            <v>54</v>
          </cell>
          <cell r="H340">
            <v>68</v>
          </cell>
          <cell r="I340">
            <v>60</v>
          </cell>
          <cell r="J340">
            <v>58</v>
          </cell>
          <cell r="K340">
            <v>60</v>
          </cell>
          <cell r="L340"/>
          <cell r="M340"/>
          <cell r="N340"/>
          <cell r="O340"/>
          <cell r="P340"/>
          <cell r="Q340"/>
          <cell r="R340"/>
          <cell r="S340"/>
          <cell r="T340"/>
          <cell r="U340"/>
          <cell r="V340"/>
          <cell r="W340"/>
          <cell r="X340"/>
          <cell r="Y340"/>
          <cell r="Z340"/>
        </row>
        <row r="341">
          <cell r="A341">
            <v>736</v>
          </cell>
          <cell r="B341">
            <v>184</v>
          </cell>
          <cell r="C341">
            <v>764</v>
          </cell>
          <cell r="D341"/>
          <cell r="E341"/>
          <cell r="F341">
            <v>92</v>
          </cell>
          <cell r="G341">
            <v>175</v>
          </cell>
          <cell r="H341">
            <v>154</v>
          </cell>
          <cell r="I341">
            <v>146</v>
          </cell>
          <cell r="J341">
            <v>132</v>
          </cell>
          <cell r="K341">
            <v>65</v>
          </cell>
          <cell r="L341"/>
          <cell r="M341"/>
          <cell r="N341"/>
          <cell r="O341"/>
          <cell r="P341"/>
          <cell r="Q341"/>
          <cell r="R341"/>
          <cell r="S341"/>
          <cell r="T341"/>
          <cell r="U341"/>
          <cell r="V341"/>
          <cell r="W341"/>
          <cell r="X341"/>
          <cell r="Y341"/>
          <cell r="Z341"/>
        </row>
        <row r="342">
          <cell r="A342">
            <v>737</v>
          </cell>
          <cell r="B342">
            <v>184</v>
          </cell>
          <cell r="C342">
            <v>909</v>
          </cell>
          <cell r="D342"/>
          <cell r="E342"/>
          <cell r="F342">
            <v>95</v>
          </cell>
          <cell r="G342">
            <v>132</v>
          </cell>
          <cell r="H342">
            <v>137</v>
          </cell>
          <cell r="I342">
            <v>164</v>
          </cell>
          <cell r="J342">
            <v>187</v>
          </cell>
          <cell r="K342">
            <v>194</v>
          </cell>
          <cell r="L342"/>
          <cell r="M342"/>
          <cell r="N342"/>
          <cell r="O342"/>
          <cell r="P342"/>
          <cell r="Q342"/>
          <cell r="R342"/>
          <cell r="S342"/>
          <cell r="T342"/>
          <cell r="U342"/>
          <cell r="V342"/>
          <cell r="W342"/>
          <cell r="X342"/>
          <cell r="Y342"/>
          <cell r="Z342"/>
        </row>
        <row r="343">
          <cell r="A343">
            <v>743</v>
          </cell>
          <cell r="B343">
            <v>743</v>
          </cell>
          <cell r="C343">
            <v>288</v>
          </cell>
          <cell r="D343">
            <v>13</v>
          </cell>
          <cell r="E343">
            <v>30</v>
          </cell>
          <cell r="F343">
            <v>34</v>
          </cell>
          <cell r="G343">
            <v>47</v>
          </cell>
          <cell r="H343">
            <v>42</v>
          </cell>
          <cell r="I343">
            <v>50</v>
          </cell>
          <cell r="J343">
            <v>52</v>
          </cell>
          <cell r="K343">
            <v>20</v>
          </cell>
          <cell r="L343"/>
          <cell r="M343"/>
          <cell r="N343"/>
          <cell r="O343"/>
          <cell r="P343"/>
          <cell r="Q343"/>
          <cell r="R343"/>
          <cell r="S343"/>
          <cell r="T343"/>
          <cell r="U343"/>
          <cell r="V343"/>
          <cell r="W343"/>
          <cell r="X343"/>
          <cell r="Y343"/>
          <cell r="Z343"/>
        </row>
        <row r="344">
          <cell r="A344">
            <v>746</v>
          </cell>
          <cell r="B344">
            <v>746</v>
          </cell>
          <cell r="C344">
            <v>161</v>
          </cell>
          <cell r="D344">
            <v>65</v>
          </cell>
          <cell r="E344">
            <v>44</v>
          </cell>
          <cell r="F344">
            <v>52</v>
          </cell>
          <cell r="G344"/>
          <cell r="H344"/>
          <cell r="I344"/>
          <cell r="J344"/>
          <cell r="K344"/>
          <cell r="L344"/>
          <cell r="M344"/>
          <cell r="N344"/>
          <cell r="O344"/>
          <cell r="P344"/>
          <cell r="Q344"/>
          <cell r="R344"/>
          <cell r="S344"/>
          <cell r="T344"/>
          <cell r="U344"/>
          <cell r="V344"/>
          <cell r="W344"/>
          <cell r="X344"/>
          <cell r="Y344"/>
          <cell r="Z344"/>
        </row>
        <row r="345">
          <cell r="A345">
            <v>748</v>
          </cell>
          <cell r="B345">
            <v>748</v>
          </cell>
          <cell r="C345">
            <v>375</v>
          </cell>
          <cell r="D345">
            <v>14</v>
          </cell>
          <cell r="E345">
            <v>19</v>
          </cell>
          <cell r="F345">
            <v>21</v>
          </cell>
          <cell r="G345">
            <v>28</v>
          </cell>
          <cell r="H345">
            <v>25</v>
          </cell>
          <cell r="I345">
            <v>34</v>
          </cell>
          <cell r="J345">
            <v>34</v>
          </cell>
          <cell r="K345">
            <v>31</v>
          </cell>
          <cell r="L345">
            <v>48</v>
          </cell>
          <cell r="M345">
            <v>26</v>
          </cell>
          <cell r="N345">
            <v>20</v>
          </cell>
          <cell r="O345">
            <v>24</v>
          </cell>
          <cell r="P345">
            <v>20</v>
          </cell>
          <cell r="Q345">
            <v>31</v>
          </cell>
          <cell r="R345"/>
          <cell r="S345"/>
          <cell r="T345"/>
          <cell r="U345"/>
          <cell r="V345"/>
          <cell r="W345"/>
          <cell r="X345"/>
          <cell r="Y345"/>
          <cell r="Z345"/>
        </row>
        <row r="346">
          <cell r="A346">
            <v>788</v>
          </cell>
          <cell r="B346">
            <v>788</v>
          </cell>
          <cell r="C346">
            <v>1684</v>
          </cell>
          <cell r="D346"/>
          <cell r="E346"/>
          <cell r="F346">
            <v>102</v>
          </cell>
          <cell r="G346">
            <v>111</v>
          </cell>
          <cell r="H346">
            <v>114</v>
          </cell>
          <cell r="I346">
            <v>118</v>
          </cell>
          <cell r="J346">
            <v>114</v>
          </cell>
          <cell r="K346">
            <v>118</v>
          </cell>
          <cell r="L346">
            <v>192</v>
          </cell>
          <cell r="M346">
            <v>199</v>
          </cell>
          <cell r="N346">
            <v>188</v>
          </cell>
          <cell r="O346">
            <v>150</v>
          </cell>
          <cell r="P346">
            <v>140</v>
          </cell>
          <cell r="Q346">
            <v>138</v>
          </cell>
          <cell r="R346"/>
          <cell r="S346"/>
          <cell r="T346"/>
          <cell r="U346"/>
          <cell r="V346"/>
          <cell r="W346"/>
          <cell r="X346"/>
          <cell r="Y346"/>
          <cell r="Z346"/>
        </row>
        <row r="347">
          <cell r="A347">
            <v>789</v>
          </cell>
          <cell r="B347">
            <v>789</v>
          </cell>
          <cell r="C347">
            <v>640</v>
          </cell>
          <cell r="D347">
            <v>20</v>
          </cell>
          <cell r="E347">
            <v>36</v>
          </cell>
          <cell r="F347">
            <v>50</v>
          </cell>
          <cell r="G347">
            <v>58</v>
          </cell>
          <cell r="H347">
            <v>49</v>
          </cell>
          <cell r="I347">
            <v>48</v>
          </cell>
          <cell r="J347">
            <v>49</v>
          </cell>
          <cell r="K347">
            <v>51</v>
          </cell>
          <cell r="L347">
            <v>53</v>
          </cell>
          <cell r="M347">
            <v>61</v>
          </cell>
          <cell r="N347">
            <v>47</v>
          </cell>
          <cell r="O347">
            <v>34</v>
          </cell>
          <cell r="P347">
            <v>40</v>
          </cell>
          <cell r="Q347">
            <v>44</v>
          </cell>
          <cell r="R347"/>
          <cell r="S347"/>
          <cell r="T347"/>
          <cell r="U347"/>
          <cell r="V347"/>
          <cell r="W347"/>
          <cell r="X347"/>
          <cell r="Y347"/>
          <cell r="Z347"/>
        </row>
        <row r="348">
          <cell r="A348">
            <v>790</v>
          </cell>
          <cell r="B348">
            <v>790</v>
          </cell>
          <cell r="C348">
            <v>75</v>
          </cell>
          <cell r="D348">
            <v>5</v>
          </cell>
          <cell r="E348">
            <v>3</v>
          </cell>
          <cell r="F348">
            <v>9</v>
          </cell>
          <cell r="G348">
            <v>9</v>
          </cell>
          <cell r="H348">
            <v>21</v>
          </cell>
          <cell r="I348">
            <v>16</v>
          </cell>
          <cell r="J348">
            <v>5</v>
          </cell>
          <cell r="K348">
            <v>7</v>
          </cell>
          <cell r="L348"/>
          <cell r="M348"/>
          <cell r="N348"/>
          <cell r="O348"/>
          <cell r="P348"/>
          <cell r="Q348"/>
          <cell r="R348"/>
          <cell r="S348"/>
          <cell r="T348"/>
          <cell r="U348"/>
          <cell r="V348"/>
          <cell r="W348"/>
          <cell r="X348"/>
          <cell r="Y348"/>
          <cell r="Z348"/>
        </row>
        <row r="349">
          <cell r="A349">
            <v>794</v>
          </cell>
          <cell r="B349">
            <v>794</v>
          </cell>
          <cell r="C349">
            <v>129</v>
          </cell>
          <cell r="D349"/>
          <cell r="E349">
            <v>16</v>
          </cell>
          <cell r="F349">
            <v>18</v>
          </cell>
          <cell r="G349">
            <v>20</v>
          </cell>
          <cell r="H349">
            <v>26</v>
          </cell>
          <cell r="I349">
            <v>16</v>
          </cell>
          <cell r="J349">
            <v>12</v>
          </cell>
          <cell r="K349">
            <v>21</v>
          </cell>
          <cell r="L349"/>
          <cell r="M349"/>
          <cell r="N349"/>
          <cell r="O349"/>
          <cell r="P349"/>
          <cell r="Q349"/>
          <cell r="R349"/>
          <cell r="S349"/>
          <cell r="T349"/>
          <cell r="U349"/>
          <cell r="V349"/>
          <cell r="W349"/>
          <cell r="X349"/>
          <cell r="Y349"/>
          <cell r="Z349"/>
        </row>
        <row r="350">
          <cell r="A350">
            <v>798</v>
          </cell>
          <cell r="B350">
            <v>798</v>
          </cell>
          <cell r="C350">
            <v>614</v>
          </cell>
          <cell r="D350">
            <v>74</v>
          </cell>
          <cell r="E350">
            <v>96</v>
          </cell>
          <cell r="F350">
            <v>83</v>
          </cell>
          <cell r="G350">
            <v>83</v>
          </cell>
          <cell r="H350">
            <v>99</v>
          </cell>
          <cell r="I350">
            <v>75</v>
          </cell>
          <cell r="J350">
            <v>62</v>
          </cell>
          <cell r="K350">
            <v>42</v>
          </cell>
          <cell r="L350"/>
          <cell r="M350"/>
          <cell r="N350"/>
          <cell r="O350"/>
          <cell r="P350"/>
          <cell r="Q350"/>
          <cell r="R350"/>
          <cell r="S350"/>
          <cell r="T350"/>
          <cell r="U350"/>
          <cell r="V350"/>
          <cell r="W350"/>
          <cell r="X350"/>
          <cell r="Y350"/>
          <cell r="Z350"/>
        </row>
        <row r="351">
          <cell r="A351">
            <v>801</v>
          </cell>
          <cell r="B351">
            <v>801</v>
          </cell>
          <cell r="C351">
            <v>64</v>
          </cell>
          <cell r="D351">
            <v>22</v>
          </cell>
          <cell r="E351">
            <v>11</v>
          </cell>
          <cell r="F351">
            <v>12</v>
          </cell>
          <cell r="G351">
            <v>12</v>
          </cell>
          <cell r="H351">
            <v>5</v>
          </cell>
          <cell r="I351">
            <v>2</v>
          </cell>
          <cell r="J351"/>
          <cell r="K351"/>
          <cell r="L351"/>
          <cell r="M351"/>
          <cell r="N351"/>
          <cell r="O351"/>
          <cell r="P351"/>
          <cell r="Q351"/>
          <cell r="R351"/>
          <cell r="S351"/>
          <cell r="T351"/>
          <cell r="U351"/>
          <cell r="V351"/>
          <cell r="W351"/>
          <cell r="X351"/>
          <cell r="Y351"/>
          <cell r="Z351"/>
        </row>
        <row r="352">
          <cell r="A352">
            <v>806</v>
          </cell>
          <cell r="B352">
            <v>806</v>
          </cell>
          <cell r="C352">
            <v>534</v>
          </cell>
          <cell r="D352">
            <v>3</v>
          </cell>
          <cell r="E352">
            <v>56</v>
          </cell>
          <cell r="F352">
            <v>42</v>
          </cell>
          <cell r="G352">
            <v>70</v>
          </cell>
          <cell r="H352">
            <v>80</v>
          </cell>
          <cell r="I352">
            <v>62</v>
          </cell>
          <cell r="J352">
            <v>57</v>
          </cell>
          <cell r="K352">
            <v>37</v>
          </cell>
          <cell r="L352">
            <v>33</v>
          </cell>
          <cell r="M352">
            <v>29</v>
          </cell>
          <cell r="N352">
            <v>37</v>
          </cell>
          <cell r="O352">
            <v>10</v>
          </cell>
          <cell r="P352">
            <v>1</v>
          </cell>
          <cell r="Q352">
            <v>17</v>
          </cell>
          <cell r="R352"/>
          <cell r="S352"/>
          <cell r="T352"/>
          <cell r="U352"/>
          <cell r="V352"/>
          <cell r="W352"/>
          <cell r="X352"/>
          <cell r="Y352"/>
          <cell r="Z352"/>
        </row>
        <row r="353">
          <cell r="A353">
            <v>808</v>
          </cell>
          <cell r="B353">
            <v>808</v>
          </cell>
          <cell r="C353">
            <v>275</v>
          </cell>
          <cell r="D353">
            <v>55</v>
          </cell>
          <cell r="E353">
            <v>31</v>
          </cell>
          <cell r="F353">
            <v>139</v>
          </cell>
          <cell r="G353">
            <v>24</v>
          </cell>
          <cell r="H353">
            <v>17</v>
          </cell>
          <cell r="I353">
            <v>6</v>
          </cell>
          <cell r="J353">
            <v>3</v>
          </cell>
          <cell r="K353"/>
          <cell r="L353"/>
          <cell r="M353"/>
          <cell r="N353"/>
          <cell r="O353"/>
          <cell r="P353"/>
          <cell r="Q353"/>
          <cell r="R353"/>
          <cell r="S353"/>
          <cell r="T353"/>
          <cell r="U353"/>
          <cell r="V353"/>
          <cell r="W353"/>
          <cell r="X353"/>
          <cell r="Y353"/>
          <cell r="Z353"/>
        </row>
        <row r="354">
          <cell r="A354">
            <v>809</v>
          </cell>
          <cell r="B354">
            <v>809</v>
          </cell>
          <cell r="C354">
            <v>834</v>
          </cell>
          <cell r="D354">
            <v>44</v>
          </cell>
          <cell r="E354">
            <v>38</v>
          </cell>
          <cell r="F354">
            <v>44</v>
          </cell>
          <cell r="G354">
            <v>62</v>
          </cell>
          <cell r="H354">
            <v>72</v>
          </cell>
          <cell r="I354">
            <v>57</v>
          </cell>
          <cell r="J354">
            <v>69</v>
          </cell>
          <cell r="K354">
            <v>62</v>
          </cell>
          <cell r="L354">
            <v>78</v>
          </cell>
          <cell r="M354">
            <v>65</v>
          </cell>
          <cell r="N354">
            <v>52</v>
          </cell>
          <cell r="O354">
            <v>66</v>
          </cell>
          <cell r="P354">
            <v>56</v>
          </cell>
          <cell r="Q354">
            <v>69</v>
          </cell>
          <cell r="R354"/>
          <cell r="S354"/>
          <cell r="T354"/>
          <cell r="U354"/>
          <cell r="V354"/>
          <cell r="W354"/>
          <cell r="X354"/>
          <cell r="Y354"/>
          <cell r="Z354"/>
        </row>
        <row r="355">
          <cell r="A355">
            <v>812</v>
          </cell>
          <cell r="B355">
            <v>812</v>
          </cell>
          <cell r="C355">
            <v>227</v>
          </cell>
          <cell r="D355">
            <v>11</v>
          </cell>
          <cell r="E355">
            <v>27</v>
          </cell>
          <cell r="F355">
            <v>33</v>
          </cell>
          <cell r="G355">
            <v>34</v>
          </cell>
          <cell r="H355">
            <v>45</v>
          </cell>
          <cell r="I355">
            <v>36</v>
          </cell>
          <cell r="J355">
            <v>20</v>
          </cell>
          <cell r="K355">
            <v>21</v>
          </cell>
          <cell r="L355"/>
          <cell r="M355"/>
          <cell r="N355"/>
          <cell r="O355"/>
          <cell r="P355"/>
          <cell r="Q355"/>
          <cell r="R355"/>
          <cell r="S355"/>
          <cell r="T355"/>
          <cell r="U355"/>
          <cell r="V355"/>
          <cell r="W355"/>
          <cell r="X355"/>
          <cell r="Y355"/>
          <cell r="Z355"/>
        </row>
        <row r="356">
          <cell r="A356">
            <v>814</v>
          </cell>
          <cell r="B356">
            <v>814</v>
          </cell>
          <cell r="C356">
            <v>31</v>
          </cell>
          <cell r="D356">
            <v>10</v>
          </cell>
          <cell r="E356">
            <v>9</v>
          </cell>
          <cell r="F356">
            <v>12</v>
          </cell>
          <cell r="G356"/>
          <cell r="H356"/>
          <cell r="I356"/>
          <cell r="J356"/>
          <cell r="K356"/>
          <cell r="L356"/>
          <cell r="M356"/>
          <cell r="N356"/>
          <cell r="O356"/>
          <cell r="P356"/>
          <cell r="Q356"/>
          <cell r="R356"/>
          <cell r="S356"/>
          <cell r="T356"/>
          <cell r="U356"/>
          <cell r="V356"/>
          <cell r="W356"/>
          <cell r="X356"/>
          <cell r="Y356"/>
          <cell r="Z356"/>
        </row>
        <row r="357">
          <cell r="A357">
            <v>816</v>
          </cell>
          <cell r="B357">
            <v>816</v>
          </cell>
          <cell r="C357">
            <v>92</v>
          </cell>
          <cell r="D357">
            <v>20</v>
          </cell>
          <cell r="E357">
            <v>13</v>
          </cell>
          <cell r="F357">
            <v>11</v>
          </cell>
          <cell r="G357">
            <v>17</v>
          </cell>
          <cell r="H357">
            <v>13</v>
          </cell>
          <cell r="I357">
            <v>7</v>
          </cell>
          <cell r="J357">
            <v>5</v>
          </cell>
          <cell r="K357">
            <v>6</v>
          </cell>
          <cell r="L357"/>
          <cell r="M357"/>
          <cell r="N357"/>
          <cell r="O357"/>
          <cell r="P357"/>
          <cell r="Q357"/>
          <cell r="R357"/>
          <cell r="S357"/>
          <cell r="T357"/>
          <cell r="U357"/>
          <cell r="V357"/>
          <cell r="W357"/>
          <cell r="X357"/>
          <cell r="Y357"/>
          <cell r="Z357"/>
        </row>
        <row r="358">
          <cell r="A358">
            <v>819</v>
          </cell>
          <cell r="B358">
            <v>819</v>
          </cell>
          <cell r="C358">
            <v>236</v>
          </cell>
          <cell r="D358">
            <v>6</v>
          </cell>
          <cell r="E358">
            <v>3</v>
          </cell>
          <cell r="F358">
            <v>15</v>
          </cell>
          <cell r="G358">
            <v>14</v>
          </cell>
          <cell r="H358">
            <v>22</v>
          </cell>
          <cell r="I358">
            <v>18</v>
          </cell>
          <cell r="J358">
            <v>16</v>
          </cell>
          <cell r="K358">
            <v>17</v>
          </cell>
          <cell r="L358">
            <v>30</v>
          </cell>
          <cell r="M358">
            <v>33</v>
          </cell>
          <cell r="N358">
            <v>18</v>
          </cell>
          <cell r="O358">
            <v>17</v>
          </cell>
          <cell r="P358">
            <v>16</v>
          </cell>
          <cell r="Q358">
            <v>11</v>
          </cell>
          <cell r="R358"/>
          <cell r="S358"/>
          <cell r="T358"/>
          <cell r="U358"/>
          <cell r="V358"/>
          <cell r="W358"/>
          <cell r="X358"/>
          <cell r="Y358"/>
          <cell r="Z358"/>
        </row>
        <row r="359">
          <cell r="A359">
            <v>820</v>
          </cell>
          <cell r="B359">
            <v>820</v>
          </cell>
          <cell r="C359">
            <v>112</v>
          </cell>
          <cell r="D359">
            <v>14</v>
          </cell>
          <cell r="E359">
            <v>16</v>
          </cell>
          <cell r="F359">
            <v>16</v>
          </cell>
          <cell r="G359">
            <v>18</v>
          </cell>
          <cell r="H359">
            <v>14</v>
          </cell>
          <cell r="I359">
            <v>16</v>
          </cell>
          <cell r="J359">
            <v>8</v>
          </cell>
          <cell r="K359">
            <v>10</v>
          </cell>
          <cell r="L359"/>
          <cell r="M359"/>
          <cell r="N359"/>
          <cell r="O359"/>
          <cell r="P359"/>
          <cell r="Q359"/>
          <cell r="R359"/>
          <cell r="S359"/>
          <cell r="T359"/>
          <cell r="U359"/>
          <cell r="V359"/>
          <cell r="W359"/>
          <cell r="X359"/>
          <cell r="Y359"/>
          <cell r="Z359"/>
        </row>
        <row r="360">
          <cell r="A360">
            <v>822</v>
          </cell>
          <cell r="B360">
            <v>822</v>
          </cell>
          <cell r="C360">
            <v>49</v>
          </cell>
          <cell r="D360"/>
          <cell r="E360">
            <v>24</v>
          </cell>
          <cell r="F360">
            <v>8</v>
          </cell>
          <cell r="G360">
            <v>9</v>
          </cell>
          <cell r="H360">
            <v>6</v>
          </cell>
          <cell r="I360">
            <v>2</v>
          </cell>
          <cell r="J360"/>
          <cell r="K360"/>
          <cell r="L360"/>
          <cell r="M360"/>
          <cell r="N360"/>
          <cell r="O360"/>
          <cell r="P360"/>
          <cell r="Q360"/>
          <cell r="R360"/>
          <cell r="S360"/>
          <cell r="T360"/>
          <cell r="U360"/>
          <cell r="V360"/>
          <cell r="W360"/>
          <cell r="X360"/>
          <cell r="Y360"/>
          <cell r="Z360"/>
        </row>
        <row r="361">
          <cell r="A361">
            <v>825</v>
          </cell>
          <cell r="B361">
            <v>825</v>
          </cell>
          <cell r="C361">
            <v>100</v>
          </cell>
          <cell r="D361">
            <v>13</v>
          </cell>
          <cell r="E361">
            <v>11</v>
          </cell>
          <cell r="F361">
            <v>9</v>
          </cell>
          <cell r="G361">
            <v>17</v>
          </cell>
          <cell r="H361">
            <v>18</v>
          </cell>
          <cell r="I361">
            <v>14</v>
          </cell>
          <cell r="J361">
            <v>13</v>
          </cell>
          <cell r="K361">
            <v>5</v>
          </cell>
          <cell r="L361"/>
          <cell r="M361"/>
          <cell r="N361"/>
          <cell r="O361"/>
          <cell r="P361"/>
          <cell r="Q361"/>
          <cell r="R361"/>
          <cell r="S361"/>
          <cell r="T361"/>
          <cell r="U361"/>
          <cell r="V361"/>
          <cell r="W361"/>
          <cell r="X361"/>
          <cell r="Y361"/>
          <cell r="Z361"/>
        </row>
        <row r="362">
          <cell r="A362">
            <v>828</v>
          </cell>
          <cell r="B362">
            <v>828</v>
          </cell>
          <cell r="C362">
            <v>938</v>
          </cell>
          <cell r="D362"/>
          <cell r="E362"/>
          <cell r="F362">
            <v>134</v>
          </cell>
          <cell r="G362">
            <v>158</v>
          </cell>
          <cell r="H362">
            <v>152</v>
          </cell>
          <cell r="I362">
            <v>167</v>
          </cell>
          <cell r="J362">
            <v>161</v>
          </cell>
          <cell r="K362">
            <v>166</v>
          </cell>
          <cell r="L362"/>
          <cell r="M362"/>
          <cell r="N362"/>
          <cell r="O362"/>
          <cell r="P362"/>
          <cell r="Q362"/>
          <cell r="R362"/>
          <cell r="S362"/>
          <cell r="T362"/>
          <cell r="U362"/>
          <cell r="V362"/>
          <cell r="W362"/>
          <cell r="X362"/>
          <cell r="Y362"/>
          <cell r="Z362"/>
        </row>
        <row r="363">
          <cell r="A363">
            <v>834</v>
          </cell>
          <cell r="B363">
            <v>834</v>
          </cell>
          <cell r="C363">
            <v>129</v>
          </cell>
          <cell r="D363">
            <v>13</v>
          </cell>
          <cell r="E363">
            <v>9</v>
          </cell>
          <cell r="F363">
            <v>15</v>
          </cell>
          <cell r="G363">
            <v>15</v>
          </cell>
          <cell r="H363">
            <v>15</v>
          </cell>
          <cell r="I363">
            <v>16</v>
          </cell>
          <cell r="J363">
            <v>24</v>
          </cell>
          <cell r="K363">
            <v>22</v>
          </cell>
          <cell r="L363"/>
          <cell r="M363"/>
          <cell r="N363"/>
          <cell r="O363"/>
          <cell r="P363"/>
          <cell r="Q363"/>
          <cell r="R363"/>
          <cell r="S363"/>
          <cell r="T363"/>
          <cell r="U363"/>
          <cell r="V363"/>
          <cell r="W363"/>
          <cell r="X363"/>
          <cell r="Y363"/>
          <cell r="Z363"/>
        </row>
        <row r="364">
          <cell r="A364">
            <v>836</v>
          </cell>
          <cell r="B364">
            <v>836</v>
          </cell>
          <cell r="C364">
            <v>221</v>
          </cell>
          <cell r="D364">
            <v>94</v>
          </cell>
          <cell r="E364">
            <v>73</v>
          </cell>
          <cell r="F364">
            <v>54</v>
          </cell>
          <cell r="G364"/>
          <cell r="H364"/>
          <cell r="I364"/>
          <cell r="J364"/>
          <cell r="K364"/>
          <cell r="L364"/>
          <cell r="M364"/>
          <cell r="N364"/>
          <cell r="O364"/>
          <cell r="P364"/>
          <cell r="Q364"/>
          <cell r="R364"/>
          <cell r="S364"/>
          <cell r="T364"/>
          <cell r="U364"/>
          <cell r="V364"/>
          <cell r="W364"/>
          <cell r="X364"/>
          <cell r="Y364"/>
          <cell r="Z364"/>
        </row>
        <row r="365">
          <cell r="A365">
            <v>837</v>
          </cell>
          <cell r="B365">
            <v>837</v>
          </cell>
          <cell r="C365">
            <v>45</v>
          </cell>
          <cell r="D365">
            <v>19</v>
          </cell>
          <cell r="E365">
            <v>13</v>
          </cell>
          <cell r="F365">
            <v>13</v>
          </cell>
          <cell r="G365"/>
          <cell r="H365"/>
          <cell r="I365"/>
          <cell r="J365"/>
          <cell r="K365"/>
          <cell r="L365"/>
          <cell r="M365"/>
          <cell r="N365"/>
          <cell r="O365"/>
          <cell r="P365"/>
          <cell r="Q365"/>
          <cell r="R365"/>
          <cell r="S365"/>
          <cell r="T365"/>
          <cell r="U365"/>
          <cell r="V365"/>
          <cell r="W365"/>
          <cell r="X365"/>
          <cell r="Y365"/>
          <cell r="Z365"/>
        </row>
        <row r="366">
          <cell r="A366">
            <v>838</v>
          </cell>
          <cell r="B366">
            <v>838</v>
          </cell>
          <cell r="C366">
            <v>207</v>
          </cell>
          <cell r="D366">
            <v>22</v>
          </cell>
          <cell r="E366">
            <v>26</v>
          </cell>
          <cell r="F366">
            <v>22</v>
          </cell>
          <cell r="G366">
            <v>30</v>
          </cell>
          <cell r="H366">
            <v>26</v>
          </cell>
          <cell r="I366">
            <v>26</v>
          </cell>
          <cell r="J366">
            <v>27</v>
          </cell>
          <cell r="K366">
            <v>28</v>
          </cell>
          <cell r="L366"/>
          <cell r="M366"/>
          <cell r="N366"/>
          <cell r="O366"/>
          <cell r="P366"/>
          <cell r="Q366"/>
          <cell r="R366"/>
          <cell r="S366"/>
          <cell r="T366"/>
          <cell r="U366"/>
          <cell r="V366"/>
          <cell r="W366"/>
          <cell r="X366"/>
          <cell r="Y366"/>
          <cell r="Z366"/>
        </row>
        <row r="367">
          <cell r="A367">
            <v>839</v>
          </cell>
          <cell r="B367">
            <v>839</v>
          </cell>
          <cell r="C367">
            <v>1340</v>
          </cell>
          <cell r="D367"/>
          <cell r="E367"/>
          <cell r="F367">
            <v>75</v>
          </cell>
          <cell r="G367">
            <v>115</v>
          </cell>
          <cell r="H367">
            <v>113</v>
          </cell>
          <cell r="I367">
            <v>116</v>
          </cell>
          <cell r="J367">
            <v>118</v>
          </cell>
          <cell r="K367">
            <v>116</v>
          </cell>
          <cell r="L367">
            <v>114</v>
          </cell>
          <cell r="M367">
            <v>115</v>
          </cell>
          <cell r="N367">
            <v>107</v>
          </cell>
          <cell r="O367">
            <v>103</v>
          </cell>
          <cell r="P367">
            <v>82</v>
          </cell>
          <cell r="Q367">
            <v>71</v>
          </cell>
          <cell r="R367"/>
          <cell r="S367"/>
          <cell r="T367"/>
          <cell r="U367"/>
          <cell r="V367"/>
          <cell r="W367"/>
          <cell r="X367"/>
          <cell r="Y367"/>
          <cell r="Z367">
            <v>95</v>
          </cell>
        </row>
        <row r="368">
          <cell r="A368">
            <v>841</v>
          </cell>
          <cell r="B368">
            <v>841</v>
          </cell>
          <cell r="C368">
            <v>113</v>
          </cell>
          <cell r="D368"/>
          <cell r="E368"/>
          <cell r="F368"/>
          <cell r="G368"/>
          <cell r="H368"/>
          <cell r="I368"/>
          <cell r="J368"/>
          <cell r="K368"/>
          <cell r="L368"/>
          <cell r="M368"/>
          <cell r="N368"/>
          <cell r="O368"/>
          <cell r="P368"/>
          <cell r="Q368"/>
          <cell r="R368"/>
          <cell r="S368"/>
          <cell r="T368"/>
          <cell r="U368"/>
          <cell r="V368">
            <v>21</v>
          </cell>
          <cell r="W368">
            <v>37</v>
          </cell>
          <cell r="X368">
            <v>17</v>
          </cell>
          <cell r="Y368">
            <v>38</v>
          </cell>
          <cell r="Z368"/>
        </row>
        <row r="369">
          <cell r="A369">
            <v>842</v>
          </cell>
          <cell r="B369">
            <v>842</v>
          </cell>
          <cell r="C369">
            <v>1381</v>
          </cell>
          <cell r="D369"/>
          <cell r="E369"/>
          <cell r="F369">
            <v>118</v>
          </cell>
          <cell r="G369">
            <v>128</v>
          </cell>
          <cell r="H369">
            <v>115</v>
          </cell>
          <cell r="I369">
            <v>127</v>
          </cell>
          <cell r="J369">
            <v>119</v>
          </cell>
          <cell r="K369">
            <v>118</v>
          </cell>
          <cell r="L369">
            <v>134</v>
          </cell>
          <cell r="M369">
            <v>126</v>
          </cell>
          <cell r="N369">
            <v>111</v>
          </cell>
          <cell r="O369">
            <v>98</v>
          </cell>
          <cell r="P369">
            <v>94</v>
          </cell>
          <cell r="Q369">
            <v>93</v>
          </cell>
          <cell r="R369"/>
          <cell r="S369"/>
          <cell r="T369"/>
          <cell r="U369"/>
          <cell r="V369"/>
          <cell r="W369"/>
          <cell r="X369"/>
          <cell r="Y369"/>
          <cell r="Z369"/>
        </row>
        <row r="370">
          <cell r="A370">
            <v>843</v>
          </cell>
          <cell r="B370">
            <v>843</v>
          </cell>
          <cell r="C370">
            <v>117</v>
          </cell>
          <cell r="D370">
            <v>27</v>
          </cell>
          <cell r="E370">
            <v>26</v>
          </cell>
          <cell r="F370">
            <v>25</v>
          </cell>
          <cell r="G370">
            <v>14</v>
          </cell>
          <cell r="H370">
            <v>14</v>
          </cell>
          <cell r="I370">
            <v>5</v>
          </cell>
          <cell r="J370">
            <v>6</v>
          </cell>
          <cell r="K370"/>
          <cell r="L370"/>
          <cell r="M370"/>
          <cell r="N370"/>
          <cell r="O370"/>
          <cell r="P370"/>
          <cell r="Q370"/>
          <cell r="R370"/>
          <cell r="S370"/>
          <cell r="T370"/>
          <cell r="U370"/>
          <cell r="V370"/>
          <cell r="W370"/>
          <cell r="X370"/>
          <cell r="Y370"/>
          <cell r="Z370"/>
        </row>
        <row r="371">
          <cell r="A371">
            <v>846</v>
          </cell>
          <cell r="B371">
            <v>846</v>
          </cell>
          <cell r="C371">
            <v>234</v>
          </cell>
          <cell r="D371">
            <v>27</v>
          </cell>
          <cell r="E371">
            <v>33</v>
          </cell>
          <cell r="F371">
            <v>45</v>
          </cell>
          <cell r="G371">
            <v>44</v>
          </cell>
          <cell r="H371">
            <v>28</v>
          </cell>
          <cell r="I371">
            <v>26</v>
          </cell>
          <cell r="J371">
            <v>17</v>
          </cell>
          <cell r="K371">
            <v>14</v>
          </cell>
          <cell r="L371"/>
          <cell r="M371"/>
          <cell r="N371"/>
          <cell r="O371"/>
          <cell r="P371"/>
          <cell r="Q371"/>
          <cell r="R371"/>
          <cell r="S371"/>
          <cell r="T371"/>
          <cell r="U371"/>
          <cell r="V371"/>
          <cell r="W371"/>
          <cell r="X371"/>
          <cell r="Y371"/>
          <cell r="Z371"/>
        </row>
        <row r="372">
          <cell r="A372">
            <v>847</v>
          </cell>
          <cell r="B372">
            <v>847</v>
          </cell>
          <cell r="C372">
            <v>169</v>
          </cell>
          <cell r="D372"/>
          <cell r="E372">
            <v>2</v>
          </cell>
          <cell r="F372">
            <v>4</v>
          </cell>
          <cell r="G372">
            <v>5</v>
          </cell>
          <cell r="H372">
            <v>4</v>
          </cell>
          <cell r="I372">
            <v>5</v>
          </cell>
          <cell r="J372">
            <v>9</v>
          </cell>
          <cell r="K372">
            <v>6</v>
          </cell>
          <cell r="L372">
            <v>24</v>
          </cell>
          <cell r="M372">
            <v>26</v>
          </cell>
          <cell r="N372">
            <v>26</v>
          </cell>
          <cell r="O372">
            <v>23</v>
          </cell>
          <cell r="P372">
            <v>14</v>
          </cell>
          <cell r="Q372">
            <v>21</v>
          </cell>
          <cell r="R372"/>
          <cell r="S372"/>
          <cell r="T372"/>
          <cell r="U372"/>
          <cell r="V372"/>
          <cell r="W372"/>
          <cell r="X372"/>
          <cell r="Y372"/>
          <cell r="Z372"/>
        </row>
        <row r="373">
          <cell r="A373">
            <v>849</v>
          </cell>
          <cell r="B373">
            <v>849</v>
          </cell>
          <cell r="C373">
            <v>200</v>
          </cell>
          <cell r="D373">
            <v>39</v>
          </cell>
          <cell r="E373">
            <v>39</v>
          </cell>
          <cell r="F373">
            <v>38</v>
          </cell>
          <cell r="G373">
            <v>32</v>
          </cell>
          <cell r="H373">
            <v>24</v>
          </cell>
          <cell r="I373">
            <v>16</v>
          </cell>
          <cell r="J373">
            <v>12</v>
          </cell>
          <cell r="K373"/>
          <cell r="L373"/>
          <cell r="M373"/>
          <cell r="N373"/>
          <cell r="O373"/>
          <cell r="P373"/>
          <cell r="Q373"/>
          <cell r="R373"/>
          <cell r="S373"/>
          <cell r="T373"/>
          <cell r="U373"/>
          <cell r="V373"/>
          <cell r="W373"/>
          <cell r="X373"/>
          <cell r="Y373"/>
          <cell r="Z373"/>
        </row>
        <row r="374">
          <cell r="A374">
            <v>850</v>
          </cell>
          <cell r="B374">
            <v>850</v>
          </cell>
          <cell r="C374">
            <v>160</v>
          </cell>
          <cell r="D374">
            <v>10</v>
          </cell>
          <cell r="E374">
            <v>18</v>
          </cell>
          <cell r="F374">
            <v>20</v>
          </cell>
          <cell r="G374">
            <v>12</v>
          </cell>
          <cell r="H374">
            <v>24</v>
          </cell>
          <cell r="I374">
            <v>25</v>
          </cell>
          <cell r="J374">
            <v>15</v>
          </cell>
          <cell r="K374">
            <v>15</v>
          </cell>
          <cell r="L374">
            <v>10</v>
          </cell>
          <cell r="M374">
            <v>11</v>
          </cell>
          <cell r="N374"/>
          <cell r="O374"/>
          <cell r="P374"/>
          <cell r="Q374"/>
          <cell r="R374"/>
          <cell r="S374"/>
          <cell r="T374"/>
          <cell r="U374"/>
          <cell r="V374"/>
          <cell r="W374"/>
          <cell r="X374"/>
          <cell r="Y374"/>
          <cell r="Z374"/>
        </row>
        <row r="375">
          <cell r="A375">
            <v>851</v>
          </cell>
          <cell r="B375">
            <v>851</v>
          </cell>
          <cell r="C375">
            <v>420</v>
          </cell>
          <cell r="D375"/>
          <cell r="E375"/>
          <cell r="F375">
            <v>41</v>
          </cell>
          <cell r="G375">
            <v>33</v>
          </cell>
          <cell r="H375">
            <v>52</v>
          </cell>
          <cell r="I375">
            <v>41</v>
          </cell>
          <cell r="J375">
            <v>42</v>
          </cell>
          <cell r="K375">
            <v>37</v>
          </cell>
          <cell r="L375">
            <v>25</v>
          </cell>
          <cell r="M375">
            <v>24</v>
          </cell>
          <cell r="N375">
            <v>27</v>
          </cell>
          <cell r="O375">
            <v>34</v>
          </cell>
          <cell r="P375">
            <v>20</v>
          </cell>
          <cell r="Q375">
            <v>44</v>
          </cell>
          <cell r="R375"/>
          <cell r="S375"/>
          <cell r="T375"/>
          <cell r="U375"/>
          <cell r="V375"/>
          <cell r="W375"/>
          <cell r="X375"/>
          <cell r="Y375"/>
          <cell r="Z375"/>
        </row>
        <row r="376">
          <cell r="A376">
            <v>853</v>
          </cell>
          <cell r="B376">
            <v>853</v>
          </cell>
          <cell r="C376">
            <v>22</v>
          </cell>
          <cell r="D376">
            <v>9</v>
          </cell>
          <cell r="E376">
            <v>4</v>
          </cell>
          <cell r="F376">
            <v>9</v>
          </cell>
          <cell r="G376"/>
          <cell r="H376"/>
          <cell r="I376"/>
          <cell r="J376"/>
          <cell r="K376"/>
          <cell r="L376"/>
          <cell r="M376"/>
          <cell r="N376"/>
          <cell r="O376"/>
          <cell r="P376"/>
          <cell r="Q376"/>
          <cell r="R376"/>
          <cell r="S376"/>
          <cell r="T376"/>
          <cell r="U376"/>
          <cell r="V376"/>
          <cell r="W376"/>
          <cell r="X376"/>
          <cell r="Y376"/>
          <cell r="Z376"/>
        </row>
        <row r="377">
          <cell r="A377">
            <v>854</v>
          </cell>
          <cell r="B377">
            <v>854</v>
          </cell>
          <cell r="C377">
            <v>234</v>
          </cell>
          <cell r="D377"/>
          <cell r="E377">
            <v>24</v>
          </cell>
          <cell r="F377">
            <v>25</v>
          </cell>
          <cell r="G377">
            <v>29</v>
          </cell>
          <cell r="H377">
            <v>30</v>
          </cell>
          <cell r="I377">
            <v>30</v>
          </cell>
          <cell r="J377">
            <v>29</v>
          </cell>
          <cell r="K377">
            <v>20</v>
          </cell>
          <cell r="L377">
            <v>24</v>
          </cell>
          <cell r="M377">
            <v>13</v>
          </cell>
          <cell r="N377">
            <v>10</v>
          </cell>
          <cell r="O377"/>
          <cell r="P377"/>
          <cell r="Q377"/>
          <cell r="R377"/>
          <cell r="S377"/>
          <cell r="T377"/>
          <cell r="U377"/>
          <cell r="V377"/>
          <cell r="W377"/>
          <cell r="X377"/>
          <cell r="Y377"/>
          <cell r="Z377"/>
        </row>
        <row r="378">
          <cell r="A378">
            <v>855</v>
          </cell>
          <cell r="B378">
            <v>855</v>
          </cell>
          <cell r="C378">
            <v>132</v>
          </cell>
          <cell r="D378"/>
          <cell r="E378">
            <v>19</v>
          </cell>
          <cell r="F378">
            <v>10</v>
          </cell>
          <cell r="G378">
            <v>31</v>
          </cell>
          <cell r="H378">
            <v>19</v>
          </cell>
          <cell r="I378">
            <v>20</v>
          </cell>
          <cell r="J378">
            <v>17</v>
          </cell>
          <cell r="K378">
            <v>16</v>
          </cell>
          <cell r="L378"/>
          <cell r="M378"/>
          <cell r="N378"/>
          <cell r="O378"/>
          <cell r="P378"/>
          <cell r="Q378"/>
          <cell r="R378"/>
          <cell r="S378"/>
          <cell r="T378"/>
          <cell r="U378"/>
          <cell r="V378"/>
          <cell r="W378"/>
          <cell r="X378"/>
          <cell r="Y378"/>
          <cell r="Z378"/>
        </row>
        <row r="379">
          <cell r="A379">
            <v>857</v>
          </cell>
          <cell r="B379">
            <v>857</v>
          </cell>
          <cell r="C379">
            <v>889</v>
          </cell>
          <cell r="D379"/>
          <cell r="E379"/>
          <cell r="F379">
            <v>72</v>
          </cell>
          <cell r="G379">
            <v>84</v>
          </cell>
          <cell r="H379">
            <v>100</v>
          </cell>
          <cell r="I379">
            <v>76</v>
          </cell>
          <cell r="J379">
            <v>85</v>
          </cell>
          <cell r="K379">
            <v>86</v>
          </cell>
          <cell r="L379">
            <v>86</v>
          </cell>
          <cell r="M379">
            <v>71</v>
          </cell>
          <cell r="N379">
            <v>67</v>
          </cell>
          <cell r="O379">
            <v>62</v>
          </cell>
          <cell r="P379">
            <v>43</v>
          </cell>
          <cell r="Q379">
            <v>57</v>
          </cell>
          <cell r="R379"/>
          <cell r="S379"/>
          <cell r="T379"/>
          <cell r="U379"/>
          <cell r="V379"/>
          <cell r="W379"/>
          <cell r="X379"/>
          <cell r="Y379"/>
          <cell r="Z379"/>
        </row>
        <row r="380">
          <cell r="A380">
            <v>858</v>
          </cell>
          <cell r="B380">
            <v>858</v>
          </cell>
          <cell r="C380">
            <v>1302</v>
          </cell>
          <cell r="D380"/>
          <cell r="E380"/>
          <cell r="F380">
            <v>105</v>
          </cell>
          <cell r="G380">
            <v>115</v>
          </cell>
          <cell r="H380">
            <v>121</v>
          </cell>
          <cell r="I380">
            <v>119</v>
          </cell>
          <cell r="J380">
            <v>124</v>
          </cell>
          <cell r="K380">
            <v>121</v>
          </cell>
          <cell r="L380">
            <v>123</v>
          </cell>
          <cell r="M380">
            <v>120</v>
          </cell>
          <cell r="N380">
            <v>103</v>
          </cell>
          <cell r="O380">
            <v>105</v>
          </cell>
          <cell r="P380">
            <v>66</v>
          </cell>
          <cell r="Q380">
            <v>80</v>
          </cell>
          <cell r="R380"/>
          <cell r="S380"/>
          <cell r="T380"/>
          <cell r="U380"/>
          <cell r="V380"/>
          <cell r="W380"/>
          <cell r="X380"/>
          <cell r="Y380"/>
          <cell r="Z380"/>
        </row>
        <row r="381">
          <cell r="A381">
            <v>860</v>
          </cell>
          <cell r="B381">
            <v>860</v>
          </cell>
          <cell r="C381">
            <v>55</v>
          </cell>
          <cell r="D381">
            <v>6</v>
          </cell>
          <cell r="E381">
            <v>5</v>
          </cell>
          <cell r="F381">
            <v>7</v>
          </cell>
          <cell r="G381">
            <v>6</v>
          </cell>
          <cell r="H381">
            <v>7</v>
          </cell>
          <cell r="I381">
            <v>9</v>
          </cell>
          <cell r="J381">
            <v>10</v>
          </cell>
          <cell r="K381">
            <v>5</v>
          </cell>
          <cell r="L381"/>
          <cell r="M381"/>
          <cell r="N381"/>
          <cell r="O381"/>
          <cell r="P381"/>
          <cell r="Q381"/>
          <cell r="R381"/>
          <cell r="S381"/>
          <cell r="T381"/>
          <cell r="U381"/>
          <cell r="V381"/>
          <cell r="W381"/>
          <cell r="X381"/>
          <cell r="Y381"/>
          <cell r="Z381"/>
        </row>
        <row r="382">
          <cell r="A382">
            <v>862</v>
          </cell>
          <cell r="B382">
            <v>862</v>
          </cell>
          <cell r="C382">
            <v>59</v>
          </cell>
          <cell r="D382">
            <v>18</v>
          </cell>
          <cell r="E382">
            <v>29</v>
          </cell>
          <cell r="F382">
            <v>12</v>
          </cell>
          <cell r="G382"/>
          <cell r="H382"/>
          <cell r="I382"/>
          <cell r="J382"/>
          <cell r="K382"/>
          <cell r="L382"/>
          <cell r="M382"/>
          <cell r="N382"/>
          <cell r="O382"/>
          <cell r="P382"/>
          <cell r="Q382"/>
          <cell r="R382"/>
          <cell r="S382"/>
          <cell r="T382"/>
          <cell r="U382"/>
          <cell r="V382"/>
          <cell r="W382"/>
          <cell r="X382"/>
          <cell r="Y382"/>
          <cell r="Z382"/>
        </row>
        <row r="383">
          <cell r="A383">
            <v>863</v>
          </cell>
          <cell r="B383">
            <v>863</v>
          </cell>
          <cell r="C383">
            <v>117</v>
          </cell>
          <cell r="D383"/>
          <cell r="E383">
            <v>17</v>
          </cell>
          <cell r="F383">
            <v>22</v>
          </cell>
          <cell r="G383">
            <v>13</v>
          </cell>
          <cell r="H383">
            <v>16</v>
          </cell>
          <cell r="I383">
            <v>18</v>
          </cell>
          <cell r="J383">
            <v>17</v>
          </cell>
          <cell r="K383">
            <v>14</v>
          </cell>
          <cell r="L383"/>
          <cell r="M383"/>
          <cell r="N383"/>
          <cell r="O383"/>
          <cell r="P383"/>
          <cell r="Q383"/>
          <cell r="R383"/>
          <cell r="S383"/>
          <cell r="T383"/>
          <cell r="U383"/>
          <cell r="V383"/>
          <cell r="W383"/>
          <cell r="X383"/>
          <cell r="Y383"/>
          <cell r="Z383"/>
        </row>
        <row r="384">
          <cell r="A384">
            <v>864</v>
          </cell>
          <cell r="B384">
            <v>864</v>
          </cell>
          <cell r="C384">
            <v>30</v>
          </cell>
          <cell r="D384"/>
          <cell r="E384">
            <v>4</v>
          </cell>
          <cell r="F384">
            <v>6</v>
          </cell>
          <cell r="G384">
            <v>3</v>
          </cell>
          <cell r="H384">
            <v>8</v>
          </cell>
          <cell r="I384">
            <v>5</v>
          </cell>
          <cell r="J384">
            <v>4</v>
          </cell>
          <cell r="K384"/>
          <cell r="L384"/>
          <cell r="M384"/>
          <cell r="N384"/>
          <cell r="O384"/>
          <cell r="P384"/>
          <cell r="Q384"/>
          <cell r="R384"/>
          <cell r="S384"/>
          <cell r="T384"/>
          <cell r="U384"/>
          <cell r="V384"/>
          <cell r="W384"/>
          <cell r="X384"/>
          <cell r="Y384"/>
          <cell r="Z384"/>
        </row>
        <row r="385">
          <cell r="A385">
            <v>865</v>
          </cell>
          <cell r="B385">
            <v>865</v>
          </cell>
          <cell r="C385">
            <v>25</v>
          </cell>
          <cell r="D385"/>
          <cell r="E385">
            <v>2</v>
          </cell>
          <cell r="F385">
            <v>4</v>
          </cell>
          <cell r="G385">
            <v>2</v>
          </cell>
          <cell r="H385">
            <v>7</v>
          </cell>
          <cell r="I385">
            <v>1</v>
          </cell>
          <cell r="J385">
            <v>4</v>
          </cell>
          <cell r="K385">
            <v>5</v>
          </cell>
          <cell r="L385"/>
          <cell r="M385"/>
          <cell r="N385"/>
          <cell r="O385"/>
          <cell r="P385"/>
          <cell r="Q385"/>
          <cell r="R385"/>
          <cell r="S385"/>
          <cell r="T385"/>
          <cell r="U385"/>
          <cell r="V385"/>
          <cell r="W385"/>
          <cell r="X385"/>
          <cell r="Y385"/>
          <cell r="Z385"/>
        </row>
        <row r="386">
          <cell r="A386">
            <v>867</v>
          </cell>
          <cell r="B386">
            <v>867</v>
          </cell>
          <cell r="C386">
            <v>68</v>
          </cell>
          <cell r="D386">
            <v>2</v>
          </cell>
          <cell r="E386">
            <v>13</v>
          </cell>
          <cell r="F386">
            <v>10</v>
          </cell>
          <cell r="G386">
            <v>7</v>
          </cell>
          <cell r="H386">
            <v>14</v>
          </cell>
          <cell r="I386">
            <v>10</v>
          </cell>
          <cell r="J386">
            <v>9</v>
          </cell>
          <cell r="K386">
            <v>3</v>
          </cell>
          <cell r="L386"/>
          <cell r="M386"/>
          <cell r="N386"/>
          <cell r="O386"/>
          <cell r="P386"/>
          <cell r="Q386"/>
          <cell r="R386"/>
          <cell r="S386"/>
          <cell r="T386"/>
          <cell r="U386"/>
          <cell r="V386"/>
          <cell r="W386"/>
          <cell r="X386"/>
          <cell r="Y386"/>
          <cell r="Z386"/>
        </row>
        <row r="387">
          <cell r="A387">
            <v>868</v>
          </cell>
          <cell r="B387">
            <v>868</v>
          </cell>
          <cell r="C387">
            <v>81</v>
          </cell>
          <cell r="D387">
            <v>8</v>
          </cell>
          <cell r="E387">
            <v>5</v>
          </cell>
          <cell r="F387">
            <v>14</v>
          </cell>
          <cell r="G387">
            <v>13</v>
          </cell>
          <cell r="H387">
            <v>13</v>
          </cell>
          <cell r="I387">
            <v>6</v>
          </cell>
          <cell r="J387">
            <v>11</v>
          </cell>
          <cell r="K387">
            <v>11</v>
          </cell>
          <cell r="L387"/>
          <cell r="M387"/>
          <cell r="N387"/>
          <cell r="O387"/>
          <cell r="P387"/>
          <cell r="Q387"/>
          <cell r="R387"/>
          <cell r="S387"/>
          <cell r="T387"/>
          <cell r="U387"/>
          <cell r="V387"/>
          <cell r="W387"/>
          <cell r="X387"/>
          <cell r="Y387"/>
          <cell r="Z387"/>
        </row>
        <row r="388">
          <cell r="A388">
            <v>869</v>
          </cell>
          <cell r="B388">
            <v>869</v>
          </cell>
          <cell r="C388">
            <v>87</v>
          </cell>
          <cell r="D388">
            <v>14</v>
          </cell>
          <cell r="E388">
            <v>19</v>
          </cell>
          <cell r="F388">
            <v>17</v>
          </cell>
          <cell r="G388">
            <v>16</v>
          </cell>
          <cell r="H388">
            <v>21</v>
          </cell>
          <cell r="I388"/>
          <cell r="J388"/>
          <cell r="K388"/>
          <cell r="L388"/>
          <cell r="M388"/>
          <cell r="N388"/>
          <cell r="O388"/>
          <cell r="P388"/>
          <cell r="Q388"/>
          <cell r="R388"/>
          <cell r="S388"/>
          <cell r="T388"/>
          <cell r="U388"/>
          <cell r="V388"/>
          <cell r="W388"/>
          <cell r="X388"/>
          <cell r="Y388"/>
          <cell r="Z388"/>
        </row>
        <row r="389">
          <cell r="A389">
            <v>871</v>
          </cell>
          <cell r="B389">
            <v>871</v>
          </cell>
          <cell r="C389">
            <v>60</v>
          </cell>
          <cell r="D389"/>
          <cell r="E389">
            <v>11</v>
          </cell>
          <cell r="F389">
            <v>9</v>
          </cell>
          <cell r="G389">
            <v>13</v>
          </cell>
          <cell r="H389">
            <v>9</v>
          </cell>
          <cell r="I389">
            <v>6</v>
          </cell>
          <cell r="J389">
            <v>7</v>
          </cell>
          <cell r="K389">
            <v>5</v>
          </cell>
          <cell r="L389"/>
          <cell r="M389"/>
          <cell r="N389"/>
          <cell r="O389"/>
          <cell r="P389"/>
          <cell r="Q389"/>
          <cell r="R389"/>
          <cell r="S389"/>
          <cell r="T389"/>
          <cell r="U389"/>
          <cell r="V389"/>
          <cell r="W389"/>
          <cell r="X389"/>
          <cell r="Y389"/>
          <cell r="Z389"/>
        </row>
        <row r="390">
          <cell r="A390">
            <v>872</v>
          </cell>
          <cell r="B390">
            <v>872</v>
          </cell>
          <cell r="C390">
            <v>145</v>
          </cell>
          <cell r="D390">
            <v>5</v>
          </cell>
          <cell r="E390">
            <v>9</v>
          </cell>
          <cell r="F390">
            <v>24</v>
          </cell>
          <cell r="G390">
            <v>30</v>
          </cell>
          <cell r="H390">
            <v>21</v>
          </cell>
          <cell r="I390">
            <v>16</v>
          </cell>
          <cell r="J390">
            <v>28</v>
          </cell>
          <cell r="K390">
            <v>12</v>
          </cell>
          <cell r="L390"/>
          <cell r="M390"/>
          <cell r="N390"/>
          <cell r="O390"/>
          <cell r="P390"/>
          <cell r="Q390"/>
          <cell r="R390"/>
          <cell r="S390"/>
          <cell r="T390"/>
          <cell r="U390"/>
          <cell r="V390"/>
          <cell r="W390"/>
          <cell r="X390"/>
          <cell r="Y390"/>
          <cell r="Z390"/>
        </row>
        <row r="391">
          <cell r="A391">
            <v>873</v>
          </cell>
          <cell r="B391">
            <v>873</v>
          </cell>
          <cell r="C391">
            <v>1418</v>
          </cell>
          <cell r="D391"/>
          <cell r="E391"/>
          <cell r="F391">
            <v>93</v>
          </cell>
          <cell r="G391">
            <v>110</v>
          </cell>
          <cell r="H391">
            <v>100</v>
          </cell>
          <cell r="I391">
            <v>122</v>
          </cell>
          <cell r="J391">
            <v>141</v>
          </cell>
          <cell r="K391">
            <v>125</v>
          </cell>
          <cell r="L391">
            <v>130</v>
          </cell>
          <cell r="M391">
            <v>145</v>
          </cell>
          <cell r="N391">
            <v>124</v>
          </cell>
          <cell r="O391">
            <v>122</v>
          </cell>
          <cell r="P391">
            <v>112</v>
          </cell>
          <cell r="Q391">
            <v>94</v>
          </cell>
          <cell r="R391"/>
          <cell r="S391"/>
          <cell r="T391"/>
          <cell r="U391"/>
          <cell r="V391"/>
          <cell r="W391"/>
          <cell r="X391"/>
          <cell r="Y391"/>
          <cell r="Z391"/>
        </row>
        <row r="392">
          <cell r="A392">
            <v>874</v>
          </cell>
          <cell r="B392">
            <v>874</v>
          </cell>
          <cell r="C392">
            <v>357</v>
          </cell>
          <cell r="D392"/>
          <cell r="E392"/>
          <cell r="F392"/>
          <cell r="G392"/>
          <cell r="H392"/>
          <cell r="I392"/>
          <cell r="J392"/>
          <cell r="K392"/>
          <cell r="L392"/>
          <cell r="M392"/>
          <cell r="N392"/>
          <cell r="O392"/>
          <cell r="P392"/>
          <cell r="Q392"/>
          <cell r="R392"/>
          <cell r="S392"/>
          <cell r="T392"/>
          <cell r="U392">
            <v>5</v>
          </cell>
          <cell r="V392">
            <v>36</v>
          </cell>
          <cell r="W392">
            <v>71</v>
          </cell>
          <cell r="X392">
            <v>105</v>
          </cell>
          <cell r="Y392">
            <v>140</v>
          </cell>
          <cell r="Z392"/>
        </row>
        <row r="393">
          <cell r="A393">
            <v>875</v>
          </cell>
          <cell r="B393">
            <v>875</v>
          </cell>
          <cell r="C393">
            <v>91</v>
          </cell>
          <cell r="D393">
            <v>3</v>
          </cell>
          <cell r="E393">
            <v>12</v>
          </cell>
          <cell r="F393">
            <v>10</v>
          </cell>
          <cell r="G393">
            <v>14</v>
          </cell>
          <cell r="H393">
            <v>19</v>
          </cell>
          <cell r="I393">
            <v>13</v>
          </cell>
          <cell r="J393">
            <v>13</v>
          </cell>
          <cell r="K393">
            <v>7</v>
          </cell>
          <cell r="L393"/>
          <cell r="M393"/>
          <cell r="N393"/>
          <cell r="O393"/>
          <cell r="P393"/>
          <cell r="Q393"/>
          <cell r="R393"/>
          <cell r="S393"/>
          <cell r="T393"/>
          <cell r="U393"/>
          <cell r="V393"/>
          <cell r="W393"/>
          <cell r="X393"/>
          <cell r="Y393"/>
          <cell r="Z393"/>
        </row>
        <row r="394">
          <cell r="A394">
            <v>876</v>
          </cell>
          <cell r="B394">
            <v>876</v>
          </cell>
          <cell r="C394">
            <v>45</v>
          </cell>
          <cell r="D394">
            <v>16</v>
          </cell>
          <cell r="E394">
            <v>17</v>
          </cell>
          <cell r="F394">
            <v>12</v>
          </cell>
          <cell r="G394"/>
          <cell r="H394"/>
          <cell r="I394"/>
          <cell r="J394"/>
          <cell r="K394"/>
          <cell r="L394"/>
          <cell r="M394"/>
          <cell r="N394"/>
          <cell r="O394"/>
          <cell r="P394"/>
          <cell r="Q394"/>
          <cell r="R394"/>
          <cell r="S394"/>
          <cell r="T394"/>
          <cell r="U394"/>
          <cell r="V394"/>
          <cell r="W394"/>
          <cell r="X394"/>
          <cell r="Y394"/>
          <cell r="Z394"/>
        </row>
        <row r="395">
          <cell r="A395">
            <v>877</v>
          </cell>
          <cell r="B395">
            <v>877</v>
          </cell>
          <cell r="C395">
            <v>11</v>
          </cell>
          <cell r="D395">
            <v>5</v>
          </cell>
          <cell r="E395">
            <v>4</v>
          </cell>
          <cell r="F395">
            <v>2</v>
          </cell>
          <cell r="G395"/>
          <cell r="H395"/>
          <cell r="I395"/>
          <cell r="J395"/>
          <cell r="K395"/>
          <cell r="L395"/>
          <cell r="M395"/>
          <cell r="N395"/>
          <cell r="O395"/>
          <cell r="P395"/>
          <cell r="Q395"/>
          <cell r="R395"/>
          <cell r="S395"/>
          <cell r="T395"/>
          <cell r="U395"/>
          <cell r="V395"/>
          <cell r="W395"/>
          <cell r="X395"/>
          <cell r="Y395"/>
          <cell r="Z395"/>
        </row>
        <row r="396">
          <cell r="A396">
            <v>878</v>
          </cell>
          <cell r="B396">
            <v>878</v>
          </cell>
          <cell r="C396">
            <v>56</v>
          </cell>
          <cell r="D396"/>
          <cell r="E396">
            <v>9</v>
          </cell>
          <cell r="F396">
            <v>3</v>
          </cell>
          <cell r="G396">
            <v>7</v>
          </cell>
          <cell r="H396">
            <v>4</v>
          </cell>
          <cell r="I396">
            <v>16</v>
          </cell>
          <cell r="J396">
            <v>3</v>
          </cell>
          <cell r="K396">
            <v>14</v>
          </cell>
          <cell r="L396"/>
          <cell r="M396"/>
          <cell r="N396"/>
          <cell r="O396"/>
          <cell r="P396"/>
          <cell r="Q396"/>
          <cell r="R396"/>
          <cell r="S396"/>
          <cell r="T396"/>
          <cell r="U396"/>
          <cell r="V396"/>
          <cell r="W396"/>
          <cell r="X396"/>
          <cell r="Y396"/>
          <cell r="Z396"/>
        </row>
        <row r="397">
          <cell r="A397">
            <v>879</v>
          </cell>
          <cell r="B397">
            <v>879</v>
          </cell>
          <cell r="C397">
            <v>18</v>
          </cell>
          <cell r="D397">
            <v>9</v>
          </cell>
          <cell r="E397">
            <v>6</v>
          </cell>
          <cell r="F397">
            <v>3</v>
          </cell>
          <cell r="G397"/>
          <cell r="H397"/>
          <cell r="I397"/>
          <cell r="J397"/>
          <cell r="K397"/>
          <cell r="L397"/>
          <cell r="M397"/>
          <cell r="N397"/>
          <cell r="O397"/>
          <cell r="P397"/>
          <cell r="Q397"/>
          <cell r="R397"/>
          <cell r="S397"/>
          <cell r="T397"/>
          <cell r="U397"/>
          <cell r="V397"/>
          <cell r="W397"/>
          <cell r="X397"/>
          <cell r="Y397"/>
          <cell r="Z397"/>
        </row>
        <row r="398">
          <cell r="A398">
            <v>881</v>
          </cell>
          <cell r="B398">
            <v>881</v>
          </cell>
          <cell r="C398">
            <v>120</v>
          </cell>
          <cell r="D398">
            <v>23</v>
          </cell>
          <cell r="E398">
            <v>22</v>
          </cell>
          <cell r="F398">
            <v>25</v>
          </cell>
          <cell r="G398">
            <v>17</v>
          </cell>
          <cell r="H398">
            <v>10</v>
          </cell>
          <cell r="I398">
            <v>15</v>
          </cell>
          <cell r="J398">
            <v>4</v>
          </cell>
          <cell r="K398">
            <v>4</v>
          </cell>
          <cell r="L398"/>
          <cell r="M398"/>
          <cell r="N398"/>
          <cell r="O398"/>
          <cell r="P398"/>
          <cell r="Q398"/>
          <cell r="R398"/>
          <cell r="S398"/>
          <cell r="T398"/>
          <cell r="U398"/>
          <cell r="V398"/>
          <cell r="W398"/>
          <cell r="X398"/>
          <cell r="Y398"/>
          <cell r="Z398"/>
        </row>
        <row r="399">
          <cell r="A399">
            <v>882</v>
          </cell>
          <cell r="B399">
            <v>882</v>
          </cell>
          <cell r="C399">
            <v>7</v>
          </cell>
          <cell r="D399"/>
          <cell r="E399"/>
          <cell r="F399"/>
          <cell r="G399"/>
          <cell r="H399"/>
          <cell r="I399"/>
          <cell r="J399"/>
          <cell r="K399"/>
          <cell r="L399"/>
          <cell r="M399"/>
          <cell r="N399">
            <v>6</v>
          </cell>
          <cell r="O399">
            <v>1</v>
          </cell>
          <cell r="P399"/>
          <cell r="Q399"/>
          <cell r="R399"/>
          <cell r="S399"/>
          <cell r="T399"/>
          <cell r="U399"/>
          <cell r="V399"/>
          <cell r="W399"/>
          <cell r="X399"/>
          <cell r="Y399"/>
          <cell r="Z399"/>
        </row>
        <row r="400">
          <cell r="A400">
            <v>883</v>
          </cell>
          <cell r="B400">
            <v>883</v>
          </cell>
          <cell r="C400">
            <v>91</v>
          </cell>
          <cell r="D400">
            <v>18</v>
          </cell>
          <cell r="E400">
            <v>22</v>
          </cell>
          <cell r="F400">
            <v>17</v>
          </cell>
          <cell r="G400">
            <v>18</v>
          </cell>
          <cell r="H400">
            <v>16</v>
          </cell>
          <cell r="I400"/>
          <cell r="J400"/>
          <cell r="K400"/>
          <cell r="L400"/>
          <cell r="M400"/>
          <cell r="N400"/>
          <cell r="O400"/>
          <cell r="P400"/>
          <cell r="Q400"/>
          <cell r="R400"/>
          <cell r="S400"/>
          <cell r="T400"/>
          <cell r="U400"/>
          <cell r="V400"/>
          <cell r="W400"/>
          <cell r="X400"/>
          <cell r="Y400"/>
          <cell r="Z400"/>
        </row>
        <row r="401">
          <cell r="A401">
            <v>884</v>
          </cell>
          <cell r="B401">
            <v>884</v>
          </cell>
          <cell r="C401">
            <v>71</v>
          </cell>
          <cell r="D401">
            <v>5</v>
          </cell>
          <cell r="E401">
            <v>8</v>
          </cell>
          <cell r="F401">
            <v>9</v>
          </cell>
          <cell r="G401">
            <v>12</v>
          </cell>
          <cell r="H401">
            <v>11</v>
          </cell>
          <cell r="I401">
            <v>9</v>
          </cell>
          <cell r="J401">
            <v>12</v>
          </cell>
          <cell r="K401">
            <v>5</v>
          </cell>
          <cell r="L401"/>
          <cell r="M401"/>
          <cell r="N401"/>
          <cell r="O401"/>
          <cell r="P401"/>
          <cell r="Q401"/>
          <cell r="R401"/>
          <cell r="S401"/>
          <cell r="T401"/>
          <cell r="U401"/>
          <cell r="V401"/>
          <cell r="W401"/>
          <cell r="X401"/>
          <cell r="Y401"/>
          <cell r="Z401"/>
        </row>
        <row r="402">
          <cell r="A402">
            <v>885</v>
          </cell>
          <cell r="B402">
            <v>885</v>
          </cell>
          <cell r="C402">
            <v>64</v>
          </cell>
          <cell r="D402">
            <v>10</v>
          </cell>
          <cell r="E402">
            <v>2</v>
          </cell>
          <cell r="F402">
            <v>11</v>
          </cell>
          <cell r="G402">
            <v>13</v>
          </cell>
          <cell r="H402">
            <v>15</v>
          </cell>
          <cell r="I402">
            <v>13</v>
          </cell>
          <cell r="J402"/>
          <cell r="K402"/>
          <cell r="L402"/>
          <cell r="M402"/>
          <cell r="N402"/>
          <cell r="O402"/>
          <cell r="P402"/>
          <cell r="Q402"/>
          <cell r="R402"/>
          <cell r="S402"/>
          <cell r="T402"/>
          <cell r="U402"/>
          <cell r="V402"/>
          <cell r="W402"/>
          <cell r="X402"/>
          <cell r="Y402"/>
          <cell r="Z402"/>
        </row>
        <row r="403">
          <cell r="A403">
            <v>886</v>
          </cell>
          <cell r="B403">
            <v>184</v>
          </cell>
          <cell r="C403">
            <v>392</v>
          </cell>
          <cell r="D403"/>
          <cell r="E403"/>
          <cell r="F403"/>
          <cell r="G403"/>
          <cell r="H403"/>
          <cell r="I403"/>
          <cell r="J403"/>
          <cell r="K403"/>
          <cell r="L403"/>
          <cell r="M403"/>
          <cell r="N403"/>
          <cell r="O403"/>
          <cell r="P403">
            <v>218</v>
          </cell>
          <cell r="Q403">
            <v>174</v>
          </cell>
          <cell r="R403"/>
          <cell r="S403"/>
          <cell r="T403"/>
          <cell r="U403"/>
          <cell r="V403"/>
          <cell r="W403"/>
          <cell r="X403"/>
          <cell r="Y403"/>
          <cell r="Z403"/>
        </row>
        <row r="404">
          <cell r="A404">
            <v>887</v>
          </cell>
          <cell r="B404">
            <v>887</v>
          </cell>
          <cell r="C404">
            <v>1193</v>
          </cell>
          <cell r="D404"/>
          <cell r="E404"/>
          <cell r="F404">
            <v>65</v>
          </cell>
          <cell r="G404">
            <v>70</v>
          </cell>
          <cell r="H404">
            <v>115</v>
          </cell>
          <cell r="I404">
            <v>78</v>
          </cell>
          <cell r="J404">
            <v>84</v>
          </cell>
          <cell r="K404">
            <v>118</v>
          </cell>
          <cell r="L404">
            <v>89</v>
          </cell>
          <cell r="M404">
            <v>130</v>
          </cell>
          <cell r="N404">
            <v>119</v>
          </cell>
          <cell r="O404">
            <v>119</v>
          </cell>
          <cell r="P404">
            <v>87</v>
          </cell>
          <cell r="Q404">
            <v>119</v>
          </cell>
          <cell r="R404"/>
          <cell r="S404"/>
          <cell r="T404"/>
          <cell r="U404"/>
          <cell r="V404"/>
          <cell r="W404"/>
          <cell r="X404"/>
          <cell r="Y404"/>
          <cell r="Z404"/>
        </row>
        <row r="405">
          <cell r="A405">
            <v>888</v>
          </cell>
          <cell r="B405">
            <v>888</v>
          </cell>
          <cell r="C405">
            <v>111</v>
          </cell>
          <cell r="D405">
            <v>45</v>
          </cell>
          <cell r="E405">
            <v>31</v>
          </cell>
          <cell r="F405">
            <v>35</v>
          </cell>
          <cell r="G405"/>
          <cell r="H405"/>
          <cell r="I405"/>
          <cell r="J405"/>
          <cell r="K405"/>
          <cell r="L405"/>
          <cell r="M405"/>
          <cell r="N405"/>
          <cell r="O405"/>
          <cell r="P405"/>
          <cell r="Q405"/>
          <cell r="R405"/>
          <cell r="S405"/>
          <cell r="T405"/>
          <cell r="U405"/>
          <cell r="V405"/>
          <cell r="W405"/>
          <cell r="X405"/>
          <cell r="Y405"/>
          <cell r="Z405"/>
        </row>
        <row r="406">
          <cell r="A406">
            <v>889</v>
          </cell>
          <cell r="B406">
            <v>889</v>
          </cell>
          <cell r="C406">
            <v>125</v>
          </cell>
          <cell r="D406">
            <v>11</v>
          </cell>
          <cell r="E406">
            <v>11</v>
          </cell>
          <cell r="F406">
            <v>22</v>
          </cell>
          <cell r="G406">
            <v>17</v>
          </cell>
          <cell r="H406">
            <v>22</v>
          </cell>
          <cell r="I406">
            <v>17</v>
          </cell>
          <cell r="J406">
            <v>12</v>
          </cell>
          <cell r="K406">
            <v>13</v>
          </cell>
          <cell r="L406"/>
          <cell r="M406"/>
          <cell r="N406"/>
          <cell r="O406"/>
          <cell r="P406"/>
          <cell r="Q406"/>
          <cell r="R406"/>
          <cell r="S406"/>
          <cell r="T406"/>
          <cell r="U406"/>
          <cell r="V406"/>
          <cell r="W406"/>
          <cell r="X406"/>
          <cell r="Y406"/>
          <cell r="Z406"/>
        </row>
        <row r="407">
          <cell r="A407">
            <v>890</v>
          </cell>
          <cell r="B407">
            <v>890</v>
          </cell>
          <cell r="C407">
            <v>22</v>
          </cell>
          <cell r="D407">
            <v>15</v>
          </cell>
          <cell r="E407">
            <v>6</v>
          </cell>
          <cell r="F407">
            <v>1</v>
          </cell>
          <cell r="G407"/>
          <cell r="H407"/>
          <cell r="I407"/>
          <cell r="J407"/>
          <cell r="K407"/>
          <cell r="L407"/>
          <cell r="M407"/>
          <cell r="N407"/>
          <cell r="O407"/>
          <cell r="P407"/>
          <cell r="Q407"/>
          <cell r="R407"/>
          <cell r="S407"/>
          <cell r="T407"/>
          <cell r="U407"/>
          <cell r="V407"/>
          <cell r="W407"/>
          <cell r="X407"/>
          <cell r="Y407"/>
          <cell r="Z407"/>
        </row>
        <row r="408">
          <cell r="A408">
            <v>891</v>
          </cell>
          <cell r="B408">
            <v>891</v>
          </cell>
          <cell r="C408">
            <v>73</v>
          </cell>
          <cell r="D408">
            <v>1</v>
          </cell>
          <cell r="E408">
            <v>4</v>
          </cell>
          <cell r="F408">
            <v>17</v>
          </cell>
          <cell r="G408">
            <v>10</v>
          </cell>
          <cell r="H408">
            <v>12</v>
          </cell>
          <cell r="I408">
            <v>11</v>
          </cell>
          <cell r="J408">
            <v>5</v>
          </cell>
          <cell r="K408">
            <v>13</v>
          </cell>
          <cell r="L408"/>
          <cell r="M408"/>
          <cell r="N408"/>
          <cell r="O408"/>
          <cell r="P408"/>
          <cell r="Q408"/>
          <cell r="R408"/>
          <cell r="S408"/>
          <cell r="T408"/>
          <cell r="U408"/>
          <cell r="V408"/>
          <cell r="W408"/>
          <cell r="X408"/>
          <cell r="Y408"/>
          <cell r="Z408"/>
        </row>
        <row r="409">
          <cell r="A409">
            <v>892</v>
          </cell>
          <cell r="B409">
            <v>892</v>
          </cell>
          <cell r="C409">
            <v>850</v>
          </cell>
          <cell r="D409"/>
          <cell r="E409"/>
          <cell r="F409">
            <v>48</v>
          </cell>
          <cell r="G409">
            <v>69</v>
          </cell>
          <cell r="H409">
            <v>67</v>
          </cell>
          <cell r="I409">
            <v>58</v>
          </cell>
          <cell r="J409">
            <v>70</v>
          </cell>
          <cell r="K409">
            <v>79</v>
          </cell>
          <cell r="L409">
            <v>84</v>
          </cell>
          <cell r="M409">
            <v>80</v>
          </cell>
          <cell r="N409">
            <v>84</v>
          </cell>
          <cell r="O409">
            <v>71</v>
          </cell>
          <cell r="P409">
            <v>70</v>
          </cell>
          <cell r="Q409">
            <v>70</v>
          </cell>
          <cell r="R409"/>
          <cell r="S409"/>
          <cell r="T409"/>
          <cell r="U409"/>
          <cell r="V409"/>
          <cell r="W409"/>
          <cell r="X409"/>
          <cell r="Y409"/>
          <cell r="Z409"/>
        </row>
        <row r="410">
          <cell r="A410">
            <v>893</v>
          </cell>
          <cell r="B410">
            <v>892</v>
          </cell>
          <cell r="C410">
            <v>321</v>
          </cell>
          <cell r="D410"/>
          <cell r="E410"/>
          <cell r="F410">
            <v>48</v>
          </cell>
          <cell r="G410">
            <v>36</v>
          </cell>
          <cell r="H410">
            <v>35</v>
          </cell>
          <cell r="I410">
            <v>35</v>
          </cell>
          <cell r="J410">
            <v>29</v>
          </cell>
          <cell r="K410">
            <v>48</v>
          </cell>
          <cell r="L410">
            <v>30</v>
          </cell>
          <cell r="M410">
            <v>30</v>
          </cell>
          <cell r="N410">
            <v>30</v>
          </cell>
          <cell r="O410"/>
          <cell r="P410"/>
          <cell r="Q410"/>
          <cell r="R410"/>
          <cell r="S410"/>
          <cell r="T410"/>
          <cell r="U410"/>
          <cell r="V410"/>
          <cell r="W410"/>
          <cell r="X410"/>
          <cell r="Y410"/>
          <cell r="Z410"/>
        </row>
        <row r="411">
          <cell r="A411">
            <v>894</v>
          </cell>
          <cell r="B411">
            <v>892</v>
          </cell>
          <cell r="C411">
            <v>326</v>
          </cell>
          <cell r="D411"/>
          <cell r="E411"/>
          <cell r="F411">
            <v>25</v>
          </cell>
          <cell r="G411">
            <v>29</v>
          </cell>
          <cell r="H411">
            <v>33</v>
          </cell>
          <cell r="I411">
            <v>26</v>
          </cell>
          <cell r="J411">
            <v>39</v>
          </cell>
          <cell r="K411">
            <v>37</v>
          </cell>
          <cell r="L411">
            <v>38</v>
          </cell>
          <cell r="M411">
            <v>30</v>
          </cell>
          <cell r="N411">
            <v>40</v>
          </cell>
          <cell r="O411">
            <v>29</v>
          </cell>
          <cell r="P411"/>
          <cell r="Q411"/>
          <cell r="R411"/>
          <cell r="S411"/>
          <cell r="T411"/>
          <cell r="U411"/>
          <cell r="V411"/>
          <cell r="W411"/>
          <cell r="X411"/>
          <cell r="Y411"/>
          <cell r="Z411"/>
        </row>
        <row r="412">
          <cell r="A412">
            <v>895</v>
          </cell>
          <cell r="B412">
            <v>892</v>
          </cell>
          <cell r="C412">
            <v>1092</v>
          </cell>
          <cell r="D412"/>
          <cell r="E412"/>
          <cell r="F412">
            <v>65</v>
          </cell>
          <cell r="G412">
            <v>92</v>
          </cell>
          <cell r="H412">
            <v>100</v>
          </cell>
          <cell r="I412">
            <v>102</v>
          </cell>
          <cell r="J412">
            <v>105</v>
          </cell>
          <cell r="K412">
            <v>103</v>
          </cell>
          <cell r="L412">
            <v>80</v>
          </cell>
          <cell r="M412">
            <v>87</v>
          </cell>
          <cell r="N412">
            <v>85</v>
          </cell>
          <cell r="O412">
            <v>88</v>
          </cell>
          <cell r="P412">
            <v>101</v>
          </cell>
          <cell r="Q412">
            <v>84</v>
          </cell>
          <cell r="R412"/>
          <cell r="S412"/>
          <cell r="T412"/>
          <cell r="U412"/>
          <cell r="V412"/>
          <cell r="W412"/>
          <cell r="X412"/>
          <cell r="Y412"/>
          <cell r="Z412"/>
        </row>
        <row r="413">
          <cell r="A413">
            <v>896</v>
          </cell>
          <cell r="B413">
            <v>892</v>
          </cell>
          <cell r="C413">
            <v>412</v>
          </cell>
          <cell r="D413"/>
          <cell r="E413"/>
          <cell r="F413">
            <v>25</v>
          </cell>
          <cell r="G413">
            <v>34</v>
          </cell>
          <cell r="H413">
            <v>37</v>
          </cell>
          <cell r="I413">
            <v>37</v>
          </cell>
          <cell r="J413">
            <v>40</v>
          </cell>
          <cell r="K413">
            <v>43</v>
          </cell>
          <cell r="L413">
            <v>54</v>
          </cell>
          <cell r="M413">
            <v>45</v>
          </cell>
          <cell r="N413">
            <v>39</v>
          </cell>
          <cell r="O413">
            <v>24</v>
          </cell>
          <cell r="P413">
            <v>19</v>
          </cell>
          <cell r="Q413">
            <v>15</v>
          </cell>
          <cell r="R413"/>
          <cell r="S413"/>
          <cell r="T413"/>
          <cell r="U413"/>
          <cell r="V413"/>
          <cell r="W413"/>
          <cell r="X413"/>
          <cell r="Y413"/>
          <cell r="Z413"/>
        </row>
        <row r="414">
          <cell r="A414">
            <v>897</v>
          </cell>
          <cell r="B414">
            <v>892</v>
          </cell>
          <cell r="C414">
            <v>433</v>
          </cell>
          <cell r="D414"/>
          <cell r="E414"/>
          <cell r="F414">
            <v>25</v>
          </cell>
          <cell r="G414">
            <v>32</v>
          </cell>
          <cell r="H414">
            <v>41</v>
          </cell>
          <cell r="I414">
            <v>36</v>
          </cell>
          <cell r="J414">
            <v>44</v>
          </cell>
          <cell r="K414">
            <v>28</v>
          </cell>
          <cell r="L414">
            <v>40</v>
          </cell>
          <cell r="M414">
            <v>54</v>
          </cell>
          <cell r="N414">
            <v>41</v>
          </cell>
          <cell r="O414">
            <v>34</v>
          </cell>
          <cell r="P414">
            <v>30</v>
          </cell>
          <cell r="Q414">
            <v>28</v>
          </cell>
          <cell r="R414"/>
          <cell r="S414"/>
          <cell r="T414"/>
          <cell r="U414"/>
          <cell r="V414"/>
          <cell r="W414"/>
          <cell r="X414"/>
          <cell r="Y414"/>
          <cell r="Z414"/>
        </row>
        <row r="415">
          <cell r="A415">
            <v>898</v>
          </cell>
          <cell r="B415">
            <v>892</v>
          </cell>
          <cell r="C415">
            <v>311</v>
          </cell>
          <cell r="D415"/>
          <cell r="E415"/>
          <cell r="F415">
            <v>50</v>
          </cell>
          <cell r="G415">
            <v>54</v>
          </cell>
          <cell r="H415">
            <v>35</v>
          </cell>
          <cell r="I415">
            <v>37</v>
          </cell>
          <cell r="J415">
            <v>37</v>
          </cell>
          <cell r="K415">
            <v>38</v>
          </cell>
          <cell r="L415">
            <v>33</v>
          </cell>
          <cell r="M415">
            <v>27</v>
          </cell>
          <cell r="N415"/>
          <cell r="O415"/>
          <cell r="P415"/>
          <cell r="Q415"/>
          <cell r="R415"/>
          <cell r="S415"/>
          <cell r="T415"/>
          <cell r="U415"/>
          <cell r="V415"/>
          <cell r="W415"/>
          <cell r="X415"/>
          <cell r="Y415"/>
          <cell r="Z415"/>
        </row>
        <row r="416">
          <cell r="A416">
            <v>899</v>
          </cell>
          <cell r="B416">
            <v>892</v>
          </cell>
          <cell r="C416">
            <v>587</v>
          </cell>
          <cell r="D416"/>
          <cell r="E416"/>
          <cell r="F416">
            <v>50</v>
          </cell>
          <cell r="G416">
            <v>63</v>
          </cell>
          <cell r="H416">
            <v>65</v>
          </cell>
          <cell r="I416">
            <v>65</v>
          </cell>
          <cell r="J416">
            <v>70</v>
          </cell>
          <cell r="K416">
            <v>37</v>
          </cell>
          <cell r="L416">
            <v>44</v>
          </cell>
          <cell r="M416">
            <v>45</v>
          </cell>
          <cell r="N416">
            <v>45</v>
          </cell>
          <cell r="O416">
            <v>39</v>
          </cell>
          <cell r="P416">
            <v>32</v>
          </cell>
          <cell r="Q416">
            <v>32</v>
          </cell>
          <cell r="R416"/>
          <cell r="S416"/>
          <cell r="T416"/>
          <cell r="U416"/>
          <cell r="V416"/>
          <cell r="W416"/>
          <cell r="X416"/>
          <cell r="Y416"/>
          <cell r="Z416"/>
        </row>
        <row r="417">
          <cell r="A417">
            <v>900</v>
          </cell>
          <cell r="B417">
            <v>892</v>
          </cell>
          <cell r="C417">
            <v>325</v>
          </cell>
          <cell r="D417"/>
          <cell r="E417"/>
          <cell r="F417">
            <v>25</v>
          </cell>
          <cell r="G417">
            <v>30</v>
          </cell>
          <cell r="H417">
            <v>50</v>
          </cell>
          <cell r="I417">
            <v>33</v>
          </cell>
          <cell r="J417">
            <v>49</v>
          </cell>
          <cell r="K417">
            <v>34</v>
          </cell>
          <cell r="L417">
            <v>28</v>
          </cell>
          <cell r="M417">
            <v>32</v>
          </cell>
          <cell r="N417">
            <v>27</v>
          </cell>
          <cell r="O417">
            <v>17</v>
          </cell>
          <cell r="P417"/>
          <cell r="Q417"/>
          <cell r="R417"/>
          <cell r="S417"/>
          <cell r="T417"/>
          <cell r="U417"/>
          <cell r="V417"/>
          <cell r="W417"/>
          <cell r="X417"/>
          <cell r="Y417"/>
          <cell r="Z417"/>
        </row>
        <row r="418">
          <cell r="A418">
            <v>901</v>
          </cell>
          <cell r="B418">
            <v>892</v>
          </cell>
          <cell r="C418">
            <v>341</v>
          </cell>
          <cell r="D418"/>
          <cell r="E418"/>
          <cell r="F418">
            <v>20</v>
          </cell>
          <cell r="G418">
            <v>30</v>
          </cell>
          <cell r="H418">
            <v>35</v>
          </cell>
          <cell r="I418">
            <v>28</v>
          </cell>
          <cell r="J418">
            <v>28</v>
          </cell>
          <cell r="K418">
            <v>35</v>
          </cell>
          <cell r="L418">
            <v>35</v>
          </cell>
          <cell r="M418">
            <v>29</v>
          </cell>
          <cell r="N418">
            <v>37</v>
          </cell>
          <cell r="O418">
            <v>25</v>
          </cell>
          <cell r="P418">
            <v>21</v>
          </cell>
          <cell r="Q418">
            <v>18</v>
          </cell>
          <cell r="R418"/>
          <cell r="S418"/>
          <cell r="T418"/>
          <cell r="U418"/>
          <cell r="V418"/>
          <cell r="W418"/>
          <cell r="X418"/>
          <cell r="Y418"/>
          <cell r="Z418"/>
        </row>
        <row r="419">
          <cell r="A419">
            <v>902</v>
          </cell>
          <cell r="B419">
            <v>902</v>
          </cell>
          <cell r="C419">
            <v>30</v>
          </cell>
          <cell r="D419"/>
          <cell r="E419">
            <v>4</v>
          </cell>
          <cell r="F419">
            <v>7</v>
          </cell>
          <cell r="G419">
            <v>3</v>
          </cell>
          <cell r="H419">
            <v>5</v>
          </cell>
          <cell r="I419">
            <v>4</v>
          </cell>
          <cell r="J419">
            <v>5</v>
          </cell>
          <cell r="K419">
            <v>2</v>
          </cell>
          <cell r="L419"/>
          <cell r="M419"/>
          <cell r="N419"/>
          <cell r="O419"/>
          <cell r="P419"/>
          <cell r="Q419"/>
          <cell r="R419"/>
          <cell r="S419"/>
          <cell r="T419"/>
          <cell r="U419"/>
          <cell r="V419"/>
          <cell r="W419"/>
          <cell r="X419"/>
          <cell r="Y419"/>
          <cell r="Z419"/>
        </row>
        <row r="420">
          <cell r="A420">
            <v>904</v>
          </cell>
          <cell r="B420">
            <v>904</v>
          </cell>
          <cell r="C420">
            <v>26</v>
          </cell>
          <cell r="D420">
            <v>4</v>
          </cell>
          <cell r="E420">
            <v>9</v>
          </cell>
          <cell r="F420">
            <v>5</v>
          </cell>
          <cell r="G420">
            <v>5</v>
          </cell>
          <cell r="H420">
            <v>3</v>
          </cell>
          <cell r="I420"/>
          <cell r="J420"/>
          <cell r="K420"/>
          <cell r="L420"/>
          <cell r="M420"/>
          <cell r="N420"/>
          <cell r="O420"/>
          <cell r="P420"/>
          <cell r="Q420"/>
          <cell r="R420"/>
          <cell r="S420"/>
          <cell r="T420"/>
          <cell r="U420"/>
          <cell r="V420"/>
          <cell r="W420"/>
          <cell r="X420"/>
          <cell r="Y420"/>
          <cell r="Z420"/>
        </row>
        <row r="421">
          <cell r="A421">
            <v>905</v>
          </cell>
          <cell r="B421">
            <v>905</v>
          </cell>
          <cell r="C421">
            <v>31</v>
          </cell>
          <cell r="D421"/>
          <cell r="E421"/>
          <cell r="F421"/>
          <cell r="G421"/>
          <cell r="H421"/>
          <cell r="I421"/>
          <cell r="J421"/>
          <cell r="K421"/>
          <cell r="L421"/>
          <cell r="M421"/>
          <cell r="N421"/>
          <cell r="O421"/>
          <cell r="P421"/>
          <cell r="Q421"/>
          <cell r="R421"/>
          <cell r="S421"/>
          <cell r="T421"/>
          <cell r="U421"/>
          <cell r="V421">
            <v>4</v>
          </cell>
          <cell r="W421">
            <v>11</v>
          </cell>
          <cell r="X421">
            <v>14</v>
          </cell>
          <cell r="Y421">
            <v>2</v>
          </cell>
          <cell r="Z421"/>
        </row>
        <row r="422">
          <cell r="A422">
            <v>906</v>
          </cell>
          <cell r="B422">
            <v>906</v>
          </cell>
          <cell r="C422">
            <v>216</v>
          </cell>
          <cell r="D422">
            <v>41</v>
          </cell>
          <cell r="E422">
            <v>43</v>
          </cell>
          <cell r="F422">
            <v>57</v>
          </cell>
          <cell r="G422">
            <v>25</v>
          </cell>
          <cell r="H422">
            <v>34</v>
          </cell>
          <cell r="I422">
            <v>15</v>
          </cell>
          <cell r="J422">
            <v>1</v>
          </cell>
          <cell r="K422"/>
          <cell r="L422"/>
          <cell r="M422"/>
          <cell r="N422"/>
          <cell r="O422"/>
          <cell r="P422"/>
          <cell r="Q422"/>
          <cell r="R422"/>
          <cell r="S422"/>
          <cell r="T422"/>
          <cell r="U422"/>
          <cell r="V422"/>
          <cell r="W422"/>
          <cell r="X422"/>
          <cell r="Y422"/>
          <cell r="Z422"/>
        </row>
        <row r="423">
          <cell r="A423">
            <v>907</v>
          </cell>
          <cell r="B423">
            <v>907</v>
          </cell>
          <cell r="C423">
            <v>510</v>
          </cell>
          <cell r="D423"/>
          <cell r="E423"/>
          <cell r="F423">
            <v>50</v>
          </cell>
          <cell r="G423">
            <v>52</v>
          </cell>
          <cell r="H423">
            <v>67</v>
          </cell>
          <cell r="I423">
            <v>43</v>
          </cell>
          <cell r="J423">
            <v>39</v>
          </cell>
          <cell r="K423">
            <v>53</v>
          </cell>
          <cell r="L423">
            <v>76</v>
          </cell>
          <cell r="M423">
            <v>35</v>
          </cell>
          <cell r="N423">
            <v>67</v>
          </cell>
          <cell r="O423">
            <v>28</v>
          </cell>
          <cell r="P423"/>
          <cell r="Q423"/>
          <cell r="R423"/>
          <cell r="S423"/>
          <cell r="T423"/>
          <cell r="U423"/>
          <cell r="V423"/>
          <cell r="W423"/>
          <cell r="X423"/>
          <cell r="Y423"/>
          <cell r="Z423"/>
        </row>
        <row r="424">
          <cell r="A424">
            <v>908</v>
          </cell>
          <cell r="B424">
            <v>908</v>
          </cell>
          <cell r="C424">
            <v>178</v>
          </cell>
          <cell r="D424">
            <v>49</v>
          </cell>
          <cell r="E424">
            <v>42</v>
          </cell>
          <cell r="F424">
            <v>30</v>
          </cell>
          <cell r="G424">
            <v>21</v>
          </cell>
          <cell r="H424">
            <v>12</v>
          </cell>
          <cell r="I424">
            <v>14</v>
          </cell>
          <cell r="J424">
            <v>7</v>
          </cell>
          <cell r="K424">
            <v>3</v>
          </cell>
          <cell r="L424"/>
          <cell r="M424"/>
          <cell r="N424"/>
          <cell r="O424"/>
          <cell r="P424"/>
          <cell r="Q424"/>
          <cell r="R424"/>
          <cell r="S424"/>
          <cell r="T424"/>
          <cell r="U424"/>
          <cell r="V424"/>
          <cell r="W424"/>
          <cell r="X424"/>
          <cell r="Y424"/>
          <cell r="Z424"/>
        </row>
        <row r="425">
          <cell r="A425">
            <v>909</v>
          </cell>
          <cell r="B425">
            <v>909</v>
          </cell>
          <cell r="C425">
            <v>12</v>
          </cell>
          <cell r="D425"/>
          <cell r="E425">
            <v>9</v>
          </cell>
          <cell r="F425">
            <v>3</v>
          </cell>
          <cell r="G425"/>
          <cell r="H425"/>
          <cell r="I425"/>
          <cell r="J425"/>
          <cell r="K425"/>
          <cell r="L425"/>
          <cell r="M425"/>
          <cell r="N425"/>
          <cell r="O425"/>
          <cell r="P425"/>
          <cell r="Q425"/>
          <cell r="R425"/>
          <cell r="S425"/>
          <cell r="T425"/>
          <cell r="U425"/>
          <cell r="V425"/>
          <cell r="W425"/>
          <cell r="X425"/>
          <cell r="Y425"/>
          <cell r="Z425"/>
        </row>
        <row r="426">
          <cell r="A426">
            <v>910</v>
          </cell>
          <cell r="B426">
            <v>907</v>
          </cell>
          <cell r="C426">
            <v>246</v>
          </cell>
          <cell r="D426"/>
          <cell r="E426"/>
          <cell r="F426">
            <v>38</v>
          </cell>
          <cell r="G426">
            <v>39</v>
          </cell>
          <cell r="H426">
            <v>37</v>
          </cell>
          <cell r="I426">
            <v>34</v>
          </cell>
          <cell r="J426">
            <v>21</v>
          </cell>
          <cell r="K426">
            <v>26</v>
          </cell>
          <cell r="L426">
            <v>30</v>
          </cell>
          <cell r="M426">
            <v>21</v>
          </cell>
          <cell r="N426"/>
          <cell r="O426"/>
          <cell r="P426"/>
          <cell r="Q426"/>
          <cell r="R426"/>
          <cell r="S426"/>
          <cell r="T426"/>
          <cell r="U426"/>
          <cell r="V426"/>
          <cell r="W426"/>
          <cell r="X426"/>
          <cell r="Y426"/>
          <cell r="Z426"/>
        </row>
        <row r="427">
          <cell r="A427">
            <v>911</v>
          </cell>
          <cell r="B427">
            <v>911</v>
          </cell>
          <cell r="C427">
            <v>41</v>
          </cell>
          <cell r="D427">
            <v>16</v>
          </cell>
          <cell r="E427">
            <v>9</v>
          </cell>
          <cell r="F427">
            <v>2</v>
          </cell>
          <cell r="G427">
            <v>5</v>
          </cell>
          <cell r="H427">
            <v>9</v>
          </cell>
          <cell r="I427"/>
          <cell r="J427"/>
          <cell r="K427"/>
          <cell r="L427"/>
          <cell r="M427"/>
          <cell r="N427"/>
          <cell r="O427"/>
          <cell r="P427"/>
          <cell r="Q427"/>
          <cell r="R427"/>
          <cell r="S427"/>
          <cell r="T427"/>
          <cell r="U427"/>
          <cell r="V427"/>
          <cell r="W427"/>
          <cell r="X427"/>
          <cell r="Y427"/>
          <cell r="Z427"/>
        </row>
        <row r="428">
          <cell r="A428">
            <v>912</v>
          </cell>
          <cell r="B428">
            <v>912</v>
          </cell>
          <cell r="C428">
            <v>121</v>
          </cell>
          <cell r="D428"/>
          <cell r="E428">
            <v>18</v>
          </cell>
          <cell r="F428">
            <v>18</v>
          </cell>
          <cell r="G428">
            <v>17</v>
          </cell>
          <cell r="H428">
            <v>17</v>
          </cell>
          <cell r="I428">
            <v>16</v>
          </cell>
          <cell r="J428">
            <v>18</v>
          </cell>
          <cell r="K428">
            <v>17</v>
          </cell>
          <cell r="L428"/>
          <cell r="M428"/>
          <cell r="N428"/>
          <cell r="O428"/>
          <cell r="P428"/>
          <cell r="Q428"/>
          <cell r="R428"/>
          <cell r="S428"/>
          <cell r="T428"/>
          <cell r="U428"/>
          <cell r="V428"/>
          <cell r="W428"/>
          <cell r="X428"/>
          <cell r="Y428"/>
          <cell r="Z428"/>
        </row>
        <row r="429">
          <cell r="A429">
            <v>913</v>
          </cell>
          <cell r="B429">
            <v>913</v>
          </cell>
          <cell r="C429">
            <v>29</v>
          </cell>
          <cell r="D429">
            <v>6</v>
          </cell>
          <cell r="E429">
            <v>15</v>
          </cell>
          <cell r="F429">
            <v>8</v>
          </cell>
          <cell r="G429"/>
          <cell r="H429"/>
          <cell r="I429"/>
          <cell r="J429"/>
          <cell r="K429"/>
          <cell r="L429"/>
          <cell r="M429"/>
          <cell r="N429"/>
          <cell r="O429"/>
          <cell r="P429"/>
          <cell r="Q429"/>
          <cell r="R429"/>
          <cell r="S429"/>
          <cell r="T429"/>
          <cell r="U429"/>
          <cell r="V429"/>
          <cell r="W429"/>
          <cell r="X429"/>
          <cell r="Y429"/>
          <cell r="Z429"/>
        </row>
        <row r="430">
          <cell r="A430">
            <v>915</v>
          </cell>
          <cell r="B430">
            <v>9</v>
          </cell>
          <cell r="C430">
            <v>24</v>
          </cell>
          <cell r="D430"/>
          <cell r="E430"/>
          <cell r="F430">
            <v>3</v>
          </cell>
          <cell r="G430">
            <v>4</v>
          </cell>
          <cell r="H430">
            <v>2</v>
          </cell>
          <cell r="I430">
            <v>8</v>
          </cell>
          <cell r="J430">
            <v>3</v>
          </cell>
          <cell r="K430">
            <v>4</v>
          </cell>
          <cell r="L430"/>
          <cell r="M430"/>
          <cell r="N430"/>
          <cell r="O430"/>
          <cell r="P430"/>
          <cell r="Q430"/>
          <cell r="R430"/>
          <cell r="S430"/>
          <cell r="T430"/>
          <cell r="U430"/>
          <cell r="V430"/>
          <cell r="W430"/>
          <cell r="X430"/>
          <cell r="Y430"/>
          <cell r="Z430"/>
        </row>
        <row r="431">
          <cell r="A431">
            <v>916</v>
          </cell>
          <cell r="B431">
            <v>916</v>
          </cell>
          <cell r="C431">
            <v>45</v>
          </cell>
          <cell r="D431">
            <v>16</v>
          </cell>
          <cell r="E431">
            <v>16</v>
          </cell>
          <cell r="F431">
            <v>13</v>
          </cell>
          <cell r="G431"/>
          <cell r="H431"/>
          <cell r="I431"/>
          <cell r="J431"/>
          <cell r="K431"/>
          <cell r="L431"/>
          <cell r="M431"/>
          <cell r="N431"/>
          <cell r="O431"/>
          <cell r="P431"/>
          <cell r="Q431"/>
          <cell r="R431"/>
          <cell r="S431"/>
          <cell r="T431"/>
          <cell r="U431"/>
          <cell r="V431"/>
          <cell r="W431"/>
          <cell r="X431"/>
          <cell r="Y431"/>
          <cell r="Z431"/>
        </row>
        <row r="432">
          <cell r="A432">
            <v>917</v>
          </cell>
          <cell r="B432">
            <v>917</v>
          </cell>
          <cell r="C432">
            <v>35</v>
          </cell>
          <cell r="D432">
            <v>10</v>
          </cell>
          <cell r="E432">
            <v>12</v>
          </cell>
          <cell r="F432">
            <v>13</v>
          </cell>
          <cell r="G432"/>
          <cell r="H432"/>
          <cell r="I432"/>
          <cell r="J432"/>
          <cell r="K432"/>
          <cell r="L432"/>
          <cell r="M432"/>
          <cell r="N432"/>
          <cell r="O432"/>
          <cell r="P432"/>
          <cell r="Q432"/>
          <cell r="R432"/>
          <cell r="S432"/>
          <cell r="T432"/>
          <cell r="U432"/>
          <cell r="V432"/>
          <cell r="W432"/>
          <cell r="X432"/>
          <cell r="Y432"/>
          <cell r="Z432"/>
        </row>
        <row r="433">
          <cell r="A433">
            <v>918</v>
          </cell>
          <cell r="B433">
            <v>918</v>
          </cell>
          <cell r="C433">
            <v>108</v>
          </cell>
          <cell r="D433">
            <v>29</v>
          </cell>
          <cell r="E433">
            <v>28</v>
          </cell>
          <cell r="F433">
            <v>25</v>
          </cell>
          <cell r="G433">
            <v>18</v>
          </cell>
          <cell r="H433">
            <v>6</v>
          </cell>
          <cell r="I433">
            <v>1</v>
          </cell>
          <cell r="J433">
            <v>1</v>
          </cell>
          <cell r="K433"/>
          <cell r="L433"/>
          <cell r="M433"/>
          <cell r="N433"/>
          <cell r="O433"/>
          <cell r="P433"/>
          <cell r="Q433"/>
          <cell r="R433"/>
          <cell r="S433"/>
          <cell r="T433"/>
          <cell r="U433"/>
          <cell r="V433"/>
          <cell r="W433"/>
          <cell r="X433"/>
          <cell r="Y433"/>
          <cell r="Z433"/>
        </row>
        <row r="434">
          <cell r="A434">
            <v>919</v>
          </cell>
          <cell r="B434">
            <v>919</v>
          </cell>
          <cell r="C434">
            <v>76</v>
          </cell>
          <cell r="D434">
            <v>23</v>
          </cell>
          <cell r="E434">
            <v>20</v>
          </cell>
          <cell r="F434">
            <v>8</v>
          </cell>
          <cell r="G434">
            <v>6</v>
          </cell>
          <cell r="H434">
            <v>9</v>
          </cell>
          <cell r="I434">
            <v>9</v>
          </cell>
          <cell r="J434"/>
          <cell r="K434">
            <v>1</v>
          </cell>
          <cell r="L434"/>
          <cell r="M434"/>
          <cell r="N434"/>
          <cell r="O434"/>
          <cell r="P434"/>
          <cell r="Q434"/>
          <cell r="R434"/>
          <cell r="S434"/>
          <cell r="T434"/>
          <cell r="U434"/>
          <cell r="V434"/>
          <cell r="W434"/>
          <cell r="X434"/>
          <cell r="Y434"/>
          <cell r="Z434"/>
        </row>
        <row r="435">
          <cell r="A435">
            <v>920</v>
          </cell>
          <cell r="B435">
            <v>920</v>
          </cell>
          <cell r="C435">
            <v>75</v>
          </cell>
          <cell r="D435">
            <v>4</v>
          </cell>
          <cell r="E435">
            <v>5</v>
          </cell>
          <cell r="F435">
            <v>4</v>
          </cell>
          <cell r="G435">
            <v>20</v>
          </cell>
          <cell r="H435">
            <v>12</v>
          </cell>
          <cell r="I435">
            <v>13</v>
          </cell>
          <cell r="J435">
            <v>11</v>
          </cell>
          <cell r="K435">
            <v>5</v>
          </cell>
          <cell r="L435">
            <v>1</v>
          </cell>
          <cell r="M435"/>
          <cell r="N435"/>
          <cell r="O435"/>
          <cell r="P435"/>
          <cell r="Q435"/>
          <cell r="R435"/>
          <cell r="S435"/>
          <cell r="T435"/>
          <cell r="U435"/>
          <cell r="V435"/>
          <cell r="W435"/>
          <cell r="X435"/>
          <cell r="Y435"/>
          <cell r="Z435"/>
        </row>
        <row r="436">
          <cell r="A436">
            <v>921</v>
          </cell>
          <cell r="B436">
            <v>921</v>
          </cell>
          <cell r="C436">
            <v>94</v>
          </cell>
          <cell r="D436"/>
          <cell r="E436">
            <v>7</v>
          </cell>
          <cell r="F436">
            <v>16</v>
          </cell>
          <cell r="G436">
            <v>12</v>
          </cell>
          <cell r="H436">
            <v>11</v>
          </cell>
          <cell r="I436">
            <v>19</v>
          </cell>
          <cell r="J436">
            <v>9</v>
          </cell>
          <cell r="K436">
            <v>20</v>
          </cell>
          <cell r="L436"/>
          <cell r="M436"/>
          <cell r="N436"/>
          <cell r="O436"/>
          <cell r="P436"/>
          <cell r="Q436"/>
          <cell r="R436"/>
          <cell r="S436"/>
          <cell r="T436"/>
          <cell r="U436"/>
          <cell r="V436"/>
          <cell r="W436"/>
          <cell r="X436"/>
          <cell r="Y436"/>
          <cell r="Z436"/>
        </row>
        <row r="437">
          <cell r="A437">
            <v>922</v>
          </cell>
          <cell r="B437">
            <v>922</v>
          </cell>
          <cell r="C437">
            <v>131</v>
          </cell>
          <cell r="D437">
            <v>11</v>
          </cell>
          <cell r="E437">
            <v>15</v>
          </cell>
          <cell r="F437">
            <v>20</v>
          </cell>
          <cell r="G437">
            <v>19</v>
          </cell>
          <cell r="H437">
            <v>20</v>
          </cell>
          <cell r="I437">
            <v>13</v>
          </cell>
          <cell r="J437">
            <v>17</v>
          </cell>
          <cell r="K437">
            <v>16</v>
          </cell>
          <cell r="L437"/>
          <cell r="M437"/>
          <cell r="N437"/>
          <cell r="O437"/>
          <cell r="P437"/>
          <cell r="Q437"/>
          <cell r="R437"/>
          <cell r="S437"/>
          <cell r="T437"/>
          <cell r="U437"/>
          <cell r="V437"/>
          <cell r="W437"/>
          <cell r="X437"/>
          <cell r="Y437"/>
          <cell r="Z437"/>
        </row>
        <row r="438">
          <cell r="A438">
            <v>924</v>
          </cell>
          <cell r="B438">
            <v>104</v>
          </cell>
          <cell r="C438">
            <v>283</v>
          </cell>
          <cell r="D438"/>
          <cell r="E438"/>
          <cell r="F438">
            <v>45</v>
          </cell>
          <cell r="G438">
            <v>56</v>
          </cell>
          <cell r="H438">
            <v>46</v>
          </cell>
          <cell r="I438">
            <v>49</v>
          </cell>
          <cell r="J438">
            <v>47</v>
          </cell>
          <cell r="K438">
            <v>40</v>
          </cell>
          <cell r="L438"/>
          <cell r="M438"/>
          <cell r="N438"/>
          <cell r="O438"/>
          <cell r="P438"/>
          <cell r="Q438"/>
          <cell r="R438"/>
          <cell r="S438"/>
          <cell r="T438"/>
          <cell r="U438"/>
          <cell r="V438"/>
          <cell r="W438"/>
          <cell r="X438"/>
          <cell r="Y438"/>
          <cell r="Z438"/>
        </row>
        <row r="439">
          <cell r="A439">
            <v>925</v>
          </cell>
          <cell r="B439">
            <v>925</v>
          </cell>
          <cell r="C439">
            <v>155</v>
          </cell>
          <cell r="D439"/>
          <cell r="E439"/>
          <cell r="F439">
            <v>7</v>
          </cell>
          <cell r="G439">
            <v>17</v>
          </cell>
          <cell r="H439">
            <v>28</v>
          </cell>
          <cell r="I439">
            <v>37</v>
          </cell>
          <cell r="J439">
            <v>37</v>
          </cell>
          <cell r="K439">
            <v>29</v>
          </cell>
          <cell r="L439"/>
          <cell r="M439"/>
          <cell r="N439"/>
          <cell r="O439"/>
          <cell r="P439"/>
          <cell r="Q439"/>
          <cell r="R439"/>
          <cell r="S439"/>
          <cell r="T439"/>
          <cell r="U439"/>
          <cell r="V439"/>
          <cell r="W439"/>
          <cell r="X439"/>
          <cell r="Y439"/>
          <cell r="Z439"/>
        </row>
        <row r="440">
          <cell r="A440">
            <v>926</v>
          </cell>
          <cell r="B440">
            <v>926</v>
          </cell>
          <cell r="C440">
            <v>139</v>
          </cell>
          <cell r="D440">
            <v>7</v>
          </cell>
          <cell r="E440">
            <v>15</v>
          </cell>
          <cell r="F440">
            <v>20</v>
          </cell>
          <cell r="G440">
            <v>16</v>
          </cell>
          <cell r="H440">
            <v>22</v>
          </cell>
          <cell r="I440">
            <v>23</v>
          </cell>
          <cell r="J440">
            <v>22</v>
          </cell>
          <cell r="K440">
            <v>14</v>
          </cell>
          <cell r="L440"/>
          <cell r="M440"/>
          <cell r="N440"/>
          <cell r="O440"/>
          <cell r="P440"/>
          <cell r="Q440"/>
          <cell r="R440"/>
          <cell r="S440"/>
          <cell r="T440"/>
          <cell r="U440"/>
          <cell r="V440"/>
          <cell r="W440"/>
          <cell r="X440"/>
          <cell r="Y440"/>
          <cell r="Z440"/>
        </row>
        <row r="441">
          <cell r="A441">
            <v>927</v>
          </cell>
          <cell r="B441">
            <v>927</v>
          </cell>
          <cell r="C441">
            <v>20</v>
          </cell>
          <cell r="D441"/>
          <cell r="E441">
            <v>2</v>
          </cell>
          <cell r="F441"/>
          <cell r="G441">
            <v>1</v>
          </cell>
          <cell r="H441"/>
          <cell r="I441">
            <v>17</v>
          </cell>
          <cell r="J441"/>
          <cell r="K441"/>
          <cell r="L441"/>
          <cell r="M441"/>
          <cell r="N441"/>
          <cell r="O441"/>
          <cell r="P441"/>
          <cell r="Q441"/>
          <cell r="R441"/>
          <cell r="S441"/>
          <cell r="T441"/>
          <cell r="U441"/>
          <cell r="V441"/>
          <cell r="W441"/>
          <cell r="X441"/>
          <cell r="Y441"/>
          <cell r="Z441"/>
        </row>
        <row r="442">
          <cell r="A442">
            <v>928</v>
          </cell>
          <cell r="B442">
            <v>928</v>
          </cell>
          <cell r="C442">
            <v>221</v>
          </cell>
          <cell r="D442">
            <v>2</v>
          </cell>
          <cell r="E442">
            <v>5</v>
          </cell>
          <cell r="F442">
            <v>11</v>
          </cell>
          <cell r="G442">
            <v>8</v>
          </cell>
          <cell r="H442">
            <v>16</v>
          </cell>
          <cell r="I442">
            <v>17</v>
          </cell>
          <cell r="J442">
            <v>23</v>
          </cell>
          <cell r="K442">
            <v>21</v>
          </cell>
          <cell r="L442">
            <v>27</v>
          </cell>
          <cell r="M442">
            <v>23</v>
          </cell>
          <cell r="N442">
            <v>15</v>
          </cell>
          <cell r="O442">
            <v>23</v>
          </cell>
          <cell r="P442">
            <v>19</v>
          </cell>
          <cell r="Q442">
            <v>11</v>
          </cell>
          <cell r="R442"/>
          <cell r="S442"/>
          <cell r="T442"/>
          <cell r="U442"/>
          <cell r="V442"/>
          <cell r="W442"/>
          <cell r="X442"/>
          <cell r="Y442"/>
          <cell r="Z442"/>
        </row>
        <row r="443">
          <cell r="A443">
            <v>929</v>
          </cell>
          <cell r="B443">
            <v>929</v>
          </cell>
          <cell r="C443">
            <v>89</v>
          </cell>
          <cell r="D443"/>
          <cell r="E443"/>
          <cell r="F443"/>
          <cell r="G443"/>
          <cell r="H443"/>
          <cell r="I443"/>
          <cell r="J443"/>
          <cell r="K443"/>
          <cell r="L443"/>
          <cell r="M443"/>
          <cell r="N443"/>
          <cell r="O443"/>
          <cell r="P443"/>
          <cell r="Q443"/>
          <cell r="R443"/>
          <cell r="S443"/>
          <cell r="T443"/>
          <cell r="U443"/>
          <cell r="V443">
            <v>18</v>
          </cell>
          <cell r="W443">
            <v>38</v>
          </cell>
          <cell r="X443">
            <v>1</v>
          </cell>
          <cell r="Y443">
            <v>32</v>
          </cell>
          <cell r="Z443"/>
        </row>
        <row r="444">
          <cell r="A444">
            <v>930</v>
          </cell>
          <cell r="B444">
            <v>930</v>
          </cell>
          <cell r="C444">
            <v>75</v>
          </cell>
          <cell r="D444">
            <v>15</v>
          </cell>
          <cell r="E444">
            <v>17</v>
          </cell>
          <cell r="F444">
            <v>13</v>
          </cell>
          <cell r="G444">
            <v>15</v>
          </cell>
          <cell r="H444">
            <v>12</v>
          </cell>
          <cell r="I444">
            <v>3</v>
          </cell>
          <cell r="J444"/>
          <cell r="K444"/>
          <cell r="L444"/>
          <cell r="M444"/>
          <cell r="N444"/>
          <cell r="O444"/>
          <cell r="P444"/>
          <cell r="Q444"/>
          <cell r="R444"/>
          <cell r="S444"/>
          <cell r="T444"/>
          <cell r="U444"/>
          <cell r="V444"/>
          <cell r="W444"/>
          <cell r="X444"/>
          <cell r="Y444"/>
          <cell r="Z444"/>
        </row>
        <row r="445">
          <cell r="A445">
            <v>931</v>
          </cell>
          <cell r="B445">
            <v>931</v>
          </cell>
          <cell r="C445">
            <v>60</v>
          </cell>
          <cell r="D445">
            <v>8</v>
          </cell>
          <cell r="E445">
            <v>6</v>
          </cell>
          <cell r="F445">
            <v>9</v>
          </cell>
          <cell r="G445">
            <v>12</v>
          </cell>
          <cell r="H445">
            <v>8</v>
          </cell>
          <cell r="I445">
            <v>4</v>
          </cell>
          <cell r="J445">
            <v>10</v>
          </cell>
          <cell r="K445">
            <v>3</v>
          </cell>
          <cell r="L445"/>
          <cell r="M445"/>
          <cell r="N445"/>
          <cell r="O445"/>
          <cell r="P445"/>
          <cell r="Q445"/>
          <cell r="R445"/>
          <cell r="S445"/>
          <cell r="T445"/>
          <cell r="U445"/>
          <cell r="V445"/>
          <cell r="W445"/>
          <cell r="X445"/>
          <cell r="Y445"/>
          <cell r="Z445"/>
        </row>
        <row r="446">
          <cell r="A446">
            <v>932</v>
          </cell>
          <cell r="B446">
            <v>932</v>
          </cell>
          <cell r="C446">
            <v>31</v>
          </cell>
          <cell r="D446">
            <v>14</v>
          </cell>
          <cell r="E446">
            <v>13</v>
          </cell>
          <cell r="F446">
            <v>4</v>
          </cell>
          <cell r="G446"/>
          <cell r="H446"/>
          <cell r="I446"/>
          <cell r="J446"/>
          <cell r="K446"/>
          <cell r="L446"/>
          <cell r="M446"/>
          <cell r="N446"/>
          <cell r="O446"/>
          <cell r="P446"/>
          <cell r="Q446"/>
          <cell r="R446"/>
          <cell r="S446"/>
          <cell r="T446"/>
          <cell r="U446"/>
          <cell r="V446"/>
          <cell r="W446"/>
          <cell r="X446"/>
          <cell r="Y446"/>
          <cell r="Z446"/>
        </row>
        <row r="447">
          <cell r="A447">
            <v>933</v>
          </cell>
          <cell r="B447">
            <v>933</v>
          </cell>
          <cell r="C447">
            <v>46</v>
          </cell>
          <cell r="D447">
            <v>3</v>
          </cell>
          <cell r="E447">
            <v>3</v>
          </cell>
          <cell r="F447">
            <v>4</v>
          </cell>
          <cell r="G447">
            <v>6</v>
          </cell>
          <cell r="H447">
            <v>5</v>
          </cell>
          <cell r="I447">
            <v>8</v>
          </cell>
          <cell r="J447">
            <v>8</v>
          </cell>
          <cell r="K447">
            <v>2</v>
          </cell>
          <cell r="L447">
            <v>1</v>
          </cell>
          <cell r="M447">
            <v>4</v>
          </cell>
          <cell r="N447">
            <v>2</v>
          </cell>
          <cell r="O447"/>
          <cell r="P447"/>
          <cell r="Q447"/>
          <cell r="R447"/>
          <cell r="S447"/>
          <cell r="T447"/>
          <cell r="U447"/>
          <cell r="V447"/>
          <cell r="W447"/>
          <cell r="X447"/>
          <cell r="Y447"/>
          <cell r="Z447"/>
        </row>
        <row r="448">
          <cell r="A448">
            <v>934</v>
          </cell>
          <cell r="B448">
            <v>934</v>
          </cell>
          <cell r="C448">
            <v>79</v>
          </cell>
          <cell r="D448">
            <v>3</v>
          </cell>
          <cell r="E448">
            <v>4</v>
          </cell>
          <cell r="F448">
            <v>9</v>
          </cell>
          <cell r="G448">
            <v>14</v>
          </cell>
          <cell r="H448">
            <v>12</v>
          </cell>
          <cell r="I448">
            <v>15</v>
          </cell>
          <cell r="J448">
            <v>10</v>
          </cell>
          <cell r="K448">
            <v>12</v>
          </cell>
          <cell r="L448"/>
          <cell r="M448"/>
          <cell r="N448"/>
          <cell r="O448"/>
          <cell r="P448"/>
          <cell r="Q448"/>
          <cell r="R448"/>
          <cell r="S448"/>
          <cell r="T448"/>
          <cell r="U448"/>
          <cell r="V448"/>
          <cell r="W448"/>
          <cell r="X448"/>
          <cell r="Y448"/>
          <cell r="Z448"/>
        </row>
        <row r="449">
          <cell r="A449">
            <v>935</v>
          </cell>
          <cell r="B449">
            <v>935</v>
          </cell>
          <cell r="C449">
            <v>44</v>
          </cell>
          <cell r="D449">
            <v>4</v>
          </cell>
          <cell r="E449">
            <v>3</v>
          </cell>
          <cell r="F449">
            <v>1</v>
          </cell>
          <cell r="G449">
            <v>7</v>
          </cell>
          <cell r="H449">
            <v>4</v>
          </cell>
          <cell r="I449">
            <v>11</v>
          </cell>
          <cell r="J449">
            <v>8</v>
          </cell>
          <cell r="K449">
            <v>6</v>
          </cell>
          <cell r="L449"/>
          <cell r="M449"/>
          <cell r="N449"/>
          <cell r="O449"/>
          <cell r="P449"/>
          <cell r="Q449"/>
          <cell r="R449"/>
          <cell r="S449"/>
          <cell r="T449"/>
          <cell r="U449"/>
          <cell r="V449"/>
          <cell r="W449"/>
          <cell r="X449"/>
          <cell r="Y449"/>
          <cell r="Z449"/>
        </row>
        <row r="450">
          <cell r="A450">
            <v>937</v>
          </cell>
          <cell r="B450">
            <v>937</v>
          </cell>
          <cell r="C450">
            <v>91</v>
          </cell>
          <cell r="D450">
            <v>3</v>
          </cell>
          <cell r="E450">
            <v>4</v>
          </cell>
          <cell r="F450">
            <v>12</v>
          </cell>
          <cell r="G450">
            <v>10</v>
          </cell>
          <cell r="H450">
            <v>14</v>
          </cell>
          <cell r="I450">
            <v>20</v>
          </cell>
          <cell r="J450">
            <v>12</v>
          </cell>
          <cell r="K450">
            <v>16</v>
          </cell>
          <cell r="L450"/>
          <cell r="M450"/>
          <cell r="N450"/>
          <cell r="O450"/>
          <cell r="P450"/>
          <cell r="Q450"/>
          <cell r="R450"/>
          <cell r="S450"/>
          <cell r="T450"/>
          <cell r="U450"/>
          <cell r="V450"/>
          <cell r="W450"/>
          <cell r="X450"/>
          <cell r="Y450"/>
          <cell r="Z450"/>
        </row>
        <row r="451">
          <cell r="A451">
            <v>938</v>
          </cell>
          <cell r="B451">
            <v>938</v>
          </cell>
          <cell r="C451">
            <v>33</v>
          </cell>
          <cell r="D451"/>
          <cell r="E451"/>
          <cell r="F451"/>
          <cell r="G451"/>
          <cell r="H451"/>
          <cell r="I451"/>
          <cell r="J451"/>
          <cell r="K451"/>
          <cell r="L451"/>
          <cell r="M451"/>
          <cell r="N451"/>
          <cell r="O451"/>
          <cell r="P451"/>
          <cell r="Q451"/>
          <cell r="R451"/>
          <cell r="S451"/>
          <cell r="T451"/>
          <cell r="U451"/>
          <cell r="V451">
            <v>5</v>
          </cell>
          <cell r="W451">
            <v>14</v>
          </cell>
          <cell r="X451">
            <v>8</v>
          </cell>
          <cell r="Y451">
            <v>6</v>
          </cell>
          <cell r="Z451"/>
        </row>
        <row r="452">
          <cell r="A452">
            <v>939</v>
          </cell>
          <cell r="B452">
            <v>450</v>
          </cell>
          <cell r="C452">
            <v>151</v>
          </cell>
          <cell r="D452">
            <v>22</v>
          </cell>
          <cell r="E452">
            <v>29</v>
          </cell>
          <cell r="F452">
            <v>9</v>
          </cell>
          <cell r="G452">
            <v>19</v>
          </cell>
          <cell r="H452">
            <v>19</v>
          </cell>
          <cell r="I452">
            <v>18</v>
          </cell>
          <cell r="J452">
            <v>6</v>
          </cell>
          <cell r="K452">
            <v>17</v>
          </cell>
          <cell r="L452">
            <v>5</v>
          </cell>
          <cell r="M452">
            <v>5</v>
          </cell>
          <cell r="N452">
            <v>2</v>
          </cell>
          <cell r="O452"/>
          <cell r="P452"/>
          <cell r="Q452"/>
          <cell r="R452"/>
          <cell r="S452"/>
          <cell r="T452"/>
          <cell r="U452"/>
          <cell r="V452"/>
          <cell r="W452"/>
          <cell r="X452"/>
          <cell r="Y452"/>
          <cell r="Z452"/>
        </row>
        <row r="453">
          <cell r="A453">
            <v>940</v>
          </cell>
          <cell r="B453">
            <v>462</v>
          </cell>
          <cell r="C453">
            <v>130</v>
          </cell>
          <cell r="D453">
            <v>11</v>
          </cell>
          <cell r="E453">
            <v>19</v>
          </cell>
          <cell r="F453">
            <v>23</v>
          </cell>
          <cell r="G453">
            <v>12</v>
          </cell>
          <cell r="H453">
            <v>9</v>
          </cell>
          <cell r="I453">
            <v>18</v>
          </cell>
          <cell r="J453">
            <v>18</v>
          </cell>
          <cell r="K453">
            <v>20</v>
          </cell>
          <cell r="L453"/>
          <cell r="M453"/>
          <cell r="N453"/>
          <cell r="O453"/>
          <cell r="P453"/>
          <cell r="Q453"/>
          <cell r="R453"/>
          <cell r="S453"/>
          <cell r="T453"/>
          <cell r="U453"/>
          <cell r="V453"/>
          <cell r="W453"/>
          <cell r="X453"/>
          <cell r="Y453"/>
          <cell r="Z453"/>
        </row>
        <row r="454">
          <cell r="A454">
            <v>941</v>
          </cell>
          <cell r="B454">
            <v>941</v>
          </cell>
          <cell r="C454">
            <v>224</v>
          </cell>
          <cell r="D454">
            <v>19</v>
          </cell>
          <cell r="E454">
            <v>35</v>
          </cell>
          <cell r="F454">
            <v>30</v>
          </cell>
          <cell r="G454">
            <v>38</v>
          </cell>
          <cell r="H454">
            <v>40</v>
          </cell>
          <cell r="I454">
            <v>20</v>
          </cell>
          <cell r="J454">
            <v>26</v>
          </cell>
          <cell r="K454">
            <v>16</v>
          </cell>
          <cell r="L454"/>
          <cell r="M454"/>
          <cell r="N454"/>
          <cell r="O454"/>
          <cell r="P454"/>
          <cell r="Q454"/>
          <cell r="R454"/>
          <cell r="S454"/>
          <cell r="T454"/>
          <cell r="U454"/>
          <cell r="V454"/>
          <cell r="W454"/>
          <cell r="X454"/>
          <cell r="Y454"/>
          <cell r="Z454"/>
        </row>
        <row r="455">
          <cell r="A455">
            <v>942</v>
          </cell>
          <cell r="B455">
            <v>942</v>
          </cell>
          <cell r="C455">
            <v>31</v>
          </cell>
          <cell r="D455">
            <v>9</v>
          </cell>
          <cell r="E455">
            <v>9</v>
          </cell>
          <cell r="F455">
            <v>13</v>
          </cell>
          <cell r="G455"/>
          <cell r="H455"/>
          <cell r="I455"/>
          <cell r="J455"/>
          <cell r="K455"/>
          <cell r="L455"/>
          <cell r="M455"/>
          <cell r="N455"/>
          <cell r="O455"/>
          <cell r="P455"/>
          <cell r="Q455"/>
          <cell r="R455"/>
          <cell r="S455"/>
          <cell r="T455"/>
          <cell r="U455"/>
          <cell r="V455"/>
          <cell r="W455"/>
          <cell r="X455"/>
          <cell r="Y455"/>
          <cell r="Z455"/>
        </row>
        <row r="456">
          <cell r="A456">
            <v>943</v>
          </cell>
          <cell r="B456">
            <v>943</v>
          </cell>
          <cell r="C456">
            <v>67</v>
          </cell>
          <cell r="D456">
            <v>14</v>
          </cell>
          <cell r="E456">
            <v>12</v>
          </cell>
          <cell r="F456">
            <v>15</v>
          </cell>
          <cell r="G456">
            <v>8</v>
          </cell>
          <cell r="H456">
            <v>7</v>
          </cell>
          <cell r="I456">
            <v>6</v>
          </cell>
          <cell r="J456">
            <v>4</v>
          </cell>
          <cell r="K456">
            <v>1</v>
          </cell>
          <cell r="L456"/>
          <cell r="M456"/>
          <cell r="N456"/>
          <cell r="O456"/>
          <cell r="P456"/>
          <cell r="Q456"/>
          <cell r="R456"/>
          <cell r="S456"/>
          <cell r="T456"/>
          <cell r="U456"/>
          <cell r="V456"/>
          <cell r="W456"/>
          <cell r="X456"/>
          <cell r="Y456"/>
          <cell r="Z456"/>
        </row>
        <row r="457">
          <cell r="A457">
            <v>944</v>
          </cell>
          <cell r="B457">
            <v>944</v>
          </cell>
          <cell r="C457">
            <v>134</v>
          </cell>
          <cell r="D457">
            <v>13</v>
          </cell>
          <cell r="E457">
            <v>13</v>
          </cell>
          <cell r="F457">
            <v>15</v>
          </cell>
          <cell r="G457">
            <v>23</v>
          </cell>
          <cell r="H457">
            <v>22</v>
          </cell>
          <cell r="I457">
            <v>22</v>
          </cell>
          <cell r="J457">
            <v>14</v>
          </cell>
          <cell r="K457">
            <v>12</v>
          </cell>
          <cell r="L457"/>
          <cell r="M457"/>
          <cell r="N457"/>
          <cell r="O457"/>
          <cell r="P457"/>
          <cell r="Q457"/>
          <cell r="R457"/>
          <cell r="S457"/>
          <cell r="T457"/>
          <cell r="U457"/>
          <cell r="V457"/>
          <cell r="W457"/>
          <cell r="X457"/>
          <cell r="Y457"/>
          <cell r="Z457"/>
        </row>
        <row r="458">
          <cell r="A458">
            <v>946</v>
          </cell>
          <cell r="B458">
            <v>946</v>
          </cell>
          <cell r="C458">
            <v>33</v>
          </cell>
          <cell r="D458"/>
          <cell r="E458"/>
          <cell r="F458">
            <v>4</v>
          </cell>
          <cell r="G458">
            <v>8</v>
          </cell>
          <cell r="H458">
            <v>5</v>
          </cell>
          <cell r="I458">
            <v>4</v>
          </cell>
          <cell r="J458">
            <v>4</v>
          </cell>
          <cell r="K458">
            <v>1</v>
          </cell>
          <cell r="L458">
            <v>3</v>
          </cell>
          <cell r="M458">
            <v>2</v>
          </cell>
          <cell r="N458">
            <v>2</v>
          </cell>
          <cell r="O458"/>
          <cell r="P458"/>
          <cell r="Q458"/>
          <cell r="R458"/>
          <cell r="S458"/>
          <cell r="T458"/>
          <cell r="U458"/>
          <cell r="V458"/>
          <cell r="W458"/>
          <cell r="X458"/>
          <cell r="Y458"/>
          <cell r="Z458"/>
        </row>
        <row r="459">
          <cell r="A459">
            <v>947</v>
          </cell>
          <cell r="B459">
            <v>947</v>
          </cell>
          <cell r="C459">
            <v>77</v>
          </cell>
          <cell r="D459">
            <v>19</v>
          </cell>
          <cell r="E459">
            <v>21</v>
          </cell>
          <cell r="F459">
            <v>3</v>
          </cell>
          <cell r="G459">
            <v>2</v>
          </cell>
          <cell r="H459">
            <v>2</v>
          </cell>
          <cell r="I459">
            <v>13</v>
          </cell>
          <cell r="J459">
            <v>11</v>
          </cell>
          <cell r="K459">
            <v>6</v>
          </cell>
          <cell r="L459"/>
          <cell r="M459"/>
          <cell r="N459"/>
          <cell r="O459"/>
          <cell r="P459"/>
          <cell r="Q459"/>
          <cell r="R459"/>
          <cell r="S459"/>
          <cell r="T459"/>
          <cell r="U459"/>
          <cell r="V459"/>
          <cell r="W459"/>
          <cell r="X459"/>
          <cell r="Y459"/>
          <cell r="Z459"/>
        </row>
        <row r="460">
          <cell r="A460">
            <v>948</v>
          </cell>
          <cell r="B460">
            <v>948</v>
          </cell>
          <cell r="C460">
            <v>41</v>
          </cell>
          <cell r="D460"/>
          <cell r="E460"/>
          <cell r="F460"/>
          <cell r="G460"/>
          <cell r="H460">
            <v>5</v>
          </cell>
          <cell r="I460">
            <v>14</v>
          </cell>
          <cell r="J460">
            <v>12</v>
          </cell>
          <cell r="K460">
            <v>10</v>
          </cell>
          <cell r="L460"/>
          <cell r="M460"/>
          <cell r="N460"/>
          <cell r="O460"/>
          <cell r="P460"/>
          <cell r="Q460"/>
          <cell r="R460"/>
          <cell r="S460"/>
          <cell r="T460"/>
          <cell r="U460"/>
          <cell r="V460"/>
          <cell r="W460"/>
          <cell r="X460"/>
          <cell r="Y460"/>
          <cell r="Z460"/>
        </row>
        <row r="461">
          <cell r="A461">
            <v>949</v>
          </cell>
          <cell r="B461">
            <v>949</v>
          </cell>
          <cell r="C461">
            <v>13</v>
          </cell>
          <cell r="D461"/>
          <cell r="E461"/>
          <cell r="F461">
            <v>13</v>
          </cell>
          <cell r="G461"/>
          <cell r="H461"/>
          <cell r="I461"/>
          <cell r="J461"/>
          <cell r="K461"/>
          <cell r="L461"/>
          <cell r="M461"/>
          <cell r="N461"/>
          <cell r="O461"/>
          <cell r="P461"/>
          <cell r="Q461"/>
          <cell r="R461"/>
          <cell r="S461"/>
          <cell r="T461"/>
          <cell r="U461"/>
          <cell r="V461"/>
          <cell r="W461"/>
          <cell r="X461"/>
          <cell r="Y461"/>
          <cell r="Z461"/>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Principal"/>
      <sheetName val="TD"/>
      <sheetName val="x sede"/>
      <sheetName val="Hoja2"/>
      <sheetName val="Hoja3"/>
      <sheetName val="Hoja5"/>
      <sheetName val="Hoja6"/>
      <sheetName val="SOLO OFICIAL"/>
      <sheetName val="DIRE"/>
    </sheetNames>
    <sheetDataSet>
      <sheetData sheetId="0"/>
      <sheetData sheetId="1"/>
      <sheetData sheetId="2"/>
      <sheetData sheetId="3"/>
      <sheetData sheetId="4"/>
      <sheetData sheetId="5"/>
      <sheetData sheetId="6">
        <row r="2">
          <cell r="A2">
            <v>4</v>
          </cell>
          <cell r="B2">
            <v>1463</v>
          </cell>
          <cell r="E2">
            <v>103</v>
          </cell>
          <cell r="F2">
            <v>137</v>
          </cell>
          <cell r="G2">
            <v>105</v>
          </cell>
          <cell r="H2">
            <v>123</v>
          </cell>
          <cell r="I2">
            <v>111</v>
          </cell>
          <cell r="J2">
            <v>101</v>
          </cell>
          <cell r="K2">
            <v>164</v>
          </cell>
          <cell r="L2">
            <v>136</v>
          </cell>
          <cell r="M2">
            <v>102</v>
          </cell>
          <cell r="N2">
            <v>110</v>
          </cell>
          <cell r="O2">
            <v>71</v>
          </cell>
          <cell r="P2">
            <v>61</v>
          </cell>
          <cell r="S2">
            <v>25</v>
          </cell>
          <cell r="T2">
            <v>30</v>
          </cell>
          <cell r="U2">
            <v>49</v>
          </cell>
          <cell r="V2">
            <v>35</v>
          </cell>
        </row>
        <row r="3">
          <cell r="A3">
            <v>5</v>
          </cell>
          <cell r="B3">
            <v>545</v>
          </cell>
          <cell r="E3">
            <v>64</v>
          </cell>
          <cell r="F3">
            <v>106</v>
          </cell>
          <cell r="G3">
            <v>91</v>
          </cell>
          <cell r="H3">
            <v>81</v>
          </cell>
          <cell r="I3">
            <v>95</v>
          </cell>
          <cell r="J3">
            <v>84</v>
          </cell>
          <cell r="X3">
            <v>24</v>
          </cell>
        </row>
        <row r="4">
          <cell r="A4">
            <v>9</v>
          </cell>
          <cell r="B4">
            <v>707</v>
          </cell>
          <cell r="E4">
            <v>52</v>
          </cell>
          <cell r="F4">
            <v>64</v>
          </cell>
          <cell r="G4">
            <v>55</v>
          </cell>
          <cell r="H4">
            <v>59</v>
          </cell>
          <cell r="I4">
            <v>73</v>
          </cell>
          <cell r="J4">
            <v>46</v>
          </cell>
          <cell r="K4">
            <v>69</v>
          </cell>
          <cell r="L4">
            <v>60</v>
          </cell>
          <cell r="M4">
            <v>71</v>
          </cell>
          <cell r="N4">
            <v>54</v>
          </cell>
          <cell r="O4">
            <v>25</v>
          </cell>
          <cell r="P4">
            <v>36</v>
          </cell>
          <cell r="T4">
            <v>9</v>
          </cell>
          <cell r="U4">
            <v>18</v>
          </cell>
          <cell r="V4">
            <v>16</v>
          </cell>
        </row>
        <row r="5">
          <cell r="A5">
            <v>10</v>
          </cell>
          <cell r="B5">
            <v>245</v>
          </cell>
          <cell r="F5">
            <v>245</v>
          </cell>
        </row>
        <row r="6">
          <cell r="A6">
            <v>11</v>
          </cell>
          <cell r="B6">
            <v>500</v>
          </cell>
          <cell r="K6">
            <v>116</v>
          </cell>
          <cell r="L6">
            <v>107</v>
          </cell>
          <cell r="M6">
            <v>80</v>
          </cell>
          <cell r="N6">
            <v>75</v>
          </cell>
          <cell r="O6">
            <v>75</v>
          </cell>
          <cell r="P6">
            <v>47</v>
          </cell>
        </row>
        <row r="7">
          <cell r="A7">
            <v>12</v>
          </cell>
          <cell r="B7">
            <v>466</v>
          </cell>
          <cell r="I7">
            <v>228</v>
          </cell>
          <cell r="J7">
            <v>238</v>
          </cell>
        </row>
        <row r="8">
          <cell r="A8">
            <v>13</v>
          </cell>
          <cell r="B8">
            <v>412</v>
          </cell>
          <cell r="G8">
            <v>217</v>
          </cell>
          <cell r="H8">
            <v>195</v>
          </cell>
        </row>
        <row r="9">
          <cell r="A9">
            <v>14</v>
          </cell>
          <cell r="B9">
            <v>205</v>
          </cell>
          <cell r="E9">
            <v>25</v>
          </cell>
          <cell r="F9">
            <v>65</v>
          </cell>
          <cell r="G9">
            <v>35</v>
          </cell>
          <cell r="H9">
            <v>52</v>
          </cell>
          <cell r="I9">
            <v>28</v>
          </cell>
        </row>
        <row r="10">
          <cell r="A10">
            <v>15</v>
          </cell>
          <cell r="B10">
            <v>403</v>
          </cell>
          <cell r="E10">
            <v>171</v>
          </cell>
          <cell r="F10">
            <v>232</v>
          </cell>
        </row>
        <row r="11">
          <cell r="A11">
            <v>16</v>
          </cell>
          <cell r="B11">
            <v>832</v>
          </cell>
          <cell r="E11">
            <v>105</v>
          </cell>
          <cell r="F11">
            <v>138</v>
          </cell>
          <cell r="G11">
            <v>139</v>
          </cell>
          <cell r="H11">
            <v>143</v>
          </cell>
          <cell r="I11">
            <v>158</v>
          </cell>
          <cell r="J11">
            <v>149</v>
          </cell>
        </row>
        <row r="12">
          <cell r="A12">
            <v>18</v>
          </cell>
          <cell r="B12">
            <v>1319</v>
          </cell>
          <cell r="E12">
            <v>92</v>
          </cell>
          <cell r="F12">
            <v>102</v>
          </cell>
          <cell r="G12">
            <v>123</v>
          </cell>
          <cell r="H12">
            <v>93</v>
          </cell>
          <cell r="I12">
            <v>133</v>
          </cell>
          <cell r="J12">
            <v>76</v>
          </cell>
          <cell r="K12">
            <v>104</v>
          </cell>
          <cell r="L12">
            <v>112</v>
          </cell>
          <cell r="M12">
            <v>108</v>
          </cell>
          <cell r="N12">
            <v>102</v>
          </cell>
          <cell r="O12">
            <v>115</v>
          </cell>
          <cell r="P12">
            <v>61</v>
          </cell>
          <cell r="S12">
            <v>23</v>
          </cell>
          <cell r="T12">
            <v>20</v>
          </cell>
          <cell r="U12">
            <v>25</v>
          </cell>
          <cell r="V12">
            <v>30</v>
          </cell>
        </row>
        <row r="13">
          <cell r="A13">
            <v>19</v>
          </cell>
          <cell r="B13">
            <v>394</v>
          </cell>
          <cell r="E13">
            <v>52</v>
          </cell>
          <cell r="F13">
            <v>62</v>
          </cell>
          <cell r="G13">
            <v>68</v>
          </cell>
          <cell r="H13">
            <v>71</v>
          </cell>
          <cell r="I13">
            <v>72</v>
          </cell>
          <cell r="J13">
            <v>69</v>
          </cell>
        </row>
        <row r="14">
          <cell r="A14">
            <v>20</v>
          </cell>
          <cell r="B14">
            <v>635</v>
          </cell>
          <cell r="E14">
            <v>69</v>
          </cell>
          <cell r="F14">
            <v>94</v>
          </cell>
          <cell r="G14">
            <v>127</v>
          </cell>
          <cell r="H14">
            <v>114</v>
          </cell>
          <cell r="I14">
            <v>122</v>
          </cell>
          <cell r="J14">
            <v>109</v>
          </cell>
        </row>
        <row r="15">
          <cell r="A15">
            <v>21</v>
          </cell>
          <cell r="B15">
            <v>508</v>
          </cell>
          <cell r="E15">
            <v>72</v>
          </cell>
          <cell r="F15">
            <v>95</v>
          </cell>
          <cell r="G15">
            <v>67</v>
          </cell>
          <cell r="H15">
            <v>105</v>
          </cell>
          <cell r="I15">
            <v>73</v>
          </cell>
          <cell r="J15">
            <v>96</v>
          </cell>
        </row>
        <row r="16">
          <cell r="A16">
            <v>22</v>
          </cell>
          <cell r="B16">
            <v>2654</v>
          </cell>
          <cell r="E16">
            <v>324</v>
          </cell>
          <cell r="F16">
            <v>171</v>
          </cell>
          <cell r="G16">
            <v>179</v>
          </cell>
          <cell r="H16">
            <v>198</v>
          </cell>
          <cell r="I16">
            <v>162</v>
          </cell>
          <cell r="J16">
            <v>208</v>
          </cell>
          <cell r="K16">
            <v>207</v>
          </cell>
          <cell r="L16">
            <v>171</v>
          </cell>
          <cell r="M16">
            <v>201</v>
          </cell>
          <cell r="N16">
            <v>206</v>
          </cell>
          <cell r="O16">
            <v>143</v>
          </cell>
          <cell r="P16">
            <v>121</v>
          </cell>
          <cell r="T16">
            <v>61</v>
          </cell>
          <cell r="U16">
            <v>103</v>
          </cell>
          <cell r="V16">
            <v>199</v>
          </cell>
        </row>
        <row r="17">
          <cell r="A17">
            <v>23</v>
          </cell>
          <cell r="B17">
            <v>225</v>
          </cell>
          <cell r="E17">
            <v>25</v>
          </cell>
          <cell r="F17">
            <v>31</v>
          </cell>
          <cell r="G17">
            <v>32</v>
          </cell>
          <cell r="H17">
            <v>34</v>
          </cell>
          <cell r="I17">
            <v>35</v>
          </cell>
          <cell r="J17">
            <v>68</v>
          </cell>
        </row>
        <row r="18">
          <cell r="A18">
            <v>24</v>
          </cell>
          <cell r="B18">
            <v>1047</v>
          </cell>
          <cell r="E18">
            <v>44</v>
          </cell>
          <cell r="F18">
            <v>71</v>
          </cell>
          <cell r="G18">
            <v>77</v>
          </cell>
          <cell r="H18">
            <v>70</v>
          </cell>
          <cell r="I18">
            <v>76</v>
          </cell>
          <cell r="J18">
            <v>63</v>
          </cell>
          <cell r="K18">
            <v>145</v>
          </cell>
          <cell r="L18">
            <v>134</v>
          </cell>
          <cell r="M18">
            <v>115</v>
          </cell>
          <cell r="N18">
            <v>105</v>
          </cell>
          <cell r="O18">
            <v>82</v>
          </cell>
          <cell r="P18">
            <v>65</v>
          </cell>
        </row>
        <row r="19">
          <cell r="A19">
            <v>25</v>
          </cell>
          <cell r="B19">
            <v>1348</v>
          </cell>
          <cell r="E19">
            <v>80</v>
          </cell>
          <cell r="F19">
            <v>103</v>
          </cell>
          <cell r="G19">
            <v>110</v>
          </cell>
          <cell r="H19">
            <v>110</v>
          </cell>
          <cell r="I19">
            <v>117</v>
          </cell>
          <cell r="J19">
            <v>112</v>
          </cell>
          <cell r="K19">
            <v>132</v>
          </cell>
          <cell r="L19">
            <v>160</v>
          </cell>
          <cell r="M19">
            <v>132</v>
          </cell>
          <cell r="N19">
            <v>122</v>
          </cell>
          <cell r="O19">
            <v>97</v>
          </cell>
          <cell r="P19">
            <v>73</v>
          </cell>
        </row>
        <row r="20">
          <cell r="A20">
            <v>26</v>
          </cell>
          <cell r="B20">
            <v>466</v>
          </cell>
          <cell r="E20">
            <v>73</v>
          </cell>
          <cell r="F20">
            <v>79</v>
          </cell>
          <cell r="G20">
            <v>89</v>
          </cell>
          <cell r="H20">
            <v>75</v>
          </cell>
          <cell r="I20">
            <v>86</v>
          </cell>
          <cell r="J20">
            <v>64</v>
          </cell>
        </row>
        <row r="21">
          <cell r="A21">
            <v>29</v>
          </cell>
          <cell r="B21">
            <v>298</v>
          </cell>
          <cell r="E21">
            <v>48</v>
          </cell>
          <cell r="F21">
            <v>55</v>
          </cell>
          <cell r="G21">
            <v>45</v>
          </cell>
          <cell r="H21">
            <v>50</v>
          </cell>
          <cell r="I21">
            <v>43</v>
          </cell>
          <cell r="J21">
            <v>57</v>
          </cell>
        </row>
        <row r="22">
          <cell r="A22">
            <v>30</v>
          </cell>
          <cell r="B22">
            <v>1509</v>
          </cell>
          <cell r="E22">
            <v>105</v>
          </cell>
          <cell r="F22">
            <v>131</v>
          </cell>
          <cell r="G22">
            <v>106</v>
          </cell>
          <cell r="H22">
            <v>118</v>
          </cell>
          <cell r="I22">
            <v>112</v>
          </cell>
          <cell r="J22">
            <v>114</v>
          </cell>
          <cell r="K22">
            <v>146</v>
          </cell>
          <cell r="L22">
            <v>130</v>
          </cell>
          <cell r="M22">
            <v>154</v>
          </cell>
          <cell r="N22">
            <v>133</v>
          </cell>
          <cell r="O22">
            <v>118</v>
          </cell>
          <cell r="P22">
            <v>117</v>
          </cell>
          <cell r="X22">
            <v>25</v>
          </cell>
        </row>
        <row r="23">
          <cell r="A23">
            <v>31</v>
          </cell>
          <cell r="B23">
            <v>1041</v>
          </cell>
          <cell r="E23">
            <v>41</v>
          </cell>
          <cell r="F23">
            <v>37</v>
          </cell>
          <cell r="G23">
            <v>44</v>
          </cell>
          <cell r="H23">
            <v>64</v>
          </cell>
          <cell r="I23">
            <v>52</v>
          </cell>
          <cell r="J23">
            <v>58</v>
          </cell>
          <cell r="K23">
            <v>187</v>
          </cell>
          <cell r="L23">
            <v>164</v>
          </cell>
          <cell r="M23">
            <v>120</v>
          </cell>
          <cell r="N23">
            <v>97</v>
          </cell>
          <cell r="O23">
            <v>102</v>
          </cell>
          <cell r="P23">
            <v>75</v>
          </cell>
        </row>
        <row r="24">
          <cell r="A24">
            <v>32</v>
          </cell>
          <cell r="B24">
            <v>1573</v>
          </cell>
          <cell r="J24">
            <v>196</v>
          </cell>
          <cell r="K24">
            <v>230</v>
          </cell>
          <cell r="L24">
            <v>227</v>
          </cell>
          <cell r="M24">
            <v>161</v>
          </cell>
          <cell r="N24">
            <v>194</v>
          </cell>
          <cell r="O24">
            <v>175</v>
          </cell>
          <cell r="P24">
            <v>113</v>
          </cell>
          <cell r="T24">
            <v>60</v>
          </cell>
          <cell r="U24">
            <v>84</v>
          </cell>
          <cell r="V24">
            <v>133</v>
          </cell>
        </row>
        <row r="25">
          <cell r="A25">
            <v>33</v>
          </cell>
          <cell r="B25">
            <v>198</v>
          </cell>
          <cell r="E25">
            <v>26</v>
          </cell>
          <cell r="F25">
            <v>35</v>
          </cell>
          <cell r="G25">
            <v>26</v>
          </cell>
          <cell r="H25">
            <v>31</v>
          </cell>
          <cell r="I25">
            <v>49</v>
          </cell>
          <cell r="J25">
            <v>31</v>
          </cell>
        </row>
        <row r="26">
          <cell r="A26">
            <v>34</v>
          </cell>
          <cell r="B26">
            <v>183</v>
          </cell>
          <cell r="E26">
            <v>25</v>
          </cell>
          <cell r="F26">
            <v>27</v>
          </cell>
          <cell r="G26">
            <v>36</v>
          </cell>
          <cell r="H26">
            <v>31</v>
          </cell>
          <cell r="I26">
            <v>44</v>
          </cell>
          <cell r="J26">
            <v>20</v>
          </cell>
        </row>
        <row r="27">
          <cell r="A27">
            <v>35</v>
          </cell>
          <cell r="B27">
            <v>404</v>
          </cell>
          <cell r="E27">
            <v>55</v>
          </cell>
          <cell r="F27">
            <v>70</v>
          </cell>
          <cell r="G27">
            <v>64</v>
          </cell>
          <cell r="H27">
            <v>74</v>
          </cell>
          <cell r="I27">
            <v>66</v>
          </cell>
          <cell r="J27">
            <v>75</v>
          </cell>
        </row>
        <row r="28">
          <cell r="A28">
            <v>36</v>
          </cell>
          <cell r="B28">
            <v>2156</v>
          </cell>
          <cell r="E28">
            <v>51</v>
          </cell>
          <cell r="F28">
            <v>69</v>
          </cell>
          <cell r="G28">
            <v>61</v>
          </cell>
          <cell r="H28">
            <v>74</v>
          </cell>
          <cell r="I28">
            <v>79</v>
          </cell>
          <cell r="J28">
            <v>83</v>
          </cell>
          <cell r="K28">
            <v>301</v>
          </cell>
          <cell r="L28">
            <v>297</v>
          </cell>
          <cell r="M28">
            <v>265</v>
          </cell>
          <cell r="N28">
            <v>318</v>
          </cell>
          <cell r="O28">
            <v>272</v>
          </cell>
          <cell r="P28">
            <v>286</v>
          </cell>
        </row>
        <row r="29">
          <cell r="A29">
            <v>37</v>
          </cell>
          <cell r="B29">
            <v>1302</v>
          </cell>
          <cell r="K29">
            <v>280</v>
          </cell>
          <cell r="L29">
            <v>239</v>
          </cell>
          <cell r="M29">
            <v>230</v>
          </cell>
          <cell r="N29">
            <v>223</v>
          </cell>
          <cell r="O29">
            <v>173</v>
          </cell>
          <cell r="P29">
            <v>157</v>
          </cell>
        </row>
        <row r="30">
          <cell r="A30">
            <v>38</v>
          </cell>
          <cell r="B30">
            <v>1805</v>
          </cell>
          <cell r="E30">
            <v>100</v>
          </cell>
          <cell r="F30">
            <v>127</v>
          </cell>
          <cell r="G30">
            <v>112</v>
          </cell>
          <cell r="H30">
            <v>107</v>
          </cell>
          <cell r="I30">
            <v>135</v>
          </cell>
          <cell r="J30">
            <v>140</v>
          </cell>
          <cell r="K30">
            <v>145</v>
          </cell>
          <cell r="L30">
            <v>159</v>
          </cell>
          <cell r="M30">
            <v>140</v>
          </cell>
          <cell r="N30">
            <v>160</v>
          </cell>
          <cell r="O30">
            <v>150</v>
          </cell>
          <cell r="P30">
            <v>120</v>
          </cell>
          <cell r="T30">
            <v>39</v>
          </cell>
          <cell r="U30">
            <v>84</v>
          </cell>
          <cell r="V30">
            <v>87</v>
          </cell>
        </row>
        <row r="31">
          <cell r="A31">
            <v>39</v>
          </cell>
          <cell r="B31">
            <v>192</v>
          </cell>
          <cell r="E31">
            <v>192</v>
          </cell>
        </row>
        <row r="32">
          <cell r="A32">
            <v>42</v>
          </cell>
          <cell r="B32">
            <v>948</v>
          </cell>
          <cell r="E32">
            <v>58</v>
          </cell>
          <cell r="F32">
            <v>71</v>
          </cell>
          <cell r="G32">
            <v>74</v>
          </cell>
          <cell r="H32">
            <v>70</v>
          </cell>
          <cell r="I32">
            <v>84</v>
          </cell>
          <cell r="J32">
            <v>106</v>
          </cell>
          <cell r="K32">
            <v>100</v>
          </cell>
          <cell r="L32">
            <v>92</v>
          </cell>
          <cell r="M32">
            <v>77</v>
          </cell>
          <cell r="N32">
            <v>81</v>
          </cell>
          <cell r="O32">
            <v>62</v>
          </cell>
          <cell r="P32">
            <v>73</v>
          </cell>
        </row>
        <row r="33">
          <cell r="A33">
            <v>43</v>
          </cell>
          <cell r="B33">
            <v>802</v>
          </cell>
          <cell r="K33">
            <v>145</v>
          </cell>
          <cell r="L33">
            <v>149</v>
          </cell>
          <cell r="M33">
            <v>134</v>
          </cell>
          <cell r="N33">
            <v>143</v>
          </cell>
          <cell r="O33">
            <v>127</v>
          </cell>
          <cell r="P33">
            <v>104</v>
          </cell>
        </row>
        <row r="34">
          <cell r="A34">
            <v>44</v>
          </cell>
          <cell r="B34">
            <v>1856</v>
          </cell>
          <cell r="E34">
            <v>117</v>
          </cell>
          <cell r="F34">
            <v>33</v>
          </cell>
          <cell r="G34">
            <v>35</v>
          </cell>
          <cell r="H34">
            <v>31</v>
          </cell>
          <cell r="I34">
            <v>38</v>
          </cell>
          <cell r="J34">
            <v>33</v>
          </cell>
          <cell r="K34">
            <v>313</v>
          </cell>
          <cell r="L34">
            <v>270</v>
          </cell>
          <cell r="M34">
            <v>292</v>
          </cell>
          <cell r="N34">
            <v>279</v>
          </cell>
          <cell r="O34">
            <v>214</v>
          </cell>
          <cell r="P34">
            <v>201</v>
          </cell>
        </row>
        <row r="35">
          <cell r="A35">
            <v>45</v>
          </cell>
          <cell r="B35">
            <v>1605</v>
          </cell>
          <cell r="I35">
            <v>86</v>
          </cell>
          <cell r="J35">
            <v>148</v>
          </cell>
          <cell r="K35">
            <v>164</v>
          </cell>
          <cell r="L35">
            <v>152</v>
          </cell>
          <cell r="M35">
            <v>210</v>
          </cell>
          <cell r="N35">
            <v>177</v>
          </cell>
          <cell r="O35">
            <v>147</v>
          </cell>
          <cell r="P35">
            <v>130</v>
          </cell>
          <cell r="S35">
            <v>32</v>
          </cell>
          <cell r="T35">
            <v>96</v>
          </cell>
          <cell r="U35">
            <v>121</v>
          </cell>
          <cell r="V35">
            <v>142</v>
          </cell>
        </row>
        <row r="36">
          <cell r="A36">
            <v>49</v>
          </cell>
          <cell r="B36">
            <v>452</v>
          </cell>
          <cell r="E36">
            <v>54</v>
          </cell>
          <cell r="F36">
            <v>63</v>
          </cell>
          <cell r="G36">
            <v>72</v>
          </cell>
          <cell r="H36">
            <v>68</v>
          </cell>
          <cell r="I36">
            <v>98</v>
          </cell>
          <cell r="J36">
            <v>97</v>
          </cell>
        </row>
        <row r="37">
          <cell r="A37">
            <v>50</v>
          </cell>
          <cell r="B37">
            <v>1494</v>
          </cell>
          <cell r="E37">
            <v>158</v>
          </cell>
          <cell r="F37">
            <v>134</v>
          </cell>
          <cell r="G37">
            <v>153</v>
          </cell>
          <cell r="H37">
            <v>164</v>
          </cell>
          <cell r="I37">
            <v>166</v>
          </cell>
          <cell r="J37">
            <v>160</v>
          </cell>
          <cell r="K37">
            <v>156</v>
          </cell>
          <cell r="L37">
            <v>118</v>
          </cell>
          <cell r="M37">
            <v>95</v>
          </cell>
          <cell r="N37">
            <v>98</v>
          </cell>
          <cell r="O37">
            <v>53</v>
          </cell>
          <cell r="P37">
            <v>39</v>
          </cell>
        </row>
        <row r="38">
          <cell r="A38">
            <v>51</v>
          </cell>
          <cell r="B38">
            <v>207</v>
          </cell>
          <cell r="E38">
            <v>22</v>
          </cell>
          <cell r="F38">
            <v>38</v>
          </cell>
          <cell r="G38">
            <v>36</v>
          </cell>
          <cell r="H38">
            <v>32</v>
          </cell>
          <cell r="I38">
            <v>35</v>
          </cell>
          <cell r="J38">
            <v>44</v>
          </cell>
        </row>
        <row r="39">
          <cell r="A39">
            <v>53</v>
          </cell>
          <cell r="B39">
            <v>422</v>
          </cell>
          <cell r="E39">
            <v>60</v>
          </cell>
          <cell r="F39">
            <v>75</v>
          </cell>
          <cell r="G39">
            <v>71</v>
          </cell>
          <cell r="H39">
            <v>78</v>
          </cell>
          <cell r="I39">
            <v>77</v>
          </cell>
          <cell r="J39">
            <v>61</v>
          </cell>
        </row>
        <row r="40">
          <cell r="A40">
            <v>54</v>
          </cell>
          <cell r="B40">
            <v>319</v>
          </cell>
          <cell r="E40">
            <v>48</v>
          </cell>
          <cell r="F40">
            <v>56</v>
          </cell>
          <cell r="G40">
            <v>64</v>
          </cell>
          <cell r="H40">
            <v>58</v>
          </cell>
          <cell r="I40">
            <v>60</v>
          </cell>
          <cell r="J40">
            <v>33</v>
          </cell>
        </row>
        <row r="41">
          <cell r="A41">
            <v>58</v>
          </cell>
          <cell r="B41">
            <v>738</v>
          </cell>
          <cell r="K41">
            <v>121</v>
          </cell>
          <cell r="L41">
            <v>140</v>
          </cell>
          <cell r="M41">
            <v>134</v>
          </cell>
          <cell r="N41">
            <v>125</v>
          </cell>
          <cell r="O41">
            <v>126</v>
          </cell>
          <cell r="P41">
            <v>92</v>
          </cell>
        </row>
        <row r="42">
          <cell r="A42">
            <v>59</v>
          </cell>
          <cell r="B42">
            <v>1174</v>
          </cell>
          <cell r="K42">
            <v>223</v>
          </cell>
          <cell r="L42">
            <v>212</v>
          </cell>
          <cell r="M42">
            <v>202</v>
          </cell>
          <cell r="N42">
            <v>193</v>
          </cell>
          <cell r="O42">
            <v>189</v>
          </cell>
          <cell r="P42">
            <v>155</v>
          </cell>
        </row>
        <row r="43">
          <cell r="A43">
            <v>60</v>
          </cell>
          <cell r="B43">
            <v>1831</v>
          </cell>
          <cell r="E43">
            <v>110</v>
          </cell>
          <cell r="F43">
            <v>127</v>
          </cell>
          <cell r="G43">
            <v>136</v>
          </cell>
          <cell r="H43">
            <v>141</v>
          </cell>
          <cell r="I43">
            <v>126</v>
          </cell>
          <cell r="J43">
            <v>117</v>
          </cell>
          <cell r="K43">
            <v>164</v>
          </cell>
          <cell r="L43">
            <v>161</v>
          </cell>
          <cell r="M43">
            <v>142</v>
          </cell>
          <cell r="N43">
            <v>125</v>
          </cell>
          <cell r="O43">
            <v>129</v>
          </cell>
          <cell r="P43">
            <v>86</v>
          </cell>
          <cell r="T43">
            <v>78</v>
          </cell>
          <cell r="U43">
            <v>80</v>
          </cell>
          <cell r="V43">
            <v>109</v>
          </cell>
        </row>
        <row r="44">
          <cell r="A44">
            <v>63</v>
          </cell>
          <cell r="B44">
            <v>286</v>
          </cell>
          <cell r="E44">
            <v>75</v>
          </cell>
          <cell r="F44">
            <v>84</v>
          </cell>
          <cell r="G44">
            <v>55</v>
          </cell>
          <cell r="H44">
            <v>53</v>
          </cell>
          <cell r="I44">
            <v>19</v>
          </cell>
        </row>
        <row r="45">
          <cell r="A45">
            <v>64</v>
          </cell>
          <cell r="B45">
            <v>2590</v>
          </cell>
          <cell r="H45">
            <v>298</v>
          </cell>
          <cell r="I45">
            <v>305</v>
          </cell>
          <cell r="J45">
            <v>296</v>
          </cell>
          <cell r="K45">
            <v>306</v>
          </cell>
          <cell r="L45">
            <v>299</v>
          </cell>
          <cell r="M45">
            <v>267</v>
          </cell>
          <cell r="N45">
            <v>244</v>
          </cell>
          <cell r="O45">
            <v>213</v>
          </cell>
          <cell r="P45">
            <v>184</v>
          </cell>
          <cell r="T45">
            <v>30</v>
          </cell>
          <cell r="U45">
            <v>60</v>
          </cell>
          <cell r="V45">
            <v>88</v>
          </cell>
        </row>
        <row r="46">
          <cell r="A46">
            <v>65</v>
          </cell>
          <cell r="B46">
            <v>562</v>
          </cell>
          <cell r="G46">
            <v>151</v>
          </cell>
          <cell r="H46">
            <v>126</v>
          </cell>
          <cell r="I46">
            <v>122</v>
          </cell>
          <cell r="J46">
            <v>138</v>
          </cell>
          <cell r="X46">
            <v>25</v>
          </cell>
        </row>
        <row r="47">
          <cell r="A47">
            <v>66</v>
          </cell>
          <cell r="B47">
            <v>2305</v>
          </cell>
          <cell r="E47">
            <v>163</v>
          </cell>
          <cell r="F47">
            <v>174</v>
          </cell>
          <cell r="G47">
            <v>156</v>
          </cell>
          <cell r="H47">
            <v>171</v>
          </cell>
          <cell r="I47">
            <v>190</v>
          </cell>
          <cell r="J47">
            <v>193</v>
          </cell>
          <cell r="K47">
            <v>220</v>
          </cell>
          <cell r="L47">
            <v>230</v>
          </cell>
          <cell r="M47">
            <v>248</v>
          </cell>
          <cell r="N47">
            <v>214</v>
          </cell>
          <cell r="O47">
            <v>196</v>
          </cell>
          <cell r="P47">
            <v>150</v>
          </cell>
        </row>
        <row r="48">
          <cell r="A48">
            <v>67</v>
          </cell>
          <cell r="B48">
            <v>350</v>
          </cell>
          <cell r="E48">
            <v>48</v>
          </cell>
          <cell r="F48">
            <v>66</v>
          </cell>
          <cell r="G48">
            <v>66</v>
          </cell>
          <cell r="H48">
            <v>62</v>
          </cell>
          <cell r="I48">
            <v>57</v>
          </cell>
          <cell r="J48">
            <v>51</v>
          </cell>
        </row>
        <row r="49">
          <cell r="A49">
            <v>68</v>
          </cell>
          <cell r="B49">
            <v>1344</v>
          </cell>
          <cell r="K49">
            <v>251</v>
          </cell>
          <cell r="L49">
            <v>237</v>
          </cell>
          <cell r="M49">
            <v>210</v>
          </cell>
          <cell r="N49">
            <v>202</v>
          </cell>
          <cell r="O49">
            <v>181</v>
          </cell>
          <cell r="P49">
            <v>127</v>
          </cell>
          <cell r="S49">
            <v>14</v>
          </cell>
          <cell r="T49">
            <v>14</v>
          </cell>
          <cell r="U49">
            <v>49</v>
          </cell>
          <cell r="V49">
            <v>59</v>
          </cell>
        </row>
        <row r="50">
          <cell r="A50">
            <v>70</v>
          </cell>
          <cell r="B50">
            <v>860</v>
          </cell>
          <cell r="L50">
            <v>155</v>
          </cell>
          <cell r="M50">
            <v>130</v>
          </cell>
          <cell r="N50">
            <v>146</v>
          </cell>
          <cell r="O50">
            <v>126</v>
          </cell>
          <cell r="P50">
            <v>97</v>
          </cell>
          <cell r="T50">
            <v>44</v>
          </cell>
          <cell r="U50">
            <v>75</v>
          </cell>
          <cell r="V50">
            <v>87</v>
          </cell>
        </row>
        <row r="51">
          <cell r="A51">
            <v>71</v>
          </cell>
          <cell r="B51">
            <v>1352</v>
          </cell>
          <cell r="E51">
            <v>92</v>
          </cell>
          <cell r="F51">
            <v>105</v>
          </cell>
          <cell r="G51">
            <v>107</v>
          </cell>
          <cell r="H51">
            <v>121</v>
          </cell>
          <cell r="I51">
            <v>134</v>
          </cell>
          <cell r="J51">
            <v>104</v>
          </cell>
          <cell r="K51">
            <v>150</v>
          </cell>
          <cell r="L51">
            <v>142</v>
          </cell>
          <cell r="M51">
            <v>118</v>
          </cell>
          <cell r="N51">
            <v>105</v>
          </cell>
          <cell r="O51">
            <v>83</v>
          </cell>
          <cell r="P51">
            <v>91</v>
          </cell>
        </row>
        <row r="52">
          <cell r="A52">
            <v>72</v>
          </cell>
          <cell r="B52">
            <v>245</v>
          </cell>
          <cell r="G52">
            <v>245</v>
          </cell>
        </row>
        <row r="53">
          <cell r="A53">
            <v>73</v>
          </cell>
          <cell r="B53">
            <v>562</v>
          </cell>
          <cell r="E53">
            <v>96</v>
          </cell>
          <cell r="F53">
            <v>88</v>
          </cell>
          <cell r="G53">
            <v>100</v>
          </cell>
          <cell r="H53">
            <v>93</v>
          </cell>
          <cell r="I53">
            <v>93</v>
          </cell>
          <cell r="J53">
            <v>92</v>
          </cell>
        </row>
        <row r="54">
          <cell r="A54">
            <v>75</v>
          </cell>
          <cell r="B54">
            <v>214</v>
          </cell>
          <cell r="E54">
            <v>43</v>
          </cell>
          <cell r="F54">
            <v>40</v>
          </cell>
          <cell r="G54">
            <v>50</v>
          </cell>
          <cell r="H54">
            <v>52</v>
          </cell>
          <cell r="I54">
            <v>29</v>
          </cell>
        </row>
        <row r="55">
          <cell r="A55">
            <v>76</v>
          </cell>
          <cell r="B55">
            <v>198</v>
          </cell>
          <cell r="E55">
            <v>43</v>
          </cell>
          <cell r="F55">
            <v>38</v>
          </cell>
          <cell r="G55">
            <v>44</v>
          </cell>
          <cell r="H55">
            <v>26</v>
          </cell>
          <cell r="I55">
            <v>26</v>
          </cell>
          <cell r="J55">
            <v>21</v>
          </cell>
        </row>
        <row r="56">
          <cell r="A56">
            <v>77</v>
          </cell>
          <cell r="B56">
            <v>282</v>
          </cell>
          <cell r="E56">
            <v>27</v>
          </cell>
          <cell r="F56">
            <v>62</v>
          </cell>
          <cell r="G56">
            <v>51</v>
          </cell>
          <cell r="H56">
            <v>38</v>
          </cell>
          <cell r="I56">
            <v>51</v>
          </cell>
          <cell r="J56">
            <v>53</v>
          </cell>
        </row>
        <row r="57">
          <cell r="A57">
            <v>79</v>
          </cell>
          <cell r="B57">
            <v>1049</v>
          </cell>
          <cell r="E57">
            <v>51</v>
          </cell>
          <cell r="F57">
            <v>77</v>
          </cell>
          <cell r="G57">
            <v>77</v>
          </cell>
          <cell r="H57">
            <v>77</v>
          </cell>
          <cell r="I57">
            <v>75</v>
          </cell>
          <cell r="J57">
            <v>91</v>
          </cell>
          <cell r="K57">
            <v>100</v>
          </cell>
          <cell r="L57">
            <v>74</v>
          </cell>
          <cell r="M57">
            <v>67</v>
          </cell>
          <cell r="N57">
            <v>58</v>
          </cell>
          <cell r="O57">
            <v>78</v>
          </cell>
          <cell r="P57">
            <v>64</v>
          </cell>
          <cell r="T57">
            <v>28</v>
          </cell>
          <cell r="U57">
            <v>46</v>
          </cell>
          <cell r="V57">
            <v>86</v>
          </cell>
        </row>
        <row r="58">
          <cell r="A58">
            <v>80</v>
          </cell>
          <cell r="B58">
            <v>289</v>
          </cell>
          <cell r="E58">
            <v>42</v>
          </cell>
          <cell r="F58">
            <v>52</v>
          </cell>
          <cell r="G58">
            <v>53</v>
          </cell>
          <cell r="H58">
            <v>44</v>
          </cell>
          <cell r="I58">
            <v>46</v>
          </cell>
          <cell r="J58">
            <v>52</v>
          </cell>
        </row>
        <row r="59">
          <cell r="A59">
            <v>81</v>
          </cell>
          <cell r="B59">
            <v>301</v>
          </cell>
          <cell r="E59">
            <v>139</v>
          </cell>
          <cell r="F59">
            <v>162</v>
          </cell>
        </row>
        <row r="60">
          <cell r="A60">
            <v>83</v>
          </cell>
          <cell r="B60">
            <v>1084</v>
          </cell>
          <cell r="G60">
            <v>1</v>
          </cell>
          <cell r="K60">
            <v>189</v>
          </cell>
          <cell r="L60">
            <v>161</v>
          </cell>
          <cell r="M60">
            <v>155</v>
          </cell>
          <cell r="N60">
            <v>133</v>
          </cell>
          <cell r="O60">
            <v>96</v>
          </cell>
          <cell r="P60">
            <v>87</v>
          </cell>
          <cell r="S60">
            <v>29</v>
          </cell>
          <cell r="T60">
            <v>59</v>
          </cell>
          <cell r="U60">
            <v>84</v>
          </cell>
          <cell r="V60">
            <v>90</v>
          </cell>
        </row>
        <row r="61">
          <cell r="A61">
            <v>86</v>
          </cell>
          <cell r="B61">
            <v>167</v>
          </cell>
          <cell r="E61">
            <v>27</v>
          </cell>
          <cell r="F61">
            <v>34</v>
          </cell>
          <cell r="G61">
            <v>25</v>
          </cell>
          <cell r="H61">
            <v>33</v>
          </cell>
          <cell r="I61">
            <v>23</v>
          </cell>
          <cell r="J61">
            <v>25</v>
          </cell>
        </row>
        <row r="62">
          <cell r="A62">
            <v>87</v>
          </cell>
          <cell r="B62">
            <v>480</v>
          </cell>
          <cell r="E62">
            <v>48</v>
          </cell>
          <cell r="F62">
            <v>49</v>
          </cell>
          <cell r="G62">
            <v>57</v>
          </cell>
          <cell r="H62">
            <v>36</v>
          </cell>
          <cell r="I62">
            <v>65</v>
          </cell>
          <cell r="J62">
            <v>65</v>
          </cell>
          <cell r="K62">
            <v>160</v>
          </cell>
        </row>
        <row r="63">
          <cell r="A63">
            <v>88</v>
          </cell>
          <cell r="B63">
            <v>599</v>
          </cell>
          <cell r="E63">
            <v>97</v>
          </cell>
          <cell r="F63">
            <v>98</v>
          </cell>
          <cell r="G63">
            <v>112</v>
          </cell>
          <cell r="H63">
            <v>94</v>
          </cell>
          <cell r="I63">
            <v>104</v>
          </cell>
          <cell r="J63">
            <v>94</v>
          </cell>
        </row>
        <row r="64">
          <cell r="A64">
            <v>89</v>
          </cell>
          <cell r="B64">
            <v>1113</v>
          </cell>
          <cell r="E64">
            <v>83</v>
          </cell>
          <cell r="F64">
            <v>72</v>
          </cell>
          <cell r="G64">
            <v>79</v>
          </cell>
          <cell r="H64">
            <v>89</v>
          </cell>
          <cell r="I64">
            <v>86</v>
          </cell>
          <cell r="J64">
            <v>97</v>
          </cell>
          <cell r="K64">
            <v>126</v>
          </cell>
          <cell r="L64">
            <v>117</v>
          </cell>
          <cell r="M64">
            <v>124</v>
          </cell>
          <cell r="N64">
            <v>92</v>
          </cell>
          <cell r="O64">
            <v>79</v>
          </cell>
          <cell r="P64">
            <v>69</v>
          </cell>
        </row>
        <row r="65">
          <cell r="A65">
            <v>90</v>
          </cell>
          <cell r="B65">
            <v>994</v>
          </cell>
          <cell r="E65">
            <v>57</v>
          </cell>
          <cell r="F65">
            <v>78</v>
          </cell>
          <cell r="G65">
            <v>68</v>
          </cell>
          <cell r="H65">
            <v>77</v>
          </cell>
          <cell r="I65">
            <v>77</v>
          </cell>
          <cell r="J65">
            <v>72</v>
          </cell>
          <cell r="K65">
            <v>75</v>
          </cell>
          <cell r="L65">
            <v>79</v>
          </cell>
          <cell r="M65">
            <v>72</v>
          </cell>
          <cell r="N65">
            <v>65</v>
          </cell>
          <cell r="O65">
            <v>54</v>
          </cell>
          <cell r="P65">
            <v>46</v>
          </cell>
          <cell r="T65">
            <v>47</v>
          </cell>
          <cell r="U65">
            <v>57</v>
          </cell>
          <cell r="V65">
            <v>70</v>
          </cell>
        </row>
        <row r="66">
          <cell r="A66">
            <v>91</v>
          </cell>
          <cell r="B66">
            <v>545</v>
          </cell>
          <cell r="E66">
            <v>25</v>
          </cell>
          <cell r="F66">
            <v>52</v>
          </cell>
          <cell r="G66">
            <v>68</v>
          </cell>
          <cell r="H66">
            <v>51</v>
          </cell>
          <cell r="I66">
            <v>34</v>
          </cell>
          <cell r="J66">
            <v>50</v>
          </cell>
          <cell r="K66">
            <v>67</v>
          </cell>
          <cell r="L66">
            <v>50</v>
          </cell>
          <cell r="M66">
            <v>50</v>
          </cell>
          <cell r="N66">
            <v>39</v>
          </cell>
          <cell r="O66">
            <v>36</v>
          </cell>
          <cell r="P66">
            <v>23</v>
          </cell>
        </row>
        <row r="67">
          <cell r="A67">
            <v>92</v>
          </cell>
          <cell r="B67">
            <v>2701</v>
          </cell>
          <cell r="K67">
            <v>528</v>
          </cell>
          <cell r="L67">
            <v>466</v>
          </cell>
          <cell r="M67">
            <v>457</v>
          </cell>
          <cell r="N67">
            <v>469</v>
          </cell>
          <cell r="O67">
            <v>432</v>
          </cell>
          <cell r="P67">
            <v>349</v>
          </cell>
        </row>
        <row r="68">
          <cell r="A68">
            <v>93</v>
          </cell>
          <cell r="B68">
            <v>938</v>
          </cell>
          <cell r="E68">
            <v>76</v>
          </cell>
          <cell r="F68">
            <v>77</v>
          </cell>
          <cell r="G68">
            <v>79</v>
          </cell>
          <cell r="H68">
            <v>80</v>
          </cell>
          <cell r="I68">
            <v>78</v>
          </cell>
          <cell r="J68">
            <v>79</v>
          </cell>
          <cell r="K68">
            <v>80</v>
          </cell>
          <cell r="L68">
            <v>81</v>
          </cell>
          <cell r="M68">
            <v>78</v>
          </cell>
          <cell r="N68">
            <v>84</v>
          </cell>
          <cell r="O68">
            <v>70</v>
          </cell>
          <cell r="P68">
            <v>76</v>
          </cell>
        </row>
        <row r="69">
          <cell r="A69">
            <v>94</v>
          </cell>
          <cell r="B69">
            <v>479</v>
          </cell>
          <cell r="E69">
            <v>21</v>
          </cell>
          <cell r="F69">
            <v>30</v>
          </cell>
          <cell r="G69">
            <v>30</v>
          </cell>
          <cell r="H69">
            <v>22</v>
          </cell>
          <cell r="I69">
            <v>24</v>
          </cell>
          <cell r="J69">
            <v>19</v>
          </cell>
          <cell r="K69">
            <v>73</v>
          </cell>
          <cell r="L69">
            <v>62</v>
          </cell>
          <cell r="M69">
            <v>54</v>
          </cell>
          <cell r="N69">
            <v>64</v>
          </cell>
          <cell r="O69">
            <v>55</v>
          </cell>
          <cell r="P69">
            <v>25</v>
          </cell>
        </row>
        <row r="70">
          <cell r="A70">
            <v>95</v>
          </cell>
          <cell r="B70">
            <v>389</v>
          </cell>
          <cell r="E70">
            <v>50</v>
          </cell>
          <cell r="F70">
            <v>77</v>
          </cell>
          <cell r="G70">
            <v>56</v>
          </cell>
          <cell r="H70">
            <v>60</v>
          </cell>
          <cell r="I70">
            <v>59</v>
          </cell>
          <cell r="J70">
            <v>87</v>
          </cell>
        </row>
        <row r="71">
          <cell r="A71">
            <v>96</v>
          </cell>
          <cell r="B71">
            <v>174</v>
          </cell>
          <cell r="E71">
            <v>23</v>
          </cell>
          <cell r="F71">
            <v>31</v>
          </cell>
          <cell r="G71">
            <v>30</v>
          </cell>
          <cell r="H71">
            <v>29</v>
          </cell>
          <cell r="I71">
            <v>32</v>
          </cell>
          <cell r="J71">
            <v>29</v>
          </cell>
        </row>
        <row r="72">
          <cell r="A72">
            <v>97</v>
          </cell>
          <cell r="B72">
            <v>2342</v>
          </cell>
          <cell r="E72">
            <v>149</v>
          </cell>
          <cell r="F72">
            <v>84</v>
          </cell>
          <cell r="G72">
            <v>70</v>
          </cell>
          <cell r="H72">
            <v>70</v>
          </cell>
          <cell r="I72">
            <v>101</v>
          </cell>
          <cell r="J72">
            <v>114</v>
          </cell>
          <cell r="K72">
            <v>285</v>
          </cell>
          <cell r="L72">
            <v>267</v>
          </cell>
          <cell r="M72">
            <v>261</v>
          </cell>
          <cell r="N72">
            <v>255</v>
          </cell>
          <cell r="O72">
            <v>249</v>
          </cell>
          <cell r="P72">
            <v>239</v>
          </cell>
          <cell r="T72">
            <v>30</v>
          </cell>
          <cell r="U72">
            <v>57</v>
          </cell>
          <cell r="V72">
            <v>111</v>
          </cell>
        </row>
        <row r="73">
          <cell r="A73">
            <v>98</v>
          </cell>
          <cell r="B73">
            <v>748</v>
          </cell>
          <cell r="E73">
            <v>53</v>
          </cell>
          <cell r="F73">
            <v>145</v>
          </cell>
          <cell r="G73">
            <v>127</v>
          </cell>
          <cell r="H73">
            <v>111</v>
          </cell>
          <cell r="I73">
            <v>151</v>
          </cell>
          <cell r="J73">
            <v>161</v>
          </cell>
        </row>
        <row r="74">
          <cell r="A74">
            <v>99</v>
          </cell>
          <cell r="B74">
            <v>1226</v>
          </cell>
          <cell r="H74">
            <v>139</v>
          </cell>
          <cell r="I74">
            <v>166</v>
          </cell>
          <cell r="J74">
            <v>172</v>
          </cell>
          <cell r="L74">
            <v>193</v>
          </cell>
          <cell r="M74">
            <v>156</v>
          </cell>
          <cell r="N74">
            <v>162</v>
          </cell>
          <cell r="O74">
            <v>140</v>
          </cell>
          <cell r="P74">
            <v>98</v>
          </cell>
        </row>
        <row r="75">
          <cell r="A75">
            <v>100</v>
          </cell>
          <cell r="B75">
            <v>632</v>
          </cell>
          <cell r="E75">
            <v>101</v>
          </cell>
          <cell r="F75">
            <v>104</v>
          </cell>
          <cell r="G75">
            <v>102</v>
          </cell>
          <cell r="H75">
            <v>100</v>
          </cell>
          <cell r="I75">
            <v>110</v>
          </cell>
          <cell r="J75">
            <v>115</v>
          </cell>
        </row>
        <row r="76">
          <cell r="A76">
            <v>101</v>
          </cell>
          <cell r="B76">
            <v>475</v>
          </cell>
          <cell r="E76">
            <v>63</v>
          </cell>
          <cell r="F76">
            <v>77</v>
          </cell>
          <cell r="G76">
            <v>79</v>
          </cell>
          <cell r="H76">
            <v>81</v>
          </cell>
          <cell r="I76">
            <v>80</v>
          </cell>
          <cell r="J76">
            <v>95</v>
          </cell>
        </row>
        <row r="77">
          <cell r="A77">
            <v>102</v>
          </cell>
          <cell r="B77">
            <v>352</v>
          </cell>
          <cell r="E77">
            <v>63</v>
          </cell>
          <cell r="F77">
            <v>72</v>
          </cell>
          <cell r="G77">
            <v>62</v>
          </cell>
          <cell r="H77">
            <v>42</v>
          </cell>
          <cell r="I77">
            <v>55</v>
          </cell>
          <cell r="J77">
            <v>58</v>
          </cell>
        </row>
        <row r="78">
          <cell r="A78">
            <v>103</v>
          </cell>
          <cell r="B78">
            <v>541</v>
          </cell>
          <cell r="E78">
            <v>101</v>
          </cell>
          <cell r="F78">
            <v>102</v>
          </cell>
          <cell r="G78">
            <v>98</v>
          </cell>
          <cell r="H78">
            <v>85</v>
          </cell>
          <cell r="I78">
            <v>67</v>
          </cell>
          <cell r="J78">
            <v>88</v>
          </cell>
        </row>
        <row r="79">
          <cell r="A79">
            <v>104</v>
          </cell>
          <cell r="B79">
            <v>1608</v>
          </cell>
          <cell r="E79">
            <v>51</v>
          </cell>
          <cell r="F79">
            <v>47</v>
          </cell>
          <cell r="G79">
            <v>39</v>
          </cell>
          <cell r="H79">
            <v>49</v>
          </cell>
          <cell r="I79">
            <v>40</v>
          </cell>
          <cell r="J79">
            <v>36</v>
          </cell>
          <cell r="K79">
            <v>195</v>
          </cell>
          <cell r="L79">
            <v>176</v>
          </cell>
          <cell r="M79">
            <v>198</v>
          </cell>
          <cell r="N79">
            <v>205</v>
          </cell>
          <cell r="O79">
            <v>200</v>
          </cell>
          <cell r="P79">
            <v>210</v>
          </cell>
          <cell r="T79">
            <v>37</v>
          </cell>
          <cell r="U79">
            <v>50</v>
          </cell>
          <cell r="V79">
            <v>75</v>
          </cell>
        </row>
        <row r="80">
          <cell r="A80">
            <v>105</v>
          </cell>
          <cell r="B80">
            <v>1674</v>
          </cell>
          <cell r="E80">
            <v>126</v>
          </cell>
          <cell r="F80">
            <v>187</v>
          </cell>
          <cell r="G80">
            <v>149</v>
          </cell>
          <cell r="H80">
            <v>175</v>
          </cell>
          <cell r="I80">
            <v>138</v>
          </cell>
          <cell r="J80">
            <v>137</v>
          </cell>
          <cell r="K80">
            <v>145</v>
          </cell>
          <cell r="L80">
            <v>166</v>
          </cell>
          <cell r="M80">
            <v>100</v>
          </cell>
          <cell r="N80">
            <v>86</v>
          </cell>
          <cell r="O80">
            <v>65</v>
          </cell>
          <cell r="P80">
            <v>59</v>
          </cell>
          <cell r="T80">
            <v>51</v>
          </cell>
          <cell r="U80">
            <v>36</v>
          </cell>
          <cell r="V80">
            <v>43</v>
          </cell>
          <cell r="X80">
            <v>11</v>
          </cell>
        </row>
        <row r="81">
          <cell r="A81">
            <v>106</v>
          </cell>
          <cell r="B81">
            <v>1161</v>
          </cell>
          <cell r="E81">
            <v>49</v>
          </cell>
          <cell r="F81">
            <v>62</v>
          </cell>
          <cell r="G81">
            <v>35</v>
          </cell>
          <cell r="H81">
            <v>71</v>
          </cell>
          <cell r="I81">
            <v>73</v>
          </cell>
          <cell r="J81">
            <v>65</v>
          </cell>
          <cell r="K81">
            <v>184</v>
          </cell>
          <cell r="L81">
            <v>148</v>
          </cell>
          <cell r="M81">
            <v>156</v>
          </cell>
          <cell r="N81">
            <v>122</v>
          </cell>
          <cell r="O81">
            <v>97</v>
          </cell>
          <cell r="P81">
            <v>99</v>
          </cell>
        </row>
        <row r="82">
          <cell r="A82">
            <v>107</v>
          </cell>
          <cell r="B82">
            <v>1466</v>
          </cell>
          <cell r="E82">
            <v>64</v>
          </cell>
          <cell r="F82">
            <v>73</v>
          </cell>
          <cell r="G82">
            <v>76</v>
          </cell>
          <cell r="H82">
            <v>66</v>
          </cell>
          <cell r="I82">
            <v>98</v>
          </cell>
          <cell r="J82">
            <v>70</v>
          </cell>
          <cell r="K82">
            <v>174</v>
          </cell>
          <cell r="L82">
            <v>191</v>
          </cell>
          <cell r="M82">
            <v>178</v>
          </cell>
          <cell r="N82">
            <v>155</v>
          </cell>
          <cell r="O82">
            <v>167</v>
          </cell>
          <cell r="P82">
            <v>154</v>
          </cell>
        </row>
        <row r="83">
          <cell r="A83">
            <v>110</v>
          </cell>
          <cell r="B83">
            <v>414</v>
          </cell>
          <cell r="G83">
            <v>163</v>
          </cell>
          <cell r="K83">
            <v>214</v>
          </cell>
          <cell r="L83">
            <v>37</v>
          </cell>
        </row>
        <row r="84">
          <cell r="A84">
            <v>111</v>
          </cell>
          <cell r="B84">
            <v>770</v>
          </cell>
          <cell r="E84">
            <v>35</v>
          </cell>
          <cell r="F84">
            <v>29</v>
          </cell>
          <cell r="G84">
            <v>38</v>
          </cell>
          <cell r="H84">
            <v>45</v>
          </cell>
          <cell r="I84">
            <v>54</v>
          </cell>
          <cell r="J84">
            <v>30</v>
          </cell>
          <cell r="K84">
            <v>102</v>
          </cell>
          <cell r="L84">
            <v>73</v>
          </cell>
          <cell r="M84">
            <v>99</v>
          </cell>
          <cell r="N84">
            <v>78</v>
          </cell>
          <cell r="O84">
            <v>91</v>
          </cell>
          <cell r="P84">
            <v>75</v>
          </cell>
          <cell r="X84">
            <v>21</v>
          </cell>
        </row>
        <row r="85">
          <cell r="A85">
            <v>112</v>
          </cell>
          <cell r="B85">
            <v>1276</v>
          </cell>
          <cell r="F85">
            <v>32</v>
          </cell>
          <cell r="G85">
            <v>25</v>
          </cell>
          <cell r="H85">
            <v>33</v>
          </cell>
          <cell r="I85">
            <v>50</v>
          </cell>
          <cell r="J85">
            <v>35</v>
          </cell>
          <cell r="K85">
            <v>210</v>
          </cell>
          <cell r="L85">
            <v>187</v>
          </cell>
          <cell r="M85">
            <v>150</v>
          </cell>
          <cell r="N85">
            <v>124</v>
          </cell>
          <cell r="O85">
            <v>128</v>
          </cell>
          <cell r="P85">
            <v>115</v>
          </cell>
          <cell r="S85">
            <v>29</v>
          </cell>
          <cell r="T85">
            <v>42</v>
          </cell>
          <cell r="U85">
            <v>49</v>
          </cell>
          <cell r="V85">
            <v>67</v>
          </cell>
        </row>
        <row r="86">
          <cell r="A86">
            <v>113</v>
          </cell>
          <cell r="B86">
            <v>640</v>
          </cell>
          <cell r="K86">
            <v>154</v>
          </cell>
          <cell r="L86">
            <v>127</v>
          </cell>
          <cell r="M86">
            <v>118</v>
          </cell>
          <cell r="N86">
            <v>96</v>
          </cell>
          <cell r="O86">
            <v>73</v>
          </cell>
          <cell r="P86">
            <v>72</v>
          </cell>
        </row>
        <row r="87">
          <cell r="A87">
            <v>115</v>
          </cell>
          <cell r="B87">
            <v>308</v>
          </cell>
          <cell r="E87">
            <v>308</v>
          </cell>
        </row>
        <row r="88">
          <cell r="A88">
            <v>116</v>
          </cell>
          <cell r="B88">
            <v>326</v>
          </cell>
          <cell r="E88">
            <v>148</v>
          </cell>
          <cell r="F88">
            <v>178</v>
          </cell>
        </row>
        <row r="89">
          <cell r="A89">
            <v>117</v>
          </cell>
          <cell r="B89">
            <v>396</v>
          </cell>
          <cell r="E89">
            <v>54</v>
          </cell>
          <cell r="F89">
            <v>62</v>
          </cell>
          <cell r="G89">
            <v>64</v>
          </cell>
          <cell r="H89">
            <v>85</v>
          </cell>
          <cell r="I89">
            <v>61</v>
          </cell>
          <cell r="J89">
            <v>70</v>
          </cell>
        </row>
        <row r="90">
          <cell r="A90">
            <v>120</v>
          </cell>
          <cell r="B90">
            <v>898</v>
          </cell>
          <cell r="E90">
            <v>69</v>
          </cell>
          <cell r="F90">
            <v>81</v>
          </cell>
          <cell r="G90">
            <v>80</v>
          </cell>
          <cell r="H90">
            <v>73</v>
          </cell>
          <cell r="I90">
            <v>84</v>
          </cell>
          <cell r="J90">
            <v>85</v>
          </cell>
          <cell r="K90">
            <v>86</v>
          </cell>
          <cell r="L90">
            <v>84</v>
          </cell>
          <cell r="M90">
            <v>41</v>
          </cell>
          <cell r="N90">
            <v>48</v>
          </cell>
          <cell r="O90">
            <v>41</v>
          </cell>
          <cell r="P90">
            <v>27</v>
          </cell>
          <cell r="S90">
            <v>9</v>
          </cell>
          <cell r="T90">
            <v>28</v>
          </cell>
          <cell r="U90">
            <v>31</v>
          </cell>
          <cell r="V90">
            <v>31</v>
          </cell>
        </row>
        <row r="91">
          <cell r="A91">
            <v>121</v>
          </cell>
          <cell r="B91">
            <v>309</v>
          </cell>
          <cell r="E91">
            <v>45</v>
          </cell>
          <cell r="F91">
            <v>60</v>
          </cell>
          <cell r="G91">
            <v>53</v>
          </cell>
          <cell r="H91">
            <v>52</v>
          </cell>
          <cell r="I91">
            <v>51</v>
          </cell>
          <cell r="J91">
            <v>48</v>
          </cell>
        </row>
        <row r="92">
          <cell r="A92">
            <v>122</v>
          </cell>
          <cell r="B92">
            <v>1240</v>
          </cell>
          <cell r="E92">
            <v>45</v>
          </cell>
          <cell r="F92">
            <v>61</v>
          </cell>
          <cell r="G92">
            <v>60</v>
          </cell>
          <cell r="H92">
            <v>68</v>
          </cell>
          <cell r="I92">
            <v>68</v>
          </cell>
          <cell r="J92">
            <v>66</v>
          </cell>
          <cell r="K92">
            <v>135</v>
          </cell>
          <cell r="L92">
            <v>122</v>
          </cell>
          <cell r="M92">
            <v>122</v>
          </cell>
          <cell r="N92">
            <v>98</v>
          </cell>
          <cell r="O92">
            <v>91</v>
          </cell>
          <cell r="P92">
            <v>62</v>
          </cell>
          <cell r="T92">
            <v>48</v>
          </cell>
          <cell r="U92">
            <v>89</v>
          </cell>
          <cell r="V92">
            <v>105</v>
          </cell>
        </row>
        <row r="93">
          <cell r="A93">
            <v>123</v>
          </cell>
          <cell r="B93">
            <v>382</v>
          </cell>
          <cell r="E93">
            <v>55</v>
          </cell>
          <cell r="F93">
            <v>59</v>
          </cell>
          <cell r="G93">
            <v>64</v>
          </cell>
          <cell r="H93">
            <v>67</v>
          </cell>
          <cell r="I93">
            <v>69</v>
          </cell>
          <cell r="J93">
            <v>68</v>
          </cell>
        </row>
        <row r="94">
          <cell r="A94">
            <v>124</v>
          </cell>
          <cell r="B94">
            <v>706</v>
          </cell>
          <cell r="F94">
            <v>150</v>
          </cell>
          <cell r="G94">
            <v>142</v>
          </cell>
          <cell r="H94">
            <v>124</v>
          </cell>
          <cell r="I94">
            <v>140</v>
          </cell>
          <cell r="J94">
            <v>150</v>
          </cell>
        </row>
        <row r="95">
          <cell r="A95">
            <v>126</v>
          </cell>
          <cell r="B95">
            <v>439</v>
          </cell>
          <cell r="E95">
            <v>82</v>
          </cell>
          <cell r="F95">
            <v>78</v>
          </cell>
          <cell r="G95">
            <v>62</v>
          </cell>
          <cell r="H95">
            <v>64</v>
          </cell>
          <cell r="I95">
            <v>76</v>
          </cell>
          <cell r="J95">
            <v>77</v>
          </cell>
        </row>
        <row r="96">
          <cell r="A96">
            <v>128</v>
          </cell>
          <cell r="B96">
            <v>591</v>
          </cell>
          <cell r="E96">
            <v>57</v>
          </cell>
          <cell r="F96">
            <v>140</v>
          </cell>
          <cell r="G96">
            <v>136</v>
          </cell>
          <cell r="H96">
            <v>83</v>
          </cell>
          <cell r="I96">
            <v>88</v>
          </cell>
          <cell r="J96">
            <v>87</v>
          </cell>
        </row>
        <row r="97">
          <cell r="A97">
            <v>129</v>
          </cell>
          <cell r="B97">
            <v>413</v>
          </cell>
          <cell r="E97">
            <v>75</v>
          </cell>
          <cell r="F97">
            <v>75</v>
          </cell>
          <cell r="G97">
            <v>62</v>
          </cell>
          <cell r="H97">
            <v>69</v>
          </cell>
          <cell r="I97">
            <v>72</v>
          </cell>
          <cell r="J97">
            <v>60</v>
          </cell>
        </row>
        <row r="98">
          <cell r="A98">
            <v>131</v>
          </cell>
          <cell r="B98">
            <v>1899</v>
          </cell>
          <cell r="F98">
            <v>151</v>
          </cell>
          <cell r="G98">
            <v>142</v>
          </cell>
          <cell r="H98">
            <v>150</v>
          </cell>
          <cell r="I98">
            <v>184</v>
          </cell>
          <cell r="J98">
            <v>163</v>
          </cell>
          <cell r="K98">
            <v>174</v>
          </cell>
          <cell r="L98">
            <v>191</v>
          </cell>
          <cell r="M98">
            <v>206</v>
          </cell>
          <cell r="N98">
            <v>186</v>
          </cell>
          <cell r="O98">
            <v>190</v>
          </cell>
          <cell r="P98">
            <v>162</v>
          </cell>
        </row>
        <row r="99">
          <cell r="A99">
            <v>132</v>
          </cell>
          <cell r="B99">
            <v>349</v>
          </cell>
          <cell r="E99">
            <v>47</v>
          </cell>
          <cell r="F99">
            <v>71</v>
          </cell>
          <cell r="G99">
            <v>67</v>
          </cell>
          <cell r="H99">
            <v>65</v>
          </cell>
          <cell r="I99">
            <v>47</v>
          </cell>
          <cell r="J99">
            <v>52</v>
          </cell>
        </row>
        <row r="100">
          <cell r="A100">
            <v>133</v>
          </cell>
          <cell r="B100">
            <v>394</v>
          </cell>
          <cell r="E100">
            <v>48</v>
          </cell>
          <cell r="F100">
            <v>70</v>
          </cell>
          <cell r="G100">
            <v>67</v>
          </cell>
          <cell r="H100">
            <v>70</v>
          </cell>
          <cell r="I100">
            <v>70</v>
          </cell>
          <cell r="J100">
            <v>69</v>
          </cell>
        </row>
        <row r="101">
          <cell r="A101">
            <v>134</v>
          </cell>
          <cell r="B101">
            <v>296</v>
          </cell>
          <cell r="E101">
            <v>23</v>
          </cell>
          <cell r="F101">
            <v>74</v>
          </cell>
          <cell r="G101">
            <v>31</v>
          </cell>
          <cell r="H101">
            <v>35</v>
          </cell>
          <cell r="I101">
            <v>64</v>
          </cell>
          <cell r="J101">
            <v>69</v>
          </cell>
        </row>
        <row r="102">
          <cell r="A102">
            <v>135</v>
          </cell>
          <cell r="B102">
            <v>129</v>
          </cell>
          <cell r="E102">
            <v>25</v>
          </cell>
          <cell r="F102">
            <v>28</v>
          </cell>
          <cell r="G102">
            <v>23</v>
          </cell>
          <cell r="H102">
            <v>32</v>
          </cell>
          <cell r="I102">
            <v>21</v>
          </cell>
        </row>
        <row r="103">
          <cell r="A103">
            <v>136</v>
          </cell>
          <cell r="B103">
            <v>421</v>
          </cell>
          <cell r="E103">
            <v>94</v>
          </cell>
          <cell r="F103">
            <v>81</v>
          </cell>
          <cell r="G103">
            <v>66</v>
          </cell>
          <cell r="H103">
            <v>60</v>
          </cell>
          <cell r="I103">
            <v>57</v>
          </cell>
          <cell r="J103">
            <v>63</v>
          </cell>
        </row>
        <row r="104">
          <cell r="A104">
            <v>137</v>
          </cell>
          <cell r="B104">
            <v>197</v>
          </cell>
          <cell r="E104">
            <v>27</v>
          </cell>
          <cell r="F104">
            <v>43</v>
          </cell>
          <cell r="G104">
            <v>29</v>
          </cell>
          <cell r="H104">
            <v>29</v>
          </cell>
          <cell r="I104">
            <v>26</v>
          </cell>
          <cell r="J104">
            <v>23</v>
          </cell>
          <cell r="X104">
            <v>20</v>
          </cell>
        </row>
        <row r="105">
          <cell r="A105">
            <v>139</v>
          </cell>
          <cell r="B105">
            <v>1233</v>
          </cell>
          <cell r="E105">
            <v>53</v>
          </cell>
          <cell r="F105">
            <v>76</v>
          </cell>
          <cell r="G105">
            <v>68</v>
          </cell>
          <cell r="H105">
            <v>74</v>
          </cell>
          <cell r="I105">
            <v>73</v>
          </cell>
          <cell r="J105">
            <v>75</v>
          </cell>
          <cell r="K105">
            <v>108</v>
          </cell>
          <cell r="L105">
            <v>132</v>
          </cell>
          <cell r="M105">
            <v>87</v>
          </cell>
          <cell r="N105">
            <v>124</v>
          </cell>
          <cell r="O105">
            <v>85</v>
          </cell>
          <cell r="P105">
            <v>72</v>
          </cell>
          <cell r="S105">
            <v>21</v>
          </cell>
          <cell r="T105">
            <v>45</v>
          </cell>
          <cell r="U105">
            <v>50</v>
          </cell>
          <cell r="V105">
            <v>90</v>
          </cell>
        </row>
        <row r="106">
          <cell r="A106">
            <v>144</v>
          </cell>
          <cell r="B106">
            <v>397</v>
          </cell>
          <cell r="E106">
            <v>54</v>
          </cell>
          <cell r="F106">
            <v>70</v>
          </cell>
          <cell r="G106">
            <v>59</v>
          </cell>
          <cell r="H106">
            <v>63</v>
          </cell>
          <cell r="I106">
            <v>75</v>
          </cell>
          <cell r="J106">
            <v>76</v>
          </cell>
        </row>
        <row r="107">
          <cell r="A107">
            <v>145</v>
          </cell>
          <cell r="B107">
            <v>134</v>
          </cell>
          <cell r="E107">
            <v>18</v>
          </cell>
          <cell r="F107">
            <v>33</v>
          </cell>
          <cell r="G107">
            <v>18</v>
          </cell>
          <cell r="H107">
            <v>19</v>
          </cell>
          <cell r="I107">
            <v>29</v>
          </cell>
          <cell r="J107">
            <v>17</v>
          </cell>
        </row>
        <row r="108">
          <cell r="A108">
            <v>146</v>
          </cell>
          <cell r="B108">
            <v>328</v>
          </cell>
          <cell r="E108">
            <v>97</v>
          </cell>
          <cell r="F108">
            <v>87</v>
          </cell>
          <cell r="G108">
            <v>86</v>
          </cell>
          <cell r="H108">
            <v>58</v>
          </cell>
        </row>
        <row r="109">
          <cell r="A109">
            <v>147</v>
          </cell>
          <cell r="B109">
            <v>84</v>
          </cell>
          <cell r="E109">
            <v>18</v>
          </cell>
          <cell r="F109">
            <v>23</v>
          </cell>
          <cell r="G109">
            <v>24</v>
          </cell>
          <cell r="H109">
            <v>19</v>
          </cell>
        </row>
        <row r="110">
          <cell r="A110">
            <v>148</v>
          </cell>
          <cell r="B110">
            <v>709</v>
          </cell>
          <cell r="E110">
            <v>53</v>
          </cell>
          <cell r="F110">
            <v>64</v>
          </cell>
          <cell r="G110">
            <v>56</v>
          </cell>
          <cell r="H110">
            <v>67</v>
          </cell>
          <cell r="I110">
            <v>54</v>
          </cell>
          <cell r="J110">
            <v>72</v>
          </cell>
          <cell r="K110">
            <v>62</v>
          </cell>
          <cell r="L110">
            <v>62</v>
          </cell>
          <cell r="M110">
            <v>38</v>
          </cell>
          <cell r="N110">
            <v>48</v>
          </cell>
          <cell r="O110">
            <v>29</v>
          </cell>
          <cell r="P110">
            <v>25</v>
          </cell>
          <cell r="T110">
            <v>18</v>
          </cell>
          <cell r="U110">
            <v>26</v>
          </cell>
          <cell r="V110">
            <v>35</v>
          </cell>
        </row>
        <row r="111">
          <cell r="A111">
            <v>149</v>
          </cell>
          <cell r="B111">
            <v>922</v>
          </cell>
          <cell r="E111">
            <v>46</v>
          </cell>
          <cell r="F111">
            <v>98</v>
          </cell>
          <cell r="G111">
            <v>68</v>
          </cell>
          <cell r="H111">
            <v>71</v>
          </cell>
          <cell r="I111">
            <v>75</v>
          </cell>
          <cell r="J111">
            <v>65</v>
          </cell>
          <cell r="K111">
            <v>91</v>
          </cell>
          <cell r="L111">
            <v>94</v>
          </cell>
          <cell r="M111">
            <v>124</v>
          </cell>
          <cell r="N111">
            <v>85</v>
          </cell>
          <cell r="O111">
            <v>52</v>
          </cell>
          <cell r="P111">
            <v>53</v>
          </cell>
        </row>
        <row r="112">
          <cell r="A112">
            <v>151</v>
          </cell>
          <cell r="B112">
            <v>665</v>
          </cell>
          <cell r="E112">
            <v>49</v>
          </cell>
          <cell r="F112">
            <v>54</v>
          </cell>
          <cell r="G112">
            <v>58</v>
          </cell>
          <cell r="H112">
            <v>50</v>
          </cell>
          <cell r="I112">
            <v>66</v>
          </cell>
          <cell r="J112">
            <v>68</v>
          </cell>
          <cell r="L112">
            <v>128</v>
          </cell>
          <cell r="M112">
            <v>111</v>
          </cell>
          <cell r="N112">
            <v>81</v>
          </cell>
        </row>
        <row r="113">
          <cell r="A113">
            <v>153</v>
          </cell>
          <cell r="B113">
            <v>1132</v>
          </cell>
          <cell r="E113">
            <v>51</v>
          </cell>
          <cell r="F113">
            <v>65</v>
          </cell>
          <cell r="G113">
            <v>75</v>
          </cell>
          <cell r="H113">
            <v>99</v>
          </cell>
          <cell r="I113">
            <v>104</v>
          </cell>
          <cell r="J113">
            <v>67</v>
          </cell>
          <cell r="K113">
            <v>80</v>
          </cell>
          <cell r="L113">
            <v>80</v>
          </cell>
          <cell r="M113">
            <v>73</v>
          </cell>
          <cell r="N113">
            <v>78</v>
          </cell>
          <cell r="O113">
            <v>80</v>
          </cell>
          <cell r="P113">
            <v>57</v>
          </cell>
          <cell r="S113">
            <v>24</v>
          </cell>
          <cell r="T113">
            <v>56</v>
          </cell>
          <cell r="U113">
            <v>68</v>
          </cell>
          <cell r="V113">
            <v>75</v>
          </cell>
        </row>
        <row r="114">
          <cell r="A114">
            <v>154</v>
          </cell>
          <cell r="B114">
            <v>310</v>
          </cell>
          <cell r="E114">
            <v>48</v>
          </cell>
          <cell r="F114">
            <v>36</v>
          </cell>
          <cell r="G114">
            <v>58</v>
          </cell>
          <cell r="H114">
            <v>64</v>
          </cell>
          <cell r="I114">
            <v>68</v>
          </cell>
          <cell r="J114">
            <v>36</v>
          </cell>
        </row>
        <row r="115">
          <cell r="A115">
            <v>156</v>
          </cell>
          <cell r="B115">
            <v>1226</v>
          </cell>
          <cell r="E115">
            <v>49</v>
          </cell>
          <cell r="F115">
            <v>70</v>
          </cell>
          <cell r="G115">
            <v>70</v>
          </cell>
          <cell r="H115">
            <v>110</v>
          </cell>
          <cell r="I115">
            <v>94</v>
          </cell>
          <cell r="J115">
            <v>119</v>
          </cell>
          <cell r="K115">
            <v>121</v>
          </cell>
          <cell r="L115">
            <v>113</v>
          </cell>
          <cell r="M115">
            <v>77</v>
          </cell>
          <cell r="N115">
            <v>77</v>
          </cell>
          <cell r="O115">
            <v>70</v>
          </cell>
          <cell r="P115">
            <v>56</v>
          </cell>
          <cell r="S115">
            <v>20</v>
          </cell>
          <cell r="T115">
            <v>39</v>
          </cell>
          <cell r="U115">
            <v>58</v>
          </cell>
          <cell r="V115">
            <v>83</v>
          </cell>
        </row>
        <row r="116">
          <cell r="A116">
            <v>159</v>
          </cell>
          <cell r="B116">
            <v>1239</v>
          </cell>
          <cell r="E116">
            <v>89</v>
          </cell>
          <cell r="F116">
            <v>108</v>
          </cell>
          <cell r="G116">
            <v>88</v>
          </cell>
          <cell r="H116">
            <v>84</v>
          </cell>
          <cell r="I116">
            <v>80</v>
          </cell>
          <cell r="J116">
            <v>98</v>
          </cell>
          <cell r="K116">
            <v>112</v>
          </cell>
          <cell r="L116">
            <v>117</v>
          </cell>
          <cell r="M116">
            <v>98</v>
          </cell>
          <cell r="N116">
            <v>85</v>
          </cell>
          <cell r="O116">
            <v>78</v>
          </cell>
          <cell r="P116">
            <v>68</v>
          </cell>
          <cell r="T116">
            <v>26</v>
          </cell>
          <cell r="U116">
            <v>51</v>
          </cell>
          <cell r="V116">
            <v>57</v>
          </cell>
        </row>
        <row r="117">
          <cell r="A117">
            <v>161</v>
          </cell>
          <cell r="B117">
            <v>363</v>
          </cell>
          <cell r="E117">
            <v>51</v>
          </cell>
          <cell r="F117">
            <v>59</v>
          </cell>
          <cell r="G117">
            <v>58</v>
          </cell>
          <cell r="H117">
            <v>68</v>
          </cell>
          <cell r="I117">
            <v>66</v>
          </cell>
          <cell r="J117">
            <v>61</v>
          </cell>
        </row>
        <row r="118">
          <cell r="A118">
            <v>162</v>
          </cell>
          <cell r="B118">
            <v>1538</v>
          </cell>
          <cell r="E118">
            <v>50</v>
          </cell>
          <cell r="F118">
            <v>62</v>
          </cell>
          <cell r="G118">
            <v>62</v>
          </cell>
          <cell r="H118">
            <v>62</v>
          </cell>
          <cell r="I118">
            <v>66</v>
          </cell>
          <cell r="J118">
            <v>76</v>
          </cell>
          <cell r="K118">
            <v>168</v>
          </cell>
          <cell r="L118">
            <v>177</v>
          </cell>
          <cell r="M118">
            <v>204</v>
          </cell>
          <cell r="N118">
            <v>159</v>
          </cell>
          <cell r="O118">
            <v>106</v>
          </cell>
          <cell r="P118">
            <v>134</v>
          </cell>
          <cell r="Q118">
            <v>70</v>
          </cell>
          <cell r="R118">
            <v>142</v>
          </cell>
        </row>
        <row r="119">
          <cell r="A119">
            <v>163</v>
          </cell>
          <cell r="B119">
            <v>202</v>
          </cell>
          <cell r="E119">
            <v>30</v>
          </cell>
          <cell r="F119">
            <v>28</v>
          </cell>
          <cell r="G119">
            <v>45</v>
          </cell>
          <cell r="H119">
            <v>32</v>
          </cell>
          <cell r="I119">
            <v>29</v>
          </cell>
          <cell r="J119">
            <v>38</v>
          </cell>
        </row>
        <row r="120">
          <cell r="A120">
            <v>164</v>
          </cell>
          <cell r="B120">
            <v>230</v>
          </cell>
          <cell r="E120">
            <v>27</v>
          </cell>
          <cell r="F120">
            <v>31</v>
          </cell>
          <cell r="G120">
            <v>29</v>
          </cell>
          <cell r="H120">
            <v>53</v>
          </cell>
          <cell r="I120">
            <v>54</v>
          </cell>
          <cell r="J120">
            <v>36</v>
          </cell>
        </row>
        <row r="121">
          <cell r="A121">
            <v>165</v>
          </cell>
          <cell r="B121">
            <v>516</v>
          </cell>
          <cell r="E121">
            <v>42</v>
          </cell>
          <cell r="F121">
            <v>37</v>
          </cell>
          <cell r="G121">
            <v>34</v>
          </cell>
          <cell r="H121">
            <v>56</v>
          </cell>
          <cell r="I121">
            <v>43</v>
          </cell>
          <cell r="J121">
            <v>41</v>
          </cell>
          <cell r="K121">
            <v>47</v>
          </cell>
          <cell r="L121">
            <v>38</v>
          </cell>
          <cell r="M121">
            <v>33</v>
          </cell>
          <cell r="N121">
            <v>31</v>
          </cell>
          <cell r="O121">
            <v>28</v>
          </cell>
          <cell r="P121">
            <v>20</v>
          </cell>
          <cell r="S121">
            <v>11</v>
          </cell>
          <cell r="T121">
            <v>11</v>
          </cell>
          <cell r="U121">
            <v>24</v>
          </cell>
          <cell r="V121">
            <v>20</v>
          </cell>
        </row>
        <row r="122">
          <cell r="A122">
            <v>166</v>
          </cell>
          <cell r="B122">
            <v>308</v>
          </cell>
          <cell r="E122">
            <v>22</v>
          </cell>
          <cell r="F122">
            <v>22</v>
          </cell>
          <cell r="G122">
            <v>36</v>
          </cell>
          <cell r="H122">
            <v>42</v>
          </cell>
          <cell r="I122">
            <v>26</v>
          </cell>
          <cell r="J122">
            <v>32</v>
          </cell>
          <cell r="K122">
            <v>34</v>
          </cell>
          <cell r="L122">
            <v>27</v>
          </cell>
          <cell r="M122">
            <v>20</v>
          </cell>
          <cell r="N122">
            <v>16</v>
          </cell>
          <cell r="O122">
            <v>16</v>
          </cell>
          <cell r="P122">
            <v>15</v>
          </cell>
        </row>
        <row r="123">
          <cell r="A123">
            <v>167</v>
          </cell>
          <cell r="B123">
            <v>372</v>
          </cell>
          <cell r="E123">
            <v>21</v>
          </cell>
          <cell r="F123">
            <v>39</v>
          </cell>
          <cell r="G123">
            <v>46</v>
          </cell>
          <cell r="H123">
            <v>37</v>
          </cell>
          <cell r="I123">
            <v>24</v>
          </cell>
          <cell r="J123">
            <v>23</v>
          </cell>
          <cell r="K123">
            <v>29</v>
          </cell>
          <cell r="L123">
            <v>36</v>
          </cell>
          <cell r="M123">
            <v>26</v>
          </cell>
          <cell r="N123">
            <v>26</v>
          </cell>
          <cell r="O123">
            <v>17</v>
          </cell>
          <cell r="P123">
            <v>13</v>
          </cell>
          <cell r="T123">
            <v>14</v>
          </cell>
          <cell r="U123">
            <v>12</v>
          </cell>
          <cell r="V123">
            <v>9</v>
          </cell>
        </row>
        <row r="124">
          <cell r="A124">
            <v>168</v>
          </cell>
          <cell r="B124">
            <v>187</v>
          </cell>
          <cell r="E124">
            <v>11</v>
          </cell>
          <cell r="F124">
            <v>19</v>
          </cell>
          <cell r="G124">
            <v>15</v>
          </cell>
          <cell r="H124">
            <v>14</v>
          </cell>
          <cell r="I124">
            <v>10</v>
          </cell>
          <cell r="J124">
            <v>20</v>
          </cell>
          <cell r="K124">
            <v>22</v>
          </cell>
          <cell r="L124">
            <v>10</v>
          </cell>
          <cell r="M124">
            <v>22</v>
          </cell>
          <cell r="N124">
            <v>22</v>
          </cell>
          <cell r="O124">
            <v>11</v>
          </cell>
          <cell r="P124">
            <v>11</v>
          </cell>
        </row>
        <row r="125">
          <cell r="A125">
            <v>169</v>
          </cell>
          <cell r="B125">
            <v>311</v>
          </cell>
          <cell r="E125">
            <v>49</v>
          </cell>
          <cell r="F125">
            <v>55</v>
          </cell>
          <cell r="G125">
            <v>49</v>
          </cell>
          <cell r="H125">
            <v>59</v>
          </cell>
          <cell r="I125">
            <v>57</v>
          </cell>
          <cell r="J125">
            <v>42</v>
          </cell>
        </row>
        <row r="126">
          <cell r="A126">
            <v>170</v>
          </cell>
          <cell r="B126">
            <v>414</v>
          </cell>
          <cell r="E126">
            <v>74</v>
          </cell>
          <cell r="F126">
            <v>41</v>
          </cell>
          <cell r="G126">
            <v>28</v>
          </cell>
          <cell r="H126">
            <v>38</v>
          </cell>
          <cell r="I126">
            <v>32</v>
          </cell>
          <cell r="J126">
            <v>28</v>
          </cell>
          <cell r="K126">
            <v>38</v>
          </cell>
          <cell r="L126">
            <v>31</v>
          </cell>
          <cell r="M126">
            <v>33</v>
          </cell>
          <cell r="N126">
            <v>30</v>
          </cell>
          <cell r="O126">
            <v>28</v>
          </cell>
          <cell r="P126">
            <v>13</v>
          </cell>
        </row>
        <row r="127">
          <cell r="A127">
            <v>173</v>
          </cell>
          <cell r="B127">
            <v>913</v>
          </cell>
          <cell r="E127">
            <v>67</v>
          </cell>
          <cell r="F127">
            <v>83</v>
          </cell>
          <cell r="G127">
            <v>64</v>
          </cell>
          <cell r="H127">
            <v>80</v>
          </cell>
          <cell r="I127">
            <v>70</v>
          </cell>
          <cell r="J127">
            <v>82</v>
          </cell>
          <cell r="K127">
            <v>81</v>
          </cell>
          <cell r="L127">
            <v>78</v>
          </cell>
          <cell r="M127">
            <v>79</v>
          </cell>
          <cell r="N127">
            <v>56</v>
          </cell>
          <cell r="O127">
            <v>42</v>
          </cell>
          <cell r="P127">
            <v>37</v>
          </cell>
          <cell r="S127">
            <v>3</v>
          </cell>
          <cell r="T127">
            <v>24</v>
          </cell>
          <cell r="U127">
            <v>23</v>
          </cell>
          <cell r="V127">
            <v>44</v>
          </cell>
        </row>
        <row r="128">
          <cell r="A128">
            <v>174</v>
          </cell>
          <cell r="B128">
            <v>773</v>
          </cell>
          <cell r="E128">
            <v>79</v>
          </cell>
          <cell r="F128">
            <v>80</v>
          </cell>
          <cell r="G128">
            <v>74</v>
          </cell>
          <cell r="H128">
            <v>76</v>
          </cell>
          <cell r="I128">
            <v>82</v>
          </cell>
          <cell r="J128">
            <v>93</v>
          </cell>
          <cell r="K128">
            <v>65</v>
          </cell>
          <cell r="L128">
            <v>77</v>
          </cell>
          <cell r="M128">
            <v>78</v>
          </cell>
          <cell r="N128">
            <v>69</v>
          </cell>
        </row>
        <row r="129">
          <cell r="A129">
            <v>175</v>
          </cell>
          <cell r="B129">
            <v>104</v>
          </cell>
          <cell r="E129">
            <v>15</v>
          </cell>
          <cell r="F129">
            <v>24</v>
          </cell>
          <cell r="G129">
            <v>21</v>
          </cell>
          <cell r="H129">
            <v>15</v>
          </cell>
          <cell r="I129">
            <v>15</v>
          </cell>
          <cell r="J129">
            <v>14</v>
          </cell>
        </row>
        <row r="130">
          <cell r="A130">
            <v>176</v>
          </cell>
          <cell r="B130">
            <v>1048</v>
          </cell>
          <cell r="E130">
            <v>107</v>
          </cell>
          <cell r="F130">
            <v>88</v>
          </cell>
          <cell r="G130">
            <v>100</v>
          </cell>
          <cell r="H130">
            <v>79</v>
          </cell>
          <cell r="I130">
            <v>95</v>
          </cell>
          <cell r="J130">
            <v>68</v>
          </cell>
          <cell r="K130">
            <v>60</v>
          </cell>
          <cell r="L130">
            <v>64</v>
          </cell>
          <cell r="M130">
            <v>75</v>
          </cell>
          <cell r="N130">
            <v>58</v>
          </cell>
          <cell r="O130">
            <v>54</v>
          </cell>
          <cell r="P130">
            <v>34</v>
          </cell>
          <cell r="S130">
            <v>21</v>
          </cell>
          <cell r="T130">
            <v>43</v>
          </cell>
          <cell r="U130">
            <v>46</v>
          </cell>
          <cell r="V130">
            <v>56</v>
          </cell>
        </row>
        <row r="131">
          <cell r="A131">
            <v>177</v>
          </cell>
          <cell r="B131">
            <v>616</v>
          </cell>
          <cell r="E131">
            <v>45</v>
          </cell>
          <cell r="F131">
            <v>61</v>
          </cell>
          <cell r="G131">
            <v>63</v>
          </cell>
          <cell r="H131">
            <v>54</v>
          </cell>
          <cell r="I131">
            <v>58</v>
          </cell>
          <cell r="J131">
            <v>47</v>
          </cell>
          <cell r="K131">
            <v>50</v>
          </cell>
          <cell r="L131">
            <v>47</v>
          </cell>
          <cell r="M131">
            <v>62</v>
          </cell>
          <cell r="N131">
            <v>45</v>
          </cell>
          <cell r="O131">
            <v>44</v>
          </cell>
          <cell r="P131">
            <v>40</v>
          </cell>
        </row>
        <row r="132">
          <cell r="A132">
            <v>178</v>
          </cell>
          <cell r="B132">
            <v>627</v>
          </cell>
          <cell r="F132">
            <v>176</v>
          </cell>
          <cell r="G132">
            <v>132</v>
          </cell>
          <cell r="I132">
            <v>162</v>
          </cell>
          <cell r="J132">
            <v>157</v>
          </cell>
        </row>
        <row r="133">
          <cell r="A133">
            <v>179</v>
          </cell>
          <cell r="B133">
            <v>134</v>
          </cell>
          <cell r="E133">
            <v>7</v>
          </cell>
          <cell r="F133">
            <v>8</v>
          </cell>
          <cell r="G133">
            <v>6</v>
          </cell>
          <cell r="H133">
            <v>6</v>
          </cell>
          <cell r="I133">
            <v>7</v>
          </cell>
          <cell r="J133">
            <v>8</v>
          </cell>
          <cell r="K133">
            <v>8</v>
          </cell>
          <cell r="L133">
            <v>11</v>
          </cell>
          <cell r="M133">
            <v>25</v>
          </cell>
          <cell r="N133">
            <v>13</v>
          </cell>
          <cell r="O133">
            <v>21</v>
          </cell>
          <cell r="P133">
            <v>14</v>
          </cell>
        </row>
        <row r="134">
          <cell r="A134">
            <v>180</v>
          </cell>
          <cell r="B134">
            <v>292</v>
          </cell>
          <cell r="E134">
            <v>34</v>
          </cell>
          <cell r="F134">
            <v>19</v>
          </cell>
          <cell r="G134">
            <v>23</v>
          </cell>
          <cell r="H134">
            <v>20</v>
          </cell>
          <cell r="I134">
            <v>22</v>
          </cell>
          <cell r="J134">
            <v>23</v>
          </cell>
          <cell r="K134">
            <v>23</v>
          </cell>
          <cell r="L134">
            <v>15</v>
          </cell>
          <cell r="M134">
            <v>17</v>
          </cell>
          <cell r="N134">
            <v>21</v>
          </cell>
          <cell r="O134">
            <v>20</v>
          </cell>
          <cell r="P134">
            <v>15</v>
          </cell>
          <cell r="T134">
            <v>11</v>
          </cell>
          <cell r="U134">
            <v>13</v>
          </cell>
          <cell r="V134">
            <v>16</v>
          </cell>
        </row>
        <row r="135">
          <cell r="A135">
            <v>181</v>
          </cell>
          <cell r="B135">
            <v>311</v>
          </cell>
          <cell r="E135">
            <v>39</v>
          </cell>
          <cell r="F135">
            <v>54</v>
          </cell>
          <cell r="G135">
            <v>41</v>
          </cell>
          <cell r="H135">
            <v>57</v>
          </cell>
          <cell r="I135">
            <v>54</v>
          </cell>
          <cell r="J135">
            <v>66</v>
          </cell>
        </row>
        <row r="136">
          <cell r="A136">
            <v>182</v>
          </cell>
          <cell r="B136">
            <v>76</v>
          </cell>
          <cell r="E136">
            <v>11</v>
          </cell>
          <cell r="F136">
            <v>14</v>
          </cell>
          <cell r="G136">
            <v>14</v>
          </cell>
          <cell r="H136">
            <v>12</v>
          </cell>
          <cell r="I136">
            <v>11</v>
          </cell>
          <cell r="J136">
            <v>14</v>
          </cell>
        </row>
        <row r="137">
          <cell r="A137">
            <v>183</v>
          </cell>
          <cell r="B137">
            <v>363</v>
          </cell>
          <cell r="E137">
            <v>36</v>
          </cell>
          <cell r="F137">
            <v>35</v>
          </cell>
          <cell r="G137">
            <v>30</v>
          </cell>
          <cell r="H137">
            <v>37</v>
          </cell>
          <cell r="I137">
            <v>28</v>
          </cell>
          <cell r="J137">
            <v>27</v>
          </cell>
          <cell r="K137">
            <v>26</v>
          </cell>
          <cell r="L137">
            <v>34</v>
          </cell>
          <cell r="M137">
            <v>29</v>
          </cell>
          <cell r="N137">
            <v>27</v>
          </cell>
          <cell r="O137">
            <v>28</v>
          </cell>
          <cell r="P137">
            <v>26</v>
          </cell>
        </row>
        <row r="138">
          <cell r="A138">
            <v>184</v>
          </cell>
          <cell r="B138">
            <v>1605</v>
          </cell>
          <cell r="K138">
            <v>380</v>
          </cell>
          <cell r="L138">
            <v>368</v>
          </cell>
          <cell r="M138">
            <v>313</v>
          </cell>
          <cell r="N138">
            <v>311</v>
          </cell>
          <cell r="S138">
            <v>10</v>
          </cell>
          <cell r="T138">
            <v>69</v>
          </cell>
          <cell r="U138">
            <v>78</v>
          </cell>
          <cell r="V138">
            <v>76</v>
          </cell>
        </row>
        <row r="139">
          <cell r="A139">
            <v>185</v>
          </cell>
          <cell r="B139">
            <v>566</v>
          </cell>
          <cell r="E139">
            <v>41</v>
          </cell>
          <cell r="F139">
            <v>48</v>
          </cell>
          <cell r="G139">
            <v>49</v>
          </cell>
          <cell r="H139">
            <v>41</v>
          </cell>
          <cell r="I139">
            <v>63</v>
          </cell>
          <cell r="J139">
            <v>45</v>
          </cell>
          <cell r="K139">
            <v>54</v>
          </cell>
          <cell r="L139">
            <v>47</v>
          </cell>
          <cell r="M139">
            <v>64</v>
          </cell>
          <cell r="N139">
            <v>40</v>
          </cell>
          <cell r="O139">
            <v>38</v>
          </cell>
          <cell r="P139">
            <v>36</v>
          </cell>
        </row>
        <row r="140">
          <cell r="A140">
            <v>186</v>
          </cell>
          <cell r="B140">
            <v>743</v>
          </cell>
          <cell r="E140">
            <v>62</v>
          </cell>
          <cell r="F140">
            <v>74</v>
          </cell>
          <cell r="G140">
            <v>63</v>
          </cell>
          <cell r="H140">
            <v>81</v>
          </cell>
          <cell r="I140">
            <v>67</v>
          </cell>
          <cell r="J140">
            <v>63</v>
          </cell>
          <cell r="K140">
            <v>63</v>
          </cell>
          <cell r="L140">
            <v>62</v>
          </cell>
          <cell r="M140">
            <v>48</v>
          </cell>
          <cell r="N140">
            <v>55</v>
          </cell>
          <cell r="O140">
            <v>57</v>
          </cell>
          <cell r="P140">
            <v>48</v>
          </cell>
        </row>
        <row r="141">
          <cell r="A141">
            <v>187</v>
          </cell>
          <cell r="B141">
            <v>66</v>
          </cell>
          <cell r="E141">
            <v>9</v>
          </cell>
          <cell r="F141">
            <v>14</v>
          </cell>
          <cell r="G141">
            <v>14</v>
          </cell>
          <cell r="H141">
            <v>9</v>
          </cell>
          <cell r="I141">
            <v>12</v>
          </cell>
          <cell r="J141">
            <v>8</v>
          </cell>
        </row>
        <row r="142">
          <cell r="A142">
            <v>188</v>
          </cell>
          <cell r="B142">
            <v>224</v>
          </cell>
          <cell r="E142">
            <v>33</v>
          </cell>
          <cell r="F142">
            <v>58</v>
          </cell>
          <cell r="G142">
            <v>39</v>
          </cell>
          <cell r="H142">
            <v>39</v>
          </cell>
          <cell r="I142">
            <v>34</v>
          </cell>
          <cell r="J142">
            <v>21</v>
          </cell>
        </row>
        <row r="143">
          <cell r="A143">
            <v>189</v>
          </cell>
          <cell r="B143">
            <v>1123</v>
          </cell>
          <cell r="E143">
            <v>77</v>
          </cell>
          <cell r="F143">
            <v>89</v>
          </cell>
          <cell r="G143">
            <v>72</v>
          </cell>
          <cell r="H143">
            <v>105</v>
          </cell>
          <cell r="I143">
            <v>95</v>
          </cell>
          <cell r="J143">
            <v>105</v>
          </cell>
          <cell r="K143">
            <v>130</v>
          </cell>
          <cell r="L143">
            <v>91</v>
          </cell>
          <cell r="M143">
            <v>96</v>
          </cell>
          <cell r="N143">
            <v>100</v>
          </cell>
          <cell r="O143">
            <v>83</v>
          </cell>
          <cell r="P143">
            <v>54</v>
          </cell>
          <cell r="U143">
            <v>3</v>
          </cell>
          <cell r="V143">
            <v>13</v>
          </cell>
          <cell r="X143">
            <v>10</v>
          </cell>
        </row>
        <row r="144">
          <cell r="A144">
            <v>190</v>
          </cell>
          <cell r="B144">
            <v>1621</v>
          </cell>
          <cell r="E144">
            <v>168</v>
          </cell>
          <cell r="H144">
            <v>154</v>
          </cell>
          <cell r="K144">
            <v>245</v>
          </cell>
          <cell r="L144">
            <v>198</v>
          </cell>
          <cell r="M144">
            <v>237</v>
          </cell>
          <cell r="N144">
            <v>198</v>
          </cell>
          <cell r="O144">
            <v>265</v>
          </cell>
          <cell r="P144">
            <v>156</v>
          </cell>
        </row>
        <row r="145">
          <cell r="A145">
            <v>191</v>
          </cell>
          <cell r="B145">
            <v>224</v>
          </cell>
          <cell r="E145">
            <v>17</v>
          </cell>
          <cell r="F145">
            <v>26</v>
          </cell>
          <cell r="G145">
            <v>25</v>
          </cell>
          <cell r="H145">
            <v>20</v>
          </cell>
          <cell r="I145">
            <v>23</v>
          </cell>
          <cell r="J145">
            <v>17</v>
          </cell>
          <cell r="K145">
            <v>22</v>
          </cell>
          <cell r="L145">
            <v>20</v>
          </cell>
          <cell r="M145">
            <v>16</v>
          </cell>
          <cell r="N145">
            <v>17</v>
          </cell>
          <cell r="O145">
            <v>7</v>
          </cell>
          <cell r="P145">
            <v>14</v>
          </cell>
        </row>
        <row r="146">
          <cell r="A146">
            <v>192</v>
          </cell>
          <cell r="B146">
            <v>1166</v>
          </cell>
          <cell r="E146">
            <v>100</v>
          </cell>
          <cell r="F146">
            <v>104</v>
          </cell>
          <cell r="G146">
            <v>108</v>
          </cell>
          <cell r="H146">
            <v>106</v>
          </cell>
          <cell r="I146">
            <v>110</v>
          </cell>
          <cell r="J146">
            <v>93</v>
          </cell>
          <cell r="K146">
            <v>115</v>
          </cell>
          <cell r="L146">
            <v>59</v>
          </cell>
          <cell r="M146">
            <v>61</v>
          </cell>
          <cell r="N146">
            <v>28</v>
          </cell>
          <cell r="O146">
            <v>48</v>
          </cell>
          <cell r="P146">
            <v>34</v>
          </cell>
          <cell r="S146">
            <v>32</v>
          </cell>
          <cell r="T146">
            <v>33</v>
          </cell>
          <cell r="U146">
            <v>60</v>
          </cell>
          <cell r="V146">
            <v>75</v>
          </cell>
        </row>
        <row r="147">
          <cell r="A147">
            <v>193</v>
          </cell>
          <cell r="B147">
            <v>348</v>
          </cell>
          <cell r="K147">
            <v>78</v>
          </cell>
          <cell r="L147">
            <v>66</v>
          </cell>
          <cell r="M147">
            <v>57</v>
          </cell>
          <cell r="N147">
            <v>51</v>
          </cell>
          <cell r="O147">
            <v>48</v>
          </cell>
          <cell r="P147">
            <v>22</v>
          </cell>
          <cell r="U147">
            <v>8</v>
          </cell>
          <cell r="V147">
            <v>18</v>
          </cell>
        </row>
        <row r="148">
          <cell r="A148">
            <v>194</v>
          </cell>
          <cell r="B148">
            <v>25</v>
          </cell>
          <cell r="E148">
            <v>2</v>
          </cell>
          <cell r="F148">
            <v>2</v>
          </cell>
          <cell r="G148">
            <v>6</v>
          </cell>
          <cell r="H148">
            <v>7</v>
          </cell>
          <cell r="I148">
            <v>5</v>
          </cell>
          <cell r="J148">
            <v>3</v>
          </cell>
        </row>
        <row r="149">
          <cell r="A149">
            <v>195</v>
          </cell>
          <cell r="B149">
            <v>42</v>
          </cell>
          <cell r="E149">
            <v>6</v>
          </cell>
          <cell r="F149">
            <v>9</v>
          </cell>
          <cell r="G149">
            <v>6</v>
          </cell>
          <cell r="H149">
            <v>8</v>
          </cell>
          <cell r="I149">
            <v>4</v>
          </cell>
          <cell r="J149">
            <v>9</v>
          </cell>
        </row>
        <row r="150">
          <cell r="A150">
            <v>196</v>
          </cell>
          <cell r="B150">
            <v>453</v>
          </cell>
          <cell r="E150">
            <v>98</v>
          </cell>
          <cell r="F150">
            <v>145</v>
          </cell>
          <cell r="G150">
            <v>144</v>
          </cell>
          <cell r="H150">
            <v>34</v>
          </cell>
          <cell r="I150">
            <v>32</v>
          </cell>
        </row>
        <row r="151">
          <cell r="A151">
            <v>197</v>
          </cell>
          <cell r="B151">
            <v>940</v>
          </cell>
          <cell r="E151">
            <v>52</v>
          </cell>
          <cell r="F151">
            <v>57</v>
          </cell>
          <cell r="G151">
            <v>55</v>
          </cell>
          <cell r="H151">
            <v>58</v>
          </cell>
          <cell r="I151">
            <v>58</v>
          </cell>
          <cell r="J151">
            <v>75</v>
          </cell>
          <cell r="K151">
            <v>122</v>
          </cell>
          <cell r="L151">
            <v>119</v>
          </cell>
          <cell r="M151">
            <v>94</v>
          </cell>
          <cell r="N151">
            <v>102</v>
          </cell>
          <cell r="O151">
            <v>74</v>
          </cell>
          <cell r="P151">
            <v>74</v>
          </cell>
        </row>
        <row r="152">
          <cell r="A152">
            <v>198</v>
          </cell>
          <cell r="B152">
            <v>1687</v>
          </cell>
          <cell r="E152">
            <v>161</v>
          </cell>
          <cell r="F152">
            <v>138</v>
          </cell>
          <cell r="G152">
            <v>121</v>
          </cell>
          <cell r="H152">
            <v>142</v>
          </cell>
          <cell r="I152">
            <v>140</v>
          </cell>
          <cell r="J152">
            <v>135</v>
          </cell>
          <cell r="K152">
            <v>112</v>
          </cell>
          <cell r="L152">
            <v>146</v>
          </cell>
          <cell r="M152">
            <v>113</v>
          </cell>
          <cell r="N152">
            <v>114</v>
          </cell>
          <cell r="O152">
            <v>88</v>
          </cell>
          <cell r="P152">
            <v>42</v>
          </cell>
          <cell r="S152">
            <v>19</v>
          </cell>
          <cell r="T152">
            <v>68</v>
          </cell>
          <cell r="U152">
            <v>59</v>
          </cell>
          <cell r="V152">
            <v>89</v>
          </cell>
        </row>
        <row r="153">
          <cell r="A153">
            <v>199</v>
          </cell>
          <cell r="B153">
            <v>265</v>
          </cell>
          <cell r="E153">
            <v>51</v>
          </cell>
          <cell r="F153">
            <v>38</v>
          </cell>
          <cell r="G153">
            <v>39</v>
          </cell>
          <cell r="H153">
            <v>66</v>
          </cell>
          <cell r="I153">
            <v>39</v>
          </cell>
          <cell r="J153">
            <v>32</v>
          </cell>
        </row>
        <row r="154">
          <cell r="A154">
            <v>200</v>
          </cell>
          <cell r="B154">
            <v>780</v>
          </cell>
          <cell r="E154">
            <v>154</v>
          </cell>
          <cell r="F154">
            <v>174</v>
          </cell>
          <cell r="G154">
            <v>144</v>
          </cell>
          <cell r="H154">
            <v>169</v>
          </cell>
          <cell r="I154">
            <v>139</v>
          </cell>
        </row>
        <row r="155">
          <cell r="A155">
            <v>202</v>
          </cell>
          <cell r="B155">
            <v>2081</v>
          </cell>
          <cell r="E155">
            <v>162</v>
          </cell>
          <cell r="F155">
            <v>225</v>
          </cell>
          <cell r="G155">
            <v>173</v>
          </cell>
          <cell r="H155">
            <v>180</v>
          </cell>
          <cell r="I155">
            <v>182</v>
          </cell>
          <cell r="J155">
            <v>191</v>
          </cell>
          <cell r="K155">
            <v>210</v>
          </cell>
          <cell r="L155">
            <v>183</v>
          </cell>
          <cell r="M155">
            <v>175</v>
          </cell>
          <cell r="N155">
            <v>129</v>
          </cell>
          <cell r="O155">
            <v>148</v>
          </cell>
          <cell r="P155">
            <v>123</v>
          </cell>
        </row>
        <row r="156">
          <cell r="A156">
            <v>203</v>
          </cell>
          <cell r="B156">
            <v>1055</v>
          </cell>
          <cell r="E156">
            <v>78</v>
          </cell>
          <cell r="F156">
            <v>114</v>
          </cell>
          <cell r="G156">
            <v>107</v>
          </cell>
          <cell r="H156">
            <v>113</v>
          </cell>
          <cell r="I156">
            <v>114</v>
          </cell>
          <cell r="J156">
            <v>96</v>
          </cell>
          <cell r="K156">
            <v>99</v>
          </cell>
          <cell r="L156">
            <v>70</v>
          </cell>
          <cell r="M156">
            <v>71</v>
          </cell>
          <cell r="N156">
            <v>82</v>
          </cell>
          <cell r="O156">
            <v>69</v>
          </cell>
          <cell r="P156">
            <v>42</v>
          </cell>
        </row>
        <row r="157">
          <cell r="A157">
            <v>204</v>
          </cell>
          <cell r="B157">
            <v>41</v>
          </cell>
          <cell r="E157">
            <v>6</v>
          </cell>
          <cell r="F157">
            <v>10</v>
          </cell>
          <cell r="G157">
            <v>6</v>
          </cell>
          <cell r="H157">
            <v>5</v>
          </cell>
          <cell r="I157">
            <v>8</v>
          </cell>
          <cell r="J157">
            <v>6</v>
          </cell>
        </row>
        <row r="158">
          <cell r="A158">
            <v>207</v>
          </cell>
          <cell r="B158">
            <v>273</v>
          </cell>
          <cell r="D158">
            <v>14</v>
          </cell>
          <cell r="E158">
            <v>16</v>
          </cell>
          <cell r="F158">
            <v>24</v>
          </cell>
          <cell r="G158">
            <v>16</v>
          </cell>
          <cell r="H158">
            <v>25</v>
          </cell>
          <cell r="I158">
            <v>19</v>
          </cell>
          <cell r="J158">
            <v>22</v>
          </cell>
          <cell r="K158">
            <v>17</v>
          </cell>
          <cell r="L158">
            <v>19</v>
          </cell>
          <cell r="M158">
            <v>25</v>
          </cell>
          <cell r="N158">
            <v>21</v>
          </cell>
          <cell r="O158">
            <v>24</v>
          </cell>
          <cell r="P158">
            <v>31</v>
          </cell>
        </row>
        <row r="159">
          <cell r="A159">
            <v>208</v>
          </cell>
          <cell r="B159">
            <v>91</v>
          </cell>
          <cell r="C159">
            <v>12</v>
          </cell>
          <cell r="D159">
            <v>12</v>
          </cell>
          <cell r="E159">
            <v>15</v>
          </cell>
          <cell r="F159">
            <v>9</v>
          </cell>
          <cell r="G159">
            <v>13</v>
          </cell>
          <cell r="H159">
            <v>9</v>
          </cell>
          <cell r="I159">
            <v>13</v>
          </cell>
          <cell r="J159">
            <v>8</v>
          </cell>
        </row>
        <row r="160">
          <cell r="A160">
            <v>209</v>
          </cell>
          <cell r="B160">
            <v>123</v>
          </cell>
          <cell r="D160">
            <v>13</v>
          </cell>
          <cell r="E160">
            <v>16</v>
          </cell>
          <cell r="F160">
            <v>19</v>
          </cell>
          <cell r="G160">
            <v>21</v>
          </cell>
          <cell r="H160">
            <v>16</v>
          </cell>
          <cell r="I160">
            <v>18</v>
          </cell>
          <cell r="J160">
            <v>20</v>
          </cell>
        </row>
        <row r="161">
          <cell r="A161">
            <v>211</v>
          </cell>
          <cell r="B161">
            <v>258</v>
          </cell>
          <cell r="C161">
            <v>5</v>
          </cell>
          <cell r="D161">
            <v>11</v>
          </cell>
          <cell r="E161">
            <v>13</v>
          </cell>
          <cell r="F161">
            <v>21</v>
          </cell>
          <cell r="G161">
            <v>13</v>
          </cell>
          <cell r="H161">
            <v>16</v>
          </cell>
          <cell r="I161">
            <v>24</v>
          </cell>
          <cell r="J161">
            <v>20</v>
          </cell>
          <cell r="K161">
            <v>19</v>
          </cell>
          <cell r="L161">
            <v>24</v>
          </cell>
          <cell r="M161">
            <v>25</v>
          </cell>
          <cell r="N161">
            <v>21</v>
          </cell>
          <cell r="O161">
            <v>28</v>
          </cell>
          <cell r="P161">
            <v>18</v>
          </cell>
        </row>
        <row r="162">
          <cell r="A162">
            <v>213</v>
          </cell>
          <cell r="B162">
            <v>597</v>
          </cell>
          <cell r="C162">
            <v>5</v>
          </cell>
          <cell r="D162">
            <v>10</v>
          </cell>
          <cell r="E162">
            <v>12</v>
          </cell>
          <cell r="F162">
            <v>27</v>
          </cell>
          <cell r="G162">
            <v>47</v>
          </cell>
          <cell r="H162">
            <v>27</v>
          </cell>
          <cell r="I162">
            <v>53</v>
          </cell>
          <cell r="J162">
            <v>48</v>
          </cell>
          <cell r="K162">
            <v>78</v>
          </cell>
          <cell r="L162">
            <v>100</v>
          </cell>
          <cell r="M162">
            <v>79</v>
          </cell>
          <cell r="N162">
            <v>49</v>
          </cell>
          <cell r="O162">
            <v>31</v>
          </cell>
          <cell r="P162">
            <v>31</v>
          </cell>
        </row>
        <row r="163">
          <cell r="A163">
            <v>216</v>
          </cell>
          <cell r="B163">
            <v>118</v>
          </cell>
          <cell r="T163">
            <v>19</v>
          </cell>
          <cell r="U163">
            <v>31</v>
          </cell>
          <cell r="V163">
            <v>39</v>
          </cell>
          <cell r="W163">
            <v>29</v>
          </cell>
        </row>
        <row r="164">
          <cell r="A164">
            <v>217</v>
          </cell>
          <cell r="B164">
            <v>298</v>
          </cell>
          <cell r="C164">
            <v>5</v>
          </cell>
          <cell r="D164">
            <v>10</v>
          </cell>
          <cell r="E164">
            <v>12</v>
          </cell>
          <cell r="F164">
            <v>22</v>
          </cell>
          <cell r="G164">
            <v>18</v>
          </cell>
          <cell r="H164">
            <v>24</v>
          </cell>
          <cell r="I164">
            <v>27</v>
          </cell>
          <cell r="J164">
            <v>25</v>
          </cell>
          <cell r="K164">
            <v>25</v>
          </cell>
          <cell r="L164">
            <v>26</v>
          </cell>
          <cell r="M164">
            <v>25</v>
          </cell>
          <cell r="N164">
            <v>35</v>
          </cell>
          <cell r="O164">
            <v>23</v>
          </cell>
          <cell r="P164">
            <v>21</v>
          </cell>
        </row>
        <row r="165">
          <cell r="A165">
            <v>218</v>
          </cell>
          <cell r="B165">
            <v>987</v>
          </cell>
          <cell r="C165">
            <v>24</v>
          </cell>
          <cell r="D165">
            <v>62</v>
          </cell>
          <cell r="E165">
            <v>77</v>
          </cell>
          <cell r="F165">
            <v>113</v>
          </cell>
          <cell r="G165">
            <v>105</v>
          </cell>
          <cell r="H165">
            <v>119</v>
          </cell>
          <cell r="I165">
            <v>91</v>
          </cell>
          <cell r="J165">
            <v>77</v>
          </cell>
          <cell r="K165">
            <v>68</v>
          </cell>
          <cell r="L165">
            <v>61</v>
          </cell>
          <cell r="M165">
            <v>53</v>
          </cell>
          <cell r="N165">
            <v>57</v>
          </cell>
          <cell r="O165">
            <v>38</v>
          </cell>
          <cell r="P165">
            <v>42</v>
          </cell>
        </row>
        <row r="166">
          <cell r="A166">
            <v>219</v>
          </cell>
          <cell r="B166">
            <v>791</v>
          </cell>
          <cell r="K166">
            <v>144</v>
          </cell>
          <cell r="L166">
            <v>139</v>
          </cell>
          <cell r="M166">
            <v>134</v>
          </cell>
          <cell r="N166">
            <v>142</v>
          </cell>
          <cell r="O166">
            <v>121</v>
          </cell>
          <cell r="P166">
            <v>111</v>
          </cell>
        </row>
        <row r="167">
          <cell r="A167">
            <v>222</v>
          </cell>
          <cell r="B167">
            <v>135</v>
          </cell>
          <cell r="F167">
            <v>4</v>
          </cell>
          <cell r="G167">
            <v>13</v>
          </cell>
          <cell r="H167">
            <v>7</v>
          </cell>
          <cell r="I167">
            <v>9</v>
          </cell>
          <cell r="J167">
            <v>14</v>
          </cell>
          <cell r="K167">
            <v>16</v>
          </cell>
          <cell r="L167">
            <v>12</v>
          </cell>
          <cell r="M167">
            <v>12</v>
          </cell>
          <cell r="N167">
            <v>16</v>
          </cell>
          <cell r="O167">
            <v>16</v>
          </cell>
          <cell r="P167">
            <v>16</v>
          </cell>
        </row>
        <row r="168">
          <cell r="A168">
            <v>223</v>
          </cell>
          <cell r="B168">
            <v>840</v>
          </cell>
          <cell r="C168">
            <v>2</v>
          </cell>
          <cell r="D168">
            <v>10</v>
          </cell>
          <cell r="E168">
            <v>13</v>
          </cell>
          <cell r="F168">
            <v>27</v>
          </cell>
          <cell r="G168">
            <v>56</v>
          </cell>
          <cell r="H168">
            <v>49</v>
          </cell>
          <cell r="I168">
            <v>50</v>
          </cell>
          <cell r="J168">
            <v>53</v>
          </cell>
          <cell r="K168">
            <v>86</v>
          </cell>
          <cell r="L168">
            <v>73</v>
          </cell>
          <cell r="M168">
            <v>118</v>
          </cell>
          <cell r="N168">
            <v>96</v>
          </cell>
          <cell r="O168">
            <v>99</v>
          </cell>
          <cell r="P168">
            <v>108</v>
          </cell>
        </row>
        <row r="169">
          <cell r="A169">
            <v>227</v>
          </cell>
          <cell r="B169">
            <v>351</v>
          </cell>
          <cell r="C169">
            <v>19</v>
          </cell>
          <cell r="D169">
            <v>21</v>
          </cell>
          <cell r="E169">
            <v>18</v>
          </cell>
          <cell r="F169">
            <v>15</v>
          </cell>
          <cell r="G169">
            <v>29</v>
          </cell>
          <cell r="H169">
            <v>36</v>
          </cell>
          <cell r="I169">
            <v>35</v>
          </cell>
          <cell r="J169">
            <v>22</v>
          </cell>
          <cell r="K169">
            <v>32</v>
          </cell>
          <cell r="L169">
            <v>27</v>
          </cell>
          <cell r="M169">
            <v>25</v>
          </cell>
          <cell r="N169">
            <v>20</v>
          </cell>
          <cell r="O169">
            <v>22</v>
          </cell>
          <cell r="P169">
            <v>30</v>
          </cell>
        </row>
        <row r="170">
          <cell r="A170">
            <v>228</v>
          </cell>
          <cell r="B170">
            <v>1093</v>
          </cell>
          <cell r="C170">
            <v>17</v>
          </cell>
          <cell r="D170">
            <v>12</v>
          </cell>
          <cell r="E170">
            <v>29</v>
          </cell>
          <cell r="F170">
            <v>60</v>
          </cell>
          <cell r="G170">
            <v>67</v>
          </cell>
          <cell r="H170">
            <v>72</v>
          </cell>
          <cell r="I170">
            <v>83</v>
          </cell>
          <cell r="J170">
            <v>91</v>
          </cell>
          <cell r="K170">
            <v>112</v>
          </cell>
          <cell r="L170">
            <v>116</v>
          </cell>
          <cell r="M170">
            <v>126</v>
          </cell>
          <cell r="N170">
            <v>145</v>
          </cell>
          <cell r="O170">
            <v>11</v>
          </cell>
          <cell r="P170">
            <v>152</v>
          </cell>
        </row>
        <row r="171">
          <cell r="A171">
            <v>231</v>
          </cell>
          <cell r="B171">
            <v>514</v>
          </cell>
          <cell r="D171">
            <v>11</v>
          </cell>
          <cell r="E171">
            <v>12</v>
          </cell>
          <cell r="F171">
            <v>19</v>
          </cell>
          <cell r="G171">
            <v>30</v>
          </cell>
          <cell r="H171">
            <v>30</v>
          </cell>
          <cell r="I171">
            <v>45</v>
          </cell>
          <cell r="J171">
            <v>39</v>
          </cell>
          <cell r="K171">
            <v>45</v>
          </cell>
          <cell r="L171">
            <v>65</v>
          </cell>
          <cell r="M171">
            <v>53</v>
          </cell>
          <cell r="N171">
            <v>62</v>
          </cell>
          <cell r="O171">
            <v>48</v>
          </cell>
          <cell r="P171">
            <v>55</v>
          </cell>
        </row>
        <row r="172">
          <cell r="A172">
            <v>233</v>
          </cell>
          <cell r="B172">
            <v>1062</v>
          </cell>
          <cell r="C172">
            <v>6</v>
          </cell>
          <cell r="D172">
            <v>22</v>
          </cell>
          <cell r="E172">
            <v>24</v>
          </cell>
          <cell r="F172">
            <v>52</v>
          </cell>
          <cell r="G172">
            <v>76</v>
          </cell>
          <cell r="H172">
            <v>69</v>
          </cell>
          <cell r="I172">
            <v>79</v>
          </cell>
          <cell r="J172">
            <v>80</v>
          </cell>
          <cell r="K172">
            <v>102</v>
          </cell>
          <cell r="L172">
            <v>100</v>
          </cell>
          <cell r="M172">
            <v>108</v>
          </cell>
          <cell r="N172">
            <v>116</v>
          </cell>
          <cell r="O172">
            <v>105</v>
          </cell>
          <cell r="P172">
            <v>123</v>
          </cell>
        </row>
        <row r="173">
          <cell r="A173">
            <v>234</v>
          </cell>
          <cell r="B173">
            <v>399</v>
          </cell>
          <cell r="D173">
            <v>2</v>
          </cell>
          <cell r="E173">
            <v>8</v>
          </cell>
          <cell r="F173">
            <v>16</v>
          </cell>
          <cell r="G173">
            <v>21</v>
          </cell>
          <cell r="H173">
            <v>27</v>
          </cell>
          <cell r="I173">
            <v>21</v>
          </cell>
          <cell r="J173">
            <v>35</v>
          </cell>
          <cell r="K173">
            <v>41</v>
          </cell>
          <cell r="L173">
            <v>50</v>
          </cell>
          <cell r="M173">
            <v>46</v>
          </cell>
          <cell r="N173">
            <v>38</v>
          </cell>
          <cell r="O173">
            <v>34</v>
          </cell>
          <cell r="P173">
            <v>60</v>
          </cell>
        </row>
        <row r="174">
          <cell r="A174">
            <v>235</v>
          </cell>
          <cell r="B174">
            <v>508</v>
          </cell>
          <cell r="C174">
            <v>3</v>
          </cell>
          <cell r="D174">
            <v>6</v>
          </cell>
          <cell r="E174">
            <v>16</v>
          </cell>
          <cell r="F174">
            <v>16</v>
          </cell>
          <cell r="G174">
            <v>27</v>
          </cell>
          <cell r="H174">
            <v>32</v>
          </cell>
          <cell r="I174">
            <v>41</v>
          </cell>
          <cell r="J174">
            <v>35</v>
          </cell>
          <cell r="K174">
            <v>62</v>
          </cell>
          <cell r="L174">
            <v>53</v>
          </cell>
          <cell r="M174">
            <v>48</v>
          </cell>
          <cell r="N174">
            <v>66</v>
          </cell>
          <cell r="O174">
            <v>52</v>
          </cell>
          <cell r="P174">
            <v>51</v>
          </cell>
        </row>
        <row r="175">
          <cell r="A175">
            <v>239</v>
          </cell>
          <cell r="B175">
            <v>195</v>
          </cell>
          <cell r="C175">
            <v>8</v>
          </cell>
          <cell r="D175">
            <v>7</v>
          </cell>
          <cell r="E175">
            <v>8</v>
          </cell>
          <cell r="F175">
            <v>9</v>
          </cell>
          <cell r="G175">
            <v>11</v>
          </cell>
          <cell r="H175">
            <v>15</v>
          </cell>
          <cell r="I175">
            <v>21</v>
          </cell>
          <cell r="J175">
            <v>15</v>
          </cell>
          <cell r="K175">
            <v>22</v>
          </cell>
          <cell r="L175">
            <v>25</v>
          </cell>
          <cell r="M175">
            <v>14</v>
          </cell>
          <cell r="N175">
            <v>20</v>
          </cell>
          <cell r="O175">
            <v>11</v>
          </cell>
          <cell r="P175">
            <v>9</v>
          </cell>
        </row>
        <row r="176">
          <cell r="A176">
            <v>240</v>
          </cell>
          <cell r="B176">
            <v>1814</v>
          </cell>
          <cell r="E176">
            <v>103</v>
          </cell>
          <cell r="F176">
            <v>146</v>
          </cell>
          <cell r="G176">
            <v>140</v>
          </cell>
          <cell r="H176">
            <v>148</v>
          </cell>
          <cell r="I176">
            <v>139</v>
          </cell>
          <cell r="J176">
            <v>143</v>
          </cell>
          <cell r="K176">
            <v>178</v>
          </cell>
          <cell r="L176">
            <v>168</v>
          </cell>
          <cell r="M176">
            <v>177</v>
          </cell>
          <cell r="N176">
            <v>156</v>
          </cell>
          <cell r="O176">
            <v>176</v>
          </cell>
          <cell r="P176">
            <v>140</v>
          </cell>
        </row>
        <row r="177">
          <cell r="A177">
            <v>241</v>
          </cell>
          <cell r="B177">
            <v>382</v>
          </cell>
          <cell r="E177">
            <v>5</v>
          </cell>
          <cell r="F177">
            <v>10</v>
          </cell>
          <cell r="G177">
            <v>30</v>
          </cell>
          <cell r="H177">
            <v>35</v>
          </cell>
          <cell r="I177">
            <v>30</v>
          </cell>
          <cell r="J177">
            <v>32</v>
          </cell>
          <cell r="K177">
            <v>42</v>
          </cell>
          <cell r="L177">
            <v>38</v>
          </cell>
          <cell r="M177">
            <v>42</v>
          </cell>
          <cell r="N177">
            <v>51</v>
          </cell>
          <cell r="O177">
            <v>32</v>
          </cell>
          <cell r="P177">
            <v>35</v>
          </cell>
        </row>
        <row r="178">
          <cell r="A178">
            <v>242</v>
          </cell>
          <cell r="B178">
            <v>807</v>
          </cell>
          <cell r="E178">
            <v>42</v>
          </cell>
          <cell r="F178">
            <v>70</v>
          </cell>
          <cell r="G178">
            <v>56</v>
          </cell>
          <cell r="H178">
            <v>77</v>
          </cell>
          <cell r="I178">
            <v>70</v>
          </cell>
          <cell r="J178">
            <v>68</v>
          </cell>
          <cell r="K178">
            <v>83</v>
          </cell>
          <cell r="L178">
            <v>84</v>
          </cell>
          <cell r="M178">
            <v>98</v>
          </cell>
          <cell r="N178">
            <v>70</v>
          </cell>
          <cell r="O178">
            <v>50</v>
          </cell>
          <cell r="P178">
            <v>39</v>
          </cell>
        </row>
        <row r="179">
          <cell r="A179">
            <v>248</v>
          </cell>
          <cell r="B179">
            <v>365</v>
          </cell>
          <cell r="D179">
            <v>13</v>
          </cell>
          <cell r="E179">
            <v>21</v>
          </cell>
          <cell r="F179">
            <v>27</v>
          </cell>
          <cell r="G179">
            <v>32</v>
          </cell>
          <cell r="H179">
            <v>34</v>
          </cell>
          <cell r="I179">
            <v>29</v>
          </cell>
          <cell r="J179">
            <v>17</v>
          </cell>
          <cell r="K179">
            <v>38</v>
          </cell>
          <cell r="L179">
            <v>35</v>
          </cell>
          <cell r="M179">
            <v>27</v>
          </cell>
          <cell r="N179">
            <v>30</v>
          </cell>
          <cell r="O179">
            <v>34</v>
          </cell>
          <cell r="P179">
            <v>28</v>
          </cell>
        </row>
        <row r="180">
          <cell r="A180">
            <v>249</v>
          </cell>
          <cell r="B180">
            <v>90</v>
          </cell>
          <cell r="C180">
            <v>16</v>
          </cell>
          <cell r="D180">
            <v>19</v>
          </cell>
          <cell r="E180">
            <v>9</v>
          </cell>
          <cell r="F180">
            <v>8</v>
          </cell>
          <cell r="G180">
            <v>9</v>
          </cell>
          <cell r="H180">
            <v>16</v>
          </cell>
          <cell r="I180">
            <v>6</v>
          </cell>
          <cell r="J180">
            <v>7</v>
          </cell>
        </row>
        <row r="181">
          <cell r="A181">
            <v>250</v>
          </cell>
          <cell r="B181">
            <v>619</v>
          </cell>
          <cell r="D181">
            <v>32</v>
          </cell>
          <cell r="E181">
            <v>46</v>
          </cell>
          <cell r="F181">
            <v>55</v>
          </cell>
          <cell r="G181">
            <v>54</v>
          </cell>
          <cell r="H181">
            <v>54</v>
          </cell>
          <cell r="I181">
            <v>43</v>
          </cell>
          <cell r="J181">
            <v>60</v>
          </cell>
          <cell r="K181">
            <v>61</v>
          </cell>
          <cell r="L181">
            <v>46</v>
          </cell>
          <cell r="M181">
            <v>47</v>
          </cell>
          <cell r="N181">
            <v>58</v>
          </cell>
          <cell r="O181">
            <v>2</v>
          </cell>
          <cell r="P181">
            <v>61</v>
          </cell>
        </row>
        <row r="182">
          <cell r="A182">
            <v>251</v>
          </cell>
          <cell r="B182">
            <v>271</v>
          </cell>
          <cell r="D182">
            <v>3</v>
          </cell>
          <cell r="E182">
            <v>4</v>
          </cell>
          <cell r="F182">
            <v>14</v>
          </cell>
          <cell r="G182">
            <v>11</v>
          </cell>
          <cell r="H182">
            <v>16</v>
          </cell>
          <cell r="I182">
            <v>13</v>
          </cell>
          <cell r="J182">
            <v>16</v>
          </cell>
          <cell r="K182">
            <v>39</v>
          </cell>
          <cell r="L182">
            <v>35</v>
          </cell>
          <cell r="M182">
            <v>29</v>
          </cell>
          <cell r="N182">
            <v>37</v>
          </cell>
          <cell r="O182">
            <v>27</v>
          </cell>
          <cell r="P182">
            <v>27</v>
          </cell>
        </row>
        <row r="183">
          <cell r="A183">
            <v>252</v>
          </cell>
          <cell r="B183">
            <v>175</v>
          </cell>
          <cell r="D183">
            <v>12</v>
          </cell>
          <cell r="G183">
            <v>5</v>
          </cell>
          <cell r="H183">
            <v>12</v>
          </cell>
          <cell r="I183">
            <v>17</v>
          </cell>
          <cell r="J183">
            <v>12</v>
          </cell>
          <cell r="K183">
            <v>20</v>
          </cell>
          <cell r="L183">
            <v>22</v>
          </cell>
          <cell r="M183">
            <v>21</v>
          </cell>
          <cell r="N183">
            <v>17</v>
          </cell>
          <cell r="P183">
            <v>37</v>
          </cell>
        </row>
        <row r="184">
          <cell r="A184">
            <v>255</v>
          </cell>
          <cell r="B184">
            <v>334</v>
          </cell>
          <cell r="E184">
            <v>21</v>
          </cell>
          <cell r="F184">
            <v>26</v>
          </cell>
          <cell r="G184">
            <v>33</v>
          </cell>
          <cell r="H184">
            <v>25</v>
          </cell>
          <cell r="I184">
            <v>28</v>
          </cell>
          <cell r="J184">
            <v>28</v>
          </cell>
          <cell r="K184">
            <v>30</v>
          </cell>
          <cell r="L184">
            <v>32</v>
          </cell>
          <cell r="M184">
            <v>22</v>
          </cell>
          <cell r="N184">
            <v>34</v>
          </cell>
          <cell r="O184">
            <v>30</v>
          </cell>
          <cell r="P184">
            <v>25</v>
          </cell>
        </row>
        <row r="185">
          <cell r="A185">
            <v>257</v>
          </cell>
          <cell r="B185">
            <v>499</v>
          </cell>
          <cell r="E185">
            <v>30</v>
          </cell>
          <cell r="F185">
            <v>34</v>
          </cell>
          <cell r="G185">
            <v>38</v>
          </cell>
          <cell r="H185">
            <v>40</v>
          </cell>
          <cell r="I185">
            <v>45</v>
          </cell>
          <cell r="J185">
            <v>45</v>
          </cell>
          <cell r="K185">
            <v>51</v>
          </cell>
          <cell r="L185">
            <v>42</v>
          </cell>
          <cell r="M185">
            <v>47</v>
          </cell>
          <cell r="N185">
            <v>44</v>
          </cell>
          <cell r="O185">
            <v>45</v>
          </cell>
          <cell r="P185">
            <v>38</v>
          </cell>
        </row>
        <row r="186">
          <cell r="A186">
            <v>259</v>
          </cell>
          <cell r="B186">
            <v>3273</v>
          </cell>
          <cell r="C186">
            <v>38</v>
          </cell>
          <cell r="D186">
            <v>71</v>
          </cell>
          <cell r="E186">
            <v>107</v>
          </cell>
          <cell r="F186">
            <v>145</v>
          </cell>
          <cell r="G186">
            <v>152</v>
          </cell>
          <cell r="H186">
            <v>178</v>
          </cell>
          <cell r="I186">
            <v>146</v>
          </cell>
          <cell r="J186">
            <v>232</v>
          </cell>
          <cell r="K186">
            <v>339</v>
          </cell>
          <cell r="L186">
            <v>393</v>
          </cell>
          <cell r="M186">
            <v>409</v>
          </cell>
          <cell r="N186">
            <v>409</v>
          </cell>
          <cell r="O186">
            <v>379</v>
          </cell>
          <cell r="P186">
            <v>275</v>
          </cell>
        </row>
        <row r="187">
          <cell r="A187">
            <v>260</v>
          </cell>
          <cell r="B187">
            <v>310</v>
          </cell>
          <cell r="C187">
            <v>7</v>
          </cell>
          <cell r="D187">
            <v>6</v>
          </cell>
          <cell r="E187">
            <v>5</v>
          </cell>
          <cell r="F187">
            <v>17</v>
          </cell>
          <cell r="G187">
            <v>13</v>
          </cell>
          <cell r="H187">
            <v>22</v>
          </cell>
          <cell r="I187">
            <v>17</v>
          </cell>
          <cell r="J187">
            <v>37</v>
          </cell>
          <cell r="K187">
            <v>30</v>
          </cell>
          <cell r="L187">
            <v>30</v>
          </cell>
          <cell r="M187">
            <v>33</v>
          </cell>
          <cell r="N187">
            <v>32</v>
          </cell>
          <cell r="O187">
            <v>31</v>
          </cell>
          <cell r="P187">
            <v>30</v>
          </cell>
        </row>
        <row r="188">
          <cell r="A188">
            <v>264</v>
          </cell>
          <cell r="B188">
            <v>285</v>
          </cell>
          <cell r="D188">
            <v>7</v>
          </cell>
          <cell r="E188">
            <v>11</v>
          </cell>
          <cell r="F188">
            <v>17</v>
          </cell>
          <cell r="G188">
            <v>23</v>
          </cell>
          <cell r="H188">
            <v>23</v>
          </cell>
          <cell r="I188">
            <v>33</v>
          </cell>
          <cell r="J188">
            <v>20</v>
          </cell>
          <cell r="K188">
            <v>27</v>
          </cell>
          <cell r="L188">
            <v>29</v>
          </cell>
          <cell r="M188">
            <v>41</v>
          </cell>
          <cell r="N188">
            <v>29</v>
          </cell>
          <cell r="P188">
            <v>25</v>
          </cell>
        </row>
        <row r="189">
          <cell r="A189">
            <v>266</v>
          </cell>
          <cell r="B189">
            <v>690</v>
          </cell>
          <cell r="C189">
            <v>45</v>
          </cell>
          <cell r="D189">
            <v>51</v>
          </cell>
          <cell r="E189">
            <v>59</v>
          </cell>
          <cell r="F189">
            <v>38</v>
          </cell>
          <cell r="G189">
            <v>52</v>
          </cell>
          <cell r="H189">
            <v>63</v>
          </cell>
          <cell r="I189">
            <v>37</v>
          </cell>
          <cell r="J189">
            <v>45</v>
          </cell>
          <cell r="K189">
            <v>53</v>
          </cell>
          <cell r="L189">
            <v>50</v>
          </cell>
          <cell r="M189">
            <v>49</v>
          </cell>
          <cell r="N189">
            <v>58</v>
          </cell>
          <cell r="O189">
            <v>54</v>
          </cell>
          <cell r="P189">
            <v>36</v>
          </cell>
        </row>
        <row r="190">
          <cell r="A190">
            <v>268</v>
          </cell>
          <cell r="B190">
            <v>54</v>
          </cell>
          <cell r="F190">
            <v>6</v>
          </cell>
          <cell r="G190">
            <v>13</v>
          </cell>
          <cell r="H190">
            <v>8</v>
          </cell>
          <cell r="I190">
            <v>16</v>
          </cell>
          <cell r="J190">
            <v>11</v>
          </cell>
        </row>
        <row r="191">
          <cell r="A191">
            <v>270</v>
          </cell>
          <cell r="B191">
            <v>1957</v>
          </cell>
          <cell r="E191">
            <v>149</v>
          </cell>
          <cell r="F191">
            <v>105</v>
          </cell>
          <cell r="G191">
            <v>106</v>
          </cell>
          <cell r="H191">
            <v>69</v>
          </cell>
          <cell r="I191">
            <v>112</v>
          </cell>
          <cell r="J191">
            <v>105</v>
          </cell>
          <cell r="K191">
            <v>235</v>
          </cell>
          <cell r="L191">
            <v>205</v>
          </cell>
          <cell r="M191">
            <v>161</v>
          </cell>
          <cell r="N191">
            <v>144</v>
          </cell>
          <cell r="O191">
            <v>173</v>
          </cell>
          <cell r="P191">
            <v>90</v>
          </cell>
          <cell r="S191">
            <v>102</v>
          </cell>
          <cell r="T191">
            <v>66</v>
          </cell>
          <cell r="U191">
            <v>67</v>
          </cell>
          <cell r="V191">
            <v>68</v>
          </cell>
        </row>
        <row r="192">
          <cell r="A192">
            <v>271</v>
          </cell>
          <cell r="B192">
            <v>614</v>
          </cell>
          <cell r="C192">
            <v>47</v>
          </cell>
          <cell r="D192">
            <v>54</v>
          </cell>
          <cell r="E192">
            <v>56</v>
          </cell>
          <cell r="F192">
            <v>60</v>
          </cell>
          <cell r="G192">
            <v>51</v>
          </cell>
          <cell r="H192">
            <v>45</v>
          </cell>
          <cell r="I192">
            <v>42</v>
          </cell>
          <cell r="J192">
            <v>49</v>
          </cell>
          <cell r="K192">
            <v>33</v>
          </cell>
          <cell r="L192">
            <v>43</v>
          </cell>
          <cell r="M192">
            <v>34</v>
          </cell>
          <cell r="N192">
            <v>51</v>
          </cell>
          <cell r="O192">
            <v>30</v>
          </cell>
          <cell r="P192">
            <v>19</v>
          </cell>
        </row>
        <row r="193">
          <cell r="A193">
            <v>274</v>
          </cell>
          <cell r="B193">
            <v>114</v>
          </cell>
          <cell r="D193">
            <v>6</v>
          </cell>
          <cell r="E193">
            <v>19</v>
          </cell>
          <cell r="F193">
            <v>20</v>
          </cell>
          <cell r="G193">
            <v>18</v>
          </cell>
          <cell r="H193">
            <v>13</v>
          </cell>
          <cell r="I193">
            <v>19</v>
          </cell>
          <cell r="J193">
            <v>16</v>
          </cell>
          <cell r="K193">
            <v>3</v>
          </cell>
        </row>
        <row r="194">
          <cell r="A194">
            <v>276</v>
          </cell>
          <cell r="B194">
            <v>908</v>
          </cell>
          <cell r="C194">
            <v>19</v>
          </cell>
          <cell r="D194">
            <v>22</v>
          </cell>
          <cell r="E194">
            <v>29</v>
          </cell>
          <cell r="F194">
            <v>65</v>
          </cell>
          <cell r="G194">
            <v>61</v>
          </cell>
          <cell r="H194">
            <v>72</v>
          </cell>
          <cell r="I194">
            <v>78</v>
          </cell>
          <cell r="J194">
            <v>89</v>
          </cell>
          <cell r="K194">
            <v>75</v>
          </cell>
          <cell r="L194">
            <v>88</v>
          </cell>
          <cell r="M194">
            <v>89</v>
          </cell>
          <cell r="N194">
            <v>70</v>
          </cell>
          <cell r="O194">
            <v>74</v>
          </cell>
          <cell r="P194">
            <v>77</v>
          </cell>
        </row>
        <row r="195">
          <cell r="A195">
            <v>278</v>
          </cell>
          <cell r="B195">
            <v>65</v>
          </cell>
          <cell r="F195">
            <v>2</v>
          </cell>
          <cell r="G195">
            <v>7</v>
          </cell>
          <cell r="H195">
            <v>1</v>
          </cell>
          <cell r="I195">
            <v>4</v>
          </cell>
          <cell r="J195">
            <v>5</v>
          </cell>
          <cell r="K195">
            <v>3</v>
          </cell>
          <cell r="L195">
            <v>3</v>
          </cell>
          <cell r="M195">
            <v>6</v>
          </cell>
          <cell r="N195">
            <v>11</v>
          </cell>
          <cell r="O195">
            <v>1</v>
          </cell>
          <cell r="P195">
            <v>22</v>
          </cell>
        </row>
        <row r="196">
          <cell r="A196">
            <v>283</v>
          </cell>
          <cell r="B196">
            <v>1073</v>
          </cell>
          <cell r="D196">
            <v>22</v>
          </cell>
          <cell r="E196">
            <v>33</v>
          </cell>
          <cell r="F196">
            <v>53</v>
          </cell>
          <cell r="G196">
            <v>77</v>
          </cell>
          <cell r="H196">
            <v>75</v>
          </cell>
          <cell r="I196">
            <v>95</v>
          </cell>
          <cell r="J196">
            <v>109</v>
          </cell>
          <cell r="K196">
            <v>108</v>
          </cell>
          <cell r="L196">
            <v>124</v>
          </cell>
          <cell r="M196">
            <v>106</v>
          </cell>
          <cell r="N196">
            <v>107</v>
          </cell>
          <cell r="O196">
            <v>90</v>
          </cell>
          <cell r="P196">
            <v>74</v>
          </cell>
        </row>
        <row r="197">
          <cell r="A197">
            <v>284</v>
          </cell>
          <cell r="B197">
            <v>125</v>
          </cell>
          <cell r="F197">
            <v>25</v>
          </cell>
          <cell r="G197">
            <v>27</v>
          </cell>
          <cell r="H197">
            <v>29</v>
          </cell>
          <cell r="I197">
            <v>20</v>
          </cell>
          <cell r="J197">
            <v>24</v>
          </cell>
        </row>
        <row r="198">
          <cell r="A198">
            <v>285</v>
          </cell>
          <cell r="B198">
            <v>127</v>
          </cell>
          <cell r="D198">
            <v>9</v>
          </cell>
          <cell r="E198">
            <v>8</v>
          </cell>
          <cell r="F198">
            <v>18</v>
          </cell>
          <cell r="G198">
            <v>16</v>
          </cell>
          <cell r="H198">
            <v>29</v>
          </cell>
          <cell r="I198">
            <v>25</v>
          </cell>
          <cell r="J198">
            <v>22</v>
          </cell>
        </row>
        <row r="199">
          <cell r="A199">
            <v>286</v>
          </cell>
          <cell r="B199">
            <v>124</v>
          </cell>
          <cell r="C199">
            <v>3</v>
          </cell>
          <cell r="D199">
            <v>1</v>
          </cell>
          <cell r="F199">
            <v>2</v>
          </cell>
          <cell r="G199">
            <v>9</v>
          </cell>
          <cell r="H199">
            <v>4</v>
          </cell>
          <cell r="I199">
            <v>6</v>
          </cell>
          <cell r="J199">
            <v>9</v>
          </cell>
          <cell r="K199">
            <v>8</v>
          </cell>
          <cell r="L199">
            <v>12</v>
          </cell>
          <cell r="M199">
            <v>10</v>
          </cell>
          <cell r="N199">
            <v>19</v>
          </cell>
          <cell r="O199">
            <v>15</v>
          </cell>
          <cell r="P199">
            <v>26</v>
          </cell>
        </row>
        <row r="200">
          <cell r="A200">
            <v>290</v>
          </cell>
          <cell r="B200">
            <v>181</v>
          </cell>
          <cell r="F200">
            <v>34</v>
          </cell>
          <cell r="G200">
            <v>33</v>
          </cell>
          <cell r="H200">
            <v>42</v>
          </cell>
          <cell r="I200">
            <v>36</v>
          </cell>
          <cell r="J200">
            <v>36</v>
          </cell>
        </row>
        <row r="201">
          <cell r="A201">
            <v>293</v>
          </cell>
          <cell r="B201">
            <v>408</v>
          </cell>
          <cell r="D201">
            <v>26</v>
          </cell>
          <cell r="E201">
            <v>38</v>
          </cell>
          <cell r="F201">
            <v>36</v>
          </cell>
          <cell r="G201">
            <v>34</v>
          </cell>
          <cell r="H201">
            <v>39</v>
          </cell>
          <cell r="I201">
            <v>38</v>
          </cell>
          <cell r="J201">
            <v>28</v>
          </cell>
          <cell r="K201">
            <v>31</v>
          </cell>
          <cell r="L201">
            <v>32</v>
          </cell>
          <cell r="M201">
            <v>34</v>
          </cell>
          <cell r="N201">
            <v>35</v>
          </cell>
          <cell r="O201">
            <v>16</v>
          </cell>
          <cell r="P201">
            <v>21</v>
          </cell>
        </row>
        <row r="202">
          <cell r="A202">
            <v>294</v>
          </cell>
          <cell r="B202">
            <v>476</v>
          </cell>
          <cell r="D202">
            <v>34</v>
          </cell>
          <cell r="E202">
            <v>41</v>
          </cell>
          <cell r="F202">
            <v>46</v>
          </cell>
          <cell r="G202">
            <v>39</v>
          </cell>
          <cell r="H202">
            <v>33</v>
          </cell>
          <cell r="I202">
            <v>47</v>
          </cell>
          <cell r="J202">
            <v>37</v>
          </cell>
          <cell r="K202">
            <v>35</v>
          </cell>
          <cell r="L202">
            <v>31</v>
          </cell>
          <cell r="M202">
            <v>35</v>
          </cell>
          <cell r="N202">
            <v>36</v>
          </cell>
          <cell r="O202">
            <v>29</v>
          </cell>
          <cell r="P202">
            <v>33</v>
          </cell>
        </row>
        <row r="203">
          <cell r="A203">
            <v>298</v>
          </cell>
          <cell r="B203">
            <v>163</v>
          </cell>
          <cell r="D203">
            <v>3</v>
          </cell>
          <cell r="E203">
            <v>6</v>
          </cell>
          <cell r="F203">
            <v>11</v>
          </cell>
          <cell r="G203">
            <v>13</v>
          </cell>
          <cell r="H203">
            <v>18</v>
          </cell>
          <cell r="I203">
            <v>17</v>
          </cell>
          <cell r="J203">
            <v>13</v>
          </cell>
          <cell r="K203">
            <v>19</v>
          </cell>
          <cell r="L203">
            <v>15</v>
          </cell>
          <cell r="M203">
            <v>22</v>
          </cell>
          <cell r="N203">
            <v>11</v>
          </cell>
          <cell r="P203">
            <v>15</v>
          </cell>
        </row>
        <row r="204">
          <cell r="A204">
            <v>299</v>
          </cell>
          <cell r="B204">
            <v>366</v>
          </cell>
          <cell r="C204">
            <v>6</v>
          </cell>
          <cell r="D204">
            <v>11</v>
          </cell>
          <cell r="E204">
            <v>18</v>
          </cell>
          <cell r="F204">
            <v>21</v>
          </cell>
          <cell r="G204">
            <v>27</v>
          </cell>
          <cell r="H204">
            <v>33</v>
          </cell>
          <cell r="I204">
            <v>29</v>
          </cell>
          <cell r="J204">
            <v>36</v>
          </cell>
          <cell r="K204">
            <v>31</v>
          </cell>
          <cell r="L204">
            <v>47</v>
          </cell>
          <cell r="M204">
            <v>43</v>
          </cell>
          <cell r="N204">
            <v>29</v>
          </cell>
          <cell r="O204">
            <v>18</v>
          </cell>
          <cell r="P204">
            <v>17</v>
          </cell>
        </row>
        <row r="205">
          <cell r="A205">
            <v>302</v>
          </cell>
          <cell r="B205">
            <v>176</v>
          </cell>
          <cell r="C205">
            <v>4</v>
          </cell>
          <cell r="D205">
            <v>7</v>
          </cell>
          <cell r="E205">
            <v>4</v>
          </cell>
          <cell r="F205">
            <v>7</v>
          </cell>
          <cell r="G205">
            <v>19</v>
          </cell>
          <cell r="H205">
            <v>12</v>
          </cell>
          <cell r="I205">
            <v>18</v>
          </cell>
          <cell r="J205">
            <v>14</v>
          </cell>
          <cell r="K205">
            <v>21</v>
          </cell>
          <cell r="L205">
            <v>32</v>
          </cell>
          <cell r="M205">
            <v>17</v>
          </cell>
          <cell r="N205">
            <v>21</v>
          </cell>
        </row>
        <row r="206">
          <cell r="A206">
            <v>303</v>
          </cell>
          <cell r="B206">
            <v>222</v>
          </cell>
          <cell r="E206">
            <v>1</v>
          </cell>
          <cell r="F206">
            <v>10</v>
          </cell>
          <cell r="G206">
            <v>11</v>
          </cell>
          <cell r="H206">
            <v>13</v>
          </cell>
          <cell r="I206">
            <v>17</v>
          </cell>
          <cell r="J206">
            <v>13</v>
          </cell>
          <cell r="K206">
            <v>21</v>
          </cell>
          <cell r="L206">
            <v>27</v>
          </cell>
          <cell r="M206">
            <v>28</v>
          </cell>
          <cell r="N206">
            <v>27</v>
          </cell>
          <cell r="O206">
            <v>25</v>
          </cell>
          <cell r="P206">
            <v>29</v>
          </cell>
        </row>
        <row r="207">
          <cell r="A207">
            <v>305</v>
          </cell>
          <cell r="B207">
            <v>582</v>
          </cell>
          <cell r="E207">
            <v>1</v>
          </cell>
          <cell r="F207">
            <v>21</v>
          </cell>
          <cell r="G207">
            <v>50</v>
          </cell>
          <cell r="H207">
            <v>50</v>
          </cell>
          <cell r="I207">
            <v>42</v>
          </cell>
          <cell r="J207">
            <v>54</v>
          </cell>
          <cell r="K207">
            <v>67</v>
          </cell>
          <cell r="L207">
            <v>54</v>
          </cell>
          <cell r="M207">
            <v>73</v>
          </cell>
          <cell r="N207">
            <v>58</v>
          </cell>
          <cell r="O207">
            <v>62</v>
          </cell>
          <cell r="P207">
            <v>50</v>
          </cell>
        </row>
        <row r="208">
          <cell r="A208">
            <v>310</v>
          </cell>
          <cell r="B208">
            <v>246</v>
          </cell>
          <cell r="C208">
            <v>8</v>
          </cell>
          <cell r="D208">
            <v>15</v>
          </cell>
          <cell r="E208">
            <v>20</v>
          </cell>
          <cell r="F208">
            <v>29</v>
          </cell>
          <cell r="G208">
            <v>44</v>
          </cell>
          <cell r="H208">
            <v>42</v>
          </cell>
          <cell r="I208">
            <v>54</v>
          </cell>
          <cell r="J208">
            <v>34</v>
          </cell>
        </row>
        <row r="209">
          <cell r="A209">
            <v>311</v>
          </cell>
          <cell r="B209">
            <v>307</v>
          </cell>
          <cell r="D209">
            <v>2</v>
          </cell>
          <cell r="G209">
            <v>12</v>
          </cell>
          <cell r="H209">
            <v>12</v>
          </cell>
          <cell r="I209">
            <v>21</v>
          </cell>
          <cell r="J209">
            <v>19</v>
          </cell>
          <cell r="K209">
            <v>46</v>
          </cell>
          <cell r="L209">
            <v>56</v>
          </cell>
          <cell r="M209">
            <v>41</v>
          </cell>
          <cell r="N209">
            <v>34</v>
          </cell>
          <cell r="O209">
            <v>29</v>
          </cell>
          <cell r="P209">
            <v>35</v>
          </cell>
        </row>
        <row r="210">
          <cell r="A210">
            <v>312</v>
          </cell>
          <cell r="B210">
            <v>200</v>
          </cell>
          <cell r="D210">
            <v>16</v>
          </cell>
          <cell r="E210">
            <v>16</v>
          </cell>
          <cell r="F210">
            <v>30</v>
          </cell>
          <cell r="G210">
            <v>32</v>
          </cell>
          <cell r="H210">
            <v>24</v>
          </cell>
          <cell r="I210">
            <v>32</v>
          </cell>
          <cell r="J210">
            <v>50</v>
          </cell>
        </row>
        <row r="211">
          <cell r="A211">
            <v>313</v>
          </cell>
          <cell r="B211">
            <v>298</v>
          </cell>
          <cell r="E211">
            <v>16</v>
          </cell>
          <cell r="F211">
            <v>16</v>
          </cell>
          <cell r="G211">
            <v>20</v>
          </cell>
          <cell r="H211">
            <v>26</v>
          </cell>
          <cell r="I211">
            <v>26</v>
          </cell>
          <cell r="J211">
            <v>31</v>
          </cell>
          <cell r="K211">
            <v>36</v>
          </cell>
          <cell r="L211">
            <v>37</v>
          </cell>
          <cell r="M211">
            <v>32</v>
          </cell>
          <cell r="N211">
            <v>24</v>
          </cell>
          <cell r="O211">
            <v>18</v>
          </cell>
          <cell r="P211">
            <v>16</v>
          </cell>
        </row>
        <row r="212">
          <cell r="A212">
            <v>314</v>
          </cell>
          <cell r="B212">
            <v>6496</v>
          </cell>
          <cell r="C212">
            <v>62</v>
          </cell>
          <cell r="D212">
            <v>137</v>
          </cell>
          <cell r="E212">
            <v>172</v>
          </cell>
          <cell r="F212">
            <v>293</v>
          </cell>
          <cell r="G212">
            <v>315</v>
          </cell>
          <cell r="H212">
            <v>383</v>
          </cell>
          <cell r="I212">
            <v>464</v>
          </cell>
          <cell r="J212">
            <v>528</v>
          </cell>
          <cell r="K212">
            <v>762</v>
          </cell>
          <cell r="L212">
            <v>782</v>
          </cell>
          <cell r="M212">
            <v>751</v>
          </cell>
          <cell r="N212">
            <v>730</v>
          </cell>
          <cell r="O212">
            <v>576</v>
          </cell>
          <cell r="P212">
            <v>541</v>
          </cell>
        </row>
        <row r="213">
          <cell r="A213">
            <v>319</v>
          </cell>
          <cell r="B213">
            <v>800</v>
          </cell>
          <cell r="E213">
            <v>87</v>
          </cell>
          <cell r="F213">
            <v>135</v>
          </cell>
          <cell r="G213">
            <v>130</v>
          </cell>
          <cell r="H213">
            <v>97</v>
          </cell>
          <cell r="I213">
            <v>116</v>
          </cell>
          <cell r="J213">
            <v>118</v>
          </cell>
          <cell r="K213">
            <v>49</v>
          </cell>
          <cell r="L213">
            <v>25</v>
          </cell>
          <cell r="M213">
            <v>29</v>
          </cell>
          <cell r="N213">
            <v>14</v>
          </cell>
        </row>
        <row r="214">
          <cell r="A214">
            <v>320</v>
          </cell>
          <cell r="B214">
            <v>388</v>
          </cell>
          <cell r="E214">
            <v>18</v>
          </cell>
          <cell r="F214">
            <v>26</v>
          </cell>
          <cell r="G214">
            <v>28</v>
          </cell>
          <cell r="H214">
            <v>35</v>
          </cell>
          <cell r="I214">
            <v>40</v>
          </cell>
          <cell r="J214">
            <v>38</v>
          </cell>
          <cell r="K214">
            <v>36</v>
          </cell>
          <cell r="L214">
            <v>46</v>
          </cell>
          <cell r="M214">
            <v>34</v>
          </cell>
          <cell r="N214">
            <v>29</v>
          </cell>
          <cell r="O214">
            <v>33</v>
          </cell>
          <cell r="P214">
            <v>25</v>
          </cell>
        </row>
        <row r="215">
          <cell r="A215">
            <v>321</v>
          </cell>
          <cell r="B215">
            <v>440</v>
          </cell>
          <cell r="C215">
            <v>16</v>
          </cell>
          <cell r="D215">
            <v>19</v>
          </cell>
          <cell r="E215">
            <v>24</v>
          </cell>
          <cell r="F215">
            <v>30</v>
          </cell>
          <cell r="G215">
            <v>58</v>
          </cell>
          <cell r="H215">
            <v>35</v>
          </cell>
          <cell r="I215">
            <v>33</v>
          </cell>
          <cell r="J215">
            <v>36</v>
          </cell>
          <cell r="K215">
            <v>37</v>
          </cell>
          <cell r="L215">
            <v>34</v>
          </cell>
          <cell r="M215">
            <v>34</v>
          </cell>
          <cell r="N215">
            <v>27</v>
          </cell>
          <cell r="O215">
            <v>27</v>
          </cell>
          <cell r="P215">
            <v>30</v>
          </cell>
        </row>
        <row r="216">
          <cell r="A216">
            <v>323</v>
          </cell>
          <cell r="B216">
            <v>160</v>
          </cell>
          <cell r="C216">
            <v>2</v>
          </cell>
          <cell r="D216">
            <v>11</v>
          </cell>
          <cell r="E216">
            <v>15</v>
          </cell>
          <cell r="F216">
            <v>25</v>
          </cell>
          <cell r="G216">
            <v>27</v>
          </cell>
          <cell r="H216">
            <v>34</v>
          </cell>
          <cell r="I216">
            <v>25</v>
          </cell>
          <cell r="J216">
            <v>21</v>
          </cell>
        </row>
        <row r="217">
          <cell r="A217">
            <v>324</v>
          </cell>
          <cell r="B217">
            <v>1919</v>
          </cell>
          <cell r="E217">
            <v>100</v>
          </cell>
          <cell r="F217">
            <v>150</v>
          </cell>
          <cell r="G217">
            <v>119</v>
          </cell>
          <cell r="H217">
            <v>139</v>
          </cell>
          <cell r="I217">
            <v>169</v>
          </cell>
          <cell r="J217">
            <v>168</v>
          </cell>
          <cell r="K217">
            <v>236</v>
          </cell>
          <cell r="L217">
            <v>251</v>
          </cell>
          <cell r="M217">
            <v>220</v>
          </cell>
          <cell r="N217">
            <v>165</v>
          </cell>
          <cell r="O217">
            <v>140</v>
          </cell>
          <cell r="P217">
            <v>62</v>
          </cell>
        </row>
        <row r="218">
          <cell r="A218">
            <v>326</v>
          </cell>
          <cell r="B218">
            <v>89</v>
          </cell>
          <cell r="C218">
            <v>9</v>
          </cell>
          <cell r="E218">
            <v>5</v>
          </cell>
          <cell r="F218">
            <v>19</v>
          </cell>
          <cell r="G218">
            <v>15</v>
          </cell>
          <cell r="H218">
            <v>13</v>
          </cell>
          <cell r="I218">
            <v>15</v>
          </cell>
          <cell r="J218">
            <v>13</v>
          </cell>
        </row>
        <row r="219">
          <cell r="A219">
            <v>327</v>
          </cell>
          <cell r="B219">
            <v>130</v>
          </cell>
          <cell r="E219">
            <v>7</v>
          </cell>
          <cell r="F219">
            <v>5</v>
          </cell>
          <cell r="G219">
            <v>13</v>
          </cell>
          <cell r="H219">
            <v>9</v>
          </cell>
          <cell r="I219">
            <v>11</v>
          </cell>
          <cell r="J219">
            <v>19</v>
          </cell>
          <cell r="K219">
            <v>12</v>
          </cell>
          <cell r="L219">
            <v>11</v>
          </cell>
          <cell r="M219">
            <v>12</v>
          </cell>
          <cell r="N219">
            <v>11</v>
          </cell>
          <cell r="O219">
            <v>7</v>
          </cell>
          <cell r="P219">
            <v>13</v>
          </cell>
        </row>
        <row r="220">
          <cell r="A220">
            <v>328</v>
          </cell>
          <cell r="B220">
            <v>202</v>
          </cell>
          <cell r="C220">
            <v>19</v>
          </cell>
          <cell r="D220">
            <v>20</v>
          </cell>
          <cell r="E220">
            <v>21</v>
          </cell>
          <cell r="F220">
            <v>26</v>
          </cell>
          <cell r="G220">
            <v>29</v>
          </cell>
          <cell r="H220">
            <v>28</v>
          </cell>
          <cell r="I220">
            <v>31</v>
          </cell>
          <cell r="J220">
            <v>28</v>
          </cell>
        </row>
        <row r="221">
          <cell r="A221">
            <v>329</v>
          </cell>
          <cell r="B221">
            <v>45</v>
          </cell>
          <cell r="C221">
            <v>13</v>
          </cell>
          <cell r="D221">
            <v>14</v>
          </cell>
          <cell r="E221">
            <v>18</v>
          </cell>
        </row>
        <row r="222">
          <cell r="A222">
            <v>334</v>
          </cell>
          <cell r="B222">
            <v>22</v>
          </cell>
          <cell r="C222">
            <v>4</v>
          </cell>
          <cell r="D222">
            <v>1</v>
          </cell>
          <cell r="E222">
            <v>5</v>
          </cell>
          <cell r="F222">
            <v>4</v>
          </cell>
          <cell r="G222">
            <v>2</v>
          </cell>
          <cell r="H222">
            <v>3</v>
          </cell>
          <cell r="I222">
            <v>1</v>
          </cell>
          <cell r="J222">
            <v>2</v>
          </cell>
        </row>
        <row r="223">
          <cell r="A223">
            <v>335</v>
          </cell>
          <cell r="B223">
            <v>779</v>
          </cell>
          <cell r="C223">
            <v>19</v>
          </cell>
          <cell r="D223">
            <v>26</v>
          </cell>
          <cell r="E223">
            <v>41</v>
          </cell>
          <cell r="F223">
            <v>66</v>
          </cell>
          <cell r="G223">
            <v>81</v>
          </cell>
          <cell r="H223">
            <v>81</v>
          </cell>
          <cell r="I223">
            <v>64</v>
          </cell>
          <cell r="J223">
            <v>69</v>
          </cell>
          <cell r="K223">
            <v>95</v>
          </cell>
          <cell r="L223">
            <v>96</v>
          </cell>
          <cell r="M223">
            <v>58</v>
          </cell>
          <cell r="N223">
            <v>41</v>
          </cell>
          <cell r="O223">
            <v>25</v>
          </cell>
          <cell r="P223">
            <v>17</v>
          </cell>
        </row>
        <row r="224">
          <cell r="A224">
            <v>336</v>
          </cell>
          <cell r="B224">
            <v>59</v>
          </cell>
          <cell r="C224">
            <v>5</v>
          </cell>
          <cell r="D224">
            <v>1</v>
          </cell>
          <cell r="E224">
            <v>2</v>
          </cell>
          <cell r="F224">
            <v>7</v>
          </cell>
          <cell r="G224">
            <v>11</v>
          </cell>
          <cell r="H224">
            <v>13</v>
          </cell>
          <cell r="I224">
            <v>16</v>
          </cell>
          <cell r="J224">
            <v>4</v>
          </cell>
        </row>
        <row r="225">
          <cell r="A225">
            <v>337</v>
          </cell>
          <cell r="B225">
            <v>1041</v>
          </cell>
          <cell r="E225">
            <v>132</v>
          </cell>
          <cell r="F225">
            <v>128</v>
          </cell>
          <cell r="G225">
            <v>147</v>
          </cell>
          <cell r="H225">
            <v>119</v>
          </cell>
          <cell r="I225">
            <v>117</v>
          </cell>
          <cell r="J225">
            <v>129</v>
          </cell>
          <cell r="K225">
            <v>123</v>
          </cell>
          <cell r="L225">
            <v>85</v>
          </cell>
          <cell r="M225">
            <v>44</v>
          </cell>
          <cell r="N225">
            <v>17</v>
          </cell>
        </row>
        <row r="226">
          <cell r="A226">
            <v>339</v>
          </cell>
          <cell r="B226">
            <v>248</v>
          </cell>
          <cell r="C226">
            <v>84</v>
          </cell>
          <cell r="D226">
            <v>76</v>
          </cell>
          <cell r="E226">
            <v>88</v>
          </cell>
        </row>
        <row r="227">
          <cell r="A227">
            <v>340</v>
          </cell>
          <cell r="B227">
            <v>76</v>
          </cell>
          <cell r="C227">
            <v>4</v>
          </cell>
          <cell r="D227">
            <v>3</v>
          </cell>
          <cell r="E227">
            <v>10</v>
          </cell>
          <cell r="F227">
            <v>10</v>
          </cell>
          <cell r="G227">
            <v>12</v>
          </cell>
          <cell r="H227">
            <v>9</v>
          </cell>
          <cell r="I227">
            <v>14</v>
          </cell>
          <cell r="J227">
            <v>14</v>
          </cell>
        </row>
        <row r="228">
          <cell r="A228">
            <v>342</v>
          </cell>
          <cell r="B228">
            <v>385</v>
          </cell>
          <cell r="E228">
            <v>53</v>
          </cell>
          <cell r="F228">
            <v>67</v>
          </cell>
          <cell r="G228">
            <v>64</v>
          </cell>
          <cell r="H228">
            <v>67</v>
          </cell>
          <cell r="I228">
            <v>74</v>
          </cell>
          <cell r="J228">
            <v>60</v>
          </cell>
        </row>
        <row r="229">
          <cell r="A229">
            <v>343</v>
          </cell>
          <cell r="B229">
            <v>850</v>
          </cell>
          <cell r="E229">
            <v>39</v>
          </cell>
          <cell r="F229">
            <v>53</v>
          </cell>
          <cell r="G229">
            <v>32</v>
          </cell>
          <cell r="H229">
            <v>65</v>
          </cell>
          <cell r="I229">
            <v>67</v>
          </cell>
          <cell r="J229">
            <v>79</v>
          </cell>
          <cell r="K229">
            <v>89</v>
          </cell>
          <cell r="L229">
            <v>120</v>
          </cell>
          <cell r="M229">
            <v>84</v>
          </cell>
          <cell r="N229">
            <v>96</v>
          </cell>
          <cell r="O229">
            <v>57</v>
          </cell>
          <cell r="P229">
            <v>69</v>
          </cell>
        </row>
        <row r="230">
          <cell r="A230">
            <v>345</v>
          </cell>
          <cell r="B230">
            <v>105</v>
          </cell>
          <cell r="E230">
            <v>14</v>
          </cell>
          <cell r="F230">
            <v>25</v>
          </cell>
          <cell r="G230">
            <v>10</v>
          </cell>
          <cell r="H230">
            <v>21</v>
          </cell>
          <cell r="I230">
            <v>15</v>
          </cell>
          <cell r="J230">
            <v>20</v>
          </cell>
        </row>
        <row r="231">
          <cell r="A231">
            <v>346</v>
          </cell>
          <cell r="B231">
            <v>83</v>
          </cell>
          <cell r="H231">
            <v>6</v>
          </cell>
          <cell r="I231">
            <v>3</v>
          </cell>
          <cell r="J231">
            <v>7</v>
          </cell>
          <cell r="K231">
            <v>5</v>
          </cell>
          <cell r="M231">
            <v>2</v>
          </cell>
          <cell r="N231">
            <v>6</v>
          </cell>
          <cell r="T231">
            <v>11</v>
          </cell>
          <cell r="U231">
            <v>20</v>
          </cell>
          <cell r="V231">
            <v>23</v>
          </cell>
        </row>
        <row r="232">
          <cell r="A232">
            <v>352</v>
          </cell>
          <cell r="B232">
            <v>142</v>
          </cell>
          <cell r="E232">
            <v>1</v>
          </cell>
          <cell r="F232">
            <v>8</v>
          </cell>
          <cell r="G232">
            <v>3</v>
          </cell>
          <cell r="H232">
            <v>6</v>
          </cell>
          <cell r="I232">
            <v>6</v>
          </cell>
          <cell r="J232">
            <v>7</v>
          </cell>
          <cell r="K232">
            <v>18</v>
          </cell>
          <cell r="L232">
            <v>15</v>
          </cell>
          <cell r="M232">
            <v>20</v>
          </cell>
          <cell r="N232">
            <v>19</v>
          </cell>
          <cell r="O232">
            <v>20</v>
          </cell>
          <cell r="P232">
            <v>19</v>
          </cell>
        </row>
        <row r="233">
          <cell r="A233">
            <v>353</v>
          </cell>
          <cell r="B233">
            <v>708</v>
          </cell>
          <cell r="E233">
            <v>11</v>
          </cell>
          <cell r="F233">
            <v>17</v>
          </cell>
          <cell r="G233">
            <v>75</v>
          </cell>
          <cell r="H233">
            <v>91</v>
          </cell>
          <cell r="I233">
            <v>79</v>
          </cell>
          <cell r="J233">
            <v>95</v>
          </cell>
          <cell r="K233">
            <v>85</v>
          </cell>
          <cell r="L233">
            <v>93</v>
          </cell>
          <cell r="M233">
            <v>58</v>
          </cell>
          <cell r="N233">
            <v>40</v>
          </cell>
          <cell r="O233">
            <v>39</v>
          </cell>
          <cell r="P233">
            <v>25</v>
          </cell>
        </row>
        <row r="234">
          <cell r="A234">
            <v>354</v>
          </cell>
          <cell r="B234">
            <v>145</v>
          </cell>
          <cell r="D234">
            <v>18</v>
          </cell>
          <cell r="E234">
            <v>24</v>
          </cell>
          <cell r="F234">
            <v>25</v>
          </cell>
          <cell r="G234">
            <v>25</v>
          </cell>
          <cell r="H234">
            <v>19</v>
          </cell>
          <cell r="I234">
            <v>14</v>
          </cell>
          <cell r="J234">
            <v>20</v>
          </cell>
        </row>
        <row r="235">
          <cell r="A235">
            <v>355</v>
          </cell>
          <cell r="B235">
            <v>1130</v>
          </cell>
          <cell r="H235">
            <v>106</v>
          </cell>
          <cell r="I235">
            <v>104</v>
          </cell>
          <cell r="J235">
            <v>140</v>
          </cell>
          <cell r="K235">
            <v>177</v>
          </cell>
          <cell r="L235">
            <v>180</v>
          </cell>
          <cell r="M235">
            <v>132</v>
          </cell>
          <cell r="N235">
            <v>114</v>
          </cell>
          <cell r="O235">
            <v>118</v>
          </cell>
          <cell r="P235">
            <v>59</v>
          </cell>
        </row>
        <row r="236">
          <cell r="A236">
            <v>356</v>
          </cell>
          <cell r="B236">
            <v>134</v>
          </cell>
          <cell r="C236">
            <v>3</v>
          </cell>
          <cell r="D236">
            <v>12</v>
          </cell>
          <cell r="E236">
            <v>9</v>
          </cell>
          <cell r="F236">
            <v>13</v>
          </cell>
          <cell r="G236">
            <v>9</v>
          </cell>
          <cell r="H236">
            <v>17</v>
          </cell>
          <cell r="I236">
            <v>13</v>
          </cell>
          <cell r="J236">
            <v>6</v>
          </cell>
          <cell r="K236">
            <v>11</v>
          </cell>
          <cell r="L236">
            <v>5</v>
          </cell>
          <cell r="M236">
            <v>11</v>
          </cell>
          <cell r="N236">
            <v>10</v>
          </cell>
          <cell r="O236">
            <v>10</v>
          </cell>
          <cell r="P236">
            <v>5</v>
          </cell>
        </row>
        <row r="237">
          <cell r="A237">
            <v>359</v>
          </cell>
          <cell r="B237">
            <v>498</v>
          </cell>
          <cell r="D237">
            <v>25</v>
          </cell>
          <cell r="E237">
            <v>32</v>
          </cell>
          <cell r="F237">
            <v>41</v>
          </cell>
          <cell r="G237">
            <v>45</v>
          </cell>
          <cell r="H237">
            <v>45</v>
          </cell>
          <cell r="I237">
            <v>44</v>
          </cell>
          <cell r="J237">
            <v>44</v>
          </cell>
          <cell r="K237">
            <v>45</v>
          </cell>
          <cell r="L237">
            <v>42</v>
          </cell>
          <cell r="M237">
            <v>38</v>
          </cell>
          <cell r="N237">
            <v>34</v>
          </cell>
          <cell r="O237">
            <v>30</v>
          </cell>
          <cell r="P237">
            <v>33</v>
          </cell>
        </row>
        <row r="238">
          <cell r="A238">
            <v>362</v>
          </cell>
          <cell r="B238">
            <v>85</v>
          </cell>
          <cell r="E238">
            <v>8</v>
          </cell>
          <cell r="F238">
            <v>5</v>
          </cell>
          <cell r="G238">
            <v>5</v>
          </cell>
          <cell r="H238">
            <v>3</v>
          </cell>
          <cell r="I238">
            <v>5</v>
          </cell>
          <cell r="J238">
            <v>7</v>
          </cell>
          <cell r="K238">
            <v>11</v>
          </cell>
          <cell r="L238">
            <v>12</v>
          </cell>
          <cell r="M238">
            <v>9</v>
          </cell>
          <cell r="N238">
            <v>7</v>
          </cell>
          <cell r="O238">
            <v>12</v>
          </cell>
          <cell r="P238">
            <v>1</v>
          </cell>
        </row>
        <row r="239">
          <cell r="A239">
            <v>363</v>
          </cell>
          <cell r="B239">
            <v>560</v>
          </cell>
          <cell r="C239">
            <v>13</v>
          </cell>
          <cell r="E239">
            <v>11</v>
          </cell>
          <cell r="F239">
            <v>19</v>
          </cell>
          <cell r="G239">
            <v>13</v>
          </cell>
          <cell r="H239">
            <v>25</v>
          </cell>
          <cell r="I239">
            <v>25</v>
          </cell>
          <cell r="J239">
            <v>52</v>
          </cell>
          <cell r="K239">
            <v>94</v>
          </cell>
          <cell r="L239">
            <v>64</v>
          </cell>
          <cell r="M239">
            <v>74</v>
          </cell>
          <cell r="N239">
            <v>62</v>
          </cell>
          <cell r="O239">
            <v>48</v>
          </cell>
          <cell r="P239">
            <v>60</v>
          </cell>
        </row>
        <row r="240">
          <cell r="A240">
            <v>364</v>
          </cell>
          <cell r="B240">
            <v>812</v>
          </cell>
          <cell r="C240">
            <v>41</v>
          </cell>
          <cell r="D240">
            <v>72</v>
          </cell>
          <cell r="E240">
            <v>65</v>
          </cell>
          <cell r="F240">
            <v>64</v>
          </cell>
          <cell r="G240">
            <v>50</v>
          </cell>
          <cell r="H240">
            <v>65</v>
          </cell>
          <cell r="I240">
            <v>66</v>
          </cell>
          <cell r="J240">
            <v>57</v>
          </cell>
          <cell r="K240">
            <v>76</v>
          </cell>
          <cell r="L240">
            <v>69</v>
          </cell>
          <cell r="M240">
            <v>51</v>
          </cell>
          <cell r="N240">
            <v>54</v>
          </cell>
          <cell r="O240">
            <v>45</v>
          </cell>
          <cell r="P240">
            <v>37</v>
          </cell>
        </row>
        <row r="241">
          <cell r="A241">
            <v>365</v>
          </cell>
          <cell r="B241">
            <v>186</v>
          </cell>
          <cell r="C241">
            <v>3</v>
          </cell>
          <cell r="D241">
            <v>14</v>
          </cell>
          <cell r="E241">
            <v>20</v>
          </cell>
          <cell r="F241">
            <v>29</v>
          </cell>
          <cell r="G241">
            <v>30</v>
          </cell>
          <cell r="H241">
            <v>29</v>
          </cell>
          <cell r="I241">
            <v>44</v>
          </cell>
          <cell r="J241">
            <v>17</v>
          </cell>
        </row>
        <row r="242">
          <cell r="A242">
            <v>366</v>
          </cell>
          <cell r="B242">
            <v>45</v>
          </cell>
          <cell r="D242">
            <v>8</v>
          </cell>
          <cell r="F242">
            <v>13</v>
          </cell>
          <cell r="G242">
            <v>5</v>
          </cell>
          <cell r="I242">
            <v>5</v>
          </cell>
          <cell r="J242">
            <v>14</v>
          </cell>
        </row>
        <row r="243">
          <cell r="A243">
            <v>368</v>
          </cell>
          <cell r="B243">
            <v>377</v>
          </cell>
          <cell r="E243">
            <v>45</v>
          </cell>
          <cell r="F243">
            <v>58</v>
          </cell>
          <cell r="G243">
            <v>61</v>
          </cell>
          <cell r="H243">
            <v>75</v>
          </cell>
          <cell r="I243">
            <v>64</v>
          </cell>
          <cell r="J243">
            <v>74</v>
          </cell>
        </row>
        <row r="244">
          <cell r="A244">
            <v>370</v>
          </cell>
          <cell r="B244">
            <v>79</v>
          </cell>
          <cell r="C244">
            <v>14</v>
          </cell>
          <cell r="D244">
            <v>11</v>
          </cell>
          <cell r="E244">
            <v>6</v>
          </cell>
          <cell r="F244">
            <v>13</v>
          </cell>
          <cell r="G244">
            <v>10</v>
          </cell>
          <cell r="H244">
            <v>8</v>
          </cell>
          <cell r="I244">
            <v>13</v>
          </cell>
          <cell r="J244">
            <v>4</v>
          </cell>
        </row>
        <row r="245">
          <cell r="A245">
            <v>374</v>
          </cell>
          <cell r="B245">
            <v>295</v>
          </cell>
          <cell r="E245">
            <v>24</v>
          </cell>
          <cell r="F245">
            <v>50</v>
          </cell>
          <cell r="G245">
            <v>40</v>
          </cell>
          <cell r="H245">
            <v>46</v>
          </cell>
          <cell r="I245">
            <v>55</v>
          </cell>
          <cell r="J245">
            <v>29</v>
          </cell>
          <cell r="K245">
            <v>31</v>
          </cell>
          <cell r="L245">
            <v>20</v>
          </cell>
        </row>
        <row r="246">
          <cell r="A246">
            <v>378</v>
          </cell>
          <cell r="B246">
            <v>82</v>
          </cell>
          <cell r="F246">
            <v>8</v>
          </cell>
          <cell r="G246">
            <v>18</v>
          </cell>
          <cell r="H246">
            <v>22</v>
          </cell>
          <cell r="I246">
            <v>23</v>
          </cell>
          <cell r="J246">
            <v>11</v>
          </cell>
        </row>
        <row r="247">
          <cell r="A247">
            <v>381</v>
          </cell>
          <cell r="B247">
            <v>193</v>
          </cell>
          <cell r="C247">
            <v>3</v>
          </cell>
          <cell r="D247">
            <v>4</v>
          </cell>
          <cell r="E247">
            <v>9</v>
          </cell>
          <cell r="F247">
            <v>14</v>
          </cell>
          <cell r="G247">
            <v>12</v>
          </cell>
          <cell r="H247">
            <v>19</v>
          </cell>
          <cell r="I247">
            <v>15</v>
          </cell>
          <cell r="J247">
            <v>14</v>
          </cell>
          <cell r="K247">
            <v>20</v>
          </cell>
          <cell r="L247">
            <v>16</v>
          </cell>
          <cell r="M247">
            <v>17</v>
          </cell>
          <cell r="N247">
            <v>15</v>
          </cell>
          <cell r="O247">
            <v>22</v>
          </cell>
          <cell r="P247">
            <v>13</v>
          </cell>
        </row>
        <row r="248">
          <cell r="A248">
            <v>386</v>
          </cell>
          <cell r="B248">
            <v>187</v>
          </cell>
          <cell r="D248">
            <v>12</v>
          </cell>
          <cell r="E248">
            <v>19</v>
          </cell>
          <cell r="F248">
            <v>13</v>
          </cell>
          <cell r="G248">
            <v>31</v>
          </cell>
          <cell r="H248">
            <v>34</v>
          </cell>
          <cell r="I248">
            <v>27</v>
          </cell>
          <cell r="J248">
            <v>27</v>
          </cell>
          <cell r="K248">
            <v>17</v>
          </cell>
          <cell r="L248">
            <v>7</v>
          </cell>
        </row>
        <row r="249">
          <cell r="A249">
            <v>387</v>
          </cell>
          <cell r="B249">
            <v>301</v>
          </cell>
          <cell r="F249">
            <v>100</v>
          </cell>
          <cell r="G249">
            <v>49</v>
          </cell>
          <cell r="H249">
            <v>51</v>
          </cell>
          <cell r="I249">
            <v>73</v>
          </cell>
          <cell r="J249">
            <v>28</v>
          </cell>
        </row>
        <row r="250">
          <cell r="A250">
            <v>393</v>
          </cell>
          <cell r="B250">
            <v>37</v>
          </cell>
          <cell r="C250">
            <v>12</v>
          </cell>
          <cell r="D250">
            <v>12</v>
          </cell>
          <cell r="E250">
            <v>13</v>
          </cell>
        </row>
        <row r="251">
          <cell r="A251">
            <v>394</v>
          </cell>
          <cell r="B251">
            <v>241</v>
          </cell>
          <cell r="C251">
            <v>7</v>
          </cell>
          <cell r="D251">
            <v>19</v>
          </cell>
          <cell r="E251">
            <v>20</v>
          </cell>
          <cell r="F251">
            <v>35</v>
          </cell>
          <cell r="G251">
            <v>48</v>
          </cell>
          <cell r="H251">
            <v>39</v>
          </cell>
          <cell r="I251">
            <v>36</v>
          </cell>
          <cell r="J251">
            <v>37</v>
          </cell>
        </row>
        <row r="252">
          <cell r="A252">
            <v>395</v>
          </cell>
          <cell r="B252">
            <v>48</v>
          </cell>
          <cell r="C252">
            <v>21</v>
          </cell>
          <cell r="D252">
            <v>13</v>
          </cell>
          <cell r="E252">
            <v>14</v>
          </cell>
        </row>
        <row r="253">
          <cell r="A253">
            <v>399</v>
          </cell>
          <cell r="B253">
            <v>346</v>
          </cell>
          <cell r="E253">
            <v>54</v>
          </cell>
          <cell r="F253">
            <v>53</v>
          </cell>
          <cell r="G253">
            <v>45</v>
          </cell>
          <cell r="H253">
            <v>41</v>
          </cell>
          <cell r="I253">
            <v>21</v>
          </cell>
          <cell r="J253">
            <v>25</v>
          </cell>
          <cell r="K253">
            <v>30</v>
          </cell>
          <cell r="L253">
            <v>26</v>
          </cell>
          <cell r="M253">
            <v>28</v>
          </cell>
          <cell r="N253">
            <v>23</v>
          </cell>
        </row>
        <row r="254">
          <cell r="A254">
            <v>400</v>
          </cell>
          <cell r="B254">
            <v>135</v>
          </cell>
          <cell r="D254">
            <v>7</v>
          </cell>
          <cell r="E254">
            <v>2</v>
          </cell>
          <cell r="F254">
            <v>11</v>
          </cell>
          <cell r="G254">
            <v>13</v>
          </cell>
          <cell r="H254">
            <v>20</v>
          </cell>
          <cell r="I254">
            <v>19</v>
          </cell>
          <cell r="J254">
            <v>18</v>
          </cell>
          <cell r="L254">
            <v>12</v>
          </cell>
          <cell r="M254">
            <v>16</v>
          </cell>
          <cell r="N254">
            <v>17</v>
          </cell>
        </row>
        <row r="255">
          <cell r="A255">
            <v>402</v>
          </cell>
          <cell r="B255">
            <v>383</v>
          </cell>
          <cell r="D255">
            <v>6</v>
          </cell>
          <cell r="E255">
            <v>20</v>
          </cell>
          <cell r="F255">
            <v>34</v>
          </cell>
          <cell r="G255">
            <v>31</v>
          </cell>
          <cell r="H255">
            <v>41</v>
          </cell>
          <cell r="I255">
            <v>47</v>
          </cell>
          <cell r="J255">
            <v>27</v>
          </cell>
          <cell r="K255">
            <v>26</v>
          </cell>
          <cell r="L255">
            <v>45</v>
          </cell>
          <cell r="M255">
            <v>47</v>
          </cell>
          <cell r="N255">
            <v>20</v>
          </cell>
          <cell r="O255">
            <v>1</v>
          </cell>
          <cell r="P255">
            <v>38</v>
          </cell>
        </row>
        <row r="256">
          <cell r="A256">
            <v>403</v>
          </cell>
          <cell r="B256">
            <v>381</v>
          </cell>
          <cell r="E256">
            <v>13</v>
          </cell>
          <cell r="F256">
            <v>14</v>
          </cell>
          <cell r="G256">
            <v>26</v>
          </cell>
          <cell r="H256">
            <v>23</v>
          </cell>
          <cell r="I256">
            <v>24</v>
          </cell>
          <cell r="J256">
            <v>16</v>
          </cell>
          <cell r="K256">
            <v>11</v>
          </cell>
          <cell r="L256">
            <v>15</v>
          </cell>
          <cell r="M256">
            <v>30</v>
          </cell>
          <cell r="N256">
            <v>18</v>
          </cell>
          <cell r="O256">
            <v>12</v>
          </cell>
          <cell r="P256">
            <v>22</v>
          </cell>
          <cell r="T256">
            <v>20</v>
          </cell>
          <cell r="U256">
            <v>60</v>
          </cell>
          <cell r="V256">
            <v>77</v>
          </cell>
        </row>
        <row r="257">
          <cell r="A257">
            <v>406</v>
          </cell>
          <cell r="B257">
            <v>70</v>
          </cell>
          <cell r="D257">
            <v>3</v>
          </cell>
          <cell r="E257">
            <v>8</v>
          </cell>
          <cell r="F257">
            <v>7</v>
          </cell>
          <cell r="G257">
            <v>9</v>
          </cell>
          <cell r="H257">
            <v>19</v>
          </cell>
          <cell r="I257">
            <v>14</v>
          </cell>
          <cell r="J257">
            <v>10</v>
          </cell>
        </row>
        <row r="258">
          <cell r="A258">
            <v>409</v>
          </cell>
          <cell r="B258">
            <v>336</v>
          </cell>
          <cell r="D258">
            <v>23</v>
          </cell>
          <cell r="E258">
            <v>19</v>
          </cell>
          <cell r="F258">
            <v>27</v>
          </cell>
          <cell r="G258">
            <v>25</v>
          </cell>
          <cell r="H258">
            <v>25</v>
          </cell>
          <cell r="I258">
            <v>32</v>
          </cell>
          <cell r="J258">
            <v>28</v>
          </cell>
          <cell r="K258">
            <v>32</v>
          </cell>
          <cell r="L258">
            <v>18</v>
          </cell>
          <cell r="M258">
            <v>26</v>
          </cell>
          <cell r="N258">
            <v>30</v>
          </cell>
          <cell r="O258">
            <v>25</v>
          </cell>
          <cell r="P258">
            <v>26</v>
          </cell>
        </row>
        <row r="259">
          <cell r="A259">
            <v>412</v>
          </cell>
          <cell r="B259">
            <v>200</v>
          </cell>
          <cell r="F259">
            <v>7</v>
          </cell>
          <cell r="G259">
            <v>27</v>
          </cell>
          <cell r="H259">
            <v>18</v>
          </cell>
          <cell r="I259">
            <v>23</v>
          </cell>
          <cell r="J259">
            <v>14</v>
          </cell>
          <cell r="K259">
            <v>24</v>
          </cell>
          <cell r="L259">
            <v>21</v>
          </cell>
          <cell r="M259">
            <v>22</v>
          </cell>
          <cell r="N259">
            <v>27</v>
          </cell>
          <cell r="O259">
            <v>1</v>
          </cell>
          <cell r="P259">
            <v>16</v>
          </cell>
        </row>
        <row r="260">
          <cell r="A260">
            <v>417</v>
          </cell>
          <cell r="B260">
            <v>569</v>
          </cell>
          <cell r="C260">
            <v>4</v>
          </cell>
          <cell r="D260">
            <v>11</v>
          </cell>
          <cell r="E260">
            <v>69</v>
          </cell>
          <cell r="F260">
            <v>98</v>
          </cell>
          <cell r="G260">
            <v>104</v>
          </cell>
          <cell r="H260">
            <v>96</v>
          </cell>
          <cell r="I260">
            <v>111</v>
          </cell>
          <cell r="J260">
            <v>76</v>
          </cell>
        </row>
        <row r="261">
          <cell r="A261">
            <v>418</v>
          </cell>
          <cell r="B261">
            <v>343</v>
          </cell>
          <cell r="C261">
            <v>9</v>
          </cell>
          <cell r="D261">
            <v>33</v>
          </cell>
          <cell r="E261">
            <v>18</v>
          </cell>
          <cell r="F261">
            <v>51</v>
          </cell>
          <cell r="G261">
            <v>45</v>
          </cell>
          <cell r="H261">
            <v>50</v>
          </cell>
          <cell r="I261">
            <v>14</v>
          </cell>
          <cell r="J261">
            <v>24</v>
          </cell>
          <cell r="K261">
            <v>19</v>
          </cell>
          <cell r="L261">
            <v>24</v>
          </cell>
          <cell r="M261">
            <v>19</v>
          </cell>
          <cell r="N261">
            <v>14</v>
          </cell>
          <cell r="O261">
            <v>11</v>
          </cell>
          <cell r="P261">
            <v>12</v>
          </cell>
        </row>
        <row r="262">
          <cell r="A262">
            <v>419</v>
          </cell>
          <cell r="B262">
            <v>17</v>
          </cell>
          <cell r="E262">
            <v>1</v>
          </cell>
          <cell r="F262">
            <v>2</v>
          </cell>
          <cell r="G262">
            <v>1</v>
          </cell>
          <cell r="H262">
            <v>4</v>
          </cell>
          <cell r="I262">
            <v>4</v>
          </cell>
          <cell r="J262">
            <v>5</v>
          </cell>
        </row>
        <row r="263">
          <cell r="A263">
            <v>420</v>
          </cell>
          <cell r="B263">
            <v>469</v>
          </cell>
          <cell r="D263">
            <v>25</v>
          </cell>
          <cell r="E263">
            <v>31</v>
          </cell>
          <cell r="F263">
            <v>36</v>
          </cell>
          <cell r="G263">
            <v>36</v>
          </cell>
          <cell r="H263">
            <v>40</v>
          </cell>
          <cell r="I263">
            <v>40</v>
          </cell>
          <cell r="J263">
            <v>61</v>
          </cell>
          <cell r="K263">
            <v>45</v>
          </cell>
          <cell r="L263">
            <v>42</v>
          </cell>
          <cell r="M263">
            <v>40</v>
          </cell>
          <cell r="N263">
            <v>39</v>
          </cell>
          <cell r="O263">
            <v>34</v>
          </cell>
        </row>
        <row r="264">
          <cell r="A264">
            <v>422</v>
          </cell>
          <cell r="B264">
            <v>42</v>
          </cell>
          <cell r="E264">
            <v>42</v>
          </cell>
        </row>
        <row r="265">
          <cell r="A265">
            <v>426</v>
          </cell>
          <cell r="B265">
            <v>566</v>
          </cell>
          <cell r="E265">
            <v>68</v>
          </cell>
          <cell r="F265">
            <v>65</v>
          </cell>
          <cell r="G265">
            <v>51</v>
          </cell>
          <cell r="H265">
            <v>42</v>
          </cell>
          <cell r="I265">
            <v>40</v>
          </cell>
          <cell r="J265">
            <v>37</v>
          </cell>
          <cell r="K265">
            <v>61</v>
          </cell>
          <cell r="L265">
            <v>49</v>
          </cell>
          <cell r="M265">
            <v>40</v>
          </cell>
          <cell r="N265">
            <v>40</v>
          </cell>
          <cell r="O265">
            <v>40</v>
          </cell>
          <cell r="P265">
            <v>33</v>
          </cell>
        </row>
        <row r="266">
          <cell r="A266">
            <v>428</v>
          </cell>
          <cell r="B266">
            <v>60</v>
          </cell>
          <cell r="C266">
            <v>22</v>
          </cell>
          <cell r="D266">
            <v>15</v>
          </cell>
          <cell r="E266">
            <v>23</v>
          </cell>
        </row>
        <row r="267">
          <cell r="A267">
            <v>433</v>
          </cell>
          <cell r="B267">
            <v>97</v>
          </cell>
          <cell r="D267">
            <v>17</v>
          </cell>
          <cell r="E267">
            <v>26</v>
          </cell>
          <cell r="F267">
            <v>20</v>
          </cell>
          <cell r="G267">
            <v>12</v>
          </cell>
          <cell r="H267">
            <v>5</v>
          </cell>
          <cell r="I267">
            <v>9</v>
          </cell>
          <cell r="J267">
            <v>8</v>
          </cell>
        </row>
        <row r="268">
          <cell r="A268">
            <v>434</v>
          </cell>
          <cell r="B268">
            <v>36</v>
          </cell>
          <cell r="D268">
            <v>24</v>
          </cell>
          <cell r="E268">
            <v>12</v>
          </cell>
        </row>
        <row r="269">
          <cell r="A269">
            <v>435</v>
          </cell>
          <cell r="B269">
            <v>306</v>
          </cell>
          <cell r="D269">
            <v>12</v>
          </cell>
          <cell r="E269">
            <v>20</v>
          </cell>
          <cell r="F269">
            <v>26</v>
          </cell>
          <cell r="G269">
            <v>34</v>
          </cell>
          <cell r="H269">
            <v>29</v>
          </cell>
          <cell r="I269">
            <v>22</v>
          </cell>
          <cell r="J269">
            <v>15</v>
          </cell>
          <cell r="K269">
            <v>25</v>
          </cell>
          <cell r="L269">
            <v>30</v>
          </cell>
          <cell r="M269">
            <v>35</v>
          </cell>
          <cell r="N269">
            <v>17</v>
          </cell>
          <cell r="O269">
            <v>22</v>
          </cell>
          <cell r="P269">
            <v>19</v>
          </cell>
        </row>
        <row r="270">
          <cell r="A270">
            <v>436</v>
          </cell>
          <cell r="B270">
            <v>400</v>
          </cell>
          <cell r="C270">
            <v>17</v>
          </cell>
          <cell r="D270">
            <v>25</v>
          </cell>
          <cell r="E270">
            <v>37</v>
          </cell>
          <cell r="F270">
            <v>37</v>
          </cell>
          <cell r="G270">
            <v>25</v>
          </cell>
          <cell r="H270">
            <v>39</v>
          </cell>
          <cell r="I270">
            <v>40</v>
          </cell>
          <cell r="J270">
            <v>31</v>
          </cell>
          <cell r="K270">
            <v>35</v>
          </cell>
          <cell r="L270">
            <v>32</v>
          </cell>
          <cell r="M270">
            <v>34</v>
          </cell>
          <cell r="N270">
            <v>17</v>
          </cell>
          <cell r="O270">
            <v>19</v>
          </cell>
          <cell r="P270">
            <v>12</v>
          </cell>
        </row>
        <row r="271">
          <cell r="A271">
            <v>437</v>
          </cell>
          <cell r="B271">
            <v>1456</v>
          </cell>
          <cell r="E271">
            <v>86</v>
          </cell>
          <cell r="F271">
            <v>147</v>
          </cell>
          <cell r="G271">
            <v>132</v>
          </cell>
          <cell r="H271">
            <v>84</v>
          </cell>
          <cell r="I271">
            <v>155</v>
          </cell>
          <cell r="J271">
            <v>57</v>
          </cell>
          <cell r="K271">
            <v>164</v>
          </cell>
          <cell r="L271">
            <v>157</v>
          </cell>
          <cell r="M271">
            <v>154</v>
          </cell>
          <cell r="N271">
            <v>116</v>
          </cell>
          <cell r="O271">
            <v>110</v>
          </cell>
          <cell r="P271">
            <v>94</v>
          </cell>
        </row>
        <row r="272">
          <cell r="A272">
            <v>439</v>
          </cell>
          <cell r="B272">
            <v>31</v>
          </cell>
          <cell r="D272">
            <v>4</v>
          </cell>
          <cell r="E272">
            <v>10</v>
          </cell>
          <cell r="F272">
            <v>6</v>
          </cell>
          <cell r="G272">
            <v>4</v>
          </cell>
          <cell r="H272">
            <v>2</v>
          </cell>
          <cell r="I272">
            <v>1</v>
          </cell>
          <cell r="J272">
            <v>4</v>
          </cell>
        </row>
        <row r="273">
          <cell r="A273">
            <v>440</v>
          </cell>
          <cell r="B273">
            <v>164</v>
          </cell>
          <cell r="C273">
            <v>22</v>
          </cell>
          <cell r="D273">
            <v>18</v>
          </cell>
          <cell r="E273">
            <v>27</v>
          </cell>
          <cell r="F273">
            <v>18</v>
          </cell>
          <cell r="G273">
            <v>21</v>
          </cell>
          <cell r="H273">
            <v>16</v>
          </cell>
          <cell r="I273">
            <v>26</v>
          </cell>
          <cell r="J273">
            <v>16</v>
          </cell>
        </row>
        <row r="274">
          <cell r="A274">
            <v>441</v>
          </cell>
          <cell r="B274">
            <v>68</v>
          </cell>
          <cell r="E274">
            <v>14</v>
          </cell>
          <cell r="F274">
            <v>12</v>
          </cell>
          <cell r="G274">
            <v>11</v>
          </cell>
          <cell r="H274">
            <v>10</v>
          </cell>
          <cell r="I274">
            <v>13</v>
          </cell>
          <cell r="J274">
            <v>8</v>
          </cell>
        </row>
        <row r="275">
          <cell r="A275">
            <v>450</v>
          </cell>
          <cell r="B275">
            <v>88</v>
          </cell>
          <cell r="D275">
            <v>8</v>
          </cell>
          <cell r="E275">
            <v>14</v>
          </cell>
          <cell r="F275">
            <v>15</v>
          </cell>
          <cell r="G275">
            <v>10</v>
          </cell>
          <cell r="H275">
            <v>13</v>
          </cell>
          <cell r="I275">
            <v>13</v>
          </cell>
          <cell r="J275">
            <v>7</v>
          </cell>
          <cell r="K275">
            <v>8</v>
          </cell>
        </row>
        <row r="276">
          <cell r="A276">
            <v>465</v>
          </cell>
          <cell r="B276">
            <v>132</v>
          </cell>
          <cell r="C276">
            <v>18</v>
          </cell>
          <cell r="D276">
            <v>22</v>
          </cell>
          <cell r="E276">
            <v>17</v>
          </cell>
          <cell r="F276">
            <v>12</v>
          </cell>
          <cell r="G276">
            <v>17</v>
          </cell>
          <cell r="H276">
            <v>16</v>
          </cell>
          <cell r="I276">
            <v>18</v>
          </cell>
          <cell r="J276">
            <v>12</v>
          </cell>
        </row>
        <row r="277">
          <cell r="A277">
            <v>466</v>
          </cell>
          <cell r="B277">
            <v>147</v>
          </cell>
          <cell r="D277">
            <v>15</v>
          </cell>
          <cell r="E277">
            <v>20</v>
          </cell>
          <cell r="F277">
            <v>29</v>
          </cell>
          <cell r="G277">
            <v>30</v>
          </cell>
          <cell r="H277">
            <v>26</v>
          </cell>
          <cell r="I277">
            <v>11</v>
          </cell>
          <cell r="J277">
            <v>16</v>
          </cell>
        </row>
        <row r="278">
          <cell r="A278">
            <v>469</v>
          </cell>
          <cell r="B278">
            <v>86</v>
          </cell>
          <cell r="E278">
            <v>12</v>
          </cell>
          <cell r="F278">
            <v>15</v>
          </cell>
          <cell r="G278">
            <v>14</v>
          </cell>
          <cell r="H278">
            <v>20</v>
          </cell>
          <cell r="I278">
            <v>14</v>
          </cell>
          <cell r="J278">
            <v>11</v>
          </cell>
        </row>
        <row r="279">
          <cell r="A279">
            <v>472</v>
          </cell>
          <cell r="B279">
            <v>625</v>
          </cell>
          <cell r="D279">
            <v>47</v>
          </cell>
          <cell r="E279">
            <v>103</v>
          </cell>
          <cell r="F279">
            <v>92</v>
          </cell>
          <cell r="G279">
            <v>103</v>
          </cell>
          <cell r="H279">
            <v>106</v>
          </cell>
          <cell r="I279">
            <v>87</v>
          </cell>
          <cell r="J279">
            <v>87</v>
          </cell>
        </row>
        <row r="280">
          <cell r="A280">
            <v>474</v>
          </cell>
          <cell r="B280">
            <v>79</v>
          </cell>
          <cell r="E280">
            <v>2</v>
          </cell>
          <cell r="F280">
            <v>12</v>
          </cell>
          <cell r="G280">
            <v>12</v>
          </cell>
          <cell r="H280">
            <v>18</v>
          </cell>
          <cell r="I280">
            <v>7</v>
          </cell>
          <cell r="J280">
            <v>8</v>
          </cell>
          <cell r="K280">
            <v>8</v>
          </cell>
          <cell r="L280">
            <v>8</v>
          </cell>
          <cell r="M280">
            <v>4</v>
          </cell>
        </row>
        <row r="281">
          <cell r="A281">
            <v>475</v>
          </cell>
          <cell r="B281">
            <v>72</v>
          </cell>
          <cell r="H281">
            <v>5</v>
          </cell>
          <cell r="I281">
            <v>4</v>
          </cell>
          <cell r="J281">
            <v>5</v>
          </cell>
          <cell r="K281">
            <v>14</v>
          </cell>
          <cell r="L281">
            <v>12</v>
          </cell>
          <cell r="M281">
            <v>11</v>
          </cell>
          <cell r="N281">
            <v>10</v>
          </cell>
          <cell r="O281">
            <v>4</v>
          </cell>
          <cell r="P281">
            <v>7</v>
          </cell>
        </row>
        <row r="282">
          <cell r="A282">
            <v>476</v>
          </cell>
          <cell r="B282">
            <v>11</v>
          </cell>
          <cell r="E282">
            <v>6</v>
          </cell>
          <cell r="F282">
            <v>5</v>
          </cell>
        </row>
        <row r="283">
          <cell r="A283">
            <v>477</v>
          </cell>
          <cell r="B283">
            <v>143</v>
          </cell>
          <cell r="D283">
            <v>19</v>
          </cell>
          <cell r="E283">
            <v>24</v>
          </cell>
          <cell r="F283">
            <v>21</v>
          </cell>
          <cell r="G283">
            <v>23</v>
          </cell>
          <cell r="H283">
            <v>28</v>
          </cell>
          <cell r="I283">
            <v>18</v>
          </cell>
          <cell r="J283">
            <v>10</v>
          </cell>
        </row>
        <row r="284">
          <cell r="A284">
            <v>478</v>
          </cell>
          <cell r="B284">
            <v>110</v>
          </cell>
          <cell r="C284">
            <v>14</v>
          </cell>
          <cell r="D284">
            <v>17</v>
          </cell>
          <cell r="E284">
            <v>20</v>
          </cell>
          <cell r="F284">
            <v>17</v>
          </cell>
          <cell r="G284">
            <v>12</v>
          </cell>
          <cell r="H284">
            <v>13</v>
          </cell>
          <cell r="I284">
            <v>7</v>
          </cell>
          <cell r="J284">
            <v>10</v>
          </cell>
        </row>
        <row r="285">
          <cell r="A285">
            <v>481</v>
          </cell>
          <cell r="B285">
            <v>29</v>
          </cell>
          <cell r="C285">
            <v>8</v>
          </cell>
          <cell r="D285">
            <v>6</v>
          </cell>
          <cell r="E285">
            <v>3</v>
          </cell>
          <cell r="F285">
            <v>1</v>
          </cell>
          <cell r="G285">
            <v>3</v>
          </cell>
          <cell r="H285">
            <v>5</v>
          </cell>
          <cell r="I285">
            <v>2</v>
          </cell>
          <cell r="J285">
            <v>1</v>
          </cell>
        </row>
        <row r="286">
          <cell r="A286">
            <v>487</v>
          </cell>
          <cell r="B286">
            <v>66</v>
          </cell>
          <cell r="D286">
            <v>6</v>
          </cell>
          <cell r="E286">
            <v>9</v>
          </cell>
          <cell r="F286">
            <v>11</v>
          </cell>
          <cell r="G286">
            <v>10</v>
          </cell>
          <cell r="H286">
            <v>9</v>
          </cell>
          <cell r="I286">
            <v>9</v>
          </cell>
          <cell r="J286">
            <v>12</v>
          </cell>
        </row>
        <row r="287">
          <cell r="A287">
            <v>489</v>
          </cell>
          <cell r="B287">
            <v>74</v>
          </cell>
          <cell r="E287">
            <v>13</v>
          </cell>
          <cell r="F287">
            <v>22</v>
          </cell>
          <cell r="G287">
            <v>14</v>
          </cell>
          <cell r="H287">
            <v>5</v>
          </cell>
          <cell r="I287">
            <v>13</v>
          </cell>
          <cell r="J287">
            <v>7</v>
          </cell>
        </row>
        <row r="288">
          <cell r="A288">
            <v>490</v>
          </cell>
          <cell r="B288">
            <v>460</v>
          </cell>
          <cell r="E288">
            <v>45</v>
          </cell>
          <cell r="F288">
            <v>55</v>
          </cell>
          <cell r="G288">
            <v>42</v>
          </cell>
          <cell r="H288">
            <v>37</v>
          </cell>
          <cell r="I288">
            <v>28</v>
          </cell>
          <cell r="J288">
            <v>41</v>
          </cell>
          <cell r="K288">
            <v>45</v>
          </cell>
          <cell r="L288">
            <v>34</v>
          </cell>
          <cell r="M288">
            <v>32</v>
          </cell>
          <cell r="N288">
            <v>38</v>
          </cell>
          <cell r="O288">
            <v>36</v>
          </cell>
          <cell r="P288">
            <v>27</v>
          </cell>
        </row>
        <row r="289">
          <cell r="A289">
            <v>492</v>
          </cell>
          <cell r="B289">
            <v>1073</v>
          </cell>
          <cell r="E289">
            <v>36</v>
          </cell>
          <cell r="F289">
            <v>32</v>
          </cell>
          <cell r="G289">
            <v>28</v>
          </cell>
          <cell r="H289">
            <v>38</v>
          </cell>
          <cell r="I289">
            <v>22</v>
          </cell>
          <cell r="J289">
            <v>26</v>
          </cell>
          <cell r="K289">
            <v>207</v>
          </cell>
          <cell r="L289">
            <v>69</v>
          </cell>
          <cell r="M289">
            <v>82</v>
          </cell>
          <cell r="N289">
            <v>65</v>
          </cell>
          <cell r="O289">
            <v>170</v>
          </cell>
          <cell r="P289">
            <v>105</v>
          </cell>
          <cell r="T289">
            <v>56</v>
          </cell>
          <cell r="U289">
            <v>48</v>
          </cell>
          <cell r="V289">
            <v>89</v>
          </cell>
        </row>
        <row r="290">
          <cell r="A290">
            <v>494</v>
          </cell>
          <cell r="B290">
            <v>383</v>
          </cell>
          <cell r="E290">
            <v>57</v>
          </cell>
          <cell r="F290">
            <v>63</v>
          </cell>
          <cell r="G290">
            <v>85</v>
          </cell>
          <cell r="H290">
            <v>59</v>
          </cell>
          <cell r="I290">
            <v>59</v>
          </cell>
          <cell r="J290">
            <v>60</v>
          </cell>
        </row>
        <row r="291">
          <cell r="A291">
            <v>496</v>
          </cell>
          <cell r="B291">
            <v>34</v>
          </cell>
          <cell r="F291">
            <v>10</v>
          </cell>
          <cell r="G291">
            <v>7</v>
          </cell>
          <cell r="H291">
            <v>4</v>
          </cell>
          <cell r="I291">
            <v>6</v>
          </cell>
          <cell r="J291">
            <v>7</v>
          </cell>
        </row>
        <row r="292">
          <cell r="A292">
            <v>498</v>
          </cell>
          <cell r="B292">
            <v>229</v>
          </cell>
          <cell r="D292">
            <v>26</v>
          </cell>
          <cell r="E292">
            <v>19</v>
          </cell>
          <cell r="F292">
            <v>19</v>
          </cell>
          <cell r="G292">
            <v>27</v>
          </cell>
          <cell r="H292">
            <v>22</v>
          </cell>
          <cell r="I292">
            <v>39</v>
          </cell>
          <cell r="J292">
            <v>41</v>
          </cell>
          <cell r="K292">
            <v>17</v>
          </cell>
          <cell r="L292">
            <v>19</v>
          </cell>
        </row>
        <row r="293">
          <cell r="A293">
            <v>500</v>
          </cell>
          <cell r="B293">
            <v>163</v>
          </cell>
          <cell r="D293">
            <v>5</v>
          </cell>
          <cell r="E293">
            <v>13</v>
          </cell>
          <cell r="F293">
            <v>8</v>
          </cell>
          <cell r="G293">
            <v>8</v>
          </cell>
          <cell r="H293">
            <v>7</v>
          </cell>
          <cell r="I293">
            <v>8</v>
          </cell>
          <cell r="J293">
            <v>12</v>
          </cell>
          <cell r="K293">
            <v>12</v>
          </cell>
          <cell r="L293">
            <v>20</v>
          </cell>
          <cell r="M293">
            <v>17</v>
          </cell>
          <cell r="N293">
            <v>19</v>
          </cell>
          <cell r="P293">
            <v>34</v>
          </cell>
        </row>
        <row r="294">
          <cell r="A294">
            <v>501</v>
          </cell>
          <cell r="B294">
            <v>571</v>
          </cell>
          <cell r="E294">
            <v>15</v>
          </cell>
          <cell r="F294">
            <v>57</v>
          </cell>
          <cell r="G294">
            <v>55</v>
          </cell>
          <cell r="H294">
            <v>57</v>
          </cell>
          <cell r="I294">
            <v>77</v>
          </cell>
          <cell r="J294">
            <v>52</v>
          </cell>
          <cell r="K294">
            <v>57</v>
          </cell>
          <cell r="L294">
            <v>48</v>
          </cell>
          <cell r="M294">
            <v>39</v>
          </cell>
          <cell r="N294">
            <v>35</v>
          </cell>
          <cell r="O294">
            <v>42</v>
          </cell>
          <cell r="P294">
            <v>37</v>
          </cell>
        </row>
        <row r="295">
          <cell r="A295">
            <v>503</v>
          </cell>
          <cell r="B295">
            <v>2035</v>
          </cell>
          <cell r="E295">
            <v>175</v>
          </cell>
          <cell r="F295">
            <v>195</v>
          </cell>
          <cell r="G295">
            <v>192</v>
          </cell>
          <cell r="H295">
            <v>201</v>
          </cell>
          <cell r="I295">
            <v>202</v>
          </cell>
          <cell r="J295">
            <v>224</v>
          </cell>
          <cell r="K295">
            <v>218</v>
          </cell>
          <cell r="L295">
            <v>161</v>
          </cell>
          <cell r="M295">
            <v>159</v>
          </cell>
          <cell r="N295">
            <v>134</v>
          </cell>
          <cell r="O295">
            <v>93</v>
          </cell>
          <cell r="P295">
            <v>81</v>
          </cell>
        </row>
        <row r="296">
          <cell r="A296">
            <v>505</v>
          </cell>
          <cell r="B296">
            <v>182</v>
          </cell>
          <cell r="D296">
            <v>8</v>
          </cell>
          <cell r="E296">
            <v>3</v>
          </cell>
          <cell r="F296">
            <v>6</v>
          </cell>
          <cell r="G296">
            <v>13</v>
          </cell>
          <cell r="H296">
            <v>13</v>
          </cell>
          <cell r="I296">
            <v>18</v>
          </cell>
          <cell r="J296">
            <v>16</v>
          </cell>
          <cell r="K296">
            <v>11</v>
          </cell>
          <cell r="L296">
            <v>22</v>
          </cell>
          <cell r="M296">
            <v>15</v>
          </cell>
          <cell r="N296">
            <v>19</v>
          </cell>
          <cell r="P296">
            <v>38</v>
          </cell>
        </row>
        <row r="297">
          <cell r="A297">
            <v>506</v>
          </cell>
          <cell r="B297">
            <v>160</v>
          </cell>
          <cell r="G297">
            <v>12</v>
          </cell>
          <cell r="H297">
            <v>17</v>
          </cell>
          <cell r="I297">
            <v>11</v>
          </cell>
          <cell r="J297">
            <v>12</v>
          </cell>
          <cell r="K297">
            <v>14</v>
          </cell>
          <cell r="L297">
            <v>25</v>
          </cell>
          <cell r="M297">
            <v>18</v>
          </cell>
          <cell r="N297">
            <v>29</v>
          </cell>
          <cell r="P297">
            <v>22</v>
          </cell>
        </row>
        <row r="298">
          <cell r="A298">
            <v>507</v>
          </cell>
          <cell r="B298">
            <v>96</v>
          </cell>
          <cell r="D298">
            <v>5</v>
          </cell>
          <cell r="E298">
            <v>12</v>
          </cell>
          <cell r="F298">
            <v>17</v>
          </cell>
          <cell r="G298">
            <v>14</v>
          </cell>
          <cell r="H298">
            <v>17</v>
          </cell>
          <cell r="I298">
            <v>17</v>
          </cell>
          <cell r="J298">
            <v>14</v>
          </cell>
        </row>
        <row r="299">
          <cell r="A299">
            <v>514</v>
          </cell>
          <cell r="B299">
            <v>65</v>
          </cell>
          <cell r="C299">
            <v>6</v>
          </cell>
          <cell r="D299">
            <v>2</v>
          </cell>
          <cell r="E299">
            <v>2</v>
          </cell>
          <cell r="F299">
            <v>12</v>
          </cell>
          <cell r="G299">
            <v>10</v>
          </cell>
          <cell r="H299">
            <v>12</v>
          </cell>
          <cell r="I299">
            <v>13</v>
          </cell>
          <cell r="J299">
            <v>8</v>
          </cell>
        </row>
        <row r="300">
          <cell r="A300">
            <v>515</v>
          </cell>
          <cell r="B300">
            <v>144</v>
          </cell>
          <cell r="C300">
            <v>11</v>
          </cell>
          <cell r="D300">
            <v>20</v>
          </cell>
          <cell r="E300">
            <v>19</v>
          </cell>
          <cell r="F300">
            <v>16</v>
          </cell>
          <cell r="G300">
            <v>21</v>
          </cell>
          <cell r="H300">
            <v>23</v>
          </cell>
          <cell r="I300">
            <v>18</v>
          </cell>
          <cell r="J300">
            <v>16</v>
          </cell>
        </row>
        <row r="301">
          <cell r="A301">
            <v>524</v>
          </cell>
          <cell r="B301">
            <v>185</v>
          </cell>
          <cell r="E301">
            <v>30</v>
          </cell>
          <cell r="F301">
            <v>30</v>
          </cell>
          <cell r="G301">
            <v>31</v>
          </cell>
          <cell r="H301">
            <v>29</v>
          </cell>
          <cell r="I301">
            <v>36</v>
          </cell>
          <cell r="J301">
            <v>29</v>
          </cell>
        </row>
        <row r="302">
          <cell r="A302">
            <v>526</v>
          </cell>
          <cell r="B302">
            <v>383</v>
          </cell>
          <cell r="E302">
            <v>1</v>
          </cell>
          <cell r="F302">
            <v>34</v>
          </cell>
          <cell r="G302">
            <v>47</v>
          </cell>
          <cell r="H302">
            <v>31</v>
          </cell>
          <cell r="I302">
            <v>52</v>
          </cell>
          <cell r="J302">
            <v>43</v>
          </cell>
          <cell r="K302">
            <v>36</v>
          </cell>
          <cell r="L302">
            <v>34</v>
          </cell>
          <cell r="M302">
            <v>37</v>
          </cell>
          <cell r="N302">
            <v>35</v>
          </cell>
          <cell r="O302">
            <v>18</v>
          </cell>
          <cell r="P302">
            <v>15</v>
          </cell>
        </row>
        <row r="303">
          <cell r="A303">
            <v>528</v>
          </cell>
          <cell r="B303">
            <v>51</v>
          </cell>
          <cell r="D303">
            <v>5</v>
          </cell>
          <cell r="E303">
            <v>7</v>
          </cell>
          <cell r="F303">
            <v>7</v>
          </cell>
          <cell r="G303">
            <v>5</v>
          </cell>
          <cell r="H303">
            <v>7</v>
          </cell>
          <cell r="I303">
            <v>17</v>
          </cell>
          <cell r="J303">
            <v>3</v>
          </cell>
        </row>
        <row r="304">
          <cell r="A304">
            <v>530</v>
          </cell>
          <cell r="B304">
            <v>44</v>
          </cell>
          <cell r="C304">
            <v>2</v>
          </cell>
          <cell r="D304">
            <v>5</v>
          </cell>
          <cell r="E304">
            <v>10</v>
          </cell>
          <cell r="F304">
            <v>24</v>
          </cell>
          <cell r="G304">
            <v>1</v>
          </cell>
          <cell r="H304">
            <v>2</v>
          </cell>
        </row>
        <row r="305">
          <cell r="A305">
            <v>534</v>
          </cell>
          <cell r="B305">
            <v>130</v>
          </cell>
          <cell r="F305">
            <v>11</v>
          </cell>
          <cell r="G305">
            <v>18</v>
          </cell>
          <cell r="H305">
            <v>19</v>
          </cell>
          <cell r="I305">
            <v>15</v>
          </cell>
          <cell r="J305">
            <v>24</v>
          </cell>
          <cell r="K305">
            <v>16</v>
          </cell>
          <cell r="L305">
            <v>16</v>
          </cell>
          <cell r="M305">
            <v>11</v>
          </cell>
        </row>
        <row r="306">
          <cell r="A306">
            <v>536</v>
          </cell>
          <cell r="B306">
            <v>107</v>
          </cell>
          <cell r="D306">
            <v>11</v>
          </cell>
          <cell r="E306">
            <v>10</v>
          </cell>
          <cell r="F306">
            <v>13</v>
          </cell>
          <cell r="G306">
            <v>13</v>
          </cell>
          <cell r="H306">
            <v>19</v>
          </cell>
          <cell r="I306">
            <v>24</v>
          </cell>
          <cell r="J306">
            <v>17</v>
          </cell>
        </row>
        <row r="307">
          <cell r="A307">
            <v>537</v>
          </cell>
          <cell r="B307">
            <v>88</v>
          </cell>
          <cell r="E307">
            <v>20</v>
          </cell>
          <cell r="F307">
            <v>18</v>
          </cell>
          <cell r="G307">
            <v>18</v>
          </cell>
          <cell r="H307">
            <v>9</v>
          </cell>
          <cell r="I307">
            <v>8</v>
          </cell>
          <cell r="J307">
            <v>15</v>
          </cell>
        </row>
        <row r="308">
          <cell r="A308">
            <v>543</v>
          </cell>
          <cell r="B308">
            <v>646</v>
          </cell>
          <cell r="E308">
            <v>67</v>
          </cell>
          <cell r="F308">
            <v>87</v>
          </cell>
          <cell r="G308">
            <v>82</v>
          </cell>
          <cell r="H308">
            <v>81</v>
          </cell>
          <cell r="I308">
            <v>48</v>
          </cell>
          <cell r="J308">
            <v>46</v>
          </cell>
          <cell r="K308">
            <v>48</v>
          </cell>
          <cell r="L308">
            <v>48</v>
          </cell>
          <cell r="M308">
            <v>46</v>
          </cell>
          <cell r="N308">
            <v>39</v>
          </cell>
          <cell r="O308">
            <v>23</v>
          </cell>
          <cell r="P308">
            <v>31</v>
          </cell>
        </row>
        <row r="309">
          <cell r="A309">
            <v>544</v>
          </cell>
          <cell r="B309">
            <v>338</v>
          </cell>
          <cell r="E309">
            <v>15</v>
          </cell>
          <cell r="F309">
            <v>58</v>
          </cell>
          <cell r="G309">
            <v>46</v>
          </cell>
          <cell r="H309">
            <v>59</v>
          </cell>
          <cell r="I309">
            <v>90</v>
          </cell>
          <cell r="J309">
            <v>70</v>
          </cell>
        </row>
        <row r="310">
          <cell r="A310">
            <v>545</v>
          </cell>
          <cell r="B310">
            <v>39</v>
          </cell>
          <cell r="E310">
            <v>8</v>
          </cell>
          <cell r="F310">
            <v>15</v>
          </cell>
          <cell r="G310">
            <v>11</v>
          </cell>
          <cell r="I310">
            <v>1</v>
          </cell>
          <cell r="J310">
            <v>4</v>
          </cell>
        </row>
        <row r="311">
          <cell r="A311">
            <v>556</v>
          </cell>
          <cell r="B311">
            <v>1157</v>
          </cell>
          <cell r="E311">
            <v>102</v>
          </cell>
          <cell r="F311">
            <v>123</v>
          </cell>
          <cell r="G311">
            <v>118</v>
          </cell>
          <cell r="H311">
            <v>108</v>
          </cell>
          <cell r="I311">
            <v>123</v>
          </cell>
          <cell r="J311">
            <v>99</v>
          </cell>
          <cell r="K311">
            <v>100</v>
          </cell>
          <cell r="L311">
            <v>98</v>
          </cell>
          <cell r="M311">
            <v>85</v>
          </cell>
          <cell r="N311">
            <v>87</v>
          </cell>
          <cell r="O311">
            <v>67</v>
          </cell>
          <cell r="P311">
            <v>47</v>
          </cell>
        </row>
        <row r="312">
          <cell r="A312">
            <v>562</v>
          </cell>
          <cell r="B312">
            <v>81</v>
          </cell>
          <cell r="F312">
            <v>13</v>
          </cell>
          <cell r="G312">
            <v>18</v>
          </cell>
          <cell r="H312">
            <v>17</v>
          </cell>
          <cell r="I312">
            <v>20</v>
          </cell>
          <cell r="J312">
            <v>13</v>
          </cell>
        </row>
        <row r="313">
          <cell r="A313">
            <v>564</v>
          </cell>
          <cell r="B313">
            <v>41</v>
          </cell>
          <cell r="E313">
            <v>10</v>
          </cell>
          <cell r="F313">
            <v>5</v>
          </cell>
          <cell r="G313">
            <v>5</v>
          </cell>
          <cell r="H313">
            <v>8</v>
          </cell>
          <cell r="I313">
            <v>8</v>
          </cell>
          <cell r="J313">
            <v>5</v>
          </cell>
        </row>
        <row r="314">
          <cell r="A314">
            <v>566</v>
          </cell>
          <cell r="B314">
            <v>1203</v>
          </cell>
          <cell r="E314">
            <v>100</v>
          </cell>
          <cell r="F314">
            <v>105</v>
          </cell>
          <cell r="G314">
            <v>101</v>
          </cell>
          <cell r="H314">
            <v>86</v>
          </cell>
          <cell r="I314">
            <v>108</v>
          </cell>
          <cell r="J314">
            <v>140</v>
          </cell>
          <cell r="K314">
            <v>105</v>
          </cell>
          <cell r="L314">
            <v>110</v>
          </cell>
          <cell r="M314">
            <v>105</v>
          </cell>
          <cell r="N314">
            <v>101</v>
          </cell>
          <cell r="O314">
            <v>76</v>
          </cell>
          <cell r="P314">
            <v>66</v>
          </cell>
        </row>
        <row r="315">
          <cell r="A315">
            <v>569</v>
          </cell>
          <cell r="B315">
            <v>204</v>
          </cell>
          <cell r="E315">
            <v>31</v>
          </cell>
          <cell r="F315">
            <v>39</v>
          </cell>
          <cell r="G315">
            <v>30</v>
          </cell>
          <cell r="H315">
            <v>30</v>
          </cell>
          <cell r="I315">
            <v>26</v>
          </cell>
          <cell r="J315">
            <v>22</v>
          </cell>
          <cell r="K315">
            <v>16</v>
          </cell>
          <cell r="L315">
            <v>10</v>
          </cell>
        </row>
        <row r="316">
          <cell r="A316">
            <v>573</v>
          </cell>
          <cell r="B316">
            <v>1764</v>
          </cell>
          <cell r="E316">
            <v>132</v>
          </cell>
          <cell r="F316">
            <v>160</v>
          </cell>
          <cell r="G316">
            <v>175</v>
          </cell>
          <cell r="H316">
            <v>181</v>
          </cell>
          <cell r="I316">
            <v>236</v>
          </cell>
          <cell r="J316">
            <v>176</v>
          </cell>
          <cell r="K316">
            <v>193</v>
          </cell>
          <cell r="L316">
            <v>172</v>
          </cell>
          <cell r="M316">
            <v>170</v>
          </cell>
          <cell r="N316">
            <v>118</v>
          </cell>
          <cell r="O316">
            <v>51</v>
          </cell>
        </row>
        <row r="317">
          <cell r="A317">
            <v>574</v>
          </cell>
          <cell r="B317">
            <v>254</v>
          </cell>
          <cell r="E317">
            <v>20</v>
          </cell>
          <cell r="F317">
            <v>20</v>
          </cell>
          <cell r="G317">
            <v>16</v>
          </cell>
          <cell r="H317">
            <v>25</v>
          </cell>
          <cell r="I317">
            <v>20</v>
          </cell>
          <cell r="J317">
            <v>32</v>
          </cell>
          <cell r="K317">
            <v>32</v>
          </cell>
          <cell r="L317">
            <v>30</v>
          </cell>
          <cell r="M317">
            <v>30</v>
          </cell>
          <cell r="N317">
            <v>29</v>
          </cell>
        </row>
        <row r="318">
          <cell r="A318">
            <v>578</v>
          </cell>
          <cell r="B318">
            <v>139</v>
          </cell>
          <cell r="E318">
            <v>26</v>
          </cell>
          <cell r="F318">
            <v>25</v>
          </cell>
          <cell r="G318">
            <v>21</v>
          </cell>
          <cell r="H318">
            <v>29</v>
          </cell>
          <cell r="I318">
            <v>32</v>
          </cell>
          <cell r="J318">
            <v>6</v>
          </cell>
        </row>
        <row r="319">
          <cell r="A319">
            <v>580</v>
          </cell>
          <cell r="B319">
            <v>255</v>
          </cell>
          <cell r="E319">
            <v>17</v>
          </cell>
          <cell r="F319">
            <v>58</v>
          </cell>
          <cell r="G319">
            <v>43</v>
          </cell>
          <cell r="H319">
            <v>43</v>
          </cell>
          <cell r="I319">
            <v>45</v>
          </cell>
          <cell r="J319">
            <v>49</v>
          </cell>
        </row>
        <row r="320">
          <cell r="A320">
            <v>581</v>
          </cell>
          <cell r="B320">
            <v>146</v>
          </cell>
          <cell r="F320">
            <v>3</v>
          </cell>
          <cell r="G320">
            <v>10</v>
          </cell>
          <cell r="H320">
            <v>11</v>
          </cell>
          <cell r="I320">
            <v>11</v>
          </cell>
          <cell r="J320">
            <v>20</v>
          </cell>
          <cell r="K320">
            <v>39</v>
          </cell>
          <cell r="L320">
            <v>30</v>
          </cell>
          <cell r="M320">
            <v>19</v>
          </cell>
          <cell r="N320">
            <v>3</v>
          </cell>
        </row>
        <row r="321">
          <cell r="A321">
            <v>588</v>
          </cell>
          <cell r="B321">
            <v>16</v>
          </cell>
          <cell r="F321">
            <v>1</v>
          </cell>
          <cell r="H321">
            <v>1</v>
          </cell>
          <cell r="I321">
            <v>1</v>
          </cell>
          <cell r="J321">
            <v>1</v>
          </cell>
          <cell r="K321">
            <v>3</v>
          </cell>
          <cell r="N321">
            <v>9</v>
          </cell>
        </row>
        <row r="322">
          <cell r="A322">
            <v>591</v>
          </cell>
          <cell r="B322">
            <v>29</v>
          </cell>
          <cell r="U322">
            <v>7</v>
          </cell>
          <cell r="V322">
            <v>22</v>
          </cell>
        </row>
        <row r="323">
          <cell r="A323">
            <v>602</v>
          </cell>
          <cell r="B323">
            <v>44</v>
          </cell>
          <cell r="G323">
            <v>13</v>
          </cell>
          <cell r="H323">
            <v>17</v>
          </cell>
          <cell r="I323">
            <v>5</v>
          </cell>
          <cell r="J323">
            <v>4</v>
          </cell>
          <cell r="K323">
            <v>5</v>
          </cell>
        </row>
        <row r="324">
          <cell r="A324">
            <v>605</v>
          </cell>
          <cell r="B324">
            <v>132</v>
          </cell>
          <cell r="O324">
            <v>87</v>
          </cell>
          <cell r="P324">
            <v>45</v>
          </cell>
        </row>
        <row r="325">
          <cell r="A325">
            <v>606</v>
          </cell>
          <cell r="B325">
            <v>426</v>
          </cell>
          <cell r="K325">
            <v>78</v>
          </cell>
          <cell r="L325">
            <v>70</v>
          </cell>
          <cell r="M325">
            <v>68</v>
          </cell>
          <cell r="N325">
            <v>67</v>
          </cell>
          <cell r="O325">
            <v>66</v>
          </cell>
          <cell r="P325">
            <v>77</v>
          </cell>
        </row>
        <row r="326">
          <cell r="A326">
            <v>610</v>
          </cell>
          <cell r="B326">
            <v>96</v>
          </cell>
          <cell r="C326">
            <v>20</v>
          </cell>
          <cell r="D326">
            <v>16</v>
          </cell>
          <cell r="E326">
            <v>12</v>
          </cell>
          <cell r="F326">
            <v>5</v>
          </cell>
          <cell r="G326">
            <v>8</v>
          </cell>
          <cell r="H326">
            <v>12</v>
          </cell>
          <cell r="I326">
            <v>13</v>
          </cell>
          <cell r="J326">
            <v>10</v>
          </cell>
        </row>
        <row r="327">
          <cell r="A327">
            <v>611</v>
          </cell>
          <cell r="B327">
            <v>64</v>
          </cell>
          <cell r="G327">
            <v>7</v>
          </cell>
          <cell r="H327">
            <v>10</v>
          </cell>
          <cell r="I327">
            <v>13</v>
          </cell>
          <cell r="J327">
            <v>12</v>
          </cell>
          <cell r="K327">
            <v>12</v>
          </cell>
          <cell r="L327">
            <v>9</v>
          </cell>
          <cell r="P327">
            <v>1</v>
          </cell>
        </row>
        <row r="328">
          <cell r="A328">
            <v>614</v>
          </cell>
          <cell r="B328">
            <v>161</v>
          </cell>
          <cell r="K328">
            <v>36</v>
          </cell>
          <cell r="L328">
            <v>40</v>
          </cell>
          <cell r="M328">
            <v>35</v>
          </cell>
          <cell r="N328">
            <v>17</v>
          </cell>
          <cell r="O328">
            <v>13</v>
          </cell>
          <cell r="P328">
            <v>20</v>
          </cell>
        </row>
        <row r="329">
          <cell r="A329">
            <v>615</v>
          </cell>
          <cell r="B329">
            <v>1473</v>
          </cell>
          <cell r="E329">
            <v>100</v>
          </cell>
          <cell r="F329">
            <v>210</v>
          </cell>
          <cell r="G329">
            <v>192</v>
          </cell>
          <cell r="H329">
            <v>197</v>
          </cell>
          <cell r="I329">
            <v>203</v>
          </cell>
          <cell r="J329">
            <v>195</v>
          </cell>
          <cell r="K329">
            <v>130</v>
          </cell>
          <cell r="L329">
            <v>92</v>
          </cell>
          <cell r="M329">
            <v>109</v>
          </cell>
          <cell r="N329">
            <v>45</v>
          </cell>
        </row>
        <row r="330">
          <cell r="A330">
            <v>618</v>
          </cell>
          <cell r="B330">
            <v>99</v>
          </cell>
          <cell r="D330">
            <v>5</v>
          </cell>
          <cell r="E330">
            <v>5</v>
          </cell>
          <cell r="F330">
            <v>6</v>
          </cell>
          <cell r="H330">
            <v>7</v>
          </cell>
          <cell r="I330">
            <v>11</v>
          </cell>
          <cell r="J330">
            <v>8</v>
          </cell>
          <cell r="K330">
            <v>5</v>
          </cell>
          <cell r="L330">
            <v>16</v>
          </cell>
          <cell r="M330">
            <v>17</v>
          </cell>
          <cell r="N330">
            <v>13</v>
          </cell>
          <cell r="P330">
            <v>6</v>
          </cell>
        </row>
        <row r="331">
          <cell r="A331">
            <v>620</v>
          </cell>
          <cell r="B331">
            <v>152</v>
          </cell>
          <cell r="E331">
            <v>10</v>
          </cell>
          <cell r="F331">
            <v>7</v>
          </cell>
          <cell r="G331">
            <v>6</v>
          </cell>
          <cell r="H331">
            <v>8</v>
          </cell>
          <cell r="I331">
            <v>10</v>
          </cell>
          <cell r="J331">
            <v>14</v>
          </cell>
          <cell r="K331">
            <v>19</v>
          </cell>
          <cell r="L331">
            <v>21</v>
          </cell>
          <cell r="M331">
            <v>10</v>
          </cell>
          <cell r="N331">
            <v>12</v>
          </cell>
          <cell r="O331">
            <v>14</v>
          </cell>
          <cell r="P331">
            <v>21</v>
          </cell>
        </row>
        <row r="332">
          <cell r="A332">
            <v>621</v>
          </cell>
          <cell r="B332">
            <v>101</v>
          </cell>
          <cell r="C332">
            <v>26</v>
          </cell>
          <cell r="D332">
            <v>39</v>
          </cell>
          <cell r="E332">
            <v>36</v>
          </cell>
        </row>
        <row r="333">
          <cell r="A333">
            <v>622</v>
          </cell>
          <cell r="B333">
            <v>48</v>
          </cell>
          <cell r="D333">
            <v>6</v>
          </cell>
          <cell r="E333">
            <v>1</v>
          </cell>
          <cell r="F333">
            <v>7</v>
          </cell>
          <cell r="G333">
            <v>12</v>
          </cell>
          <cell r="H333">
            <v>6</v>
          </cell>
          <cell r="I333">
            <v>6</v>
          </cell>
          <cell r="J333">
            <v>1</v>
          </cell>
          <cell r="K333">
            <v>5</v>
          </cell>
          <cell r="L333">
            <v>3</v>
          </cell>
          <cell r="M333">
            <v>1</v>
          </cell>
        </row>
        <row r="334">
          <cell r="A334">
            <v>626</v>
          </cell>
          <cell r="B334">
            <v>17</v>
          </cell>
          <cell r="D334">
            <v>2</v>
          </cell>
          <cell r="E334">
            <v>4</v>
          </cell>
          <cell r="F334">
            <v>4</v>
          </cell>
          <cell r="G334">
            <v>5</v>
          </cell>
          <cell r="H334">
            <v>2</v>
          </cell>
        </row>
        <row r="335">
          <cell r="A335">
            <v>630</v>
          </cell>
          <cell r="B335">
            <v>394</v>
          </cell>
          <cell r="F335">
            <v>233</v>
          </cell>
          <cell r="G335">
            <v>48</v>
          </cell>
          <cell r="H335">
            <v>42</v>
          </cell>
          <cell r="I335">
            <v>43</v>
          </cell>
          <cell r="J335">
            <v>28</v>
          </cell>
        </row>
        <row r="336">
          <cell r="A336">
            <v>633</v>
          </cell>
          <cell r="B336">
            <v>1465</v>
          </cell>
          <cell r="E336">
            <v>34</v>
          </cell>
          <cell r="F336">
            <v>27</v>
          </cell>
          <cell r="G336">
            <v>56</v>
          </cell>
          <cell r="H336">
            <v>32</v>
          </cell>
          <cell r="I336">
            <v>58</v>
          </cell>
          <cell r="J336">
            <v>65</v>
          </cell>
          <cell r="K336">
            <v>205</v>
          </cell>
          <cell r="L336">
            <v>171</v>
          </cell>
          <cell r="M336">
            <v>183</v>
          </cell>
          <cell r="N336">
            <v>139</v>
          </cell>
          <cell r="O336">
            <v>144</v>
          </cell>
          <cell r="P336">
            <v>134</v>
          </cell>
          <cell r="S336">
            <v>16</v>
          </cell>
          <cell r="T336">
            <v>50</v>
          </cell>
          <cell r="U336">
            <v>55</v>
          </cell>
          <cell r="V336">
            <v>71</v>
          </cell>
          <cell r="X336">
            <v>25</v>
          </cell>
        </row>
        <row r="337">
          <cell r="A337">
            <v>636</v>
          </cell>
          <cell r="B337">
            <v>1087</v>
          </cell>
          <cell r="E337">
            <v>59</v>
          </cell>
          <cell r="F337">
            <v>80</v>
          </cell>
          <cell r="G337">
            <v>75</v>
          </cell>
          <cell r="H337">
            <v>85</v>
          </cell>
          <cell r="I337">
            <v>90</v>
          </cell>
          <cell r="J337">
            <v>96</v>
          </cell>
          <cell r="K337">
            <v>116</v>
          </cell>
          <cell r="L337">
            <v>133</v>
          </cell>
          <cell r="M337">
            <v>111</v>
          </cell>
          <cell r="N337">
            <v>91</v>
          </cell>
          <cell r="O337">
            <v>86</v>
          </cell>
          <cell r="P337">
            <v>65</v>
          </cell>
        </row>
        <row r="338">
          <cell r="A338">
            <v>637</v>
          </cell>
          <cell r="B338">
            <v>150</v>
          </cell>
          <cell r="E338">
            <v>3</v>
          </cell>
          <cell r="F338">
            <v>5</v>
          </cell>
          <cell r="G338">
            <v>13</v>
          </cell>
          <cell r="H338">
            <v>22</v>
          </cell>
          <cell r="I338">
            <v>32</v>
          </cell>
          <cell r="J338">
            <v>35</v>
          </cell>
          <cell r="K338">
            <v>26</v>
          </cell>
          <cell r="L338">
            <v>14</v>
          </cell>
        </row>
        <row r="339">
          <cell r="A339">
            <v>641</v>
          </cell>
          <cell r="B339">
            <v>133</v>
          </cell>
          <cell r="C339">
            <v>12</v>
          </cell>
          <cell r="D339">
            <v>18</v>
          </cell>
          <cell r="E339">
            <v>17</v>
          </cell>
          <cell r="F339">
            <v>25</v>
          </cell>
          <cell r="G339">
            <v>18</v>
          </cell>
          <cell r="H339">
            <v>13</v>
          </cell>
          <cell r="I339">
            <v>15</v>
          </cell>
          <cell r="J339">
            <v>15</v>
          </cell>
        </row>
        <row r="340">
          <cell r="A340">
            <v>642</v>
          </cell>
          <cell r="B340">
            <v>4</v>
          </cell>
          <cell r="E340">
            <v>1</v>
          </cell>
          <cell r="F340">
            <v>3</v>
          </cell>
        </row>
        <row r="341">
          <cell r="A341">
            <v>652</v>
          </cell>
          <cell r="B341">
            <v>570</v>
          </cell>
          <cell r="C341">
            <v>3</v>
          </cell>
          <cell r="D341">
            <v>19</v>
          </cell>
          <cell r="E341">
            <v>33</v>
          </cell>
          <cell r="F341">
            <v>47</v>
          </cell>
          <cell r="G341">
            <v>41</v>
          </cell>
          <cell r="H341">
            <v>56</v>
          </cell>
          <cell r="I341">
            <v>48</v>
          </cell>
          <cell r="J341">
            <v>56</v>
          </cell>
          <cell r="K341">
            <v>54</v>
          </cell>
          <cell r="L341">
            <v>67</v>
          </cell>
          <cell r="M341">
            <v>42</v>
          </cell>
          <cell r="N341">
            <v>47</v>
          </cell>
          <cell r="O341">
            <v>27</v>
          </cell>
          <cell r="P341">
            <v>30</v>
          </cell>
        </row>
        <row r="342">
          <cell r="A342">
            <v>654</v>
          </cell>
          <cell r="B342">
            <v>364</v>
          </cell>
          <cell r="E342">
            <v>15</v>
          </cell>
          <cell r="F342">
            <v>22</v>
          </cell>
          <cell r="G342">
            <v>17</v>
          </cell>
          <cell r="H342">
            <v>23</v>
          </cell>
          <cell r="I342">
            <v>20</v>
          </cell>
          <cell r="J342">
            <v>22</v>
          </cell>
          <cell r="K342">
            <v>31</v>
          </cell>
          <cell r="L342">
            <v>46</v>
          </cell>
          <cell r="M342">
            <v>46</v>
          </cell>
          <cell r="N342">
            <v>43</v>
          </cell>
          <cell r="O342">
            <v>36</v>
          </cell>
          <cell r="P342">
            <v>43</v>
          </cell>
        </row>
        <row r="343">
          <cell r="A343">
            <v>655</v>
          </cell>
          <cell r="B343">
            <v>95</v>
          </cell>
          <cell r="U343">
            <v>15</v>
          </cell>
          <cell r="V343">
            <v>80</v>
          </cell>
        </row>
        <row r="344">
          <cell r="A344">
            <v>661</v>
          </cell>
          <cell r="B344">
            <v>164</v>
          </cell>
          <cell r="E344">
            <v>128</v>
          </cell>
          <cell r="F344">
            <v>36</v>
          </cell>
        </row>
        <row r="345">
          <cell r="A345">
            <v>663</v>
          </cell>
          <cell r="B345">
            <v>1758</v>
          </cell>
          <cell r="E345">
            <v>125</v>
          </cell>
          <cell r="F345">
            <v>140</v>
          </cell>
          <cell r="G345">
            <v>155</v>
          </cell>
          <cell r="H345">
            <v>162</v>
          </cell>
          <cell r="I345">
            <v>172</v>
          </cell>
          <cell r="J345">
            <v>164</v>
          </cell>
          <cell r="K345">
            <v>171</v>
          </cell>
          <cell r="L345">
            <v>157</v>
          </cell>
          <cell r="M345">
            <v>142</v>
          </cell>
          <cell r="N345">
            <v>148</v>
          </cell>
          <cell r="O345">
            <v>122</v>
          </cell>
          <cell r="P345">
            <v>100</v>
          </cell>
        </row>
        <row r="346">
          <cell r="A346">
            <v>680</v>
          </cell>
          <cell r="B346">
            <v>265</v>
          </cell>
          <cell r="D346">
            <v>19</v>
          </cell>
          <cell r="E346">
            <v>17</v>
          </cell>
          <cell r="F346">
            <v>53</v>
          </cell>
          <cell r="G346">
            <v>58</v>
          </cell>
          <cell r="H346">
            <v>53</v>
          </cell>
          <cell r="I346">
            <v>35</v>
          </cell>
          <cell r="J346">
            <v>30</v>
          </cell>
        </row>
        <row r="347">
          <cell r="A347">
            <v>717</v>
          </cell>
          <cell r="B347">
            <v>1533</v>
          </cell>
          <cell r="E347">
            <v>128</v>
          </cell>
          <cell r="F347">
            <v>125</v>
          </cell>
          <cell r="G347">
            <v>141</v>
          </cell>
          <cell r="H347">
            <v>126</v>
          </cell>
          <cell r="I347">
            <v>133</v>
          </cell>
          <cell r="J347">
            <v>128</v>
          </cell>
          <cell r="K347">
            <v>146</v>
          </cell>
          <cell r="L347">
            <v>146</v>
          </cell>
          <cell r="M347">
            <v>147</v>
          </cell>
          <cell r="N347">
            <v>133</v>
          </cell>
          <cell r="O347">
            <v>113</v>
          </cell>
          <cell r="P347">
            <v>67</v>
          </cell>
        </row>
        <row r="348">
          <cell r="A348">
            <v>719</v>
          </cell>
          <cell r="B348">
            <v>46</v>
          </cell>
          <cell r="D348">
            <v>10</v>
          </cell>
          <cell r="E348">
            <v>12</v>
          </cell>
          <cell r="F348">
            <v>9</v>
          </cell>
          <cell r="G348">
            <v>3</v>
          </cell>
          <cell r="H348">
            <v>8</v>
          </cell>
          <cell r="I348">
            <v>4</v>
          </cell>
        </row>
        <row r="349">
          <cell r="A349">
            <v>721</v>
          </cell>
          <cell r="B349">
            <v>13</v>
          </cell>
          <cell r="G349">
            <v>1</v>
          </cell>
          <cell r="H349">
            <v>1</v>
          </cell>
          <cell r="I349">
            <v>2</v>
          </cell>
          <cell r="K349">
            <v>4</v>
          </cell>
          <cell r="L349">
            <v>2</v>
          </cell>
          <cell r="M349">
            <v>2</v>
          </cell>
          <cell r="N349">
            <v>1</v>
          </cell>
        </row>
        <row r="350">
          <cell r="A350">
            <v>723</v>
          </cell>
          <cell r="B350">
            <v>28</v>
          </cell>
          <cell r="D350">
            <v>17</v>
          </cell>
          <cell r="E350">
            <v>11</v>
          </cell>
        </row>
        <row r="351">
          <cell r="A351">
            <v>725</v>
          </cell>
          <cell r="B351">
            <v>14</v>
          </cell>
          <cell r="D351">
            <v>1</v>
          </cell>
          <cell r="E351">
            <v>1</v>
          </cell>
          <cell r="F351">
            <v>4</v>
          </cell>
          <cell r="G351">
            <v>1</v>
          </cell>
          <cell r="H351">
            <v>1</v>
          </cell>
          <cell r="I351">
            <v>4</v>
          </cell>
          <cell r="J351">
            <v>2</v>
          </cell>
        </row>
        <row r="352">
          <cell r="A352">
            <v>727</v>
          </cell>
          <cell r="B352">
            <v>19</v>
          </cell>
          <cell r="F352">
            <v>11</v>
          </cell>
          <cell r="G352">
            <v>8</v>
          </cell>
        </row>
        <row r="353">
          <cell r="A353">
            <v>731</v>
          </cell>
          <cell r="B353">
            <v>340</v>
          </cell>
          <cell r="D353">
            <v>12</v>
          </cell>
          <cell r="E353">
            <v>30</v>
          </cell>
          <cell r="F353">
            <v>62</v>
          </cell>
          <cell r="G353">
            <v>60</v>
          </cell>
          <cell r="H353">
            <v>65</v>
          </cell>
          <cell r="I353">
            <v>61</v>
          </cell>
          <cell r="J353">
            <v>50</v>
          </cell>
        </row>
        <row r="354">
          <cell r="A354">
            <v>736</v>
          </cell>
          <cell r="B354">
            <v>782</v>
          </cell>
          <cell r="E354">
            <v>194</v>
          </cell>
          <cell r="F354">
            <v>313</v>
          </cell>
          <cell r="G354">
            <v>275</v>
          </cell>
        </row>
        <row r="355">
          <cell r="A355">
            <v>737</v>
          </cell>
          <cell r="B355">
            <v>854</v>
          </cell>
          <cell r="H355">
            <v>288</v>
          </cell>
          <cell r="I355">
            <v>278</v>
          </cell>
          <cell r="J355">
            <v>288</v>
          </cell>
        </row>
        <row r="356">
          <cell r="A356">
            <v>743</v>
          </cell>
          <cell r="B356">
            <v>222</v>
          </cell>
          <cell r="C356">
            <v>16</v>
          </cell>
          <cell r="E356">
            <v>44</v>
          </cell>
          <cell r="F356">
            <v>33</v>
          </cell>
          <cell r="G356">
            <v>44</v>
          </cell>
          <cell r="H356">
            <v>34</v>
          </cell>
          <cell r="I356">
            <v>27</v>
          </cell>
          <cell r="J356">
            <v>24</v>
          </cell>
        </row>
        <row r="357">
          <cell r="A357">
            <v>746</v>
          </cell>
          <cell r="B357">
            <v>121</v>
          </cell>
          <cell r="C357">
            <v>40</v>
          </cell>
          <cell r="D357">
            <v>47</v>
          </cell>
          <cell r="E357">
            <v>34</v>
          </cell>
        </row>
        <row r="358">
          <cell r="A358">
            <v>748</v>
          </cell>
          <cell r="B358">
            <v>383</v>
          </cell>
          <cell r="C358">
            <v>34</v>
          </cell>
          <cell r="D358">
            <v>20</v>
          </cell>
          <cell r="E358">
            <v>30</v>
          </cell>
          <cell r="F358">
            <v>28</v>
          </cell>
          <cell r="G358">
            <v>25</v>
          </cell>
          <cell r="H358">
            <v>29</v>
          </cell>
          <cell r="I358">
            <v>29</v>
          </cell>
          <cell r="J358">
            <v>33</v>
          </cell>
          <cell r="K358">
            <v>29</v>
          </cell>
          <cell r="L358">
            <v>25</v>
          </cell>
          <cell r="M358">
            <v>24</v>
          </cell>
          <cell r="N358">
            <v>20</v>
          </cell>
          <cell r="O358">
            <v>35</v>
          </cell>
          <cell r="P358">
            <v>22</v>
          </cell>
        </row>
        <row r="359">
          <cell r="A359">
            <v>788</v>
          </cell>
          <cell r="B359">
            <v>1735</v>
          </cell>
          <cell r="E359">
            <v>97</v>
          </cell>
          <cell r="F359">
            <v>120</v>
          </cell>
          <cell r="G359">
            <v>112</v>
          </cell>
          <cell r="H359">
            <v>104</v>
          </cell>
          <cell r="I359">
            <v>122</v>
          </cell>
          <cell r="J359">
            <v>149</v>
          </cell>
          <cell r="K359">
            <v>215</v>
          </cell>
          <cell r="L359">
            <v>192</v>
          </cell>
          <cell r="M359">
            <v>169</v>
          </cell>
          <cell r="N359">
            <v>160</v>
          </cell>
          <cell r="O359">
            <v>162</v>
          </cell>
          <cell r="P359">
            <v>133</v>
          </cell>
        </row>
        <row r="360">
          <cell r="A360">
            <v>789</v>
          </cell>
          <cell r="B360">
            <v>587</v>
          </cell>
          <cell r="C360">
            <v>29</v>
          </cell>
          <cell r="D360">
            <v>28</v>
          </cell>
          <cell r="E360">
            <v>28</v>
          </cell>
          <cell r="F360">
            <v>45</v>
          </cell>
          <cell r="G360">
            <v>50</v>
          </cell>
          <cell r="H360">
            <v>54</v>
          </cell>
          <cell r="I360">
            <v>52</v>
          </cell>
          <cell r="J360">
            <v>49</v>
          </cell>
          <cell r="K360">
            <v>50</v>
          </cell>
          <cell r="L360">
            <v>50</v>
          </cell>
          <cell r="M360">
            <v>37</v>
          </cell>
          <cell r="N360">
            <v>44</v>
          </cell>
          <cell r="O360">
            <v>44</v>
          </cell>
          <cell r="P360">
            <v>27</v>
          </cell>
        </row>
        <row r="361">
          <cell r="A361">
            <v>790</v>
          </cell>
          <cell r="B361">
            <v>71</v>
          </cell>
          <cell r="C361">
            <v>2</v>
          </cell>
          <cell r="D361">
            <v>6</v>
          </cell>
          <cell r="E361">
            <v>10</v>
          </cell>
          <cell r="F361">
            <v>13</v>
          </cell>
          <cell r="G361">
            <v>18</v>
          </cell>
          <cell r="H361">
            <v>14</v>
          </cell>
          <cell r="I361">
            <v>6</v>
          </cell>
          <cell r="J361">
            <v>2</v>
          </cell>
        </row>
        <row r="362">
          <cell r="A362">
            <v>794</v>
          </cell>
          <cell r="B362">
            <v>128</v>
          </cell>
          <cell r="D362">
            <v>16</v>
          </cell>
          <cell r="E362">
            <v>23</v>
          </cell>
          <cell r="F362">
            <v>25</v>
          </cell>
          <cell r="G362">
            <v>19</v>
          </cell>
          <cell r="H362">
            <v>15</v>
          </cell>
          <cell r="I362">
            <v>20</v>
          </cell>
          <cell r="J362">
            <v>10</v>
          </cell>
        </row>
        <row r="363">
          <cell r="A363">
            <v>798</v>
          </cell>
          <cell r="B363">
            <v>323</v>
          </cell>
          <cell r="E363">
            <v>40</v>
          </cell>
          <cell r="F363">
            <v>72</v>
          </cell>
          <cell r="G363">
            <v>74</v>
          </cell>
          <cell r="H363">
            <v>55</v>
          </cell>
          <cell r="I363">
            <v>39</v>
          </cell>
          <cell r="J363">
            <v>43</v>
          </cell>
        </row>
        <row r="364">
          <cell r="A364">
            <v>801</v>
          </cell>
          <cell r="B364">
            <v>51</v>
          </cell>
          <cell r="D364">
            <v>14</v>
          </cell>
          <cell r="E364">
            <v>26</v>
          </cell>
          <cell r="F364">
            <v>5</v>
          </cell>
          <cell r="G364">
            <v>6</v>
          </cell>
        </row>
        <row r="365">
          <cell r="A365">
            <v>805</v>
          </cell>
          <cell r="B365">
            <v>21</v>
          </cell>
          <cell r="E365">
            <v>21</v>
          </cell>
        </row>
        <row r="366">
          <cell r="A366">
            <v>806</v>
          </cell>
          <cell r="B366">
            <v>412</v>
          </cell>
          <cell r="E366">
            <v>65</v>
          </cell>
          <cell r="F366">
            <v>77</v>
          </cell>
          <cell r="G366">
            <v>49</v>
          </cell>
          <cell r="H366">
            <v>54</v>
          </cell>
          <cell r="I366">
            <v>42</v>
          </cell>
          <cell r="J366">
            <v>32</v>
          </cell>
          <cell r="K366">
            <v>23</v>
          </cell>
          <cell r="L366">
            <v>35</v>
          </cell>
          <cell r="M366">
            <v>13</v>
          </cell>
          <cell r="N366">
            <v>12</v>
          </cell>
          <cell r="P366">
            <v>10</v>
          </cell>
        </row>
        <row r="367">
          <cell r="A367">
            <v>808</v>
          </cell>
          <cell r="B367">
            <v>99</v>
          </cell>
          <cell r="E367">
            <v>71</v>
          </cell>
          <cell r="F367">
            <v>16</v>
          </cell>
          <cell r="G367">
            <v>12</v>
          </cell>
        </row>
        <row r="368">
          <cell r="A368">
            <v>809</v>
          </cell>
          <cell r="B368">
            <v>832</v>
          </cell>
          <cell r="C368">
            <v>20</v>
          </cell>
          <cell r="D368">
            <v>32</v>
          </cell>
          <cell r="E368">
            <v>40</v>
          </cell>
          <cell r="F368">
            <v>69</v>
          </cell>
          <cell r="G368">
            <v>61</v>
          </cell>
          <cell r="H368">
            <v>64</v>
          </cell>
          <cell r="I368">
            <v>63</v>
          </cell>
          <cell r="J368">
            <v>76</v>
          </cell>
          <cell r="K368">
            <v>70</v>
          </cell>
          <cell r="L368">
            <v>62</v>
          </cell>
          <cell r="M368">
            <v>75</v>
          </cell>
          <cell r="N368">
            <v>58</v>
          </cell>
          <cell r="O368">
            <v>69</v>
          </cell>
          <cell r="P368">
            <v>73</v>
          </cell>
        </row>
        <row r="369">
          <cell r="A369">
            <v>812</v>
          </cell>
          <cell r="B369">
            <v>239</v>
          </cell>
          <cell r="D369">
            <v>35</v>
          </cell>
          <cell r="E369">
            <v>40</v>
          </cell>
          <cell r="F369">
            <v>58</v>
          </cell>
          <cell r="G369">
            <v>36</v>
          </cell>
          <cell r="H369">
            <v>31</v>
          </cell>
          <cell r="I369">
            <v>21</v>
          </cell>
          <cell r="J369">
            <v>18</v>
          </cell>
        </row>
        <row r="370">
          <cell r="A370">
            <v>814</v>
          </cell>
          <cell r="B370">
            <v>33</v>
          </cell>
          <cell r="C370">
            <v>8</v>
          </cell>
          <cell r="D370">
            <v>13</v>
          </cell>
          <cell r="E370">
            <v>12</v>
          </cell>
        </row>
        <row r="371">
          <cell r="A371">
            <v>816</v>
          </cell>
          <cell r="B371">
            <v>81</v>
          </cell>
          <cell r="C371">
            <v>9</v>
          </cell>
          <cell r="D371">
            <v>16</v>
          </cell>
          <cell r="E371">
            <v>19</v>
          </cell>
          <cell r="F371">
            <v>10</v>
          </cell>
          <cell r="G371">
            <v>10</v>
          </cell>
          <cell r="H371">
            <v>5</v>
          </cell>
          <cell r="I371">
            <v>7</v>
          </cell>
          <cell r="J371">
            <v>5</v>
          </cell>
        </row>
        <row r="372">
          <cell r="A372">
            <v>817</v>
          </cell>
          <cell r="B372">
            <v>9</v>
          </cell>
          <cell r="E372">
            <v>9</v>
          </cell>
        </row>
        <row r="373">
          <cell r="A373">
            <v>819</v>
          </cell>
          <cell r="B373">
            <v>194</v>
          </cell>
          <cell r="C373">
            <v>2</v>
          </cell>
          <cell r="D373">
            <v>6</v>
          </cell>
          <cell r="E373">
            <v>7</v>
          </cell>
          <cell r="F373">
            <v>12</v>
          </cell>
          <cell r="G373">
            <v>14</v>
          </cell>
          <cell r="H373">
            <v>13</v>
          </cell>
          <cell r="I373">
            <v>13</v>
          </cell>
          <cell r="J373">
            <v>18</v>
          </cell>
          <cell r="K373">
            <v>37</v>
          </cell>
          <cell r="L373">
            <v>16</v>
          </cell>
          <cell r="M373">
            <v>14</v>
          </cell>
          <cell r="N373">
            <v>15</v>
          </cell>
          <cell r="O373">
            <v>14</v>
          </cell>
          <cell r="P373">
            <v>13</v>
          </cell>
        </row>
        <row r="374">
          <cell r="A374">
            <v>820</v>
          </cell>
          <cell r="B374">
            <v>112</v>
          </cell>
          <cell r="C374">
            <v>15</v>
          </cell>
          <cell r="D374">
            <v>20</v>
          </cell>
          <cell r="E374">
            <v>23</v>
          </cell>
          <cell r="F374">
            <v>11</v>
          </cell>
          <cell r="G374">
            <v>15</v>
          </cell>
          <cell r="H374">
            <v>14</v>
          </cell>
          <cell r="I374">
            <v>10</v>
          </cell>
          <cell r="J374">
            <v>4</v>
          </cell>
        </row>
        <row r="375">
          <cell r="A375">
            <v>825</v>
          </cell>
          <cell r="B375">
            <v>67</v>
          </cell>
          <cell r="D375">
            <v>6</v>
          </cell>
          <cell r="E375">
            <v>10</v>
          </cell>
          <cell r="F375">
            <v>14</v>
          </cell>
          <cell r="G375">
            <v>14</v>
          </cell>
          <cell r="H375">
            <v>12</v>
          </cell>
          <cell r="I375">
            <v>3</v>
          </cell>
          <cell r="J375">
            <v>8</v>
          </cell>
        </row>
        <row r="376">
          <cell r="A376">
            <v>828</v>
          </cell>
          <cell r="B376">
            <v>887</v>
          </cell>
          <cell r="E376">
            <v>120</v>
          </cell>
          <cell r="F376">
            <v>158</v>
          </cell>
          <cell r="G376">
            <v>160</v>
          </cell>
          <cell r="H376">
            <v>156</v>
          </cell>
          <cell r="I376">
            <v>156</v>
          </cell>
          <cell r="J376">
            <v>137</v>
          </cell>
        </row>
        <row r="377">
          <cell r="A377">
            <v>834</v>
          </cell>
          <cell r="B377">
            <v>142</v>
          </cell>
          <cell r="C377">
            <v>9</v>
          </cell>
          <cell r="D377">
            <v>16</v>
          </cell>
          <cell r="E377">
            <v>17</v>
          </cell>
          <cell r="F377">
            <v>15</v>
          </cell>
          <cell r="G377">
            <v>16</v>
          </cell>
          <cell r="H377">
            <v>25</v>
          </cell>
          <cell r="I377">
            <v>22</v>
          </cell>
          <cell r="J377">
            <v>22</v>
          </cell>
        </row>
        <row r="378">
          <cell r="A378">
            <v>836</v>
          </cell>
          <cell r="B378">
            <v>101</v>
          </cell>
          <cell r="D378">
            <v>47</v>
          </cell>
          <cell r="E378">
            <v>54</v>
          </cell>
        </row>
        <row r="379">
          <cell r="A379">
            <v>837</v>
          </cell>
          <cell r="B379">
            <v>31</v>
          </cell>
          <cell r="D379">
            <v>18</v>
          </cell>
          <cell r="E379">
            <v>13</v>
          </cell>
        </row>
        <row r="380">
          <cell r="A380">
            <v>838</v>
          </cell>
          <cell r="B380">
            <v>240</v>
          </cell>
          <cell r="C380">
            <v>19</v>
          </cell>
          <cell r="D380">
            <v>25</v>
          </cell>
          <cell r="E380">
            <v>33</v>
          </cell>
          <cell r="F380">
            <v>35</v>
          </cell>
          <cell r="G380">
            <v>34</v>
          </cell>
          <cell r="H380">
            <v>33</v>
          </cell>
          <cell r="I380">
            <v>31</v>
          </cell>
          <cell r="J380">
            <v>30</v>
          </cell>
        </row>
        <row r="381">
          <cell r="A381">
            <v>839</v>
          </cell>
          <cell r="B381">
            <v>1354</v>
          </cell>
          <cell r="E381">
            <v>117</v>
          </cell>
          <cell r="F381">
            <v>128</v>
          </cell>
          <cell r="G381">
            <v>117</v>
          </cell>
          <cell r="H381">
            <v>127</v>
          </cell>
          <cell r="I381">
            <v>116</v>
          </cell>
          <cell r="J381">
            <v>101</v>
          </cell>
          <cell r="K381">
            <v>114</v>
          </cell>
          <cell r="L381">
            <v>119</v>
          </cell>
          <cell r="M381">
            <v>101</v>
          </cell>
          <cell r="N381">
            <v>84</v>
          </cell>
          <cell r="O381">
            <v>96</v>
          </cell>
          <cell r="P381">
            <v>46</v>
          </cell>
          <cell r="X381">
            <v>88</v>
          </cell>
        </row>
        <row r="382">
          <cell r="A382">
            <v>841</v>
          </cell>
          <cell r="B382">
            <v>108</v>
          </cell>
          <cell r="T382">
            <v>19</v>
          </cell>
          <cell r="U382">
            <v>40</v>
          </cell>
          <cell r="V382">
            <v>34</v>
          </cell>
          <cell r="W382">
            <v>15</v>
          </cell>
        </row>
        <row r="383">
          <cell r="A383">
            <v>842</v>
          </cell>
          <cell r="B383">
            <v>1387</v>
          </cell>
          <cell r="E383">
            <v>112</v>
          </cell>
          <cell r="F383">
            <v>128</v>
          </cell>
          <cell r="G383">
            <v>132</v>
          </cell>
          <cell r="H383">
            <v>116</v>
          </cell>
          <cell r="I383">
            <v>122</v>
          </cell>
          <cell r="J383">
            <v>131</v>
          </cell>
          <cell r="K383">
            <v>128</v>
          </cell>
          <cell r="L383">
            <v>120</v>
          </cell>
          <cell r="M383">
            <v>120</v>
          </cell>
          <cell r="N383">
            <v>103</v>
          </cell>
          <cell r="O383">
            <v>108</v>
          </cell>
          <cell r="P383">
            <v>67</v>
          </cell>
        </row>
        <row r="384">
          <cell r="A384">
            <v>843</v>
          </cell>
          <cell r="B384">
            <v>38</v>
          </cell>
          <cell r="E384">
            <v>1</v>
          </cell>
          <cell r="F384">
            <v>8</v>
          </cell>
          <cell r="G384">
            <v>5</v>
          </cell>
          <cell r="H384">
            <v>11</v>
          </cell>
          <cell r="I384">
            <v>6</v>
          </cell>
          <cell r="J384">
            <v>7</v>
          </cell>
        </row>
        <row r="385">
          <cell r="A385">
            <v>844</v>
          </cell>
          <cell r="B385">
            <v>116</v>
          </cell>
          <cell r="D385">
            <v>13</v>
          </cell>
          <cell r="E385">
            <v>17</v>
          </cell>
          <cell r="F385">
            <v>17</v>
          </cell>
          <cell r="G385">
            <v>17</v>
          </cell>
          <cell r="H385">
            <v>21</v>
          </cell>
          <cell r="I385">
            <v>17</v>
          </cell>
          <cell r="J385">
            <v>14</v>
          </cell>
        </row>
        <row r="386">
          <cell r="A386">
            <v>846</v>
          </cell>
          <cell r="B386">
            <v>201</v>
          </cell>
          <cell r="C386">
            <v>29</v>
          </cell>
          <cell r="D386">
            <v>27</v>
          </cell>
          <cell r="E386">
            <v>39</v>
          </cell>
          <cell r="F386">
            <v>30</v>
          </cell>
          <cell r="G386">
            <v>27</v>
          </cell>
          <cell r="H386">
            <v>19</v>
          </cell>
          <cell r="I386">
            <v>17</v>
          </cell>
          <cell r="J386">
            <v>13</v>
          </cell>
        </row>
        <row r="387">
          <cell r="A387">
            <v>847</v>
          </cell>
          <cell r="B387">
            <v>145</v>
          </cell>
          <cell r="D387">
            <v>4</v>
          </cell>
          <cell r="E387">
            <v>3</v>
          </cell>
          <cell r="F387">
            <v>2</v>
          </cell>
          <cell r="G387">
            <v>2</v>
          </cell>
          <cell r="H387">
            <v>9</v>
          </cell>
          <cell r="I387">
            <v>4</v>
          </cell>
          <cell r="J387">
            <v>8</v>
          </cell>
          <cell r="K387">
            <v>19</v>
          </cell>
          <cell r="L387">
            <v>20</v>
          </cell>
          <cell r="M387">
            <v>14</v>
          </cell>
          <cell r="N387">
            <v>16</v>
          </cell>
          <cell r="O387">
            <v>17</v>
          </cell>
          <cell r="P387">
            <v>27</v>
          </cell>
        </row>
        <row r="388">
          <cell r="A388">
            <v>849</v>
          </cell>
          <cell r="B388">
            <v>177</v>
          </cell>
          <cell r="C388">
            <v>25</v>
          </cell>
          <cell r="D388">
            <v>51</v>
          </cell>
          <cell r="E388">
            <v>37</v>
          </cell>
          <cell r="F388">
            <v>25</v>
          </cell>
          <cell r="G388">
            <v>20</v>
          </cell>
          <cell r="H388">
            <v>15</v>
          </cell>
          <cell r="I388">
            <v>4</v>
          </cell>
        </row>
        <row r="389">
          <cell r="A389">
            <v>850</v>
          </cell>
          <cell r="B389">
            <v>136</v>
          </cell>
          <cell r="C389">
            <v>9</v>
          </cell>
          <cell r="D389">
            <v>25</v>
          </cell>
          <cell r="E389">
            <v>14</v>
          </cell>
          <cell r="F389">
            <v>22</v>
          </cell>
          <cell r="G389">
            <v>25</v>
          </cell>
          <cell r="H389">
            <v>17</v>
          </cell>
          <cell r="I389">
            <v>14</v>
          </cell>
          <cell r="J389">
            <v>10</v>
          </cell>
        </row>
        <row r="390">
          <cell r="A390">
            <v>851</v>
          </cell>
          <cell r="B390">
            <v>429</v>
          </cell>
          <cell r="E390">
            <v>38</v>
          </cell>
          <cell r="F390">
            <v>54</v>
          </cell>
          <cell r="G390">
            <v>42</v>
          </cell>
          <cell r="H390">
            <v>41</v>
          </cell>
          <cell r="I390">
            <v>37</v>
          </cell>
          <cell r="J390">
            <v>28</v>
          </cell>
          <cell r="K390">
            <v>35</v>
          </cell>
          <cell r="L390">
            <v>27</v>
          </cell>
          <cell r="M390">
            <v>37</v>
          </cell>
          <cell r="N390">
            <v>22</v>
          </cell>
          <cell r="O390">
            <v>44</v>
          </cell>
          <cell r="P390">
            <v>24</v>
          </cell>
        </row>
        <row r="391">
          <cell r="A391">
            <v>853</v>
          </cell>
          <cell r="B391">
            <v>18</v>
          </cell>
          <cell r="C391">
            <v>2</v>
          </cell>
          <cell r="D391">
            <v>7</v>
          </cell>
          <cell r="E391">
            <v>9</v>
          </cell>
        </row>
        <row r="392">
          <cell r="A392">
            <v>854</v>
          </cell>
          <cell r="B392">
            <v>44</v>
          </cell>
          <cell r="D392">
            <v>9</v>
          </cell>
          <cell r="E392">
            <v>2</v>
          </cell>
          <cell r="F392">
            <v>1</v>
          </cell>
          <cell r="G392">
            <v>5</v>
          </cell>
          <cell r="H392">
            <v>16</v>
          </cell>
          <cell r="I392">
            <v>2</v>
          </cell>
          <cell r="J392">
            <v>7</v>
          </cell>
          <cell r="K392">
            <v>2</v>
          </cell>
        </row>
        <row r="393">
          <cell r="A393">
            <v>855</v>
          </cell>
          <cell r="B393">
            <v>118</v>
          </cell>
          <cell r="D393">
            <v>20</v>
          </cell>
          <cell r="E393">
            <v>28</v>
          </cell>
          <cell r="F393">
            <v>16</v>
          </cell>
          <cell r="G393">
            <v>13</v>
          </cell>
          <cell r="H393">
            <v>13</v>
          </cell>
          <cell r="I393">
            <v>20</v>
          </cell>
          <cell r="J393">
            <v>8</v>
          </cell>
        </row>
        <row r="394">
          <cell r="A394">
            <v>857</v>
          </cell>
          <cell r="B394">
            <v>900</v>
          </cell>
          <cell r="E394">
            <v>78</v>
          </cell>
          <cell r="F394">
            <v>99</v>
          </cell>
          <cell r="G394">
            <v>89</v>
          </cell>
          <cell r="H394">
            <v>90</v>
          </cell>
          <cell r="I394">
            <v>90</v>
          </cell>
          <cell r="J394">
            <v>78</v>
          </cell>
          <cell r="K394">
            <v>89</v>
          </cell>
          <cell r="L394">
            <v>69</v>
          </cell>
          <cell r="M394">
            <v>72</v>
          </cell>
          <cell r="N394">
            <v>48</v>
          </cell>
          <cell r="O394">
            <v>64</v>
          </cell>
          <cell r="P394">
            <v>34</v>
          </cell>
        </row>
        <row r="395">
          <cell r="A395">
            <v>858</v>
          </cell>
          <cell r="B395">
            <v>1332</v>
          </cell>
          <cell r="E395">
            <v>118</v>
          </cell>
          <cell r="F395">
            <v>120</v>
          </cell>
          <cell r="G395">
            <v>118</v>
          </cell>
          <cell r="H395">
            <v>115</v>
          </cell>
          <cell r="I395">
            <v>118</v>
          </cell>
          <cell r="J395">
            <v>119</v>
          </cell>
          <cell r="K395">
            <v>122</v>
          </cell>
          <cell r="L395">
            <v>118</v>
          </cell>
          <cell r="M395">
            <v>118</v>
          </cell>
          <cell r="N395">
            <v>95</v>
          </cell>
          <cell r="O395">
            <v>93</v>
          </cell>
          <cell r="P395">
            <v>78</v>
          </cell>
        </row>
        <row r="396">
          <cell r="A396">
            <v>859</v>
          </cell>
          <cell r="B396">
            <v>77</v>
          </cell>
          <cell r="D396">
            <v>7</v>
          </cell>
          <cell r="E396">
            <v>14</v>
          </cell>
          <cell r="F396">
            <v>12</v>
          </cell>
          <cell r="G396">
            <v>13</v>
          </cell>
          <cell r="H396">
            <v>9</v>
          </cell>
          <cell r="I396">
            <v>8</v>
          </cell>
          <cell r="J396">
            <v>14</v>
          </cell>
        </row>
        <row r="397">
          <cell r="A397">
            <v>860</v>
          </cell>
          <cell r="B397">
            <v>39</v>
          </cell>
          <cell r="D397">
            <v>5</v>
          </cell>
          <cell r="E397">
            <v>4</v>
          </cell>
          <cell r="F397">
            <v>4</v>
          </cell>
          <cell r="G397">
            <v>9</v>
          </cell>
          <cell r="H397">
            <v>6</v>
          </cell>
          <cell r="I397">
            <v>6</v>
          </cell>
          <cell r="J397">
            <v>5</v>
          </cell>
        </row>
        <row r="398">
          <cell r="A398">
            <v>861</v>
          </cell>
          <cell r="B398">
            <v>74</v>
          </cell>
          <cell r="D398">
            <v>8</v>
          </cell>
          <cell r="E398">
            <v>12</v>
          </cell>
          <cell r="F398">
            <v>10</v>
          </cell>
          <cell r="G398">
            <v>15</v>
          </cell>
          <cell r="H398">
            <v>11</v>
          </cell>
          <cell r="I398">
            <v>10</v>
          </cell>
          <cell r="J398">
            <v>8</v>
          </cell>
        </row>
        <row r="399">
          <cell r="A399">
            <v>862</v>
          </cell>
          <cell r="B399">
            <v>16</v>
          </cell>
          <cell r="E399">
            <v>16</v>
          </cell>
        </row>
        <row r="400">
          <cell r="A400">
            <v>863</v>
          </cell>
          <cell r="B400">
            <v>48</v>
          </cell>
          <cell r="E400">
            <v>8</v>
          </cell>
          <cell r="F400">
            <v>7</v>
          </cell>
          <cell r="G400">
            <v>13</v>
          </cell>
          <cell r="H400">
            <v>9</v>
          </cell>
          <cell r="I400">
            <v>4</v>
          </cell>
          <cell r="J400">
            <v>7</v>
          </cell>
        </row>
        <row r="401">
          <cell r="A401">
            <v>864</v>
          </cell>
          <cell r="B401">
            <v>28</v>
          </cell>
          <cell r="C401">
            <v>1</v>
          </cell>
          <cell r="D401">
            <v>10</v>
          </cell>
          <cell r="E401">
            <v>5</v>
          </cell>
          <cell r="F401">
            <v>3</v>
          </cell>
          <cell r="G401">
            <v>4</v>
          </cell>
          <cell r="H401">
            <v>4</v>
          </cell>
          <cell r="I401">
            <v>1</v>
          </cell>
        </row>
        <row r="402">
          <cell r="A402">
            <v>865</v>
          </cell>
          <cell r="B402">
            <v>35</v>
          </cell>
          <cell r="C402">
            <v>3</v>
          </cell>
          <cell r="D402">
            <v>4</v>
          </cell>
          <cell r="E402">
            <v>4</v>
          </cell>
          <cell r="F402">
            <v>6</v>
          </cell>
          <cell r="G402">
            <v>1</v>
          </cell>
          <cell r="H402">
            <v>5</v>
          </cell>
          <cell r="I402">
            <v>7</v>
          </cell>
          <cell r="J402">
            <v>5</v>
          </cell>
        </row>
        <row r="403">
          <cell r="A403">
            <v>867</v>
          </cell>
          <cell r="B403">
            <v>48</v>
          </cell>
          <cell r="D403">
            <v>13</v>
          </cell>
          <cell r="E403">
            <v>8</v>
          </cell>
          <cell r="F403">
            <v>11</v>
          </cell>
          <cell r="G403">
            <v>3</v>
          </cell>
          <cell r="H403">
            <v>8</v>
          </cell>
          <cell r="I403">
            <v>4</v>
          </cell>
          <cell r="J403">
            <v>1</v>
          </cell>
        </row>
        <row r="404">
          <cell r="A404">
            <v>868</v>
          </cell>
          <cell r="B404">
            <v>81</v>
          </cell>
          <cell r="C404">
            <v>11</v>
          </cell>
          <cell r="D404">
            <v>8</v>
          </cell>
          <cell r="E404">
            <v>10</v>
          </cell>
          <cell r="F404">
            <v>10</v>
          </cell>
          <cell r="G404">
            <v>9</v>
          </cell>
          <cell r="H404">
            <v>12</v>
          </cell>
          <cell r="I404">
            <v>12</v>
          </cell>
          <cell r="J404">
            <v>9</v>
          </cell>
        </row>
        <row r="405">
          <cell r="A405">
            <v>869</v>
          </cell>
          <cell r="B405">
            <v>61</v>
          </cell>
          <cell r="D405">
            <v>14</v>
          </cell>
          <cell r="E405">
            <v>22</v>
          </cell>
          <cell r="F405">
            <v>25</v>
          </cell>
        </row>
        <row r="406">
          <cell r="A406">
            <v>870</v>
          </cell>
          <cell r="B406">
            <v>6</v>
          </cell>
          <cell r="E406">
            <v>2</v>
          </cell>
          <cell r="F406">
            <v>1</v>
          </cell>
          <cell r="H406">
            <v>1</v>
          </cell>
          <cell r="I406">
            <v>2</v>
          </cell>
        </row>
        <row r="407">
          <cell r="A407">
            <v>871</v>
          </cell>
          <cell r="B407">
            <v>71</v>
          </cell>
          <cell r="D407">
            <v>12</v>
          </cell>
          <cell r="E407">
            <v>12</v>
          </cell>
          <cell r="F407">
            <v>14</v>
          </cell>
          <cell r="G407">
            <v>12</v>
          </cell>
          <cell r="H407">
            <v>9</v>
          </cell>
          <cell r="I407">
            <v>5</v>
          </cell>
          <cell r="J407">
            <v>7</v>
          </cell>
        </row>
        <row r="408">
          <cell r="A408">
            <v>872</v>
          </cell>
          <cell r="B408">
            <v>79</v>
          </cell>
          <cell r="C408">
            <v>1</v>
          </cell>
          <cell r="D408">
            <v>8</v>
          </cell>
          <cell r="E408">
            <v>13</v>
          </cell>
          <cell r="F408">
            <v>11</v>
          </cell>
          <cell r="G408">
            <v>13</v>
          </cell>
          <cell r="H408">
            <v>18</v>
          </cell>
          <cell r="I408">
            <v>13</v>
          </cell>
          <cell r="J408">
            <v>2</v>
          </cell>
        </row>
        <row r="409">
          <cell r="A409">
            <v>873</v>
          </cell>
          <cell r="B409">
            <v>1464</v>
          </cell>
          <cell r="E409">
            <v>108</v>
          </cell>
          <cell r="F409">
            <v>100</v>
          </cell>
          <cell r="G409">
            <v>134</v>
          </cell>
          <cell r="H409">
            <v>140</v>
          </cell>
          <cell r="I409">
            <v>123</v>
          </cell>
          <cell r="J409">
            <v>129</v>
          </cell>
          <cell r="K409">
            <v>146</v>
          </cell>
          <cell r="L409">
            <v>134</v>
          </cell>
          <cell r="M409">
            <v>129</v>
          </cell>
          <cell r="N409">
            <v>144</v>
          </cell>
          <cell r="O409">
            <v>109</v>
          </cell>
          <cell r="P409">
            <v>68</v>
          </cell>
        </row>
        <row r="410">
          <cell r="A410">
            <v>874</v>
          </cell>
          <cell r="B410">
            <v>241</v>
          </cell>
          <cell r="S410">
            <v>7</v>
          </cell>
          <cell r="T410">
            <v>18</v>
          </cell>
          <cell r="U410">
            <v>68</v>
          </cell>
          <cell r="V410">
            <v>69</v>
          </cell>
          <cell r="W410">
            <v>79</v>
          </cell>
        </row>
        <row r="411">
          <cell r="A411">
            <v>875</v>
          </cell>
          <cell r="B411">
            <v>63</v>
          </cell>
          <cell r="D411">
            <v>10</v>
          </cell>
          <cell r="E411">
            <v>7</v>
          </cell>
          <cell r="F411">
            <v>4</v>
          </cell>
          <cell r="G411">
            <v>10</v>
          </cell>
          <cell r="H411">
            <v>10</v>
          </cell>
          <cell r="I411">
            <v>8</v>
          </cell>
          <cell r="J411">
            <v>14</v>
          </cell>
        </row>
        <row r="412">
          <cell r="A412">
            <v>876</v>
          </cell>
          <cell r="B412">
            <v>21</v>
          </cell>
          <cell r="D412">
            <v>13</v>
          </cell>
          <cell r="E412">
            <v>8</v>
          </cell>
        </row>
        <row r="413">
          <cell r="A413">
            <v>877</v>
          </cell>
          <cell r="B413">
            <v>13</v>
          </cell>
          <cell r="C413">
            <v>5</v>
          </cell>
          <cell r="D413">
            <v>1</v>
          </cell>
          <cell r="E413">
            <v>7</v>
          </cell>
        </row>
        <row r="414">
          <cell r="A414">
            <v>878</v>
          </cell>
          <cell r="B414">
            <v>69</v>
          </cell>
          <cell r="D414">
            <v>5</v>
          </cell>
          <cell r="E414">
            <v>12</v>
          </cell>
          <cell r="F414">
            <v>15</v>
          </cell>
          <cell r="G414">
            <v>7</v>
          </cell>
          <cell r="H414">
            <v>8</v>
          </cell>
          <cell r="I414">
            <v>13</v>
          </cell>
          <cell r="J414">
            <v>9</v>
          </cell>
        </row>
        <row r="415">
          <cell r="A415">
            <v>879</v>
          </cell>
          <cell r="B415">
            <v>20</v>
          </cell>
          <cell r="C415">
            <v>5</v>
          </cell>
          <cell r="D415">
            <v>7</v>
          </cell>
          <cell r="E415">
            <v>6</v>
          </cell>
          <cell r="F415">
            <v>2</v>
          </cell>
        </row>
        <row r="416">
          <cell r="A416">
            <v>881</v>
          </cell>
          <cell r="B416">
            <v>88</v>
          </cell>
          <cell r="C416">
            <v>13</v>
          </cell>
          <cell r="D416">
            <v>27</v>
          </cell>
          <cell r="E416">
            <v>16</v>
          </cell>
          <cell r="F416">
            <v>9</v>
          </cell>
          <cell r="G416">
            <v>17</v>
          </cell>
          <cell r="H416">
            <v>2</v>
          </cell>
          <cell r="I416">
            <v>3</v>
          </cell>
          <cell r="J416">
            <v>1</v>
          </cell>
        </row>
        <row r="417">
          <cell r="A417">
            <v>882</v>
          </cell>
          <cell r="B417">
            <v>70</v>
          </cell>
          <cell r="L417">
            <v>7</v>
          </cell>
          <cell r="M417">
            <v>2</v>
          </cell>
          <cell r="N417">
            <v>18</v>
          </cell>
          <cell r="P417">
            <v>43</v>
          </cell>
        </row>
        <row r="418">
          <cell r="A418">
            <v>883</v>
          </cell>
          <cell r="B418">
            <v>30</v>
          </cell>
          <cell r="D418">
            <v>16</v>
          </cell>
          <cell r="E418">
            <v>14</v>
          </cell>
        </row>
        <row r="419">
          <cell r="A419">
            <v>884</v>
          </cell>
          <cell r="B419">
            <v>48</v>
          </cell>
          <cell r="C419">
            <v>2</v>
          </cell>
          <cell r="D419">
            <v>3</v>
          </cell>
          <cell r="E419">
            <v>6</v>
          </cell>
          <cell r="F419">
            <v>9</v>
          </cell>
          <cell r="G419">
            <v>11</v>
          </cell>
          <cell r="H419">
            <v>7</v>
          </cell>
          <cell r="I419">
            <v>4</v>
          </cell>
          <cell r="J419">
            <v>6</v>
          </cell>
        </row>
        <row r="420">
          <cell r="A420">
            <v>885</v>
          </cell>
          <cell r="B420">
            <v>59</v>
          </cell>
          <cell r="C420">
            <v>4</v>
          </cell>
          <cell r="D420">
            <v>12</v>
          </cell>
          <cell r="E420">
            <v>14</v>
          </cell>
          <cell r="F420">
            <v>18</v>
          </cell>
          <cell r="G420">
            <v>11</v>
          </cell>
        </row>
        <row r="421">
          <cell r="A421">
            <v>886</v>
          </cell>
          <cell r="B421">
            <v>432</v>
          </cell>
          <cell r="O421">
            <v>238</v>
          </cell>
          <cell r="P421">
            <v>194</v>
          </cell>
        </row>
        <row r="422">
          <cell r="A422">
            <v>887</v>
          </cell>
          <cell r="B422">
            <v>1227</v>
          </cell>
          <cell r="E422">
            <v>63</v>
          </cell>
          <cell r="F422">
            <v>105</v>
          </cell>
          <cell r="G422">
            <v>80</v>
          </cell>
          <cell r="H422">
            <v>79</v>
          </cell>
          <cell r="I422">
            <v>120</v>
          </cell>
          <cell r="J422">
            <v>80</v>
          </cell>
          <cell r="K422">
            <v>134</v>
          </cell>
          <cell r="L422">
            <v>135</v>
          </cell>
          <cell r="M422">
            <v>131</v>
          </cell>
          <cell r="N422">
            <v>89</v>
          </cell>
          <cell r="O422">
            <v>126</v>
          </cell>
          <cell r="P422">
            <v>85</v>
          </cell>
        </row>
        <row r="423">
          <cell r="A423">
            <v>888</v>
          </cell>
          <cell r="B423">
            <v>55</v>
          </cell>
          <cell r="D423">
            <v>34</v>
          </cell>
          <cell r="E423">
            <v>21</v>
          </cell>
        </row>
        <row r="424">
          <cell r="A424">
            <v>889</v>
          </cell>
          <cell r="B424">
            <v>104</v>
          </cell>
          <cell r="D424">
            <v>11</v>
          </cell>
          <cell r="E424">
            <v>14</v>
          </cell>
          <cell r="F424">
            <v>22</v>
          </cell>
          <cell r="G424">
            <v>17</v>
          </cell>
          <cell r="H424">
            <v>17</v>
          </cell>
          <cell r="I424">
            <v>11</v>
          </cell>
          <cell r="J424">
            <v>12</v>
          </cell>
        </row>
        <row r="425">
          <cell r="A425">
            <v>890</v>
          </cell>
          <cell r="B425">
            <v>16</v>
          </cell>
          <cell r="C425">
            <v>5</v>
          </cell>
          <cell r="D425">
            <v>4</v>
          </cell>
          <cell r="E425">
            <v>7</v>
          </cell>
        </row>
        <row r="426">
          <cell r="A426">
            <v>891</v>
          </cell>
          <cell r="B426">
            <v>68</v>
          </cell>
          <cell r="C426">
            <v>1</v>
          </cell>
          <cell r="D426">
            <v>11</v>
          </cell>
          <cell r="E426">
            <v>9</v>
          </cell>
          <cell r="F426">
            <v>8</v>
          </cell>
          <cell r="G426">
            <v>10</v>
          </cell>
          <cell r="H426">
            <v>9</v>
          </cell>
          <cell r="I426">
            <v>12</v>
          </cell>
          <cell r="J426">
            <v>8</v>
          </cell>
        </row>
        <row r="427">
          <cell r="A427">
            <v>892</v>
          </cell>
          <cell r="B427">
            <v>1052</v>
          </cell>
          <cell r="E427">
            <v>59</v>
          </cell>
          <cell r="F427">
            <v>79</v>
          </cell>
          <cell r="G427">
            <v>79</v>
          </cell>
          <cell r="H427">
            <v>87</v>
          </cell>
          <cell r="I427">
            <v>106</v>
          </cell>
          <cell r="J427">
            <v>89</v>
          </cell>
          <cell r="K427">
            <v>105</v>
          </cell>
          <cell r="L427">
            <v>97</v>
          </cell>
          <cell r="M427">
            <v>97</v>
          </cell>
          <cell r="N427">
            <v>72</v>
          </cell>
          <cell r="O427">
            <v>100</v>
          </cell>
          <cell r="P427">
            <v>82</v>
          </cell>
        </row>
        <row r="428">
          <cell r="A428">
            <v>893</v>
          </cell>
          <cell r="B428">
            <v>309</v>
          </cell>
          <cell r="E428">
            <v>51</v>
          </cell>
          <cell r="F428">
            <v>40</v>
          </cell>
          <cell r="G428">
            <v>39</v>
          </cell>
          <cell r="H428">
            <v>35</v>
          </cell>
          <cell r="I428">
            <v>53</v>
          </cell>
          <cell r="J428">
            <v>38</v>
          </cell>
          <cell r="K428">
            <v>26</v>
          </cell>
          <cell r="L428">
            <v>27</v>
          </cell>
        </row>
        <row r="429">
          <cell r="A429">
            <v>894</v>
          </cell>
          <cell r="B429">
            <v>342</v>
          </cell>
          <cell r="E429">
            <v>25</v>
          </cell>
          <cell r="F429">
            <v>32</v>
          </cell>
          <cell r="G429">
            <v>27</v>
          </cell>
          <cell r="H429">
            <v>40</v>
          </cell>
          <cell r="I429">
            <v>40</v>
          </cell>
          <cell r="J429">
            <v>40</v>
          </cell>
          <cell r="K429">
            <v>49</v>
          </cell>
          <cell r="L429">
            <v>41</v>
          </cell>
          <cell r="M429">
            <v>31</v>
          </cell>
          <cell r="N429">
            <v>17</v>
          </cell>
        </row>
        <row r="430">
          <cell r="A430">
            <v>895</v>
          </cell>
          <cell r="B430">
            <v>1027</v>
          </cell>
          <cell r="E430">
            <v>75</v>
          </cell>
          <cell r="F430">
            <v>87</v>
          </cell>
          <cell r="G430">
            <v>94</v>
          </cell>
          <cell r="H430">
            <v>94</v>
          </cell>
          <cell r="I430">
            <v>83</v>
          </cell>
          <cell r="J430">
            <v>91</v>
          </cell>
          <cell r="K430">
            <v>89</v>
          </cell>
          <cell r="L430">
            <v>89</v>
          </cell>
          <cell r="M430">
            <v>87</v>
          </cell>
          <cell r="N430">
            <v>105</v>
          </cell>
          <cell r="O430">
            <v>65</v>
          </cell>
          <cell r="P430">
            <v>68</v>
          </cell>
        </row>
        <row r="431">
          <cell r="A431">
            <v>896</v>
          </cell>
          <cell r="B431">
            <v>383</v>
          </cell>
          <cell r="E431">
            <v>29</v>
          </cell>
          <cell r="F431">
            <v>41</v>
          </cell>
          <cell r="G431">
            <v>37</v>
          </cell>
          <cell r="H431">
            <v>35</v>
          </cell>
          <cell r="I431">
            <v>41</v>
          </cell>
          <cell r="J431">
            <v>28</v>
          </cell>
          <cell r="K431">
            <v>56</v>
          </cell>
          <cell r="L431">
            <v>40</v>
          </cell>
          <cell r="M431">
            <v>32</v>
          </cell>
          <cell r="N431">
            <v>23</v>
          </cell>
          <cell r="O431">
            <v>13</v>
          </cell>
          <cell r="P431">
            <v>8</v>
          </cell>
        </row>
        <row r="432">
          <cell r="A432">
            <v>897</v>
          </cell>
          <cell r="B432">
            <v>487</v>
          </cell>
          <cell r="E432">
            <v>25</v>
          </cell>
          <cell r="F432">
            <v>53</v>
          </cell>
          <cell r="G432">
            <v>38</v>
          </cell>
          <cell r="H432">
            <v>63</v>
          </cell>
          <cell r="I432">
            <v>33</v>
          </cell>
          <cell r="J432">
            <v>36</v>
          </cell>
          <cell r="K432">
            <v>61</v>
          </cell>
          <cell r="L432">
            <v>47</v>
          </cell>
          <cell r="M432">
            <v>40</v>
          </cell>
          <cell r="N432">
            <v>40</v>
          </cell>
          <cell r="O432">
            <v>33</v>
          </cell>
          <cell r="P432">
            <v>18</v>
          </cell>
        </row>
        <row r="433">
          <cell r="A433">
            <v>898</v>
          </cell>
          <cell r="B433">
            <v>306</v>
          </cell>
          <cell r="E433">
            <v>32</v>
          </cell>
          <cell r="F433">
            <v>44</v>
          </cell>
          <cell r="G433">
            <v>51</v>
          </cell>
          <cell r="H433">
            <v>52</v>
          </cell>
          <cell r="I433">
            <v>39</v>
          </cell>
          <cell r="J433">
            <v>43</v>
          </cell>
          <cell r="K433">
            <v>23</v>
          </cell>
          <cell r="L433">
            <v>22</v>
          </cell>
        </row>
        <row r="434">
          <cell r="A434">
            <v>899</v>
          </cell>
          <cell r="B434">
            <v>518</v>
          </cell>
          <cell r="E434">
            <v>51</v>
          </cell>
          <cell r="F434">
            <v>52</v>
          </cell>
          <cell r="G434">
            <v>56</v>
          </cell>
          <cell r="H434">
            <v>58</v>
          </cell>
          <cell r="I434">
            <v>37</v>
          </cell>
          <cell r="J434">
            <v>39</v>
          </cell>
          <cell r="K434">
            <v>45</v>
          </cell>
          <cell r="L434">
            <v>42</v>
          </cell>
          <cell r="M434">
            <v>41</v>
          </cell>
          <cell r="N434">
            <v>41</v>
          </cell>
          <cell r="O434">
            <v>38</v>
          </cell>
          <cell r="P434">
            <v>18</v>
          </cell>
        </row>
        <row r="435">
          <cell r="A435">
            <v>900</v>
          </cell>
          <cell r="B435">
            <v>257</v>
          </cell>
          <cell r="E435">
            <v>28</v>
          </cell>
          <cell r="F435">
            <v>38</v>
          </cell>
          <cell r="G435">
            <v>27</v>
          </cell>
          <cell r="H435">
            <v>34</v>
          </cell>
          <cell r="I435">
            <v>37</v>
          </cell>
          <cell r="J435">
            <v>16</v>
          </cell>
          <cell r="K435">
            <v>34</v>
          </cell>
          <cell r="L435">
            <v>29</v>
          </cell>
          <cell r="M435">
            <v>14</v>
          </cell>
        </row>
        <row r="436">
          <cell r="A436">
            <v>901</v>
          </cell>
          <cell r="B436">
            <v>325</v>
          </cell>
          <cell r="E436">
            <v>28</v>
          </cell>
          <cell r="F436">
            <v>38</v>
          </cell>
          <cell r="G436">
            <v>26</v>
          </cell>
          <cell r="H436">
            <v>25</v>
          </cell>
          <cell r="I436">
            <v>37</v>
          </cell>
          <cell r="J436">
            <v>27</v>
          </cell>
          <cell r="K436">
            <v>22</v>
          </cell>
          <cell r="L436">
            <v>34</v>
          </cell>
          <cell r="M436">
            <v>28</v>
          </cell>
          <cell r="N436">
            <v>20</v>
          </cell>
          <cell r="O436">
            <v>19</v>
          </cell>
          <cell r="P436">
            <v>21</v>
          </cell>
        </row>
        <row r="437">
          <cell r="A437">
            <v>902</v>
          </cell>
          <cell r="B437">
            <v>4</v>
          </cell>
          <cell r="F437">
            <v>3</v>
          </cell>
          <cell r="G437">
            <v>1</v>
          </cell>
        </row>
        <row r="438">
          <cell r="A438">
            <v>903</v>
          </cell>
          <cell r="B438">
            <v>1</v>
          </cell>
          <cell r="V438">
            <v>1</v>
          </cell>
        </row>
        <row r="439">
          <cell r="A439">
            <v>904</v>
          </cell>
          <cell r="B439">
            <v>30</v>
          </cell>
          <cell r="C439">
            <v>7</v>
          </cell>
          <cell r="D439">
            <v>4</v>
          </cell>
          <cell r="E439">
            <v>9</v>
          </cell>
          <cell r="F439">
            <v>8</v>
          </cell>
          <cell r="G439">
            <v>2</v>
          </cell>
        </row>
        <row r="440">
          <cell r="A440">
            <v>905</v>
          </cell>
          <cell r="B440">
            <v>43</v>
          </cell>
          <cell r="T440">
            <v>7</v>
          </cell>
          <cell r="U440">
            <v>21</v>
          </cell>
          <cell r="V440">
            <v>12</v>
          </cell>
          <cell r="W440">
            <v>3</v>
          </cell>
        </row>
        <row r="441">
          <cell r="A441">
            <v>906</v>
          </cell>
          <cell r="B441">
            <v>95</v>
          </cell>
          <cell r="C441">
            <v>28</v>
          </cell>
          <cell r="D441">
            <v>55</v>
          </cell>
          <cell r="E441">
            <v>12</v>
          </cell>
        </row>
        <row r="442">
          <cell r="A442">
            <v>907</v>
          </cell>
          <cell r="B442">
            <v>482</v>
          </cell>
          <cell r="E442">
            <v>45</v>
          </cell>
          <cell r="F442">
            <v>65</v>
          </cell>
          <cell r="G442">
            <v>40</v>
          </cell>
          <cell r="H442">
            <v>44</v>
          </cell>
          <cell r="I442">
            <v>36</v>
          </cell>
          <cell r="J442">
            <v>76</v>
          </cell>
          <cell r="K442">
            <v>31</v>
          </cell>
          <cell r="L442">
            <v>78</v>
          </cell>
          <cell r="M442">
            <v>39</v>
          </cell>
          <cell r="N442">
            <v>28</v>
          </cell>
        </row>
        <row r="443">
          <cell r="A443">
            <v>908</v>
          </cell>
          <cell r="B443">
            <v>85</v>
          </cell>
          <cell r="C443">
            <v>33</v>
          </cell>
          <cell r="D443">
            <v>27</v>
          </cell>
          <cell r="E443">
            <v>11</v>
          </cell>
          <cell r="F443">
            <v>8</v>
          </cell>
          <cell r="G443">
            <v>2</v>
          </cell>
          <cell r="H443">
            <v>2</v>
          </cell>
          <cell r="I443">
            <v>2</v>
          </cell>
        </row>
        <row r="444">
          <cell r="A444">
            <v>909</v>
          </cell>
          <cell r="B444">
            <v>5</v>
          </cell>
          <cell r="C444">
            <v>5</v>
          </cell>
        </row>
      </sheetData>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2014-2020"/>
      <sheetName val="resultados 2020"/>
    </sheetNames>
    <sheetDataSet>
      <sheetData sheetId="0" refreshError="1"/>
      <sheetData sheetId="1" refreshError="1"/>
      <sheetData sheetId="2" refreshError="1"/>
      <sheetData sheetId="3" refreshError="1"/>
      <sheetData sheetId="4" refreshError="1">
        <row r="2">
          <cell r="A2">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v>313001000541</v>
          </cell>
          <cell r="B24" t="str">
            <v>COL. LA ANUNCIACION - Sede Única</v>
          </cell>
          <cell r="C24" t="str">
            <v>Establecimiento</v>
          </cell>
          <cell r="D24" t="str">
            <v>CARTAGENA DE INDIAS (BOLIVAR)</v>
          </cell>
          <cell r="E24" t="str">
            <v>NO OFICIAL</v>
          </cell>
          <cell r="F24" t="str">
            <v>A+</v>
          </cell>
          <cell r="G24" t="str">
            <v>126</v>
          </cell>
          <cell r="H24" t="str">
            <v>126</v>
          </cell>
          <cell r="I24" t="str">
            <v>0.8189</v>
          </cell>
          <cell r="J24" t="str">
            <v>0.7935</v>
          </cell>
          <cell r="K24" t="str">
            <v>0.8026</v>
          </cell>
          <cell r="L24" t="str">
            <v>0.8318</v>
          </cell>
          <cell r="M24" t="str">
            <v>0.7998</v>
          </cell>
          <cell r="N24" t="str">
            <v>0.8108</v>
          </cell>
        </row>
        <row r="25">
          <cell r="A25">
            <v>313001029523</v>
          </cell>
          <cell r="B25" t="str">
            <v>GIMN. BILINGÜE ALTAMAR - Sede Única</v>
          </cell>
          <cell r="C25" t="str">
            <v>Establecimiento</v>
          </cell>
          <cell r="D25" t="str">
            <v>CARTAGENA DE INDIAS (BOLIVAR)</v>
          </cell>
          <cell r="E25" t="str">
            <v>NO OFICIAL</v>
          </cell>
          <cell r="F25" t="str">
            <v>A+</v>
          </cell>
          <cell r="G25" t="str">
            <v>106</v>
          </cell>
          <cell r="H25" t="str">
            <v>102</v>
          </cell>
          <cell r="I25" t="str">
            <v>0.8035</v>
          </cell>
          <cell r="J25" t="str">
            <v>0.8129</v>
          </cell>
          <cell r="K25" t="str">
            <v>0.7925</v>
          </cell>
          <cell r="L25" t="str">
            <v>0.8143</v>
          </cell>
          <cell r="M25" t="str">
            <v>0.871</v>
          </cell>
          <cell r="N25" t="str">
            <v>0.8108</v>
          </cell>
        </row>
        <row r="26">
          <cell r="A26">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v>113001012508</v>
          </cell>
          <cell r="B80" t="str">
            <v>ESCUELA NORMAL SUPERIOR DE CARTAGENA DE INDIAS - Sede Única</v>
          </cell>
          <cell r="C80" t="str">
            <v>Establecimiento</v>
          </cell>
          <cell r="D80" t="str">
            <v>CARTAGENA DE INDIAS (BOLIVAR)</v>
          </cell>
          <cell r="E80" t="str">
            <v>OFICIAL</v>
          </cell>
          <cell r="F80" t="str">
            <v>B</v>
          </cell>
          <cell r="G80" t="str">
            <v>351</v>
          </cell>
          <cell r="H80" t="str">
            <v>345</v>
          </cell>
          <cell r="I80" t="str">
            <v>0.6631</v>
          </cell>
          <cell r="J80" t="str">
            <v>0.6504</v>
          </cell>
          <cell r="K80" t="str">
            <v>0.6599</v>
          </cell>
          <cell r="L80" t="str">
            <v>0.7198</v>
          </cell>
          <cell r="M80" t="str">
            <v>0.6669</v>
          </cell>
          <cell r="N80" t="str">
            <v>0.6728</v>
          </cell>
        </row>
        <row r="81">
          <cell r="A81">
            <v>313001005411</v>
          </cell>
          <cell r="B81" t="str">
            <v>COLEGIO FERNANDEZ GUTIERREZ DE PIÑERES - Sede Única</v>
          </cell>
          <cell r="C81" t="str">
            <v>Establecimiento</v>
          </cell>
          <cell r="D81" t="str">
            <v>CARTAGENA DE INDIAS (BOLIVAR)</v>
          </cell>
          <cell r="E81" t="str">
            <v>NO OFICIAL</v>
          </cell>
          <cell r="F81" t="str">
            <v>B</v>
          </cell>
          <cell r="G81" t="str">
            <v>74</v>
          </cell>
          <cell r="H81" t="str">
            <v>63</v>
          </cell>
          <cell r="I81" t="str">
            <v>0.664</v>
          </cell>
          <cell r="J81" t="str">
            <v>0.65</v>
          </cell>
          <cell r="K81" t="str">
            <v>0.6463</v>
          </cell>
          <cell r="L81" t="str">
            <v>0.7038</v>
          </cell>
          <cell r="M81" t="str">
            <v>0.7542</v>
          </cell>
          <cell r="N81" t="str">
            <v>0.6728</v>
          </cell>
        </row>
        <row r="82">
          <cell r="A82">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v>113001008268</v>
          </cell>
          <cell r="B84" t="str">
            <v>INSTITUCION EDUCATIVA MARIA CANO - Sede Única</v>
          </cell>
          <cell r="C84" t="str">
            <v>Establecimiento</v>
          </cell>
          <cell r="D84" t="str">
            <v>CARTAGENA DE INDIAS (BOLIVAR)</v>
          </cell>
          <cell r="E84" t="str">
            <v>OFICIAL</v>
          </cell>
          <cell r="F84" t="str">
            <v>C</v>
          </cell>
          <cell r="G84" t="str">
            <v>82</v>
          </cell>
          <cell r="H84" t="str">
            <v>77</v>
          </cell>
          <cell r="I84" t="str">
            <v>0.6874</v>
          </cell>
          <cell r="J84" t="str">
            <v>0.6393</v>
          </cell>
          <cell r="K84" t="str">
            <v>0.6359</v>
          </cell>
          <cell r="L84" t="str">
            <v>0.7073</v>
          </cell>
          <cell r="M84" t="str">
            <v>0.6364</v>
          </cell>
          <cell r="N84" t="str">
            <v>0.6651</v>
          </cell>
        </row>
        <row r="85">
          <cell r="A85">
            <v>313001029981</v>
          </cell>
          <cell r="B85" t="str">
            <v>COLEGIO JOSÉ MARÍA GARCÍA TOLEDO - Sede Única</v>
          </cell>
          <cell r="C85" t="str">
            <v>Establecimiento</v>
          </cell>
          <cell r="D85" t="str">
            <v>CARTAGENA DE INDIAS (BOLIVAR)</v>
          </cell>
          <cell r="E85" t="str">
            <v>NO OFICIAL</v>
          </cell>
          <cell r="F85" t="str">
            <v>C</v>
          </cell>
          <cell r="G85" t="str">
            <v>66</v>
          </cell>
          <cell r="H85" t="str">
            <v>65</v>
          </cell>
          <cell r="I85" t="str">
            <v>0.672</v>
          </cell>
          <cell r="J85" t="str">
            <v>0.6398</v>
          </cell>
          <cell r="K85" t="str">
            <v>0.6364</v>
          </cell>
          <cell r="L85" t="str">
            <v>0.7154</v>
          </cell>
          <cell r="M85" t="str">
            <v>0.6552</v>
          </cell>
          <cell r="N85" t="str">
            <v>0.6651</v>
          </cell>
        </row>
        <row r="86">
          <cell r="A86">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v>113001012427</v>
          </cell>
          <cell r="B158" t="str">
            <v>INSTITUCION EDUCATIVA MANUELA VERGARA DE CURI - Sede Única</v>
          </cell>
          <cell r="C158" t="str">
            <v>Establecimiento</v>
          </cell>
          <cell r="D158" t="str">
            <v>CARTAGENA DE INDIAS (BOLIVAR)</v>
          </cell>
          <cell r="E158" t="str">
            <v>OFICIAL</v>
          </cell>
          <cell r="F158" t="str">
            <v>D</v>
          </cell>
          <cell r="G158" t="str">
            <v>201</v>
          </cell>
          <cell r="H158" t="str">
            <v>172</v>
          </cell>
          <cell r="I158" t="str">
            <v>0.5856</v>
          </cell>
          <cell r="J158" t="str">
            <v>0.5772</v>
          </cell>
          <cell r="K158" t="str">
            <v>0.534</v>
          </cell>
          <cell r="L158" t="str">
            <v>0.6291</v>
          </cell>
          <cell r="M158" t="str">
            <v>0.5434</v>
          </cell>
          <cell r="N158" t="str">
            <v>0.5786</v>
          </cell>
        </row>
        <row r="159">
          <cell r="A159">
            <v>313001028098</v>
          </cell>
          <cell r="B159" t="str">
            <v>INSTITUCION EDUCATIVA LOS ANGELES - Sede Única</v>
          </cell>
          <cell r="C159" t="str">
            <v>Establecimiento</v>
          </cell>
          <cell r="D159" t="str">
            <v>CARTAGENA DE INDIAS (BOLIVAR)</v>
          </cell>
          <cell r="E159" t="str">
            <v>NO OFICIAL</v>
          </cell>
          <cell r="F159" t="str">
            <v>D</v>
          </cell>
          <cell r="G159" t="str">
            <v>37</v>
          </cell>
          <cell r="H159" t="str">
            <v>32</v>
          </cell>
          <cell r="I159" t="str">
            <v>0.5918</v>
          </cell>
          <cell r="J159" t="str">
            <v>0.5439</v>
          </cell>
          <cell r="K159" t="str">
            <v>0.5539</v>
          </cell>
          <cell r="L159" t="str">
            <v>0.6182</v>
          </cell>
          <cell r="M159" t="str">
            <v>0.5979</v>
          </cell>
          <cell r="N159" t="str">
            <v>0.5786</v>
          </cell>
        </row>
        <row r="160">
          <cell r="A160">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por genero"/>
      <sheetName val="grado_edad"/>
      <sheetName val="edades_niveles"/>
      <sheetName val="Tasas"/>
      <sheetName val="directorio31,10,2017 "/>
      <sheetName val="Hoja2"/>
      <sheetName val="por IDcol"/>
      <sheetName val="Hoja8"/>
      <sheetName val="forma_Grado"/>
      <sheetName val="Forma_Etnias"/>
      <sheetName val="Hoja1"/>
      <sheetName val="Hoja3"/>
      <sheetName val="Hoja5"/>
      <sheetName val="Hoja4"/>
      <sheetName val="Hoja6"/>
      <sheetName val="Hoja7"/>
      <sheetName val="seleccionmpilar"/>
      <sheetName val="Hoja9"/>
      <sheetName val="etnias"/>
      <sheetName val="discapacidad"/>
      <sheetName val="Hoja12"/>
      <sheetName val="Hoj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v>9</v>
          </cell>
          <cell r="B2">
            <v>1</v>
          </cell>
          <cell r="C2" t="str">
            <v>I.E ARROYO DE PIEDRA</v>
          </cell>
        </row>
        <row r="3">
          <cell r="A3">
            <v>11</v>
          </cell>
          <cell r="B3">
            <v>2</v>
          </cell>
          <cell r="C3" t="str">
            <v>I.E CORAZON DE MARIA</v>
          </cell>
        </row>
        <row r="4">
          <cell r="A4">
            <v>32</v>
          </cell>
          <cell r="B4">
            <v>3</v>
          </cell>
          <cell r="C4" t="str">
            <v>I.E CAMILO TORRES DEL POZON</v>
          </cell>
        </row>
        <row r="5">
          <cell r="A5">
            <v>36</v>
          </cell>
          <cell r="B5">
            <v>4</v>
          </cell>
          <cell r="C5" t="str">
            <v>I.E NUESTRA SRA DEL CARMEN</v>
          </cell>
        </row>
        <row r="6">
          <cell r="A6">
            <v>58</v>
          </cell>
          <cell r="B6">
            <v>5</v>
          </cell>
          <cell r="C6" t="str">
            <v>I.E MANUELA BELTRAN</v>
          </cell>
        </row>
        <row r="7">
          <cell r="A7">
            <v>60</v>
          </cell>
          <cell r="B7">
            <v>6</v>
          </cell>
          <cell r="C7" t="str">
            <v>I.E REPUBLICA DEL LIBANO</v>
          </cell>
        </row>
        <row r="8">
          <cell r="A8">
            <v>64</v>
          </cell>
          <cell r="B8">
            <v>7</v>
          </cell>
          <cell r="C8" t="str">
            <v>I.E JOSE DE LA VEGA</v>
          </cell>
        </row>
        <row r="9">
          <cell r="A9">
            <v>79</v>
          </cell>
          <cell r="B9">
            <v>8</v>
          </cell>
          <cell r="C9" t="str">
            <v>I.E OLGA GONZALEZ ARRAUT</v>
          </cell>
        </row>
        <row r="10">
          <cell r="A10">
            <v>91</v>
          </cell>
          <cell r="B10">
            <v>9</v>
          </cell>
          <cell r="C10" t="str">
            <v>I.E LA MILAGROSA</v>
          </cell>
        </row>
        <row r="11">
          <cell r="A11">
            <v>162</v>
          </cell>
          <cell r="B11">
            <v>10</v>
          </cell>
          <cell r="C11" t="str">
            <v>ESC. NORMAL SUPERIOR DE CARTAGENA DE INDIAS</v>
          </cell>
        </row>
        <row r="12">
          <cell r="A12">
            <v>173</v>
          </cell>
          <cell r="B12">
            <v>11</v>
          </cell>
          <cell r="C12" t="str">
            <v>I.E DE TIERRA BOMBA</v>
          </cell>
        </row>
        <row r="13">
          <cell r="A13">
            <v>176</v>
          </cell>
          <cell r="B13">
            <v>12</v>
          </cell>
          <cell r="C13" t="str">
            <v>I.E DE SANTA ANA</v>
          </cell>
        </row>
        <row r="14">
          <cell r="A14">
            <v>180</v>
          </cell>
          <cell r="B14">
            <v>13</v>
          </cell>
          <cell r="C14" t="str">
            <v>I.E DE ARARCA</v>
          </cell>
        </row>
        <row r="15">
          <cell r="A15">
            <v>183</v>
          </cell>
          <cell r="B15">
            <v>14</v>
          </cell>
          <cell r="C15" t="str">
            <v>I.E MANZANILLO DEL MAR</v>
          </cell>
        </row>
        <row r="16">
          <cell r="A16">
            <v>185</v>
          </cell>
          <cell r="B16">
            <v>15</v>
          </cell>
          <cell r="C16" t="str">
            <v>I.E SAN JOSE CAÑO DEL ORO</v>
          </cell>
        </row>
        <row r="17">
          <cell r="A17">
            <v>189</v>
          </cell>
          <cell r="B17">
            <v>16</v>
          </cell>
          <cell r="C17" t="str">
            <v>I.E DOMINGO BENKOS BIOHO</v>
          </cell>
        </row>
        <row r="18">
          <cell r="A18">
            <v>192</v>
          </cell>
          <cell r="B18">
            <v>17</v>
          </cell>
          <cell r="C18" t="str">
            <v>I.E JOSE MARIA CORDOBA DE PASACABALLOS</v>
          </cell>
        </row>
        <row r="19">
          <cell r="A19">
            <v>202</v>
          </cell>
          <cell r="B19">
            <v>18</v>
          </cell>
          <cell r="C19" t="str">
            <v>I.E TECNICA DE PASACABALLOS</v>
          </cell>
        </row>
        <row r="20">
          <cell r="A20">
            <v>492</v>
          </cell>
          <cell r="B20">
            <v>19</v>
          </cell>
          <cell r="C20" t="str">
            <v>I.E DE LA BOQUILLA</v>
          </cell>
        </row>
        <row r="21">
          <cell r="A21">
            <v>606</v>
          </cell>
          <cell r="B21">
            <v>20</v>
          </cell>
          <cell r="C21" t="str">
            <v>I.E RAFAEL NUÑEZ</v>
          </cell>
        </row>
      </sheetData>
      <sheetData sheetId="17"/>
      <sheetData sheetId="18"/>
      <sheetData sheetId="19"/>
      <sheetData sheetId="20"/>
      <sheetData sheetId="21"/>
      <sheetData sheetId="2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refreshError="1"/>
      <sheetData sheetId="1" refreshError="1"/>
      <sheetData sheetId="2" refreshError="1"/>
      <sheetData sheetId="3" refreshError="1"/>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 ACA"/>
      <sheetName val="Anexo_7_SIT_ACAD_OFICIAL"/>
      <sheetName val="Repitencia 2012-2019"/>
      <sheetName val="repitencia x col"/>
      <sheetName val="Hoja1"/>
      <sheetName val="Hoja2"/>
    </sheetNames>
    <sheetDataSet>
      <sheetData sheetId="0"/>
      <sheetData sheetId="1"/>
      <sheetData sheetId="2"/>
      <sheetData sheetId="3"/>
      <sheetData sheetId="4"/>
      <sheetData sheetId="5">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ficiales"/>
      <sheetName val="MEJORARON"/>
      <sheetName val="INDUSTRIAL"/>
      <sheetName val="DE LA VIRGEN"/>
      <sheetName val="RURAL"/>
      <sheetName val="COUNTRY"/>
      <sheetName val="UNALDE"/>
      <sheetName val="SANTARITA"/>
    </sheetNames>
    <sheetDataSet>
      <sheetData sheetId="0"/>
      <sheetData sheetId="1"/>
      <sheetData sheetId="2"/>
      <sheetData sheetId="3"/>
      <sheetData sheetId="4"/>
      <sheetData sheetId="5"/>
      <sheetData sheetId="6"/>
      <sheetData sheetId="7">
        <row r="2">
          <cell r="A2">
            <v>113001012788</v>
          </cell>
          <cell r="B2" t="str">
            <v>DE LA VIRGEN Y TURISTICA</v>
          </cell>
        </row>
        <row r="3">
          <cell r="A3">
            <v>113001000143</v>
          </cell>
          <cell r="B3" t="str">
            <v>RURAL</v>
          </cell>
        </row>
        <row r="4">
          <cell r="A4">
            <v>113001000160</v>
          </cell>
          <cell r="B4" t="str">
            <v>SANTA RITA</v>
          </cell>
        </row>
        <row r="5">
          <cell r="A5">
            <v>113001000241</v>
          </cell>
          <cell r="B5" t="str">
            <v>DE LA VIRGEN Y TURISTICA</v>
          </cell>
        </row>
        <row r="6">
          <cell r="A6">
            <v>113001000348</v>
          </cell>
          <cell r="B6" t="str">
            <v>INDUSTRIAL Y DE LA BAHIA</v>
          </cell>
        </row>
        <row r="7">
          <cell r="A7">
            <v>113001000429</v>
          </cell>
          <cell r="B7" t="str">
            <v>INDUSTRIAL Y DE LA BAHIA</v>
          </cell>
        </row>
        <row r="8">
          <cell r="A8">
            <v>113001000437</v>
          </cell>
          <cell r="B8" t="str">
            <v>INDUSTRIAL Y DE LA BAHIA</v>
          </cell>
        </row>
        <row r="9">
          <cell r="A9">
            <v>113001000721</v>
          </cell>
          <cell r="B9" t="str">
            <v>INDUSTRIAL Y DE LA BAHIA</v>
          </cell>
        </row>
        <row r="10">
          <cell r="A10">
            <v>113001000739</v>
          </cell>
          <cell r="B10" t="str">
            <v>SANTA RITA</v>
          </cell>
        </row>
        <row r="11">
          <cell r="A11">
            <v>113001000771</v>
          </cell>
          <cell r="B11" t="str">
            <v>DE LA VIRGEN Y TURISTICA</v>
          </cell>
        </row>
        <row r="12">
          <cell r="A12">
            <v>113001000852</v>
          </cell>
          <cell r="B12" t="str">
            <v>DE LA VIRGEN Y TURISTICA</v>
          </cell>
        </row>
        <row r="13">
          <cell r="A13">
            <v>113001000879</v>
          </cell>
          <cell r="B13" t="str">
            <v>SANTA RITA</v>
          </cell>
        </row>
        <row r="14">
          <cell r="A14">
            <v>113001001336</v>
          </cell>
          <cell r="B14" t="str">
            <v>INDUSTRIAL Y DE LA BAHIA</v>
          </cell>
        </row>
        <row r="15">
          <cell r="A15">
            <v>113001001450</v>
          </cell>
          <cell r="B15" t="str">
            <v>DE LA VIRGEN Y TURISTICA</v>
          </cell>
        </row>
        <row r="16">
          <cell r="A16">
            <v>113001001484</v>
          </cell>
          <cell r="B16" t="str">
            <v>INDUSTRIAL Y DE LA BAHIA</v>
          </cell>
        </row>
        <row r="17">
          <cell r="A17">
            <v>113001001492</v>
          </cell>
          <cell r="B17" t="str">
            <v>SANTA RITA</v>
          </cell>
        </row>
        <row r="18">
          <cell r="A18">
            <v>113001001581</v>
          </cell>
          <cell r="B18" t="str">
            <v>DE LA VIRGEN Y TURISTICA</v>
          </cell>
        </row>
        <row r="19">
          <cell r="A19">
            <v>113001001697</v>
          </cell>
          <cell r="B19" t="str">
            <v>COUNTRY</v>
          </cell>
        </row>
        <row r="20">
          <cell r="A20">
            <v>113001001719</v>
          </cell>
          <cell r="B20" t="str">
            <v>INDUSTRIAL Y DE LA BAHIA</v>
          </cell>
        </row>
        <row r="21">
          <cell r="A21">
            <v>113001001727</v>
          </cell>
          <cell r="B21" t="str">
            <v>DE LA VIRGEN Y TURISTICA</v>
          </cell>
        </row>
        <row r="22">
          <cell r="A22">
            <v>113001001816</v>
          </cell>
          <cell r="B22" t="str">
            <v>SANTA RITA</v>
          </cell>
        </row>
        <row r="23">
          <cell r="A23">
            <v>113001001972</v>
          </cell>
          <cell r="B23" t="str">
            <v>COUNTRY</v>
          </cell>
        </row>
        <row r="24">
          <cell r="A24">
            <v>113001002057</v>
          </cell>
          <cell r="B24" t="str">
            <v>COUNTRY</v>
          </cell>
        </row>
        <row r="25">
          <cell r="A25">
            <v>113001002120</v>
          </cell>
          <cell r="B25" t="str">
            <v>DE LA VIRGEN Y TURISTICA</v>
          </cell>
        </row>
        <row r="26">
          <cell r="A26">
            <v>113001002138</v>
          </cell>
          <cell r="B26" t="str">
            <v>DE LA VIRGEN Y TURISTICA</v>
          </cell>
        </row>
        <row r="27">
          <cell r="A27">
            <v>113001002413</v>
          </cell>
          <cell r="B27" t="str">
            <v>COUNTRY</v>
          </cell>
        </row>
        <row r="28">
          <cell r="A28">
            <v>113001002626</v>
          </cell>
          <cell r="B28" t="str">
            <v>COUNTRY</v>
          </cell>
        </row>
        <row r="29">
          <cell r="A29">
            <v>113001002812</v>
          </cell>
          <cell r="B29" t="str">
            <v>DE LA VIRGEN Y TURISTICA</v>
          </cell>
        </row>
        <row r="30">
          <cell r="A30">
            <v>113001002952</v>
          </cell>
          <cell r="B30" t="str">
            <v>INDUSTRIAL Y DE LA BAHIA</v>
          </cell>
        </row>
        <row r="31">
          <cell r="A31">
            <v>113001020969</v>
          </cell>
          <cell r="B31" t="str">
            <v>DE LA VIRGEN Y TURISTICA</v>
          </cell>
        </row>
        <row r="32">
          <cell r="A32">
            <v>113001002979</v>
          </cell>
          <cell r="B32" t="str">
            <v>SANTA RITA</v>
          </cell>
        </row>
        <row r="33">
          <cell r="A33">
            <v>113001003053</v>
          </cell>
          <cell r="B33" t="str">
            <v>INDUSTRIAL Y DE LA BAHIA</v>
          </cell>
        </row>
        <row r="34">
          <cell r="A34">
            <v>113001003061</v>
          </cell>
          <cell r="B34" t="str">
            <v>SANTA RITA</v>
          </cell>
        </row>
        <row r="35">
          <cell r="A35">
            <v>113001003126</v>
          </cell>
          <cell r="B35" t="str">
            <v>COUNTRY</v>
          </cell>
        </row>
        <row r="36">
          <cell r="A36">
            <v>113001003274</v>
          </cell>
          <cell r="B36" t="str">
            <v>INDUSTRIAL Y DE LA BAHIA</v>
          </cell>
        </row>
        <row r="37">
          <cell r="A37">
            <v>113001003771</v>
          </cell>
          <cell r="B37" t="str">
            <v>DE LA VIRGEN Y TURISTICA</v>
          </cell>
        </row>
        <row r="38">
          <cell r="A38">
            <v>113001004149</v>
          </cell>
          <cell r="B38" t="str">
            <v>INDUSTRIAL Y DE LA BAHIA</v>
          </cell>
        </row>
        <row r="39">
          <cell r="A39">
            <v>113001800212</v>
          </cell>
          <cell r="B39" t="str">
            <v>INDUSTRIAL Y DE LA BAHIA</v>
          </cell>
        </row>
        <row r="40">
          <cell r="A40">
            <v>113001008284</v>
          </cell>
          <cell r="B40" t="str">
            <v>DE LA VIRGEN Y TURISTICA</v>
          </cell>
        </row>
        <row r="41">
          <cell r="A41">
            <v>113001004254</v>
          </cell>
          <cell r="B41" t="str">
            <v>DE LA VIRGEN Y TURISTICA</v>
          </cell>
        </row>
        <row r="42">
          <cell r="A42">
            <v>113001004289</v>
          </cell>
          <cell r="B42" t="str">
            <v>INDUSTRIAL Y DE LA BAHIA</v>
          </cell>
        </row>
        <row r="43">
          <cell r="A43">
            <v>113001005358</v>
          </cell>
          <cell r="B43" t="str">
            <v>COUNTRY</v>
          </cell>
        </row>
        <row r="44">
          <cell r="A44">
            <v>113001005374</v>
          </cell>
          <cell r="B44" t="str">
            <v>SANTA RITA</v>
          </cell>
        </row>
        <row r="45">
          <cell r="A45">
            <v>113001005544</v>
          </cell>
          <cell r="B45" t="str">
            <v>DE LA VIRGEN Y TURISTICA</v>
          </cell>
        </row>
        <row r="46">
          <cell r="A46">
            <v>113001006711</v>
          </cell>
          <cell r="B46" t="str">
            <v>DE LA VIRGEN Y TURISTICA</v>
          </cell>
        </row>
        <row r="47">
          <cell r="A47">
            <v>113001006800</v>
          </cell>
          <cell r="B47" t="str">
            <v>INDUSTRIAL Y DE LA BAHIA</v>
          </cell>
        </row>
        <row r="48">
          <cell r="A48">
            <v>113001007199</v>
          </cell>
          <cell r="B48" t="str">
            <v>DE LA VIRGEN Y TURISTICA</v>
          </cell>
        </row>
        <row r="49">
          <cell r="A49">
            <v>113001007857</v>
          </cell>
          <cell r="B49" t="str">
            <v>DE LA VIRGEN Y TURISTICA</v>
          </cell>
        </row>
        <row r="50">
          <cell r="A50">
            <v>113001008268</v>
          </cell>
          <cell r="B50" t="str">
            <v>INDUSTRIAL Y DE LA BAHIA</v>
          </cell>
        </row>
        <row r="51">
          <cell r="A51">
            <v>113001008276</v>
          </cell>
          <cell r="B51" t="str">
            <v>DE LA VIRGEN Y TURISTICA</v>
          </cell>
        </row>
        <row r="52">
          <cell r="A52">
            <v>113001000259</v>
          </cell>
          <cell r="B52" t="str">
            <v>DE LA VIRGEN Y TURISTICA</v>
          </cell>
        </row>
        <row r="53">
          <cell r="A53">
            <v>113001009281</v>
          </cell>
          <cell r="B53" t="str">
            <v>DE LA VIRGEN Y TURISTICA</v>
          </cell>
        </row>
        <row r="54">
          <cell r="A54">
            <v>113001012427</v>
          </cell>
          <cell r="B54" t="str">
            <v>INDUSTRIAL Y DE LA BAHIA</v>
          </cell>
        </row>
        <row r="55">
          <cell r="A55">
            <v>113001012508</v>
          </cell>
          <cell r="B55" t="str">
            <v>COUNTRY</v>
          </cell>
        </row>
        <row r="56">
          <cell r="A56">
            <v>213001000075</v>
          </cell>
          <cell r="B56" t="str">
            <v>RURAL</v>
          </cell>
        </row>
        <row r="57">
          <cell r="A57">
            <v>213001000091</v>
          </cell>
          <cell r="B57" t="str">
            <v>RURAL</v>
          </cell>
        </row>
        <row r="58">
          <cell r="A58">
            <v>213001000059</v>
          </cell>
          <cell r="B58" t="str">
            <v>RURAL</v>
          </cell>
        </row>
        <row r="59">
          <cell r="A59">
            <v>213001000245</v>
          </cell>
          <cell r="B59" t="str">
            <v>RURAL</v>
          </cell>
        </row>
        <row r="60">
          <cell r="A60">
            <v>213001001250</v>
          </cell>
          <cell r="B60" t="str">
            <v>RURAL</v>
          </cell>
        </row>
        <row r="61">
          <cell r="A61">
            <v>213001001292</v>
          </cell>
          <cell r="B61" t="str">
            <v>RURAL</v>
          </cell>
        </row>
        <row r="62">
          <cell r="A62">
            <v>213001001306</v>
          </cell>
          <cell r="B62" t="str">
            <v>RURAL</v>
          </cell>
        </row>
        <row r="63">
          <cell r="A63">
            <v>213001001632</v>
          </cell>
          <cell r="B63" t="str">
            <v>RURAL</v>
          </cell>
        </row>
        <row r="64">
          <cell r="A64">
            <v>213001001900</v>
          </cell>
          <cell r="B64" t="str">
            <v>RURAL</v>
          </cell>
        </row>
        <row r="65">
          <cell r="A65">
            <v>213001002531</v>
          </cell>
          <cell r="B65" t="str">
            <v>RURAL</v>
          </cell>
        </row>
        <row r="66">
          <cell r="A66">
            <v>213001002809</v>
          </cell>
          <cell r="B66" t="str">
            <v>RURAL</v>
          </cell>
        </row>
        <row r="67">
          <cell r="A67">
            <v>213001002949</v>
          </cell>
          <cell r="B67" t="str">
            <v>RURAL</v>
          </cell>
        </row>
        <row r="68">
          <cell r="A68">
            <v>213001001942</v>
          </cell>
          <cell r="B68" t="str">
            <v>RURAL</v>
          </cell>
        </row>
        <row r="69">
          <cell r="A69">
            <v>213001027020</v>
          </cell>
          <cell r="B69" t="str">
            <v>RURAL</v>
          </cell>
        </row>
        <row r="70">
          <cell r="A70">
            <v>213001007231</v>
          </cell>
          <cell r="B70" t="str">
            <v>INDUSTRIAL Y DE LA BAHIA</v>
          </cell>
        </row>
        <row r="71">
          <cell r="A71">
            <v>213001007401</v>
          </cell>
          <cell r="B71" t="str">
            <v>RURAL</v>
          </cell>
        </row>
        <row r="72">
          <cell r="A72">
            <v>313001005225</v>
          </cell>
          <cell r="B72" t="str">
            <v>RURAL</v>
          </cell>
        </row>
        <row r="73">
          <cell r="A73">
            <v>213001007533</v>
          </cell>
          <cell r="B73" t="str">
            <v>RURAL</v>
          </cell>
        </row>
        <row r="74">
          <cell r="A74">
            <v>213001007797</v>
          </cell>
          <cell r="B74" t="str">
            <v>COUNTRY</v>
          </cell>
        </row>
        <row r="75">
          <cell r="A75">
            <v>113001000321</v>
          </cell>
          <cell r="B75" t="str">
            <v>DE LA VIRGEN Y TURISTICA</v>
          </cell>
        </row>
        <row r="76">
          <cell r="A76">
            <v>213001009048</v>
          </cell>
          <cell r="B76" t="str">
            <v>RURAL</v>
          </cell>
        </row>
        <row r="77">
          <cell r="A77">
            <v>213001009056</v>
          </cell>
          <cell r="B77" t="str">
            <v>RURAL</v>
          </cell>
        </row>
        <row r="78">
          <cell r="A78">
            <v>313001000568</v>
          </cell>
          <cell r="B78" t="str">
            <v>SANTA RITA</v>
          </cell>
        </row>
        <row r="79">
          <cell r="A79">
            <v>313001001181</v>
          </cell>
          <cell r="B79" t="str">
            <v>INDUSTRIAL Y DE LA BAHIA</v>
          </cell>
        </row>
        <row r="80">
          <cell r="A80">
            <v>313001002251</v>
          </cell>
          <cell r="B80" t="str">
            <v>INDUSTRIAL Y DE LA BAHIA</v>
          </cell>
        </row>
        <row r="81">
          <cell r="A81">
            <v>313001002421</v>
          </cell>
          <cell r="B81" t="str">
            <v>SANTA RITA</v>
          </cell>
        </row>
        <row r="82">
          <cell r="A82">
            <v>313001002714</v>
          </cell>
          <cell r="B82" t="str">
            <v>COUNTRY</v>
          </cell>
        </row>
        <row r="83">
          <cell r="A83">
            <v>313001004750</v>
          </cell>
          <cell r="B83" t="str">
            <v>DE LA VIRGEN Y TURISTICA</v>
          </cell>
        </row>
        <row r="84">
          <cell r="A84">
            <v>313001005331</v>
          </cell>
          <cell r="B84" t="str">
            <v>INDUSTRIAL Y DE LA BAHIA</v>
          </cell>
        </row>
        <row r="85">
          <cell r="A85">
            <v>313001008411</v>
          </cell>
          <cell r="B85" t="str">
            <v>INDUSTRIAL Y DE LA BAHIA</v>
          </cell>
        </row>
        <row r="86">
          <cell r="A86">
            <v>413001004703</v>
          </cell>
          <cell r="B86" t="str">
            <v>RURAL</v>
          </cell>
        </row>
        <row r="87">
          <cell r="A87">
            <v>113001013814</v>
          </cell>
          <cell r="B87" t="str">
            <v>INDUSTRIAL Y DE LA BAHIA</v>
          </cell>
        </row>
        <row r="88">
          <cell r="A88">
            <v>313001013783</v>
          </cell>
          <cell r="B88" t="str">
            <v>INDUSTRIAL Y DE LA BAHIA</v>
          </cell>
        </row>
        <row r="89">
          <cell r="A89">
            <v>313001027059</v>
          </cell>
          <cell r="B89" t="str">
            <v>INDUSTRIAL Y DE LA BAHIA</v>
          </cell>
        </row>
        <row r="90">
          <cell r="A90">
            <v>313001027199</v>
          </cell>
          <cell r="B90" t="str">
            <v>INDUSTRIAL Y DE LA BAHIA</v>
          </cell>
        </row>
        <row r="91">
          <cell r="A91">
            <v>113001028483</v>
          </cell>
          <cell r="B91" t="str">
            <v>COUNTRY</v>
          </cell>
        </row>
        <row r="92">
          <cell r="A92">
            <v>113001028469</v>
          </cell>
          <cell r="B92" t="str">
            <v>COUNTRY</v>
          </cell>
        </row>
        <row r="93">
          <cell r="A93">
            <v>113001028919</v>
          </cell>
          <cell r="B93" t="str">
            <v>COUNTRY</v>
          </cell>
        </row>
        <row r="94">
          <cell r="A94">
            <v>113001028421</v>
          </cell>
          <cell r="B94" t="str">
            <v>DE LA VIRGEN Y TURISTICA</v>
          </cell>
        </row>
        <row r="95">
          <cell r="A95">
            <v>113001028927</v>
          </cell>
          <cell r="B95" t="str">
            <v>INDUSTRIAL Y DE LA BAHIA</v>
          </cell>
        </row>
        <row r="96">
          <cell r="A96">
            <v>113001029095</v>
          </cell>
          <cell r="B96" t="str">
            <v>DE LA VIRGEN Y TURISTICA</v>
          </cell>
        </row>
        <row r="97">
          <cell r="A97">
            <v>313001029396</v>
          </cell>
          <cell r="B97" t="str">
            <v>DE LA VIRGEN Y TURISTICA</v>
          </cell>
        </row>
        <row r="98">
          <cell r="A98">
            <v>113001029800</v>
          </cell>
          <cell r="B98" t="str">
            <v>DE LA VIRGEN Y TURISTICA</v>
          </cell>
        </row>
        <row r="99">
          <cell r="A99">
            <v>113001029851</v>
          </cell>
          <cell r="B99" t="str">
            <v>DE LA VIRGEN Y TURISTICA</v>
          </cell>
        </row>
        <row r="100">
          <cell r="A100">
            <v>113001029893</v>
          </cell>
          <cell r="B100" t="str">
            <v>INDUSTRIAL Y DE LA BAHIA</v>
          </cell>
        </row>
        <row r="101">
          <cell r="A101">
            <v>113001030085</v>
          </cell>
          <cell r="B101" t="str">
            <v>INDUSTRIAL Y DE LA BAHIA</v>
          </cell>
        </row>
        <row r="102">
          <cell r="A102">
            <v>113001030093</v>
          </cell>
          <cell r="B102" t="str">
            <v>SANTA RITA</v>
          </cell>
        </row>
        <row r="103">
          <cell r="A103">
            <v>113001030212</v>
          </cell>
          <cell r="B103" t="str">
            <v>DE LA VIRGEN Y TURISTICA</v>
          </cell>
        </row>
        <row r="104">
          <cell r="A104">
            <v>113001800123</v>
          </cell>
          <cell r="B104" t="str">
            <v>DE LA VIRGEN Y TURISTICA</v>
          </cell>
        </row>
        <row r="105">
          <cell r="A105">
            <v>113001800263</v>
          </cell>
          <cell r="B105" t="str">
            <v>INDUSTRIAL Y DE LA BAHIA</v>
          </cell>
        </row>
        <row r="106">
          <cell r="A106">
            <v>113001800263</v>
          </cell>
          <cell r="B106" t="str">
            <v>DE LA VIRGEN Y TURISTICA</v>
          </cell>
        </row>
        <row r="107">
          <cell r="A107">
            <v>113001800395</v>
          </cell>
          <cell r="B107" t="str">
            <v>INDUSTRIAL Y DE LA BAHIA</v>
          </cell>
        </row>
        <row r="108">
          <cell r="A108">
            <v>313001002307</v>
          </cell>
          <cell r="B108" t="str">
            <v>DE LA VIRGEN Y TURISTICA</v>
          </cell>
        </row>
        <row r="109">
          <cell r="A109">
            <v>313001006159</v>
          </cell>
          <cell r="B109" t="str">
            <v>DE LA VIRGEN Y TURISTICA</v>
          </cell>
        </row>
        <row r="110">
          <cell r="A110">
            <v>313001007091</v>
          </cell>
          <cell r="B110" t="str">
            <v>DE LA VIRGEN Y TURISTICA</v>
          </cell>
        </row>
        <row r="111">
          <cell r="A111">
            <v>313001007309</v>
          </cell>
          <cell r="B111" t="str">
            <v>DE LA VIRGEN Y TURISTICA</v>
          </cell>
        </row>
        <row r="112">
          <cell r="A112">
            <v>313001007651</v>
          </cell>
          <cell r="B112" t="str">
            <v>DE LA VIRGEN Y TURISTICA</v>
          </cell>
        </row>
        <row r="113">
          <cell r="A113">
            <v>313001007929</v>
          </cell>
          <cell r="B113" t="str">
            <v>DE LA VIRGEN Y TURISTICA</v>
          </cell>
        </row>
        <row r="114">
          <cell r="A114">
            <v>313001009204</v>
          </cell>
          <cell r="B114" t="str">
            <v>DE LA VIRGEN Y TURISTICA</v>
          </cell>
        </row>
        <row r="115">
          <cell r="A115">
            <v>313001009247</v>
          </cell>
          <cell r="B115" t="str">
            <v>DE LA VIRGEN Y TURISTICA</v>
          </cell>
        </row>
        <row r="116">
          <cell r="A116">
            <v>313001012761</v>
          </cell>
          <cell r="B116" t="str">
            <v>DE LA VIRGEN Y TURISTICA</v>
          </cell>
        </row>
        <row r="117">
          <cell r="A117">
            <v>313001013872</v>
          </cell>
          <cell r="B117" t="str">
            <v>DE LA VIRGEN Y TURISTICA</v>
          </cell>
        </row>
        <row r="118">
          <cell r="A118">
            <v>313001013961</v>
          </cell>
          <cell r="B118" t="str">
            <v>DE LA VIRGEN Y TURISTICA</v>
          </cell>
        </row>
        <row r="119">
          <cell r="A119">
            <v>313001027113</v>
          </cell>
          <cell r="B119" t="str">
            <v>DE LA VIRGEN Y TURISTICA</v>
          </cell>
        </row>
        <row r="120">
          <cell r="A120">
            <v>313001027474</v>
          </cell>
          <cell r="B120" t="str">
            <v>DE LA VIRGEN Y TURISTICA</v>
          </cell>
        </row>
        <row r="121">
          <cell r="A121">
            <v>313001028639</v>
          </cell>
          <cell r="B121" t="str">
            <v>COUNTRY</v>
          </cell>
        </row>
        <row r="122">
          <cell r="A122">
            <v>313001028868</v>
          </cell>
          <cell r="B122" t="str">
            <v>DE LA VIRGEN Y TURISTICA</v>
          </cell>
        </row>
        <row r="123">
          <cell r="A123">
            <v>313001028771</v>
          </cell>
          <cell r="B123" t="str">
            <v>DE LA VIRGEN Y TURISTICA</v>
          </cell>
        </row>
        <row r="124">
          <cell r="A124">
            <v>313001028843</v>
          </cell>
          <cell r="B124" t="str">
            <v>DE LA VIRGEN Y TURISTICA</v>
          </cell>
        </row>
        <row r="125">
          <cell r="A125">
            <v>313001028985</v>
          </cell>
          <cell r="B125" t="str">
            <v>DE LA VIRGEN Y TURISTICA</v>
          </cell>
        </row>
        <row r="126">
          <cell r="A126">
            <v>313001029426</v>
          </cell>
          <cell r="B126" t="str">
            <v>DE LA VIRGEN Y TURISTICA</v>
          </cell>
        </row>
        <row r="127">
          <cell r="A127">
            <v>313001013279</v>
          </cell>
          <cell r="B127" t="str">
            <v>DE LA VIRGEN Y TURISTICA</v>
          </cell>
        </row>
        <row r="128">
          <cell r="A128">
            <v>313001008534</v>
          </cell>
          <cell r="B128" t="str">
            <v>DE LA VIRGEN Y TURISTICA</v>
          </cell>
        </row>
        <row r="129">
          <cell r="A129">
            <v>313001013554</v>
          </cell>
          <cell r="B129" t="str">
            <v>DE LA VIRGEN Y TURISTICA</v>
          </cell>
        </row>
        <row r="130">
          <cell r="A130">
            <v>313001029281</v>
          </cell>
          <cell r="B130" t="str">
            <v>DE LA VIRGEN Y TURISTICA</v>
          </cell>
        </row>
        <row r="131">
          <cell r="A131">
            <v>313001029418</v>
          </cell>
          <cell r="B131" t="str">
            <v>DE LA VIRGEN Y TURISTICA</v>
          </cell>
        </row>
        <row r="132">
          <cell r="A132">
            <v>313001001211</v>
          </cell>
          <cell r="B132" t="str">
            <v>DE LA VIRGEN Y TURISTICA</v>
          </cell>
        </row>
        <row r="133">
          <cell r="A133">
            <v>313001007007</v>
          </cell>
          <cell r="B133" t="str">
            <v>DE LA VIRGEN Y TURISTICA</v>
          </cell>
        </row>
        <row r="134">
          <cell r="A134">
            <v>313001008381</v>
          </cell>
          <cell r="B134" t="str">
            <v>DE LA VIRGEN Y TURISTICA</v>
          </cell>
        </row>
        <row r="135">
          <cell r="A135">
            <v>313001029302</v>
          </cell>
          <cell r="B135" t="str">
            <v>DE LA VIRGEN Y TURISTICA</v>
          </cell>
        </row>
        <row r="136">
          <cell r="A136">
            <v>313001003931</v>
          </cell>
          <cell r="B136" t="str">
            <v>RURAL</v>
          </cell>
        </row>
        <row r="137">
          <cell r="A137">
            <v>313001004768</v>
          </cell>
          <cell r="B137" t="str">
            <v>RURAL</v>
          </cell>
        </row>
        <row r="138">
          <cell r="A138">
            <v>313001005705</v>
          </cell>
          <cell r="B138" t="str">
            <v>RURAL</v>
          </cell>
        </row>
        <row r="139">
          <cell r="A139">
            <v>313836000348</v>
          </cell>
          <cell r="B139" t="str">
            <v>RURAL</v>
          </cell>
        </row>
        <row r="140">
          <cell r="A140">
            <v>413001013176</v>
          </cell>
          <cell r="B140" t="str">
            <v>RURAL</v>
          </cell>
        </row>
        <row r="141">
          <cell r="A141">
            <v>413001027126</v>
          </cell>
          <cell r="B141" t="str">
            <v>RURAL</v>
          </cell>
        </row>
        <row r="142">
          <cell r="A142">
            <v>313001005748</v>
          </cell>
          <cell r="B142" t="str">
            <v>RURAL</v>
          </cell>
        </row>
        <row r="143">
          <cell r="A143">
            <v>313836000623</v>
          </cell>
          <cell r="B143" t="str">
            <v>RURAL</v>
          </cell>
        </row>
        <row r="144">
          <cell r="A144">
            <v>313001000185</v>
          </cell>
          <cell r="B144" t="str">
            <v>COUNTRY</v>
          </cell>
        </row>
        <row r="145">
          <cell r="A145">
            <v>313001000193</v>
          </cell>
          <cell r="B145" t="str">
            <v>COUNTRY</v>
          </cell>
        </row>
        <row r="146">
          <cell r="A146">
            <v>313001000541</v>
          </cell>
          <cell r="B146" t="str">
            <v>COUNTRY</v>
          </cell>
        </row>
        <row r="147">
          <cell r="A147">
            <v>313001001190</v>
          </cell>
          <cell r="B147" t="str">
            <v>COUNTRY</v>
          </cell>
        </row>
        <row r="148">
          <cell r="A148">
            <v>313001002269</v>
          </cell>
          <cell r="B148" t="str">
            <v>COUNTRY</v>
          </cell>
        </row>
        <row r="149">
          <cell r="A149">
            <v>313001002340</v>
          </cell>
          <cell r="B149" t="str">
            <v>COUNTRY</v>
          </cell>
        </row>
        <row r="150">
          <cell r="A150">
            <v>313001005284</v>
          </cell>
          <cell r="B150" t="str">
            <v>COUNTRY</v>
          </cell>
        </row>
        <row r="151">
          <cell r="A151">
            <v>313001005985</v>
          </cell>
          <cell r="B151" t="str">
            <v>COUNTRY</v>
          </cell>
        </row>
        <row r="152">
          <cell r="A152">
            <v>313001006647</v>
          </cell>
          <cell r="B152" t="str">
            <v>COUNTRY</v>
          </cell>
        </row>
        <row r="153">
          <cell r="A153">
            <v>313001006515</v>
          </cell>
          <cell r="B153" t="str">
            <v>COUNTRY</v>
          </cell>
        </row>
        <row r="154">
          <cell r="A154">
            <v>313001008500</v>
          </cell>
          <cell r="B154" t="str">
            <v>COUNTRY</v>
          </cell>
        </row>
        <row r="155">
          <cell r="A155">
            <v>313001000509</v>
          </cell>
          <cell r="B155" t="str">
            <v>COUNTRY</v>
          </cell>
        </row>
        <row r="156">
          <cell r="A156">
            <v>313001012957</v>
          </cell>
          <cell r="B156" t="str">
            <v>COUNTRY</v>
          </cell>
        </row>
        <row r="157">
          <cell r="A157">
            <v>313001013341</v>
          </cell>
          <cell r="B157" t="str">
            <v>COUNTRY</v>
          </cell>
        </row>
        <row r="158">
          <cell r="A158">
            <v>313001008402</v>
          </cell>
          <cell r="B158" t="str">
            <v>COUNTRY</v>
          </cell>
        </row>
        <row r="159">
          <cell r="A159">
            <v>313001007627</v>
          </cell>
          <cell r="B159" t="str">
            <v>COUNTRY</v>
          </cell>
        </row>
        <row r="160">
          <cell r="A160">
            <v>313001013333</v>
          </cell>
          <cell r="B160" t="str">
            <v>COUNTRY</v>
          </cell>
        </row>
        <row r="161">
          <cell r="A161">
            <v>313001029507</v>
          </cell>
          <cell r="B161" t="str">
            <v>COUNTRY</v>
          </cell>
        </row>
        <row r="162">
          <cell r="A162">
            <v>313001003095</v>
          </cell>
          <cell r="B162" t="str">
            <v>COUNTRY</v>
          </cell>
        </row>
        <row r="163">
          <cell r="A163">
            <v>313001800548</v>
          </cell>
          <cell r="B163" t="str">
            <v>COUNTRY</v>
          </cell>
        </row>
        <row r="164">
          <cell r="A164">
            <v>313001012892</v>
          </cell>
          <cell r="B164" t="str">
            <v>COUNTRY</v>
          </cell>
        </row>
        <row r="165">
          <cell r="A165">
            <v>313001029906</v>
          </cell>
          <cell r="B165" t="str">
            <v>COUNTRY</v>
          </cell>
        </row>
        <row r="166">
          <cell r="A166">
            <v>313001029353</v>
          </cell>
          <cell r="B166" t="str">
            <v>SANTA RITA</v>
          </cell>
        </row>
        <row r="167">
          <cell r="A167">
            <v>313001005098</v>
          </cell>
          <cell r="B167" t="str">
            <v>INDUSTRIAL Y DE LA BAHIA</v>
          </cell>
        </row>
        <row r="168">
          <cell r="A168">
            <v>313001005845</v>
          </cell>
          <cell r="B168" t="str">
            <v>INDUSTRIAL Y DE LA BAHIA</v>
          </cell>
        </row>
        <row r="169">
          <cell r="A169">
            <v>313001006698</v>
          </cell>
          <cell r="B169" t="str">
            <v>INDUSTRIAL Y DE LA BAHIA</v>
          </cell>
        </row>
        <row r="170">
          <cell r="A170">
            <v>313001006701</v>
          </cell>
          <cell r="B170" t="str">
            <v>INDUSTRIAL Y DE LA BAHIA</v>
          </cell>
        </row>
        <row r="171">
          <cell r="A171">
            <v>313001008542</v>
          </cell>
          <cell r="B171" t="str">
            <v>INDUSTRIAL Y DE LA BAHIA</v>
          </cell>
        </row>
        <row r="172">
          <cell r="A172">
            <v>313001008585</v>
          </cell>
          <cell r="B172" t="str">
            <v>INDUSTRIAL Y DE LA BAHIA</v>
          </cell>
        </row>
        <row r="173">
          <cell r="A173">
            <v>313001008933</v>
          </cell>
          <cell r="B173" t="str">
            <v>INDUSTRIAL Y DE LA BAHIA</v>
          </cell>
        </row>
        <row r="174">
          <cell r="A174">
            <v>313001009034</v>
          </cell>
          <cell r="B174" t="str">
            <v>INDUSTRIAL Y DE LA BAHIA</v>
          </cell>
        </row>
        <row r="175">
          <cell r="A175">
            <v>313001012281</v>
          </cell>
          <cell r="B175" t="str">
            <v>INDUSTRIAL Y DE LA BAHIA</v>
          </cell>
        </row>
        <row r="176">
          <cell r="A176">
            <v>313001012515</v>
          </cell>
          <cell r="B176" t="str">
            <v>INDUSTRIAL Y DE LA BAHIA</v>
          </cell>
        </row>
        <row r="177">
          <cell r="A177">
            <v>313001012833</v>
          </cell>
          <cell r="B177" t="str">
            <v>INDUSTRIAL Y DE LA BAHIA</v>
          </cell>
        </row>
        <row r="178">
          <cell r="A178">
            <v>313001012876</v>
          </cell>
          <cell r="B178" t="str">
            <v>INDUSTRIAL Y DE LA BAHIA</v>
          </cell>
        </row>
        <row r="179">
          <cell r="A179">
            <v>313001012931</v>
          </cell>
          <cell r="B179" t="str">
            <v>INDUSTRIAL Y DE LA BAHIA</v>
          </cell>
        </row>
        <row r="180">
          <cell r="A180">
            <v>313001013431</v>
          </cell>
          <cell r="B180" t="str">
            <v>INDUSTRIAL Y DE LA BAHIA</v>
          </cell>
        </row>
        <row r="181">
          <cell r="A181">
            <v>313001013635</v>
          </cell>
          <cell r="B181" t="str">
            <v>INDUSTRIAL Y DE LA BAHIA</v>
          </cell>
        </row>
        <row r="182">
          <cell r="A182">
            <v>313001013457</v>
          </cell>
          <cell r="B182" t="str">
            <v>INDUSTRIAL Y DE LA BAHIA</v>
          </cell>
        </row>
        <row r="183">
          <cell r="A183">
            <v>313001013465</v>
          </cell>
          <cell r="B183" t="str">
            <v>INDUSTRIAL Y DE LA BAHIA</v>
          </cell>
        </row>
        <row r="184">
          <cell r="A184">
            <v>313001013490</v>
          </cell>
          <cell r="B184" t="str">
            <v>INDUSTRIAL Y DE LA BAHIA</v>
          </cell>
        </row>
        <row r="185">
          <cell r="A185">
            <v>413001008024</v>
          </cell>
          <cell r="B185" t="str">
            <v>INDUSTRIAL Y DE LA BAHIA</v>
          </cell>
        </row>
        <row r="186">
          <cell r="A186">
            <v>413001007648</v>
          </cell>
          <cell r="B186" t="str">
            <v>INDUSTRIAL Y DE LA BAHIA</v>
          </cell>
        </row>
        <row r="187">
          <cell r="A187">
            <v>313001013643</v>
          </cell>
          <cell r="B187" t="str">
            <v>INDUSTRIAL Y DE LA BAHIA</v>
          </cell>
        </row>
        <row r="188">
          <cell r="A188">
            <v>313001013775</v>
          </cell>
          <cell r="B188" t="str">
            <v>INDUSTRIAL Y DE LA BAHIA</v>
          </cell>
        </row>
        <row r="189">
          <cell r="A189">
            <v>313001013856</v>
          </cell>
          <cell r="B189" t="str">
            <v>INDUSTRIAL Y DE LA BAHIA</v>
          </cell>
        </row>
        <row r="190">
          <cell r="A190">
            <v>313001027229</v>
          </cell>
          <cell r="B190" t="str">
            <v>INDUSTRIAL Y DE LA BAHIA</v>
          </cell>
        </row>
        <row r="191">
          <cell r="A191">
            <v>313001028039</v>
          </cell>
          <cell r="B191" t="str">
            <v>INDUSTRIAL Y DE LA BAHIA</v>
          </cell>
        </row>
        <row r="192">
          <cell r="A192">
            <v>313001028098</v>
          </cell>
          <cell r="B192" t="str">
            <v>INDUSTRIAL Y DE LA BAHIA</v>
          </cell>
        </row>
        <row r="193">
          <cell r="A193">
            <v>313001027261</v>
          </cell>
          <cell r="B193" t="str">
            <v>INDUSTRIAL Y DE LA BAHIA</v>
          </cell>
        </row>
        <row r="194">
          <cell r="A194">
            <v>313001007058</v>
          </cell>
          <cell r="B194" t="str">
            <v>INDUSTRIAL Y DE LA BAHIA</v>
          </cell>
        </row>
        <row r="195">
          <cell r="A195">
            <v>313001001050</v>
          </cell>
          <cell r="B195" t="str">
            <v>INDUSTRIAL Y DE LA BAHIA</v>
          </cell>
        </row>
        <row r="196">
          <cell r="A196">
            <v>313001013805</v>
          </cell>
          <cell r="B196" t="str">
            <v>INDUSTRIAL Y DE LA BAHIA</v>
          </cell>
        </row>
        <row r="197">
          <cell r="A197">
            <v>313001029337</v>
          </cell>
          <cell r="B197" t="str">
            <v>INDUSTRIAL Y DE LA BAHIA</v>
          </cell>
        </row>
        <row r="198">
          <cell r="A198">
            <v>313001006485</v>
          </cell>
          <cell r="B198" t="str">
            <v>INDUSTRIAL Y DE LA BAHIA</v>
          </cell>
        </row>
        <row r="199">
          <cell r="A199">
            <v>313001029540</v>
          </cell>
          <cell r="B199" t="str">
            <v>INDUSTRIAL Y DE LA BAHIA</v>
          </cell>
        </row>
        <row r="200">
          <cell r="A200">
            <v>313001012353</v>
          </cell>
          <cell r="B200" t="str">
            <v>INDUSTRIAL Y DE LA BAHIA</v>
          </cell>
        </row>
        <row r="201">
          <cell r="A201">
            <v>313001013651</v>
          </cell>
          <cell r="B201" t="str">
            <v>INDUSTRIAL Y DE LA BAHIA</v>
          </cell>
        </row>
        <row r="202">
          <cell r="A202">
            <v>313001029680</v>
          </cell>
          <cell r="B202" t="str">
            <v>INDUSTRIAL Y DE LA BAHIA</v>
          </cell>
        </row>
        <row r="203">
          <cell r="A203">
            <v>313001029655</v>
          </cell>
          <cell r="B203" t="str">
            <v>INDUSTRIAL Y DE LA BAHIA</v>
          </cell>
        </row>
        <row r="204">
          <cell r="A204">
            <v>313001029701</v>
          </cell>
          <cell r="B204" t="str">
            <v>INDUSTRIAL Y DE LA BAHIA</v>
          </cell>
        </row>
        <row r="205">
          <cell r="A205">
            <v>313001000142</v>
          </cell>
          <cell r="B205" t="str">
            <v>INDUSTRIAL Y DE LA BAHIA</v>
          </cell>
        </row>
        <row r="206">
          <cell r="A206">
            <v>313001005276</v>
          </cell>
          <cell r="B206" t="str">
            <v>INDUSTRIAL Y DE LA BAHIA</v>
          </cell>
        </row>
        <row r="207">
          <cell r="A207">
            <v>313001013589</v>
          </cell>
          <cell r="B207" t="str">
            <v>INDUSTRIAL Y DE LA BAHIA</v>
          </cell>
        </row>
        <row r="208">
          <cell r="A208">
            <v>313001004857</v>
          </cell>
          <cell r="B208" t="str">
            <v>INDUSTRIAL Y DE LA BAHIA</v>
          </cell>
        </row>
        <row r="209">
          <cell r="A209">
            <v>313001006621</v>
          </cell>
          <cell r="B209" t="str">
            <v>INDUSTRIAL Y DE LA BAHIA</v>
          </cell>
        </row>
        <row r="210">
          <cell r="A210">
            <v>313001029868</v>
          </cell>
          <cell r="B210" t="str">
            <v>INDUSTRIAL Y DE LA BAHIA</v>
          </cell>
        </row>
        <row r="211">
          <cell r="A211">
            <v>313001028055</v>
          </cell>
          <cell r="B211" t="str">
            <v>INDUSTRIAL Y DE LA BAHIA</v>
          </cell>
        </row>
        <row r="212">
          <cell r="A212">
            <v>313001029965</v>
          </cell>
          <cell r="B212" t="str">
            <v>INDUSTRIAL Y DE LA BAHIA</v>
          </cell>
        </row>
        <row r="213">
          <cell r="A213">
            <v>313001029833</v>
          </cell>
          <cell r="B213" t="str">
            <v>INDUSTRIAL Y DE LA BAHIA</v>
          </cell>
        </row>
        <row r="214">
          <cell r="A214">
            <v>313001029671</v>
          </cell>
          <cell r="B214" t="str">
            <v>INDUSTRIAL Y DE LA BAHIA</v>
          </cell>
        </row>
        <row r="215">
          <cell r="A215">
            <v>313001029116</v>
          </cell>
          <cell r="B215" t="str">
            <v>INDUSTRIAL Y DE LA BAHIA</v>
          </cell>
        </row>
        <row r="216">
          <cell r="A216">
            <v>313001029973</v>
          </cell>
          <cell r="B216" t="str">
            <v>INDUSTRIAL Y DE LA BAHIA</v>
          </cell>
        </row>
        <row r="217">
          <cell r="A217">
            <v>313001029981</v>
          </cell>
          <cell r="B217" t="str">
            <v>INDUSTRIAL Y DE LA BAHIA</v>
          </cell>
        </row>
        <row r="218">
          <cell r="A218">
            <v>313001029876</v>
          </cell>
          <cell r="B218" t="str">
            <v>INDUSTRIAL Y DE LA BAHIA</v>
          </cell>
        </row>
        <row r="219">
          <cell r="A219">
            <v>313001000215</v>
          </cell>
          <cell r="B219" t="str">
            <v>SANTA RITA</v>
          </cell>
        </row>
        <row r="220">
          <cell r="A220">
            <v>313001000592</v>
          </cell>
          <cell r="B220" t="str">
            <v>SANTA RITA</v>
          </cell>
        </row>
        <row r="221">
          <cell r="A221">
            <v>313001000916</v>
          </cell>
          <cell r="B221" t="str">
            <v>SANTA RITA</v>
          </cell>
        </row>
        <row r="222">
          <cell r="A222">
            <v>313001000975</v>
          </cell>
          <cell r="B222" t="str">
            <v>SANTA RITA</v>
          </cell>
        </row>
        <row r="223">
          <cell r="A223">
            <v>313001001068</v>
          </cell>
          <cell r="B223" t="str">
            <v>SANTA RITA</v>
          </cell>
        </row>
        <row r="224">
          <cell r="A224">
            <v>313001001076</v>
          </cell>
          <cell r="B224" t="str">
            <v>SANTA RITA</v>
          </cell>
        </row>
        <row r="225">
          <cell r="A225">
            <v>313001001165</v>
          </cell>
          <cell r="B225" t="str">
            <v>SANTA RITA</v>
          </cell>
        </row>
        <row r="226">
          <cell r="A226">
            <v>313001002277</v>
          </cell>
          <cell r="B226" t="str">
            <v>SANTA RITA</v>
          </cell>
        </row>
        <row r="227">
          <cell r="A227">
            <v>313001003842</v>
          </cell>
          <cell r="B227" t="str">
            <v>SANTA RITA</v>
          </cell>
        </row>
        <row r="228">
          <cell r="A228">
            <v>313001005136</v>
          </cell>
          <cell r="B228" t="str">
            <v>SANTA RITA</v>
          </cell>
        </row>
        <row r="229">
          <cell r="A229">
            <v>313001005411</v>
          </cell>
          <cell r="B229" t="str">
            <v>SANTA RITA</v>
          </cell>
        </row>
        <row r="230">
          <cell r="A230">
            <v>313001007074</v>
          </cell>
          <cell r="B230" t="str">
            <v>SANTA RITA</v>
          </cell>
        </row>
        <row r="231">
          <cell r="A231">
            <v>313001007325</v>
          </cell>
          <cell r="B231" t="str">
            <v>SANTA RITA</v>
          </cell>
        </row>
        <row r="232">
          <cell r="A232">
            <v>313001007686</v>
          </cell>
          <cell r="B232" t="str">
            <v>SANTA RITA</v>
          </cell>
        </row>
        <row r="233">
          <cell r="A233">
            <v>313001008429</v>
          </cell>
          <cell r="B233" t="str">
            <v>SANTA RITA</v>
          </cell>
        </row>
        <row r="234">
          <cell r="A234">
            <v>313001008739</v>
          </cell>
          <cell r="B234" t="str">
            <v>SANTA RITA</v>
          </cell>
        </row>
        <row r="235">
          <cell r="A235">
            <v>313001008771</v>
          </cell>
          <cell r="B235" t="str">
            <v>SANTA RITA</v>
          </cell>
        </row>
        <row r="236">
          <cell r="A236">
            <v>313001009450</v>
          </cell>
          <cell r="B236" t="str">
            <v>SANTA RITA</v>
          </cell>
        </row>
        <row r="237">
          <cell r="A237">
            <v>313001009361</v>
          </cell>
          <cell r="B237" t="str">
            <v>SANTA RITA</v>
          </cell>
        </row>
        <row r="238">
          <cell r="A238">
            <v>313001012973</v>
          </cell>
          <cell r="B238" t="str">
            <v>SANTA RITA</v>
          </cell>
        </row>
        <row r="239">
          <cell r="A239">
            <v>313001027351</v>
          </cell>
          <cell r="B239" t="str">
            <v>SANTA RITA</v>
          </cell>
        </row>
        <row r="240">
          <cell r="A240">
            <v>313001013619</v>
          </cell>
          <cell r="B240" t="str">
            <v>SANTA RITA</v>
          </cell>
        </row>
        <row r="241">
          <cell r="A241">
            <v>313001028891</v>
          </cell>
          <cell r="B241" t="str">
            <v>SANTA RITA</v>
          </cell>
        </row>
        <row r="242">
          <cell r="A242">
            <v>313001009328</v>
          </cell>
          <cell r="B242" t="str">
            <v>SANTA RITA</v>
          </cell>
        </row>
        <row r="243">
          <cell r="A243">
            <v>313001012868</v>
          </cell>
          <cell r="B243" t="str">
            <v>SANTA RITA</v>
          </cell>
        </row>
        <row r="244">
          <cell r="A244">
            <v>313001063690</v>
          </cell>
          <cell r="B244" t="str">
            <v>SANTA RITA</v>
          </cell>
        </row>
        <row r="245">
          <cell r="A245">
            <v>313001029124</v>
          </cell>
          <cell r="B245" t="str">
            <v>SANTA RITA</v>
          </cell>
        </row>
        <row r="246">
          <cell r="A246">
            <v>313001000622</v>
          </cell>
          <cell r="B246" t="str">
            <v>SANTA RITA</v>
          </cell>
        </row>
        <row r="247">
          <cell r="A247">
            <v>313001029523</v>
          </cell>
          <cell r="B247" t="str">
            <v>SANTA RITA</v>
          </cell>
        </row>
        <row r="248">
          <cell r="A248">
            <v>313001000525</v>
          </cell>
          <cell r="B248" t="str">
            <v>SANTA RITA</v>
          </cell>
        </row>
        <row r="249">
          <cell r="A249">
            <v>313001000924</v>
          </cell>
          <cell r="B249" t="str">
            <v>SANTA RITA</v>
          </cell>
        </row>
        <row r="250">
          <cell r="A250">
            <v>313001030025</v>
          </cell>
          <cell r="B250" t="str">
            <v>SANTA RITA</v>
          </cell>
        </row>
        <row r="251">
          <cell r="A251">
            <v>313001029841</v>
          </cell>
          <cell r="B251" t="str">
            <v>SANTA RITA</v>
          </cell>
        </row>
        <row r="252">
          <cell r="A252">
            <v>313001029647</v>
          </cell>
          <cell r="B252" t="str">
            <v>SANTA RITA</v>
          </cell>
        </row>
        <row r="253">
          <cell r="A253">
            <v>313001013163</v>
          </cell>
          <cell r="B253" t="str">
            <v>SANTA RITA</v>
          </cell>
        </row>
        <row r="254">
          <cell r="A254">
            <v>313001027539</v>
          </cell>
          <cell r="B254" t="str">
            <v>SANTA RITA</v>
          </cell>
        </row>
        <row r="255">
          <cell r="A255">
            <v>313001030009</v>
          </cell>
          <cell r="B255" t="str">
            <v>INDUSTRIAL Y DE LA BAHIA</v>
          </cell>
        </row>
        <row r="256">
          <cell r="A256">
            <v>313001029931</v>
          </cell>
          <cell r="B256" t="str">
            <v>INDUSTRIAL Y DE LA BAHIA</v>
          </cell>
        </row>
        <row r="257">
          <cell r="A257">
            <v>313001007741</v>
          </cell>
          <cell r="B257" t="str">
            <v>INDUSTRIAL Y DE LA BAHIA</v>
          </cell>
        </row>
        <row r="258">
          <cell r="A258">
            <v>313001029469</v>
          </cell>
          <cell r="B258" t="str">
            <v>INDUSTRIAL Y DE LA BAHIA</v>
          </cell>
        </row>
        <row r="259">
          <cell r="A259">
            <v>313001029612</v>
          </cell>
          <cell r="B259" t="str">
            <v>DE LA VIRGEN Y TURISTICA</v>
          </cell>
        </row>
        <row r="260">
          <cell r="A260">
            <v>313001030033</v>
          </cell>
          <cell r="B260" t="str">
            <v>INDUSTRIAL Y DE LA BAHIA</v>
          </cell>
        </row>
        <row r="261">
          <cell r="A261">
            <v>313001030041</v>
          </cell>
          <cell r="B261" t="str">
            <v>INDUSTRIAL Y DE LA BAHIA</v>
          </cell>
        </row>
        <row r="262">
          <cell r="A262">
            <v>313001030068</v>
          </cell>
          <cell r="B262" t="str">
            <v>COUNTRY</v>
          </cell>
        </row>
        <row r="263">
          <cell r="A263">
            <v>313001030114</v>
          </cell>
          <cell r="B263" t="str">
            <v>INDUSTRIAL Y DE LA BAHIA</v>
          </cell>
        </row>
        <row r="264">
          <cell r="A264">
            <v>313001800661</v>
          </cell>
          <cell r="B264" t="str">
            <v>INDUSTRIAL Y DE LA BAHIA</v>
          </cell>
        </row>
        <row r="265">
          <cell r="A265">
            <v>313001030131</v>
          </cell>
          <cell r="B265" t="str">
            <v>SANTA RITA</v>
          </cell>
        </row>
        <row r="266">
          <cell r="A266">
            <v>313001030190</v>
          </cell>
          <cell r="B266" t="str">
            <v>INDUSTRIAL Y DE LA BAHIA</v>
          </cell>
        </row>
        <row r="267">
          <cell r="A267">
            <v>313001030203</v>
          </cell>
          <cell r="B267" t="str">
            <v>DE LA VIRGEN Y TURISTICA</v>
          </cell>
        </row>
        <row r="268">
          <cell r="A268">
            <v>313001800009</v>
          </cell>
          <cell r="B268" t="str">
            <v>INDUSTRIAL Y DE LA BAHIA</v>
          </cell>
        </row>
        <row r="269">
          <cell r="A269">
            <v>313001800017</v>
          </cell>
          <cell r="B269" t="str">
            <v>INDUSTRIAL Y DE LA BAHIA</v>
          </cell>
        </row>
        <row r="270">
          <cell r="A270">
            <v>313001800025</v>
          </cell>
          <cell r="B270" t="str">
            <v>COUNTRY</v>
          </cell>
        </row>
        <row r="271">
          <cell r="A271">
            <v>313001800033</v>
          </cell>
          <cell r="B271" t="str">
            <v>DE LA VIRGEN Y TURISTICA</v>
          </cell>
        </row>
        <row r="272">
          <cell r="A272">
            <v>313001800041</v>
          </cell>
          <cell r="B272" t="str">
            <v>COUNTRY</v>
          </cell>
        </row>
        <row r="273">
          <cell r="A273">
            <v>413001030151</v>
          </cell>
          <cell r="B273" t="str">
            <v>COUNTRY</v>
          </cell>
        </row>
        <row r="274">
          <cell r="A274">
            <v>413001030178</v>
          </cell>
          <cell r="B274" t="str">
            <v>INDUSTRIAL Y DE LA BAHIA</v>
          </cell>
        </row>
        <row r="275">
          <cell r="A275">
            <v>313001800068</v>
          </cell>
          <cell r="B275" t="str">
            <v>INDUSTRIAL Y DE LA BAHIA</v>
          </cell>
        </row>
        <row r="276">
          <cell r="A276">
            <v>313001800084</v>
          </cell>
          <cell r="B276" t="str">
            <v>INDUSTRIAL Y DE LA BAHIA</v>
          </cell>
        </row>
        <row r="277">
          <cell r="A277">
            <v>313001800076</v>
          </cell>
          <cell r="B277" t="str">
            <v>SANTA RITA</v>
          </cell>
        </row>
        <row r="278">
          <cell r="A278">
            <v>313001000240</v>
          </cell>
          <cell r="B278" t="str">
            <v>COUNTRY</v>
          </cell>
        </row>
        <row r="279">
          <cell r="A279">
            <v>313001003117</v>
          </cell>
          <cell r="B279" t="str">
            <v>INDUSTRIAL Y DE LA BAHIA</v>
          </cell>
        </row>
        <row r="280">
          <cell r="A280">
            <v>313001003800</v>
          </cell>
          <cell r="B280" t="str">
            <v>COUNTRY</v>
          </cell>
        </row>
        <row r="281">
          <cell r="A281">
            <v>313001800629</v>
          </cell>
          <cell r="B281" t="str">
            <v>INDUSTRIAL Y DE LA BAHIA</v>
          </cell>
        </row>
        <row r="282">
          <cell r="A282">
            <v>313001006281</v>
          </cell>
          <cell r="B282" t="str">
            <v>DE LA VIRGEN Y TURISTICA</v>
          </cell>
        </row>
        <row r="283">
          <cell r="A283">
            <v>313001006337</v>
          </cell>
          <cell r="B283" t="str">
            <v>COUNTRY</v>
          </cell>
        </row>
        <row r="284">
          <cell r="A284">
            <v>313001006639</v>
          </cell>
          <cell r="B284" t="str">
            <v>COUNTRY</v>
          </cell>
        </row>
        <row r="285">
          <cell r="A285">
            <v>313001007040</v>
          </cell>
          <cell r="B285" t="str">
            <v>INDUSTRIAL Y DE LA BAHIA</v>
          </cell>
        </row>
        <row r="286">
          <cell r="A286">
            <v>313001007228</v>
          </cell>
          <cell r="B286" t="str">
            <v>DE LA VIRGEN Y TURISTICA</v>
          </cell>
        </row>
        <row r="287">
          <cell r="A287">
            <v>313001007244</v>
          </cell>
          <cell r="B287" t="str">
            <v>INDUSTRIAL Y DE LA BAHIA</v>
          </cell>
        </row>
        <row r="288">
          <cell r="A288">
            <v>313001007619</v>
          </cell>
          <cell r="B288" t="str">
            <v>INDUSTRIAL Y DE LA BAHIA</v>
          </cell>
        </row>
        <row r="289">
          <cell r="A289">
            <v>313001007821</v>
          </cell>
          <cell r="B289" t="str">
            <v>DE LA VIRGEN Y TURISTICA</v>
          </cell>
        </row>
        <row r="290">
          <cell r="A290">
            <v>313001007872</v>
          </cell>
          <cell r="B290" t="str">
            <v>COUNTRY</v>
          </cell>
        </row>
        <row r="291">
          <cell r="A291">
            <v>313001007911</v>
          </cell>
          <cell r="B291" t="str">
            <v>DE LA VIRGEN Y TURISTICA</v>
          </cell>
        </row>
        <row r="292">
          <cell r="A292">
            <v>313001008399</v>
          </cell>
          <cell r="B292" t="str">
            <v>DE LA VIRGEN Y TURISTICA</v>
          </cell>
        </row>
        <row r="293">
          <cell r="A293">
            <v>313001008518</v>
          </cell>
          <cell r="B293" t="str">
            <v>DE LA VIRGEN Y TURISTICA</v>
          </cell>
        </row>
        <row r="294">
          <cell r="A294">
            <v>313001008526</v>
          </cell>
          <cell r="B294" t="str">
            <v>COUNTRY</v>
          </cell>
        </row>
        <row r="295">
          <cell r="A295">
            <v>313001008674</v>
          </cell>
          <cell r="B295" t="str">
            <v>DE LA VIRGEN Y TURISTICA</v>
          </cell>
        </row>
        <row r="296">
          <cell r="A296">
            <v>313001008941</v>
          </cell>
          <cell r="B296" t="str">
            <v>INDUSTRIAL Y DE LA BAHIA</v>
          </cell>
        </row>
        <row r="297">
          <cell r="A297">
            <v>313001012701</v>
          </cell>
          <cell r="B297" t="str">
            <v>COUNTRY</v>
          </cell>
        </row>
        <row r="298">
          <cell r="A298">
            <v>313001012264</v>
          </cell>
          <cell r="B298" t="str">
            <v>INDUSTRIAL Y DE LA BAHIA</v>
          </cell>
        </row>
        <row r="299">
          <cell r="A299">
            <v>313001012744</v>
          </cell>
          <cell r="B299" t="str">
            <v>RURAL</v>
          </cell>
        </row>
        <row r="300">
          <cell r="A300">
            <v>313001013406</v>
          </cell>
          <cell r="B300" t="str">
            <v>DE LA VIRGEN Y TURISTICA</v>
          </cell>
        </row>
        <row r="301">
          <cell r="A301">
            <v>313001013422</v>
          </cell>
          <cell r="B301" t="str">
            <v>INDUSTRIAL Y DE LA BAHIA</v>
          </cell>
        </row>
        <row r="302">
          <cell r="A302">
            <v>313001013937</v>
          </cell>
          <cell r="B302" t="str">
            <v>INDUSTRIAL Y DE LA BAHIA</v>
          </cell>
        </row>
        <row r="303">
          <cell r="A303">
            <v>113001012583</v>
          </cell>
          <cell r="B303" t="str">
            <v>INDUSTRIAL Y DE LA BAHIA</v>
          </cell>
        </row>
        <row r="304">
          <cell r="A304">
            <v>313001027237</v>
          </cell>
          <cell r="B304" t="str">
            <v>INDUSTRIAL Y DE LA BAHIA</v>
          </cell>
        </row>
        <row r="305">
          <cell r="A305">
            <v>313001028012</v>
          </cell>
          <cell r="B305" t="str">
            <v>INDUSTRIAL Y DE LA BAHIA</v>
          </cell>
        </row>
        <row r="306">
          <cell r="A306">
            <v>313001028225</v>
          </cell>
          <cell r="B306" t="str">
            <v>DE LA VIRGEN Y TURISTICA</v>
          </cell>
        </row>
        <row r="307">
          <cell r="A307">
            <v>313001028829</v>
          </cell>
          <cell r="B307" t="str">
            <v>INDUSTRIAL Y DE LA BAHIA</v>
          </cell>
        </row>
        <row r="308">
          <cell r="A308">
            <v>313001028789</v>
          </cell>
          <cell r="B308" t="str">
            <v>INDUSTRIAL Y DE LA BAHIA</v>
          </cell>
        </row>
        <row r="309">
          <cell r="A309">
            <v>313001028875</v>
          </cell>
          <cell r="B309" t="str">
            <v>DE LA VIRGEN Y TURISTICA</v>
          </cell>
        </row>
        <row r="310">
          <cell r="A310">
            <v>313001029183</v>
          </cell>
          <cell r="B310" t="str">
            <v>COUNTRY</v>
          </cell>
        </row>
        <row r="311">
          <cell r="A311">
            <v>313001029388</v>
          </cell>
          <cell r="B311" t="str">
            <v>COUNTRY</v>
          </cell>
        </row>
        <row r="312">
          <cell r="A312">
            <v>313001030149</v>
          </cell>
          <cell r="B312" t="str">
            <v>COUNTRY</v>
          </cell>
        </row>
        <row r="313">
          <cell r="A313">
            <v>313001800050</v>
          </cell>
          <cell r="B313" t="str">
            <v>INDUSTRIAL Y DE LA BAHIA</v>
          </cell>
        </row>
        <row r="314">
          <cell r="A314">
            <v>313001800092</v>
          </cell>
          <cell r="B314" t="str">
            <v>COUNTRY</v>
          </cell>
        </row>
        <row r="315">
          <cell r="A315">
            <v>313001800106</v>
          </cell>
          <cell r="B315" t="str">
            <v>SANTA RITA</v>
          </cell>
        </row>
        <row r="316">
          <cell r="A316">
            <v>313001800165</v>
          </cell>
          <cell r="B316" t="str">
            <v>INDUSTRIAL Y DE LA BAHIA</v>
          </cell>
        </row>
        <row r="317">
          <cell r="A317">
            <v>313001800157</v>
          </cell>
          <cell r="B317" t="str">
            <v>COUNTRY</v>
          </cell>
        </row>
        <row r="318">
          <cell r="A318">
            <v>313001800114</v>
          </cell>
          <cell r="B318" t="str">
            <v>SANTA RITA</v>
          </cell>
        </row>
        <row r="319">
          <cell r="A319">
            <v>313001800220</v>
          </cell>
          <cell r="B319" t="str">
            <v>SANTA RITA</v>
          </cell>
        </row>
        <row r="320">
          <cell r="A320">
            <v>313001029582</v>
          </cell>
          <cell r="B320" t="str">
            <v>DE LA VIRGEN Y TURISTICA</v>
          </cell>
        </row>
        <row r="321">
          <cell r="A321">
            <v>313001013252</v>
          </cell>
          <cell r="B321" t="str">
            <v>COUNTRY</v>
          </cell>
        </row>
        <row r="322">
          <cell r="A322">
            <v>313001800131</v>
          </cell>
          <cell r="B322" t="str">
            <v>SANTA RITA</v>
          </cell>
        </row>
        <row r="323">
          <cell r="A323">
            <v>313001800203</v>
          </cell>
          <cell r="B323" t="str">
            <v>SANTA RITA</v>
          </cell>
        </row>
        <row r="324">
          <cell r="A324">
            <v>313001800149</v>
          </cell>
          <cell r="B324" t="str">
            <v>COUNTRY</v>
          </cell>
        </row>
        <row r="325">
          <cell r="A325">
            <v>313001800190</v>
          </cell>
          <cell r="B325" t="str">
            <v>DE LA VIRGEN Y TURISTICA</v>
          </cell>
        </row>
        <row r="326">
          <cell r="A326">
            <v>313001800254</v>
          </cell>
          <cell r="B326" t="str">
            <v>INDUSTRIAL Y DE LA BAHIA</v>
          </cell>
        </row>
        <row r="327">
          <cell r="A327">
            <v>313001013686</v>
          </cell>
          <cell r="B327" t="str">
            <v>SANTA RITA</v>
          </cell>
        </row>
        <row r="328">
          <cell r="A328">
            <v>313001008984</v>
          </cell>
          <cell r="B328" t="str">
            <v>SANTA RITA</v>
          </cell>
        </row>
        <row r="329">
          <cell r="A329">
            <v>313001009263</v>
          </cell>
          <cell r="B329" t="str">
            <v>COUNTRY</v>
          </cell>
        </row>
        <row r="330">
          <cell r="A330">
            <v>313001013571</v>
          </cell>
          <cell r="B330" t="str">
            <v>INDUSTRIAL Y DE LA BAHIA</v>
          </cell>
        </row>
        <row r="331">
          <cell r="A331">
            <v>313001027997</v>
          </cell>
          <cell r="B331" t="str">
            <v>INDUSTRIAL Y DE LA BAHIA</v>
          </cell>
        </row>
        <row r="332">
          <cell r="A332">
            <v>313001029108</v>
          </cell>
          <cell r="B332" t="str">
            <v>SANTA RITA</v>
          </cell>
        </row>
        <row r="333">
          <cell r="A333">
            <v>313001800238</v>
          </cell>
          <cell r="B333" t="str">
            <v>INDUSTRIAL Y DE LA BAHIA</v>
          </cell>
        </row>
        <row r="334">
          <cell r="A334">
            <v>413001800402</v>
          </cell>
          <cell r="B334" t="str">
            <v>RURAL</v>
          </cell>
        </row>
        <row r="335">
          <cell r="A335">
            <v>313001800378</v>
          </cell>
          <cell r="B335" t="str">
            <v>INDUSTRIAL Y DE LA BAHIA</v>
          </cell>
        </row>
        <row r="336">
          <cell r="A336">
            <v>313001029752</v>
          </cell>
          <cell r="B336" t="str">
            <v>INDUSTRIAL Y DE LA BAHIA</v>
          </cell>
        </row>
        <row r="337">
          <cell r="A337">
            <v>313001029591</v>
          </cell>
          <cell r="B337" t="str">
            <v>DE LA VIRGEN Y TURISTICA</v>
          </cell>
        </row>
        <row r="338">
          <cell r="A338">
            <v>313001800246</v>
          </cell>
          <cell r="B338" t="str">
            <v>SANTA RITA</v>
          </cell>
        </row>
        <row r="339">
          <cell r="A339">
            <v>313001800475</v>
          </cell>
          <cell r="B339" t="str">
            <v>INDUSTRIAL Y DE LA BAHIA</v>
          </cell>
        </row>
        <row r="340">
          <cell r="A340">
            <v>313001800432</v>
          </cell>
          <cell r="B340" t="str">
            <v>INDUSTRIAL Y DE LA BAHIA</v>
          </cell>
        </row>
        <row r="341">
          <cell r="A341">
            <v>313001800513</v>
          </cell>
          <cell r="B341" t="str">
            <v>INDUSTRIAL Y DE LA BAHIA</v>
          </cell>
        </row>
        <row r="342">
          <cell r="A342">
            <v>313001800572</v>
          </cell>
          <cell r="B342" t="str">
            <v>INDUSTRIAL Y DE LA BAHIA</v>
          </cell>
        </row>
        <row r="343">
          <cell r="A343">
            <v>313001800459</v>
          </cell>
          <cell r="B343" t="str">
            <v>INDUSTRIAL Y DE LA BAHIA</v>
          </cell>
        </row>
        <row r="344">
          <cell r="A344">
            <v>313001800483</v>
          </cell>
          <cell r="B344" t="str">
            <v>SANTA RITA</v>
          </cell>
        </row>
        <row r="345">
          <cell r="A345">
            <v>313001800424</v>
          </cell>
          <cell r="B345" t="str">
            <v>SANTA RITA</v>
          </cell>
        </row>
        <row r="346">
          <cell r="A346">
            <v>313001800271</v>
          </cell>
          <cell r="B346" t="str">
            <v>DE LA VIRGEN Y TURISTICA</v>
          </cell>
        </row>
        <row r="347">
          <cell r="A347">
            <v>313001800530</v>
          </cell>
          <cell r="B347" t="str">
            <v>DE LA VIRGEN Y TURISTICA</v>
          </cell>
        </row>
        <row r="348">
          <cell r="A348">
            <v>313001800467</v>
          </cell>
          <cell r="B348" t="str">
            <v>COUNTRY</v>
          </cell>
        </row>
        <row r="349">
          <cell r="A349">
            <v>413001800496</v>
          </cell>
          <cell r="B349" t="str">
            <v>DE LA VIRGEN Y TURISTICA</v>
          </cell>
        </row>
        <row r="350">
          <cell r="A350">
            <v>313001800599</v>
          </cell>
          <cell r="B350" t="str">
            <v>COUNTRY</v>
          </cell>
        </row>
      </sheetData>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 (2)"/>
      <sheetName val="Hoja7"/>
      <sheetName val="TD"/>
      <sheetName val="HT1"/>
      <sheetName val="Hoja1"/>
      <sheetName val="XX"/>
      <sheetName val="XXX"/>
      <sheetName val="XXXX"/>
      <sheetName val="XXXXX"/>
      <sheetName val="XXXXXX"/>
      <sheetName val="general (3)"/>
    </sheetNames>
    <sheetDataSet>
      <sheetData sheetId="0"/>
      <sheetData sheetId="1"/>
      <sheetData sheetId="2"/>
      <sheetData sheetId="3"/>
      <sheetData sheetId="4"/>
      <sheetData sheetId="5"/>
      <sheetData sheetId="6"/>
      <sheetData sheetId="7">
        <row r="4">
          <cell r="A4">
            <v>4</v>
          </cell>
          <cell r="B4"/>
          <cell r="C4"/>
          <cell r="D4"/>
          <cell r="E4"/>
          <cell r="F4"/>
          <cell r="G4"/>
          <cell r="H4"/>
          <cell r="I4"/>
          <cell r="J4">
            <v>1</v>
          </cell>
          <cell r="K4"/>
          <cell r="L4"/>
          <cell r="M4">
            <v>1</v>
          </cell>
          <cell r="N4">
            <v>2</v>
          </cell>
          <cell r="O4"/>
          <cell r="P4"/>
          <cell r="Q4"/>
          <cell r="R4"/>
          <cell r="S4"/>
          <cell r="T4"/>
          <cell r="U4"/>
          <cell r="V4"/>
          <cell r="W4"/>
          <cell r="X4"/>
          <cell r="Y4"/>
          <cell r="Z4"/>
          <cell r="AA4"/>
          <cell r="AB4"/>
          <cell r="AC4"/>
          <cell r="AD4"/>
          <cell r="AE4"/>
          <cell r="AF4"/>
          <cell r="AG4"/>
          <cell r="AH4">
            <v>7</v>
          </cell>
          <cell r="AI4">
            <v>12</v>
          </cell>
          <cell r="AJ4">
            <v>5</v>
          </cell>
          <cell r="AK4">
            <v>4</v>
          </cell>
          <cell r="AL4">
            <v>2</v>
          </cell>
          <cell r="AM4"/>
          <cell r="AN4"/>
          <cell r="AO4"/>
          <cell r="AP4">
            <v>139</v>
          </cell>
          <cell r="AQ4">
            <v>134</v>
          </cell>
          <cell r="AR4">
            <v>90</v>
          </cell>
          <cell r="AS4">
            <v>79</v>
          </cell>
          <cell r="AT4">
            <v>60</v>
          </cell>
          <cell r="AU4">
            <v>65</v>
          </cell>
          <cell r="AV4">
            <v>0</v>
          </cell>
          <cell r="AW4">
            <v>0</v>
          </cell>
        </row>
        <row r="5">
          <cell r="A5">
            <v>5</v>
          </cell>
          <cell r="B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v>0</v>
          </cell>
          <cell r="AQ5">
            <v>0</v>
          </cell>
          <cell r="AR5">
            <v>0</v>
          </cell>
          <cell r="AS5">
            <v>0</v>
          </cell>
          <cell r="AT5">
            <v>0</v>
          </cell>
          <cell r="AU5">
            <v>0</v>
          </cell>
          <cell r="AV5">
            <v>0</v>
          </cell>
          <cell r="AW5">
            <v>0</v>
          </cell>
        </row>
        <row r="6">
          <cell r="A6">
            <v>9</v>
          </cell>
          <cell r="B6"/>
          <cell r="C6"/>
          <cell r="D6"/>
          <cell r="E6"/>
          <cell r="F6"/>
          <cell r="G6"/>
          <cell r="H6"/>
          <cell r="I6"/>
          <cell r="J6"/>
          <cell r="K6">
            <v>1</v>
          </cell>
          <cell r="L6"/>
          <cell r="M6"/>
          <cell r="N6"/>
          <cell r="O6"/>
          <cell r="P6"/>
          <cell r="Q6"/>
          <cell r="R6"/>
          <cell r="S6"/>
          <cell r="T6"/>
          <cell r="U6"/>
          <cell r="V6"/>
          <cell r="W6"/>
          <cell r="X6"/>
          <cell r="Y6"/>
          <cell r="Z6"/>
          <cell r="AA6"/>
          <cell r="AB6"/>
          <cell r="AC6"/>
          <cell r="AD6"/>
          <cell r="AE6"/>
          <cell r="AF6"/>
          <cell r="AG6"/>
          <cell r="AH6"/>
          <cell r="AI6">
            <v>2</v>
          </cell>
          <cell r="AJ6">
            <v>1</v>
          </cell>
          <cell r="AK6">
            <v>1</v>
          </cell>
          <cell r="AL6">
            <v>2</v>
          </cell>
          <cell r="AM6">
            <v>3</v>
          </cell>
          <cell r="AN6"/>
          <cell r="AO6"/>
          <cell r="AP6">
            <v>80</v>
          </cell>
          <cell r="AQ6">
            <v>60</v>
          </cell>
          <cell r="AR6">
            <v>52</v>
          </cell>
          <cell r="AS6">
            <v>57</v>
          </cell>
          <cell r="AT6">
            <v>42</v>
          </cell>
          <cell r="AU6">
            <v>37</v>
          </cell>
          <cell r="AV6">
            <v>0</v>
          </cell>
          <cell r="AW6">
            <v>0</v>
          </cell>
        </row>
        <row r="7">
          <cell r="A7">
            <v>10</v>
          </cell>
          <cell r="B7"/>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v>0</v>
          </cell>
          <cell r="AQ7">
            <v>0</v>
          </cell>
          <cell r="AR7">
            <v>0</v>
          </cell>
          <cell r="AS7">
            <v>0</v>
          </cell>
          <cell r="AT7">
            <v>0</v>
          </cell>
          <cell r="AU7">
            <v>0</v>
          </cell>
          <cell r="AV7">
            <v>0</v>
          </cell>
          <cell r="AW7">
            <v>0</v>
          </cell>
        </row>
        <row r="8">
          <cell r="A8">
            <v>11</v>
          </cell>
          <cell r="B8"/>
          <cell r="C8"/>
          <cell r="D8"/>
          <cell r="E8"/>
          <cell r="F8"/>
          <cell r="G8"/>
          <cell r="H8"/>
          <cell r="I8"/>
          <cell r="J8">
            <v>3</v>
          </cell>
          <cell r="K8"/>
          <cell r="L8"/>
          <cell r="M8">
            <v>1</v>
          </cell>
          <cell r="N8"/>
          <cell r="O8"/>
          <cell r="P8"/>
          <cell r="Q8"/>
          <cell r="R8"/>
          <cell r="S8"/>
          <cell r="T8"/>
          <cell r="U8"/>
          <cell r="V8"/>
          <cell r="W8"/>
          <cell r="X8"/>
          <cell r="Y8"/>
          <cell r="Z8"/>
          <cell r="AA8"/>
          <cell r="AB8"/>
          <cell r="AC8"/>
          <cell r="AD8"/>
          <cell r="AE8"/>
          <cell r="AF8"/>
          <cell r="AG8"/>
          <cell r="AH8"/>
          <cell r="AI8"/>
          <cell r="AJ8"/>
          <cell r="AK8"/>
          <cell r="AL8"/>
          <cell r="AM8"/>
          <cell r="AN8"/>
          <cell r="AO8"/>
          <cell r="AP8">
            <v>126</v>
          </cell>
          <cell r="AQ8">
            <v>130</v>
          </cell>
          <cell r="AR8">
            <v>122</v>
          </cell>
          <cell r="AS8">
            <v>90</v>
          </cell>
          <cell r="AT8">
            <v>47</v>
          </cell>
          <cell r="AU8">
            <v>49</v>
          </cell>
          <cell r="AV8">
            <v>0</v>
          </cell>
          <cell r="AW8">
            <v>0</v>
          </cell>
        </row>
        <row r="9">
          <cell r="A9">
            <v>12</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v>0</v>
          </cell>
          <cell r="AQ9">
            <v>0</v>
          </cell>
          <cell r="AR9">
            <v>0</v>
          </cell>
          <cell r="AS9">
            <v>0</v>
          </cell>
          <cell r="AT9">
            <v>0</v>
          </cell>
          <cell r="AU9">
            <v>0</v>
          </cell>
          <cell r="AV9">
            <v>0</v>
          </cell>
          <cell r="AW9">
            <v>0</v>
          </cell>
        </row>
        <row r="10">
          <cell r="A10">
            <v>13</v>
          </cell>
          <cell r="B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v>0</v>
          </cell>
          <cell r="AQ10">
            <v>0</v>
          </cell>
          <cell r="AR10">
            <v>0</v>
          </cell>
          <cell r="AS10">
            <v>0</v>
          </cell>
          <cell r="AT10">
            <v>0</v>
          </cell>
          <cell r="AU10">
            <v>0</v>
          </cell>
          <cell r="AV10">
            <v>0</v>
          </cell>
          <cell r="AW10">
            <v>0</v>
          </cell>
        </row>
        <row r="11">
          <cell r="A11">
            <v>14</v>
          </cell>
          <cell r="B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v>0</v>
          </cell>
          <cell r="AQ11">
            <v>0</v>
          </cell>
          <cell r="AR11">
            <v>0</v>
          </cell>
          <cell r="AS11">
            <v>0</v>
          </cell>
          <cell r="AT11">
            <v>0</v>
          </cell>
          <cell r="AU11">
            <v>0</v>
          </cell>
          <cell r="AV11">
            <v>0</v>
          </cell>
          <cell r="AW11">
            <v>0</v>
          </cell>
        </row>
        <row r="12">
          <cell r="A12">
            <v>15</v>
          </cell>
          <cell r="B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v>0</v>
          </cell>
          <cell r="AQ12">
            <v>0</v>
          </cell>
          <cell r="AR12">
            <v>0</v>
          </cell>
          <cell r="AS12">
            <v>0</v>
          </cell>
          <cell r="AT12">
            <v>0</v>
          </cell>
          <cell r="AU12">
            <v>0</v>
          </cell>
          <cell r="AV12">
            <v>0</v>
          </cell>
          <cell r="AW12">
            <v>0</v>
          </cell>
        </row>
        <row r="13">
          <cell r="A13">
            <v>16</v>
          </cell>
          <cell r="B13"/>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v>0</v>
          </cell>
          <cell r="AQ13">
            <v>0</v>
          </cell>
          <cell r="AR13">
            <v>0</v>
          </cell>
          <cell r="AS13">
            <v>0</v>
          </cell>
          <cell r="AT13">
            <v>0</v>
          </cell>
          <cell r="AU13">
            <v>0</v>
          </cell>
          <cell r="AV13">
            <v>0</v>
          </cell>
          <cell r="AW13">
            <v>0</v>
          </cell>
        </row>
        <row r="14">
          <cell r="A14">
            <v>18</v>
          </cell>
          <cell r="B14"/>
          <cell r="C14"/>
          <cell r="D14"/>
          <cell r="E14"/>
          <cell r="F14"/>
          <cell r="G14"/>
          <cell r="H14"/>
          <cell r="I14"/>
          <cell r="J14">
            <v>2</v>
          </cell>
          <cell r="K14">
            <v>1</v>
          </cell>
          <cell r="L14">
            <v>2</v>
          </cell>
          <cell r="M14">
            <v>2</v>
          </cell>
          <cell r="N14">
            <v>2</v>
          </cell>
          <cell r="O14">
            <v>3</v>
          </cell>
          <cell r="P14"/>
          <cell r="Q14"/>
          <cell r="R14"/>
          <cell r="S14"/>
          <cell r="T14"/>
          <cell r="U14"/>
          <cell r="V14"/>
          <cell r="W14"/>
          <cell r="X14"/>
          <cell r="Y14"/>
          <cell r="Z14">
            <v>1</v>
          </cell>
          <cell r="AA14"/>
          <cell r="AB14"/>
          <cell r="AC14"/>
          <cell r="AD14"/>
          <cell r="AE14"/>
          <cell r="AF14"/>
          <cell r="AG14"/>
          <cell r="AH14"/>
          <cell r="AI14"/>
          <cell r="AJ14"/>
          <cell r="AK14"/>
          <cell r="AL14"/>
          <cell r="AM14"/>
          <cell r="AN14"/>
          <cell r="AO14"/>
          <cell r="AP14">
            <v>111</v>
          </cell>
          <cell r="AQ14">
            <v>103</v>
          </cell>
          <cell r="AR14">
            <v>104</v>
          </cell>
          <cell r="AS14">
            <v>112</v>
          </cell>
          <cell r="AT14">
            <v>99</v>
          </cell>
          <cell r="AU14">
            <v>91</v>
          </cell>
          <cell r="AV14">
            <v>0</v>
          </cell>
          <cell r="AW14">
            <v>0</v>
          </cell>
        </row>
        <row r="15">
          <cell r="A15">
            <v>19</v>
          </cell>
          <cell r="B15"/>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v>0</v>
          </cell>
          <cell r="AQ15">
            <v>0</v>
          </cell>
          <cell r="AR15">
            <v>0</v>
          </cell>
          <cell r="AS15">
            <v>0</v>
          </cell>
          <cell r="AT15">
            <v>0</v>
          </cell>
          <cell r="AU15">
            <v>0</v>
          </cell>
          <cell r="AV15">
            <v>0</v>
          </cell>
          <cell r="AW15">
            <v>0</v>
          </cell>
        </row>
        <row r="16">
          <cell r="A16">
            <v>20</v>
          </cell>
          <cell r="B16"/>
          <cell r="C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v>0</v>
          </cell>
          <cell r="AQ16">
            <v>0</v>
          </cell>
          <cell r="AR16">
            <v>0</v>
          </cell>
          <cell r="AS16">
            <v>0</v>
          </cell>
          <cell r="AT16">
            <v>0</v>
          </cell>
          <cell r="AU16">
            <v>0</v>
          </cell>
          <cell r="AV16">
            <v>0</v>
          </cell>
          <cell r="AW16">
            <v>0</v>
          </cell>
        </row>
        <row r="17">
          <cell r="A17">
            <v>21</v>
          </cell>
          <cell r="B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v>0</v>
          </cell>
          <cell r="AQ17">
            <v>0</v>
          </cell>
          <cell r="AR17">
            <v>0</v>
          </cell>
          <cell r="AS17">
            <v>0</v>
          </cell>
          <cell r="AT17">
            <v>0</v>
          </cell>
          <cell r="AU17">
            <v>0</v>
          </cell>
          <cell r="AV17">
            <v>0</v>
          </cell>
          <cell r="AW17">
            <v>0</v>
          </cell>
        </row>
        <row r="18">
          <cell r="A18">
            <v>22</v>
          </cell>
          <cell r="B18"/>
          <cell r="C18"/>
          <cell r="D18"/>
          <cell r="E18"/>
          <cell r="F18"/>
          <cell r="G18"/>
          <cell r="H18"/>
          <cell r="I18"/>
          <cell r="J18">
            <v>4</v>
          </cell>
          <cell r="K18">
            <v>2</v>
          </cell>
          <cell r="L18">
            <v>1</v>
          </cell>
          <cell r="M18">
            <v>1</v>
          </cell>
          <cell r="N18">
            <v>4</v>
          </cell>
          <cell r="O18">
            <v>1</v>
          </cell>
          <cell r="P18"/>
          <cell r="Q18"/>
          <cell r="R18"/>
          <cell r="S18"/>
          <cell r="T18"/>
          <cell r="U18"/>
          <cell r="V18"/>
          <cell r="W18"/>
          <cell r="X18"/>
          <cell r="Y18"/>
          <cell r="Z18"/>
          <cell r="AA18"/>
          <cell r="AB18"/>
          <cell r="AC18"/>
          <cell r="AD18"/>
          <cell r="AE18"/>
          <cell r="AF18"/>
          <cell r="AG18"/>
          <cell r="AH18">
            <v>1</v>
          </cell>
          <cell r="AI18"/>
          <cell r="AJ18"/>
          <cell r="AK18"/>
          <cell r="AL18"/>
          <cell r="AM18"/>
          <cell r="AN18"/>
          <cell r="AO18"/>
          <cell r="AP18">
            <v>187</v>
          </cell>
          <cell r="AQ18">
            <v>193</v>
          </cell>
          <cell r="AR18">
            <v>204</v>
          </cell>
          <cell r="AS18">
            <v>166</v>
          </cell>
          <cell r="AT18">
            <v>172</v>
          </cell>
          <cell r="AU18">
            <v>124</v>
          </cell>
          <cell r="AV18">
            <v>0</v>
          </cell>
          <cell r="AW18">
            <v>0</v>
          </cell>
        </row>
        <row r="19">
          <cell r="A19">
            <v>23</v>
          </cell>
          <cell r="B19"/>
          <cell r="C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v>0</v>
          </cell>
          <cell r="AQ19">
            <v>0</v>
          </cell>
          <cell r="AR19">
            <v>0</v>
          </cell>
          <cell r="AS19">
            <v>0</v>
          </cell>
          <cell r="AT19">
            <v>0</v>
          </cell>
          <cell r="AU19">
            <v>0</v>
          </cell>
          <cell r="AV19">
            <v>0</v>
          </cell>
          <cell r="AW19">
            <v>0</v>
          </cell>
        </row>
        <row r="20">
          <cell r="A20">
            <v>24</v>
          </cell>
          <cell r="B20"/>
          <cell r="C20"/>
          <cell r="D20"/>
          <cell r="E20"/>
          <cell r="F20"/>
          <cell r="G20"/>
          <cell r="H20"/>
          <cell r="I20"/>
          <cell r="J20">
            <v>1</v>
          </cell>
          <cell r="K20">
            <v>4</v>
          </cell>
          <cell r="L20">
            <v>3</v>
          </cell>
          <cell r="M20"/>
          <cell r="N20">
            <v>3</v>
          </cell>
          <cell r="O20">
            <v>3</v>
          </cell>
          <cell r="P20"/>
          <cell r="Q20"/>
          <cell r="R20"/>
          <cell r="S20"/>
          <cell r="T20"/>
          <cell r="U20"/>
          <cell r="V20"/>
          <cell r="W20"/>
          <cell r="X20"/>
          <cell r="Y20"/>
          <cell r="Z20"/>
          <cell r="AA20"/>
          <cell r="AB20"/>
          <cell r="AC20"/>
          <cell r="AD20"/>
          <cell r="AE20"/>
          <cell r="AF20"/>
          <cell r="AG20"/>
          <cell r="AH20">
            <v>7</v>
          </cell>
          <cell r="AI20">
            <v>2</v>
          </cell>
          <cell r="AJ20"/>
          <cell r="AK20"/>
          <cell r="AL20"/>
          <cell r="AM20"/>
          <cell r="AN20"/>
          <cell r="AO20"/>
          <cell r="AP20">
            <v>143</v>
          </cell>
          <cell r="AQ20">
            <v>133</v>
          </cell>
          <cell r="AR20">
            <v>139</v>
          </cell>
          <cell r="AS20">
            <v>137</v>
          </cell>
          <cell r="AT20">
            <v>79</v>
          </cell>
          <cell r="AU20">
            <v>86</v>
          </cell>
          <cell r="AV20">
            <v>0</v>
          </cell>
          <cell r="AW20">
            <v>0</v>
          </cell>
        </row>
        <row r="21">
          <cell r="A21">
            <v>25</v>
          </cell>
          <cell r="B21"/>
          <cell r="C21"/>
          <cell r="D21"/>
          <cell r="E21"/>
          <cell r="F21"/>
          <cell r="G21"/>
          <cell r="H21"/>
          <cell r="I21"/>
          <cell r="J21">
            <v>2</v>
          </cell>
          <cell r="K21">
            <v>2</v>
          </cell>
          <cell r="L21">
            <v>2</v>
          </cell>
          <cell r="M21">
            <v>3</v>
          </cell>
          <cell r="N21">
            <v>1</v>
          </cell>
          <cell r="O21">
            <v>1</v>
          </cell>
          <cell r="P21"/>
          <cell r="Q21"/>
          <cell r="R21"/>
          <cell r="S21"/>
          <cell r="T21"/>
          <cell r="U21"/>
          <cell r="V21"/>
          <cell r="W21">
            <v>1</v>
          </cell>
          <cell r="X21"/>
          <cell r="Y21"/>
          <cell r="Z21"/>
          <cell r="AA21"/>
          <cell r="AB21"/>
          <cell r="AC21"/>
          <cell r="AD21"/>
          <cell r="AE21"/>
          <cell r="AF21"/>
          <cell r="AG21"/>
          <cell r="AH21">
            <v>1</v>
          </cell>
          <cell r="AI21"/>
          <cell r="AJ21">
            <v>1</v>
          </cell>
          <cell r="AK21">
            <v>1</v>
          </cell>
          <cell r="AL21"/>
          <cell r="AM21"/>
          <cell r="AN21"/>
          <cell r="AO21"/>
          <cell r="AP21">
            <v>170</v>
          </cell>
          <cell r="AQ21">
            <v>131</v>
          </cell>
          <cell r="AR21">
            <v>122</v>
          </cell>
          <cell r="AS21">
            <v>165</v>
          </cell>
          <cell r="AT21">
            <v>128</v>
          </cell>
          <cell r="AU21">
            <v>100</v>
          </cell>
          <cell r="AV21">
            <v>0</v>
          </cell>
          <cell r="AW21">
            <v>0</v>
          </cell>
        </row>
        <row r="22">
          <cell r="A22">
            <v>26</v>
          </cell>
          <cell r="B22"/>
          <cell r="C22"/>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v>0</v>
          </cell>
          <cell r="AQ22">
            <v>0</v>
          </cell>
          <cell r="AR22">
            <v>0</v>
          </cell>
          <cell r="AS22">
            <v>0</v>
          </cell>
          <cell r="AT22">
            <v>0</v>
          </cell>
          <cell r="AU22">
            <v>0</v>
          </cell>
          <cell r="AV22">
            <v>0</v>
          </cell>
          <cell r="AW22">
            <v>0</v>
          </cell>
        </row>
        <row r="23">
          <cell r="A23">
            <v>29</v>
          </cell>
          <cell r="B23"/>
          <cell r="C23"/>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v>0</v>
          </cell>
          <cell r="AQ23">
            <v>0</v>
          </cell>
          <cell r="AR23">
            <v>0</v>
          </cell>
          <cell r="AS23">
            <v>0</v>
          </cell>
          <cell r="AT23">
            <v>0</v>
          </cell>
          <cell r="AU23">
            <v>0</v>
          </cell>
          <cell r="AV23">
            <v>0</v>
          </cell>
          <cell r="AW23">
            <v>0</v>
          </cell>
        </row>
        <row r="24">
          <cell r="A24">
            <v>30</v>
          </cell>
          <cell r="B24"/>
          <cell r="C24"/>
          <cell r="D24"/>
          <cell r="E24"/>
          <cell r="F24"/>
          <cell r="G24"/>
          <cell r="H24"/>
          <cell r="I24"/>
          <cell r="J24"/>
          <cell r="K24"/>
          <cell r="L24">
            <v>2</v>
          </cell>
          <cell r="M24">
            <v>2</v>
          </cell>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v>135</v>
          </cell>
          <cell r="AQ24">
            <v>127</v>
          </cell>
          <cell r="AR24">
            <v>137</v>
          </cell>
          <cell r="AS24">
            <v>136</v>
          </cell>
          <cell r="AT24">
            <v>115</v>
          </cell>
          <cell r="AU24">
            <v>103</v>
          </cell>
          <cell r="AV24">
            <v>0</v>
          </cell>
          <cell r="AW24">
            <v>0</v>
          </cell>
        </row>
        <row r="25">
          <cell r="A25">
            <v>31</v>
          </cell>
          <cell r="B25"/>
          <cell r="C25"/>
          <cell r="D25"/>
          <cell r="E25"/>
          <cell r="F25"/>
          <cell r="G25"/>
          <cell r="H25"/>
          <cell r="I25"/>
          <cell r="J25">
            <v>1</v>
          </cell>
          <cell r="K25"/>
          <cell r="L25">
            <v>1</v>
          </cell>
          <cell r="M25">
            <v>3</v>
          </cell>
          <cell r="N25">
            <v>1</v>
          </cell>
          <cell r="O25">
            <v>2</v>
          </cell>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v>164</v>
          </cell>
          <cell r="AQ25">
            <v>166</v>
          </cell>
          <cell r="AR25">
            <v>154</v>
          </cell>
          <cell r="AS25">
            <v>119</v>
          </cell>
          <cell r="AT25">
            <v>84</v>
          </cell>
          <cell r="AU25">
            <v>53</v>
          </cell>
          <cell r="AV25">
            <v>0</v>
          </cell>
          <cell r="AW25">
            <v>0</v>
          </cell>
        </row>
        <row r="26">
          <cell r="A26">
            <v>32</v>
          </cell>
          <cell r="B26"/>
          <cell r="C26"/>
          <cell r="D26"/>
          <cell r="E26"/>
          <cell r="F26"/>
          <cell r="G26"/>
          <cell r="H26"/>
          <cell r="I26"/>
          <cell r="J26">
            <v>4</v>
          </cell>
          <cell r="K26">
            <v>1</v>
          </cell>
          <cell r="L26">
            <v>3</v>
          </cell>
          <cell r="M26">
            <v>1</v>
          </cell>
          <cell r="N26">
            <v>1</v>
          </cell>
          <cell r="O26">
            <v>3</v>
          </cell>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v>274</v>
          </cell>
          <cell r="AQ26">
            <v>208</v>
          </cell>
          <cell r="AR26">
            <v>218</v>
          </cell>
          <cell r="AS26">
            <v>171</v>
          </cell>
          <cell r="AT26">
            <v>149</v>
          </cell>
          <cell r="AU26">
            <v>142</v>
          </cell>
          <cell r="AV26">
            <v>0</v>
          </cell>
          <cell r="AW26">
            <v>0</v>
          </cell>
        </row>
        <row r="27">
          <cell r="A27">
            <v>33</v>
          </cell>
          <cell r="B27"/>
          <cell r="C27"/>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v>0</v>
          </cell>
          <cell r="AQ27">
            <v>0</v>
          </cell>
          <cell r="AR27">
            <v>0</v>
          </cell>
          <cell r="AS27">
            <v>0</v>
          </cell>
          <cell r="AT27">
            <v>0</v>
          </cell>
          <cell r="AU27">
            <v>0</v>
          </cell>
          <cell r="AV27">
            <v>0</v>
          </cell>
          <cell r="AW27">
            <v>0</v>
          </cell>
        </row>
        <row r="28">
          <cell r="A28">
            <v>34</v>
          </cell>
          <cell r="B28"/>
          <cell r="C28"/>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v>0</v>
          </cell>
          <cell r="AQ28">
            <v>0</v>
          </cell>
          <cell r="AR28">
            <v>0</v>
          </cell>
          <cell r="AS28">
            <v>0</v>
          </cell>
          <cell r="AT28">
            <v>0</v>
          </cell>
          <cell r="AU28">
            <v>0</v>
          </cell>
          <cell r="AV28">
            <v>0</v>
          </cell>
          <cell r="AW28">
            <v>0</v>
          </cell>
        </row>
        <row r="29">
          <cell r="A29">
            <v>35</v>
          </cell>
          <cell r="B29"/>
          <cell r="C29"/>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v>0</v>
          </cell>
          <cell r="AQ29">
            <v>0</v>
          </cell>
          <cell r="AR29">
            <v>0</v>
          </cell>
          <cell r="AS29">
            <v>0</v>
          </cell>
          <cell r="AT29">
            <v>0</v>
          </cell>
          <cell r="AU29">
            <v>0</v>
          </cell>
          <cell r="AV29">
            <v>0</v>
          </cell>
          <cell r="AW29">
            <v>0</v>
          </cell>
        </row>
        <row r="30">
          <cell r="A30">
            <v>36</v>
          </cell>
          <cell r="B30"/>
          <cell r="C30"/>
          <cell r="D30"/>
          <cell r="E30"/>
          <cell r="F30">
            <v>1</v>
          </cell>
          <cell r="G30"/>
          <cell r="H30"/>
          <cell r="I30"/>
          <cell r="J30">
            <v>4</v>
          </cell>
          <cell r="K30">
            <v>1</v>
          </cell>
          <cell r="L30">
            <v>3</v>
          </cell>
          <cell r="M30">
            <v>6</v>
          </cell>
          <cell r="N30">
            <v>4</v>
          </cell>
          <cell r="O30">
            <v>3</v>
          </cell>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v>336</v>
          </cell>
          <cell r="AQ30">
            <v>320</v>
          </cell>
          <cell r="AR30">
            <v>299</v>
          </cell>
          <cell r="AS30">
            <v>320</v>
          </cell>
          <cell r="AT30">
            <v>241</v>
          </cell>
          <cell r="AU30">
            <v>245</v>
          </cell>
          <cell r="AV30">
            <v>0</v>
          </cell>
          <cell r="AW30">
            <v>0</v>
          </cell>
        </row>
        <row r="31">
          <cell r="A31">
            <v>37</v>
          </cell>
          <cell r="B31"/>
          <cell r="C31"/>
          <cell r="D31"/>
          <cell r="E31"/>
          <cell r="F31"/>
          <cell r="G31"/>
          <cell r="H31"/>
          <cell r="I31"/>
          <cell r="J31">
            <v>1</v>
          </cell>
          <cell r="K31">
            <v>3</v>
          </cell>
          <cell r="L31"/>
          <cell r="M31">
            <v>1</v>
          </cell>
          <cell r="N31"/>
          <cell r="O31">
            <v>1</v>
          </cell>
          <cell r="P31"/>
          <cell r="Q31"/>
          <cell r="R31"/>
          <cell r="S31">
            <v>1</v>
          </cell>
          <cell r="T31"/>
          <cell r="U31"/>
          <cell r="V31"/>
          <cell r="W31"/>
          <cell r="X31"/>
          <cell r="Y31"/>
          <cell r="Z31"/>
          <cell r="AA31"/>
          <cell r="AB31"/>
          <cell r="AC31"/>
          <cell r="AD31"/>
          <cell r="AE31"/>
          <cell r="AF31"/>
          <cell r="AG31"/>
          <cell r="AH31">
            <v>1</v>
          </cell>
          <cell r="AI31"/>
          <cell r="AJ31"/>
          <cell r="AK31"/>
          <cell r="AL31"/>
          <cell r="AM31"/>
          <cell r="AN31"/>
          <cell r="AO31"/>
          <cell r="AP31">
            <v>310</v>
          </cell>
          <cell r="AQ31">
            <v>287</v>
          </cell>
          <cell r="AR31">
            <v>244</v>
          </cell>
          <cell r="AS31">
            <v>203</v>
          </cell>
          <cell r="AT31">
            <v>171</v>
          </cell>
          <cell r="AU31">
            <v>134</v>
          </cell>
          <cell r="AV31">
            <v>0</v>
          </cell>
          <cell r="AW31">
            <v>0</v>
          </cell>
        </row>
        <row r="32">
          <cell r="A32">
            <v>38</v>
          </cell>
          <cell r="B32"/>
          <cell r="C32"/>
          <cell r="D32"/>
          <cell r="E32"/>
          <cell r="F32"/>
          <cell r="G32"/>
          <cell r="H32"/>
          <cell r="I32"/>
          <cell r="J32"/>
          <cell r="K32"/>
          <cell r="L32">
            <v>1</v>
          </cell>
          <cell r="M32">
            <v>2</v>
          </cell>
          <cell r="N32"/>
          <cell r="O32"/>
          <cell r="P32"/>
          <cell r="Q32"/>
          <cell r="R32"/>
          <cell r="S32"/>
          <cell r="T32"/>
          <cell r="U32"/>
          <cell r="V32"/>
          <cell r="W32"/>
          <cell r="X32"/>
          <cell r="Y32"/>
          <cell r="Z32"/>
          <cell r="AA32"/>
          <cell r="AB32"/>
          <cell r="AC32"/>
          <cell r="AD32"/>
          <cell r="AE32"/>
          <cell r="AF32"/>
          <cell r="AG32"/>
          <cell r="AH32"/>
          <cell r="AI32"/>
          <cell r="AJ32">
            <v>1</v>
          </cell>
          <cell r="AK32"/>
          <cell r="AL32"/>
          <cell r="AM32">
            <v>1</v>
          </cell>
          <cell r="AN32"/>
          <cell r="AO32"/>
          <cell r="AP32">
            <v>195</v>
          </cell>
          <cell r="AQ32">
            <v>157</v>
          </cell>
          <cell r="AR32">
            <v>147</v>
          </cell>
          <cell r="AS32">
            <v>140</v>
          </cell>
          <cell r="AT32">
            <v>132</v>
          </cell>
          <cell r="AU32">
            <v>115</v>
          </cell>
          <cell r="AV32">
            <v>0</v>
          </cell>
          <cell r="AW32">
            <v>0</v>
          </cell>
        </row>
        <row r="33">
          <cell r="A33">
            <v>39</v>
          </cell>
          <cell r="B33"/>
          <cell r="C33"/>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v>0</v>
          </cell>
          <cell r="AQ33">
            <v>0</v>
          </cell>
          <cell r="AR33">
            <v>0</v>
          </cell>
          <cell r="AS33">
            <v>0</v>
          </cell>
          <cell r="AT33">
            <v>0</v>
          </cell>
          <cell r="AU33">
            <v>0</v>
          </cell>
          <cell r="AV33">
            <v>0</v>
          </cell>
          <cell r="AW33">
            <v>0</v>
          </cell>
        </row>
        <row r="34">
          <cell r="A34">
            <v>42</v>
          </cell>
          <cell r="B34"/>
          <cell r="C34"/>
          <cell r="D34"/>
          <cell r="E34"/>
          <cell r="F34"/>
          <cell r="G34"/>
          <cell r="H34"/>
          <cell r="I34"/>
          <cell r="J34">
            <v>1</v>
          </cell>
          <cell r="K34">
            <v>3</v>
          </cell>
          <cell r="L34">
            <v>1</v>
          </cell>
          <cell r="M34">
            <v>1</v>
          </cell>
          <cell r="N34">
            <v>2</v>
          </cell>
          <cell r="O34">
            <v>1</v>
          </cell>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v>78</v>
          </cell>
          <cell r="AQ34">
            <v>81</v>
          </cell>
          <cell r="AR34">
            <v>75</v>
          </cell>
          <cell r="AS34">
            <v>71</v>
          </cell>
          <cell r="AT34">
            <v>69</v>
          </cell>
          <cell r="AU34">
            <v>53</v>
          </cell>
          <cell r="AV34">
            <v>0</v>
          </cell>
          <cell r="AW34">
            <v>0</v>
          </cell>
        </row>
        <row r="35">
          <cell r="A35">
            <v>43</v>
          </cell>
          <cell r="B35">
            <v>1</v>
          </cell>
          <cell r="C35"/>
          <cell r="D35"/>
          <cell r="E35"/>
          <cell r="F35"/>
          <cell r="G35"/>
          <cell r="H35"/>
          <cell r="I35"/>
          <cell r="J35"/>
          <cell r="K35">
            <v>1</v>
          </cell>
          <cell r="L35"/>
          <cell r="M35">
            <v>1</v>
          </cell>
          <cell r="N35">
            <v>1</v>
          </cell>
          <cell r="O35">
            <v>1</v>
          </cell>
          <cell r="P35"/>
          <cell r="Q35"/>
          <cell r="R35"/>
          <cell r="S35"/>
          <cell r="T35"/>
          <cell r="U35"/>
          <cell r="V35"/>
          <cell r="W35"/>
          <cell r="X35"/>
          <cell r="Y35"/>
          <cell r="Z35"/>
          <cell r="AA35"/>
          <cell r="AB35">
            <v>1</v>
          </cell>
          <cell r="AC35"/>
          <cell r="AD35"/>
          <cell r="AE35"/>
          <cell r="AF35"/>
          <cell r="AG35"/>
          <cell r="AH35"/>
          <cell r="AI35"/>
          <cell r="AJ35"/>
          <cell r="AK35"/>
          <cell r="AL35"/>
          <cell r="AM35"/>
          <cell r="AN35"/>
          <cell r="AO35"/>
          <cell r="AP35">
            <v>187</v>
          </cell>
          <cell r="AQ35">
            <v>165</v>
          </cell>
          <cell r="AR35">
            <v>140</v>
          </cell>
          <cell r="AS35">
            <v>158</v>
          </cell>
          <cell r="AT35">
            <v>125</v>
          </cell>
          <cell r="AU35">
            <v>116</v>
          </cell>
          <cell r="AV35">
            <v>0</v>
          </cell>
          <cell r="AW35">
            <v>0</v>
          </cell>
        </row>
        <row r="36">
          <cell r="A36">
            <v>44</v>
          </cell>
          <cell r="B36"/>
          <cell r="C36">
            <v>1</v>
          </cell>
          <cell r="D36"/>
          <cell r="E36"/>
          <cell r="F36"/>
          <cell r="G36"/>
          <cell r="H36"/>
          <cell r="I36"/>
          <cell r="J36">
            <v>2</v>
          </cell>
          <cell r="K36">
            <v>3</v>
          </cell>
          <cell r="L36">
            <v>2</v>
          </cell>
          <cell r="M36">
            <v>2</v>
          </cell>
          <cell r="N36">
            <v>1</v>
          </cell>
          <cell r="O36">
            <v>6</v>
          </cell>
          <cell r="P36"/>
          <cell r="Q36"/>
          <cell r="R36"/>
          <cell r="S36"/>
          <cell r="T36"/>
          <cell r="U36"/>
          <cell r="V36"/>
          <cell r="W36"/>
          <cell r="X36"/>
          <cell r="Y36"/>
          <cell r="Z36"/>
          <cell r="AA36"/>
          <cell r="AB36">
            <v>2</v>
          </cell>
          <cell r="AC36"/>
          <cell r="AD36"/>
          <cell r="AE36"/>
          <cell r="AF36"/>
          <cell r="AG36"/>
          <cell r="AH36"/>
          <cell r="AI36"/>
          <cell r="AJ36"/>
          <cell r="AK36"/>
          <cell r="AL36"/>
          <cell r="AM36"/>
          <cell r="AN36"/>
          <cell r="AO36"/>
          <cell r="AP36">
            <v>387</v>
          </cell>
          <cell r="AQ36">
            <v>326</v>
          </cell>
          <cell r="AR36">
            <v>289</v>
          </cell>
          <cell r="AS36">
            <v>271</v>
          </cell>
          <cell r="AT36">
            <v>251</v>
          </cell>
          <cell r="AU36">
            <v>197</v>
          </cell>
          <cell r="AV36">
            <v>0</v>
          </cell>
          <cell r="AW36">
            <v>0</v>
          </cell>
        </row>
        <row r="37">
          <cell r="A37">
            <v>45</v>
          </cell>
          <cell r="B37"/>
          <cell r="C37"/>
          <cell r="D37"/>
          <cell r="E37"/>
          <cell r="F37"/>
          <cell r="G37"/>
          <cell r="H37"/>
          <cell r="I37"/>
          <cell r="J37">
            <v>3</v>
          </cell>
          <cell r="K37">
            <v>5</v>
          </cell>
          <cell r="L37">
            <v>4</v>
          </cell>
          <cell r="M37">
            <v>2</v>
          </cell>
          <cell r="N37">
            <v>2</v>
          </cell>
          <cell r="O37">
            <v>1</v>
          </cell>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v>195</v>
          </cell>
          <cell r="AQ37">
            <v>167</v>
          </cell>
          <cell r="AR37">
            <v>148</v>
          </cell>
          <cell r="AS37">
            <v>147</v>
          </cell>
          <cell r="AT37">
            <v>138</v>
          </cell>
          <cell r="AU37">
            <v>121</v>
          </cell>
          <cell r="AV37">
            <v>0</v>
          </cell>
          <cell r="AW37">
            <v>0</v>
          </cell>
        </row>
        <row r="38">
          <cell r="A38">
            <v>49</v>
          </cell>
          <cell r="B38"/>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v>0</v>
          </cell>
          <cell r="AQ38">
            <v>0</v>
          </cell>
          <cell r="AR38">
            <v>0</v>
          </cell>
          <cell r="AS38">
            <v>0</v>
          </cell>
          <cell r="AT38">
            <v>0</v>
          </cell>
          <cell r="AU38">
            <v>0</v>
          </cell>
          <cell r="AV38">
            <v>0</v>
          </cell>
          <cell r="AW38">
            <v>0</v>
          </cell>
        </row>
        <row r="39">
          <cell r="A39">
            <v>50</v>
          </cell>
          <cell r="B39"/>
          <cell r="C39"/>
          <cell r="D39"/>
          <cell r="E39"/>
          <cell r="F39"/>
          <cell r="G39"/>
          <cell r="H39"/>
          <cell r="I39"/>
          <cell r="J39">
            <v>2</v>
          </cell>
          <cell r="K39">
            <v>2</v>
          </cell>
          <cell r="L39">
            <v>1</v>
          </cell>
          <cell r="M39">
            <v>4</v>
          </cell>
          <cell r="N39">
            <v>2</v>
          </cell>
          <cell r="O39"/>
          <cell r="P39"/>
          <cell r="Q39"/>
          <cell r="R39"/>
          <cell r="S39"/>
          <cell r="T39"/>
          <cell r="U39"/>
          <cell r="V39"/>
          <cell r="W39"/>
          <cell r="X39"/>
          <cell r="Y39"/>
          <cell r="Z39"/>
          <cell r="AA39"/>
          <cell r="AB39"/>
          <cell r="AC39"/>
          <cell r="AD39"/>
          <cell r="AE39"/>
          <cell r="AF39"/>
          <cell r="AG39"/>
          <cell r="AH39">
            <v>1</v>
          </cell>
          <cell r="AI39"/>
          <cell r="AJ39"/>
          <cell r="AK39"/>
          <cell r="AL39"/>
          <cell r="AM39"/>
          <cell r="AN39"/>
          <cell r="AO39"/>
          <cell r="AP39">
            <v>165</v>
          </cell>
          <cell r="AQ39">
            <v>164</v>
          </cell>
          <cell r="AR39">
            <v>112</v>
          </cell>
          <cell r="AS39">
            <v>89</v>
          </cell>
          <cell r="AT39">
            <v>74</v>
          </cell>
          <cell r="AU39">
            <v>68</v>
          </cell>
          <cell r="AV39">
            <v>0</v>
          </cell>
          <cell r="AW39">
            <v>0</v>
          </cell>
        </row>
        <row r="40">
          <cell r="A40">
            <v>51</v>
          </cell>
          <cell r="B40"/>
          <cell r="C40"/>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v>0</v>
          </cell>
          <cell r="AQ40">
            <v>0</v>
          </cell>
          <cell r="AR40">
            <v>0</v>
          </cell>
          <cell r="AS40">
            <v>0</v>
          </cell>
          <cell r="AT40">
            <v>0</v>
          </cell>
          <cell r="AU40">
            <v>0</v>
          </cell>
          <cell r="AV40">
            <v>0</v>
          </cell>
          <cell r="AW40">
            <v>0</v>
          </cell>
        </row>
        <row r="41">
          <cell r="A41">
            <v>53</v>
          </cell>
          <cell r="B41"/>
          <cell r="C41"/>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v>0</v>
          </cell>
          <cell r="AQ41">
            <v>0</v>
          </cell>
          <cell r="AR41">
            <v>0</v>
          </cell>
          <cell r="AS41">
            <v>0</v>
          </cell>
          <cell r="AT41">
            <v>0</v>
          </cell>
          <cell r="AU41">
            <v>0</v>
          </cell>
          <cell r="AV41">
            <v>0</v>
          </cell>
          <cell r="AW41">
            <v>0</v>
          </cell>
        </row>
        <row r="42">
          <cell r="A42">
            <v>54</v>
          </cell>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v>0</v>
          </cell>
          <cell r="AQ42">
            <v>0</v>
          </cell>
          <cell r="AR42">
            <v>0</v>
          </cell>
          <cell r="AS42">
            <v>0</v>
          </cell>
          <cell r="AT42">
            <v>0</v>
          </cell>
          <cell r="AU42">
            <v>0</v>
          </cell>
          <cell r="AV42">
            <v>0</v>
          </cell>
          <cell r="AW42">
            <v>0</v>
          </cell>
        </row>
        <row r="43">
          <cell r="A43">
            <v>58</v>
          </cell>
          <cell r="B43"/>
          <cell r="C43"/>
          <cell r="D43"/>
          <cell r="E43"/>
          <cell r="F43"/>
          <cell r="G43"/>
          <cell r="H43"/>
          <cell r="I43"/>
          <cell r="J43"/>
          <cell r="K43"/>
          <cell r="L43"/>
          <cell r="M43"/>
          <cell r="N43"/>
          <cell r="O43">
            <v>1</v>
          </cell>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v>114</v>
          </cell>
          <cell r="AQ43">
            <v>129</v>
          </cell>
          <cell r="AR43">
            <v>115</v>
          </cell>
          <cell r="AS43">
            <v>116</v>
          </cell>
          <cell r="AT43">
            <v>114</v>
          </cell>
          <cell r="AU43">
            <v>102</v>
          </cell>
          <cell r="AV43">
            <v>0</v>
          </cell>
          <cell r="AW43">
            <v>0</v>
          </cell>
        </row>
        <row r="44">
          <cell r="A44">
            <v>59</v>
          </cell>
          <cell r="B44"/>
          <cell r="C44"/>
          <cell r="D44"/>
          <cell r="E44"/>
          <cell r="F44"/>
          <cell r="G44"/>
          <cell r="H44"/>
          <cell r="I44"/>
          <cell r="J44">
            <v>1</v>
          </cell>
          <cell r="K44">
            <v>2</v>
          </cell>
          <cell r="L44">
            <v>1</v>
          </cell>
          <cell r="M44">
            <v>3</v>
          </cell>
          <cell r="N44">
            <v>1</v>
          </cell>
          <cell r="O44">
            <v>1</v>
          </cell>
          <cell r="P44"/>
          <cell r="Q44"/>
          <cell r="R44"/>
          <cell r="S44">
            <v>2</v>
          </cell>
          <cell r="T44"/>
          <cell r="U44"/>
          <cell r="V44"/>
          <cell r="W44"/>
          <cell r="X44"/>
          <cell r="Y44"/>
          <cell r="Z44"/>
          <cell r="AA44"/>
          <cell r="AB44">
            <v>1</v>
          </cell>
          <cell r="AC44">
            <v>1</v>
          </cell>
          <cell r="AD44"/>
          <cell r="AE44"/>
          <cell r="AF44"/>
          <cell r="AG44"/>
          <cell r="AH44"/>
          <cell r="AI44"/>
          <cell r="AJ44"/>
          <cell r="AK44">
            <v>1</v>
          </cell>
          <cell r="AL44"/>
          <cell r="AM44"/>
          <cell r="AN44"/>
          <cell r="AO44"/>
          <cell r="AP44">
            <v>246</v>
          </cell>
          <cell r="AQ44">
            <v>224</v>
          </cell>
          <cell r="AR44">
            <v>197</v>
          </cell>
          <cell r="AS44">
            <v>189</v>
          </cell>
          <cell r="AT44">
            <v>174</v>
          </cell>
          <cell r="AU44">
            <v>147</v>
          </cell>
          <cell r="AV44">
            <v>0</v>
          </cell>
          <cell r="AW44">
            <v>0</v>
          </cell>
        </row>
        <row r="45">
          <cell r="A45">
            <v>60</v>
          </cell>
          <cell r="B45"/>
          <cell r="C45"/>
          <cell r="D45"/>
          <cell r="E45"/>
          <cell r="F45"/>
          <cell r="G45"/>
          <cell r="H45"/>
          <cell r="I45"/>
          <cell r="J45">
            <v>10</v>
          </cell>
          <cell r="K45">
            <v>4</v>
          </cell>
          <cell r="L45">
            <v>6</v>
          </cell>
          <cell r="M45">
            <v>2</v>
          </cell>
          <cell r="N45">
            <v>2</v>
          </cell>
          <cell r="O45">
            <v>2</v>
          </cell>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v>188</v>
          </cell>
          <cell r="AQ45">
            <v>157</v>
          </cell>
          <cell r="AR45">
            <v>134</v>
          </cell>
          <cell r="AS45">
            <v>128</v>
          </cell>
          <cell r="AT45">
            <v>100</v>
          </cell>
          <cell r="AU45">
            <v>86</v>
          </cell>
          <cell r="AV45">
            <v>0</v>
          </cell>
          <cell r="AW45">
            <v>0</v>
          </cell>
        </row>
        <row r="46">
          <cell r="A46">
            <v>63</v>
          </cell>
          <cell r="B46"/>
          <cell r="C46"/>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v>0</v>
          </cell>
          <cell r="AQ46">
            <v>0</v>
          </cell>
          <cell r="AR46">
            <v>0</v>
          </cell>
          <cell r="AS46">
            <v>0</v>
          </cell>
          <cell r="AT46">
            <v>0</v>
          </cell>
          <cell r="AU46">
            <v>0</v>
          </cell>
          <cell r="AV46">
            <v>0</v>
          </cell>
          <cell r="AW46">
            <v>0</v>
          </cell>
        </row>
        <row r="47">
          <cell r="A47">
            <v>64</v>
          </cell>
          <cell r="B47"/>
          <cell r="C47"/>
          <cell r="D47"/>
          <cell r="E47"/>
          <cell r="F47"/>
          <cell r="G47"/>
          <cell r="H47"/>
          <cell r="I47"/>
          <cell r="J47">
            <v>1</v>
          </cell>
          <cell r="K47">
            <v>1</v>
          </cell>
          <cell r="L47">
            <v>3</v>
          </cell>
          <cell r="M47">
            <v>3</v>
          </cell>
          <cell r="N47">
            <v>3</v>
          </cell>
          <cell r="O47">
            <v>3</v>
          </cell>
          <cell r="P47"/>
          <cell r="Q47"/>
          <cell r="R47"/>
          <cell r="S47"/>
          <cell r="T47"/>
          <cell r="U47"/>
          <cell r="V47"/>
          <cell r="W47"/>
          <cell r="X47"/>
          <cell r="Y47"/>
          <cell r="Z47"/>
          <cell r="AA47"/>
          <cell r="AB47"/>
          <cell r="AC47"/>
          <cell r="AD47">
            <v>1</v>
          </cell>
          <cell r="AE47"/>
          <cell r="AF47"/>
          <cell r="AG47"/>
          <cell r="AH47"/>
          <cell r="AI47"/>
          <cell r="AJ47"/>
          <cell r="AK47"/>
          <cell r="AL47"/>
          <cell r="AM47"/>
          <cell r="AN47"/>
          <cell r="AO47"/>
          <cell r="AP47">
            <v>321</v>
          </cell>
          <cell r="AQ47">
            <v>312</v>
          </cell>
          <cell r="AR47">
            <v>304</v>
          </cell>
          <cell r="AS47">
            <v>250</v>
          </cell>
          <cell r="AT47">
            <v>234</v>
          </cell>
          <cell r="AU47">
            <v>185</v>
          </cell>
          <cell r="AV47">
            <v>0</v>
          </cell>
          <cell r="AW47">
            <v>0</v>
          </cell>
        </row>
        <row r="48">
          <cell r="A48">
            <v>65</v>
          </cell>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v>0</v>
          </cell>
          <cell r="AQ48">
            <v>0</v>
          </cell>
          <cell r="AR48">
            <v>0</v>
          </cell>
          <cell r="AS48">
            <v>0</v>
          </cell>
          <cell r="AT48">
            <v>0</v>
          </cell>
          <cell r="AU48">
            <v>0</v>
          </cell>
          <cell r="AV48">
            <v>0</v>
          </cell>
          <cell r="AW48">
            <v>0</v>
          </cell>
        </row>
        <row r="49">
          <cell r="A49">
            <v>66</v>
          </cell>
          <cell r="B49"/>
          <cell r="C49"/>
          <cell r="D49"/>
          <cell r="E49"/>
          <cell r="F49"/>
          <cell r="G49"/>
          <cell r="H49"/>
          <cell r="I49"/>
          <cell r="J49">
            <v>1</v>
          </cell>
          <cell r="K49">
            <v>3</v>
          </cell>
          <cell r="L49">
            <v>1</v>
          </cell>
          <cell r="M49">
            <v>4</v>
          </cell>
          <cell r="N49">
            <v>6</v>
          </cell>
          <cell r="O49">
            <v>1</v>
          </cell>
          <cell r="P49"/>
          <cell r="Q49"/>
          <cell r="R49">
            <v>1</v>
          </cell>
          <cell r="S49"/>
          <cell r="T49"/>
          <cell r="U49"/>
          <cell r="V49"/>
          <cell r="W49"/>
          <cell r="X49"/>
          <cell r="Y49"/>
          <cell r="Z49"/>
          <cell r="AA49"/>
          <cell r="AB49"/>
          <cell r="AC49"/>
          <cell r="AD49"/>
          <cell r="AE49"/>
          <cell r="AF49"/>
          <cell r="AG49"/>
          <cell r="AH49"/>
          <cell r="AI49"/>
          <cell r="AJ49"/>
          <cell r="AK49"/>
          <cell r="AL49"/>
          <cell r="AM49"/>
          <cell r="AN49"/>
          <cell r="AO49"/>
          <cell r="AP49">
            <v>217</v>
          </cell>
          <cell r="AQ49">
            <v>228</v>
          </cell>
          <cell r="AR49">
            <v>233</v>
          </cell>
          <cell r="AS49">
            <v>199</v>
          </cell>
          <cell r="AT49">
            <v>204</v>
          </cell>
          <cell r="AU49">
            <v>185</v>
          </cell>
          <cell r="AV49">
            <v>0</v>
          </cell>
          <cell r="AW49">
            <v>0</v>
          </cell>
        </row>
        <row r="50">
          <cell r="A50">
            <v>67</v>
          </cell>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v>0</v>
          </cell>
          <cell r="AQ50">
            <v>0</v>
          </cell>
          <cell r="AR50">
            <v>0</v>
          </cell>
          <cell r="AS50">
            <v>0</v>
          </cell>
          <cell r="AT50">
            <v>0</v>
          </cell>
          <cell r="AU50">
            <v>0</v>
          </cell>
          <cell r="AV50">
            <v>0</v>
          </cell>
          <cell r="AW50">
            <v>0</v>
          </cell>
        </row>
        <row r="51">
          <cell r="A51">
            <v>68</v>
          </cell>
          <cell r="B51"/>
          <cell r="C51"/>
          <cell r="D51"/>
          <cell r="E51"/>
          <cell r="F51"/>
          <cell r="G51"/>
          <cell r="H51"/>
          <cell r="I51"/>
          <cell r="J51">
            <v>4</v>
          </cell>
          <cell r="K51">
            <v>2</v>
          </cell>
          <cell r="L51">
            <v>6</v>
          </cell>
          <cell r="M51">
            <v>2</v>
          </cell>
          <cell r="N51"/>
          <cell r="O51"/>
          <cell r="P51"/>
          <cell r="Q51"/>
          <cell r="R51"/>
          <cell r="S51"/>
          <cell r="T51">
            <v>1</v>
          </cell>
          <cell r="U51"/>
          <cell r="V51"/>
          <cell r="W51"/>
          <cell r="X51"/>
          <cell r="Y51"/>
          <cell r="Z51"/>
          <cell r="AA51"/>
          <cell r="AB51"/>
          <cell r="AC51"/>
          <cell r="AD51"/>
          <cell r="AE51"/>
          <cell r="AF51"/>
          <cell r="AG51"/>
          <cell r="AH51"/>
          <cell r="AI51"/>
          <cell r="AJ51"/>
          <cell r="AK51"/>
          <cell r="AL51"/>
          <cell r="AM51"/>
          <cell r="AN51"/>
          <cell r="AO51"/>
          <cell r="AP51">
            <v>298</v>
          </cell>
          <cell r="AQ51">
            <v>250</v>
          </cell>
          <cell r="AR51">
            <v>207</v>
          </cell>
          <cell r="AS51">
            <v>205</v>
          </cell>
          <cell r="AT51">
            <v>146</v>
          </cell>
          <cell r="AU51">
            <v>114</v>
          </cell>
          <cell r="AV51">
            <v>0</v>
          </cell>
          <cell r="AW51">
            <v>0</v>
          </cell>
        </row>
        <row r="52">
          <cell r="A52">
            <v>70</v>
          </cell>
          <cell r="B52"/>
          <cell r="C52"/>
          <cell r="D52"/>
          <cell r="E52"/>
          <cell r="F52"/>
          <cell r="G52"/>
          <cell r="H52"/>
          <cell r="I52"/>
          <cell r="J52"/>
          <cell r="K52">
            <v>9</v>
          </cell>
          <cell r="L52">
            <v>10</v>
          </cell>
          <cell r="M52">
            <v>5</v>
          </cell>
          <cell r="N52">
            <v>5</v>
          </cell>
          <cell r="O52">
            <v>3</v>
          </cell>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v>0</v>
          </cell>
          <cell r="AQ52">
            <v>148</v>
          </cell>
          <cell r="AR52">
            <v>127</v>
          </cell>
          <cell r="AS52">
            <v>115</v>
          </cell>
          <cell r="AT52">
            <v>112</v>
          </cell>
          <cell r="AU52">
            <v>84</v>
          </cell>
          <cell r="AV52">
            <v>0</v>
          </cell>
          <cell r="AW52">
            <v>0</v>
          </cell>
        </row>
        <row r="53">
          <cell r="A53">
            <v>71</v>
          </cell>
          <cell r="B53"/>
          <cell r="C53"/>
          <cell r="D53"/>
          <cell r="E53"/>
          <cell r="F53"/>
          <cell r="G53"/>
          <cell r="H53"/>
          <cell r="I53"/>
          <cell r="J53">
            <v>1</v>
          </cell>
          <cell r="K53">
            <v>2</v>
          </cell>
          <cell r="L53">
            <v>6</v>
          </cell>
          <cell r="M53">
            <v>7</v>
          </cell>
          <cell r="N53">
            <v>3</v>
          </cell>
          <cell r="O53">
            <v>1</v>
          </cell>
          <cell r="P53"/>
          <cell r="Q53"/>
          <cell r="R53"/>
          <cell r="S53"/>
          <cell r="T53"/>
          <cell r="U53"/>
          <cell r="V53"/>
          <cell r="W53"/>
          <cell r="X53"/>
          <cell r="Y53"/>
          <cell r="Z53">
            <v>1</v>
          </cell>
          <cell r="AA53"/>
          <cell r="AB53"/>
          <cell r="AC53"/>
          <cell r="AD53"/>
          <cell r="AE53"/>
          <cell r="AF53"/>
          <cell r="AG53"/>
          <cell r="AH53"/>
          <cell r="AI53"/>
          <cell r="AJ53"/>
          <cell r="AK53"/>
          <cell r="AL53"/>
          <cell r="AM53"/>
          <cell r="AN53"/>
          <cell r="AO53"/>
          <cell r="AP53">
            <v>148</v>
          </cell>
          <cell r="AQ53">
            <v>131</v>
          </cell>
          <cell r="AR53">
            <v>141</v>
          </cell>
          <cell r="AS53">
            <v>114</v>
          </cell>
          <cell r="AT53">
            <v>72</v>
          </cell>
          <cell r="AU53">
            <v>96</v>
          </cell>
          <cell r="AV53">
            <v>0</v>
          </cell>
          <cell r="AW53">
            <v>0</v>
          </cell>
        </row>
        <row r="54">
          <cell r="A54">
            <v>72</v>
          </cell>
          <cell r="B54"/>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v>0</v>
          </cell>
          <cell r="AQ54">
            <v>0</v>
          </cell>
          <cell r="AR54">
            <v>0</v>
          </cell>
          <cell r="AS54">
            <v>0</v>
          </cell>
          <cell r="AT54">
            <v>0</v>
          </cell>
          <cell r="AU54">
            <v>0</v>
          </cell>
          <cell r="AV54">
            <v>0</v>
          </cell>
          <cell r="AW54">
            <v>0</v>
          </cell>
        </row>
        <row r="55">
          <cell r="A55">
            <v>73</v>
          </cell>
          <cell r="B55"/>
          <cell r="C55"/>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v>0</v>
          </cell>
          <cell r="AQ55">
            <v>0</v>
          </cell>
          <cell r="AR55">
            <v>0</v>
          </cell>
          <cell r="AS55">
            <v>0</v>
          </cell>
          <cell r="AT55">
            <v>0</v>
          </cell>
          <cell r="AU55">
            <v>0</v>
          </cell>
          <cell r="AV55">
            <v>0</v>
          </cell>
          <cell r="AW55">
            <v>0</v>
          </cell>
        </row>
        <row r="56">
          <cell r="A56">
            <v>75</v>
          </cell>
          <cell r="B56"/>
          <cell r="C56"/>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v>0</v>
          </cell>
          <cell r="AQ56">
            <v>0</v>
          </cell>
          <cell r="AR56">
            <v>0</v>
          </cell>
          <cell r="AS56">
            <v>0</v>
          </cell>
          <cell r="AT56">
            <v>0</v>
          </cell>
          <cell r="AU56">
            <v>0</v>
          </cell>
          <cell r="AV56">
            <v>0</v>
          </cell>
          <cell r="AW56">
            <v>0</v>
          </cell>
        </row>
        <row r="57">
          <cell r="A57">
            <v>76</v>
          </cell>
          <cell r="B57"/>
          <cell r="C57"/>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v>0</v>
          </cell>
          <cell r="AQ57">
            <v>0</v>
          </cell>
          <cell r="AR57">
            <v>0</v>
          </cell>
          <cell r="AS57">
            <v>0</v>
          </cell>
          <cell r="AT57">
            <v>0</v>
          </cell>
          <cell r="AU57">
            <v>0</v>
          </cell>
          <cell r="AV57">
            <v>0</v>
          </cell>
          <cell r="AW57">
            <v>0</v>
          </cell>
        </row>
        <row r="58">
          <cell r="A58">
            <v>77</v>
          </cell>
          <cell r="B58"/>
          <cell r="C58"/>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v>0</v>
          </cell>
          <cell r="AQ58">
            <v>0</v>
          </cell>
          <cell r="AR58">
            <v>0</v>
          </cell>
          <cell r="AS58">
            <v>0</v>
          </cell>
          <cell r="AT58">
            <v>0</v>
          </cell>
          <cell r="AU58">
            <v>0</v>
          </cell>
          <cell r="AV58">
            <v>0</v>
          </cell>
          <cell r="AW58">
            <v>0</v>
          </cell>
        </row>
        <row r="59">
          <cell r="A59">
            <v>79</v>
          </cell>
          <cell r="B59"/>
          <cell r="C59"/>
          <cell r="D59"/>
          <cell r="E59"/>
          <cell r="F59"/>
          <cell r="G59"/>
          <cell r="H59"/>
          <cell r="I59"/>
          <cell r="J59">
            <v>3</v>
          </cell>
          <cell r="K59">
            <v>7</v>
          </cell>
          <cell r="L59">
            <v>2</v>
          </cell>
          <cell r="M59">
            <v>4</v>
          </cell>
          <cell r="N59">
            <v>1</v>
          </cell>
          <cell r="O59">
            <v>2</v>
          </cell>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v>103</v>
          </cell>
          <cell r="AQ59">
            <v>84</v>
          </cell>
          <cell r="AR59">
            <v>68</v>
          </cell>
          <cell r="AS59">
            <v>72</v>
          </cell>
          <cell r="AT59">
            <v>47</v>
          </cell>
          <cell r="AU59">
            <v>32</v>
          </cell>
          <cell r="AV59">
            <v>0</v>
          </cell>
          <cell r="AW59">
            <v>0</v>
          </cell>
        </row>
        <row r="60">
          <cell r="A60">
            <v>80</v>
          </cell>
          <cell r="B60"/>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v>0</v>
          </cell>
          <cell r="AQ60">
            <v>0</v>
          </cell>
          <cell r="AR60">
            <v>0</v>
          </cell>
          <cell r="AS60">
            <v>0</v>
          </cell>
          <cell r="AT60">
            <v>0</v>
          </cell>
          <cell r="AU60">
            <v>0</v>
          </cell>
          <cell r="AV60">
            <v>0</v>
          </cell>
          <cell r="AW60">
            <v>0</v>
          </cell>
        </row>
        <row r="61">
          <cell r="A61">
            <v>81</v>
          </cell>
          <cell r="B61"/>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v>0</v>
          </cell>
          <cell r="AQ61">
            <v>0</v>
          </cell>
          <cell r="AR61">
            <v>0</v>
          </cell>
          <cell r="AS61">
            <v>0</v>
          </cell>
          <cell r="AT61">
            <v>0</v>
          </cell>
          <cell r="AU61">
            <v>0</v>
          </cell>
          <cell r="AV61">
            <v>0</v>
          </cell>
          <cell r="AW61">
            <v>0</v>
          </cell>
        </row>
        <row r="62">
          <cell r="A62">
            <v>83</v>
          </cell>
          <cell r="B62"/>
          <cell r="C62"/>
          <cell r="D62"/>
          <cell r="E62"/>
          <cell r="F62"/>
          <cell r="G62"/>
          <cell r="H62"/>
          <cell r="I62"/>
          <cell r="J62">
            <v>3</v>
          </cell>
          <cell r="K62">
            <v>2</v>
          </cell>
          <cell r="L62">
            <v>3</v>
          </cell>
          <cell r="M62">
            <v>4</v>
          </cell>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v>201</v>
          </cell>
          <cell r="AQ62">
            <v>162</v>
          </cell>
          <cell r="AR62">
            <v>152</v>
          </cell>
          <cell r="AS62">
            <v>129</v>
          </cell>
          <cell r="AT62">
            <v>130</v>
          </cell>
          <cell r="AU62">
            <v>81</v>
          </cell>
          <cell r="AV62">
            <v>0</v>
          </cell>
          <cell r="AW62">
            <v>0</v>
          </cell>
        </row>
        <row r="63">
          <cell r="A63">
            <v>86</v>
          </cell>
          <cell r="B63"/>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v>0</v>
          </cell>
          <cell r="AQ63">
            <v>0</v>
          </cell>
          <cell r="AR63">
            <v>0</v>
          </cell>
          <cell r="AS63">
            <v>0</v>
          </cell>
          <cell r="AT63">
            <v>0</v>
          </cell>
          <cell r="AU63">
            <v>0</v>
          </cell>
          <cell r="AV63">
            <v>0</v>
          </cell>
          <cell r="AW63">
            <v>0</v>
          </cell>
        </row>
        <row r="64">
          <cell r="A64">
            <v>87</v>
          </cell>
          <cell r="B64"/>
          <cell r="C64"/>
          <cell r="D64"/>
          <cell r="E64"/>
          <cell r="F64"/>
          <cell r="G64"/>
          <cell r="H64"/>
          <cell r="I64"/>
          <cell r="J64">
            <v>5</v>
          </cell>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v>148</v>
          </cell>
          <cell r="AQ64">
            <v>0</v>
          </cell>
          <cell r="AR64">
            <v>0</v>
          </cell>
          <cell r="AS64">
            <v>0</v>
          </cell>
          <cell r="AT64">
            <v>0</v>
          </cell>
          <cell r="AU64">
            <v>0</v>
          </cell>
          <cell r="AV64">
            <v>0</v>
          </cell>
          <cell r="AW64">
            <v>0</v>
          </cell>
        </row>
        <row r="65">
          <cell r="A65">
            <v>88</v>
          </cell>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v>0</v>
          </cell>
          <cell r="AQ65">
            <v>0</v>
          </cell>
          <cell r="AR65">
            <v>0</v>
          </cell>
          <cell r="AS65">
            <v>0</v>
          </cell>
          <cell r="AT65">
            <v>0</v>
          </cell>
          <cell r="AU65">
            <v>0</v>
          </cell>
          <cell r="AV65">
            <v>0</v>
          </cell>
          <cell r="AW65">
            <v>0</v>
          </cell>
        </row>
        <row r="66">
          <cell r="A66">
            <v>89</v>
          </cell>
          <cell r="B66"/>
          <cell r="C66"/>
          <cell r="D66"/>
          <cell r="E66"/>
          <cell r="F66"/>
          <cell r="G66"/>
          <cell r="H66"/>
          <cell r="I66"/>
          <cell r="J66">
            <v>5</v>
          </cell>
          <cell r="K66">
            <v>5</v>
          </cell>
          <cell r="L66">
            <v>1</v>
          </cell>
          <cell r="M66">
            <v>5</v>
          </cell>
          <cell r="N66"/>
          <cell r="O66">
            <v>1</v>
          </cell>
          <cell r="P66"/>
          <cell r="Q66"/>
          <cell r="R66"/>
          <cell r="S66"/>
          <cell r="T66"/>
          <cell r="U66"/>
          <cell r="V66"/>
          <cell r="W66"/>
          <cell r="X66"/>
          <cell r="Y66"/>
          <cell r="Z66"/>
          <cell r="AA66"/>
          <cell r="AB66"/>
          <cell r="AC66"/>
          <cell r="AD66"/>
          <cell r="AE66"/>
          <cell r="AF66"/>
          <cell r="AG66"/>
          <cell r="AH66"/>
          <cell r="AI66">
            <v>1</v>
          </cell>
          <cell r="AJ66"/>
          <cell r="AK66"/>
          <cell r="AL66"/>
          <cell r="AM66"/>
          <cell r="AN66"/>
          <cell r="AO66"/>
          <cell r="AP66">
            <v>125</v>
          </cell>
          <cell r="AQ66">
            <v>128</v>
          </cell>
          <cell r="AR66">
            <v>115</v>
          </cell>
          <cell r="AS66">
            <v>118</v>
          </cell>
          <cell r="AT66">
            <v>100</v>
          </cell>
          <cell r="AU66">
            <v>62</v>
          </cell>
          <cell r="AV66">
            <v>0</v>
          </cell>
          <cell r="AW66">
            <v>0</v>
          </cell>
        </row>
        <row r="67">
          <cell r="A67">
            <v>90</v>
          </cell>
          <cell r="B67"/>
          <cell r="C67"/>
          <cell r="D67"/>
          <cell r="E67"/>
          <cell r="F67"/>
          <cell r="G67"/>
          <cell r="H67"/>
          <cell r="I67"/>
          <cell r="J67">
            <v>1</v>
          </cell>
          <cell r="K67"/>
          <cell r="L67"/>
          <cell r="M67"/>
          <cell r="N67">
            <v>1</v>
          </cell>
          <cell r="O67">
            <v>2</v>
          </cell>
          <cell r="P67"/>
          <cell r="Q67"/>
          <cell r="R67"/>
          <cell r="S67"/>
          <cell r="T67"/>
          <cell r="U67"/>
          <cell r="V67"/>
          <cell r="W67"/>
          <cell r="X67"/>
          <cell r="Y67"/>
          <cell r="Z67"/>
          <cell r="AA67"/>
          <cell r="AB67"/>
          <cell r="AC67"/>
          <cell r="AD67"/>
          <cell r="AE67"/>
          <cell r="AF67"/>
          <cell r="AG67"/>
          <cell r="AH67"/>
          <cell r="AI67"/>
          <cell r="AJ67">
            <v>1</v>
          </cell>
          <cell r="AK67"/>
          <cell r="AL67"/>
          <cell r="AM67"/>
          <cell r="AN67"/>
          <cell r="AO67"/>
          <cell r="AP67">
            <v>86</v>
          </cell>
          <cell r="AQ67">
            <v>82</v>
          </cell>
          <cell r="AR67">
            <v>76</v>
          </cell>
          <cell r="AS67">
            <v>67</v>
          </cell>
          <cell r="AT67">
            <v>66</v>
          </cell>
          <cell r="AU67">
            <v>48</v>
          </cell>
          <cell r="AV67">
            <v>0</v>
          </cell>
          <cell r="AW67">
            <v>0</v>
          </cell>
        </row>
        <row r="68">
          <cell r="A68">
            <v>91</v>
          </cell>
          <cell r="B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v>62</v>
          </cell>
          <cell r="AQ68">
            <v>52</v>
          </cell>
          <cell r="AR68">
            <v>47</v>
          </cell>
          <cell r="AS68">
            <v>34</v>
          </cell>
          <cell r="AT68">
            <v>47</v>
          </cell>
          <cell r="AU68">
            <v>29</v>
          </cell>
          <cell r="AV68">
            <v>0</v>
          </cell>
          <cell r="AW68">
            <v>0</v>
          </cell>
        </row>
        <row r="69">
          <cell r="A69">
            <v>92</v>
          </cell>
          <cell r="B69"/>
          <cell r="C69"/>
          <cell r="D69"/>
          <cell r="E69"/>
          <cell r="F69"/>
          <cell r="G69"/>
          <cell r="H69"/>
          <cell r="I69"/>
          <cell r="J69"/>
          <cell r="K69">
            <v>4</v>
          </cell>
          <cell r="L69">
            <v>2</v>
          </cell>
          <cell r="M69">
            <v>3</v>
          </cell>
          <cell r="N69">
            <v>3</v>
          </cell>
          <cell r="O69">
            <v>2</v>
          </cell>
          <cell r="P69"/>
          <cell r="Q69"/>
          <cell r="R69"/>
          <cell r="S69"/>
          <cell r="T69"/>
          <cell r="U69"/>
          <cell r="V69"/>
          <cell r="W69"/>
          <cell r="X69"/>
          <cell r="Y69"/>
          <cell r="Z69"/>
          <cell r="AA69">
            <v>1</v>
          </cell>
          <cell r="AB69"/>
          <cell r="AC69"/>
          <cell r="AD69"/>
          <cell r="AE69"/>
          <cell r="AF69"/>
          <cell r="AG69"/>
          <cell r="AH69"/>
          <cell r="AI69"/>
          <cell r="AJ69"/>
          <cell r="AK69"/>
          <cell r="AL69"/>
          <cell r="AM69"/>
          <cell r="AN69"/>
          <cell r="AO69"/>
          <cell r="AP69">
            <v>404</v>
          </cell>
          <cell r="AQ69">
            <v>517</v>
          </cell>
          <cell r="AR69">
            <v>460</v>
          </cell>
          <cell r="AS69">
            <v>418</v>
          </cell>
          <cell r="AT69">
            <v>446</v>
          </cell>
          <cell r="AU69">
            <v>391</v>
          </cell>
          <cell r="AV69">
            <v>0</v>
          </cell>
          <cell r="AW69">
            <v>0</v>
          </cell>
        </row>
        <row r="70">
          <cell r="A70">
            <v>93</v>
          </cell>
          <cell r="B70"/>
          <cell r="C70"/>
          <cell r="D70"/>
          <cell r="E70"/>
          <cell r="F70"/>
          <cell r="G70"/>
          <cell r="H70"/>
          <cell r="I70"/>
          <cell r="J70"/>
          <cell r="K70"/>
          <cell r="L70"/>
          <cell r="M70"/>
          <cell r="N70"/>
          <cell r="O70">
            <v>1</v>
          </cell>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v>83</v>
          </cell>
          <cell r="AQ70">
            <v>82</v>
          </cell>
          <cell r="AR70">
            <v>72</v>
          </cell>
          <cell r="AS70">
            <v>77</v>
          </cell>
          <cell r="AT70">
            <v>80</v>
          </cell>
          <cell r="AU70">
            <v>67</v>
          </cell>
          <cell r="AV70">
            <v>0</v>
          </cell>
          <cell r="AW70">
            <v>0</v>
          </cell>
        </row>
        <row r="71">
          <cell r="A71">
            <v>94</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v>87</v>
          </cell>
          <cell r="AQ71">
            <v>64</v>
          </cell>
          <cell r="AR71">
            <v>51</v>
          </cell>
          <cell r="AS71">
            <v>34</v>
          </cell>
          <cell r="AT71">
            <v>45</v>
          </cell>
          <cell r="AU71">
            <v>52</v>
          </cell>
          <cell r="AV71">
            <v>0</v>
          </cell>
          <cell r="AW71">
            <v>0</v>
          </cell>
        </row>
        <row r="72">
          <cell r="A72">
            <v>95</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v>0</v>
          </cell>
          <cell r="AQ72">
            <v>0</v>
          </cell>
          <cell r="AR72">
            <v>0</v>
          </cell>
          <cell r="AS72">
            <v>0</v>
          </cell>
          <cell r="AT72">
            <v>0</v>
          </cell>
          <cell r="AU72">
            <v>0</v>
          </cell>
          <cell r="AV72">
            <v>0</v>
          </cell>
          <cell r="AW72">
            <v>0</v>
          </cell>
        </row>
        <row r="73">
          <cell r="A73">
            <v>96</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v>0</v>
          </cell>
          <cell r="AQ73">
            <v>0</v>
          </cell>
          <cell r="AR73">
            <v>0</v>
          </cell>
          <cell r="AS73">
            <v>0</v>
          </cell>
          <cell r="AT73">
            <v>0</v>
          </cell>
          <cell r="AU73">
            <v>0</v>
          </cell>
          <cell r="AV73">
            <v>0</v>
          </cell>
          <cell r="AW73">
            <v>0</v>
          </cell>
        </row>
        <row r="74">
          <cell r="A74">
            <v>97</v>
          </cell>
          <cell r="B74"/>
          <cell r="C74"/>
          <cell r="D74"/>
          <cell r="E74"/>
          <cell r="F74"/>
          <cell r="G74"/>
          <cell r="H74"/>
          <cell r="I74"/>
          <cell r="J74">
            <v>4</v>
          </cell>
          <cell r="K74">
            <v>2</v>
          </cell>
          <cell r="L74">
            <v>5</v>
          </cell>
          <cell r="M74">
            <v>3</v>
          </cell>
          <cell r="N74">
            <v>6</v>
          </cell>
          <cell r="O74">
            <v>5</v>
          </cell>
          <cell r="P74"/>
          <cell r="Q74"/>
          <cell r="R74"/>
          <cell r="S74">
            <v>2</v>
          </cell>
          <cell r="T74"/>
          <cell r="U74">
            <v>1</v>
          </cell>
          <cell r="V74"/>
          <cell r="W74"/>
          <cell r="X74"/>
          <cell r="Y74"/>
          <cell r="Z74"/>
          <cell r="AA74"/>
          <cell r="AB74"/>
          <cell r="AC74"/>
          <cell r="AD74"/>
          <cell r="AE74">
            <v>1</v>
          </cell>
          <cell r="AF74"/>
          <cell r="AG74"/>
          <cell r="AH74">
            <v>1</v>
          </cell>
          <cell r="AI74"/>
          <cell r="AJ74"/>
          <cell r="AK74"/>
          <cell r="AL74"/>
          <cell r="AM74"/>
          <cell r="AN74"/>
          <cell r="AO74"/>
          <cell r="AP74">
            <v>401</v>
          </cell>
          <cell r="AQ74">
            <v>358</v>
          </cell>
          <cell r="AR74">
            <v>357</v>
          </cell>
          <cell r="AS74">
            <v>285</v>
          </cell>
          <cell r="AT74">
            <v>326</v>
          </cell>
          <cell r="AU74">
            <v>290</v>
          </cell>
          <cell r="AV74">
            <v>0</v>
          </cell>
          <cell r="AW74">
            <v>0</v>
          </cell>
        </row>
        <row r="75">
          <cell r="A75">
            <v>98</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v>0</v>
          </cell>
          <cell r="AQ75">
            <v>0</v>
          </cell>
          <cell r="AR75">
            <v>0</v>
          </cell>
          <cell r="AS75">
            <v>0</v>
          </cell>
          <cell r="AT75">
            <v>0</v>
          </cell>
          <cell r="AU75">
            <v>0</v>
          </cell>
          <cell r="AV75">
            <v>0</v>
          </cell>
          <cell r="AW75">
            <v>0</v>
          </cell>
        </row>
        <row r="76">
          <cell r="A76">
            <v>99</v>
          </cell>
          <cell r="B76"/>
          <cell r="C76"/>
          <cell r="D76"/>
          <cell r="E76"/>
          <cell r="F76"/>
          <cell r="G76"/>
          <cell r="H76"/>
          <cell r="I76"/>
          <cell r="J76"/>
          <cell r="K76"/>
          <cell r="L76">
            <v>1</v>
          </cell>
          <cell r="M76"/>
          <cell r="N76"/>
          <cell r="O76"/>
          <cell r="P76"/>
          <cell r="Q76"/>
          <cell r="R76"/>
          <cell r="S76"/>
          <cell r="T76"/>
          <cell r="U76"/>
          <cell r="V76"/>
          <cell r="W76"/>
          <cell r="X76"/>
          <cell r="Y76"/>
          <cell r="Z76"/>
          <cell r="AA76"/>
          <cell r="AB76"/>
          <cell r="AC76"/>
          <cell r="AD76"/>
          <cell r="AE76"/>
          <cell r="AF76"/>
          <cell r="AG76"/>
          <cell r="AH76"/>
          <cell r="AI76"/>
          <cell r="AJ76">
            <v>1</v>
          </cell>
          <cell r="AK76"/>
          <cell r="AL76"/>
          <cell r="AM76"/>
          <cell r="AN76"/>
          <cell r="AO76"/>
          <cell r="AP76">
            <v>0</v>
          </cell>
          <cell r="AQ76">
            <v>209</v>
          </cell>
          <cell r="AR76">
            <v>181</v>
          </cell>
          <cell r="AS76">
            <v>172</v>
          </cell>
          <cell r="AT76">
            <v>145</v>
          </cell>
          <cell r="AU76">
            <v>116</v>
          </cell>
          <cell r="AV76">
            <v>0</v>
          </cell>
          <cell r="AW76">
            <v>0</v>
          </cell>
        </row>
        <row r="77">
          <cell r="A77">
            <v>100</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v>0</v>
          </cell>
          <cell r="AQ77">
            <v>0</v>
          </cell>
          <cell r="AR77">
            <v>0</v>
          </cell>
          <cell r="AS77">
            <v>0</v>
          </cell>
          <cell r="AT77">
            <v>0</v>
          </cell>
          <cell r="AU77">
            <v>0</v>
          </cell>
          <cell r="AV77">
            <v>0</v>
          </cell>
          <cell r="AW77">
            <v>0</v>
          </cell>
        </row>
        <row r="78">
          <cell r="A78">
            <v>101</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v>0</v>
          </cell>
          <cell r="AQ78">
            <v>0</v>
          </cell>
          <cell r="AR78">
            <v>0</v>
          </cell>
          <cell r="AS78">
            <v>0</v>
          </cell>
          <cell r="AT78">
            <v>0</v>
          </cell>
          <cell r="AU78">
            <v>0</v>
          </cell>
          <cell r="AV78">
            <v>0</v>
          </cell>
          <cell r="AW78">
            <v>0</v>
          </cell>
        </row>
        <row r="79">
          <cell r="A79">
            <v>102</v>
          </cell>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v>0</v>
          </cell>
          <cell r="AQ79">
            <v>0</v>
          </cell>
          <cell r="AR79">
            <v>0</v>
          </cell>
          <cell r="AS79">
            <v>0</v>
          </cell>
          <cell r="AT79">
            <v>0</v>
          </cell>
          <cell r="AU79">
            <v>0</v>
          </cell>
          <cell r="AV79">
            <v>0</v>
          </cell>
          <cell r="AW79">
            <v>0</v>
          </cell>
        </row>
        <row r="80">
          <cell r="A80">
            <v>103</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v>0</v>
          </cell>
          <cell r="AQ80">
            <v>0</v>
          </cell>
          <cell r="AR80">
            <v>0</v>
          </cell>
          <cell r="AS80">
            <v>0</v>
          </cell>
          <cell r="AT80">
            <v>0</v>
          </cell>
          <cell r="AU80">
            <v>0</v>
          </cell>
          <cell r="AV80">
            <v>0</v>
          </cell>
          <cell r="AW80">
            <v>0</v>
          </cell>
        </row>
        <row r="81">
          <cell r="A81">
            <v>104</v>
          </cell>
          <cell r="B81"/>
          <cell r="C81"/>
          <cell r="D81"/>
          <cell r="E81"/>
          <cell r="F81"/>
          <cell r="G81"/>
          <cell r="H81"/>
          <cell r="I81"/>
          <cell r="J81"/>
          <cell r="K81">
            <v>1</v>
          </cell>
          <cell r="L81">
            <v>3</v>
          </cell>
          <cell r="M81"/>
          <cell r="N81">
            <v>2</v>
          </cell>
          <cell r="O81">
            <v>3</v>
          </cell>
          <cell r="P81"/>
          <cell r="Q81"/>
          <cell r="R81"/>
          <cell r="S81"/>
          <cell r="T81"/>
          <cell r="U81"/>
          <cell r="V81"/>
          <cell r="W81"/>
          <cell r="X81"/>
          <cell r="Y81"/>
          <cell r="Z81"/>
          <cell r="AA81"/>
          <cell r="AB81"/>
          <cell r="AC81"/>
          <cell r="AD81"/>
          <cell r="AE81"/>
          <cell r="AF81"/>
          <cell r="AG81"/>
          <cell r="AH81">
            <v>5</v>
          </cell>
          <cell r="AI81"/>
          <cell r="AJ81">
            <v>1</v>
          </cell>
          <cell r="AK81">
            <v>1</v>
          </cell>
          <cell r="AL81"/>
          <cell r="AM81"/>
          <cell r="AN81"/>
          <cell r="AO81"/>
          <cell r="AP81">
            <v>210</v>
          </cell>
          <cell r="AQ81">
            <v>159</v>
          </cell>
          <cell r="AR81">
            <v>176</v>
          </cell>
          <cell r="AS81">
            <v>194</v>
          </cell>
          <cell r="AT81">
            <v>181</v>
          </cell>
          <cell r="AU81">
            <v>139</v>
          </cell>
          <cell r="AV81">
            <v>0</v>
          </cell>
          <cell r="AW81">
            <v>0</v>
          </cell>
        </row>
        <row r="82">
          <cell r="A82">
            <v>105</v>
          </cell>
          <cell r="B82"/>
          <cell r="C82"/>
          <cell r="D82"/>
          <cell r="E82"/>
          <cell r="F82"/>
          <cell r="G82"/>
          <cell r="H82"/>
          <cell r="I82"/>
          <cell r="J82">
            <v>4</v>
          </cell>
          <cell r="K82">
            <v>3</v>
          </cell>
          <cell r="L82">
            <v>4</v>
          </cell>
          <cell r="M82">
            <v>2</v>
          </cell>
          <cell r="N82">
            <v>3</v>
          </cell>
          <cell r="O82">
            <v>1</v>
          </cell>
          <cell r="P82"/>
          <cell r="Q82"/>
          <cell r="R82"/>
          <cell r="S82"/>
          <cell r="T82"/>
          <cell r="U82"/>
          <cell r="V82"/>
          <cell r="W82"/>
          <cell r="X82"/>
          <cell r="Y82"/>
          <cell r="Z82"/>
          <cell r="AA82"/>
          <cell r="AB82"/>
          <cell r="AC82"/>
          <cell r="AD82"/>
          <cell r="AE82"/>
          <cell r="AF82"/>
          <cell r="AG82"/>
          <cell r="AH82">
            <v>12</v>
          </cell>
          <cell r="AI82">
            <v>4</v>
          </cell>
          <cell r="AJ82"/>
          <cell r="AK82"/>
          <cell r="AL82">
            <v>2</v>
          </cell>
          <cell r="AM82">
            <v>7</v>
          </cell>
          <cell r="AN82"/>
          <cell r="AO82"/>
          <cell r="AP82">
            <v>157</v>
          </cell>
          <cell r="AQ82">
            <v>126</v>
          </cell>
          <cell r="AR82">
            <v>121</v>
          </cell>
          <cell r="AS82">
            <v>77</v>
          </cell>
          <cell r="AT82">
            <v>73</v>
          </cell>
          <cell r="AU82">
            <v>41</v>
          </cell>
          <cell r="AV82">
            <v>0</v>
          </cell>
          <cell r="AW82">
            <v>0</v>
          </cell>
        </row>
        <row r="83">
          <cell r="A83">
            <v>106</v>
          </cell>
          <cell r="B83"/>
          <cell r="C83"/>
          <cell r="D83"/>
          <cell r="E83"/>
          <cell r="F83"/>
          <cell r="G83"/>
          <cell r="H83"/>
          <cell r="I83"/>
          <cell r="J83"/>
          <cell r="K83"/>
          <cell r="L83"/>
          <cell r="M83"/>
          <cell r="N83">
            <v>1</v>
          </cell>
          <cell r="O83">
            <v>1</v>
          </cell>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v>203</v>
          </cell>
          <cell r="AQ83">
            <v>154</v>
          </cell>
          <cell r="AR83">
            <v>143</v>
          </cell>
          <cell r="AS83">
            <v>116</v>
          </cell>
          <cell r="AT83">
            <v>83</v>
          </cell>
          <cell r="AU83">
            <v>67</v>
          </cell>
          <cell r="AV83">
            <v>0</v>
          </cell>
          <cell r="AW83">
            <v>0</v>
          </cell>
        </row>
        <row r="84">
          <cell r="A84">
            <v>107</v>
          </cell>
          <cell r="B84"/>
          <cell r="C84"/>
          <cell r="D84"/>
          <cell r="E84"/>
          <cell r="F84"/>
          <cell r="G84"/>
          <cell r="H84"/>
          <cell r="I84"/>
          <cell r="J84">
            <v>4</v>
          </cell>
          <cell r="K84">
            <v>6</v>
          </cell>
          <cell r="L84">
            <v>2</v>
          </cell>
          <cell r="M84">
            <v>2</v>
          </cell>
          <cell r="N84">
            <v>3</v>
          </cell>
          <cell r="O84">
            <v>1</v>
          </cell>
          <cell r="P84"/>
          <cell r="Q84"/>
          <cell r="R84"/>
          <cell r="S84"/>
          <cell r="T84"/>
          <cell r="U84"/>
          <cell r="V84"/>
          <cell r="W84"/>
          <cell r="X84"/>
          <cell r="Y84"/>
          <cell r="Z84"/>
          <cell r="AA84"/>
          <cell r="AB84"/>
          <cell r="AC84"/>
          <cell r="AD84"/>
          <cell r="AE84"/>
          <cell r="AF84"/>
          <cell r="AG84"/>
          <cell r="AH84">
            <v>1</v>
          </cell>
          <cell r="AI84"/>
          <cell r="AJ84"/>
          <cell r="AK84"/>
          <cell r="AL84"/>
          <cell r="AM84"/>
          <cell r="AN84"/>
          <cell r="AO84"/>
          <cell r="AP84">
            <v>233</v>
          </cell>
          <cell r="AQ84">
            <v>209</v>
          </cell>
          <cell r="AR84">
            <v>169</v>
          </cell>
          <cell r="AS84">
            <v>161</v>
          </cell>
          <cell r="AT84">
            <v>138</v>
          </cell>
          <cell r="AU84">
            <v>105</v>
          </cell>
          <cell r="AV84">
            <v>0</v>
          </cell>
          <cell r="AW84">
            <v>0</v>
          </cell>
        </row>
        <row r="85">
          <cell r="A85">
            <v>110</v>
          </cell>
          <cell r="B85"/>
          <cell r="C85"/>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v>235</v>
          </cell>
          <cell r="AQ85">
            <v>0</v>
          </cell>
          <cell r="AR85">
            <v>0</v>
          </cell>
          <cell r="AS85">
            <v>0</v>
          </cell>
          <cell r="AT85">
            <v>0</v>
          </cell>
          <cell r="AU85">
            <v>0</v>
          </cell>
          <cell r="AV85">
            <v>0</v>
          </cell>
          <cell r="AW85">
            <v>0</v>
          </cell>
        </row>
        <row r="86">
          <cell r="A86">
            <v>111</v>
          </cell>
          <cell r="B86"/>
          <cell r="C86"/>
          <cell r="D86"/>
          <cell r="E86"/>
          <cell r="F86"/>
          <cell r="G86"/>
          <cell r="H86"/>
          <cell r="I86"/>
          <cell r="J86"/>
          <cell r="K86"/>
          <cell r="L86"/>
          <cell r="M86">
            <v>1</v>
          </cell>
          <cell r="N86">
            <v>1</v>
          </cell>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v>103</v>
          </cell>
          <cell r="AQ86">
            <v>76</v>
          </cell>
          <cell r="AR86">
            <v>107</v>
          </cell>
          <cell r="AS86">
            <v>89</v>
          </cell>
          <cell r="AT86">
            <v>93</v>
          </cell>
          <cell r="AU86">
            <v>48</v>
          </cell>
          <cell r="AV86">
            <v>0</v>
          </cell>
          <cell r="AW86">
            <v>0</v>
          </cell>
        </row>
        <row r="87">
          <cell r="A87">
            <v>112</v>
          </cell>
          <cell r="B87"/>
          <cell r="C87"/>
          <cell r="D87"/>
          <cell r="E87">
            <v>1</v>
          </cell>
          <cell r="F87"/>
          <cell r="G87"/>
          <cell r="H87"/>
          <cell r="I87"/>
          <cell r="J87"/>
          <cell r="K87">
            <v>1</v>
          </cell>
          <cell r="L87"/>
          <cell r="M87"/>
          <cell r="N87">
            <v>1</v>
          </cell>
          <cell r="O87">
            <v>1</v>
          </cell>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v>232</v>
          </cell>
          <cell r="AQ87">
            <v>180</v>
          </cell>
          <cell r="AR87">
            <v>178</v>
          </cell>
          <cell r="AS87">
            <v>158</v>
          </cell>
          <cell r="AT87">
            <v>106</v>
          </cell>
          <cell r="AU87">
            <v>75</v>
          </cell>
          <cell r="AV87">
            <v>0</v>
          </cell>
          <cell r="AW87">
            <v>0</v>
          </cell>
        </row>
        <row r="88">
          <cell r="A88">
            <v>113</v>
          </cell>
          <cell r="B88"/>
          <cell r="C88"/>
          <cell r="D88"/>
          <cell r="E88"/>
          <cell r="F88"/>
          <cell r="G88"/>
          <cell r="H88"/>
          <cell r="I88"/>
          <cell r="J88">
            <v>4</v>
          </cell>
          <cell r="K88">
            <v>2</v>
          </cell>
          <cell r="L88">
            <v>2</v>
          </cell>
          <cell r="M88">
            <v>1</v>
          </cell>
          <cell r="N88"/>
          <cell r="O88">
            <v>3</v>
          </cell>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v>159</v>
          </cell>
          <cell r="AQ88">
            <v>138</v>
          </cell>
          <cell r="AR88">
            <v>140</v>
          </cell>
          <cell r="AS88">
            <v>131</v>
          </cell>
          <cell r="AT88">
            <v>78</v>
          </cell>
          <cell r="AU88">
            <v>62</v>
          </cell>
          <cell r="AV88">
            <v>0</v>
          </cell>
          <cell r="AW88">
            <v>0</v>
          </cell>
        </row>
        <row r="89">
          <cell r="A89">
            <v>115</v>
          </cell>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v>0</v>
          </cell>
          <cell r="AQ89">
            <v>0</v>
          </cell>
          <cell r="AR89">
            <v>0</v>
          </cell>
          <cell r="AS89">
            <v>0</v>
          </cell>
          <cell r="AT89">
            <v>0</v>
          </cell>
          <cell r="AU89">
            <v>0</v>
          </cell>
          <cell r="AV89">
            <v>0</v>
          </cell>
          <cell r="AW89">
            <v>0</v>
          </cell>
        </row>
        <row r="90">
          <cell r="A90">
            <v>116</v>
          </cell>
          <cell r="B90"/>
          <cell r="C90"/>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v>0</v>
          </cell>
          <cell r="AQ90">
            <v>0</v>
          </cell>
          <cell r="AR90">
            <v>0</v>
          </cell>
          <cell r="AS90">
            <v>0</v>
          </cell>
          <cell r="AT90">
            <v>0</v>
          </cell>
          <cell r="AU90">
            <v>0</v>
          </cell>
          <cell r="AV90">
            <v>0</v>
          </cell>
          <cell r="AW90">
            <v>0</v>
          </cell>
        </row>
        <row r="91">
          <cell r="A91">
            <v>117</v>
          </cell>
          <cell r="B91"/>
          <cell r="C91"/>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v>0</v>
          </cell>
          <cell r="AQ91">
            <v>0</v>
          </cell>
          <cell r="AR91">
            <v>0</v>
          </cell>
          <cell r="AS91">
            <v>0</v>
          </cell>
          <cell r="AT91">
            <v>0</v>
          </cell>
          <cell r="AU91">
            <v>0</v>
          </cell>
          <cell r="AV91">
            <v>0</v>
          </cell>
          <cell r="AW91">
            <v>0</v>
          </cell>
        </row>
        <row r="92">
          <cell r="A92">
            <v>120</v>
          </cell>
          <cell r="B92"/>
          <cell r="C92"/>
          <cell r="D92"/>
          <cell r="E92"/>
          <cell r="F92"/>
          <cell r="G92"/>
          <cell r="H92"/>
          <cell r="I92"/>
          <cell r="J92">
            <v>1</v>
          </cell>
          <cell r="K92"/>
          <cell r="L92"/>
          <cell r="M92"/>
          <cell r="N92">
            <v>1</v>
          </cell>
          <cell r="O92"/>
          <cell r="P92"/>
          <cell r="Q92"/>
          <cell r="R92">
            <v>1</v>
          </cell>
          <cell r="S92"/>
          <cell r="T92"/>
          <cell r="U92"/>
          <cell r="V92"/>
          <cell r="W92"/>
          <cell r="X92"/>
          <cell r="Y92"/>
          <cell r="Z92"/>
          <cell r="AA92"/>
          <cell r="AB92"/>
          <cell r="AC92"/>
          <cell r="AD92"/>
          <cell r="AE92"/>
          <cell r="AF92"/>
          <cell r="AG92"/>
          <cell r="AH92"/>
          <cell r="AI92"/>
          <cell r="AJ92"/>
          <cell r="AK92"/>
          <cell r="AL92"/>
          <cell r="AM92"/>
          <cell r="AN92"/>
          <cell r="AO92"/>
          <cell r="AP92">
            <v>109</v>
          </cell>
          <cell r="AQ92">
            <v>91</v>
          </cell>
          <cell r="AR92">
            <v>55</v>
          </cell>
          <cell r="AS92">
            <v>39</v>
          </cell>
          <cell r="AT92">
            <v>30</v>
          </cell>
          <cell r="AU92">
            <v>26</v>
          </cell>
          <cell r="AV92">
            <v>0</v>
          </cell>
          <cell r="AW92">
            <v>0</v>
          </cell>
        </row>
        <row r="93">
          <cell r="A93">
            <v>121</v>
          </cell>
          <cell r="B93"/>
          <cell r="C93"/>
          <cell r="D93"/>
          <cell r="E93"/>
          <cell r="F93"/>
          <cell r="G93"/>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v>0</v>
          </cell>
          <cell r="AQ93">
            <v>0</v>
          </cell>
          <cell r="AR93">
            <v>0</v>
          </cell>
          <cell r="AS93">
            <v>0</v>
          </cell>
          <cell r="AT93">
            <v>0</v>
          </cell>
          <cell r="AU93">
            <v>0</v>
          </cell>
          <cell r="AV93">
            <v>0</v>
          </cell>
          <cell r="AW93">
            <v>0</v>
          </cell>
        </row>
        <row r="94">
          <cell r="A94">
            <v>122</v>
          </cell>
          <cell r="B94"/>
          <cell r="C94"/>
          <cell r="D94"/>
          <cell r="E94"/>
          <cell r="F94"/>
          <cell r="G94"/>
          <cell r="H94"/>
          <cell r="I94"/>
          <cell r="J94"/>
          <cell r="K94">
            <v>1</v>
          </cell>
          <cell r="L94"/>
          <cell r="M94"/>
          <cell r="N94">
            <v>1</v>
          </cell>
          <cell r="O94">
            <v>1</v>
          </cell>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v>134</v>
          </cell>
          <cell r="AQ94">
            <v>117</v>
          </cell>
          <cell r="AR94">
            <v>123</v>
          </cell>
          <cell r="AS94">
            <v>93</v>
          </cell>
          <cell r="AT94">
            <v>84</v>
          </cell>
          <cell r="AU94">
            <v>47</v>
          </cell>
          <cell r="AV94">
            <v>0</v>
          </cell>
          <cell r="AW94">
            <v>0</v>
          </cell>
        </row>
        <row r="95">
          <cell r="A95">
            <v>123</v>
          </cell>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v>0</v>
          </cell>
          <cell r="AQ95">
            <v>0</v>
          </cell>
          <cell r="AR95">
            <v>0</v>
          </cell>
          <cell r="AS95">
            <v>0</v>
          </cell>
          <cell r="AT95">
            <v>0</v>
          </cell>
          <cell r="AU95">
            <v>0</v>
          </cell>
          <cell r="AV95">
            <v>0</v>
          </cell>
          <cell r="AW95">
            <v>0</v>
          </cell>
        </row>
        <row r="96">
          <cell r="A96">
            <v>124</v>
          </cell>
          <cell r="B96"/>
          <cell r="C96"/>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v>0</v>
          </cell>
          <cell r="AQ96">
            <v>0</v>
          </cell>
          <cell r="AR96">
            <v>0</v>
          </cell>
          <cell r="AS96">
            <v>0</v>
          </cell>
          <cell r="AT96">
            <v>0</v>
          </cell>
          <cell r="AU96">
            <v>0</v>
          </cell>
          <cell r="AV96">
            <v>0</v>
          </cell>
          <cell r="AW96">
            <v>0</v>
          </cell>
        </row>
        <row r="97">
          <cell r="A97">
            <v>126</v>
          </cell>
          <cell r="B97"/>
          <cell r="C97"/>
          <cell r="D97"/>
          <cell r="E97"/>
          <cell r="F97"/>
          <cell r="G97"/>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v>0</v>
          </cell>
          <cell r="AQ97">
            <v>0</v>
          </cell>
          <cell r="AR97">
            <v>0</v>
          </cell>
          <cell r="AS97">
            <v>0</v>
          </cell>
          <cell r="AT97">
            <v>0</v>
          </cell>
          <cell r="AU97">
            <v>0</v>
          </cell>
          <cell r="AV97">
            <v>0</v>
          </cell>
          <cell r="AW97">
            <v>0</v>
          </cell>
        </row>
        <row r="98">
          <cell r="A98">
            <v>128</v>
          </cell>
          <cell r="B98"/>
          <cell r="C98"/>
          <cell r="D98"/>
          <cell r="E98"/>
          <cell r="F98"/>
          <cell r="G98"/>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v>0</v>
          </cell>
          <cell r="AQ98">
            <v>0</v>
          </cell>
          <cell r="AR98">
            <v>0</v>
          </cell>
          <cell r="AS98">
            <v>0</v>
          </cell>
          <cell r="AT98">
            <v>0</v>
          </cell>
          <cell r="AU98">
            <v>0</v>
          </cell>
          <cell r="AV98">
            <v>0</v>
          </cell>
          <cell r="AW98">
            <v>0</v>
          </cell>
        </row>
        <row r="99">
          <cell r="A99">
            <v>129</v>
          </cell>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v>0</v>
          </cell>
          <cell r="AQ99">
            <v>0</v>
          </cell>
          <cell r="AR99">
            <v>0</v>
          </cell>
          <cell r="AS99">
            <v>0</v>
          </cell>
          <cell r="AT99">
            <v>0</v>
          </cell>
          <cell r="AU99">
            <v>0</v>
          </cell>
          <cell r="AV99">
            <v>0</v>
          </cell>
          <cell r="AW99">
            <v>0</v>
          </cell>
        </row>
        <row r="100">
          <cell r="A100">
            <v>131</v>
          </cell>
          <cell r="B100"/>
          <cell r="C100"/>
          <cell r="D100"/>
          <cell r="E100"/>
          <cell r="F100"/>
          <cell r="G100"/>
          <cell r="H100"/>
          <cell r="I100"/>
          <cell r="J100"/>
          <cell r="K100">
            <v>2</v>
          </cell>
          <cell r="L100">
            <v>2</v>
          </cell>
          <cell r="M100">
            <v>1</v>
          </cell>
          <cell r="N100">
            <v>1</v>
          </cell>
          <cell r="O100">
            <v>1</v>
          </cell>
          <cell r="P100"/>
          <cell r="Q100"/>
          <cell r="R100"/>
          <cell r="S100"/>
          <cell r="T100"/>
          <cell r="U100"/>
          <cell r="V100"/>
          <cell r="W100"/>
          <cell r="X100"/>
          <cell r="Y100"/>
          <cell r="Z100">
            <v>1</v>
          </cell>
          <cell r="AA100"/>
          <cell r="AB100"/>
          <cell r="AC100"/>
          <cell r="AD100"/>
          <cell r="AE100"/>
          <cell r="AF100"/>
          <cell r="AG100"/>
          <cell r="AH100"/>
          <cell r="AI100"/>
          <cell r="AJ100">
            <v>1</v>
          </cell>
          <cell r="AK100"/>
          <cell r="AL100"/>
          <cell r="AM100"/>
          <cell r="AN100"/>
          <cell r="AO100"/>
          <cell r="AP100">
            <v>203</v>
          </cell>
          <cell r="AQ100">
            <v>176</v>
          </cell>
          <cell r="AR100">
            <v>163</v>
          </cell>
          <cell r="AS100">
            <v>175</v>
          </cell>
          <cell r="AT100">
            <v>190</v>
          </cell>
          <cell r="AU100">
            <v>149</v>
          </cell>
          <cell r="AV100">
            <v>0</v>
          </cell>
          <cell r="AW100">
            <v>0</v>
          </cell>
        </row>
        <row r="101">
          <cell r="A101">
            <v>132</v>
          </cell>
          <cell r="B101"/>
          <cell r="C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v>0</v>
          </cell>
          <cell r="AQ101">
            <v>0</v>
          </cell>
          <cell r="AR101">
            <v>0</v>
          </cell>
          <cell r="AS101">
            <v>0</v>
          </cell>
          <cell r="AT101">
            <v>0</v>
          </cell>
          <cell r="AU101">
            <v>0</v>
          </cell>
          <cell r="AV101">
            <v>0</v>
          </cell>
          <cell r="AW101">
            <v>0</v>
          </cell>
        </row>
        <row r="102">
          <cell r="A102">
            <v>133</v>
          </cell>
          <cell r="B102"/>
          <cell r="C102"/>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cell r="AP102">
            <v>0</v>
          </cell>
          <cell r="AQ102">
            <v>0</v>
          </cell>
          <cell r="AR102">
            <v>0</v>
          </cell>
          <cell r="AS102">
            <v>0</v>
          </cell>
          <cell r="AT102">
            <v>0</v>
          </cell>
          <cell r="AU102">
            <v>0</v>
          </cell>
          <cell r="AV102">
            <v>0</v>
          </cell>
          <cell r="AW102">
            <v>0</v>
          </cell>
        </row>
        <row r="103">
          <cell r="A103">
            <v>134</v>
          </cell>
          <cell r="B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v>0</v>
          </cell>
          <cell r="AQ103">
            <v>0</v>
          </cell>
          <cell r="AR103">
            <v>0</v>
          </cell>
          <cell r="AS103">
            <v>0</v>
          </cell>
          <cell r="AT103">
            <v>0</v>
          </cell>
          <cell r="AU103">
            <v>0</v>
          </cell>
          <cell r="AV103">
            <v>0</v>
          </cell>
          <cell r="AW103">
            <v>0</v>
          </cell>
        </row>
        <row r="104">
          <cell r="A104">
            <v>135</v>
          </cell>
          <cell r="B104"/>
          <cell r="C104"/>
          <cell r="D104"/>
          <cell r="E104"/>
          <cell r="F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v>0</v>
          </cell>
          <cell r="AQ104">
            <v>0</v>
          </cell>
          <cell r="AR104">
            <v>0</v>
          </cell>
          <cell r="AS104">
            <v>0</v>
          </cell>
          <cell r="AT104">
            <v>0</v>
          </cell>
          <cell r="AU104">
            <v>0</v>
          </cell>
          <cell r="AV104">
            <v>0</v>
          </cell>
          <cell r="AW104">
            <v>0</v>
          </cell>
        </row>
        <row r="105">
          <cell r="A105">
            <v>136</v>
          </cell>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v>0</v>
          </cell>
          <cell r="AQ105">
            <v>0</v>
          </cell>
          <cell r="AR105">
            <v>0</v>
          </cell>
          <cell r="AS105">
            <v>0</v>
          </cell>
          <cell r="AT105">
            <v>0</v>
          </cell>
          <cell r="AU105">
            <v>0</v>
          </cell>
          <cell r="AV105">
            <v>0</v>
          </cell>
          <cell r="AW105">
            <v>0</v>
          </cell>
        </row>
        <row r="106">
          <cell r="A106">
            <v>137</v>
          </cell>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cell r="AP106">
            <v>0</v>
          </cell>
          <cell r="AQ106">
            <v>0</v>
          </cell>
          <cell r="AR106">
            <v>0</v>
          </cell>
          <cell r="AS106">
            <v>0</v>
          </cell>
          <cell r="AT106">
            <v>0</v>
          </cell>
          <cell r="AU106">
            <v>0</v>
          </cell>
          <cell r="AV106">
            <v>0</v>
          </cell>
          <cell r="AW106">
            <v>0</v>
          </cell>
        </row>
        <row r="107">
          <cell r="A107">
            <v>139</v>
          </cell>
          <cell r="B107"/>
          <cell r="C107"/>
          <cell r="D107"/>
          <cell r="E107"/>
          <cell r="F107"/>
          <cell r="G107"/>
          <cell r="H107"/>
          <cell r="I107"/>
          <cell r="J107"/>
          <cell r="K107">
            <v>3</v>
          </cell>
          <cell r="L107"/>
          <cell r="M107"/>
          <cell r="N107">
            <v>1</v>
          </cell>
          <cell r="O107"/>
          <cell r="P107"/>
          <cell r="Q107"/>
          <cell r="R107"/>
          <cell r="S107"/>
          <cell r="T107"/>
          <cell r="U107"/>
          <cell r="V107"/>
          <cell r="W107"/>
          <cell r="X107"/>
          <cell r="Y107"/>
          <cell r="Z107"/>
          <cell r="AA107"/>
          <cell r="AB107"/>
          <cell r="AC107"/>
          <cell r="AD107"/>
          <cell r="AE107"/>
          <cell r="AF107"/>
          <cell r="AG107"/>
          <cell r="AH107"/>
          <cell r="AI107"/>
          <cell r="AJ107"/>
          <cell r="AK107"/>
          <cell r="AL107"/>
          <cell r="AM107"/>
          <cell r="AN107"/>
          <cell r="AO107"/>
          <cell r="AP107">
            <v>91</v>
          </cell>
          <cell r="AQ107">
            <v>124</v>
          </cell>
          <cell r="AR107">
            <v>95</v>
          </cell>
          <cell r="AS107">
            <v>124</v>
          </cell>
          <cell r="AT107">
            <v>83</v>
          </cell>
          <cell r="AU107">
            <v>83</v>
          </cell>
          <cell r="AV107">
            <v>0</v>
          </cell>
          <cell r="AW107">
            <v>0</v>
          </cell>
        </row>
        <row r="108">
          <cell r="A108">
            <v>144</v>
          </cell>
          <cell r="B108"/>
          <cell r="C108"/>
          <cell r="D108"/>
          <cell r="E108"/>
          <cell r="F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v>0</v>
          </cell>
          <cell r="AQ108">
            <v>0</v>
          </cell>
          <cell r="AR108">
            <v>0</v>
          </cell>
          <cell r="AS108">
            <v>0</v>
          </cell>
          <cell r="AT108">
            <v>0</v>
          </cell>
          <cell r="AU108">
            <v>0</v>
          </cell>
          <cell r="AV108">
            <v>0</v>
          </cell>
          <cell r="AW108">
            <v>0</v>
          </cell>
        </row>
        <row r="109">
          <cell r="A109">
            <v>145</v>
          </cell>
          <cell r="B109"/>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cell r="AP109">
            <v>0</v>
          </cell>
          <cell r="AQ109">
            <v>0</v>
          </cell>
          <cell r="AR109">
            <v>0</v>
          </cell>
          <cell r="AS109">
            <v>0</v>
          </cell>
          <cell r="AT109">
            <v>0</v>
          </cell>
          <cell r="AU109">
            <v>0</v>
          </cell>
          <cell r="AV109">
            <v>0</v>
          </cell>
          <cell r="AW109">
            <v>0</v>
          </cell>
        </row>
        <row r="110">
          <cell r="A110">
            <v>146</v>
          </cell>
          <cell r="B110"/>
          <cell r="C110"/>
          <cell r="D110"/>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v>0</v>
          </cell>
          <cell r="AQ110">
            <v>0</v>
          </cell>
          <cell r="AR110">
            <v>0</v>
          </cell>
          <cell r="AS110">
            <v>0</v>
          </cell>
          <cell r="AT110">
            <v>0</v>
          </cell>
          <cell r="AU110">
            <v>0</v>
          </cell>
          <cell r="AV110">
            <v>0</v>
          </cell>
          <cell r="AW110">
            <v>0</v>
          </cell>
        </row>
        <row r="111">
          <cell r="A111">
            <v>147</v>
          </cell>
          <cell r="B111"/>
          <cell r="C111"/>
          <cell r="D111"/>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v>0</v>
          </cell>
          <cell r="AQ111">
            <v>0</v>
          </cell>
          <cell r="AR111">
            <v>0</v>
          </cell>
          <cell r="AS111">
            <v>0</v>
          </cell>
          <cell r="AT111">
            <v>0</v>
          </cell>
          <cell r="AU111">
            <v>0</v>
          </cell>
          <cell r="AV111">
            <v>0</v>
          </cell>
          <cell r="AW111">
            <v>0</v>
          </cell>
        </row>
        <row r="112">
          <cell r="A112">
            <v>148</v>
          </cell>
          <cell r="B112"/>
          <cell r="C112"/>
          <cell r="D112"/>
          <cell r="E112"/>
          <cell r="F112"/>
          <cell r="G112"/>
          <cell r="H112"/>
          <cell r="I112"/>
          <cell r="J112"/>
          <cell r="K112"/>
          <cell r="L112">
            <v>1</v>
          </cell>
          <cell r="M112"/>
          <cell r="N112">
            <v>2</v>
          </cell>
          <cell r="O112">
            <v>1</v>
          </cell>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v>59</v>
          </cell>
          <cell r="AQ112">
            <v>63</v>
          </cell>
          <cell r="AR112">
            <v>49</v>
          </cell>
          <cell r="AS112">
            <v>41</v>
          </cell>
          <cell r="AT112">
            <v>32</v>
          </cell>
          <cell r="AU112">
            <v>35</v>
          </cell>
          <cell r="AV112">
            <v>0</v>
          </cell>
          <cell r="AW112">
            <v>0</v>
          </cell>
        </row>
        <row r="113">
          <cell r="A113">
            <v>149</v>
          </cell>
          <cell r="B113"/>
          <cell r="C113"/>
          <cell r="D113"/>
          <cell r="E113"/>
          <cell r="F113"/>
          <cell r="G113"/>
          <cell r="H113"/>
          <cell r="I113"/>
          <cell r="J113"/>
          <cell r="K113"/>
          <cell r="L113"/>
          <cell r="M113">
            <v>1</v>
          </cell>
          <cell r="N113"/>
          <cell r="O113">
            <v>1</v>
          </cell>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v>90</v>
          </cell>
          <cell r="AQ113">
            <v>79</v>
          </cell>
          <cell r="AR113">
            <v>78</v>
          </cell>
          <cell r="AS113">
            <v>78</v>
          </cell>
          <cell r="AT113">
            <v>84</v>
          </cell>
          <cell r="AU113">
            <v>55</v>
          </cell>
          <cell r="AV113">
            <v>0</v>
          </cell>
          <cell r="AW113">
            <v>0</v>
          </cell>
        </row>
        <row r="114">
          <cell r="A114">
            <v>151</v>
          </cell>
          <cell r="B114"/>
          <cell r="C114"/>
          <cell r="D114"/>
          <cell r="E114"/>
          <cell r="F114"/>
          <cell r="G114"/>
          <cell r="H114"/>
          <cell r="I114"/>
          <cell r="J114"/>
          <cell r="K114">
            <v>1</v>
          </cell>
          <cell r="L114">
            <v>2</v>
          </cell>
          <cell r="M114">
            <v>1</v>
          </cell>
          <cell r="N114"/>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v>0</v>
          </cell>
          <cell r="AQ114">
            <v>132</v>
          </cell>
          <cell r="AR114">
            <v>121</v>
          </cell>
          <cell r="AS114">
            <v>55</v>
          </cell>
          <cell r="AT114">
            <v>0</v>
          </cell>
          <cell r="AU114">
            <v>0</v>
          </cell>
          <cell r="AV114">
            <v>0</v>
          </cell>
          <cell r="AW114">
            <v>0</v>
          </cell>
        </row>
        <row r="115">
          <cell r="A115">
            <v>153</v>
          </cell>
          <cell r="B115"/>
          <cell r="C115"/>
          <cell r="D115"/>
          <cell r="E115"/>
          <cell r="F115"/>
          <cell r="G115"/>
          <cell r="H115"/>
          <cell r="I115"/>
          <cell r="J115">
            <v>1</v>
          </cell>
          <cell r="K115"/>
          <cell r="L115"/>
          <cell r="M115">
            <v>2</v>
          </cell>
          <cell r="N115">
            <v>2</v>
          </cell>
          <cell r="O115">
            <v>3</v>
          </cell>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v>79</v>
          </cell>
          <cell r="AQ115">
            <v>81</v>
          </cell>
          <cell r="AR115">
            <v>80</v>
          </cell>
          <cell r="AS115">
            <v>77</v>
          </cell>
          <cell r="AT115">
            <v>76</v>
          </cell>
          <cell r="AU115">
            <v>64</v>
          </cell>
          <cell r="AV115">
            <v>0</v>
          </cell>
          <cell r="AW115">
            <v>0</v>
          </cell>
        </row>
        <row r="116">
          <cell r="A116">
            <v>154</v>
          </cell>
          <cell r="B116"/>
          <cell r="C116"/>
          <cell r="D116"/>
          <cell r="E116"/>
          <cell r="F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v>0</v>
          </cell>
          <cell r="AQ116">
            <v>0</v>
          </cell>
          <cell r="AR116">
            <v>0</v>
          </cell>
          <cell r="AS116">
            <v>0</v>
          </cell>
          <cell r="AT116">
            <v>0</v>
          </cell>
          <cell r="AU116">
            <v>0</v>
          </cell>
          <cell r="AV116">
            <v>0</v>
          </cell>
          <cell r="AW116">
            <v>0</v>
          </cell>
        </row>
        <row r="117">
          <cell r="A117">
            <v>156</v>
          </cell>
          <cell r="B117"/>
          <cell r="C117"/>
          <cell r="D117"/>
          <cell r="E117"/>
          <cell r="F117"/>
          <cell r="G117"/>
          <cell r="H117"/>
          <cell r="I117"/>
          <cell r="J117">
            <v>1</v>
          </cell>
          <cell r="K117">
            <v>3</v>
          </cell>
          <cell r="L117">
            <v>1</v>
          </cell>
          <cell r="M117"/>
          <cell r="N117">
            <v>2</v>
          </cell>
          <cell r="O117">
            <v>1</v>
          </cell>
          <cell r="P117"/>
          <cell r="Q117"/>
          <cell r="R117"/>
          <cell r="S117"/>
          <cell r="T117">
            <v>1</v>
          </cell>
          <cell r="U117"/>
          <cell r="V117"/>
          <cell r="W117"/>
          <cell r="X117"/>
          <cell r="Y117"/>
          <cell r="Z117">
            <v>1</v>
          </cell>
          <cell r="AA117">
            <v>1</v>
          </cell>
          <cell r="AB117"/>
          <cell r="AC117"/>
          <cell r="AD117"/>
          <cell r="AE117"/>
          <cell r="AF117"/>
          <cell r="AG117"/>
          <cell r="AH117"/>
          <cell r="AI117"/>
          <cell r="AJ117"/>
          <cell r="AK117"/>
          <cell r="AL117"/>
          <cell r="AM117"/>
          <cell r="AN117"/>
          <cell r="AO117"/>
          <cell r="AP117">
            <v>115</v>
          </cell>
          <cell r="AQ117">
            <v>110</v>
          </cell>
          <cell r="AR117">
            <v>105</v>
          </cell>
          <cell r="AS117">
            <v>110</v>
          </cell>
          <cell r="AT117">
            <v>69</v>
          </cell>
          <cell r="AU117">
            <v>51</v>
          </cell>
          <cell r="AV117">
            <v>0</v>
          </cell>
          <cell r="AW117">
            <v>0</v>
          </cell>
        </row>
        <row r="118">
          <cell r="A118">
            <v>159</v>
          </cell>
          <cell r="B118"/>
          <cell r="C118"/>
          <cell r="D118"/>
          <cell r="E118"/>
          <cell r="F118"/>
          <cell r="G118"/>
          <cell r="H118"/>
          <cell r="I118"/>
          <cell r="J118">
            <v>4</v>
          </cell>
          <cell r="K118">
            <v>5</v>
          </cell>
          <cell r="L118">
            <v>1</v>
          </cell>
          <cell r="M118">
            <v>1</v>
          </cell>
          <cell r="N118">
            <v>1</v>
          </cell>
          <cell r="O118">
            <v>2</v>
          </cell>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v>154</v>
          </cell>
          <cell r="AQ118">
            <v>156</v>
          </cell>
          <cell r="AR118">
            <v>123</v>
          </cell>
          <cell r="AS118">
            <v>101</v>
          </cell>
          <cell r="AT118">
            <v>85</v>
          </cell>
          <cell r="AU118">
            <v>63</v>
          </cell>
          <cell r="AV118">
            <v>0</v>
          </cell>
          <cell r="AW118">
            <v>0</v>
          </cell>
        </row>
        <row r="119">
          <cell r="A119">
            <v>161</v>
          </cell>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v>0</v>
          </cell>
          <cell r="AQ119">
            <v>0</v>
          </cell>
          <cell r="AR119">
            <v>0</v>
          </cell>
          <cell r="AS119">
            <v>0</v>
          </cell>
          <cell r="AT119">
            <v>0</v>
          </cell>
          <cell r="AU119">
            <v>0</v>
          </cell>
          <cell r="AV119">
            <v>0</v>
          </cell>
          <cell r="AW119">
            <v>0</v>
          </cell>
        </row>
        <row r="120">
          <cell r="A120">
            <v>162</v>
          </cell>
          <cell r="B120"/>
          <cell r="C120"/>
          <cell r="D120"/>
          <cell r="E120"/>
          <cell r="F120"/>
          <cell r="G120"/>
          <cell r="H120"/>
          <cell r="I120"/>
          <cell r="J120"/>
          <cell r="K120"/>
          <cell r="L120">
            <v>1</v>
          </cell>
          <cell r="M120">
            <v>1</v>
          </cell>
          <cell r="N120"/>
          <cell r="O120">
            <v>1</v>
          </cell>
          <cell r="P120"/>
          <cell r="Q120">
            <v>1</v>
          </cell>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v>169</v>
          </cell>
          <cell r="AQ120">
            <v>184</v>
          </cell>
          <cell r="AR120">
            <v>168</v>
          </cell>
          <cell r="AS120">
            <v>170</v>
          </cell>
          <cell r="AT120">
            <v>147</v>
          </cell>
          <cell r="AU120">
            <v>116</v>
          </cell>
          <cell r="AV120">
            <v>72</v>
          </cell>
          <cell r="AW120">
            <v>64</v>
          </cell>
        </row>
        <row r="121">
          <cell r="A121">
            <v>163</v>
          </cell>
          <cell r="B121"/>
          <cell r="C121"/>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v>0</v>
          </cell>
          <cell r="AQ121">
            <v>0</v>
          </cell>
          <cell r="AR121">
            <v>0</v>
          </cell>
          <cell r="AS121">
            <v>0</v>
          </cell>
          <cell r="AT121">
            <v>0</v>
          </cell>
          <cell r="AU121">
            <v>0</v>
          </cell>
          <cell r="AV121">
            <v>0</v>
          </cell>
          <cell r="AW121">
            <v>0</v>
          </cell>
        </row>
        <row r="122">
          <cell r="A122">
            <v>164</v>
          </cell>
          <cell r="B122"/>
          <cell r="C122"/>
          <cell r="D122"/>
          <cell r="E122"/>
          <cell r="F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v>0</v>
          </cell>
          <cell r="AQ122">
            <v>0</v>
          </cell>
          <cell r="AR122">
            <v>0</v>
          </cell>
          <cell r="AS122">
            <v>0</v>
          </cell>
          <cell r="AT122">
            <v>0</v>
          </cell>
          <cell r="AU122">
            <v>0</v>
          </cell>
          <cell r="AV122">
            <v>0</v>
          </cell>
          <cell r="AW122">
            <v>0</v>
          </cell>
        </row>
        <row r="123">
          <cell r="A123">
            <v>165</v>
          </cell>
          <cell r="B123"/>
          <cell r="C123"/>
          <cell r="D123"/>
          <cell r="E123"/>
          <cell r="F123"/>
          <cell r="G123"/>
          <cell r="H123"/>
          <cell r="I123"/>
          <cell r="J123"/>
          <cell r="K123"/>
          <cell r="L123"/>
          <cell r="M123">
            <v>2</v>
          </cell>
          <cell r="N123"/>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v>44</v>
          </cell>
          <cell r="AQ123">
            <v>41</v>
          </cell>
          <cell r="AR123">
            <v>49</v>
          </cell>
          <cell r="AS123">
            <v>30</v>
          </cell>
          <cell r="AT123">
            <v>31</v>
          </cell>
          <cell r="AU123">
            <v>24</v>
          </cell>
          <cell r="AV123">
            <v>0</v>
          </cell>
          <cell r="AW123">
            <v>0</v>
          </cell>
        </row>
        <row r="124">
          <cell r="A124">
            <v>166</v>
          </cell>
          <cell r="B124"/>
          <cell r="C124"/>
          <cell r="D124"/>
          <cell r="E124"/>
          <cell r="F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cell r="AF124"/>
          <cell r="AG124"/>
          <cell r="AH124"/>
          <cell r="AI124"/>
          <cell r="AJ124">
            <v>2</v>
          </cell>
          <cell r="AK124"/>
          <cell r="AL124"/>
          <cell r="AM124"/>
          <cell r="AN124"/>
          <cell r="AO124"/>
          <cell r="AP124">
            <v>28</v>
          </cell>
          <cell r="AQ124">
            <v>32</v>
          </cell>
          <cell r="AR124">
            <v>21</v>
          </cell>
          <cell r="AS124">
            <v>21</v>
          </cell>
          <cell r="AT124">
            <v>17</v>
          </cell>
          <cell r="AU124">
            <v>12</v>
          </cell>
          <cell r="AV124">
            <v>0</v>
          </cell>
          <cell r="AW124">
            <v>0</v>
          </cell>
        </row>
        <row r="125">
          <cell r="A125">
            <v>167</v>
          </cell>
          <cell r="B125"/>
          <cell r="C125"/>
          <cell r="D125"/>
          <cell r="E125"/>
          <cell r="F125"/>
          <cell r="G125"/>
          <cell r="H125"/>
          <cell r="I125"/>
          <cell r="J125"/>
          <cell r="K125">
            <v>1</v>
          </cell>
          <cell r="L125"/>
          <cell r="M125"/>
          <cell r="N125"/>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v>23</v>
          </cell>
          <cell r="AQ125">
            <v>31</v>
          </cell>
          <cell r="AR125">
            <v>29</v>
          </cell>
          <cell r="AS125">
            <v>21</v>
          </cell>
          <cell r="AT125">
            <v>22</v>
          </cell>
          <cell r="AU125">
            <v>20</v>
          </cell>
          <cell r="AV125">
            <v>0</v>
          </cell>
          <cell r="AW125">
            <v>0</v>
          </cell>
        </row>
        <row r="126">
          <cell r="A126">
            <v>168</v>
          </cell>
          <cell r="B126"/>
          <cell r="C126"/>
          <cell r="D126"/>
          <cell r="E126"/>
          <cell r="F126"/>
          <cell r="G126"/>
          <cell r="H126"/>
          <cell r="I126"/>
          <cell r="J126"/>
          <cell r="K126"/>
          <cell r="L126"/>
          <cell r="M126"/>
          <cell r="N126">
            <v>1</v>
          </cell>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v>22</v>
          </cell>
          <cell r="AQ126">
            <v>25</v>
          </cell>
          <cell r="AR126">
            <v>15</v>
          </cell>
          <cell r="AS126">
            <v>21</v>
          </cell>
          <cell r="AT126">
            <v>19</v>
          </cell>
          <cell r="AU126">
            <v>13</v>
          </cell>
          <cell r="AV126">
            <v>0</v>
          </cell>
          <cell r="AW126">
            <v>0</v>
          </cell>
        </row>
        <row r="127">
          <cell r="A127">
            <v>169</v>
          </cell>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v>0</v>
          </cell>
          <cell r="AQ127">
            <v>0</v>
          </cell>
          <cell r="AR127">
            <v>0</v>
          </cell>
          <cell r="AS127">
            <v>0</v>
          </cell>
          <cell r="AT127">
            <v>0</v>
          </cell>
          <cell r="AU127">
            <v>0</v>
          </cell>
          <cell r="AV127">
            <v>0</v>
          </cell>
          <cell r="AW127">
            <v>0</v>
          </cell>
        </row>
        <row r="128">
          <cell r="A128">
            <v>170</v>
          </cell>
          <cell r="B128"/>
          <cell r="C128"/>
          <cell r="D128"/>
          <cell r="E128"/>
          <cell r="F128"/>
          <cell r="G128"/>
          <cell r="H128"/>
          <cell r="I128"/>
          <cell r="J128"/>
          <cell r="K128"/>
          <cell r="L128">
            <v>1</v>
          </cell>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v>29</v>
          </cell>
          <cell r="AQ128">
            <v>33</v>
          </cell>
          <cell r="AR128">
            <v>35</v>
          </cell>
          <cell r="AS128">
            <v>26</v>
          </cell>
          <cell r="AT128">
            <v>32</v>
          </cell>
          <cell r="AU128">
            <v>17</v>
          </cell>
          <cell r="AV128">
            <v>0</v>
          </cell>
          <cell r="AW128">
            <v>0</v>
          </cell>
        </row>
        <row r="129">
          <cell r="A129">
            <v>173</v>
          </cell>
          <cell r="B129"/>
          <cell r="C129"/>
          <cell r="D129"/>
          <cell r="E129"/>
          <cell r="F129"/>
          <cell r="G129"/>
          <cell r="H129"/>
          <cell r="I129"/>
          <cell r="J129"/>
          <cell r="K129"/>
          <cell r="L129"/>
          <cell r="M129"/>
          <cell r="N129"/>
          <cell r="O129">
            <v>1</v>
          </cell>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v>88</v>
          </cell>
          <cell r="AQ129">
            <v>72</v>
          </cell>
          <cell r="AR129">
            <v>79</v>
          </cell>
          <cell r="AS129">
            <v>90</v>
          </cell>
          <cell r="AT129">
            <v>45</v>
          </cell>
          <cell r="AU129">
            <v>46</v>
          </cell>
          <cell r="AV129">
            <v>0</v>
          </cell>
          <cell r="AW129">
            <v>0</v>
          </cell>
        </row>
        <row r="130">
          <cell r="A130">
            <v>174</v>
          </cell>
          <cell r="B130"/>
          <cell r="C130"/>
          <cell r="D130"/>
          <cell r="E130"/>
          <cell r="F130"/>
          <cell r="G130"/>
          <cell r="H130"/>
          <cell r="I130"/>
          <cell r="J130">
            <v>1</v>
          </cell>
          <cell r="K130"/>
          <cell r="L130">
            <v>1</v>
          </cell>
          <cell r="M130">
            <v>1</v>
          </cell>
          <cell r="N130"/>
          <cell r="O130"/>
          <cell r="P130"/>
          <cell r="Q130"/>
          <cell r="R130"/>
          <cell r="S130"/>
          <cell r="T130"/>
          <cell r="U130"/>
          <cell r="V130"/>
          <cell r="W130"/>
          <cell r="X130"/>
          <cell r="Y130"/>
          <cell r="Z130"/>
          <cell r="AA130"/>
          <cell r="AB130"/>
          <cell r="AC130"/>
          <cell r="AD130"/>
          <cell r="AE130"/>
          <cell r="AF130"/>
          <cell r="AG130"/>
          <cell r="AH130">
            <v>13</v>
          </cell>
          <cell r="AI130">
            <v>10</v>
          </cell>
          <cell r="AJ130">
            <v>11</v>
          </cell>
          <cell r="AK130">
            <v>9</v>
          </cell>
          <cell r="AL130"/>
          <cell r="AM130"/>
          <cell r="AN130"/>
          <cell r="AO130"/>
          <cell r="AP130">
            <v>63</v>
          </cell>
          <cell r="AQ130">
            <v>68</v>
          </cell>
          <cell r="AR130">
            <v>48</v>
          </cell>
          <cell r="AS130">
            <v>42</v>
          </cell>
          <cell r="AT130">
            <v>0</v>
          </cell>
          <cell r="AU130">
            <v>0</v>
          </cell>
          <cell r="AV130">
            <v>0</v>
          </cell>
          <cell r="AW130">
            <v>0</v>
          </cell>
        </row>
        <row r="131">
          <cell r="A131">
            <v>175</v>
          </cell>
          <cell r="B131"/>
          <cell r="C131"/>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v>0</v>
          </cell>
          <cell r="AQ131">
            <v>0</v>
          </cell>
          <cell r="AR131">
            <v>0</v>
          </cell>
          <cell r="AS131">
            <v>0</v>
          </cell>
          <cell r="AT131">
            <v>0</v>
          </cell>
          <cell r="AU131">
            <v>0</v>
          </cell>
          <cell r="AV131">
            <v>0</v>
          </cell>
          <cell r="AW131">
            <v>0</v>
          </cell>
        </row>
        <row r="132">
          <cell r="A132">
            <v>176</v>
          </cell>
          <cell r="B132"/>
          <cell r="C132"/>
          <cell r="D132"/>
          <cell r="E132"/>
          <cell r="F132"/>
          <cell r="G132"/>
          <cell r="H132"/>
          <cell r="I132"/>
          <cell r="J132">
            <v>5</v>
          </cell>
          <cell r="K132">
            <v>2</v>
          </cell>
          <cell r="L132">
            <v>1</v>
          </cell>
          <cell r="M132"/>
          <cell r="N132">
            <v>1</v>
          </cell>
          <cell r="O132">
            <v>3</v>
          </cell>
          <cell r="P132"/>
          <cell r="Q132"/>
          <cell r="R132"/>
          <cell r="S132"/>
          <cell r="T132"/>
          <cell r="U132"/>
          <cell r="V132"/>
          <cell r="W132"/>
          <cell r="X132"/>
          <cell r="Y132"/>
          <cell r="Z132"/>
          <cell r="AA132"/>
          <cell r="AB132"/>
          <cell r="AC132"/>
          <cell r="AD132"/>
          <cell r="AE132"/>
          <cell r="AF132"/>
          <cell r="AG132"/>
          <cell r="AH132"/>
          <cell r="AI132">
            <v>1</v>
          </cell>
          <cell r="AJ132"/>
          <cell r="AK132"/>
          <cell r="AL132"/>
          <cell r="AM132"/>
          <cell r="AN132"/>
          <cell r="AO132"/>
          <cell r="AP132">
            <v>96</v>
          </cell>
          <cell r="AQ132">
            <v>75</v>
          </cell>
          <cell r="AR132">
            <v>78</v>
          </cell>
          <cell r="AS132">
            <v>63</v>
          </cell>
          <cell r="AT132">
            <v>51</v>
          </cell>
          <cell r="AU132">
            <v>49</v>
          </cell>
          <cell r="AV132">
            <v>0</v>
          </cell>
          <cell r="AW132">
            <v>0</v>
          </cell>
        </row>
        <row r="133">
          <cell r="A133">
            <v>177</v>
          </cell>
          <cell r="B133"/>
          <cell r="C133"/>
          <cell r="D133"/>
          <cell r="E133"/>
          <cell r="F133"/>
          <cell r="G133"/>
          <cell r="H133"/>
          <cell r="I133"/>
          <cell r="J133"/>
          <cell r="K133"/>
          <cell r="L133"/>
          <cell r="M133"/>
          <cell r="N133">
            <v>1</v>
          </cell>
          <cell r="O133">
            <v>1</v>
          </cell>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v>64</v>
          </cell>
          <cell r="AQ133">
            <v>48</v>
          </cell>
          <cell r="AR133">
            <v>45</v>
          </cell>
          <cell r="AS133">
            <v>47</v>
          </cell>
          <cell r="AT133">
            <v>49</v>
          </cell>
          <cell r="AU133">
            <v>27</v>
          </cell>
          <cell r="AV133">
            <v>0</v>
          </cell>
          <cell r="AW133">
            <v>0</v>
          </cell>
        </row>
        <row r="134">
          <cell r="A134">
            <v>178</v>
          </cell>
          <cell r="B134"/>
          <cell r="C134"/>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v>0</v>
          </cell>
          <cell r="AQ134">
            <v>0</v>
          </cell>
          <cell r="AR134">
            <v>0</v>
          </cell>
          <cell r="AS134">
            <v>0</v>
          </cell>
          <cell r="AT134">
            <v>0</v>
          </cell>
          <cell r="AU134">
            <v>0</v>
          </cell>
          <cell r="AV134">
            <v>0</v>
          </cell>
          <cell r="AW134">
            <v>0</v>
          </cell>
        </row>
        <row r="135">
          <cell r="A135">
            <v>179</v>
          </cell>
          <cell r="B135"/>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v>10</v>
          </cell>
          <cell r="AQ135">
            <v>17</v>
          </cell>
          <cell r="AR135">
            <v>12</v>
          </cell>
          <cell r="AS135">
            <v>15</v>
          </cell>
          <cell r="AT135">
            <v>19</v>
          </cell>
          <cell r="AU135">
            <v>15</v>
          </cell>
          <cell r="AV135">
            <v>0</v>
          </cell>
          <cell r="AW135">
            <v>0</v>
          </cell>
        </row>
        <row r="136">
          <cell r="A136">
            <v>180</v>
          </cell>
          <cell r="B136"/>
          <cell r="C136"/>
          <cell r="D136"/>
          <cell r="E136"/>
          <cell r="F136"/>
          <cell r="G136"/>
          <cell r="H136"/>
          <cell r="I136"/>
          <cell r="J136">
            <v>1</v>
          </cell>
          <cell r="K136"/>
          <cell r="L136">
            <v>1</v>
          </cell>
          <cell r="M136">
            <v>1</v>
          </cell>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v>33</v>
          </cell>
          <cell r="AQ136">
            <v>21</v>
          </cell>
          <cell r="AR136">
            <v>24</v>
          </cell>
          <cell r="AS136">
            <v>13</v>
          </cell>
          <cell r="AT136">
            <v>17</v>
          </cell>
          <cell r="AU136">
            <v>18</v>
          </cell>
          <cell r="AV136">
            <v>0</v>
          </cell>
          <cell r="AW136">
            <v>0</v>
          </cell>
        </row>
        <row r="137">
          <cell r="A137">
            <v>181</v>
          </cell>
          <cell r="B137"/>
          <cell r="C137"/>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v>0</v>
          </cell>
          <cell r="AQ137">
            <v>0</v>
          </cell>
          <cell r="AR137">
            <v>0</v>
          </cell>
          <cell r="AS137">
            <v>0</v>
          </cell>
          <cell r="AT137">
            <v>0</v>
          </cell>
          <cell r="AU137">
            <v>0</v>
          </cell>
          <cell r="AV137">
            <v>0</v>
          </cell>
          <cell r="AW137">
            <v>0</v>
          </cell>
        </row>
        <row r="138">
          <cell r="A138">
            <v>182</v>
          </cell>
          <cell r="B138"/>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v>0</v>
          </cell>
          <cell r="AQ138">
            <v>0</v>
          </cell>
          <cell r="AR138">
            <v>0</v>
          </cell>
          <cell r="AS138">
            <v>0</v>
          </cell>
          <cell r="AT138">
            <v>0</v>
          </cell>
          <cell r="AU138">
            <v>0</v>
          </cell>
          <cell r="AV138">
            <v>0</v>
          </cell>
          <cell r="AW138">
            <v>0</v>
          </cell>
        </row>
        <row r="139">
          <cell r="A139">
            <v>183</v>
          </cell>
          <cell r="B139"/>
          <cell r="C139"/>
          <cell r="D139"/>
          <cell r="E139"/>
          <cell r="F139"/>
          <cell r="G139"/>
          <cell r="H139"/>
          <cell r="I139"/>
          <cell r="J139"/>
          <cell r="K139"/>
          <cell r="L139">
            <v>1</v>
          </cell>
          <cell r="M139"/>
          <cell r="N139"/>
          <cell r="O139">
            <v>1</v>
          </cell>
          <cell r="P139"/>
          <cell r="Q139"/>
          <cell r="R139"/>
          <cell r="S139">
            <v>1</v>
          </cell>
          <cell r="T139"/>
          <cell r="U139">
            <v>1</v>
          </cell>
          <cell r="V139"/>
          <cell r="W139"/>
          <cell r="X139"/>
          <cell r="Y139"/>
          <cell r="Z139"/>
          <cell r="AA139"/>
          <cell r="AB139"/>
          <cell r="AC139"/>
          <cell r="AD139"/>
          <cell r="AE139"/>
          <cell r="AF139"/>
          <cell r="AG139"/>
          <cell r="AH139">
            <v>1</v>
          </cell>
          <cell r="AI139">
            <v>1</v>
          </cell>
          <cell r="AJ139">
            <v>2</v>
          </cell>
          <cell r="AK139"/>
          <cell r="AL139">
            <v>1</v>
          </cell>
          <cell r="AM139">
            <v>1</v>
          </cell>
          <cell r="AN139"/>
          <cell r="AO139"/>
          <cell r="AP139">
            <v>30</v>
          </cell>
          <cell r="AQ139">
            <v>24</v>
          </cell>
          <cell r="AR139">
            <v>25</v>
          </cell>
          <cell r="AS139">
            <v>23</v>
          </cell>
          <cell r="AT139">
            <v>18</v>
          </cell>
          <cell r="AU139">
            <v>15</v>
          </cell>
          <cell r="AV139">
            <v>0</v>
          </cell>
          <cell r="AW139">
            <v>0</v>
          </cell>
        </row>
        <row r="140">
          <cell r="A140">
            <v>184</v>
          </cell>
          <cell r="B140"/>
          <cell r="C140"/>
          <cell r="D140"/>
          <cell r="E140"/>
          <cell r="F140"/>
          <cell r="G140"/>
          <cell r="H140"/>
          <cell r="I140"/>
          <cell r="J140">
            <v>1</v>
          </cell>
          <cell r="K140">
            <v>8</v>
          </cell>
          <cell r="L140">
            <v>1</v>
          </cell>
          <cell r="M140">
            <v>3</v>
          </cell>
          <cell r="N140"/>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v>348</v>
          </cell>
          <cell r="AQ140">
            <v>300</v>
          </cell>
          <cell r="AR140">
            <v>320</v>
          </cell>
          <cell r="AS140">
            <v>275</v>
          </cell>
          <cell r="AT140">
            <v>0</v>
          </cell>
          <cell r="AU140">
            <v>0</v>
          </cell>
          <cell r="AV140">
            <v>0</v>
          </cell>
          <cell r="AW140">
            <v>0</v>
          </cell>
        </row>
        <row r="141">
          <cell r="A141">
            <v>185</v>
          </cell>
          <cell r="B141"/>
          <cell r="C141"/>
          <cell r="D141"/>
          <cell r="E141"/>
          <cell r="F141"/>
          <cell r="G141"/>
          <cell r="H141"/>
          <cell r="I141"/>
          <cell r="J141">
            <v>1</v>
          </cell>
          <cell r="K141"/>
          <cell r="L141"/>
          <cell r="M141"/>
          <cell r="N141"/>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v>63</v>
          </cell>
          <cell r="AQ141">
            <v>52</v>
          </cell>
          <cell r="AR141">
            <v>51</v>
          </cell>
          <cell r="AS141">
            <v>42</v>
          </cell>
          <cell r="AT141">
            <v>61</v>
          </cell>
          <cell r="AU141">
            <v>28</v>
          </cell>
          <cell r="AV141">
            <v>0</v>
          </cell>
          <cell r="AW141">
            <v>0</v>
          </cell>
        </row>
        <row r="142">
          <cell r="A142">
            <v>186</v>
          </cell>
          <cell r="B142"/>
          <cell r="C142"/>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v>66</v>
          </cell>
          <cell r="AQ142">
            <v>62</v>
          </cell>
          <cell r="AR142">
            <v>51</v>
          </cell>
          <cell r="AS142">
            <v>58</v>
          </cell>
          <cell r="AT142">
            <v>47</v>
          </cell>
          <cell r="AU142">
            <v>47</v>
          </cell>
          <cell r="AV142">
            <v>0</v>
          </cell>
          <cell r="AW142">
            <v>0</v>
          </cell>
        </row>
        <row r="143">
          <cell r="A143">
            <v>187</v>
          </cell>
          <cell r="B143"/>
          <cell r="C143"/>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cell r="AF143"/>
          <cell r="AG143"/>
          <cell r="AH143"/>
          <cell r="AI143"/>
          <cell r="AJ143"/>
          <cell r="AK143"/>
          <cell r="AL143"/>
          <cell r="AM143"/>
          <cell r="AN143"/>
          <cell r="AO143"/>
          <cell r="AP143">
            <v>0</v>
          </cell>
          <cell r="AQ143">
            <v>0</v>
          </cell>
          <cell r="AR143">
            <v>0</v>
          </cell>
          <cell r="AS143">
            <v>0</v>
          </cell>
          <cell r="AT143">
            <v>0</v>
          </cell>
          <cell r="AU143">
            <v>0</v>
          </cell>
          <cell r="AV143">
            <v>0</v>
          </cell>
          <cell r="AW143">
            <v>0</v>
          </cell>
        </row>
        <row r="144">
          <cell r="A144">
            <v>188</v>
          </cell>
          <cell r="B144"/>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cell r="AH144"/>
          <cell r="AI144"/>
          <cell r="AJ144"/>
          <cell r="AK144"/>
          <cell r="AL144"/>
          <cell r="AM144"/>
          <cell r="AN144"/>
          <cell r="AO144"/>
          <cell r="AP144">
            <v>0</v>
          </cell>
          <cell r="AQ144">
            <v>0</v>
          </cell>
          <cell r="AR144">
            <v>0</v>
          </cell>
          <cell r="AS144">
            <v>0</v>
          </cell>
          <cell r="AT144">
            <v>0</v>
          </cell>
          <cell r="AU144">
            <v>0</v>
          </cell>
          <cell r="AV144">
            <v>0</v>
          </cell>
          <cell r="AW144">
            <v>0</v>
          </cell>
        </row>
        <row r="145">
          <cell r="A145">
            <v>189</v>
          </cell>
          <cell r="B145"/>
          <cell r="C145"/>
          <cell r="D145"/>
          <cell r="E145"/>
          <cell r="F145"/>
          <cell r="G145"/>
          <cell r="H145"/>
          <cell r="I145"/>
          <cell r="J145">
            <v>1</v>
          </cell>
          <cell r="K145"/>
          <cell r="L145"/>
          <cell r="M145"/>
          <cell r="N145"/>
          <cell r="O145">
            <v>1</v>
          </cell>
          <cell r="P145"/>
          <cell r="Q145"/>
          <cell r="R145"/>
          <cell r="S145">
            <v>1</v>
          </cell>
          <cell r="T145"/>
          <cell r="U145"/>
          <cell r="V145"/>
          <cell r="W145"/>
          <cell r="X145"/>
          <cell r="Y145"/>
          <cell r="Z145">
            <v>1</v>
          </cell>
          <cell r="AA145"/>
          <cell r="AB145"/>
          <cell r="AC145"/>
          <cell r="AD145"/>
          <cell r="AE145"/>
          <cell r="AF145"/>
          <cell r="AG145"/>
          <cell r="AH145">
            <v>1</v>
          </cell>
          <cell r="AI145"/>
          <cell r="AJ145"/>
          <cell r="AK145"/>
          <cell r="AL145"/>
          <cell r="AM145"/>
          <cell r="AN145"/>
          <cell r="AO145"/>
          <cell r="AP145">
            <v>137</v>
          </cell>
          <cell r="AQ145">
            <v>135</v>
          </cell>
          <cell r="AR145">
            <v>106</v>
          </cell>
          <cell r="AS145">
            <v>93</v>
          </cell>
          <cell r="AT145">
            <v>98</v>
          </cell>
          <cell r="AU145">
            <v>101</v>
          </cell>
          <cell r="AV145">
            <v>0</v>
          </cell>
          <cell r="AW145">
            <v>0</v>
          </cell>
        </row>
        <row r="146">
          <cell r="A146">
            <v>190</v>
          </cell>
          <cell r="B146"/>
          <cell r="C146"/>
          <cell r="D146"/>
          <cell r="E146"/>
          <cell r="F146"/>
          <cell r="G146"/>
          <cell r="H146"/>
          <cell r="I146"/>
          <cell r="J146">
            <v>3</v>
          </cell>
          <cell r="K146"/>
          <cell r="L146">
            <v>2</v>
          </cell>
          <cell r="M146">
            <v>2</v>
          </cell>
          <cell r="N146">
            <v>6</v>
          </cell>
          <cell r="O146">
            <v>1</v>
          </cell>
          <cell r="P146"/>
          <cell r="Q146"/>
          <cell r="R146"/>
          <cell r="S146"/>
          <cell r="T146"/>
          <cell r="U146"/>
          <cell r="V146"/>
          <cell r="W146"/>
          <cell r="X146"/>
          <cell r="Y146"/>
          <cell r="Z146"/>
          <cell r="AA146"/>
          <cell r="AB146"/>
          <cell r="AC146"/>
          <cell r="AD146"/>
          <cell r="AE146"/>
          <cell r="AF146"/>
          <cell r="AG146"/>
          <cell r="AH146">
            <v>36</v>
          </cell>
          <cell r="AI146">
            <v>16</v>
          </cell>
          <cell r="AJ146">
            <v>27</v>
          </cell>
          <cell r="AK146">
            <v>14</v>
          </cell>
          <cell r="AL146">
            <v>41</v>
          </cell>
          <cell r="AM146">
            <v>24</v>
          </cell>
          <cell r="AN146"/>
          <cell r="AO146"/>
          <cell r="AP146">
            <v>255</v>
          </cell>
          <cell r="AQ146">
            <v>200</v>
          </cell>
          <cell r="AR146">
            <v>152</v>
          </cell>
          <cell r="AS146">
            <v>139</v>
          </cell>
          <cell r="AT146">
            <v>216</v>
          </cell>
          <cell r="AU146">
            <v>152</v>
          </cell>
          <cell r="AV146">
            <v>0</v>
          </cell>
          <cell r="AW146">
            <v>0</v>
          </cell>
        </row>
        <row r="147">
          <cell r="A147">
            <v>191</v>
          </cell>
          <cell r="B147"/>
          <cell r="C147"/>
          <cell r="D147"/>
          <cell r="E147"/>
          <cell r="F147"/>
          <cell r="G147"/>
          <cell r="H147"/>
          <cell r="I147"/>
          <cell r="J147"/>
          <cell r="K147"/>
          <cell r="L147"/>
          <cell r="M147">
            <v>1</v>
          </cell>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v>20</v>
          </cell>
          <cell r="AQ147">
            <v>22</v>
          </cell>
          <cell r="AR147">
            <v>12</v>
          </cell>
          <cell r="AS147">
            <v>12</v>
          </cell>
          <cell r="AT147">
            <v>13</v>
          </cell>
          <cell r="AU147">
            <v>9</v>
          </cell>
          <cell r="AV147">
            <v>0</v>
          </cell>
          <cell r="AW147">
            <v>0</v>
          </cell>
        </row>
        <row r="148">
          <cell r="A148">
            <v>192</v>
          </cell>
          <cell r="B148"/>
          <cell r="C148"/>
          <cell r="D148"/>
          <cell r="E148"/>
          <cell r="F148"/>
          <cell r="G148"/>
          <cell r="H148"/>
          <cell r="I148"/>
          <cell r="J148">
            <v>7</v>
          </cell>
          <cell r="K148">
            <v>6</v>
          </cell>
          <cell r="L148">
            <v>1</v>
          </cell>
          <cell r="M148">
            <v>1</v>
          </cell>
          <cell r="N148"/>
          <cell r="O148">
            <v>1</v>
          </cell>
          <cell r="P148"/>
          <cell r="Q148"/>
          <cell r="R148">
            <v>1</v>
          </cell>
          <cell r="S148"/>
          <cell r="T148"/>
          <cell r="U148"/>
          <cell r="V148"/>
          <cell r="W148"/>
          <cell r="X148"/>
          <cell r="Y148"/>
          <cell r="Z148"/>
          <cell r="AA148"/>
          <cell r="AB148"/>
          <cell r="AC148"/>
          <cell r="AD148"/>
          <cell r="AE148"/>
          <cell r="AF148"/>
          <cell r="AG148"/>
          <cell r="AH148"/>
          <cell r="AI148"/>
          <cell r="AJ148"/>
          <cell r="AK148"/>
          <cell r="AL148"/>
          <cell r="AM148">
            <v>1</v>
          </cell>
          <cell r="AN148"/>
          <cell r="AO148"/>
          <cell r="AP148">
            <v>103</v>
          </cell>
          <cell r="AQ148">
            <v>69</v>
          </cell>
          <cell r="AR148">
            <v>77</v>
          </cell>
          <cell r="AS148">
            <v>48</v>
          </cell>
          <cell r="AT148">
            <v>34</v>
          </cell>
          <cell r="AU148">
            <v>25</v>
          </cell>
          <cell r="AV148">
            <v>0</v>
          </cell>
          <cell r="AW148">
            <v>0</v>
          </cell>
        </row>
        <row r="149">
          <cell r="A149">
            <v>193</v>
          </cell>
          <cell r="B149"/>
          <cell r="C149"/>
          <cell r="D149"/>
          <cell r="E149"/>
          <cell r="F149"/>
          <cell r="G149"/>
          <cell r="H149"/>
          <cell r="I149"/>
          <cell r="J149"/>
          <cell r="K149">
            <v>1</v>
          </cell>
          <cell r="L149"/>
          <cell r="M149"/>
          <cell r="N149"/>
          <cell r="O149"/>
          <cell r="P149"/>
          <cell r="Q149"/>
          <cell r="R149"/>
          <cell r="S149"/>
          <cell r="T149"/>
          <cell r="U149"/>
          <cell r="V149"/>
          <cell r="W149"/>
          <cell r="X149"/>
          <cell r="Y149"/>
          <cell r="Z149"/>
          <cell r="AA149">
            <v>1</v>
          </cell>
          <cell r="AB149"/>
          <cell r="AC149"/>
          <cell r="AD149"/>
          <cell r="AE149"/>
          <cell r="AF149"/>
          <cell r="AG149"/>
          <cell r="AH149"/>
          <cell r="AI149"/>
          <cell r="AJ149"/>
          <cell r="AK149"/>
          <cell r="AL149"/>
          <cell r="AM149"/>
          <cell r="AN149"/>
          <cell r="AO149"/>
          <cell r="AP149">
            <v>94</v>
          </cell>
          <cell r="AQ149">
            <v>65</v>
          </cell>
          <cell r="AR149">
            <v>66</v>
          </cell>
          <cell r="AS149">
            <v>57</v>
          </cell>
          <cell r="AT149">
            <v>45</v>
          </cell>
          <cell r="AU149">
            <v>43</v>
          </cell>
          <cell r="AV149">
            <v>0</v>
          </cell>
          <cell r="AW149">
            <v>0</v>
          </cell>
        </row>
        <row r="150">
          <cell r="A150">
            <v>194</v>
          </cell>
          <cell r="B150"/>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v>0</v>
          </cell>
          <cell r="AQ150">
            <v>0</v>
          </cell>
          <cell r="AR150">
            <v>0</v>
          </cell>
          <cell r="AS150">
            <v>0</v>
          </cell>
          <cell r="AT150">
            <v>0</v>
          </cell>
          <cell r="AU150">
            <v>0</v>
          </cell>
          <cell r="AV150">
            <v>0</v>
          </cell>
          <cell r="AW150">
            <v>0</v>
          </cell>
        </row>
        <row r="151">
          <cell r="A151">
            <v>195</v>
          </cell>
          <cell r="B151"/>
          <cell r="C151"/>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cell r="AF151"/>
          <cell r="AG151"/>
          <cell r="AH151"/>
          <cell r="AI151"/>
          <cell r="AJ151"/>
          <cell r="AK151"/>
          <cell r="AL151"/>
          <cell r="AM151"/>
          <cell r="AN151"/>
          <cell r="AO151"/>
          <cell r="AP151">
            <v>0</v>
          </cell>
          <cell r="AQ151">
            <v>0</v>
          </cell>
          <cell r="AR151">
            <v>0</v>
          </cell>
          <cell r="AS151">
            <v>0</v>
          </cell>
          <cell r="AT151">
            <v>0</v>
          </cell>
          <cell r="AU151">
            <v>0</v>
          </cell>
          <cell r="AV151">
            <v>0</v>
          </cell>
          <cell r="AW151">
            <v>0</v>
          </cell>
        </row>
        <row r="152">
          <cell r="A152">
            <v>196</v>
          </cell>
          <cell r="B152"/>
          <cell r="C152"/>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cell r="AF152"/>
          <cell r="AG152"/>
          <cell r="AH152"/>
          <cell r="AI152"/>
          <cell r="AJ152"/>
          <cell r="AK152"/>
          <cell r="AL152"/>
          <cell r="AM152"/>
          <cell r="AN152"/>
          <cell r="AO152"/>
          <cell r="AP152">
            <v>0</v>
          </cell>
          <cell r="AQ152">
            <v>0</v>
          </cell>
          <cell r="AR152">
            <v>0</v>
          </cell>
          <cell r="AS152">
            <v>0</v>
          </cell>
          <cell r="AT152">
            <v>0</v>
          </cell>
          <cell r="AU152">
            <v>0</v>
          </cell>
          <cell r="AV152">
            <v>0</v>
          </cell>
          <cell r="AW152">
            <v>0</v>
          </cell>
        </row>
        <row r="153">
          <cell r="A153">
            <v>197</v>
          </cell>
          <cell r="B153"/>
          <cell r="C153"/>
          <cell r="D153"/>
          <cell r="E153"/>
          <cell r="F153"/>
          <cell r="G153"/>
          <cell r="H153"/>
          <cell r="I153"/>
          <cell r="J153"/>
          <cell r="K153"/>
          <cell r="L153">
            <v>1</v>
          </cell>
          <cell r="M153"/>
          <cell r="N153">
            <v>1</v>
          </cell>
          <cell r="O153"/>
          <cell r="P153"/>
          <cell r="Q153"/>
          <cell r="R153">
            <v>1</v>
          </cell>
          <cell r="S153"/>
          <cell r="T153"/>
          <cell r="U153"/>
          <cell r="V153"/>
          <cell r="W153"/>
          <cell r="X153"/>
          <cell r="Y153"/>
          <cell r="Z153"/>
          <cell r="AA153"/>
          <cell r="AB153"/>
          <cell r="AC153"/>
          <cell r="AD153"/>
          <cell r="AE153"/>
          <cell r="AF153"/>
          <cell r="AG153"/>
          <cell r="AH153">
            <v>3</v>
          </cell>
          <cell r="AI153"/>
          <cell r="AJ153"/>
          <cell r="AK153">
            <v>5</v>
          </cell>
          <cell r="AL153">
            <v>3</v>
          </cell>
          <cell r="AM153">
            <v>5</v>
          </cell>
          <cell r="AN153"/>
          <cell r="AO153"/>
          <cell r="AP153">
            <v>134</v>
          </cell>
          <cell r="AQ153">
            <v>129</v>
          </cell>
          <cell r="AR153">
            <v>110</v>
          </cell>
          <cell r="AS153">
            <v>96</v>
          </cell>
          <cell r="AT153">
            <v>80</v>
          </cell>
          <cell r="AU153">
            <v>71</v>
          </cell>
          <cell r="AV153">
            <v>0</v>
          </cell>
          <cell r="AW153">
            <v>0</v>
          </cell>
        </row>
        <row r="154">
          <cell r="A154">
            <v>198</v>
          </cell>
          <cell r="B154"/>
          <cell r="C154"/>
          <cell r="D154"/>
          <cell r="E154"/>
          <cell r="F154"/>
          <cell r="G154"/>
          <cell r="H154"/>
          <cell r="I154"/>
          <cell r="J154"/>
          <cell r="K154">
            <v>6</v>
          </cell>
          <cell r="L154">
            <v>5</v>
          </cell>
          <cell r="M154">
            <v>4</v>
          </cell>
          <cell r="N154">
            <v>4</v>
          </cell>
          <cell r="O154">
            <v>1</v>
          </cell>
          <cell r="P154"/>
          <cell r="Q154"/>
          <cell r="R154"/>
          <cell r="S154"/>
          <cell r="T154"/>
          <cell r="U154"/>
          <cell r="V154"/>
          <cell r="W154"/>
          <cell r="X154"/>
          <cell r="Y154"/>
          <cell r="Z154"/>
          <cell r="AA154"/>
          <cell r="AB154"/>
          <cell r="AC154"/>
          <cell r="AD154"/>
          <cell r="AE154"/>
          <cell r="AF154"/>
          <cell r="AG154"/>
          <cell r="AH154">
            <v>1</v>
          </cell>
          <cell r="AI154"/>
          <cell r="AJ154"/>
          <cell r="AK154"/>
          <cell r="AL154">
            <v>1</v>
          </cell>
          <cell r="AM154"/>
          <cell r="AN154"/>
          <cell r="AO154"/>
          <cell r="AP154">
            <v>136</v>
          </cell>
          <cell r="AQ154">
            <v>115</v>
          </cell>
          <cell r="AR154">
            <v>79</v>
          </cell>
          <cell r="AS154">
            <v>119</v>
          </cell>
          <cell r="AT154">
            <v>61</v>
          </cell>
          <cell r="AU154">
            <v>50</v>
          </cell>
          <cell r="AV154">
            <v>0</v>
          </cell>
          <cell r="AW154">
            <v>0</v>
          </cell>
        </row>
        <row r="155">
          <cell r="A155">
            <v>199</v>
          </cell>
          <cell r="B155"/>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v>0</v>
          </cell>
          <cell r="AQ155">
            <v>0</v>
          </cell>
          <cell r="AR155">
            <v>0</v>
          </cell>
          <cell r="AS155">
            <v>0</v>
          </cell>
          <cell r="AT155">
            <v>0</v>
          </cell>
          <cell r="AU155">
            <v>0</v>
          </cell>
          <cell r="AV155">
            <v>0</v>
          </cell>
          <cell r="AW155">
            <v>0</v>
          </cell>
        </row>
        <row r="156">
          <cell r="A156">
            <v>200</v>
          </cell>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cell r="AP156">
            <v>0</v>
          </cell>
          <cell r="AQ156">
            <v>0</v>
          </cell>
          <cell r="AR156">
            <v>0</v>
          </cell>
          <cell r="AS156">
            <v>0</v>
          </cell>
          <cell r="AT156">
            <v>0</v>
          </cell>
          <cell r="AU156">
            <v>0</v>
          </cell>
          <cell r="AV156">
            <v>0</v>
          </cell>
          <cell r="AW156">
            <v>0</v>
          </cell>
        </row>
        <row r="157">
          <cell r="A157">
            <v>202</v>
          </cell>
          <cell r="B157"/>
          <cell r="C157"/>
          <cell r="D157"/>
          <cell r="E157"/>
          <cell r="F157"/>
          <cell r="G157"/>
          <cell r="H157"/>
          <cell r="I157"/>
          <cell r="J157">
            <v>2</v>
          </cell>
          <cell r="K157">
            <v>3</v>
          </cell>
          <cell r="L157">
            <v>1</v>
          </cell>
          <cell r="M157"/>
          <cell r="N157"/>
          <cell r="O157">
            <v>1</v>
          </cell>
          <cell r="P157"/>
          <cell r="Q157"/>
          <cell r="R157"/>
          <cell r="S157"/>
          <cell r="T157"/>
          <cell r="U157"/>
          <cell r="V157">
            <v>1</v>
          </cell>
          <cell r="W157"/>
          <cell r="X157"/>
          <cell r="Y157"/>
          <cell r="Z157"/>
          <cell r="AA157"/>
          <cell r="AB157"/>
          <cell r="AC157"/>
          <cell r="AD157"/>
          <cell r="AE157"/>
          <cell r="AF157"/>
          <cell r="AG157"/>
          <cell r="AH157"/>
          <cell r="AI157"/>
          <cell r="AJ157"/>
          <cell r="AK157"/>
          <cell r="AL157"/>
          <cell r="AM157"/>
          <cell r="AN157"/>
          <cell r="AO157"/>
          <cell r="AP157">
            <v>185</v>
          </cell>
          <cell r="AQ157">
            <v>180</v>
          </cell>
          <cell r="AR157">
            <v>173</v>
          </cell>
          <cell r="AS157">
            <v>133</v>
          </cell>
          <cell r="AT157">
            <v>117</v>
          </cell>
          <cell r="AU157">
            <v>82</v>
          </cell>
          <cell r="AV157">
            <v>0</v>
          </cell>
          <cell r="AW157">
            <v>0</v>
          </cell>
        </row>
        <row r="158">
          <cell r="A158">
            <v>203</v>
          </cell>
          <cell r="B158"/>
          <cell r="C158"/>
          <cell r="D158"/>
          <cell r="E158"/>
          <cell r="F158"/>
          <cell r="G158"/>
          <cell r="H158"/>
          <cell r="I158"/>
          <cell r="J158">
            <v>3</v>
          </cell>
          <cell r="K158">
            <v>2</v>
          </cell>
          <cell r="L158">
            <v>1</v>
          </cell>
          <cell r="M158">
            <v>1</v>
          </cell>
          <cell r="N158">
            <v>1</v>
          </cell>
          <cell r="O158">
            <v>1</v>
          </cell>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cell r="AP158">
            <v>120</v>
          </cell>
          <cell r="AQ158">
            <v>107</v>
          </cell>
          <cell r="AR158">
            <v>76</v>
          </cell>
          <cell r="AS158">
            <v>64</v>
          </cell>
          <cell r="AT158">
            <v>58</v>
          </cell>
          <cell r="AU158">
            <v>60</v>
          </cell>
          <cell r="AV158">
            <v>0</v>
          </cell>
          <cell r="AW158">
            <v>0</v>
          </cell>
        </row>
        <row r="159">
          <cell r="A159">
            <v>204</v>
          </cell>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cell r="AF159"/>
          <cell r="AG159"/>
          <cell r="AH159"/>
          <cell r="AI159"/>
          <cell r="AJ159"/>
          <cell r="AK159"/>
          <cell r="AL159"/>
          <cell r="AM159"/>
          <cell r="AN159"/>
          <cell r="AO159"/>
          <cell r="AP159">
            <v>0</v>
          </cell>
          <cell r="AQ159">
            <v>0</v>
          </cell>
          <cell r="AR159">
            <v>0</v>
          </cell>
          <cell r="AS159">
            <v>0</v>
          </cell>
          <cell r="AT159">
            <v>0</v>
          </cell>
          <cell r="AU159">
            <v>0</v>
          </cell>
          <cell r="AV159">
            <v>0</v>
          </cell>
          <cell r="AW159">
            <v>0</v>
          </cell>
        </row>
        <row r="160">
          <cell r="A160">
            <v>207</v>
          </cell>
          <cell r="B160"/>
          <cell r="C160"/>
          <cell r="D160"/>
          <cell r="E160"/>
          <cell r="F160"/>
          <cell r="G160"/>
          <cell r="H160"/>
          <cell r="I160"/>
          <cell r="J160">
            <v>1</v>
          </cell>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v>29</v>
          </cell>
          <cell r="AQ160">
            <v>20</v>
          </cell>
          <cell r="AR160">
            <v>22</v>
          </cell>
          <cell r="AS160">
            <v>19</v>
          </cell>
          <cell r="AT160">
            <v>15</v>
          </cell>
          <cell r="AU160">
            <v>21</v>
          </cell>
          <cell r="AV160">
            <v>0</v>
          </cell>
          <cell r="AW160">
            <v>0</v>
          </cell>
        </row>
        <row r="161">
          <cell r="A161">
            <v>208</v>
          </cell>
          <cell r="B161"/>
          <cell r="C161"/>
          <cell r="D161"/>
          <cell r="E161"/>
          <cell r="F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cell r="AF161"/>
          <cell r="AG161"/>
          <cell r="AH161"/>
          <cell r="AI161"/>
          <cell r="AJ161"/>
          <cell r="AK161"/>
          <cell r="AL161"/>
          <cell r="AM161"/>
          <cell r="AN161"/>
          <cell r="AO161"/>
          <cell r="AP161">
            <v>0</v>
          </cell>
          <cell r="AQ161">
            <v>0</v>
          </cell>
          <cell r="AR161">
            <v>0</v>
          </cell>
          <cell r="AS161">
            <v>0</v>
          </cell>
          <cell r="AT161">
            <v>0</v>
          </cell>
          <cell r="AU161">
            <v>0</v>
          </cell>
          <cell r="AV161">
            <v>0</v>
          </cell>
          <cell r="AW161">
            <v>0</v>
          </cell>
        </row>
        <row r="162">
          <cell r="A162">
            <v>209</v>
          </cell>
          <cell r="B162"/>
          <cell r="C162"/>
          <cell r="D162"/>
          <cell r="E162"/>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cell r="AG162"/>
          <cell r="AH162"/>
          <cell r="AI162"/>
          <cell r="AJ162"/>
          <cell r="AK162"/>
          <cell r="AL162"/>
          <cell r="AM162"/>
          <cell r="AN162"/>
          <cell r="AO162"/>
          <cell r="AP162">
            <v>0</v>
          </cell>
          <cell r="AQ162">
            <v>0</v>
          </cell>
          <cell r="AR162">
            <v>0</v>
          </cell>
          <cell r="AS162">
            <v>0</v>
          </cell>
          <cell r="AT162">
            <v>0</v>
          </cell>
          <cell r="AU162">
            <v>0</v>
          </cell>
          <cell r="AV162">
            <v>0</v>
          </cell>
          <cell r="AW162">
            <v>0</v>
          </cell>
        </row>
        <row r="163">
          <cell r="A163">
            <v>211</v>
          </cell>
          <cell r="B163"/>
          <cell r="C163"/>
          <cell r="D163"/>
          <cell r="E163"/>
          <cell r="F163"/>
          <cell r="G163"/>
          <cell r="H163"/>
          <cell r="I163"/>
          <cell r="J163"/>
          <cell r="K163"/>
          <cell r="L163"/>
          <cell r="M163"/>
          <cell r="N163">
            <v>1</v>
          </cell>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v>25</v>
          </cell>
          <cell r="AQ163">
            <v>23</v>
          </cell>
          <cell r="AR163">
            <v>24</v>
          </cell>
          <cell r="AS163">
            <v>30</v>
          </cell>
          <cell r="AT163">
            <v>23</v>
          </cell>
          <cell r="AU163">
            <v>18</v>
          </cell>
          <cell r="AV163">
            <v>0</v>
          </cell>
          <cell r="AW163">
            <v>0</v>
          </cell>
        </row>
        <row r="164">
          <cell r="A164">
            <v>213</v>
          </cell>
          <cell r="B164"/>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v>105</v>
          </cell>
          <cell r="AQ164">
            <v>90</v>
          </cell>
          <cell r="AR164">
            <v>81</v>
          </cell>
          <cell r="AS164">
            <v>77</v>
          </cell>
          <cell r="AT164">
            <v>67</v>
          </cell>
          <cell r="AU164">
            <v>18</v>
          </cell>
          <cell r="AV164">
            <v>0</v>
          </cell>
          <cell r="AW164">
            <v>0</v>
          </cell>
        </row>
        <row r="165">
          <cell r="A165">
            <v>216</v>
          </cell>
          <cell r="B165"/>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cell r="AF165"/>
          <cell r="AG165"/>
          <cell r="AH165"/>
          <cell r="AI165"/>
          <cell r="AJ165"/>
          <cell r="AK165"/>
          <cell r="AL165"/>
          <cell r="AM165"/>
          <cell r="AN165"/>
          <cell r="AO165"/>
          <cell r="AP165">
            <v>0</v>
          </cell>
          <cell r="AQ165">
            <v>0</v>
          </cell>
          <cell r="AR165">
            <v>0</v>
          </cell>
          <cell r="AS165">
            <v>0</v>
          </cell>
          <cell r="AT165">
            <v>0</v>
          </cell>
          <cell r="AU165">
            <v>0</v>
          </cell>
          <cell r="AV165">
            <v>0</v>
          </cell>
          <cell r="AW165">
            <v>0</v>
          </cell>
        </row>
        <row r="166">
          <cell r="A166">
            <v>217</v>
          </cell>
          <cell r="B166"/>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v>33</v>
          </cell>
          <cell r="AQ166">
            <v>32</v>
          </cell>
          <cell r="AR166">
            <v>22</v>
          </cell>
          <cell r="AS166">
            <v>29</v>
          </cell>
          <cell r="AT166">
            <v>25</v>
          </cell>
          <cell r="AU166">
            <v>31</v>
          </cell>
          <cell r="AV166">
            <v>0</v>
          </cell>
          <cell r="AW166">
            <v>0</v>
          </cell>
        </row>
        <row r="167">
          <cell r="A167">
            <v>218</v>
          </cell>
          <cell r="B167"/>
          <cell r="C167"/>
          <cell r="D167"/>
          <cell r="E167"/>
          <cell r="F167"/>
          <cell r="G167"/>
          <cell r="H167"/>
          <cell r="I167"/>
          <cell r="J167"/>
          <cell r="K167"/>
          <cell r="L167"/>
          <cell r="M167"/>
          <cell r="N167"/>
          <cell r="O167"/>
          <cell r="P167"/>
          <cell r="Q167"/>
          <cell r="R167"/>
          <cell r="S167"/>
          <cell r="T167">
            <v>1</v>
          </cell>
          <cell r="U167"/>
          <cell r="V167"/>
          <cell r="W167"/>
          <cell r="X167"/>
          <cell r="Y167"/>
          <cell r="Z167"/>
          <cell r="AA167"/>
          <cell r="AB167"/>
          <cell r="AC167"/>
          <cell r="AD167"/>
          <cell r="AE167"/>
          <cell r="AF167"/>
          <cell r="AG167"/>
          <cell r="AH167"/>
          <cell r="AI167"/>
          <cell r="AJ167"/>
          <cell r="AK167"/>
          <cell r="AL167"/>
          <cell r="AM167"/>
          <cell r="AN167"/>
          <cell r="AO167"/>
          <cell r="AP167">
            <v>52</v>
          </cell>
          <cell r="AQ167">
            <v>64</v>
          </cell>
          <cell r="AR167">
            <v>42</v>
          </cell>
          <cell r="AS167">
            <v>42</v>
          </cell>
          <cell r="AT167">
            <v>41</v>
          </cell>
          <cell r="AU167">
            <v>47</v>
          </cell>
          <cell r="AV167">
            <v>0</v>
          </cell>
          <cell r="AW167">
            <v>0</v>
          </cell>
        </row>
        <row r="168">
          <cell r="A168">
            <v>219</v>
          </cell>
          <cell r="B168"/>
          <cell r="C168"/>
          <cell r="D168"/>
          <cell r="E168"/>
          <cell r="F168"/>
          <cell r="G168"/>
          <cell r="H168"/>
          <cell r="I168"/>
          <cell r="J168">
            <v>2</v>
          </cell>
          <cell r="K168"/>
          <cell r="L168"/>
          <cell r="M168"/>
          <cell r="N168">
            <v>1</v>
          </cell>
          <cell r="O168"/>
          <cell r="P168"/>
          <cell r="Q168"/>
          <cell r="R168"/>
          <cell r="S168"/>
          <cell r="T168"/>
          <cell r="U168"/>
          <cell r="V168">
            <v>1</v>
          </cell>
          <cell r="W168"/>
          <cell r="X168"/>
          <cell r="Y168"/>
          <cell r="Z168"/>
          <cell r="AA168"/>
          <cell r="AB168"/>
          <cell r="AC168"/>
          <cell r="AD168"/>
          <cell r="AE168"/>
          <cell r="AF168"/>
          <cell r="AG168"/>
          <cell r="AH168"/>
          <cell r="AI168"/>
          <cell r="AJ168"/>
          <cell r="AK168"/>
          <cell r="AL168"/>
          <cell r="AM168"/>
          <cell r="AN168"/>
          <cell r="AO168"/>
          <cell r="AP168">
            <v>143</v>
          </cell>
          <cell r="AQ168">
            <v>144</v>
          </cell>
          <cell r="AR168">
            <v>141</v>
          </cell>
          <cell r="AS168">
            <v>129</v>
          </cell>
          <cell r="AT168">
            <v>112</v>
          </cell>
          <cell r="AU168">
            <v>115</v>
          </cell>
          <cell r="AV168">
            <v>0</v>
          </cell>
          <cell r="AW168">
            <v>0</v>
          </cell>
        </row>
        <row r="169">
          <cell r="A169">
            <v>222</v>
          </cell>
          <cell r="B169"/>
          <cell r="C169"/>
          <cell r="D169"/>
          <cell r="E169"/>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cell r="AM169"/>
          <cell r="AN169"/>
          <cell r="AO169"/>
          <cell r="AP169">
            <v>19</v>
          </cell>
          <cell r="AQ169">
            <v>23</v>
          </cell>
          <cell r="AR169">
            <v>19</v>
          </cell>
          <cell r="AS169">
            <v>11</v>
          </cell>
          <cell r="AT169">
            <v>10</v>
          </cell>
          <cell r="AU169">
            <v>17</v>
          </cell>
          <cell r="AV169">
            <v>0</v>
          </cell>
          <cell r="AW169">
            <v>0</v>
          </cell>
        </row>
        <row r="170">
          <cell r="A170">
            <v>223</v>
          </cell>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cell r="AI170"/>
          <cell r="AJ170"/>
          <cell r="AK170"/>
          <cell r="AL170"/>
          <cell r="AM170"/>
          <cell r="AN170"/>
          <cell r="AO170"/>
          <cell r="AP170">
            <v>44</v>
          </cell>
          <cell r="AQ170">
            <v>61</v>
          </cell>
          <cell r="AR170">
            <v>85</v>
          </cell>
          <cell r="AS170">
            <v>70</v>
          </cell>
          <cell r="AT170">
            <v>98</v>
          </cell>
          <cell r="AU170">
            <v>103</v>
          </cell>
          <cell r="AV170">
            <v>0</v>
          </cell>
          <cell r="AW170">
            <v>0</v>
          </cell>
        </row>
        <row r="171">
          <cell r="A171">
            <v>227</v>
          </cell>
          <cell r="B171"/>
          <cell r="C171"/>
          <cell r="D171"/>
          <cell r="E171"/>
          <cell r="F171"/>
          <cell r="G171"/>
          <cell r="H171"/>
          <cell r="I171"/>
          <cell r="J171"/>
          <cell r="K171"/>
          <cell r="L171">
            <v>1</v>
          </cell>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cell r="AP171">
            <v>27</v>
          </cell>
          <cell r="AQ171">
            <v>22</v>
          </cell>
          <cell r="AR171">
            <v>26</v>
          </cell>
          <cell r="AS171">
            <v>23</v>
          </cell>
          <cell r="AT171">
            <v>19</v>
          </cell>
          <cell r="AU171">
            <v>17</v>
          </cell>
          <cell r="AV171">
            <v>0</v>
          </cell>
          <cell r="AW171">
            <v>0</v>
          </cell>
        </row>
        <row r="172">
          <cell r="A172">
            <v>228</v>
          </cell>
          <cell r="B172"/>
          <cell r="C172"/>
          <cell r="D172"/>
          <cell r="E172"/>
          <cell r="F172"/>
          <cell r="G172"/>
          <cell r="H172"/>
          <cell r="I172"/>
          <cell r="J172"/>
          <cell r="K172"/>
          <cell r="L172"/>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v>103</v>
          </cell>
          <cell r="AQ172">
            <v>126</v>
          </cell>
          <cell r="AR172">
            <v>125</v>
          </cell>
          <cell r="AS172">
            <v>122</v>
          </cell>
          <cell r="AT172">
            <v>150</v>
          </cell>
          <cell r="AU172">
            <v>154</v>
          </cell>
          <cell r="AV172">
            <v>0</v>
          </cell>
          <cell r="AW172">
            <v>0</v>
          </cell>
        </row>
        <row r="173">
          <cell r="A173">
            <v>233</v>
          </cell>
          <cell r="B173"/>
          <cell r="C173"/>
          <cell r="D173"/>
          <cell r="E173"/>
          <cell r="F173"/>
          <cell r="G173"/>
          <cell r="H173"/>
          <cell r="I173"/>
          <cell r="J173"/>
          <cell r="K173"/>
          <cell r="L173">
            <v>1</v>
          </cell>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v>67</v>
          </cell>
          <cell r="AQ173">
            <v>85</v>
          </cell>
          <cell r="AR173">
            <v>91</v>
          </cell>
          <cell r="AS173">
            <v>92</v>
          </cell>
          <cell r="AT173">
            <v>109</v>
          </cell>
          <cell r="AU173">
            <v>121</v>
          </cell>
          <cell r="AV173">
            <v>0</v>
          </cell>
          <cell r="AW173">
            <v>0</v>
          </cell>
        </row>
        <row r="174">
          <cell r="A174">
            <v>234</v>
          </cell>
          <cell r="B174"/>
          <cell r="C174"/>
          <cell r="D174"/>
          <cell r="E174"/>
          <cell r="F174"/>
          <cell r="G174"/>
          <cell r="H174"/>
          <cell r="I174"/>
          <cell r="J174"/>
          <cell r="K174"/>
          <cell r="L174"/>
          <cell r="M174"/>
          <cell r="N174"/>
          <cell r="O174"/>
          <cell r="P174"/>
          <cell r="Q174"/>
          <cell r="R174"/>
          <cell r="S174"/>
          <cell r="T174"/>
          <cell r="U174"/>
          <cell r="V174"/>
          <cell r="W174"/>
          <cell r="X174"/>
          <cell r="Y174"/>
          <cell r="Z174"/>
          <cell r="AA174"/>
          <cell r="AB174"/>
          <cell r="AC174">
            <v>1</v>
          </cell>
          <cell r="AD174"/>
          <cell r="AE174"/>
          <cell r="AF174"/>
          <cell r="AG174"/>
          <cell r="AH174"/>
          <cell r="AI174"/>
          <cell r="AJ174"/>
          <cell r="AK174"/>
          <cell r="AL174"/>
          <cell r="AM174"/>
          <cell r="AN174"/>
          <cell r="AO174"/>
          <cell r="AP174">
            <v>21</v>
          </cell>
          <cell r="AQ174">
            <v>31</v>
          </cell>
          <cell r="AR174">
            <v>31</v>
          </cell>
          <cell r="AS174">
            <v>43</v>
          </cell>
          <cell r="AT174">
            <v>38</v>
          </cell>
          <cell r="AU174">
            <v>40</v>
          </cell>
          <cell r="AV174">
            <v>0</v>
          </cell>
          <cell r="AW174">
            <v>0</v>
          </cell>
        </row>
        <row r="175">
          <cell r="A175">
            <v>235</v>
          </cell>
          <cell r="B175"/>
          <cell r="C175"/>
          <cell r="D175"/>
          <cell r="E175"/>
          <cell r="F175"/>
          <cell r="G175"/>
          <cell r="H175"/>
          <cell r="I175"/>
          <cell r="J175"/>
          <cell r="K175"/>
          <cell r="L175"/>
          <cell r="M175"/>
          <cell r="N175">
            <v>1</v>
          </cell>
          <cell r="O175"/>
          <cell r="P175"/>
          <cell r="Q175"/>
          <cell r="R175"/>
          <cell r="S175"/>
          <cell r="T175"/>
          <cell r="U175"/>
          <cell r="V175"/>
          <cell r="W175"/>
          <cell r="X175"/>
          <cell r="Y175"/>
          <cell r="Z175">
            <v>1</v>
          </cell>
          <cell r="AA175"/>
          <cell r="AB175"/>
          <cell r="AC175"/>
          <cell r="AD175"/>
          <cell r="AE175"/>
          <cell r="AF175"/>
          <cell r="AG175"/>
          <cell r="AH175"/>
          <cell r="AI175"/>
          <cell r="AJ175"/>
          <cell r="AK175"/>
          <cell r="AL175"/>
          <cell r="AM175"/>
          <cell r="AN175"/>
          <cell r="AO175"/>
          <cell r="AP175">
            <v>93</v>
          </cell>
          <cell r="AQ175">
            <v>75</v>
          </cell>
          <cell r="AR175">
            <v>84</v>
          </cell>
          <cell r="AS175">
            <v>66</v>
          </cell>
          <cell r="AT175">
            <v>63</v>
          </cell>
          <cell r="AU175">
            <v>86</v>
          </cell>
          <cell r="AV175">
            <v>0</v>
          </cell>
          <cell r="AW175">
            <v>0</v>
          </cell>
        </row>
        <row r="176">
          <cell r="A176">
            <v>239</v>
          </cell>
          <cell r="B176"/>
          <cell r="C176"/>
          <cell r="D176"/>
          <cell r="E176"/>
          <cell r="F176"/>
          <cell r="G176"/>
          <cell r="H176"/>
          <cell r="I176"/>
          <cell r="J176"/>
          <cell r="K176"/>
          <cell r="L176"/>
          <cell r="M176">
            <v>1</v>
          </cell>
          <cell r="N176"/>
          <cell r="O176"/>
          <cell r="P176"/>
          <cell r="Q176"/>
          <cell r="R176"/>
          <cell r="S176"/>
          <cell r="T176"/>
          <cell r="U176">
            <v>1</v>
          </cell>
          <cell r="V176"/>
          <cell r="W176"/>
          <cell r="X176"/>
          <cell r="Y176"/>
          <cell r="Z176"/>
          <cell r="AA176"/>
          <cell r="AB176"/>
          <cell r="AC176"/>
          <cell r="AD176"/>
          <cell r="AE176"/>
          <cell r="AF176"/>
          <cell r="AG176"/>
          <cell r="AH176"/>
          <cell r="AI176"/>
          <cell r="AJ176"/>
          <cell r="AK176"/>
          <cell r="AL176"/>
          <cell r="AM176"/>
          <cell r="AN176"/>
          <cell r="AO176"/>
          <cell r="AP176">
            <v>18</v>
          </cell>
          <cell r="AQ176">
            <v>9</v>
          </cell>
          <cell r="AR176">
            <v>17</v>
          </cell>
          <cell r="AS176">
            <v>26</v>
          </cell>
          <cell r="AT176">
            <v>18</v>
          </cell>
          <cell r="AU176">
            <v>18</v>
          </cell>
          <cell r="AV176">
            <v>0</v>
          </cell>
          <cell r="AW176">
            <v>0</v>
          </cell>
        </row>
        <row r="177">
          <cell r="A177">
            <v>240</v>
          </cell>
          <cell r="B177"/>
          <cell r="C177"/>
          <cell r="D177"/>
          <cell r="E177"/>
          <cell r="F177"/>
          <cell r="G177"/>
          <cell r="H177"/>
          <cell r="I177"/>
          <cell r="J177"/>
          <cell r="K177">
            <v>2</v>
          </cell>
          <cell r="L177"/>
          <cell r="M177"/>
          <cell r="N177">
            <v>1</v>
          </cell>
          <cell r="O177">
            <v>2</v>
          </cell>
          <cell r="P177"/>
          <cell r="Q177"/>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v>182</v>
          </cell>
          <cell r="AQ177">
            <v>182</v>
          </cell>
          <cell r="AR177">
            <v>180</v>
          </cell>
          <cell r="AS177">
            <v>169</v>
          </cell>
          <cell r="AT177">
            <v>175</v>
          </cell>
          <cell r="AU177">
            <v>151</v>
          </cell>
          <cell r="AV177">
            <v>0</v>
          </cell>
          <cell r="AW177">
            <v>0</v>
          </cell>
        </row>
        <row r="178">
          <cell r="A178">
            <v>241</v>
          </cell>
          <cell r="B178"/>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v>1</v>
          </cell>
          <cell r="AD178"/>
          <cell r="AE178"/>
          <cell r="AF178"/>
          <cell r="AG178"/>
          <cell r="AH178"/>
          <cell r="AI178"/>
          <cell r="AJ178"/>
          <cell r="AK178"/>
          <cell r="AL178"/>
          <cell r="AM178"/>
          <cell r="AN178"/>
          <cell r="AO178"/>
          <cell r="AP178">
            <v>50</v>
          </cell>
          <cell r="AQ178">
            <v>54</v>
          </cell>
          <cell r="AR178">
            <v>63</v>
          </cell>
          <cell r="AS178">
            <v>45</v>
          </cell>
          <cell r="AT178">
            <v>38</v>
          </cell>
          <cell r="AU178">
            <v>46</v>
          </cell>
          <cell r="AV178">
            <v>0</v>
          </cell>
          <cell r="AW178">
            <v>0</v>
          </cell>
        </row>
        <row r="179">
          <cell r="A179">
            <v>242</v>
          </cell>
          <cell r="B179"/>
          <cell r="C179"/>
          <cell r="D179"/>
          <cell r="E179"/>
          <cell r="F179"/>
          <cell r="G179"/>
          <cell r="H179"/>
          <cell r="I179"/>
          <cell r="J179">
            <v>4</v>
          </cell>
          <cell r="K179">
            <v>3</v>
          </cell>
          <cell r="L179">
            <v>3</v>
          </cell>
          <cell r="M179">
            <v>3</v>
          </cell>
          <cell r="N179">
            <v>4</v>
          </cell>
          <cell r="O179">
            <v>2</v>
          </cell>
          <cell r="P179"/>
          <cell r="Q179"/>
          <cell r="R179"/>
          <cell r="S179"/>
          <cell r="T179"/>
          <cell r="U179"/>
          <cell r="V179"/>
          <cell r="W179"/>
          <cell r="X179"/>
          <cell r="Y179"/>
          <cell r="Z179"/>
          <cell r="AA179"/>
          <cell r="AB179"/>
          <cell r="AC179"/>
          <cell r="AD179"/>
          <cell r="AE179"/>
          <cell r="AF179"/>
          <cell r="AG179"/>
          <cell r="AH179"/>
          <cell r="AI179"/>
          <cell r="AJ179"/>
          <cell r="AK179"/>
          <cell r="AL179"/>
          <cell r="AM179"/>
          <cell r="AN179"/>
          <cell r="AO179"/>
          <cell r="AP179">
            <v>67</v>
          </cell>
          <cell r="AQ179">
            <v>84</v>
          </cell>
          <cell r="AR179">
            <v>72</v>
          </cell>
          <cell r="AS179">
            <v>52</v>
          </cell>
          <cell r="AT179">
            <v>48</v>
          </cell>
          <cell r="AU179">
            <v>55</v>
          </cell>
          <cell r="AV179">
            <v>0</v>
          </cell>
          <cell r="AW179">
            <v>0</v>
          </cell>
        </row>
        <row r="180">
          <cell r="A180">
            <v>248</v>
          </cell>
          <cell r="B180"/>
          <cell r="C180"/>
          <cell r="D180"/>
          <cell r="E180"/>
          <cell r="F180"/>
          <cell r="G180"/>
          <cell r="H180"/>
          <cell r="I180"/>
          <cell r="J180">
            <v>1</v>
          </cell>
          <cell r="K180"/>
          <cell r="L180"/>
          <cell r="M180"/>
          <cell r="N180"/>
          <cell r="O180"/>
          <cell r="P180"/>
          <cell r="Q180"/>
          <cell r="R180"/>
          <cell r="S180"/>
          <cell r="T180"/>
          <cell r="U180"/>
          <cell r="V180"/>
          <cell r="W180"/>
          <cell r="X180"/>
          <cell r="Y180"/>
          <cell r="Z180"/>
          <cell r="AA180">
            <v>1</v>
          </cell>
          <cell r="AB180"/>
          <cell r="AC180"/>
          <cell r="AD180"/>
          <cell r="AE180"/>
          <cell r="AF180"/>
          <cell r="AG180"/>
          <cell r="AH180"/>
          <cell r="AI180"/>
          <cell r="AJ180"/>
          <cell r="AK180">
            <v>1</v>
          </cell>
          <cell r="AL180"/>
          <cell r="AM180"/>
          <cell r="AN180"/>
          <cell r="AO180"/>
          <cell r="AP180">
            <v>45</v>
          </cell>
          <cell r="AQ180">
            <v>30</v>
          </cell>
          <cell r="AR180">
            <v>41</v>
          </cell>
          <cell r="AS180">
            <v>36</v>
          </cell>
          <cell r="AT180">
            <v>27</v>
          </cell>
          <cell r="AU180">
            <v>29</v>
          </cell>
          <cell r="AV180">
            <v>0</v>
          </cell>
          <cell r="AW180">
            <v>0</v>
          </cell>
        </row>
        <row r="181">
          <cell r="A181">
            <v>249</v>
          </cell>
          <cell r="B181"/>
          <cell r="C181"/>
          <cell r="D181"/>
          <cell r="E181"/>
          <cell r="F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cell r="AF181"/>
          <cell r="AG181"/>
          <cell r="AH181"/>
          <cell r="AI181"/>
          <cell r="AJ181"/>
          <cell r="AK181"/>
          <cell r="AL181"/>
          <cell r="AM181"/>
          <cell r="AN181"/>
          <cell r="AO181"/>
          <cell r="AP181">
            <v>0</v>
          </cell>
          <cell r="AQ181">
            <v>0</v>
          </cell>
          <cell r="AR181">
            <v>0</v>
          </cell>
          <cell r="AS181">
            <v>0</v>
          </cell>
          <cell r="AT181">
            <v>0</v>
          </cell>
          <cell r="AU181">
            <v>0</v>
          </cell>
          <cell r="AV181">
            <v>0</v>
          </cell>
          <cell r="AW181">
            <v>0</v>
          </cell>
        </row>
        <row r="182">
          <cell r="A182">
            <v>250</v>
          </cell>
          <cell r="B182"/>
          <cell r="C182"/>
          <cell r="D182"/>
          <cell r="E182"/>
          <cell r="F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cell r="AF182"/>
          <cell r="AG182"/>
          <cell r="AH182"/>
          <cell r="AI182"/>
          <cell r="AJ182"/>
          <cell r="AK182"/>
          <cell r="AL182"/>
          <cell r="AM182"/>
          <cell r="AN182"/>
          <cell r="AO182"/>
          <cell r="AP182">
            <v>50</v>
          </cell>
          <cell r="AQ182">
            <v>76</v>
          </cell>
          <cell r="AR182">
            <v>78</v>
          </cell>
          <cell r="AS182">
            <v>43</v>
          </cell>
          <cell r="AT182">
            <v>53</v>
          </cell>
          <cell r="AU182">
            <v>53</v>
          </cell>
          <cell r="AV182">
            <v>0</v>
          </cell>
          <cell r="AW182">
            <v>0</v>
          </cell>
        </row>
        <row r="183">
          <cell r="A183">
            <v>251</v>
          </cell>
          <cell r="B183"/>
          <cell r="C183"/>
          <cell r="D183"/>
          <cell r="E183"/>
          <cell r="F183"/>
          <cell r="G183"/>
          <cell r="H183"/>
          <cell r="I183"/>
          <cell r="J183"/>
          <cell r="K183"/>
          <cell r="L183">
            <v>1</v>
          </cell>
          <cell r="M183"/>
          <cell r="N183"/>
          <cell r="O183"/>
          <cell r="P183"/>
          <cell r="Q183"/>
          <cell r="R183"/>
          <cell r="S183"/>
          <cell r="T183"/>
          <cell r="U183"/>
          <cell r="V183"/>
          <cell r="W183"/>
          <cell r="X183"/>
          <cell r="Y183"/>
          <cell r="Z183"/>
          <cell r="AA183"/>
          <cell r="AB183"/>
          <cell r="AC183"/>
          <cell r="AD183"/>
          <cell r="AE183"/>
          <cell r="AF183"/>
          <cell r="AG183"/>
          <cell r="AH183"/>
          <cell r="AI183"/>
          <cell r="AJ183"/>
          <cell r="AK183"/>
          <cell r="AL183"/>
          <cell r="AM183"/>
          <cell r="AN183"/>
          <cell r="AO183"/>
          <cell r="AP183">
            <v>16</v>
          </cell>
          <cell r="AQ183">
            <v>22</v>
          </cell>
          <cell r="AR183">
            <v>29</v>
          </cell>
          <cell r="AS183">
            <v>33</v>
          </cell>
          <cell r="AT183">
            <v>32</v>
          </cell>
          <cell r="AU183">
            <v>33</v>
          </cell>
          <cell r="AV183">
            <v>0</v>
          </cell>
          <cell r="AW183">
            <v>0</v>
          </cell>
        </row>
        <row r="184">
          <cell r="A184">
            <v>252</v>
          </cell>
          <cell r="B184"/>
          <cell r="C184"/>
          <cell r="D184"/>
          <cell r="E184"/>
          <cell r="F184"/>
          <cell r="G184"/>
          <cell r="H184"/>
          <cell r="I184"/>
          <cell r="J184">
            <v>2</v>
          </cell>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cell r="AP184">
            <v>38</v>
          </cell>
          <cell r="AQ184">
            <v>64</v>
          </cell>
          <cell r="AR184">
            <v>59</v>
          </cell>
          <cell r="AS184">
            <v>44</v>
          </cell>
          <cell r="AT184">
            <v>47</v>
          </cell>
          <cell r="AU184">
            <v>33</v>
          </cell>
          <cell r="AV184">
            <v>0</v>
          </cell>
          <cell r="AW184">
            <v>0</v>
          </cell>
        </row>
        <row r="185">
          <cell r="A185">
            <v>255</v>
          </cell>
          <cell r="B185"/>
          <cell r="C185"/>
          <cell r="D185"/>
          <cell r="E185"/>
          <cell r="F185"/>
          <cell r="G185"/>
          <cell r="H185"/>
          <cell r="I185"/>
          <cell r="J185"/>
          <cell r="K185"/>
          <cell r="L185"/>
          <cell r="M185">
            <v>1</v>
          </cell>
          <cell r="N185">
            <v>1</v>
          </cell>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cell r="AP185">
            <v>33</v>
          </cell>
          <cell r="AQ185">
            <v>27</v>
          </cell>
          <cell r="AR185">
            <v>31</v>
          </cell>
          <cell r="AS185">
            <v>25</v>
          </cell>
          <cell r="AT185">
            <v>22</v>
          </cell>
          <cell r="AU185">
            <v>33</v>
          </cell>
          <cell r="AV185">
            <v>0</v>
          </cell>
          <cell r="AW185">
            <v>0</v>
          </cell>
        </row>
        <row r="186">
          <cell r="A186">
            <v>257</v>
          </cell>
          <cell r="B186"/>
          <cell r="C186"/>
          <cell r="D186"/>
          <cell r="E186"/>
          <cell r="F186"/>
          <cell r="G186"/>
          <cell r="H186"/>
          <cell r="I186"/>
          <cell r="J186"/>
          <cell r="K186"/>
          <cell r="L186">
            <v>1</v>
          </cell>
          <cell r="M186"/>
          <cell r="N186">
            <v>1</v>
          </cell>
          <cell r="O186">
            <v>1</v>
          </cell>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cell r="AP186">
            <v>43</v>
          </cell>
          <cell r="AQ186">
            <v>47</v>
          </cell>
          <cell r="AR186">
            <v>46</v>
          </cell>
          <cell r="AS186">
            <v>44</v>
          </cell>
          <cell r="AT186">
            <v>48</v>
          </cell>
          <cell r="AU186">
            <v>42</v>
          </cell>
          <cell r="AV186">
            <v>0</v>
          </cell>
          <cell r="AW186">
            <v>0</v>
          </cell>
        </row>
        <row r="187">
          <cell r="A187">
            <v>259</v>
          </cell>
          <cell r="B187"/>
          <cell r="C187"/>
          <cell r="D187"/>
          <cell r="E187"/>
          <cell r="F187"/>
          <cell r="G187"/>
          <cell r="H187"/>
          <cell r="I187"/>
          <cell r="J187"/>
          <cell r="K187"/>
          <cell r="L187"/>
          <cell r="M187">
            <v>1</v>
          </cell>
          <cell r="N187"/>
          <cell r="O187">
            <v>1</v>
          </cell>
          <cell r="P187"/>
          <cell r="Q187"/>
          <cell r="R187"/>
          <cell r="S187"/>
          <cell r="T187"/>
          <cell r="U187"/>
          <cell r="V187"/>
          <cell r="W187"/>
          <cell r="X187"/>
          <cell r="Y187"/>
          <cell r="Z187"/>
          <cell r="AA187"/>
          <cell r="AB187"/>
          <cell r="AC187"/>
          <cell r="AD187"/>
          <cell r="AE187"/>
          <cell r="AF187"/>
          <cell r="AG187"/>
          <cell r="AH187">
            <v>1</v>
          </cell>
          <cell r="AI187"/>
          <cell r="AJ187"/>
          <cell r="AK187"/>
          <cell r="AL187"/>
          <cell r="AM187"/>
          <cell r="AN187"/>
          <cell r="AO187"/>
          <cell r="AP187">
            <v>291</v>
          </cell>
          <cell r="AQ187">
            <v>285</v>
          </cell>
          <cell r="AR187">
            <v>313</v>
          </cell>
          <cell r="AS187">
            <v>307</v>
          </cell>
          <cell r="AT187">
            <v>295</v>
          </cell>
          <cell r="AU187">
            <v>215</v>
          </cell>
          <cell r="AV187">
            <v>0</v>
          </cell>
          <cell r="AW187">
            <v>0</v>
          </cell>
        </row>
        <row r="188">
          <cell r="A188">
            <v>264</v>
          </cell>
          <cell r="B188"/>
          <cell r="C188"/>
          <cell r="D188"/>
          <cell r="E188"/>
          <cell r="F188"/>
          <cell r="G188"/>
          <cell r="H188"/>
          <cell r="I188"/>
          <cell r="J188"/>
          <cell r="K188">
            <v>1</v>
          </cell>
          <cell r="L188"/>
          <cell r="M188">
            <v>1</v>
          </cell>
          <cell r="N188"/>
          <cell r="O188"/>
          <cell r="P188"/>
          <cell r="Q188"/>
          <cell r="R188"/>
          <cell r="S188"/>
          <cell r="T188"/>
          <cell r="U188"/>
          <cell r="V188"/>
          <cell r="W188"/>
          <cell r="X188"/>
          <cell r="Y188"/>
          <cell r="Z188"/>
          <cell r="AA188"/>
          <cell r="AB188"/>
          <cell r="AC188"/>
          <cell r="AD188"/>
          <cell r="AE188"/>
          <cell r="AF188"/>
          <cell r="AG188"/>
          <cell r="AH188"/>
          <cell r="AI188"/>
          <cell r="AJ188"/>
          <cell r="AK188"/>
          <cell r="AL188"/>
          <cell r="AM188"/>
          <cell r="AN188"/>
          <cell r="AO188"/>
          <cell r="AP188">
            <v>20</v>
          </cell>
          <cell r="AQ188">
            <v>30</v>
          </cell>
          <cell r="AR188">
            <v>25</v>
          </cell>
          <cell r="AS188">
            <v>24</v>
          </cell>
          <cell r="AT188">
            <v>31</v>
          </cell>
          <cell r="AU188">
            <v>25</v>
          </cell>
          <cell r="AV188">
            <v>0</v>
          </cell>
          <cell r="AW188">
            <v>0</v>
          </cell>
        </row>
        <row r="189">
          <cell r="A189">
            <v>266</v>
          </cell>
          <cell r="B189"/>
          <cell r="C189"/>
          <cell r="D189"/>
          <cell r="E189"/>
          <cell r="F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cell r="AI189"/>
          <cell r="AJ189"/>
          <cell r="AK189"/>
          <cell r="AL189"/>
          <cell r="AM189"/>
          <cell r="AN189"/>
          <cell r="AO189"/>
          <cell r="AP189">
            <v>34</v>
          </cell>
          <cell r="AQ189">
            <v>48</v>
          </cell>
          <cell r="AR189">
            <v>53</v>
          </cell>
          <cell r="AS189">
            <v>42</v>
          </cell>
          <cell r="AT189">
            <v>49</v>
          </cell>
          <cell r="AU189">
            <v>54</v>
          </cell>
          <cell r="AV189">
            <v>0</v>
          </cell>
          <cell r="AW189">
            <v>0</v>
          </cell>
        </row>
        <row r="190">
          <cell r="A190">
            <v>268</v>
          </cell>
          <cell r="B190"/>
          <cell r="C190"/>
          <cell r="D190"/>
          <cell r="E190"/>
          <cell r="F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cell r="AI190"/>
          <cell r="AJ190"/>
          <cell r="AK190"/>
          <cell r="AL190"/>
          <cell r="AM190"/>
          <cell r="AN190"/>
          <cell r="AO190"/>
          <cell r="AP190">
            <v>0</v>
          </cell>
          <cell r="AQ190">
            <v>0</v>
          </cell>
          <cell r="AR190">
            <v>0</v>
          </cell>
          <cell r="AS190">
            <v>0</v>
          </cell>
          <cell r="AT190">
            <v>0</v>
          </cell>
          <cell r="AU190">
            <v>0</v>
          </cell>
          <cell r="AV190">
            <v>0</v>
          </cell>
          <cell r="AW190">
            <v>0</v>
          </cell>
        </row>
        <row r="191">
          <cell r="A191">
            <v>270</v>
          </cell>
          <cell r="B191"/>
          <cell r="C191"/>
          <cell r="D191"/>
          <cell r="E191"/>
          <cell r="F191"/>
          <cell r="G191"/>
          <cell r="H191"/>
          <cell r="I191"/>
          <cell r="J191">
            <v>2</v>
          </cell>
          <cell r="K191">
            <v>1</v>
          </cell>
          <cell r="L191">
            <v>1</v>
          </cell>
          <cell r="M191">
            <v>1</v>
          </cell>
          <cell r="N191">
            <v>1</v>
          </cell>
          <cell r="O191"/>
          <cell r="P191"/>
          <cell r="Q191"/>
          <cell r="R191"/>
          <cell r="S191"/>
          <cell r="T191">
            <v>1</v>
          </cell>
          <cell r="U191"/>
          <cell r="V191"/>
          <cell r="W191"/>
          <cell r="X191"/>
          <cell r="Y191"/>
          <cell r="Z191"/>
          <cell r="AA191"/>
          <cell r="AB191"/>
          <cell r="AC191"/>
          <cell r="AD191"/>
          <cell r="AE191"/>
          <cell r="AF191"/>
          <cell r="AG191"/>
          <cell r="AH191"/>
          <cell r="AI191"/>
          <cell r="AJ191"/>
          <cell r="AK191"/>
          <cell r="AL191"/>
          <cell r="AM191"/>
          <cell r="AN191"/>
          <cell r="AO191"/>
          <cell r="AP191">
            <v>203</v>
          </cell>
          <cell r="AQ191">
            <v>203</v>
          </cell>
          <cell r="AR191">
            <v>205</v>
          </cell>
          <cell r="AS191">
            <v>154</v>
          </cell>
          <cell r="AT191">
            <v>129</v>
          </cell>
          <cell r="AU191">
            <v>126</v>
          </cell>
          <cell r="AV191">
            <v>0</v>
          </cell>
          <cell r="AW191">
            <v>0</v>
          </cell>
        </row>
        <row r="192">
          <cell r="A192">
            <v>271</v>
          </cell>
          <cell r="B192"/>
          <cell r="C192"/>
          <cell r="D192"/>
          <cell r="E192"/>
          <cell r="F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cell r="AF192"/>
          <cell r="AG192"/>
          <cell r="AH192"/>
          <cell r="AI192"/>
          <cell r="AJ192"/>
          <cell r="AK192"/>
          <cell r="AL192"/>
          <cell r="AM192"/>
          <cell r="AN192"/>
          <cell r="AO192"/>
          <cell r="AP192">
            <v>40</v>
          </cell>
          <cell r="AQ192">
            <v>43</v>
          </cell>
          <cell r="AR192">
            <v>44</v>
          </cell>
          <cell r="AS192">
            <v>46</v>
          </cell>
          <cell r="AT192">
            <v>28</v>
          </cell>
          <cell r="AU192">
            <v>49</v>
          </cell>
          <cell r="AV192">
            <v>0</v>
          </cell>
          <cell r="AW192">
            <v>0</v>
          </cell>
        </row>
        <row r="193">
          <cell r="A193">
            <v>274</v>
          </cell>
          <cell r="B193"/>
          <cell r="C193"/>
          <cell r="D193"/>
          <cell r="E193"/>
          <cell r="F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cell r="AF193"/>
          <cell r="AG193"/>
          <cell r="AH193"/>
          <cell r="AI193"/>
          <cell r="AJ193"/>
          <cell r="AK193"/>
          <cell r="AL193"/>
          <cell r="AM193"/>
          <cell r="AN193"/>
          <cell r="AO193"/>
          <cell r="AP193">
            <v>0</v>
          </cell>
          <cell r="AQ193">
            <v>0</v>
          </cell>
          <cell r="AR193">
            <v>0</v>
          </cell>
          <cell r="AS193">
            <v>0</v>
          </cell>
          <cell r="AT193">
            <v>0</v>
          </cell>
          <cell r="AU193">
            <v>0</v>
          </cell>
          <cell r="AV193">
            <v>0</v>
          </cell>
          <cell r="AW193">
            <v>0</v>
          </cell>
        </row>
        <row r="194">
          <cell r="A194">
            <v>276</v>
          </cell>
          <cell r="B194"/>
          <cell r="C194"/>
          <cell r="D194"/>
          <cell r="E194"/>
          <cell r="F194"/>
          <cell r="G194"/>
          <cell r="H194"/>
          <cell r="I194"/>
          <cell r="J194"/>
          <cell r="K194"/>
          <cell r="L194"/>
          <cell r="M194">
            <v>1</v>
          </cell>
          <cell r="N194"/>
          <cell r="O194"/>
          <cell r="P194"/>
          <cell r="Q194"/>
          <cell r="R194"/>
          <cell r="S194"/>
          <cell r="T194"/>
          <cell r="U194"/>
          <cell r="V194"/>
          <cell r="W194"/>
          <cell r="X194"/>
          <cell r="Y194"/>
          <cell r="Z194"/>
          <cell r="AA194">
            <v>1</v>
          </cell>
          <cell r="AB194"/>
          <cell r="AC194"/>
          <cell r="AD194"/>
          <cell r="AE194"/>
          <cell r="AF194"/>
          <cell r="AG194"/>
          <cell r="AH194"/>
          <cell r="AI194"/>
          <cell r="AJ194"/>
          <cell r="AK194"/>
          <cell r="AL194"/>
          <cell r="AM194"/>
          <cell r="AN194"/>
          <cell r="AO194"/>
          <cell r="AP194">
            <v>84</v>
          </cell>
          <cell r="AQ194">
            <v>83</v>
          </cell>
          <cell r="AR194">
            <v>70</v>
          </cell>
          <cell r="AS194">
            <v>79</v>
          </cell>
          <cell r="AT194">
            <v>86</v>
          </cell>
          <cell r="AU194">
            <v>70</v>
          </cell>
          <cell r="AV194">
            <v>0</v>
          </cell>
          <cell r="AW194">
            <v>0</v>
          </cell>
        </row>
        <row r="195">
          <cell r="A195">
            <v>278</v>
          </cell>
          <cell r="B195"/>
          <cell r="C195"/>
          <cell r="D195"/>
          <cell r="E195"/>
          <cell r="F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cell r="AF195"/>
          <cell r="AG195"/>
          <cell r="AH195"/>
          <cell r="AI195"/>
          <cell r="AJ195"/>
          <cell r="AK195"/>
          <cell r="AL195"/>
          <cell r="AM195"/>
          <cell r="AN195"/>
          <cell r="AO195"/>
          <cell r="AP195">
            <v>6</v>
          </cell>
          <cell r="AQ195">
            <v>6</v>
          </cell>
          <cell r="AR195">
            <v>7</v>
          </cell>
          <cell r="AS195">
            <v>13</v>
          </cell>
          <cell r="AT195">
            <v>15</v>
          </cell>
          <cell r="AU195">
            <v>21</v>
          </cell>
          <cell r="AV195">
            <v>0</v>
          </cell>
          <cell r="AW195">
            <v>0</v>
          </cell>
        </row>
        <row r="196">
          <cell r="A196">
            <v>283</v>
          </cell>
          <cell r="B196"/>
          <cell r="C196"/>
          <cell r="D196"/>
          <cell r="E196"/>
          <cell r="F196"/>
          <cell r="G196"/>
          <cell r="H196"/>
          <cell r="I196"/>
          <cell r="J196"/>
          <cell r="K196"/>
          <cell r="L196"/>
          <cell r="M196"/>
          <cell r="N196">
            <v>1</v>
          </cell>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v>121</v>
          </cell>
          <cell r="AQ196">
            <v>137</v>
          </cell>
          <cell r="AR196">
            <v>138</v>
          </cell>
          <cell r="AS196">
            <v>128</v>
          </cell>
          <cell r="AT196">
            <v>92</v>
          </cell>
          <cell r="AU196">
            <v>101</v>
          </cell>
          <cell r="AV196">
            <v>0</v>
          </cell>
          <cell r="AW196">
            <v>0</v>
          </cell>
        </row>
        <row r="197">
          <cell r="A197">
            <v>284</v>
          </cell>
          <cell r="B197"/>
          <cell r="C197"/>
          <cell r="D197"/>
          <cell r="E197"/>
          <cell r="F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cell r="AF197"/>
          <cell r="AG197"/>
          <cell r="AH197"/>
          <cell r="AI197"/>
          <cell r="AJ197"/>
          <cell r="AK197"/>
          <cell r="AL197"/>
          <cell r="AM197"/>
          <cell r="AN197"/>
          <cell r="AO197"/>
          <cell r="AP197">
            <v>0</v>
          </cell>
          <cell r="AQ197">
            <v>0</v>
          </cell>
          <cell r="AR197">
            <v>0</v>
          </cell>
          <cell r="AS197">
            <v>0</v>
          </cell>
          <cell r="AT197">
            <v>0</v>
          </cell>
          <cell r="AU197">
            <v>0</v>
          </cell>
          <cell r="AV197">
            <v>0</v>
          </cell>
          <cell r="AW197">
            <v>0</v>
          </cell>
        </row>
        <row r="198">
          <cell r="A198">
            <v>285</v>
          </cell>
          <cell r="B198"/>
          <cell r="C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cell r="AM198"/>
          <cell r="AN198"/>
          <cell r="AO198"/>
          <cell r="AP198">
            <v>0</v>
          </cell>
          <cell r="AQ198">
            <v>0</v>
          </cell>
          <cell r="AR198">
            <v>0</v>
          </cell>
          <cell r="AS198">
            <v>0</v>
          </cell>
          <cell r="AT198">
            <v>0</v>
          </cell>
          <cell r="AU198">
            <v>0</v>
          </cell>
          <cell r="AV198">
            <v>0</v>
          </cell>
          <cell r="AW198">
            <v>0</v>
          </cell>
        </row>
        <row r="199">
          <cell r="A199">
            <v>286</v>
          </cell>
          <cell r="B199"/>
          <cell r="C199"/>
          <cell r="D199"/>
          <cell r="E199"/>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cell r="AM199"/>
          <cell r="AN199"/>
          <cell r="AO199"/>
          <cell r="AP199">
            <v>8</v>
          </cell>
          <cell r="AQ199">
            <v>10</v>
          </cell>
          <cell r="AR199">
            <v>10</v>
          </cell>
          <cell r="AS199">
            <v>13</v>
          </cell>
          <cell r="AT199">
            <v>13</v>
          </cell>
          <cell r="AU199">
            <v>21</v>
          </cell>
          <cell r="AV199">
            <v>0</v>
          </cell>
          <cell r="AW199">
            <v>0</v>
          </cell>
        </row>
        <row r="200">
          <cell r="A200">
            <v>293</v>
          </cell>
          <cell r="B200"/>
          <cell r="C200"/>
          <cell r="D200"/>
          <cell r="E200"/>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cell r="AM200"/>
          <cell r="AN200"/>
          <cell r="AO200"/>
          <cell r="AP200">
            <v>46</v>
          </cell>
          <cell r="AQ200">
            <v>32</v>
          </cell>
          <cell r="AR200">
            <v>32</v>
          </cell>
          <cell r="AS200">
            <v>32</v>
          </cell>
          <cell r="AT200">
            <v>33</v>
          </cell>
          <cell r="AU200">
            <v>28</v>
          </cell>
          <cell r="AV200">
            <v>0</v>
          </cell>
          <cell r="AW200">
            <v>0</v>
          </cell>
        </row>
        <row r="201">
          <cell r="A201">
            <v>294</v>
          </cell>
          <cell r="B201"/>
          <cell r="C201"/>
          <cell r="D201"/>
          <cell r="E201"/>
          <cell r="F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cell r="AP201">
            <v>49</v>
          </cell>
          <cell r="AQ201">
            <v>38</v>
          </cell>
          <cell r="AR201">
            <v>33</v>
          </cell>
          <cell r="AS201">
            <v>35</v>
          </cell>
          <cell r="AT201">
            <v>36</v>
          </cell>
          <cell r="AU201">
            <v>32</v>
          </cell>
          <cell r="AV201">
            <v>0</v>
          </cell>
          <cell r="AW201">
            <v>0</v>
          </cell>
        </row>
        <row r="202">
          <cell r="A202">
            <v>298</v>
          </cell>
          <cell r="B202"/>
          <cell r="C202"/>
          <cell r="D202"/>
          <cell r="E202"/>
          <cell r="F202"/>
          <cell r="G202"/>
          <cell r="H202"/>
          <cell r="I202"/>
          <cell r="J202"/>
          <cell r="K202"/>
          <cell r="L202"/>
          <cell r="M202"/>
          <cell r="N202"/>
          <cell r="O202"/>
          <cell r="P202"/>
          <cell r="Q202"/>
          <cell r="R202"/>
          <cell r="S202"/>
          <cell r="T202"/>
          <cell r="U202"/>
          <cell r="V202"/>
          <cell r="W202"/>
          <cell r="X202"/>
          <cell r="Y202"/>
          <cell r="Z202">
            <v>1</v>
          </cell>
          <cell r="AA202"/>
          <cell r="AB202"/>
          <cell r="AC202"/>
          <cell r="AD202"/>
          <cell r="AE202"/>
          <cell r="AF202"/>
          <cell r="AG202"/>
          <cell r="AH202"/>
          <cell r="AI202"/>
          <cell r="AJ202"/>
          <cell r="AK202"/>
          <cell r="AL202"/>
          <cell r="AM202"/>
          <cell r="AN202"/>
          <cell r="AO202"/>
          <cell r="AP202">
            <v>29</v>
          </cell>
          <cell r="AQ202">
            <v>23</v>
          </cell>
          <cell r="AR202">
            <v>22</v>
          </cell>
          <cell r="AS202">
            <v>18</v>
          </cell>
          <cell r="AT202">
            <v>21</v>
          </cell>
          <cell r="AU202">
            <v>10</v>
          </cell>
          <cell r="AV202">
            <v>0</v>
          </cell>
          <cell r="AW202">
            <v>0</v>
          </cell>
        </row>
        <row r="203">
          <cell r="A203">
            <v>299</v>
          </cell>
          <cell r="B203"/>
          <cell r="C203"/>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cell r="AM203"/>
          <cell r="AN203"/>
          <cell r="AO203"/>
          <cell r="AP203">
            <v>54</v>
          </cell>
          <cell r="AQ203">
            <v>38</v>
          </cell>
          <cell r="AR203">
            <v>42</v>
          </cell>
          <cell r="AS203">
            <v>42</v>
          </cell>
          <cell r="AT203">
            <v>19</v>
          </cell>
          <cell r="AU203">
            <v>20</v>
          </cell>
          <cell r="AV203">
            <v>0</v>
          </cell>
          <cell r="AW203">
            <v>0</v>
          </cell>
        </row>
        <row r="204">
          <cell r="A204">
            <v>302</v>
          </cell>
          <cell r="B204"/>
          <cell r="C204"/>
          <cell r="D204"/>
          <cell r="E204"/>
          <cell r="F204"/>
          <cell r="G204"/>
          <cell r="H204"/>
          <cell r="I204"/>
          <cell r="J204">
            <v>1</v>
          </cell>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v>8</v>
          </cell>
          <cell r="AQ204">
            <v>9</v>
          </cell>
          <cell r="AR204">
            <v>11</v>
          </cell>
          <cell r="AS204">
            <v>13</v>
          </cell>
          <cell r="AT204">
            <v>0</v>
          </cell>
          <cell r="AU204">
            <v>0</v>
          </cell>
          <cell r="AV204">
            <v>0</v>
          </cell>
          <cell r="AW204">
            <v>0</v>
          </cell>
        </row>
        <row r="205">
          <cell r="A205">
            <v>303</v>
          </cell>
          <cell r="B205"/>
          <cell r="C205"/>
          <cell r="D205"/>
          <cell r="E205"/>
          <cell r="F205"/>
          <cell r="G205"/>
          <cell r="H205"/>
          <cell r="I205"/>
          <cell r="J205"/>
          <cell r="K205"/>
          <cell r="L205"/>
          <cell r="M205">
            <v>1</v>
          </cell>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v>22</v>
          </cell>
          <cell r="AQ205">
            <v>24</v>
          </cell>
          <cell r="AR205">
            <v>22</v>
          </cell>
          <cell r="AS205">
            <v>25</v>
          </cell>
          <cell r="AT205">
            <v>24</v>
          </cell>
          <cell r="AU205">
            <v>40</v>
          </cell>
          <cell r="AV205">
            <v>0</v>
          </cell>
          <cell r="AW205">
            <v>0</v>
          </cell>
        </row>
        <row r="206">
          <cell r="A206">
            <v>305</v>
          </cell>
          <cell r="B206"/>
          <cell r="C206"/>
          <cell r="D206"/>
          <cell r="E206"/>
          <cell r="F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cell r="AI206"/>
          <cell r="AJ206"/>
          <cell r="AK206"/>
          <cell r="AL206"/>
          <cell r="AM206"/>
          <cell r="AN206"/>
          <cell r="AO206"/>
          <cell r="AP206">
            <v>46</v>
          </cell>
          <cell r="AQ206">
            <v>47</v>
          </cell>
          <cell r="AR206">
            <v>67</v>
          </cell>
          <cell r="AS206">
            <v>59</v>
          </cell>
          <cell r="AT206">
            <v>60</v>
          </cell>
          <cell r="AU206">
            <v>64</v>
          </cell>
          <cell r="AV206">
            <v>0</v>
          </cell>
          <cell r="AW206">
            <v>0</v>
          </cell>
        </row>
        <row r="207">
          <cell r="A207">
            <v>310</v>
          </cell>
          <cell r="B207"/>
          <cell r="C207"/>
          <cell r="D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v>0</v>
          </cell>
          <cell r="AQ207">
            <v>0</v>
          </cell>
          <cell r="AR207">
            <v>0</v>
          </cell>
          <cell r="AS207">
            <v>0</v>
          </cell>
          <cell r="AT207">
            <v>0</v>
          </cell>
          <cell r="AU207">
            <v>0</v>
          </cell>
          <cell r="AV207">
            <v>0</v>
          </cell>
          <cell r="AW207">
            <v>0</v>
          </cell>
        </row>
        <row r="208">
          <cell r="A208">
            <v>311</v>
          </cell>
          <cell r="B208"/>
          <cell r="C208"/>
          <cell r="D208"/>
          <cell r="E208"/>
          <cell r="F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cell r="AI208"/>
          <cell r="AJ208"/>
          <cell r="AK208"/>
          <cell r="AL208"/>
          <cell r="AM208"/>
          <cell r="AN208"/>
          <cell r="AO208"/>
          <cell r="AP208">
            <v>35</v>
          </cell>
          <cell r="AQ208">
            <v>56</v>
          </cell>
          <cell r="AR208">
            <v>55</v>
          </cell>
          <cell r="AS208">
            <v>49</v>
          </cell>
          <cell r="AT208">
            <v>38</v>
          </cell>
          <cell r="AU208">
            <v>29</v>
          </cell>
          <cell r="AV208">
            <v>0</v>
          </cell>
          <cell r="AW208">
            <v>0</v>
          </cell>
        </row>
        <row r="209">
          <cell r="A209">
            <v>312</v>
          </cell>
          <cell r="B209"/>
          <cell r="C209"/>
          <cell r="D209"/>
          <cell r="E209"/>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v>0</v>
          </cell>
          <cell r="AQ209">
            <v>0</v>
          </cell>
          <cell r="AR209">
            <v>0</v>
          </cell>
          <cell r="AS209">
            <v>0</v>
          </cell>
          <cell r="AT209">
            <v>0</v>
          </cell>
          <cell r="AU209">
            <v>0</v>
          </cell>
          <cell r="AV209">
            <v>0</v>
          </cell>
          <cell r="AW209">
            <v>0</v>
          </cell>
        </row>
        <row r="210">
          <cell r="A210">
            <v>313</v>
          </cell>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cell r="AI210"/>
          <cell r="AJ210"/>
          <cell r="AK210"/>
          <cell r="AL210"/>
          <cell r="AM210"/>
          <cell r="AN210"/>
          <cell r="AO210"/>
          <cell r="AP210">
            <v>32</v>
          </cell>
          <cell r="AQ210">
            <v>32</v>
          </cell>
          <cell r="AR210">
            <v>37</v>
          </cell>
          <cell r="AS210">
            <v>38</v>
          </cell>
          <cell r="AT210">
            <v>24</v>
          </cell>
          <cell r="AU210">
            <v>23</v>
          </cell>
          <cell r="AV210">
            <v>0</v>
          </cell>
          <cell r="AW210">
            <v>0</v>
          </cell>
        </row>
        <row r="211">
          <cell r="A211">
            <v>314</v>
          </cell>
          <cell r="B211"/>
          <cell r="C211"/>
          <cell r="D211"/>
          <cell r="E211"/>
          <cell r="F211"/>
          <cell r="G211"/>
          <cell r="H211"/>
          <cell r="I211"/>
          <cell r="J211">
            <v>4</v>
          </cell>
          <cell r="K211">
            <v>9</v>
          </cell>
          <cell r="L211">
            <v>3</v>
          </cell>
          <cell r="M211">
            <v>3</v>
          </cell>
          <cell r="N211">
            <v>5</v>
          </cell>
          <cell r="O211">
            <v>5</v>
          </cell>
          <cell r="P211"/>
          <cell r="Q211"/>
          <cell r="R211"/>
          <cell r="S211"/>
          <cell r="T211">
            <v>2</v>
          </cell>
          <cell r="U211"/>
          <cell r="V211"/>
          <cell r="W211"/>
          <cell r="X211"/>
          <cell r="Y211"/>
          <cell r="Z211"/>
          <cell r="AA211">
            <v>1</v>
          </cell>
          <cell r="AB211"/>
          <cell r="AC211"/>
          <cell r="AD211"/>
          <cell r="AE211"/>
          <cell r="AF211"/>
          <cell r="AG211"/>
          <cell r="AH211"/>
          <cell r="AI211"/>
          <cell r="AJ211"/>
          <cell r="AK211"/>
          <cell r="AL211"/>
          <cell r="AM211"/>
          <cell r="AN211"/>
          <cell r="AO211"/>
          <cell r="AP211">
            <v>717</v>
          </cell>
          <cell r="AQ211">
            <v>810</v>
          </cell>
          <cell r="AR211">
            <v>775</v>
          </cell>
          <cell r="AS211">
            <v>712</v>
          </cell>
          <cell r="AT211">
            <v>662</v>
          </cell>
          <cell r="AU211">
            <v>586</v>
          </cell>
          <cell r="AV211">
            <v>0</v>
          </cell>
          <cell r="AW211">
            <v>0</v>
          </cell>
        </row>
        <row r="212">
          <cell r="A212">
            <v>319</v>
          </cell>
          <cell r="B212"/>
          <cell r="C212"/>
          <cell r="D212"/>
          <cell r="E212"/>
          <cell r="F212"/>
          <cell r="G212"/>
          <cell r="H212"/>
          <cell r="I212"/>
          <cell r="J212"/>
          <cell r="K212">
            <v>2</v>
          </cell>
          <cell r="L212">
            <v>1</v>
          </cell>
          <cell r="M212"/>
          <cell r="N212"/>
          <cell r="O212"/>
          <cell r="P212"/>
          <cell r="Q212"/>
          <cell r="R212"/>
          <cell r="S212"/>
          <cell r="T212"/>
          <cell r="U212"/>
          <cell r="V212"/>
          <cell r="W212"/>
          <cell r="X212"/>
          <cell r="Y212"/>
          <cell r="Z212"/>
          <cell r="AA212"/>
          <cell r="AB212">
            <v>1</v>
          </cell>
          <cell r="AC212"/>
          <cell r="AD212"/>
          <cell r="AE212"/>
          <cell r="AF212"/>
          <cell r="AG212"/>
          <cell r="AH212"/>
          <cell r="AI212"/>
          <cell r="AJ212"/>
          <cell r="AK212"/>
          <cell r="AL212"/>
          <cell r="AM212"/>
          <cell r="AN212"/>
          <cell r="AO212"/>
          <cell r="AP212">
            <v>53</v>
          </cell>
          <cell r="AQ212">
            <v>55</v>
          </cell>
          <cell r="AR212">
            <v>33</v>
          </cell>
          <cell r="AS212">
            <v>22</v>
          </cell>
          <cell r="AT212">
            <v>0</v>
          </cell>
          <cell r="AU212">
            <v>0</v>
          </cell>
          <cell r="AV212">
            <v>0</v>
          </cell>
          <cell r="AW212">
            <v>0</v>
          </cell>
        </row>
        <row r="213">
          <cell r="A213">
            <v>320</v>
          </cell>
          <cell r="B213"/>
          <cell r="C213"/>
          <cell r="D213"/>
          <cell r="E213"/>
          <cell r="F213"/>
          <cell r="G213"/>
          <cell r="H213"/>
          <cell r="I213"/>
          <cell r="J213"/>
          <cell r="K213"/>
          <cell r="L213"/>
          <cell r="M213"/>
          <cell r="N213"/>
          <cell r="O213">
            <v>2</v>
          </cell>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v>17</v>
          </cell>
          <cell r="AQ213">
            <v>22</v>
          </cell>
          <cell r="AR213">
            <v>17</v>
          </cell>
          <cell r="AS213">
            <v>19</v>
          </cell>
          <cell r="AT213">
            <v>19</v>
          </cell>
          <cell r="AU213">
            <v>20</v>
          </cell>
          <cell r="AV213">
            <v>0</v>
          </cell>
          <cell r="AW213">
            <v>0</v>
          </cell>
        </row>
        <row r="214">
          <cell r="A214">
            <v>321</v>
          </cell>
          <cell r="B214"/>
          <cell r="C214"/>
          <cell r="D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v>35</v>
          </cell>
          <cell r="AQ214">
            <v>32</v>
          </cell>
          <cell r="AR214">
            <v>31</v>
          </cell>
          <cell r="AS214">
            <v>34</v>
          </cell>
          <cell r="AT214">
            <v>28</v>
          </cell>
          <cell r="AU214">
            <v>18</v>
          </cell>
          <cell r="AV214">
            <v>0</v>
          </cell>
          <cell r="AW214">
            <v>0</v>
          </cell>
        </row>
        <row r="215">
          <cell r="A215">
            <v>323</v>
          </cell>
          <cell r="B215"/>
          <cell r="C215"/>
          <cell r="D215"/>
          <cell r="E215"/>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v>0</v>
          </cell>
          <cell r="AQ215">
            <v>0</v>
          </cell>
          <cell r="AR215">
            <v>0</v>
          </cell>
          <cell r="AS215">
            <v>0</v>
          </cell>
          <cell r="AT215">
            <v>0</v>
          </cell>
          <cell r="AU215">
            <v>0</v>
          </cell>
          <cell r="AV215">
            <v>0</v>
          </cell>
          <cell r="AW215">
            <v>0</v>
          </cell>
        </row>
        <row r="216">
          <cell r="A216">
            <v>324</v>
          </cell>
          <cell r="B216"/>
          <cell r="C216"/>
          <cell r="D216"/>
          <cell r="E216"/>
          <cell r="F216"/>
          <cell r="G216"/>
          <cell r="H216"/>
          <cell r="I216"/>
          <cell r="J216">
            <v>5</v>
          </cell>
          <cell r="K216">
            <v>9</v>
          </cell>
          <cell r="L216">
            <v>8</v>
          </cell>
          <cell r="M216">
            <v>1</v>
          </cell>
          <cell r="N216">
            <v>6</v>
          </cell>
          <cell r="O216">
            <v>5</v>
          </cell>
          <cell r="P216"/>
          <cell r="Q216"/>
          <cell r="R216"/>
          <cell r="S216">
            <v>1</v>
          </cell>
          <cell r="T216"/>
          <cell r="U216"/>
          <cell r="V216"/>
          <cell r="W216"/>
          <cell r="X216"/>
          <cell r="Y216"/>
          <cell r="Z216"/>
          <cell r="AA216"/>
          <cell r="AB216"/>
          <cell r="AC216"/>
          <cell r="AD216">
            <v>1</v>
          </cell>
          <cell r="AE216"/>
          <cell r="AF216"/>
          <cell r="AG216"/>
          <cell r="AH216"/>
          <cell r="AI216"/>
          <cell r="AJ216"/>
          <cell r="AK216"/>
          <cell r="AL216"/>
          <cell r="AM216"/>
          <cell r="AN216"/>
          <cell r="AO216"/>
          <cell r="AP216">
            <v>255</v>
          </cell>
          <cell r="AQ216">
            <v>267</v>
          </cell>
          <cell r="AR216">
            <v>224</v>
          </cell>
          <cell r="AS216">
            <v>205</v>
          </cell>
          <cell r="AT216">
            <v>168</v>
          </cell>
          <cell r="AU216">
            <v>84</v>
          </cell>
          <cell r="AV216">
            <v>0</v>
          </cell>
          <cell r="AW216">
            <v>0</v>
          </cell>
        </row>
        <row r="217">
          <cell r="A217">
            <v>326</v>
          </cell>
          <cell r="B217"/>
          <cell r="C217"/>
          <cell r="D217"/>
          <cell r="E217"/>
          <cell r="F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v>0</v>
          </cell>
          <cell r="AQ217">
            <v>0</v>
          </cell>
          <cell r="AR217">
            <v>0</v>
          </cell>
          <cell r="AS217">
            <v>0</v>
          </cell>
          <cell r="AT217">
            <v>0</v>
          </cell>
          <cell r="AU217">
            <v>0</v>
          </cell>
          <cell r="AV217">
            <v>0</v>
          </cell>
          <cell r="AW217">
            <v>0</v>
          </cell>
        </row>
        <row r="218">
          <cell r="A218">
            <v>327</v>
          </cell>
          <cell r="B218"/>
          <cell r="C218"/>
          <cell r="D218"/>
          <cell r="E218"/>
          <cell r="F218"/>
          <cell r="G218"/>
          <cell r="H218"/>
          <cell r="I218"/>
          <cell r="J218">
            <v>1</v>
          </cell>
          <cell r="K218"/>
          <cell r="L218"/>
          <cell r="M218"/>
          <cell r="N218"/>
          <cell r="O218"/>
          <cell r="P218"/>
          <cell r="Q218"/>
          <cell r="R218"/>
          <cell r="S218"/>
          <cell r="T218"/>
          <cell r="U218"/>
          <cell r="V218"/>
          <cell r="W218"/>
          <cell r="X218"/>
          <cell r="Y218"/>
          <cell r="Z218"/>
          <cell r="AA218"/>
          <cell r="AB218"/>
          <cell r="AC218"/>
          <cell r="AD218"/>
          <cell r="AE218"/>
          <cell r="AF218"/>
          <cell r="AG218"/>
          <cell r="AH218"/>
          <cell r="AI218"/>
          <cell r="AJ218"/>
          <cell r="AK218"/>
          <cell r="AL218"/>
          <cell r="AM218"/>
          <cell r="AN218"/>
          <cell r="AO218"/>
          <cell r="AP218">
            <v>13</v>
          </cell>
          <cell r="AQ218">
            <v>23</v>
          </cell>
          <cell r="AR218">
            <v>9</v>
          </cell>
          <cell r="AS218">
            <v>15</v>
          </cell>
          <cell r="AT218">
            <v>15</v>
          </cell>
          <cell r="AU218">
            <v>10</v>
          </cell>
          <cell r="AV218">
            <v>0</v>
          </cell>
          <cell r="AW218">
            <v>0</v>
          </cell>
        </row>
        <row r="219">
          <cell r="A219">
            <v>328</v>
          </cell>
          <cell r="B219"/>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O219"/>
          <cell r="AP219">
            <v>0</v>
          </cell>
          <cell r="AQ219">
            <v>0</v>
          </cell>
          <cell r="AR219">
            <v>0</v>
          </cell>
          <cell r="AS219">
            <v>0</v>
          </cell>
          <cell r="AT219">
            <v>0</v>
          </cell>
          <cell r="AU219">
            <v>0</v>
          </cell>
          <cell r="AV219">
            <v>0</v>
          </cell>
          <cell r="AW219">
            <v>0</v>
          </cell>
        </row>
        <row r="220">
          <cell r="A220">
            <v>329</v>
          </cell>
          <cell r="B220"/>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v>0</v>
          </cell>
          <cell r="AQ220">
            <v>0</v>
          </cell>
          <cell r="AR220">
            <v>0</v>
          </cell>
          <cell r="AS220">
            <v>0</v>
          </cell>
          <cell r="AT220">
            <v>0</v>
          </cell>
          <cell r="AU220">
            <v>0</v>
          </cell>
          <cell r="AV220">
            <v>0</v>
          </cell>
          <cell r="AW220">
            <v>0</v>
          </cell>
        </row>
        <row r="221">
          <cell r="A221">
            <v>334</v>
          </cell>
          <cell r="B221"/>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cell r="AM221"/>
          <cell r="AN221"/>
          <cell r="AO221"/>
          <cell r="AP221">
            <v>0</v>
          </cell>
          <cell r="AQ221">
            <v>0</v>
          </cell>
          <cell r="AR221">
            <v>0</v>
          </cell>
          <cell r="AS221">
            <v>0</v>
          </cell>
          <cell r="AT221">
            <v>0</v>
          </cell>
          <cell r="AU221">
            <v>0</v>
          </cell>
          <cell r="AV221">
            <v>0</v>
          </cell>
          <cell r="AW221">
            <v>0</v>
          </cell>
        </row>
        <row r="222">
          <cell r="A222">
            <v>335</v>
          </cell>
          <cell r="B222"/>
          <cell r="C222"/>
          <cell r="D222"/>
          <cell r="E222">
            <v>1</v>
          </cell>
          <cell r="F222"/>
          <cell r="G222"/>
          <cell r="H222"/>
          <cell r="I222"/>
          <cell r="J222">
            <v>2</v>
          </cell>
          <cell r="K222"/>
          <cell r="L222"/>
          <cell r="M222">
            <v>4</v>
          </cell>
          <cell r="N222"/>
          <cell r="O222"/>
          <cell r="P222"/>
          <cell r="Q222"/>
          <cell r="R222"/>
          <cell r="S222"/>
          <cell r="T222"/>
          <cell r="U222"/>
          <cell r="V222"/>
          <cell r="W222"/>
          <cell r="X222"/>
          <cell r="Y222"/>
          <cell r="Z222"/>
          <cell r="AA222"/>
          <cell r="AB222"/>
          <cell r="AC222"/>
          <cell r="AD222"/>
          <cell r="AE222"/>
          <cell r="AF222"/>
          <cell r="AG222"/>
          <cell r="AH222"/>
          <cell r="AI222"/>
          <cell r="AJ222"/>
          <cell r="AK222"/>
          <cell r="AL222"/>
          <cell r="AM222"/>
          <cell r="AN222"/>
          <cell r="AO222"/>
          <cell r="AP222">
            <v>99</v>
          </cell>
          <cell r="AQ222">
            <v>100</v>
          </cell>
          <cell r="AR222">
            <v>99</v>
          </cell>
          <cell r="AS222">
            <v>78</v>
          </cell>
          <cell r="AT222">
            <v>21</v>
          </cell>
          <cell r="AU222">
            <v>12</v>
          </cell>
          <cell r="AV222">
            <v>0</v>
          </cell>
          <cell r="AW222">
            <v>0</v>
          </cell>
        </row>
        <row r="223">
          <cell r="A223">
            <v>336</v>
          </cell>
          <cell r="B223"/>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v>0</v>
          </cell>
          <cell r="AQ223">
            <v>0</v>
          </cell>
          <cell r="AR223">
            <v>0</v>
          </cell>
          <cell r="AS223">
            <v>0</v>
          </cell>
          <cell r="AT223">
            <v>0</v>
          </cell>
          <cell r="AU223">
            <v>0</v>
          </cell>
          <cell r="AV223">
            <v>0</v>
          </cell>
          <cell r="AW223">
            <v>0</v>
          </cell>
        </row>
        <row r="224">
          <cell r="A224">
            <v>337</v>
          </cell>
          <cell r="B224"/>
          <cell r="C224"/>
          <cell r="D224"/>
          <cell r="E224"/>
          <cell r="F224"/>
          <cell r="G224"/>
          <cell r="H224"/>
          <cell r="I224"/>
          <cell r="J224">
            <v>3</v>
          </cell>
          <cell r="K224">
            <v>3</v>
          </cell>
          <cell r="L224"/>
          <cell r="M224"/>
          <cell r="N224"/>
          <cell r="O224"/>
          <cell r="P224"/>
          <cell r="Q224"/>
          <cell r="R224"/>
          <cell r="S224"/>
          <cell r="T224"/>
          <cell r="U224"/>
          <cell r="V224"/>
          <cell r="W224"/>
          <cell r="X224"/>
          <cell r="Y224"/>
          <cell r="Z224"/>
          <cell r="AA224"/>
          <cell r="AB224"/>
          <cell r="AC224"/>
          <cell r="AD224"/>
          <cell r="AE224"/>
          <cell r="AF224"/>
          <cell r="AG224"/>
          <cell r="AH224"/>
          <cell r="AI224">
            <v>1</v>
          </cell>
          <cell r="AJ224"/>
          <cell r="AK224"/>
          <cell r="AL224"/>
          <cell r="AM224"/>
          <cell r="AN224"/>
          <cell r="AO224"/>
          <cell r="AP224">
            <v>98</v>
          </cell>
          <cell r="AQ224">
            <v>80</v>
          </cell>
          <cell r="AR224">
            <v>46</v>
          </cell>
          <cell r="AS224">
            <v>19</v>
          </cell>
          <cell r="AT224">
            <v>0</v>
          </cell>
          <cell r="AU224">
            <v>0</v>
          </cell>
          <cell r="AV224">
            <v>0</v>
          </cell>
          <cell r="AW224">
            <v>0</v>
          </cell>
        </row>
        <row r="225">
          <cell r="A225">
            <v>339</v>
          </cell>
          <cell r="B225"/>
          <cell r="C225"/>
          <cell r="D225"/>
          <cell r="E225"/>
          <cell r="F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cell r="AF225"/>
          <cell r="AG225"/>
          <cell r="AH225"/>
          <cell r="AI225"/>
          <cell r="AJ225"/>
          <cell r="AK225"/>
          <cell r="AL225"/>
          <cell r="AM225"/>
          <cell r="AN225"/>
          <cell r="AO225"/>
          <cell r="AP225">
            <v>0</v>
          </cell>
          <cell r="AQ225">
            <v>0</v>
          </cell>
          <cell r="AR225">
            <v>0</v>
          </cell>
          <cell r="AS225">
            <v>0</v>
          </cell>
          <cell r="AT225">
            <v>0</v>
          </cell>
          <cell r="AU225">
            <v>0</v>
          </cell>
          <cell r="AV225">
            <v>0</v>
          </cell>
          <cell r="AW225">
            <v>0</v>
          </cell>
        </row>
        <row r="226">
          <cell r="A226">
            <v>340</v>
          </cell>
          <cell r="B226"/>
          <cell r="C226"/>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cell r="AL226"/>
          <cell r="AM226"/>
          <cell r="AN226"/>
          <cell r="AO226"/>
          <cell r="AP226">
            <v>0</v>
          </cell>
          <cell r="AQ226">
            <v>0</v>
          </cell>
          <cell r="AR226">
            <v>0</v>
          </cell>
          <cell r="AS226">
            <v>0</v>
          </cell>
          <cell r="AT226">
            <v>0</v>
          </cell>
          <cell r="AU226">
            <v>0</v>
          </cell>
          <cell r="AV226">
            <v>0</v>
          </cell>
          <cell r="AW226">
            <v>0</v>
          </cell>
        </row>
        <row r="227">
          <cell r="A227">
            <v>342</v>
          </cell>
          <cell r="B227"/>
          <cell r="C227"/>
          <cell r="D227"/>
          <cell r="E227"/>
          <cell r="F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cell r="AF227"/>
          <cell r="AG227"/>
          <cell r="AH227"/>
          <cell r="AI227"/>
          <cell r="AJ227"/>
          <cell r="AK227"/>
          <cell r="AL227"/>
          <cell r="AM227"/>
          <cell r="AN227"/>
          <cell r="AO227"/>
          <cell r="AP227">
            <v>0</v>
          </cell>
          <cell r="AQ227">
            <v>0</v>
          </cell>
          <cell r="AR227">
            <v>0</v>
          </cell>
          <cell r="AS227">
            <v>0</v>
          </cell>
          <cell r="AT227">
            <v>0</v>
          </cell>
          <cell r="AU227">
            <v>0</v>
          </cell>
          <cell r="AV227">
            <v>0</v>
          </cell>
          <cell r="AW227">
            <v>0</v>
          </cell>
        </row>
        <row r="228">
          <cell r="A228">
            <v>343</v>
          </cell>
          <cell r="B228"/>
          <cell r="C228"/>
          <cell r="D228"/>
          <cell r="E228"/>
          <cell r="F228"/>
          <cell r="G228"/>
          <cell r="H228"/>
          <cell r="I228"/>
          <cell r="J228"/>
          <cell r="K228"/>
          <cell r="L228"/>
          <cell r="M228">
            <v>2</v>
          </cell>
          <cell r="N228">
            <v>1</v>
          </cell>
          <cell r="O228">
            <v>1</v>
          </cell>
          <cell r="P228"/>
          <cell r="Q228"/>
          <cell r="R228">
            <v>1</v>
          </cell>
          <cell r="S228">
            <v>1</v>
          </cell>
          <cell r="T228"/>
          <cell r="U228"/>
          <cell r="V228"/>
          <cell r="W228"/>
          <cell r="X228"/>
          <cell r="Y228"/>
          <cell r="Z228"/>
          <cell r="AA228"/>
          <cell r="AB228"/>
          <cell r="AC228"/>
          <cell r="AD228"/>
          <cell r="AE228"/>
          <cell r="AF228"/>
          <cell r="AG228"/>
          <cell r="AH228"/>
          <cell r="AI228"/>
          <cell r="AJ228"/>
          <cell r="AK228"/>
          <cell r="AL228"/>
          <cell r="AM228"/>
          <cell r="AN228"/>
          <cell r="AO228"/>
          <cell r="AP228">
            <v>96</v>
          </cell>
          <cell r="AQ228">
            <v>86</v>
          </cell>
          <cell r="AR228">
            <v>93</v>
          </cell>
          <cell r="AS228">
            <v>111</v>
          </cell>
          <cell r="AT228">
            <v>87</v>
          </cell>
          <cell r="AU228">
            <v>92</v>
          </cell>
          <cell r="AV228">
            <v>0</v>
          </cell>
          <cell r="AW228">
            <v>0</v>
          </cell>
        </row>
        <row r="229">
          <cell r="A229">
            <v>345</v>
          </cell>
          <cell r="B229"/>
          <cell r="C229"/>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v>0</v>
          </cell>
          <cell r="AQ229">
            <v>0</v>
          </cell>
          <cell r="AR229">
            <v>0</v>
          </cell>
          <cell r="AS229">
            <v>0</v>
          </cell>
          <cell r="AT229">
            <v>0</v>
          </cell>
          <cell r="AU229">
            <v>0</v>
          </cell>
          <cell r="AV229">
            <v>0</v>
          </cell>
          <cell r="AW229">
            <v>0</v>
          </cell>
        </row>
        <row r="230">
          <cell r="A230">
            <v>346</v>
          </cell>
          <cell r="B230"/>
          <cell r="C230"/>
          <cell r="D230"/>
          <cell r="E230"/>
          <cell r="F230"/>
          <cell r="G230"/>
          <cell r="H230"/>
          <cell r="I230"/>
          <cell r="J230">
            <v>1</v>
          </cell>
          <cell r="K230">
            <v>3</v>
          </cell>
          <cell r="L230"/>
          <cell r="M230"/>
          <cell r="N230"/>
          <cell r="O230"/>
          <cell r="P230"/>
          <cell r="Q230"/>
          <cell r="R230"/>
          <cell r="S230"/>
          <cell r="T230"/>
          <cell r="U230"/>
          <cell r="V230"/>
          <cell r="W230"/>
          <cell r="X230"/>
          <cell r="Y230"/>
          <cell r="Z230"/>
          <cell r="AA230"/>
          <cell r="AB230"/>
          <cell r="AC230"/>
          <cell r="AD230"/>
          <cell r="AE230"/>
          <cell r="AF230"/>
          <cell r="AG230"/>
          <cell r="AH230">
            <v>2</v>
          </cell>
          <cell r="AI230">
            <v>1</v>
          </cell>
          <cell r="AJ230">
            <v>2</v>
          </cell>
          <cell r="AK230">
            <v>8</v>
          </cell>
          <cell r="AL230"/>
          <cell r="AM230"/>
          <cell r="AN230"/>
          <cell r="AO230"/>
          <cell r="AP230">
            <v>36</v>
          </cell>
          <cell r="AQ230">
            <v>34</v>
          </cell>
          <cell r="AR230">
            <v>32</v>
          </cell>
          <cell r="AS230">
            <v>24</v>
          </cell>
          <cell r="AT230">
            <v>0</v>
          </cell>
          <cell r="AU230">
            <v>0</v>
          </cell>
          <cell r="AV230">
            <v>0</v>
          </cell>
          <cell r="AW230">
            <v>0</v>
          </cell>
        </row>
        <row r="231">
          <cell r="A231">
            <v>352</v>
          </cell>
          <cell r="B231"/>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v>16</v>
          </cell>
          <cell r="AQ231">
            <v>14</v>
          </cell>
          <cell r="AR231">
            <v>16</v>
          </cell>
          <cell r="AS231">
            <v>12</v>
          </cell>
          <cell r="AT231">
            <v>15</v>
          </cell>
          <cell r="AU231">
            <v>16</v>
          </cell>
          <cell r="AV231">
            <v>0</v>
          </cell>
          <cell r="AW231">
            <v>0</v>
          </cell>
        </row>
        <row r="232">
          <cell r="A232">
            <v>353</v>
          </cell>
          <cell r="B232"/>
          <cell r="C232"/>
          <cell r="D232"/>
          <cell r="E232"/>
          <cell r="F232"/>
          <cell r="G232"/>
          <cell r="H232"/>
          <cell r="I232"/>
          <cell r="J232">
            <v>1</v>
          </cell>
          <cell r="K232">
            <v>1</v>
          </cell>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v>71</v>
          </cell>
          <cell r="AQ232">
            <v>76</v>
          </cell>
          <cell r="AR232">
            <v>65</v>
          </cell>
          <cell r="AS232">
            <v>61</v>
          </cell>
          <cell r="AT232">
            <v>43</v>
          </cell>
          <cell r="AU232">
            <v>28</v>
          </cell>
          <cell r="AV232">
            <v>0</v>
          </cell>
          <cell r="AW232">
            <v>0</v>
          </cell>
        </row>
        <row r="233">
          <cell r="A233">
            <v>354</v>
          </cell>
          <cell r="B233"/>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v>0</v>
          </cell>
          <cell r="AQ233">
            <v>0</v>
          </cell>
          <cell r="AR233">
            <v>0</v>
          </cell>
          <cell r="AS233">
            <v>0</v>
          </cell>
          <cell r="AT233">
            <v>0</v>
          </cell>
          <cell r="AU233">
            <v>0</v>
          </cell>
          <cell r="AV233">
            <v>0</v>
          </cell>
          <cell r="AW233">
            <v>0</v>
          </cell>
        </row>
        <row r="234">
          <cell r="A234">
            <v>355</v>
          </cell>
          <cell r="B234"/>
          <cell r="C234"/>
          <cell r="D234"/>
          <cell r="E234"/>
          <cell r="F234"/>
          <cell r="G234"/>
          <cell r="H234"/>
          <cell r="I234"/>
          <cell r="J234"/>
          <cell r="K234"/>
          <cell r="L234">
            <v>4</v>
          </cell>
          <cell r="M234"/>
          <cell r="N234">
            <v>1</v>
          </cell>
          <cell r="O234">
            <v>1</v>
          </cell>
          <cell r="P234"/>
          <cell r="Q234"/>
          <cell r="R234"/>
          <cell r="S234"/>
          <cell r="T234"/>
          <cell r="U234"/>
          <cell r="V234"/>
          <cell r="W234"/>
          <cell r="X234"/>
          <cell r="Y234"/>
          <cell r="Z234"/>
          <cell r="AA234"/>
          <cell r="AB234"/>
          <cell r="AC234"/>
          <cell r="AD234"/>
          <cell r="AE234"/>
          <cell r="AF234"/>
          <cell r="AG234"/>
          <cell r="AH234">
            <v>1</v>
          </cell>
          <cell r="AI234"/>
          <cell r="AJ234"/>
          <cell r="AK234"/>
          <cell r="AL234"/>
          <cell r="AM234"/>
          <cell r="AN234"/>
          <cell r="AO234"/>
          <cell r="AP234">
            <v>192</v>
          </cell>
          <cell r="AQ234">
            <v>162</v>
          </cell>
          <cell r="AR234">
            <v>144</v>
          </cell>
          <cell r="AS234">
            <v>113</v>
          </cell>
          <cell r="AT234">
            <v>81</v>
          </cell>
          <cell r="AU234">
            <v>57</v>
          </cell>
          <cell r="AV234">
            <v>0</v>
          </cell>
          <cell r="AW234">
            <v>0</v>
          </cell>
        </row>
        <row r="235">
          <cell r="A235">
            <v>356</v>
          </cell>
          <cell r="B235"/>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v>0</v>
          </cell>
          <cell r="AQ235">
            <v>0</v>
          </cell>
          <cell r="AR235">
            <v>0</v>
          </cell>
          <cell r="AS235">
            <v>0</v>
          </cell>
          <cell r="AT235">
            <v>0</v>
          </cell>
          <cell r="AU235">
            <v>6</v>
          </cell>
          <cell r="AV235">
            <v>0</v>
          </cell>
          <cell r="AW235">
            <v>0</v>
          </cell>
        </row>
        <row r="236">
          <cell r="A236">
            <v>359</v>
          </cell>
          <cell r="B236"/>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v>42</v>
          </cell>
          <cell r="AQ236">
            <v>41</v>
          </cell>
          <cell r="AR236">
            <v>32</v>
          </cell>
          <cell r="AS236">
            <v>36</v>
          </cell>
          <cell r="AT236">
            <v>34</v>
          </cell>
          <cell r="AU236">
            <v>25</v>
          </cell>
          <cell r="AV236">
            <v>0</v>
          </cell>
          <cell r="AW236">
            <v>0</v>
          </cell>
        </row>
        <row r="237">
          <cell r="A237">
            <v>362</v>
          </cell>
          <cell r="B237"/>
          <cell r="C237"/>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v>14</v>
          </cell>
          <cell r="AQ237">
            <v>9</v>
          </cell>
          <cell r="AR237">
            <v>12</v>
          </cell>
          <cell r="AS237">
            <v>11</v>
          </cell>
          <cell r="AT237">
            <v>1</v>
          </cell>
          <cell r="AU237">
            <v>8</v>
          </cell>
          <cell r="AV237">
            <v>0</v>
          </cell>
          <cell r="AW237">
            <v>0</v>
          </cell>
        </row>
        <row r="238">
          <cell r="A238">
            <v>363</v>
          </cell>
          <cell r="B238"/>
          <cell r="C238"/>
          <cell r="D238"/>
          <cell r="E238"/>
          <cell r="F238"/>
          <cell r="G238"/>
          <cell r="H238"/>
          <cell r="I238"/>
          <cell r="J238">
            <v>1</v>
          </cell>
          <cell r="K238">
            <v>1</v>
          </cell>
          <cell r="L238">
            <v>1</v>
          </cell>
          <cell r="M238"/>
          <cell r="N238"/>
          <cell r="O238">
            <v>2</v>
          </cell>
          <cell r="P238"/>
          <cell r="Q238"/>
          <cell r="R238"/>
          <cell r="S238">
            <v>1</v>
          </cell>
          <cell r="T238"/>
          <cell r="U238"/>
          <cell r="V238"/>
          <cell r="W238">
            <v>1</v>
          </cell>
          <cell r="X238"/>
          <cell r="Y238"/>
          <cell r="Z238"/>
          <cell r="AA238"/>
          <cell r="AB238"/>
          <cell r="AC238"/>
          <cell r="AD238"/>
          <cell r="AE238"/>
          <cell r="AF238"/>
          <cell r="AG238"/>
          <cell r="AH238"/>
          <cell r="AI238">
            <v>1</v>
          </cell>
          <cell r="AJ238"/>
          <cell r="AK238"/>
          <cell r="AL238"/>
          <cell r="AM238"/>
          <cell r="AN238"/>
          <cell r="AO238"/>
          <cell r="AP238">
            <v>63</v>
          </cell>
          <cell r="AQ238">
            <v>85</v>
          </cell>
          <cell r="AR238">
            <v>91</v>
          </cell>
          <cell r="AS238">
            <v>81</v>
          </cell>
          <cell r="AT238">
            <v>60</v>
          </cell>
          <cell r="AU238">
            <v>63</v>
          </cell>
          <cell r="AV238">
            <v>0</v>
          </cell>
          <cell r="AW238">
            <v>0</v>
          </cell>
        </row>
        <row r="239">
          <cell r="A239">
            <v>364</v>
          </cell>
          <cell r="B239"/>
          <cell r="C239"/>
          <cell r="D239"/>
          <cell r="E239"/>
          <cell r="F239"/>
          <cell r="G239"/>
          <cell r="H239"/>
          <cell r="I239"/>
          <cell r="J239"/>
          <cell r="K239">
            <v>1</v>
          </cell>
          <cell r="L239"/>
          <cell r="M239">
            <v>1</v>
          </cell>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v>108</v>
          </cell>
          <cell r="AQ239">
            <v>88</v>
          </cell>
          <cell r="AR239">
            <v>66</v>
          </cell>
          <cell r="AS239">
            <v>63</v>
          </cell>
          <cell r="AT239">
            <v>54</v>
          </cell>
          <cell r="AU239">
            <v>48</v>
          </cell>
          <cell r="AV239">
            <v>0</v>
          </cell>
          <cell r="AW239">
            <v>0</v>
          </cell>
        </row>
        <row r="240">
          <cell r="A240">
            <v>365</v>
          </cell>
          <cell r="B240"/>
          <cell r="C240"/>
          <cell r="D240"/>
          <cell r="E240"/>
          <cell r="F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v>0</v>
          </cell>
          <cell r="AQ240">
            <v>0</v>
          </cell>
          <cell r="AR240">
            <v>0</v>
          </cell>
          <cell r="AS240">
            <v>0</v>
          </cell>
          <cell r="AT240">
            <v>0</v>
          </cell>
          <cell r="AU240">
            <v>0</v>
          </cell>
          <cell r="AV240">
            <v>0</v>
          </cell>
          <cell r="AW240">
            <v>0</v>
          </cell>
        </row>
        <row r="241">
          <cell r="A241">
            <v>366</v>
          </cell>
          <cell r="B241"/>
          <cell r="C241"/>
          <cell r="D241"/>
          <cell r="E241"/>
          <cell r="F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cell r="AP241">
            <v>0</v>
          </cell>
          <cell r="AQ241">
            <v>0</v>
          </cell>
          <cell r="AR241">
            <v>0</v>
          </cell>
          <cell r="AS241">
            <v>0</v>
          </cell>
          <cell r="AT241">
            <v>0</v>
          </cell>
          <cell r="AU241">
            <v>0</v>
          </cell>
          <cell r="AV241">
            <v>0</v>
          </cell>
          <cell r="AW241">
            <v>0</v>
          </cell>
        </row>
        <row r="242">
          <cell r="A242">
            <v>368</v>
          </cell>
          <cell r="B242"/>
          <cell r="C242"/>
          <cell r="D242"/>
          <cell r="E242"/>
          <cell r="F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cell r="AP242">
            <v>0</v>
          </cell>
          <cell r="AQ242">
            <v>0</v>
          </cell>
          <cell r="AR242">
            <v>0</v>
          </cell>
          <cell r="AS242">
            <v>0</v>
          </cell>
          <cell r="AT242">
            <v>0</v>
          </cell>
          <cell r="AU242">
            <v>0</v>
          </cell>
          <cell r="AV242">
            <v>0</v>
          </cell>
          <cell r="AW242">
            <v>0</v>
          </cell>
        </row>
        <row r="243">
          <cell r="A243">
            <v>370</v>
          </cell>
          <cell r="B243"/>
          <cell r="C243"/>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v>0</v>
          </cell>
          <cell r="AQ243">
            <v>0</v>
          </cell>
          <cell r="AR243">
            <v>0</v>
          </cell>
          <cell r="AS243">
            <v>0</v>
          </cell>
          <cell r="AT243">
            <v>0</v>
          </cell>
          <cell r="AU243">
            <v>0</v>
          </cell>
          <cell r="AV243">
            <v>0</v>
          </cell>
          <cell r="AW243">
            <v>0</v>
          </cell>
        </row>
        <row r="244">
          <cell r="A244">
            <v>374</v>
          </cell>
          <cell r="B244"/>
          <cell r="C244"/>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v>3</v>
          </cell>
          <cell r="AQ244">
            <v>7</v>
          </cell>
          <cell r="AR244">
            <v>0</v>
          </cell>
          <cell r="AS244">
            <v>0</v>
          </cell>
          <cell r="AT244">
            <v>0</v>
          </cell>
          <cell r="AU244">
            <v>0</v>
          </cell>
          <cell r="AV244">
            <v>0</v>
          </cell>
          <cell r="AW244">
            <v>0</v>
          </cell>
        </row>
        <row r="245">
          <cell r="A245">
            <v>378</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v>0</v>
          </cell>
          <cell r="AQ245">
            <v>0</v>
          </cell>
          <cell r="AR245">
            <v>0</v>
          </cell>
          <cell r="AS245">
            <v>0</v>
          </cell>
          <cell r="AT245">
            <v>0</v>
          </cell>
          <cell r="AU245">
            <v>0</v>
          </cell>
          <cell r="AV245">
            <v>0</v>
          </cell>
          <cell r="AW245">
            <v>0</v>
          </cell>
        </row>
        <row r="246">
          <cell r="A246">
            <v>381</v>
          </cell>
          <cell r="B246"/>
          <cell r="C246"/>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v>21</v>
          </cell>
          <cell r="AQ246">
            <v>19</v>
          </cell>
          <cell r="AR246">
            <v>20</v>
          </cell>
          <cell r="AS246">
            <v>17</v>
          </cell>
          <cell r="AT246">
            <v>10</v>
          </cell>
          <cell r="AU246">
            <v>11</v>
          </cell>
          <cell r="AV246">
            <v>0</v>
          </cell>
          <cell r="AW246">
            <v>0</v>
          </cell>
        </row>
        <row r="247">
          <cell r="A247">
            <v>386</v>
          </cell>
          <cell r="B247"/>
          <cell r="C247"/>
          <cell r="D247"/>
          <cell r="E247"/>
          <cell r="F247"/>
          <cell r="G247"/>
          <cell r="H247"/>
          <cell r="I247"/>
          <cell r="J247"/>
          <cell r="K247">
            <v>1</v>
          </cell>
          <cell r="L247">
            <v>1</v>
          </cell>
          <cell r="M247"/>
          <cell r="N247"/>
          <cell r="O247">
            <v>1</v>
          </cell>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v>37</v>
          </cell>
          <cell r="AQ247">
            <v>39</v>
          </cell>
          <cell r="AR247">
            <v>31</v>
          </cell>
          <cell r="AS247">
            <v>15</v>
          </cell>
          <cell r="AT247">
            <v>36</v>
          </cell>
          <cell r="AU247">
            <v>38</v>
          </cell>
          <cell r="AV247">
            <v>0</v>
          </cell>
          <cell r="AW247">
            <v>0</v>
          </cell>
        </row>
        <row r="248">
          <cell r="A248">
            <v>387</v>
          </cell>
          <cell r="B248"/>
          <cell r="C248"/>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v>0</v>
          </cell>
          <cell r="AQ248">
            <v>0</v>
          </cell>
          <cell r="AR248">
            <v>0</v>
          </cell>
          <cell r="AS248">
            <v>0</v>
          </cell>
          <cell r="AT248">
            <v>0</v>
          </cell>
          <cell r="AU248">
            <v>0</v>
          </cell>
          <cell r="AV248">
            <v>0</v>
          </cell>
          <cell r="AW248">
            <v>0</v>
          </cell>
        </row>
        <row r="249">
          <cell r="A249">
            <v>389</v>
          </cell>
          <cell r="B249"/>
          <cell r="C249"/>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v>0</v>
          </cell>
          <cell r="AQ249">
            <v>0</v>
          </cell>
          <cell r="AR249">
            <v>0</v>
          </cell>
          <cell r="AS249">
            <v>0</v>
          </cell>
          <cell r="AT249">
            <v>0</v>
          </cell>
          <cell r="AU249">
            <v>0</v>
          </cell>
          <cell r="AV249">
            <v>0</v>
          </cell>
          <cell r="AW249">
            <v>0</v>
          </cell>
        </row>
        <row r="250">
          <cell r="A250">
            <v>393</v>
          </cell>
          <cell r="B250"/>
          <cell r="C250"/>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v>0</v>
          </cell>
          <cell r="AQ250">
            <v>0</v>
          </cell>
          <cell r="AR250">
            <v>0</v>
          </cell>
          <cell r="AS250">
            <v>0</v>
          </cell>
          <cell r="AT250">
            <v>0</v>
          </cell>
          <cell r="AU250">
            <v>0</v>
          </cell>
          <cell r="AV250">
            <v>0</v>
          </cell>
          <cell r="AW250">
            <v>0</v>
          </cell>
        </row>
        <row r="251">
          <cell r="A251">
            <v>394</v>
          </cell>
          <cell r="B251"/>
          <cell r="C251"/>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v>0</v>
          </cell>
          <cell r="AQ251">
            <v>0</v>
          </cell>
          <cell r="AR251">
            <v>0</v>
          </cell>
          <cell r="AS251">
            <v>0</v>
          </cell>
          <cell r="AT251">
            <v>0</v>
          </cell>
          <cell r="AU251">
            <v>0</v>
          </cell>
          <cell r="AV251">
            <v>0</v>
          </cell>
          <cell r="AW251">
            <v>0</v>
          </cell>
        </row>
        <row r="252">
          <cell r="A252">
            <v>395</v>
          </cell>
          <cell r="B252"/>
          <cell r="C252"/>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v>0</v>
          </cell>
          <cell r="AQ252">
            <v>0</v>
          </cell>
          <cell r="AR252">
            <v>0</v>
          </cell>
          <cell r="AS252">
            <v>0</v>
          </cell>
          <cell r="AT252">
            <v>0</v>
          </cell>
          <cell r="AU252">
            <v>0</v>
          </cell>
          <cell r="AV252">
            <v>0</v>
          </cell>
          <cell r="AW252">
            <v>0</v>
          </cell>
        </row>
        <row r="253">
          <cell r="A253">
            <v>399</v>
          </cell>
          <cell r="B253"/>
          <cell r="C253"/>
          <cell r="D253"/>
          <cell r="E253"/>
          <cell r="F253"/>
          <cell r="G253"/>
          <cell r="H253"/>
          <cell r="I253"/>
          <cell r="J253"/>
          <cell r="K253">
            <v>1</v>
          </cell>
          <cell r="L253"/>
          <cell r="M253">
            <v>1</v>
          </cell>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v>44</v>
          </cell>
          <cell r="AQ253">
            <v>35</v>
          </cell>
          <cell r="AR253">
            <v>26</v>
          </cell>
          <cell r="AS253">
            <v>17</v>
          </cell>
          <cell r="AT253">
            <v>0</v>
          </cell>
          <cell r="AU253">
            <v>0</v>
          </cell>
          <cell r="AV253">
            <v>0</v>
          </cell>
          <cell r="AW253">
            <v>0</v>
          </cell>
        </row>
        <row r="254">
          <cell r="A254">
            <v>402</v>
          </cell>
          <cell r="B254"/>
          <cell r="C254"/>
          <cell r="D254"/>
          <cell r="E254"/>
          <cell r="F254"/>
          <cell r="G254"/>
          <cell r="H254"/>
          <cell r="I254"/>
          <cell r="J254"/>
          <cell r="K254"/>
          <cell r="L254"/>
          <cell r="M254"/>
          <cell r="N254">
            <v>1</v>
          </cell>
          <cell r="O254"/>
          <cell r="P254"/>
          <cell r="Q254"/>
          <cell r="R254"/>
          <cell r="S254"/>
          <cell r="T254"/>
          <cell r="U254"/>
          <cell r="V254"/>
          <cell r="W254"/>
          <cell r="X254"/>
          <cell r="Y254"/>
          <cell r="Z254"/>
          <cell r="AA254">
            <v>1</v>
          </cell>
          <cell r="AB254"/>
          <cell r="AC254"/>
          <cell r="AD254"/>
          <cell r="AE254"/>
          <cell r="AF254"/>
          <cell r="AG254"/>
          <cell r="AH254"/>
          <cell r="AI254"/>
          <cell r="AJ254"/>
          <cell r="AK254"/>
          <cell r="AL254"/>
          <cell r="AM254"/>
          <cell r="AN254"/>
          <cell r="AO254"/>
          <cell r="AP254">
            <v>61</v>
          </cell>
          <cell r="AQ254">
            <v>61</v>
          </cell>
          <cell r="AR254">
            <v>40</v>
          </cell>
          <cell r="AS254">
            <v>49</v>
          </cell>
          <cell r="AT254">
            <v>36</v>
          </cell>
          <cell r="AU254">
            <v>21</v>
          </cell>
          <cell r="AV254">
            <v>0</v>
          </cell>
          <cell r="AW254">
            <v>0</v>
          </cell>
        </row>
        <row r="255">
          <cell r="A255">
            <v>403</v>
          </cell>
          <cell r="B255"/>
          <cell r="C255"/>
          <cell r="D255"/>
          <cell r="E255"/>
          <cell r="F255"/>
          <cell r="G255"/>
          <cell r="H255"/>
          <cell r="I255"/>
          <cell r="J255"/>
          <cell r="K255">
            <v>2</v>
          </cell>
          <cell r="L255"/>
          <cell r="M255">
            <v>1</v>
          </cell>
          <cell r="N255"/>
          <cell r="O255">
            <v>3</v>
          </cell>
          <cell r="P255"/>
          <cell r="Q255"/>
          <cell r="R255"/>
          <cell r="S255"/>
          <cell r="T255"/>
          <cell r="U255"/>
          <cell r="V255"/>
          <cell r="W255"/>
          <cell r="X255"/>
          <cell r="Y255"/>
          <cell r="Z255"/>
          <cell r="AA255"/>
          <cell r="AB255"/>
          <cell r="AC255"/>
          <cell r="AD255"/>
          <cell r="AE255"/>
          <cell r="AF255"/>
          <cell r="AG255"/>
          <cell r="AH255"/>
          <cell r="AI255"/>
          <cell r="AJ255"/>
          <cell r="AK255"/>
          <cell r="AL255"/>
          <cell r="AM255"/>
          <cell r="AN255"/>
          <cell r="AO255"/>
          <cell r="AP255">
            <v>27</v>
          </cell>
          <cell r="AQ255">
            <v>17</v>
          </cell>
          <cell r="AR255">
            <v>21</v>
          </cell>
          <cell r="AS255">
            <v>17</v>
          </cell>
          <cell r="AT255">
            <v>18</v>
          </cell>
          <cell r="AU255">
            <v>25</v>
          </cell>
          <cell r="AV255">
            <v>0</v>
          </cell>
          <cell r="AW255">
            <v>0</v>
          </cell>
        </row>
        <row r="256">
          <cell r="A256">
            <v>406</v>
          </cell>
          <cell r="B256"/>
          <cell r="C256"/>
          <cell r="D256"/>
          <cell r="E256"/>
          <cell r="F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cell r="AF256"/>
          <cell r="AG256"/>
          <cell r="AH256"/>
          <cell r="AI256"/>
          <cell r="AJ256"/>
          <cell r="AK256"/>
          <cell r="AL256"/>
          <cell r="AM256"/>
          <cell r="AN256"/>
          <cell r="AO256"/>
          <cell r="AP256">
            <v>0</v>
          </cell>
          <cell r="AQ256">
            <v>0</v>
          </cell>
          <cell r="AR256">
            <v>0</v>
          </cell>
          <cell r="AS256">
            <v>0</v>
          </cell>
          <cell r="AT256">
            <v>0</v>
          </cell>
          <cell r="AU256">
            <v>0</v>
          </cell>
          <cell r="AV256">
            <v>0</v>
          </cell>
          <cell r="AW256">
            <v>0</v>
          </cell>
        </row>
        <row r="257">
          <cell r="A257">
            <v>408</v>
          </cell>
          <cell r="B257"/>
          <cell r="C257"/>
          <cell r="D257"/>
          <cell r="E257"/>
          <cell r="F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cell r="AP257">
            <v>0</v>
          </cell>
          <cell r="AQ257">
            <v>0</v>
          </cell>
          <cell r="AR257">
            <v>0</v>
          </cell>
          <cell r="AS257">
            <v>0</v>
          </cell>
          <cell r="AT257">
            <v>0</v>
          </cell>
          <cell r="AU257">
            <v>0</v>
          </cell>
          <cell r="AV257">
            <v>0</v>
          </cell>
          <cell r="AW257">
            <v>0</v>
          </cell>
        </row>
        <row r="258">
          <cell r="A258">
            <v>409</v>
          </cell>
          <cell r="B258"/>
          <cell r="C258"/>
          <cell r="D258"/>
          <cell r="E258"/>
          <cell r="F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cell r="AF258"/>
          <cell r="AG258"/>
          <cell r="AH258"/>
          <cell r="AI258"/>
          <cell r="AJ258"/>
          <cell r="AK258"/>
          <cell r="AL258"/>
          <cell r="AM258"/>
          <cell r="AN258"/>
          <cell r="AO258"/>
          <cell r="AP258">
            <v>28</v>
          </cell>
          <cell r="AQ258">
            <v>24</v>
          </cell>
          <cell r="AR258">
            <v>35</v>
          </cell>
          <cell r="AS258">
            <v>14</v>
          </cell>
          <cell r="AT258">
            <v>25</v>
          </cell>
          <cell r="AU258">
            <v>31</v>
          </cell>
          <cell r="AV258">
            <v>0</v>
          </cell>
          <cell r="AW258">
            <v>0</v>
          </cell>
        </row>
        <row r="259">
          <cell r="A259">
            <v>412</v>
          </cell>
          <cell r="B259"/>
          <cell r="C259"/>
          <cell r="D259"/>
          <cell r="E259"/>
          <cell r="F259"/>
          <cell r="G259"/>
          <cell r="H259"/>
          <cell r="I259"/>
          <cell r="J259"/>
          <cell r="K259">
            <v>1</v>
          </cell>
          <cell r="L259"/>
          <cell r="M259"/>
          <cell r="N259"/>
          <cell r="O259"/>
          <cell r="P259"/>
          <cell r="Q259"/>
          <cell r="R259"/>
          <cell r="S259"/>
          <cell r="T259"/>
          <cell r="U259"/>
          <cell r="V259"/>
          <cell r="W259"/>
          <cell r="X259"/>
          <cell r="Y259"/>
          <cell r="Z259"/>
          <cell r="AA259"/>
          <cell r="AB259"/>
          <cell r="AC259"/>
          <cell r="AD259"/>
          <cell r="AE259"/>
          <cell r="AF259"/>
          <cell r="AG259"/>
          <cell r="AH259"/>
          <cell r="AI259"/>
          <cell r="AJ259"/>
          <cell r="AK259"/>
          <cell r="AL259"/>
          <cell r="AM259"/>
          <cell r="AN259"/>
          <cell r="AO259"/>
          <cell r="AP259">
            <v>40</v>
          </cell>
          <cell r="AQ259">
            <v>44</v>
          </cell>
          <cell r="AR259">
            <v>42</v>
          </cell>
          <cell r="AS259">
            <v>46</v>
          </cell>
          <cell r="AT259">
            <v>19</v>
          </cell>
          <cell r="AU259">
            <v>17</v>
          </cell>
          <cell r="AV259">
            <v>0</v>
          </cell>
          <cell r="AW259">
            <v>0</v>
          </cell>
        </row>
        <row r="260">
          <cell r="A260">
            <v>417</v>
          </cell>
          <cell r="B260"/>
          <cell r="C260"/>
          <cell r="D260"/>
          <cell r="E260"/>
          <cell r="F260"/>
          <cell r="G260"/>
          <cell r="H260"/>
          <cell r="I260"/>
          <cell r="J260">
            <v>1</v>
          </cell>
          <cell r="K260"/>
          <cell r="L260">
            <v>1</v>
          </cell>
          <cell r="M260"/>
          <cell r="N260"/>
          <cell r="O260"/>
          <cell r="P260"/>
          <cell r="Q260"/>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v>124</v>
          </cell>
          <cell r="AQ260">
            <v>70</v>
          </cell>
          <cell r="AR260">
            <v>34</v>
          </cell>
          <cell r="AS260">
            <v>14</v>
          </cell>
          <cell r="AT260">
            <v>0</v>
          </cell>
          <cell r="AU260">
            <v>0</v>
          </cell>
          <cell r="AV260">
            <v>0</v>
          </cell>
          <cell r="AW260">
            <v>0</v>
          </cell>
        </row>
        <row r="261">
          <cell r="A261">
            <v>418</v>
          </cell>
          <cell r="B261"/>
          <cell r="C261"/>
          <cell r="D261"/>
          <cell r="E261"/>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v>19</v>
          </cell>
          <cell r="AQ261">
            <v>24</v>
          </cell>
          <cell r="AR261">
            <v>19</v>
          </cell>
          <cell r="AS261">
            <v>23</v>
          </cell>
          <cell r="AT261">
            <v>14</v>
          </cell>
          <cell r="AU261">
            <v>15</v>
          </cell>
          <cell r="AV261">
            <v>0</v>
          </cell>
          <cell r="AW261">
            <v>0</v>
          </cell>
        </row>
        <row r="262">
          <cell r="A262">
            <v>420</v>
          </cell>
          <cell r="B262"/>
          <cell r="C262"/>
          <cell r="D262"/>
          <cell r="E262"/>
          <cell r="F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v>40</v>
          </cell>
          <cell r="AQ262">
            <v>43</v>
          </cell>
          <cell r="AR262">
            <v>38</v>
          </cell>
          <cell r="AS262">
            <v>26</v>
          </cell>
          <cell r="AT262">
            <v>31</v>
          </cell>
          <cell r="AU262">
            <v>28</v>
          </cell>
          <cell r="AV262">
            <v>0</v>
          </cell>
          <cell r="AW262">
            <v>0</v>
          </cell>
        </row>
        <row r="263">
          <cell r="A263">
            <v>426</v>
          </cell>
          <cell r="B263"/>
          <cell r="C263"/>
          <cell r="D263"/>
          <cell r="E263"/>
          <cell r="F263"/>
          <cell r="G263"/>
          <cell r="H263"/>
          <cell r="I263"/>
          <cell r="J263"/>
          <cell r="K263"/>
          <cell r="L263">
            <v>1</v>
          </cell>
          <cell r="M263">
            <v>1</v>
          </cell>
          <cell r="N263">
            <v>1</v>
          </cell>
          <cell r="O263"/>
          <cell r="P263"/>
          <cell r="Q263"/>
          <cell r="R263"/>
          <cell r="S263"/>
          <cell r="T263"/>
          <cell r="U263"/>
          <cell r="V263"/>
          <cell r="W263"/>
          <cell r="X263"/>
          <cell r="Y263"/>
          <cell r="Z263">
            <v>1</v>
          </cell>
          <cell r="AA263"/>
          <cell r="AB263"/>
          <cell r="AC263"/>
          <cell r="AD263"/>
          <cell r="AE263"/>
          <cell r="AF263"/>
          <cell r="AG263"/>
          <cell r="AH263"/>
          <cell r="AI263"/>
          <cell r="AJ263"/>
          <cell r="AK263"/>
          <cell r="AL263"/>
          <cell r="AM263"/>
          <cell r="AN263"/>
          <cell r="AO263"/>
          <cell r="AP263">
            <v>63</v>
          </cell>
          <cell r="AQ263">
            <v>54</v>
          </cell>
          <cell r="AR263">
            <v>57</v>
          </cell>
          <cell r="AS263">
            <v>47</v>
          </cell>
          <cell r="AT263">
            <v>46</v>
          </cell>
          <cell r="AU263">
            <v>36</v>
          </cell>
          <cell r="AV263">
            <v>0</v>
          </cell>
          <cell r="AW263">
            <v>0</v>
          </cell>
        </row>
        <row r="264">
          <cell r="A264">
            <v>433</v>
          </cell>
          <cell r="B264"/>
          <cell r="C264"/>
          <cell r="D264"/>
          <cell r="E264"/>
          <cell r="F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cell r="AF264"/>
          <cell r="AG264"/>
          <cell r="AH264"/>
          <cell r="AI264"/>
          <cell r="AJ264"/>
          <cell r="AK264"/>
          <cell r="AL264"/>
          <cell r="AM264"/>
          <cell r="AN264"/>
          <cell r="AO264"/>
          <cell r="AP264">
            <v>0</v>
          </cell>
          <cell r="AQ264">
            <v>0</v>
          </cell>
          <cell r="AR264">
            <v>0</v>
          </cell>
          <cell r="AS264">
            <v>0</v>
          </cell>
          <cell r="AT264">
            <v>0</v>
          </cell>
          <cell r="AU264">
            <v>0</v>
          </cell>
          <cell r="AV264">
            <v>0</v>
          </cell>
          <cell r="AW264">
            <v>0</v>
          </cell>
        </row>
        <row r="265">
          <cell r="A265">
            <v>435</v>
          </cell>
          <cell r="B265"/>
          <cell r="C265"/>
          <cell r="D265"/>
          <cell r="E265"/>
          <cell r="F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cell r="AF265"/>
          <cell r="AG265"/>
          <cell r="AH265"/>
          <cell r="AI265"/>
          <cell r="AJ265"/>
          <cell r="AK265"/>
          <cell r="AL265"/>
          <cell r="AM265"/>
          <cell r="AN265"/>
          <cell r="AO265"/>
          <cell r="AP265">
            <v>46</v>
          </cell>
          <cell r="AQ265">
            <v>26</v>
          </cell>
          <cell r="AR265">
            <v>31</v>
          </cell>
          <cell r="AS265">
            <v>33</v>
          </cell>
          <cell r="AT265">
            <v>36</v>
          </cell>
          <cell r="AU265">
            <v>21</v>
          </cell>
          <cell r="AV265">
            <v>0</v>
          </cell>
          <cell r="AW265">
            <v>0</v>
          </cell>
        </row>
        <row r="266">
          <cell r="A266">
            <v>436</v>
          </cell>
          <cell r="B266"/>
          <cell r="C266"/>
          <cell r="D266"/>
          <cell r="E266"/>
          <cell r="F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cell r="AF266"/>
          <cell r="AG266"/>
          <cell r="AH266"/>
          <cell r="AI266"/>
          <cell r="AJ266"/>
          <cell r="AK266"/>
          <cell r="AL266"/>
          <cell r="AM266"/>
          <cell r="AN266"/>
          <cell r="AO266"/>
          <cell r="AP266">
            <v>55</v>
          </cell>
          <cell r="AQ266">
            <v>28</v>
          </cell>
          <cell r="AR266">
            <v>27</v>
          </cell>
          <cell r="AS266">
            <v>22</v>
          </cell>
          <cell r="AT266">
            <v>26</v>
          </cell>
          <cell r="AU266">
            <v>15</v>
          </cell>
          <cell r="AV266">
            <v>0</v>
          </cell>
          <cell r="AW266">
            <v>0</v>
          </cell>
        </row>
        <row r="267">
          <cell r="A267">
            <v>437</v>
          </cell>
          <cell r="B267"/>
          <cell r="C267"/>
          <cell r="D267"/>
          <cell r="E267"/>
          <cell r="F267"/>
          <cell r="G267"/>
          <cell r="H267"/>
          <cell r="I267"/>
          <cell r="J267">
            <v>1</v>
          </cell>
          <cell r="K267">
            <v>3</v>
          </cell>
          <cell r="L267">
            <v>2</v>
          </cell>
          <cell r="M267">
            <v>2</v>
          </cell>
          <cell r="N267">
            <v>2</v>
          </cell>
          <cell r="O267">
            <v>1</v>
          </cell>
          <cell r="P267"/>
          <cell r="Q267"/>
          <cell r="R267"/>
          <cell r="S267">
            <v>1</v>
          </cell>
          <cell r="T267"/>
          <cell r="U267"/>
          <cell r="V267"/>
          <cell r="W267"/>
          <cell r="X267"/>
          <cell r="Y267"/>
          <cell r="Z267"/>
          <cell r="AA267"/>
          <cell r="AB267"/>
          <cell r="AC267"/>
          <cell r="AD267"/>
          <cell r="AE267"/>
          <cell r="AF267"/>
          <cell r="AG267"/>
          <cell r="AH267">
            <v>1</v>
          </cell>
          <cell r="AI267"/>
          <cell r="AJ267"/>
          <cell r="AK267"/>
          <cell r="AL267"/>
          <cell r="AM267"/>
          <cell r="AN267"/>
          <cell r="AO267"/>
          <cell r="AP267">
            <v>142</v>
          </cell>
          <cell r="AQ267">
            <v>164</v>
          </cell>
          <cell r="AR267">
            <v>181</v>
          </cell>
          <cell r="AS267">
            <v>142</v>
          </cell>
          <cell r="AT267">
            <v>92</v>
          </cell>
          <cell r="AU267">
            <v>116</v>
          </cell>
          <cell r="AV267">
            <v>0</v>
          </cell>
          <cell r="AW267">
            <v>0</v>
          </cell>
        </row>
        <row r="268">
          <cell r="A268">
            <v>439</v>
          </cell>
          <cell r="B268"/>
          <cell r="C268"/>
          <cell r="D268"/>
          <cell r="E268"/>
          <cell r="F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cell r="AP268">
            <v>0</v>
          </cell>
          <cell r="AQ268">
            <v>0</v>
          </cell>
          <cell r="AR268">
            <v>0</v>
          </cell>
          <cell r="AS268">
            <v>0</v>
          </cell>
          <cell r="AT268">
            <v>0</v>
          </cell>
          <cell r="AU268">
            <v>0</v>
          </cell>
          <cell r="AV268">
            <v>0</v>
          </cell>
          <cell r="AW268">
            <v>0</v>
          </cell>
        </row>
        <row r="269">
          <cell r="A269">
            <v>440</v>
          </cell>
          <cell r="B269"/>
          <cell r="C269"/>
          <cell r="D269"/>
          <cell r="E269"/>
          <cell r="F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cell r="AP269">
            <v>0</v>
          </cell>
          <cell r="AQ269">
            <v>0</v>
          </cell>
          <cell r="AR269">
            <v>0</v>
          </cell>
          <cell r="AS269">
            <v>0</v>
          </cell>
          <cell r="AT269">
            <v>0</v>
          </cell>
          <cell r="AU269">
            <v>0</v>
          </cell>
          <cell r="AV269">
            <v>0</v>
          </cell>
          <cell r="AW269">
            <v>0</v>
          </cell>
        </row>
        <row r="270">
          <cell r="A270">
            <v>441</v>
          </cell>
          <cell r="B270"/>
          <cell r="C270"/>
          <cell r="D270"/>
          <cell r="E270"/>
          <cell r="F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cell r="AP270">
            <v>0</v>
          </cell>
          <cell r="AQ270">
            <v>0</v>
          </cell>
          <cell r="AR270">
            <v>0</v>
          </cell>
          <cell r="AS270">
            <v>0</v>
          </cell>
          <cell r="AT270">
            <v>0</v>
          </cell>
          <cell r="AU270">
            <v>0</v>
          </cell>
          <cell r="AV270">
            <v>0</v>
          </cell>
          <cell r="AW270">
            <v>0</v>
          </cell>
        </row>
        <row r="271">
          <cell r="A271">
            <v>465</v>
          </cell>
          <cell r="B271"/>
          <cell r="C271"/>
          <cell r="D271"/>
          <cell r="E271"/>
          <cell r="F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cell r="AF271"/>
          <cell r="AG271"/>
          <cell r="AH271"/>
          <cell r="AI271"/>
          <cell r="AJ271"/>
          <cell r="AK271"/>
          <cell r="AL271"/>
          <cell r="AM271"/>
          <cell r="AN271"/>
          <cell r="AO271"/>
          <cell r="AP271">
            <v>0</v>
          </cell>
          <cell r="AQ271">
            <v>0</v>
          </cell>
          <cell r="AR271">
            <v>0</v>
          </cell>
          <cell r="AS271">
            <v>0</v>
          </cell>
          <cell r="AT271">
            <v>0</v>
          </cell>
          <cell r="AU271">
            <v>0</v>
          </cell>
          <cell r="AV271">
            <v>0</v>
          </cell>
          <cell r="AW271">
            <v>0</v>
          </cell>
        </row>
        <row r="272">
          <cell r="A272">
            <v>466</v>
          </cell>
          <cell r="B272"/>
          <cell r="C272"/>
          <cell r="D272"/>
          <cell r="E272"/>
          <cell r="F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cell r="AI272"/>
          <cell r="AJ272"/>
          <cell r="AK272"/>
          <cell r="AL272"/>
          <cell r="AM272"/>
          <cell r="AN272"/>
          <cell r="AO272"/>
          <cell r="AP272">
            <v>0</v>
          </cell>
          <cell r="AQ272">
            <v>0</v>
          </cell>
          <cell r="AR272">
            <v>0</v>
          </cell>
          <cell r="AS272">
            <v>0</v>
          </cell>
          <cell r="AT272">
            <v>0</v>
          </cell>
          <cell r="AU272">
            <v>0</v>
          </cell>
          <cell r="AV272">
            <v>0</v>
          </cell>
          <cell r="AW272">
            <v>0</v>
          </cell>
        </row>
        <row r="273">
          <cell r="A273">
            <v>472</v>
          </cell>
          <cell r="B273"/>
          <cell r="C273"/>
          <cell r="D273"/>
          <cell r="E273"/>
          <cell r="F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cell r="AF273"/>
          <cell r="AG273"/>
          <cell r="AH273"/>
          <cell r="AI273"/>
          <cell r="AJ273"/>
          <cell r="AK273"/>
          <cell r="AL273"/>
          <cell r="AM273"/>
          <cell r="AN273"/>
          <cell r="AO273"/>
          <cell r="AP273">
            <v>0</v>
          </cell>
          <cell r="AQ273">
            <v>0</v>
          </cell>
          <cell r="AR273">
            <v>0</v>
          </cell>
          <cell r="AS273">
            <v>0</v>
          </cell>
          <cell r="AT273">
            <v>0</v>
          </cell>
          <cell r="AU273">
            <v>0</v>
          </cell>
          <cell r="AV273">
            <v>0</v>
          </cell>
          <cell r="AW273">
            <v>0</v>
          </cell>
        </row>
        <row r="274">
          <cell r="A274">
            <v>475</v>
          </cell>
          <cell r="B274"/>
          <cell r="C274"/>
          <cell r="D274"/>
          <cell r="E274"/>
          <cell r="F274"/>
          <cell r="G274"/>
          <cell r="H274"/>
          <cell r="I274"/>
          <cell r="J274"/>
          <cell r="K274"/>
          <cell r="L274">
            <v>1</v>
          </cell>
          <cell r="M274"/>
          <cell r="N274"/>
          <cell r="O274"/>
          <cell r="P274"/>
          <cell r="Q274"/>
          <cell r="R274"/>
          <cell r="S274"/>
          <cell r="T274"/>
          <cell r="U274"/>
          <cell r="V274"/>
          <cell r="W274"/>
          <cell r="X274"/>
          <cell r="Y274"/>
          <cell r="Z274"/>
          <cell r="AA274"/>
          <cell r="AB274"/>
          <cell r="AC274"/>
          <cell r="AD274"/>
          <cell r="AE274"/>
          <cell r="AF274"/>
          <cell r="AG274"/>
          <cell r="AH274"/>
          <cell r="AI274"/>
          <cell r="AJ274"/>
          <cell r="AK274"/>
          <cell r="AL274"/>
          <cell r="AM274"/>
          <cell r="AN274"/>
          <cell r="AO274"/>
          <cell r="AP274">
            <v>10</v>
          </cell>
          <cell r="AQ274">
            <v>17</v>
          </cell>
          <cell r="AR274">
            <v>16</v>
          </cell>
          <cell r="AS274">
            <v>11</v>
          </cell>
          <cell r="AT274">
            <v>17</v>
          </cell>
          <cell r="AU274">
            <v>25</v>
          </cell>
          <cell r="AV274">
            <v>0</v>
          </cell>
          <cell r="AW274">
            <v>0</v>
          </cell>
        </row>
        <row r="275">
          <cell r="A275">
            <v>476</v>
          </cell>
          <cell r="B275"/>
          <cell r="C275"/>
          <cell r="D275"/>
          <cell r="E275"/>
          <cell r="F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cell r="AF275"/>
          <cell r="AG275"/>
          <cell r="AH275"/>
          <cell r="AI275"/>
          <cell r="AJ275"/>
          <cell r="AK275"/>
          <cell r="AL275"/>
          <cell r="AM275"/>
          <cell r="AN275"/>
          <cell r="AO275"/>
          <cell r="AP275">
            <v>0</v>
          </cell>
          <cell r="AQ275">
            <v>0</v>
          </cell>
          <cell r="AR275">
            <v>0</v>
          </cell>
          <cell r="AS275">
            <v>0</v>
          </cell>
          <cell r="AT275">
            <v>0</v>
          </cell>
          <cell r="AU275">
            <v>0</v>
          </cell>
          <cell r="AV275">
            <v>0</v>
          </cell>
          <cell r="AW275">
            <v>0</v>
          </cell>
        </row>
        <row r="276">
          <cell r="A276">
            <v>477</v>
          </cell>
          <cell r="B276"/>
          <cell r="C276"/>
          <cell r="D276"/>
          <cell r="E276"/>
          <cell r="F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cell r="AF276"/>
          <cell r="AG276"/>
          <cell r="AH276"/>
          <cell r="AI276"/>
          <cell r="AJ276"/>
          <cell r="AK276"/>
          <cell r="AL276"/>
          <cell r="AM276"/>
          <cell r="AN276"/>
          <cell r="AO276"/>
          <cell r="AP276">
            <v>0</v>
          </cell>
          <cell r="AQ276">
            <v>0</v>
          </cell>
          <cell r="AR276">
            <v>0</v>
          </cell>
          <cell r="AS276">
            <v>0</v>
          </cell>
          <cell r="AT276">
            <v>0</v>
          </cell>
          <cell r="AU276">
            <v>0</v>
          </cell>
          <cell r="AV276">
            <v>0</v>
          </cell>
          <cell r="AW276">
            <v>0</v>
          </cell>
        </row>
        <row r="277">
          <cell r="A277">
            <v>478</v>
          </cell>
          <cell r="B277"/>
          <cell r="C277"/>
          <cell r="D277"/>
          <cell r="E277"/>
          <cell r="F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cell r="AI277"/>
          <cell r="AJ277"/>
          <cell r="AK277"/>
          <cell r="AL277"/>
          <cell r="AM277"/>
          <cell r="AN277"/>
          <cell r="AO277"/>
          <cell r="AP277">
            <v>0</v>
          </cell>
          <cell r="AQ277">
            <v>0</v>
          </cell>
          <cell r="AR277">
            <v>0</v>
          </cell>
          <cell r="AS277">
            <v>0</v>
          </cell>
          <cell r="AT277">
            <v>0</v>
          </cell>
          <cell r="AU277">
            <v>0</v>
          </cell>
          <cell r="AV277">
            <v>0</v>
          </cell>
          <cell r="AW277">
            <v>0</v>
          </cell>
        </row>
        <row r="278">
          <cell r="A278">
            <v>481</v>
          </cell>
          <cell r="B278"/>
          <cell r="C278"/>
          <cell r="D278"/>
          <cell r="E278"/>
          <cell r="F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cell r="AF278"/>
          <cell r="AG278"/>
          <cell r="AH278"/>
          <cell r="AI278"/>
          <cell r="AJ278"/>
          <cell r="AK278"/>
          <cell r="AL278"/>
          <cell r="AM278"/>
          <cell r="AN278"/>
          <cell r="AO278"/>
          <cell r="AP278">
            <v>0</v>
          </cell>
          <cell r="AQ278">
            <v>0</v>
          </cell>
          <cell r="AR278">
            <v>0</v>
          </cell>
          <cell r="AS278">
            <v>0</v>
          </cell>
          <cell r="AT278">
            <v>0</v>
          </cell>
          <cell r="AU278">
            <v>0</v>
          </cell>
          <cell r="AV278">
            <v>0</v>
          </cell>
          <cell r="AW278">
            <v>0</v>
          </cell>
        </row>
        <row r="279">
          <cell r="A279">
            <v>487</v>
          </cell>
          <cell r="B279"/>
          <cell r="C279"/>
          <cell r="D279"/>
          <cell r="E279"/>
          <cell r="F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cell r="AF279"/>
          <cell r="AG279"/>
          <cell r="AH279"/>
          <cell r="AI279"/>
          <cell r="AJ279"/>
          <cell r="AK279"/>
          <cell r="AL279"/>
          <cell r="AM279"/>
          <cell r="AN279"/>
          <cell r="AO279"/>
          <cell r="AP279">
            <v>0</v>
          </cell>
          <cell r="AQ279">
            <v>0</v>
          </cell>
          <cell r="AR279">
            <v>0</v>
          </cell>
          <cell r="AS279">
            <v>0</v>
          </cell>
          <cell r="AT279">
            <v>0</v>
          </cell>
          <cell r="AU279">
            <v>0</v>
          </cell>
          <cell r="AV279">
            <v>0</v>
          </cell>
          <cell r="AW279">
            <v>0</v>
          </cell>
        </row>
        <row r="280">
          <cell r="A280">
            <v>488</v>
          </cell>
          <cell r="B280"/>
          <cell r="C280"/>
          <cell r="D280"/>
          <cell r="E280"/>
          <cell r="F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cell r="AF280"/>
          <cell r="AG280"/>
          <cell r="AH280"/>
          <cell r="AI280"/>
          <cell r="AJ280"/>
          <cell r="AK280"/>
          <cell r="AL280"/>
          <cell r="AM280"/>
          <cell r="AN280"/>
          <cell r="AO280"/>
          <cell r="AP280">
            <v>24</v>
          </cell>
          <cell r="AQ280">
            <v>39</v>
          </cell>
          <cell r="AR280">
            <v>24</v>
          </cell>
          <cell r="AS280">
            <v>33</v>
          </cell>
          <cell r="AT280">
            <v>24</v>
          </cell>
          <cell r="AU280">
            <v>28</v>
          </cell>
          <cell r="AV280">
            <v>0</v>
          </cell>
          <cell r="AW280">
            <v>0</v>
          </cell>
        </row>
        <row r="281">
          <cell r="A281">
            <v>489</v>
          </cell>
          <cell r="B281"/>
          <cell r="C281"/>
          <cell r="D281"/>
          <cell r="E281"/>
          <cell r="F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cell r="AF281"/>
          <cell r="AG281"/>
          <cell r="AH281"/>
          <cell r="AI281"/>
          <cell r="AJ281"/>
          <cell r="AK281"/>
          <cell r="AL281"/>
          <cell r="AM281"/>
          <cell r="AN281"/>
          <cell r="AO281"/>
          <cell r="AP281">
            <v>0</v>
          </cell>
          <cell r="AQ281">
            <v>0</v>
          </cell>
          <cell r="AR281">
            <v>0</v>
          </cell>
          <cell r="AS281">
            <v>0</v>
          </cell>
          <cell r="AT281">
            <v>0</v>
          </cell>
          <cell r="AU281">
            <v>0</v>
          </cell>
          <cell r="AV281">
            <v>0</v>
          </cell>
          <cell r="AW281">
            <v>0</v>
          </cell>
        </row>
        <row r="282">
          <cell r="A282">
            <v>490</v>
          </cell>
          <cell r="B282"/>
          <cell r="C282"/>
          <cell r="D282"/>
          <cell r="E282"/>
          <cell r="F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cell r="AF282"/>
          <cell r="AG282"/>
          <cell r="AH282"/>
          <cell r="AI282"/>
          <cell r="AJ282"/>
          <cell r="AK282"/>
          <cell r="AL282"/>
          <cell r="AM282"/>
          <cell r="AN282"/>
          <cell r="AO282"/>
          <cell r="AP282">
            <v>28</v>
          </cell>
          <cell r="AQ282">
            <v>32</v>
          </cell>
          <cell r="AR282">
            <v>42</v>
          </cell>
          <cell r="AS282">
            <v>32</v>
          </cell>
          <cell r="AT282">
            <v>30</v>
          </cell>
          <cell r="AU282">
            <v>37</v>
          </cell>
          <cell r="AV282">
            <v>0</v>
          </cell>
          <cell r="AW282">
            <v>0</v>
          </cell>
        </row>
        <row r="283">
          <cell r="A283">
            <v>492</v>
          </cell>
          <cell r="B283"/>
          <cell r="C283"/>
          <cell r="D283"/>
          <cell r="E283"/>
          <cell r="F283"/>
          <cell r="G283"/>
          <cell r="H283"/>
          <cell r="I283"/>
          <cell r="J283">
            <v>5</v>
          </cell>
          <cell r="K283"/>
          <cell r="L283">
            <v>2</v>
          </cell>
          <cell r="M283">
            <v>4</v>
          </cell>
          <cell r="N283">
            <v>1</v>
          </cell>
          <cell r="O283"/>
          <cell r="P283"/>
          <cell r="Q283"/>
          <cell r="R283"/>
          <cell r="S283"/>
          <cell r="T283"/>
          <cell r="U283"/>
          <cell r="V283"/>
          <cell r="W283"/>
          <cell r="X283"/>
          <cell r="Y283"/>
          <cell r="Z283">
            <v>1</v>
          </cell>
          <cell r="AA283"/>
          <cell r="AB283"/>
          <cell r="AC283"/>
          <cell r="AD283"/>
          <cell r="AE283"/>
          <cell r="AF283"/>
          <cell r="AG283"/>
          <cell r="AH283"/>
          <cell r="AI283"/>
          <cell r="AJ283"/>
          <cell r="AK283"/>
          <cell r="AL283"/>
          <cell r="AM283"/>
          <cell r="AN283"/>
          <cell r="AO283"/>
          <cell r="AP283">
            <v>243</v>
          </cell>
          <cell r="AQ283">
            <v>81</v>
          </cell>
          <cell r="AR283">
            <v>74</v>
          </cell>
          <cell r="AS283">
            <v>88</v>
          </cell>
          <cell r="AT283">
            <v>143</v>
          </cell>
          <cell r="AU283">
            <v>99</v>
          </cell>
          <cell r="AV283">
            <v>0</v>
          </cell>
          <cell r="AW283">
            <v>0</v>
          </cell>
        </row>
        <row r="284">
          <cell r="A284">
            <v>494</v>
          </cell>
          <cell r="B284"/>
          <cell r="C284"/>
          <cell r="D284"/>
          <cell r="E284"/>
          <cell r="F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cell r="AF284"/>
          <cell r="AG284"/>
          <cell r="AH284"/>
          <cell r="AI284"/>
          <cell r="AJ284"/>
          <cell r="AK284"/>
          <cell r="AL284"/>
          <cell r="AM284"/>
          <cell r="AN284"/>
          <cell r="AO284"/>
          <cell r="AP284">
            <v>0</v>
          </cell>
          <cell r="AQ284">
            <v>0</v>
          </cell>
          <cell r="AR284">
            <v>0</v>
          </cell>
          <cell r="AS284">
            <v>0</v>
          </cell>
          <cell r="AT284">
            <v>0</v>
          </cell>
          <cell r="AU284">
            <v>0</v>
          </cell>
          <cell r="AV284">
            <v>0</v>
          </cell>
          <cell r="AW284">
            <v>0</v>
          </cell>
        </row>
        <row r="285">
          <cell r="A285">
            <v>498</v>
          </cell>
          <cell r="B285"/>
          <cell r="C285"/>
          <cell r="D285"/>
          <cell r="E285"/>
          <cell r="F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cell r="AP285">
            <v>33</v>
          </cell>
          <cell r="AQ285">
            <v>28</v>
          </cell>
          <cell r="AR285">
            <v>22</v>
          </cell>
          <cell r="AS285">
            <v>23</v>
          </cell>
          <cell r="AT285">
            <v>19</v>
          </cell>
          <cell r="AU285">
            <v>0</v>
          </cell>
          <cell r="AV285">
            <v>0</v>
          </cell>
          <cell r="AW285">
            <v>0</v>
          </cell>
        </row>
        <row r="286">
          <cell r="A286">
            <v>500</v>
          </cell>
          <cell r="B286"/>
          <cell r="C286"/>
          <cell r="D286"/>
          <cell r="E286"/>
          <cell r="F286"/>
          <cell r="G286"/>
          <cell r="H286"/>
          <cell r="I286"/>
          <cell r="J286"/>
          <cell r="K286"/>
          <cell r="L286"/>
          <cell r="M286"/>
          <cell r="N286"/>
          <cell r="O286">
            <v>1</v>
          </cell>
          <cell r="P286"/>
          <cell r="Q286"/>
          <cell r="R286"/>
          <cell r="S286"/>
          <cell r="T286"/>
          <cell r="U286"/>
          <cell r="V286"/>
          <cell r="W286"/>
          <cell r="X286"/>
          <cell r="Y286"/>
          <cell r="Z286"/>
          <cell r="AA286"/>
          <cell r="AB286"/>
          <cell r="AC286"/>
          <cell r="AD286"/>
          <cell r="AE286"/>
          <cell r="AF286"/>
          <cell r="AG286"/>
          <cell r="AH286"/>
          <cell r="AI286"/>
          <cell r="AJ286"/>
          <cell r="AK286"/>
          <cell r="AL286"/>
          <cell r="AM286"/>
          <cell r="AN286"/>
          <cell r="AO286"/>
          <cell r="AP286">
            <v>25</v>
          </cell>
          <cell r="AQ286">
            <v>19</v>
          </cell>
          <cell r="AR286">
            <v>18</v>
          </cell>
          <cell r="AS286">
            <v>31</v>
          </cell>
          <cell r="AT286">
            <v>42</v>
          </cell>
          <cell r="AU286">
            <v>61</v>
          </cell>
          <cell r="AV286">
            <v>0</v>
          </cell>
          <cell r="AW286">
            <v>0</v>
          </cell>
        </row>
        <row r="287">
          <cell r="A287">
            <v>501</v>
          </cell>
          <cell r="B287"/>
          <cell r="C287"/>
          <cell r="D287"/>
          <cell r="E287"/>
          <cell r="F287"/>
          <cell r="G287"/>
          <cell r="H287"/>
          <cell r="I287"/>
          <cell r="J287">
            <v>1</v>
          </cell>
          <cell r="K287"/>
          <cell r="L287"/>
          <cell r="M287"/>
          <cell r="N287"/>
          <cell r="O287"/>
          <cell r="P287"/>
          <cell r="Q287"/>
          <cell r="R287"/>
          <cell r="S287"/>
          <cell r="T287"/>
          <cell r="U287"/>
          <cell r="V287"/>
          <cell r="W287"/>
          <cell r="X287"/>
          <cell r="Y287"/>
          <cell r="Z287"/>
          <cell r="AA287"/>
          <cell r="AB287"/>
          <cell r="AC287"/>
          <cell r="AD287">
            <v>1</v>
          </cell>
          <cell r="AE287"/>
          <cell r="AF287"/>
          <cell r="AG287"/>
          <cell r="AH287"/>
          <cell r="AI287"/>
          <cell r="AJ287"/>
          <cell r="AK287"/>
          <cell r="AL287"/>
          <cell r="AM287"/>
          <cell r="AN287"/>
          <cell r="AO287"/>
          <cell r="AP287">
            <v>63</v>
          </cell>
          <cell r="AQ287">
            <v>37</v>
          </cell>
          <cell r="AR287">
            <v>41</v>
          </cell>
          <cell r="AS287">
            <v>41</v>
          </cell>
          <cell r="AT287">
            <v>29</v>
          </cell>
          <cell r="AU287">
            <v>18</v>
          </cell>
          <cell r="AV287">
            <v>0</v>
          </cell>
          <cell r="AW287">
            <v>0</v>
          </cell>
        </row>
        <row r="288">
          <cell r="A288">
            <v>503</v>
          </cell>
          <cell r="B288"/>
          <cell r="C288"/>
          <cell r="D288"/>
          <cell r="E288"/>
          <cell r="F288"/>
          <cell r="G288"/>
          <cell r="H288"/>
          <cell r="I288"/>
          <cell r="J288">
            <v>2</v>
          </cell>
          <cell r="K288"/>
          <cell r="L288"/>
          <cell r="M288"/>
          <cell r="N288">
            <v>1</v>
          </cell>
          <cell r="O288">
            <v>1</v>
          </cell>
          <cell r="P288"/>
          <cell r="Q288"/>
          <cell r="R288"/>
          <cell r="S288"/>
          <cell r="T288"/>
          <cell r="U288">
            <v>1</v>
          </cell>
          <cell r="V288">
            <v>1</v>
          </cell>
          <cell r="W288"/>
          <cell r="X288"/>
          <cell r="Y288"/>
          <cell r="Z288"/>
          <cell r="AA288"/>
          <cell r="AB288"/>
          <cell r="AC288"/>
          <cell r="AD288"/>
          <cell r="AE288"/>
          <cell r="AF288"/>
          <cell r="AG288"/>
          <cell r="AH288"/>
          <cell r="AI288"/>
          <cell r="AJ288"/>
          <cell r="AK288"/>
          <cell r="AL288"/>
          <cell r="AM288"/>
          <cell r="AN288"/>
          <cell r="AO288"/>
          <cell r="AP288">
            <v>192</v>
          </cell>
          <cell r="AQ288">
            <v>199</v>
          </cell>
          <cell r="AR288">
            <v>135</v>
          </cell>
          <cell r="AS288">
            <v>104</v>
          </cell>
          <cell r="AT288">
            <v>134</v>
          </cell>
          <cell r="AU288">
            <v>82</v>
          </cell>
          <cell r="AV288">
            <v>0</v>
          </cell>
          <cell r="AW288">
            <v>0</v>
          </cell>
        </row>
        <row r="289">
          <cell r="A289">
            <v>505</v>
          </cell>
          <cell r="B289"/>
          <cell r="C289"/>
          <cell r="D289"/>
          <cell r="E289"/>
          <cell r="F289"/>
          <cell r="G289"/>
          <cell r="H289"/>
          <cell r="I289"/>
          <cell r="J289"/>
          <cell r="K289"/>
          <cell r="L289"/>
          <cell r="M289">
            <v>1</v>
          </cell>
          <cell r="N289"/>
          <cell r="O289"/>
          <cell r="P289"/>
          <cell r="Q289"/>
          <cell r="R289"/>
          <cell r="S289"/>
          <cell r="T289"/>
          <cell r="U289"/>
          <cell r="V289"/>
          <cell r="W289"/>
          <cell r="X289"/>
          <cell r="Y289"/>
          <cell r="Z289"/>
          <cell r="AA289"/>
          <cell r="AB289"/>
          <cell r="AC289"/>
          <cell r="AD289"/>
          <cell r="AE289"/>
          <cell r="AF289"/>
          <cell r="AG289"/>
          <cell r="AH289"/>
          <cell r="AI289"/>
          <cell r="AJ289"/>
          <cell r="AK289"/>
          <cell r="AL289"/>
          <cell r="AM289"/>
          <cell r="AN289"/>
          <cell r="AO289"/>
          <cell r="AP289">
            <v>21</v>
          </cell>
          <cell r="AQ289">
            <v>15</v>
          </cell>
          <cell r="AR289">
            <v>23</v>
          </cell>
          <cell r="AS289">
            <v>27</v>
          </cell>
          <cell r="AT289">
            <v>51</v>
          </cell>
          <cell r="AU289">
            <v>60</v>
          </cell>
          <cell r="AV289">
            <v>0</v>
          </cell>
          <cell r="AW289">
            <v>0</v>
          </cell>
        </row>
        <row r="290">
          <cell r="A290">
            <v>506</v>
          </cell>
          <cell r="B290"/>
          <cell r="C290"/>
          <cell r="D290"/>
          <cell r="E290"/>
          <cell r="F290"/>
          <cell r="G290"/>
          <cell r="H290"/>
          <cell r="I290"/>
          <cell r="J290">
            <v>1</v>
          </cell>
          <cell r="K290"/>
          <cell r="L290"/>
          <cell r="M290"/>
          <cell r="N290"/>
          <cell r="O290">
            <v>1</v>
          </cell>
          <cell r="P290"/>
          <cell r="Q290"/>
          <cell r="R290"/>
          <cell r="S290"/>
          <cell r="T290"/>
          <cell r="U290"/>
          <cell r="V290"/>
          <cell r="W290"/>
          <cell r="X290"/>
          <cell r="Y290"/>
          <cell r="Z290"/>
          <cell r="AA290"/>
          <cell r="AB290"/>
          <cell r="AC290"/>
          <cell r="AD290"/>
          <cell r="AE290"/>
          <cell r="AF290"/>
          <cell r="AG290"/>
          <cell r="AH290"/>
          <cell r="AI290"/>
          <cell r="AJ290"/>
          <cell r="AK290"/>
          <cell r="AL290"/>
          <cell r="AM290"/>
          <cell r="AN290"/>
          <cell r="AO290"/>
          <cell r="AP290">
            <v>31</v>
          </cell>
          <cell r="AQ290">
            <v>34</v>
          </cell>
          <cell r="AR290">
            <v>31</v>
          </cell>
          <cell r="AS290">
            <v>32</v>
          </cell>
          <cell r="AT290">
            <v>28</v>
          </cell>
          <cell r="AU290">
            <v>26</v>
          </cell>
          <cell r="AV290">
            <v>0</v>
          </cell>
          <cell r="AW290">
            <v>0</v>
          </cell>
        </row>
        <row r="291">
          <cell r="A291">
            <v>507</v>
          </cell>
          <cell r="B291"/>
          <cell r="C291"/>
          <cell r="D291"/>
          <cell r="E291"/>
          <cell r="F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v>0</v>
          </cell>
          <cell r="AQ291">
            <v>0</v>
          </cell>
          <cell r="AR291">
            <v>0</v>
          </cell>
          <cell r="AS291">
            <v>0</v>
          </cell>
          <cell r="AT291">
            <v>0</v>
          </cell>
          <cell r="AU291">
            <v>0</v>
          </cell>
          <cell r="AV291">
            <v>0</v>
          </cell>
          <cell r="AW291">
            <v>0</v>
          </cell>
        </row>
        <row r="292">
          <cell r="A292">
            <v>514</v>
          </cell>
          <cell r="B292"/>
          <cell r="C292"/>
          <cell r="D292"/>
          <cell r="E292"/>
          <cell r="F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cell r="AF292"/>
          <cell r="AG292"/>
          <cell r="AH292"/>
          <cell r="AI292"/>
          <cell r="AJ292"/>
          <cell r="AK292"/>
          <cell r="AL292"/>
          <cell r="AM292"/>
          <cell r="AN292"/>
          <cell r="AO292"/>
          <cell r="AP292">
            <v>0</v>
          </cell>
          <cell r="AQ292">
            <v>0</v>
          </cell>
          <cell r="AR292">
            <v>0</v>
          </cell>
          <cell r="AS292">
            <v>0</v>
          </cell>
          <cell r="AT292">
            <v>0</v>
          </cell>
          <cell r="AU292">
            <v>0</v>
          </cell>
          <cell r="AV292">
            <v>0</v>
          </cell>
          <cell r="AW292">
            <v>0</v>
          </cell>
        </row>
        <row r="293">
          <cell r="A293">
            <v>524</v>
          </cell>
          <cell r="B293"/>
          <cell r="C293"/>
          <cell r="D293"/>
          <cell r="E293"/>
          <cell r="F293"/>
          <cell r="G293"/>
          <cell r="H293"/>
          <cell r="I293"/>
          <cell r="J293">
            <v>11</v>
          </cell>
          <cell r="K293">
            <v>6</v>
          </cell>
          <cell r="L293">
            <v>18</v>
          </cell>
          <cell r="M293">
            <v>11</v>
          </cell>
          <cell r="N293">
            <v>11</v>
          </cell>
          <cell r="O293">
            <v>7</v>
          </cell>
          <cell r="P293"/>
          <cell r="Q293"/>
          <cell r="R293"/>
          <cell r="S293"/>
          <cell r="T293"/>
          <cell r="U293"/>
          <cell r="V293"/>
          <cell r="W293"/>
          <cell r="X293"/>
          <cell r="Y293"/>
          <cell r="Z293"/>
          <cell r="AA293"/>
          <cell r="AB293"/>
          <cell r="AC293"/>
          <cell r="AD293"/>
          <cell r="AE293"/>
          <cell r="AF293"/>
          <cell r="AG293"/>
          <cell r="AH293"/>
          <cell r="AI293"/>
          <cell r="AJ293"/>
          <cell r="AK293"/>
          <cell r="AL293"/>
          <cell r="AM293"/>
          <cell r="AN293"/>
          <cell r="AO293"/>
          <cell r="AP293">
            <v>186</v>
          </cell>
          <cell r="AQ293">
            <v>141</v>
          </cell>
          <cell r="AR293">
            <v>136</v>
          </cell>
          <cell r="AS293">
            <v>115</v>
          </cell>
          <cell r="AT293">
            <v>87</v>
          </cell>
          <cell r="AU293">
            <v>65</v>
          </cell>
          <cell r="AV293">
            <v>0</v>
          </cell>
          <cell r="AW293">
            <v>0</v>
          </cell>
        </row>
        <row r="294">
          <cell r="A294">
            <v>526</v>
          </cell>
          <cell r="B294"/>
          <cell r="C294"/>
          <cell r="D294"/>
          <cell r="E294"/>
          <cell r="F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cell r="AF294"/>
          <cell r="AG294"/>
          <cell r="AH294"/>
          <cell r="AI294"/>
          <cell r="AJ294"/>
          <cell r="AK294"/>
          <cell r="AL294"/>
          <cell r="AM294"/>
          <cell r="AN294"/>
          <cell r="AO294"/>
          <cell r="AP294">
            <v>35</v>
          </cell>
          <cell r="AQ294">
            <v>39</v>
          </cell>
          <cell r="AR294">
            <v>36</v>
          </cell>
          <cell r="AS294">
            <v>35</v>
          </cell>
          <cell r="AT294">
            <v>26</v>
          </cell>
          <cell r="AU294">
            <v>23</v>
          </cell>
          <cell r="AV294">
            <v>0</v>
          </cell>
          <cell r="AW294">
            <v>0</v>
          </cell>
        </row>
        <row r="295">
          <cell r="A295">
            <v>528</v>
          </cell>
          <cell r="B295"/>
          <cell r="C295"/>
          <cell r="D295"/>
          <cell r="E295"/>
          <cell r="F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cell r="AF295"/>
          <cell r="AG295"/>
          <cell r="AH295"/>
          <cell r="AI295"/>
          <cell r="AJ295"/>
          <cell r="AK295"/>
          <cell r="AL295"/>
          <cell r="AM295"/>
          <cell r="AN295"/>
          <cell r="AO295"/>
          <cell r="AP295">
            <v>0</v>
          </cell>
          <cell r="AQ295">
            <v>0</v>
          </cell>
          <cell r="AR295">
            <v>0</v>
          </cell>
          <cell r="AS295">
            <v>0</v>
          </cell>
          <cell r="AT295">
            <v>0</v>
          </cell>
          <cell r="AU295">
            <v>0</v>
          </cell>
          <cell r="AV295">
            <v>0</v>
          </cell>
          <cell r="AW295">
            <v>0</v>
          </cell>
        </row>
        <row r="296">
          <cell r="A296">
            <v>530</v>
          </cell>
          <cell r="B296"/>
          <cell r="C296"/>
          <cell r="D296"/>
          <cell r="E296"/>
          <cell r="F296"/>
          <cell r="G296"/>
          <cell r="H296"/>
          <cell r="I296"/>
          <cell r="J296"/>
          <cell r="K296"/>
          <cell r="L296">
            <v>2</v>
          </cell>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cell r="AP296">
            <v>0</v>
          </cell>
          <cell r="AQ296">
            <v>0</v>
          </cell>
          <cell r="AR296">
            <v>15</v>
          </cell>
          <cell r="AS296">
            <v>0</v>
          </cell>
          <cell r="AT296">
            <v>0</v>
          </cell>
          <cell r="AU296">
            <v>0</v>
          </cell>
          <cell r="AV296">
            <v>0</v>
          </cell>
          <cell r="AW296">
            <v>0</v>
          </cell>
        </row>
        <row r="297">
          <cell r="A297">
            <v>534</v>
          </cell>
          <cell r="B297"/>
          <cell r="C297"/>
          <cell r="D297"/>
          <cell r="E297"/>
          <cell r="F297"/>
          <cell r="G297"/>
          <cell r="H297"/>
          <cell r="I297"/>
          <cell r="J297"/>
          <cell r="K297">
            <v>3</v>
          </cell>
          <cell r="L297"/>
          <cell r="M297">
            <v>2</v>
          </cell>
          <cell r="N297"/>
          <cell r="O297"/>
          <cell r="P297"/>
          <cell r="Q297"/>
          <cell r="R297"/>
          <cell r="S297"/>
          <cell r="T297"/>
          <cell r="U297"/>
          <cell r="V297"/>
          <cell r="W297"/>
          <cell r="X297"/>
          <cell r="Y297"/>
          <cell r="Z297"/>
          <cell r="AA297"/>
          <cell r="AB297"/>
          <cell r="AC297"/>
          <cell r="AD297"/>
          <cell r="AE297"/>
          <cell r="AF297"/>
          <cell r="AG297"/>
          <cell r="AH297"/>
          <cell r="AI297">
            <v>1</v>
          </cell>
          <cell r="AJ297"/>
          <cell r="AK297"/>
          <cell r="AL297"/>
          <cell r="AM297"/>
          <cell r="AN297"/>
          <cell r="AO297"/>
          <cell r="AP297">
            <v>12</v>
          </cell>
          <cell r="AQ297">
            <v>18</v>
          </cell>
          <cell r="AR297">
            <v>10</v>
          </cell>
          <cell r="AS297">
            <v>10</v>
          </cell>
          <cell r="AT297">
            <v>0</v>
          </cell>
          <cell r="AU297">
            <v>0</v>
          </cell>
          <cell r="AV297">
            <v>0</v>
          </cell>
          <cell r="AW297">
            <v>0</v>
          </cell>
        </row>
        <row r="298">
          <cell r="A298">
            <v>537</v>
          </cell>
          <cell r="B298"/>
          <cell r="C298"/>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cell r="AP298">
            <v>0</v>
          </cell>
          <cell r="AQ298">
            <v>0</v>
          </cell>
          <cell r="AR298">
            <v>0</v>
          </cell>
          <cell r="AS298">
            <v>0</v>
          </cell>
          <cell r="AT298">
            <v>0</v>
          </cell>
          <cell r="AU298">
            <v>0</v>
          </cell>
          <cell r="AV298">
            <v>0</v>
          </cell>
          <cell r="AW298">
            <v>0</v>
          </cell>
        </row>
        <row r="299">
          <cell r="A299">
            <v>543</v>
          </cell>
          <cell r="B299"/>
          <cell r="C299"/>
          <cell r="D299"/>
          <cell r="E299"/>
          <cell r="F299"/>
          <cell r="G299"/>
          <cell r="H299"/>
          <cell r="I299"/>
          <cell r="J299">
            <v>1</v>
          </cell>
          <cell r="K299">
            <v>1</v>
          </cell>
          <cell r="L299">
            <v>3</v>
          </cell>
          <cell r="M299">
            <v>1</v>
          </cell>
          <cell r="N299"/>
          <cell r="O299">
            <v>2</v>
          </cell>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v>48</v>
          </cell>
          <cell r="AQ299">
            <v>42</v>
          </cell>
          <cell r="AR299">
            <v>43</v>
          </cell>
          <cell r="AS299">
            <v>28</v>
          </cell>
          <cell r="AT299">
            <v>31</v>
          </cell>
          <cell r="AU299">
            <v>26</v>
          </cell>
          <cell r="AV299">
            <v>0</v>
          </cell>
          <cell r="AW299">
            <v>0</v>
          </cell>
        </row>
        <row r="300">
          <cell r="A300">
            <v>544</v>
          </cell>
          <cell r="B300"/>
          <cell r="C300"/>
          <cell r="D300"/>
          <cell r="E300"/>
          <cell r="F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v>0</v>
          </cell>
          <cell r="AQ300">
            <v>0</v>
          </cell>
          <cell r="AR300">
            <v>0</v>
          </cell>
          <cell r="AS300">
            <v>0</v>
          </cell>
          <cell r="AT300">
            <v>0</v>
          </cell>
          <cell r="AU300">
            <v>0</v>
          </cell>
          <cell r="AV300">
            <v>0</v>
          </cell>
          <cell r="AW300">
            <v>0</v>
          </cell>
        </row>
        <row r="301">
          <cell r="A301">
            <v>556</v>
          </cell>
          <cell r="B301"/>
          <cell r="C301"/>
          <cell r="D301"/>
          <cell r="E301"/>
          <cell r="F301"/>
          <cell r="G301"/>
          <cell r="H301"/>
          <cell r="I301"/>
          <cell r="J301">
            <v>1</v>
          </cell>
          <cell r="K301">
            <v>1</v>
          </cell>
          <cell r="L301">
            <v>2</v>
          </cell>
          <cell r="M301">
            <v>1</v>
          </cell>
          <cell r="N301">
            <v>1</v>
          </cell>
          <cell r="O301">
            <v>2</v>
          </cell>
          <cell r="P301"/>
          <cell r="Q301"/>
          <cell r="R301"/>
          <cell r="S301"/>
          <cell r="T301"/>
          <cell r="U301"/>
          <cell r="V301"/>
          <cell r="W301"/>
          <cell r="X301"/>
          <cell r="Y301"/>
          <cell r="Z301"/>
          <cell r="AA301"/>
          <cell r="AB301"/>
          <cell r="AC301"/>
          <cell r="AD301"/>
          <cell r="AE301"/>
          <cell r="AF301"/>
          <cell r="AG301"/>
          <cell r="AH301"/>
          <cell r="AI301"/>
          <cell r="AJ301"/>
          <cell r="AK301"/>
          <cell r="AL301">
            <v>1</v>
          </cell>
          <cell r="AM301"/>
          <cell r="AN301"/>
          <cell r="AO301"/>
          <cell r="AP301">
            <v>99</v>
          </cell>
          <cell r="AQ301">
            <v>85</v>
          </cell>
          <cell r="AR301">
            <v>88</v>
          </cell>
          <cell r="AS301">
            <v>82</v>
          </cell>
          <cell r="AT301">
            <v>78</v>
          </cell>
          <cell r="AU301">
            <v>56</v>
          </cell>
          <cell r="AV301">
            <v>0</v>
          </cell>
          <cell r="AW301">
            <v>0</v>
          </cell>
        </row>
        <row r="302">
          <cell r="A302">
            <v>562</v>
          </cell>
          <cell r="B302"/>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v>0</v>
          </cell>
          <cell r="AQ302">
            <v>0</v>
          </cell>
          <cell r="AR302">
            <v>0</v>
          </cell>
          <cell r="AS302">
            <v>0</v>
          </cell>
          <cell r="AT302">
            <v>0</v>
          </cell>
          <cell r="AU302">
            <v>0</v>
          </cell>
          <cell r="AV302">
            <v>0</v>
          </cell>
          <cell r="AW302">
            <v>0</v>
          </cell>
        </row>
        <row r="303">
          <cell r="A303">
            <v>564</v>
          </cell>
          <cell r="B303"/>
          <cell r="C303"/>
          <cell r="D303"/>
          <cell r="E303"/>
          <cell r="F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cell r="AI303"/>
          <cell r="AJ303"/>
          <cell r="AK303"/>
          <cell r="AL303"/>
          <cell r="AM303"/>
          <cell r="AN303"/>
          <cell r="AO303"/>
          <cell r="AP303">
            <v>0</v>
          </cell>
          <cell r="AQ303">
            <v>0</v>
          </cell>
          <cell r="AR303">
            <v>0</v>
          </cell>
          <cell r="AS303">
            <v>0</v>
          </cell>
          <cell r="AT303">
            <v>0</v>
          </cell>
          <cell r="AU303">
            <v>0</v>
          </cell>
          <cell r="AV303">
            <v>0</v>
          </cell>
          <cell r="AW303">
            <v>0</v>
          </cell>
        </row>
        <row r="304">
          <cell r="A304">
            <v>566</v>
          </cell>
          <cell r="B304"/>
          <cell r="C304"/>
          <cell r="D304"/>
          <cell r="E304"/>
          <cell r="F304"/>
          <cell r="G304"/>
          <cell r="H304"/>
          <cell r="I304"/>
          <cell r="J304">
            <v>1</v>
          </cell>
          <cell r="K304">
            <v>1</v>
          </cell>
          <cell r="L304">
            <v>3</v>
          </cell>
          <cell r="M304"/>
          <cell r="N304">
            <v>4</v>
          </cell>
          <cell r="O304">
            <v>1</v>
          </cell>
          <cell r="P304"/>
          <cell r="Q304"/>
          <cell r="R304"/>
          <cell r="S304"/>
          <cell r="T304"/>
          <cell r="U304"/>
          <cell r="V304"/>
          <cell r="W304"/>
          <cell r="X304"/>
          <cell r="Y304"/>
          <cell r="Z304"/>
          <cell r="AA304"/>
          <cell r="AB304"/>
          <cell r="AC304"/>
          <cell r="AD304"/>
          <cell r="AE304"/>
          <cell r="AF304"/>
          <cell r="AG304"/>
          <cell r="AH304"/>
          <cell r="AI304">
            <v>1</v>
          </cell>
          <cell r="AJ304"/>
          <cell r="AK304"/>
          <cell r="AL304"/>
          <cell r="AM304"/>
          <cell r="AN304"/>
          <cell r="AO304"/>
          <cell r="AP304">
            <v>119</v>
          </cell>
          <cell r="AQ304">
            <v>135</v>
          </cell>
          <cell r="AR304">
            <v>101</v>
          </cell>
          <cell r="AS304">
            <v>107</v>
          </cell>
          <cell r="AT304">
            <v>95</v>
          </cell>
          <cell r="AU304">
            <v>81</v>
          </cell>
          <cell r="AV304">
            <v>0</v>
          </cell>
          <cell r="AW304">
            <v>0</v>
          </cell>
        </row>
        <row r="305">
          <cell r="A305">
            <v>569</v>
          </cell>
          <cell r="B305"/>
          <cell r="C305"/>
          <cell r="D305"/>
          <cell r="E305"/>
          <cell r="F305"/>
          <cell r="G305"/>
          <cell r="H305"/>
          <cell r="I305"/>
          <cell r="J305"/>
          <cell r="K305">
            <v>1</v>
          </cell>
          <cell r="L305"/>
          <cell r="M305">
            <v>2</v>
          </cell>
          <cell r="N305"/>
          <cell r="O305"/>
          <cell r="P305"/>
          <cell r="Q305"/>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v>18</v>
          </cell>
          <cell r="AQ305">
            <v>22</v>
          </cell>
          <cell r="AR305">
            <v>12</v>
          </cell>
          <cell r="AS305">
            <v>6</v>
          </cell>
          <cell r="AT305">
            <v>0</v>
          </cell>
          <cell r="AU305">
            <v>0</v>
          </cell>
          <cell r="AV305">
            <v>0</v>
          </cell>
          <cell r="AW305">
            <v>0</v>
          </cell>
        </row>
        <row r="306">
          <cell r="A306">
            <v>573</v>
          </cell>
          <cell r="B306"/>
          <cell r="C306"/>
          <cell r="D306"/>
          <cell r="E306"/>
          <cell r="F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cell r="AF306"/>
          <cell r="AG306"/>
          <cell r="AH306"/>
          <cell r="AI306"/>
          <cell r="AJ306"/>
          <cell r="AK306"/>
          <cell r="AL306"/>
          <cell r="AM306"/>
          <cell r="AN306"/>
          <cell r="AO306"/>
          <cell r="AP306">
            <v>0</v>
          </cell>
          <cell r="AQ306">
            <v>0</v>
          </cell>
          <cell r="AR306">
            <v>0</v>
          </cell>
          <cell r="AS306">
            <v>0</v>
          </cell>
          <cell r="AT306">
            <v>0</v>
          </cell>
          <cell r="AU306">
            <v>0</v>
          </cell>
          <cell r="AV306">
            <v>0</v>
          </cell>
          <cell r="AW306">
            <v>0</v>
          </cell>
        </row>
        <row r="307">
          <cell r="A307">
            <v>574</v>
          </cell>
          <cell r="B307"/>
          <cell r="C307"/>
          <cell r="D307"/>
          <cell r="E307"/>
          <cell r="F307"/>
          <cell r="G307"/>
          <cell r="H307"/>
          <cell r="I307"/>
          <cell r="J307">
            <v>4</v>
          </cell>
          <cell r="K307">
            <v>3</v>
          </cell>
          <cell r="L307">
            <v>1</v>
          </cell>
          <cell r="M307">
            <v>1</v>
          </cell>
          <cell r="N307"/>
          <cell r="O307"/>
          <cell r="P307"/>
          <cell r="Q307"/>
          <cell r="R307">
            <v>1</v>
          </cell>
          <cell r="S307"/>
          <cell r="T307"/>
          <cell r="U307"/>
          <cell r="V307"/>
          <cell r="W307"/>
          <cell r="X307"/>
          <cell r="Y307"/>
          <cell r="Z307"/>
          <cell r="AA307"/>
          <cell r="AB307"/>
          <cell r="AC307"/>
          <cell r="AD307"/>
          <cell r="AE307"/>
          <cell r="AF307"/>
          <cell r="AG307"/>
          <cell r="AH307"/>
          <cell r="AI307"/>
          <cell r="AJ307">
            <v>1</v>
          </cell>
          <cell r="AK307"/>
          <cell r="AL307"/>
          <cell r="AM307"/>
          <cell r="AN307"/>
          <cell r="AO307"/>
          <cell r="AP307">
            <v>71</v>
          </cell>
          <cell r="AQ307">
            <v>56</v>
          </cell>
          <cell r="AR307">
            <v>34</v>
          </cell>
          <cell r="AS307">
            <v>24</v>
          </cell>
          <cell r="AT307">
            <v>0</v>
          </cell>
          <cell r="AU307">
            <v>0</v>
          </cell>
          <cell r="AV307">
            <v>0</v>
          </cell>
          <cell r="AW307">
            <v>0</v>
          </cell>
        </row>
        <row r="308">
          <cell r="A308">
            <v>578</v>
          </cell>
          <cell r="B308"/>
          <cell r="C308"/>
          <cell r="D308"/>
          <cell r="E308"/>
          <cell r="F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cell r="AF308"/>
          <cell r="AG308"/>
          <cell r="AH308"/>
          <cell r="AI308"/>
          <cell r="AJ308"/>
          <cell r="AK308"/>
          <cell r="AL308"/>
          <cell r="AM308"/>
          <cell r="AN308"/>
          <cell r="AO308"/>
          <cell r="AP308">
            <v>0</v>
          </cell>
          <cell r="AQ308">
            <v>0</v>
          </cell>
          <cell r="AR308">
            <v>0</v>
          </cell>
          <cell r="AS308">
            <v>0</v>
          </cell>
          <cell r="AT308">
            <v>0</v>
          </cell>
          <cell r="AU308">
            <v>0</v>
          </cell>
          <cell r="AV308">
            <v>0</v>
          </cell>
          <cell r="AW308">
            <v>0</v>
          </cell>
        </row>
        <row r="309">
          <cell r="A309">
            <v>581</v>
          </cell>
          <cell r="B309"/>
          <cell r="C309"/>
          <cell r="D309"/>
          <cell r="E309"/>
          <cell r="F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cell r="AF309"/>
          <cell r="AG309"/>
          <cell r="AH309"/>
          <cell r="AI309"/>
          <cell r="AJ309"/>
          <cell r="AK309"/>
          <cell r="AL309"/>
          <cell r="AM309"/>
          <cell r="AN309"/>
          <cell r="AO309"/>
          <cell r="AP309">
            <v>39</v>
          </cell>
          <cell r="AQ309">
            <v>38</v>
          </cell>
          <cell r="AR309">
            <v>28</v>
          </cell>
          <cell r="AS309">
            <v>17</v>
          </cell>
          <cell r="AT309">
            <v>0</v>
          </cell>
          <cell r="AU309">
            <v>0</v>
          </cell>
          <cell r="AV309">
            <v>0</v>
          </cell>
          <cell r="AW309">
            <v>0</v>
          </cell>
        </row>
        <row r="310">
          <cell r="A310">
            <v>588</v>
          </cell>
          <cell r="B310"/>
          <cell r="C310"/>
          <cell r="D310"/>
          <cell r="E310"/>
          <cell r="F310"/>
          <cell r="G310"/>
          <cell r="H310"/>
          <cell r="I310"/>
          <cell r="J310"/>
          <cell r="K310">
            <v>1</v>
          </cell>
          <cell r="L310">
            <v>1</v>
          </cell>
          <cell r="M310"/>
          <cell r="N310"/>
          <cell r="O310"/>
          <cell r="P310"/>
          <cell r="Q310"/>
          <cell r="R310"/>
          <cell r="S310"/>
          <cell r="T310"/>
          <cell r="U310"/>
          <cell r="V310"/>
          <cell r="W310"/>
          <cell r="X310"/>
          <cell r="Y310"/>
          <cell r="Z310"/>
          <cell r="AA310"/>
          <cell r="AB310"/>
          <cell r="AC310"/>
          <cell r="AD310"/>
          <cell r="AE310"/>
          <cell r="AF310"/>
          <cell r="AG310"/>
          <cell r="AH310"/>
          <cell r="AI310"/>
          <cell r="AJ310"/>
          <cell r="AK310"/>
          <cell r="AL310"/>
          <cell r="AM310"/>
          <cell r="AN310"/>
          <cell r="AO310"/>
          <cell r="AP310">
            <v>61</v>
          </cell>
          <cell r="AQ310">
            <v>31</v>
          </cell>
          <cell r="AR310">
            <v>37</v>
          </cell>
          <cell r="AS310">
            <v>0</v>
          </cell>
          <cell r="AT310">
            <v>0</v>
          </cell>
          <cell r="AU310">
            <v>0</v>
          </cell>
          <cell r="AV310">
            <v>0</v>
          </cell>
          <cell r="AW310">
            <v>0</v>
          </cell>
        </row>
        <row r="311">
          <cell r="A311">
            <v>591</v>
          </cell>
          <cell r="B311"/>
          <cell r="C311"/>
          <cell r="D311"/>
          <cell r="E311"/>
          <cell r="F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cell r="AF311"/>
          <cell r="AG311"/>
          <cell r="AH311"/>
          <cell r="AI311"/>
          <cell r="AJ311"/>
          <cell r="AK311"/>
          <cell r="AL311"/>
          <cell r="AM311"/>
          <cell r="AN311"/>
          <cell r="AO311"/>
          <cell r="AP311">
            <v>0</v>
          </cell>
          <cell r="AQ311">
            <v>0</v>
          </cell>
          <cell r="AR311">
            <v>0</v>
          </cell>
          <cell r="AS311">
            <v>0</v>
          </cell>
          <cell r="AT311">
            <v>0</v>
          </cell>
          <cell r="AU311">
            <v>0</v>
          </cell>
          <cell r="AV311">
            <v>0</v>
          </cell>
          <cell r="AW311">
            <v>0</v>
          </cell>
        </row>
        <row r="312">
          <cell r="A312">
            <v>602</v>
          </cell>
          <cell r="B312"/>
          <cell r="C312"/>
          <cell r="D312"/>
          <cell r="E312"/>
          <cell r="F312"/>
          <cell r="G312"/>
          <cell r="H312"/>
          <cell r="I312"/>
          <cell r="J312">
            <v>5</v>
          </cell>
          <cell r="K312"/>
          <cell r="L312"/>
          <cell r="M312"/>
          <cell r="N312"/>
          <cell r="O312"/>
          <cell r="P312"/>
          <cell r="Q312"/>
          <cell r="R312"/>
          <cell r="S312"/>
          <cell r="T312"/>
          <cell r="U312"/>
          <cell r="V312"/>
          <cell r="W312"/>
          <cell r="X312"/>
          <cell r="Y312"/>
          <cell r="Z312">
            <v>1</v>
          </cell>
          <cell r="AA312"/>
          <cell r="AB312"/>
          <cell r="AC312"/>
          <cell r="AD312"/>
          <cell r="AE312"/>
          <cell r="AF312"/>
          <cell r="AG312"/>
          <cell r="AH312"/>
          <cell r="AI312"/>
          <cell r="AJ312"/>
          <cell r="AK312"/>
          <cell r="AL312"/>
          <cell r="AM312"/>
          <cell r="AN312"/>
          <cell r="AO312"/>
          <cell r="AP312">
            <v>73</v>
          </cell>
          <cell r="AQ312">
            <v>0</v>
          </cell>
          <cell r="AR312">
            <v>0</v>
          </cell>
          <cell r="AS312">
            <v>0</v>
          </cell>
          <cell r="AT312">
            <v>0</v>
          </cell>
          <cell r="AU312">
            <v>0</v>
          </cell>
          <cell r="AV312">
            <v>0</v>
          </cell>
          <cell r="AW312">
            <v>0</v>
          </cell>
        </row>
        <row r="313">
          <cell r="A313">
            <v>604</v>
          </cell>
          <cell r="B313"/>
          <cell r="C313"/>
          <cell r="D313"/>
          <cell r="E313"/>
          <cell r="F313"/>
          <cell r="G313"/>
          <cell r="H313"/>
          <cell r="I313"/>
          <cell r="J313">
            <v>2</v>
          </cell>
          <cell r="K313"/>
          <cell r="L313">
            <v>1</v>
          </cell>
          <cell r="M313">
            <v>1</v>
          </cell>
          <cell r="N313"/>
          <cell r="O313"/>
          <cell r="P313"/>
          <cell r="Q313"/>
          <cell r="R313"/>
          <cell r="S313"/>
          <cell r="T313"/>
          <cell r="U313"/>
          <cell r="V313"/>
          <cell r="W313"/>
          <cell r="X313"/>
          <cell r="Y313"/>
          <cell r="Z313"/>
          <cell r="AA313"/>
          <cell r="AB313"/>
          <cell r="AC313"/>
          <cell r="AD313"/>
          <cell r="AE313"/>
          <cell r="AF313"/>
          <cell r="AG313"/>
          <cell r="AH313">
            <v>1</v>
          </cell>
          <cell r="AI313"/>
          <cell r="AJ313"/>
          <cell r="AK313"/>
          <cell r="AL313"/>
          <cell r="AM313"/>
          <cell r="AN313"/>
          <cell r="AO313"/>
          <cell r="AP313">
            <v>20</v>
          </cell>
          <cell r="AQ313">
            <v>20</v>
          </cell>
          <cell r="AR313">
            <v>13</v>
          </cell>
          <cell r="AS313">
            <v>8</v>
          </cell>
          <cell r="AT313">
            <v>0</v>
          </cell>
          <cell r="AU313">
            <v>0</v>
          </cell>
          <cell r="AV313">
            <v>0</v>
          </cell>
          <cell r="AW313">
            <v>0</v>
          </cell>
        </row>
        <row r="314">
          <cell r="A314">
            <v>605</v>
          </cell>
          <cell r="B314"/>
          <cell r="C314"/>
          <cell r="D314"/>
          <cell r="E314"/>
          <cell r="F314"/>
          <cell r="G314"/>
          <cell r="H314"/>
          <cell r="I314"/>
          <cell r="J314"/>
          <cell r="K314"/>
          <cell r="L314"/>
          <cell r="M314"/>
          <cell r="N314"/>
          <cell r="O314">
            <v>4</v>
          </cell>
          <cell r="P314"/>
          <cell r="Q314"/>
          <cell r="R314"/>
          <cell r="S314"/>
          <cell r="T314"/>
          <cell r="U314"/>
          <cell r="V314"/>
          <cell r="W314"/>
          <cell r="X314"/>
          <cell r="Y314"/>
          <cell r="Z314"/>
          <cell r="AA314"/>
          <cell r="AB314"/>
          <cell r="AC314"/>
          <cell r="AD314"/>
          <cell r="AE314"/>
          <cell r="AF314"/>
          <cell r="AG314"/>
          <cell r="AH314"/>
          <cell r="AI314"/>
          <cell r="AJ314"/>
          <cell r="AK314"/>
          <cell r="AL314"/>
          <cell r="AM314"/>
          <cell r="AN314"/>
          <cell r="AO314"/>
          <cell r="AP314">
            <v>40</v>
          </cell>
          <cell r="AQ314">
            <v>35</v>
          </cell>
          <cell r="AR314">
            <v>39</v>
          </cell>
          <cell r="AS314">
            <v>38</v>
          </cell>
          <cell r="AT314">
            <v>80</v>
          </cell>
          <cell r="AU314">
            <v>54</v>
          </cell>
          <cell r="AV314">
            <v>0</v>
          </cell>
          <cell r="AW314">
            <v>0</v>
          </cell>
        </row>
        <row r="315">
          <cell r="A315">
            <v>606</v>
          </cell>
          <cell r="B315"/>
          <cell r="C315"/>
          <cell r="D315"/>
          <cell r="E315"/>
          <cell r="F315"/>
          <cell r="G315"/>
          <cell r="H315"/>
          <cell r="I315"/>
          <cell r="J315">
            <v>1</v>
          </cell>
          <cell r="K315">
            <v>3</v>
          </cell>
          <cell r="L315">
            <v>2</v>
          </cell>
          <cell r="M315">
            <v>1</v>
          </cell>
          <cell r="N315">
            <v>1</v>
          </cell>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cell r="AO315"/>
          <cell r="AP315">
            <v>69</v>
          </cell>
          <cell r="AQ315">
            <v>69</v>
          </cell>
          <cell r="AR315">
            <v>70</v>
          </cell>
          <cell r="AS315">
            <v>70</v>
          </cell>
          <cell r="AT315">
            <v>69</v>
          </cell>
          <cell r="AU315">
            <v>49</v>
          </cell>
          <cell r="AV315">
            <v>0</v>
          </cell>
          <cell r="AW315">
            <v>0</v>
          </cell>
        </row>
        <row r="316">
          <cell r="A316">
            <v>610</v>
          </cell>
          <cell r="B316"/>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v>0</v>
          </cell>
          <cell r="AQ316">
            <v>0</v>
          </cell>
          <cell r="AR316">
            <v>0</v>
          </cell>
          <cell r="AS316">
            <v>0</v>
          </cell>
          <cell r="AT316">
            <v>0</v>
          </cell>
          <cell r="AU316">
            <v>0</v>
          </cell>
          <cell r="AV316">
            <v>0</v>
          </cell>
          <cell r="AW316">
            <v>0</v>
          </cell>
        </row>
        <row r="317">
          <cell r="A317">
            <v>614</v>
          </cell>
          <cell r="B317"/>
          <cell r="C317"/>
          <cell r="D317"/>
          <cell r="E317"/>
          <cell r="F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cell r="AF317"/>
          <cell r="AG317"/>
          <cell r="AH317"/>
          <cell r="AI317"/>
          <cell r="AJ317"/>
          <cell r="AK317"/>
          <cell r="AL317"/>
          <cell r="AM317"/>
          <cell r="AN317"/>
          <cell r="AO317"/>
          <cell r="AP317">
            <v>31</v>
          </cell>
          <cell r="AQ317">
            <v>33</v>
          </cell>
          <cell r="AR317">
            <v>31</v>
          </cell>
          <cell r="AS317">
            <v>35</v>
          </cell>
          <cell r="AT317">
            <v>28</v>
          </cell>
          <cell r="AU317">
            <v>14</v>
          </cell>
          <cell r="AV317">
            <v>0</v>
          </cell>
          <cell r="AW317">
            <v>0</v>
          </cell>
        </row>
        <row r="318">
          <cell r="A318">
            <v>615</v>
          </cell>
          <cell r="B318">
            <v>1</v>
          </cell>
          <cell r="C318"/>
          <cell r="D318"/>
          <cell r="E318"/>
          <cell r="F318"/>
          <cell r="G318"/>
          <cell r="H318"/>
          <cell r="I318"/>
          <cell r="J318">
            <v>5</v>
          </cell>
          <cell r="K318">
            <v>2</v>
          </cell>
          <cell r="L318">
            <v>5</v>
          </cell>
          <cell r="M318"/>
          <cell r="N318"/>
          <cell r="O318"/>
          <cell r="P318"/>
          <cell r="Q318"/>
          <cell r="R318"/>
          <cell r="S318">
            <v>1</v>
          </cell>
          <cell r="T318"/>
          <cell r="U318"/>
          <cell r="V318"/>
          <cell r="W318"/>
          <cell r="X318"/>
          <cell r="Y318"/>
          <cell r="Z318"/>
          <cell r="AA318"/>
          <cell r="AB318"/>
          <cell r="AC318"/>
          <cell r="AD318"/>
          <cell r="AE318"/>
          <cell r="AF318"/>
          <cell r="AG318"/>
          <cell r="AH318"/>
          <cell r="AI318">
            <v>1</v>
          </cell>
          <cell r="AJ318"/>
          <cell r="AK318"/>
          <cell r="AL318"/>
          <cell r="AM318"/>
          <cell r="AN318"/>
          <cell r="AO318"/>
          <cell r="AP318">
            <v>252</v>
          </cell>
          <cell r="AQ318">
            <v>177</v>
          </cell>
          <cell r="AR318">
            <v>78</v>
          </cell>
          <cell r="AS318">
            <v>59</v>
          </cell>
          <cell r="AT318">
            <v>0</v>
          </cell>
          <cell r="AU318">
            <v>0</v>
          </cell>
          <cell r="AV318">
            <v>0</v>
          </cell>
          <cell r="AW318">
            <v>0</v>
          </cell>
        </row>
        <row r="319">
          <cell r="A319">
            <v>618</v>
          </cell>
          <cell r="B319"/>
          <cell r="C319"/>
          <cell r="D319"/>
          <cell r="E319"/>
          <cell r="F319"/>
          <cell r="G319"/>
          <cell r="H319"/>
          <cell r="I319"/>
          <cell r="J319"/>
          <cell r="K319"/>
          <cell r="L319">
            <v>1</v>
          </cell>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v>9</v>
          </cell>
          <cell r="AQ319">
            <v>9</v>
          </cell>
          <cell r="AR319">
            <v>8</v>
          </cell>
          <cell r="AS319">
            <v>11</v>
          </cell>
          <cell r="AT319">
            <v>15</v>
          </cell>
          <cell r="AU319">
            <v>13</v>
          </cell>
          <cell r="AV319">
            <v>0</v>
          </cell>
          <cell r="AW319">
            <v>0</v>
          </cell>
        </row>
        <row r="320">
          <cell r="A320">
            <v>620</v>
          </cell>
          <cell r="B320"/>
          <cell r="C320"/>
          <cell r="D320"/>
          <cell r="E320"/>
          <cell r="F320"/>
          <cell r="G320"/>
          <cell r="H320"/>
          <cell r="I320"/>
          <cell r="J320"/>
          <cell r="K320"/>
          <cell r="L320"/>
          <cell r="M320">
            <v>3</v>
          </cell>
          <cell r="N320">
            <v>1</v>
          </cell>
          <cell r="O320">
            <v>2</v>
          </cell>
          <cell r="P320"/>
          <cell r="Q320"/>
          <cell r="R320"/>
          <cell r="S320"/>
          <cell r="T320"/>
          <cell r="U320"/>
          <cell r="V320"/>
          <cell r="W320"/>
          <cell r="X320"/>
          <cell r="Y320"/>
          <cell r="Z320"/>
          <cell r="AA320"/>
          <cell r="AB320"/>
          <cell r="AC320"/>
          <cell r="AD320"/>
          <cell r="AE320"/>
          <cell r="AF320"/>
          <cell r="AG320"/>
          <cell r="AH320"/>
          <cell r="AI320"/>
          <cell r="AJ320"/>
          <cell r="AK320">
            <v>2</v>
          </cell>
          <cell r="AL320"/>
          <cell r="AM320"/>
          <cell r="AN320"/>
          <cell r="AO320"/>
          <cell r="AP320">
            <v>18</v>
          </cell>
          <cell r="AQ320">
            <v>27</v>
          </cell>
          <cell r="AR320">
            <v>17</v>
          </cell>
          <cell r="AS320">
            <v>22</v>
          </cell>
          <cell r="AT320">
            <v>18</v>
          </cell>
          <cell r="AU320">
            <v>16</v>
          </cell>
          <cell r="AV320">
            <v>0</v>
          </cell>
          <cell r="AW320">
            <v>0</v>
          </cell>
        </row>
        <row r="321">
          <cell r="A321">
            <v>621</v>
          </cell>
          <cell r="B321"/>
          <cell r="C321"/>
          <cell r="D321"/>
          <cell r="E321"/>
          <cell r="F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cell r="AI321"/>
          <cell r="AJ321"/>
          <cell r="AK321"/>
          <cell r="AL321"/>
          <cell r="AM321"/>
          <cell r="AN321"/>
          <cell r="AO321"/>
          <cell r="AP321">
            <v>0</v>
          </cell>
          <cell r="AQ321">
            <v>0</v>
          </cell>
          <cell r="AR321">
            <v>0</v>
          </cell>
          <cell r="AS321">
            <v>0</v>
          </cell>
          <cell r="AT321">
            <v>0</v>
          </cell>
          <cell r="AU321">
            <v>0</v>
          </cell>
          <cell r="AV321">
            <v>0</v>
          </cell>
          <cell r="AW321">
            <v>0</v>
          </cell>
        </row>
        <row r="322">
          <cell r="A322">
            <v>630</v>
          </cell>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v>0</v>
          </cell>
          <cell r="AQ322">
            <v>0</v>
          </cell>
          <cell r="AR322">
            <v>0</v>
          </cell>
          <cell r="AS322">
            <v>0</v>
          </cell>
          <cell r="AT322">
            <v>0</v>
          </cell>
          <cell r="AU322">
            <v>0</v>
          </cell>
          <cell r="AV322">
            <v>0</v>
          </cell>
          <cell r="AW322">
            <v>0</v>
          </cell>
        </row>
        <row r="323">
          <cell r="A323">
            <v>633</v>
          </cell>
          <cell r="B323"/>
          <cell r="C323"/>
          <cell r="D323"/>
          <cell r="E323"/>
          <cell r="F323"/>
          <cell r="G323"/>
          <cell r="H323"/>
          <cell r="I323"/>
          <cell r="J323">
            <v>1</v>
          </cell>
          <cell r="K323">
            <v>5</v>
          </cell>
          <cell r="L323">
            <v>2</v>
          </cell>
          <cell r="M323"/>
          <cell r="N323">
            <v>2</v>
          </cell>
          <cell r="O323">
            <v>2</v>
          </cell>
          <cell r="P323"/>
          <cell r="Q323"/>
          <cell r="R323"/>
          <cell r="S323"/>
          <cell r="T323"/>
          <cell r="U323"/>
          <cell r="V323"/>
          <cell r="W323"/>
          <cell r="X323"/>
          <cell r="Y323"/>
          <cell r="Z323"/>
          <cell r="AA323"/>
          <cell r="AB323"/>
          <cell r="AC323"/>
          <cell r="AD323"/>
          <cell r="AE323"/>
          <cell r="AF323"/>
          <cell r="AG323"/>
          <cell r="AH323"/>
          <cell r="AI323"/>
          <cell r="AJ323"/>
          <cell r="AK323"/>
          <cell r="AL323"/>
          <cell r="AM323"/>
          <cell r="AN323"/>
          <cell r="AO323"/>
          <cell r="AP323">
            <v>214</v>
          </cell>
          <cell r="AQ323">
            <v>201</v>
          </cell>
          <cell r="AR323">
            <v>176</v>
          </cell>
          <cell r="AS323">
            <v>132</v>
          </cell>
          <cell r="AT323">
            <v>120</v>
          </cell>
          <cell r="AU323">
            <v>133</v>
          </cell>
          <cell r="AV323">
            <v>0</v>
          </cell>
          <cell r="AW323">
            <v>0</v>
          </cell>
        </row>
        <row r="324">
          <cell r="A324">
            <v>636</v>
          </cell>
          <cell r="B324"/>
          <cell r="C324"/>
          <cell r="D324"/>
          <cell r="E324"/>
          <cell r="F324"/>
          <cell r="G324"/>
          <cell r="H324"/>
          <cell r="I324"/>
          <cell r="J324">
            <v>5</v>
          </cell>
          <cell r="K324"/>
          <cell r="L324">
            <v>3</v>
          </cell>
          <cell r="M324"/>
          <cell r="N324">
            <v>1</v>
          </cell>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v>129</v>
          </cell>
          <cell r="AQ324">
            <v>126</v>
          </cell>
          <cell r="AR324">
            <v>117</v>
          </cell>
          <cell r="AS324">
            <v>92</v>
          </cell>
          <cell r="AT324">
            <v>66</v>
          </cell>
          <cell r="AU324">
            <v>68</v>
          </cell>
          <cell r="AV324">
            <v>0</v>
          </cell>
          <cell r="AW324">
            <v>0</v>
          </cell>
        </row>
        <row r="325">
          <cell r="A325">
            <v>637</v>
          </cell>
          <cell r="B325"/>
          <cell r="C325"/>
          <cell r="D325"/>
          <cell r="E325"/>
          <cell r="F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cell r="AP325">
            <v>0</v>
          </cell>
          <cell r="AQ325">
            <v>0</v>
          </cell>
          <cell r="AR325">
            <v>0</v>
          </cell>
          <cell r="AS325">
            <v>0</v>
          </cell>
          <cell r="AT325">
            <v>0</v>
          </cell>
          <cell r="AU325">
            <v>0</v>
          </cell>
          <cell r="AV325">
            <v>0</v>
          </cell>
          <cell r="AW325">
            <v>0</v>
          </cell>
        </row>
        <row r="326">
          <cell r="A326">
            <v>641</v>
          </cell>
          <cell r="B326"/>
          <cell r="C326"/>
          <cell r="D326"/>
          <cell r="E326"/>
          <cell r="F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cell r="AP326">
            <v>0</v>
          </cell>
          <cell r="AQ326">
            <v>0</v>
          </cell>
          <cell r="AR326">
            <v>0</v>
          </cell>
          <cell r="AS326">
            <v>0</v>
          </cell>
          <cell r="AT326">
            <v>0</v>
          </cell>
          <cell r="AU326">
            <v>0</v>
          </cell>
          <cell r="AV326">
            <v>0</v>
          </cell>
          <cell r="AW326">
            <v>0</v>
          </cell>
        </row>
        <row r="327">
          <cell r="A327">
            <v>652</v>
          </cell>
          <cell r="B327"/>
          <cell r="C327"/>
          <cell r="D327"/>
          <cell r="E327"/>
          <cell r="F327"/>
          <cell r="G327"/>
          <cell r="H327"/>
          <cell r="I327"/>
          <cell r="J327">
            <v>1</v>
          </cell>
          <cell r="K327"/>
          <cell r="L327">
            <v>2</v>
          </cell>
          <cell r="M327">
            <v>1</v>
          </cell>
          <cell r="N327"/>
          <cell r="O327"/>
          <cell r="P327"/>
          <cell r="Q327"/>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v>57</v>
          </cell>
          <cell r="AQ327">
            <v>55</v>
          </cell>
          <cell r="AR327">
            <v>56</v>
          </cell>
          <cell r="AS327">
            <v>56</v>
          </cell>
          <cell r="AT327">
            <v>39</v>
          </cell>
          <cell r="AU327">
            <v>39</v>
          </cell>
          <cell r="AV327">
            <v>0</v>
          </cell>
          <cell r="AW327">
            <v>0</v>
          </cell>
        </row>
        <row r="328">
          <cell r="A328">
            <v>654</v>
          </cell>
          <cell r="B328"/>
          <cell r="C328"/>
          <cell r="D328"/>
          <cell r="E328"/>
          <cell r="F328"/>
          <cell r="G328"/>
          <cell r="H328"/>
          <cell r="I328"/>
          <cell r="J328"/>
          <cell r="K328"/>
          <cell r="L328"/>
          <cell r="M328">
            <v>1</v>
          </cell>
          <cell r="N328"/>
          <cell r="O328">
            <v>1</v>
          </cell>
          <cell r="P328"/>
          <cell r="Q328"/>
          <cell r="R328"/>
          <cell r="S328"/>
          <cell r="T328"/>
          <cell r="U328"/>
          <cell r="V328"/>
          <cell r="W328"/>
          <cell r="X328"/>
          <cell r="Y328"/>
          <cell r="Z328"/>
          <cell r="AA328"/>
          <cell r="AB328"/>
          <cell r="AC328"/>
          <cell r="AD328"/>
          <cell r="AE328"/>
          <cell r="AF328"/>
          <cell r="AG328"/>
          <cell r="AH328"/>
          <cell r="AI328"/>
          <cell r="AJ328"/>
          <cell r="AK328"/>
          <cell r="AL328"/>
          <cell r="AM328"/>
          <cell r="AN328"/>
          <cell r="AO328"/>
          <cell r="AP328">
            <v>31</v>
          </cell>
          <cell r="AQ328">
            <v>49</v>
          </cell>
          <cell r="AR328">
            <v>47</v>
          </cell>
          <cell r="AS328">
            <v>51</v>
          </cell>
          <cell r="AT328">
            <v>34</v>
          </cell>
          <cell r="AU328">
            <v>37</v>
          </cell>
          <cell r="AV328">
            <v>0</v>
          </cell>
          <cell r="AW328">
            <v>0</v>
          </cell>
        </row>
        <row r="329">
          <cell r="A329">
            <v>655</v>
          </cell>
          <cell r="B329"/>
          <cell r="C329"/>
          <cell r="D329"/>
          <cell r="E329"/>
          <cell r="F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cell r="AF329"/>
          <cell r="AG329"/>
          <cell r="AH329"/>
          <cell r="AI329"/>
          <cell r="AJ329"/>
          <cell r="AK329"/>
          <cell r="AL329"/>
          <cell r="AM329"/>
          <cell r="AN329"/>
          <cell r="AO329"/>
          <cell r="AP329">
            <v>0</v>
          </cell>
          <cell r="AQ329">
            <v>0</v>
          </cell>
          <cell r="AR329">
            <v>0</v>
          </cell>
          <cell r="AS329">
            <v>0</v>
          </cell>
          <cell r="AT329">
            <v>0</v>
          </cell>
          <cell r="AU329">
            <v>0</v>
          </cell>
          <cell r="AV329">
            <v>0</v>
          </cell>
          <cell r="AW329">
            <v>0</v>
          </cell>
        </row>
        <row r="330">
          <cell r="A330">
            <v>661</v>
          </cell>
          <cell r="B330"/>
          <cell r="C330"/>
          <cell r="D330"/>
          <cell r="E330"/>
          <cell r="F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cell r="AF330"/>
          <cell r="AG330"/>
          <cell r="AH330"/>
          <cell r="AI330"/>
          <cell r="AJ330"/>
          <cell r="AK330"/>
          <cell r="AL330"/>
          <cell r="AM330"/>
          <cell r="AN330"/>
          <cell r="AO330"/>
          <cell r="AP330">
            <v>0</v>
          </cell>
          <cell r="AQ330">
            <v>0</v>
          </cell>
          <cell r="AR330">
            <v>0</v>
          </cell>
          <cell r="AS330">
            <v>0</v>
          </cell>
          <cell r="AT330">
            <v>0</v>
          </cell>
          <cell r="AU330">
            <v>0</v>
          </cell>
          <cell r="AV330">
            <v>0</v>
          </cell>
          <cell r="AW330">
            <v>0</v>
          </cell>
        </row>
        <row r="331">
          <cell r="A331">
            <v>663</v>
          </cell>
          <cell r="B331"/>
          <cell r="C331"/>
          <cell r="D331"/>
          <cell r="E331"/>
          <cell r="F331"/>
          <cell r="G331"/>
          <cell r="H331"/>
          <cell r="I331"/>
          <cell r="J331">
            <v>3</v>
          </cell>
          <cell r="K331">
            <v>3</v>
          </cell>
          <cell r="L331">
            <v>1</v>
          </cell>
          <cell r="M331">
            <v>5</v>
          </cell>
          <cell r="N331">
            <v>1</v>
          </cell>
          <cell r="O331">
            <v>1</v>
          </cell>
          <cell r="P331"/>
          <cell r="Q331"/>
          <cell r="R331"/>
          <cell r="S331"/>
          <cell r="T331"/>
          <cell r="U331"/>
          <cell r="V331"/>
          <cell r="W331"/>
          <cell r="X331"/>
          <cell r="Y331"/>
          <cell r="Z331"/>
          <cell r="AA331"/>
          <cell r="AB331"/>
          <cell r="AC331"/>
          <cell r="AD331"/>
          <cell r="AE331"/>
          <cell r="AF331"/>
          <cell r="AG331"/>
          <cell r="AH331"/>
          <cell r="AI331"/>
          <cell r="AJ331"/>
          <cell r="AK331"/>
          <cell r="AL331"/>
          <cell r="AM331"/>
          <cell r="AN331"/>
          <cell r="AO331"/>
          <cell r="AP331">
            <v>174</v>
          </cell>
          <cell r="AQ331">
            <v>170</v>
          </cell>
          <cell r="AR331">
            <v>160</v>
          </cell>
          <cell r="AS331">
            <v>139</v>
          </cell>
          <cell r="AT331">
            <v>131</v>
          </cell>
          <cell r="AU331">
            <v>122</v>
          </cell>
          <cell r="AV331">
            <v>0</v>
          </cell>
          <cell r="AW331">
            <v>0</v>
          </cell>
        </row>
        <row r="332">
          <cell r="A332">
            <v>680</v>
          </cell>
          <cell r="B332"/>
          <cell r="C332"/>
          <cell r="D332"/>
          <cell r="E332"/>
          <cell r="F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cell r="AF332"/>
          <cell r="AG332"/>
          <cell r="AH332"/>
          <cell r="AI332"/>
          <cell r="AJ332"/>
          <cell r="AK332"/>
          <cell r="AL332"/>
          <cell r="AM332"/>
          <cell r="AN332"/>
          <cell r="AO332"/>
          <cell r="AP332">
            <v>0</v>
          </cell>
          <cell r="AQ332">
            <v>0</v>
          </cell>
          <cell r="AR332">
            <v>0</v>
          </cell>
          <cell r="AS332">
            <v>0</v>
          </cell>
          <cell r="AT332">
            <v>0</v>
          </cell>
          <cell r="AU332">
            <v>0</v>
          </cell>
          <cell r="AV332">
            <v>0</v>
          </cell>
          <cell r="AW332">
            <v>0</v>
          </cell>
        </row>
        <row r="333">
          <cell r="A333">
            <v>717</v>
          </cell>
          <cell r="B333"/>
          <cell r="C333"/>
          <cell r="D333"/>
          <cell r="E333"/>
          <cell r="F333"/>
          <cell r="G333"/>
          <cell r="H333"/>
          <cell r="I333"/>
          <cell r="J333">
            <v>2</v>
          </cell>
          <cell r="K333"/>
          <cell r="L333">
            <v>1</v>
          </cell>
          <cell r="M333">
            <v>2</v>
          </cell>
          <cell r="N333">
            <v>1</v>
          </cell>
          <cell r="O333">
            <v>2</v>
          </cell>
          <cell r="P333"/>
          <cell r="Q333"/>
          <cell r="R333"/>
          <cell r="S333"/>
          <cell r="T333">
            <v>1</v>
          </cell>
          <cell r="U333"/>
          <cell r="V333"/>
          <cell r="W333"/>
          <cell r="X333"/>
          <cell r="Y333"/>
          <cell r="Z333">
            <v>1</v>
          </cell>
          <cell r="AA333"/>
          <cell r="AB333"/>
          <cell r="AC333"/>
          <cell r="AD333"/>
          <cell r="AE333"/>
          <cell r="AF333"/>
          <cell r="AG333"/>
          <cell r="AH333"/>
          <cell r="AI333"/>
          <cell r="AJ333"/>
          <cell r="AK333"/>
          <cell r="AL333"/>
          <cell r="AM333"/>
          <cell r="AN333"/>
          <cell r="AO333"/>
          <cell r="AP333">
            <v>139</v>
          </cell>
          <cell r="AQ333">
            <v>139</v>
          </cell>
          <cell r="AR333">
            <v>135</v>
          </cell>
          <cell r="AS333">
            <v>128</v>
          </cell>
          <cell r="AT333">
            <v>115</v>
          </cell>
          <cell r="AU333">
            <v>97</v>
          </cell>
          <cell r="AV333">
            <v>0</v>
          </cell>
          <cell r="AW333">
            <v>0</v>
          </cell>
        </row>
        <row r="334">
          <cell r="A334">
            <v>721</v>
          </cell>
          <cell r="B334"/>
          <cell r="C334"/>
          <cell r="D334"/>
          <cell r="E334"/>
          <cell r="F334"/>
          <cell r="G334"/>
          <cell r="H334"/>
          <cell r="I334"/>
          <cell r="J334">
            <v>1</v>
          </cell>
          <cell r="K334"/>
          <cell r="L334"/>
          <cell r="M334"/>
          <cell r="N334">
            <v>1</v>
          </cell>
          <cell r="O334"/>
          <cell r="P334"/>
          <cell r="Q334"/>
          <cell r="R334"/>
          <cell r="S334"/>
          <cell r="T334"/>
          <cell r="U334"/>
          <cell r="V334"/>
          <cell r="W334"/>
          <cell r="X334"/>
          <cell r="Y334"/>
          <cell r="Z334"/>
          <cell r="AA334"/>
          <cell r="AB334"/>
          <cell r="AC334"/>
          <cell r="AD334"/>
          <cell r="AE334"/>
          <cell r="AF334"/>
          <cell r="AG334"/>
          <cell r="AH334">
            <v>1</v>
          </cell>
          <cell r="AI334"/>
          <cell r="AJ334"/>
          <cell r="AK334"/>
          <cell r="AL334"/>
          <cell r="AM334"/>
          <cell r="AN334"/>
          <cell r="AO334"/>
          <cell r="AP334">
            <v>24</v>
          </cell>
          <cell r="AQ334">
            <v>13</v>
          </cell>
          <cell r="AR334">
            <v>9</v>
          </cell>
          <cell r="AS334">
            <v>6</v>
          </cell>
          <cell r="AT334">
            <v>6</v>
          </cell>
          <cell r="AU334">
            <v>7</v>
          </cell>
          <cell r="AV334">
            <v>0</v>
          </cell>
          <cell r="AW334">
            <v>0</v>
          </cell>
        </row>
        <row r="335">
          <cell r="A335">
            <v>722</v>
          </cell>
          <cell r="B335"/>
          <cell r="C335"/>
          <cell r="D335"/>
          <cell r="E335"/>
          <cell r="F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cell r="AG335"/>
          <cell r="AH335"/>
          <cell r="AI335"/>
          <cell r="AJ335"/>
          <cell r="AK335"/>
          <cell r="AL335"/>
          <cell r="AM335"/>
          <cell r="AN335"/>
          <cell r="AO335"/>
          <cell r="AP335">
            <v>0</v>
          </cell>
          <cell r="AQ335">
            <v>0</v>
          </cell>
          <cell r="AR335">
            <v>0</v>
          </cell>
          <cell r="AS335">
            <v>0</v>
          </cell>
          <cell r="AT335">
            <v>0</v>
          </cell>
          <cell r="AU335">
            <v>0</v>
          </cell>
          <cell r="AV335">
            <v>0</v>
          </cell>
          <cell r="AW335">
            <v>0</v>
          </cell>
        </row>
        <row r="336">
          <cell r="A336">
            <v>723</v>
          </cell>
          <cell r="B336"/>
          <cell r="C336"/>
          <cell r="D336"/>
          <cell r="E336"/>
          <cell r="F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v>0</v>
          </cell>
          <cell r="AQ336">
            <v>0</v>
          </cell>
          <cell r="AR336">
            <v>0</v>
          </cell>
          <cell r="AS336">
            <v>0</v>
          </cell>
          <cell r="AT336">
            <v>0</v>
          </cell>
          <cell r="AU336">
            <v>0</v>
          </cell>
          <cell r="AV336">
            <v>0</v>
          </cell>
          <cell r="AW336">
            <v>0</v>
          </cell>
        </row>
        <row r="337">
          <cell r="A337">
            <v>731</v>
          </cell>
          <cell r="B337"/>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cell r="AM337"/>
          <cell r="AN337"/>
          <cell r="AO337"/>
          <cell r="AP337">
            <v>0</v>
          </cell>
          <cell r="AQ337">
            <v>0</v>
          </cell>
          <cell r="AR337">
            <v>0</v>
          </cell>
          <cell r="AS337">
            <v>0</v>
          </cell>
          <cell r="AT337">
            <v>0</v>
          </cell>
          <cell r="AU337">
            <v>0</v>
          </cell>
          <cell r="AV337">
            <v>0</v>
          </cell>
          <cell r="AW337">
            <v>0</v>
          </cell>
        </row>
        <row r="338">
          <cell r="A338">
            <v>736</v>
          </cell>
          <cell r="B338"/>
          <cell r="C338"/>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v>0</v>
          </cell>
          <cell r="AQ338">
            <v>0</v>
          </cell>
          <cell r="AR338">
            <v>0</v>
          </cell>
          <cell r="AS338">
            <v>0</v>
          </cell>
          <cell r="AT338">
            <v>0</v>
          </cell>
          <cell r="AU338">
            <v>0</v>
          </cell>
          <cell r="AV338">
            <v>0</v>
          </cell>
          <cell r="AW338">
            <v>0</v>
          </cell>
        </row>
        <row r="339">
          <cell r="A339">
            <v>737</v>
          </cell>
          <cell r="B339"/>
          <cell r="C339"/>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v>0</v>
          </cell>
          <cell r="AQ339">
            <v>0</v>
          </cell>
          <cell r="AR339">
            <v>0</v>
          </cell>
          <cell r="AS339">
            <v>0</v>
          </cell>
          <cell r="AT339">
            <v>0</v>
          </cell>
          <cell r="AU339">
            <v>0</v>
          </cell>
          <cell r="AV339">
            <v>0</v>
          </cell>
          <cell r="AW339">
            <v>0</v>
          </cell>
        </row>
        <row r="340">
          <cell r="A340">
            <v>743</v>
          </cell>
          <cell r="B340"/>
          <cell r="C340"/>
          <cell r="D340"/>
          <cell r="E340"/>
          <cell r="F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cell r="AG340"/>
          <cell r="AH340"/>
          <cell r="AI340"/>
          <cell r="AJ340"/>
          <cell r="AK340"/>
          <cell r="AL340"/>
          <cell r="AM340"/>
          <cell r="AN340"/>
          <cell r="AO340"/>
          <cell r="AP340">
            <v>0</v>
          </cell>
          <cell r="AQ340">
            <v>0</v>
          </cell>
          <cell r="AR340">
            <v>0</v>
          </cell>
          <cell r="AS340">
            <v>0</v>
          </cell>
          <cell r="AT340">
            <v>0</v>
          </cell>
          <cell r="AU340">
            <v>0</v>
          </cell>
          <cell r="AV340">
            <v>0</v>
          </cell>
          <cell r="AW340">
            <v>0</v>
          </cell>
        </row>
        <row r="341">
          <cell r="A341">
            <v>746</v>
          </cell>
          <cell r="B341"/>
          <cell r="C341"/>
          <cell r="D341"/>
          <cell r="E341"/>
          <cell r="F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v>0</v>
          </cell>
          <cell r="AQ341">
            <v>0</v>
          </cell>
          <cell r="AR341">
            <v>0</v>
          </cell>
          <cell r="AS341">
            <v>0</v>
          </cell>
          <cell r="AT341">
            <v>0</v>
          </cell>
          <cell r="AU341">
            <v>0</v>
          </cell>
          <cell r="AV341">
            <v>0</v>
          </cell>
          <cell r="AW341">
            <v>0</v>
          </cell>
        </row>
        <row r="342">
          <cell r="A342">
            <v>748</v>
          </cell>
          <cell r="B342"/>
          <cell r="C342"/>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cell r="AG342"/>
          <cell r="AH342"/>
          <cell r="AI342"/>
          <cell r="AJ342"/>
          <cell r="AK342"/>
          <cell r="AL342"/>
          <cell r="AM342"/>
          <cell r="AN342"/>
          <cell r="AO342"/>
          <cell r="AP342">
            <v>35</v>
          </cell>
          <cell r="AQ342">
            <v>44</v>
          </cell>
          <cell r="AR342">
            <v>30</v>
          </cell>
          <cell r="AS342">
            <v>20</v>
          </cell>
          <cell r="AT342">
            <v>25</v>
          </cell>
          <cell r="AU342">
            <v>21</v>
          </cell>
          <cell r="AV342">
            <v>0</v>
          </cell>
          <cell r="AW342">
            <v>0</v>
          </cell>
        </row>
        <row r="343">
          <cell r="A343">
            <v>788</v>
          </cell>
          <cell r="B343"/>
          <cell r="C343"/>
          <cell r="D343"/>
          <cell r="E343"/>
          <cell r="F343"/>
          <cell r="G343"/>
          <cell r="H343"/>
          <cell r="I343"/>
          <cell r="J343">
            <v>6</v>
          </cell>
          <cell r="K343">
            <v>6</v>
          </cell>
          <cell r="L343">
            <v>3</v>
          </cell>
          <cell r="M343">
            <v>5</v>
          </cell>
          <cell r="N343">
            <v>8</v>
          </cell>
          <cell r="O343">
            <v>4</v>
          </cell>
          <cell r="P343"/>
          <cell r="Q343"/>
          <cell r="R343"/>
          <cell r="S343"/>
          <cell r="T343"/>
          <cell r="U343"/>
          <cell r="V343"/>
          <cell r="W343"/>
          <cell r="X343"/>
          <cell r="Y343"/>
          <cell r="Z343"/>
          <cell r="AA343"/>
          <cell r="AB343"/>
          <cell r="AC343">
            <v>1</v>
          </cell>
          <cell r="AD343"/>
          <cell r="AE343"/>
          <cell r="AF343"/>
          <cell r="AG343"/>
          <cell r="AH343"/>
          <cell r="AI343"/>
          <cell r="AJ343"/>
          <cell r="AK343"/>
          <cell r="AL343"/>
          <cell r="AM343"/>
          <cell r="AN343"/>
          <cell r="AO343"/>
          <cell r="AP343">
            <v>204</v>
          </cell>
          <cell r="AQ343">
            <v>189</v>
          </cell>
          <cell r="AR343">
            <v>192</v>
          </cell>
          <cell r="AS343">
            <v>150</v>
          </cell>
          <cell r="AT343">
            <v>130</v>
          </cell>
          <cell r="AU343">
            <v>126</v>
          </cell>
          <cell r="AV343">
            <v>0</v>
          </cell>
          <cell r="AW343">
            <v>0</v>
          </cell>
        </row>
        <row r="344">
          <cell r="A344">
            <v>789</v>
          </cell>
          <cell r="B344"/>
          <cell r="C344"/>
          <cell r="D344"/>
          <cell r="E344"/>
          <cell r="F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cell r="AG344"/>
          <cell r="AH344"/>
          <cell r="AI344"/>
          <cell r="AJ344"/>
          <cell r="AK344"/>
          <cell r="AL344"/>
          <cell r="AM344"/>
          <cell r="AN344"/>
          <cell r="AO344"/>
          <cell r="AP344">
            <v>52</v>
          </cell>
          <cell r="AQ344">
            <v>54</v>
          </cell>
          <cell r="AR344">
            <v>55</v>
          </cell>
          <cell r="AS344">
            <v>55</v>
          </cell>
          <cell r="AT344">
            <v>34</v>
          </cell>
          <cell r="AU344">
            <v>38</v>
          </cell>
          <cell r="AV344">
            <v>0</v>
          </cell>
          <cell r="AW344">
            <v>0</v>
          </cell>
        </row>
        <row r="345">
          <cell r="A345">
            <v>790</v>
          </cell>
          <cell r="B345"/>
          <cell r="C345"/>
          <cell r="D345"/>
          <cell r="E345"/>
          <cell r="F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v>0</v>
          </cell>
          <cell r="AQ345">
            <v>0</v>
          </cell>
          <cell r="AR345">
            <v>0</v>
          </cell>
          <cell r="AS345">
            <v>0</v>
          </cell>
          <cell r="AT345">
            <v>0</v>
          </cell>
          <cell r="AU345">
            <v>0</v>
          </cell>
          <cell r="AV345">
            <v>0</v>
          </cell>
          <cell r="AW345">
            <v>0</v>
          </cell>
        </row>
        <row r="346">
          <cell r="A346">
            <v>794</v>
          </cell>
          <cell r="B346"/>
          <cell r="C346"/>
          <cell r="D346"/>
          <cell r="E346"/>
          <cell r="F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cell r="AG346"/>
          <cell r="AH346"/>
          <cell r="AI346"/>
          <cell r="AJ346"/>
          <cell r="AK346"/>
          <cell r="AL346"/>
          <cell r="AM346"/>
          <cell r="AN346"/>
          <cell r="AO346"/>
          <cell r="AP346">
            <v>0</v>
          </cell>
          <cell r="AQ346">
            <v>0</v>
          </cell>
          <cell r="AR346">
            <v>0</v>
          </cell>
          <cell r="AS346">
            <v>0</v>
          </cell>
          <cell r="AT346">
            <v>0</v>
          </cell>
          <cell r="AU346">
            <v>0</v>
          </cell>
          <cell r="AV346">
            <v>0</v>
          </cell>
          <cell r="AW346">
            <v>0</v>
          </cell>
        </row>
        <row r="347">
          <cell r="A347">
            <v>798</v>
          </cell>
          <cell r="B347"/>
          <cell r="C347"/>
          <cell r="D347"/>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v>0</v>
          </cell>
          <cell r="AQ347">
            <v>0</v>
          </cell>
          <cell r="AR347">
            <v>0</v>
          </cell>
          <cell r="AS347">
            <v>0</v>
          </cell>
          <cell r="AT347">
            <v>0</v>
          </cell>
          <cell r="AU347">
            <v>0</v>
          </cell>
          <cell r="AV347">
            <v>0</v>
          </cell>
          <cell r="AW347">
            <v>0</v>
          </cell>
        </row>
        <row r="348">
          <cell r="A348">
            <v>801</v>
          </cell>
          <cell r="B348"/>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v>0</v>
          </cell>
          <cell r="AQ348">
            <v>0</v>
          </cell>
          <cell r="AR348">
            <v>0</v>
          </cell>
          <cell r="AS348">
            <v>0</v>
          </cell>
          <cell r="AT348">
            <v>0</v>
          </cell>
          <cell r="AU348">
            <v>0</v>
          </cell>
          <cell r="AV348">
            <v>0</v>
          </cell>
          <cell r="AW348">
            <v>0</v>
          </cell>
        </row>
        <row r="349">
          <cell r="A349">
            <v>806</v>
          </cell>
          <cell r="B349"/>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v>38</v>
          </cell>
          <cell r="AQ349">
            <v>43</v>
          </cell>
          <cell r="AR349">
            <v>35</v>
          </cell>
          <cell r="AS349">
            <v>43</v>
          </cell>
          <cell r="AT349">
            <v>13</v>
          </cell>
          <cell r="AU349">
            <v>20</v>
          </cell>
          <cell r="AV349">
            <v>0</v>
          </cell>
          <cell r="AW349">
            <v>0</v>
          </cell>
        </row>
        <row r="350">
          <cell r="A350">
            <v>808</v>
          </cell>
          <cell r="B350"/>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v>0</v>
          </cell>
          <cell r="AQ350">
            <v>0</v>
          </cell>
          <cell r="AR350">
            <v>0</v>
          </cell>
          <cell r="AS350">
            <v>0</v>
          </cell>
          <cell r="AT350">
            <v>0</v>
          </cell>
          <cell r="AU350">
            <v>0</v>
          </cell>
          <cell r="AV350">
            <v>0</v>
          </cell>
          <cell r="AW350">
            <v>0</v>
          </cell>
        </row>
        <row r="351">
          <cell r="A351">
            <v>809</v>
          </cell>
          <cell r="B351"/>
          <cell r="C351"/>
          <cell r="D351"/>
          <cell r="E351"/>
          <cell r="F351"/>
          <cell r="G351"/>
          <cell r="H351"/>
          <cell r="I351"/>
          <cell r="J351"/>
          <cell r="K351">
            <v>1</v>
          </cell>
          <cell r="L351"/>
          <cell r="M351">
            <v>1</v>
          </cell>
          <cell r="N351"/>
          <cell r="O351"/>
          <cell r="P351"/>
          <cell r="Q351"/>
          <cell r="R351"/>
          <cell r="S351"/>
          <cell r="T351"/>
          <cell r="U351"/>
          <cell r="V351"/>
          <cell r="W351"/>
          <cell r="X351"/>
          <cell r="Y351"/>
          <cell r="Z351">
            <v>1</v>
          </cell>
          <cell r="AA351"/>
          <cell r="AB351"/>
          <cell r="AC351"/>
          <cell r="AD351"/>
          <cell r="AE351"/>
          <cell r="AF351"/>
          <cell r="AG351"/>
          <cell r="AH351"/>
          <cell r="AI351"/>
          <cell r="AJ351"/>
          <cell r="AK351"/>
          <cell r="AL351"/>
          <cell r="AM351"/>
          <cell r="AN351"/>
          <cell r="AO351"/>
          <cell r="AP351">
            <v>45</v>
          </cell>
          <cell r="AQ351">
            <v>66</v>
          </cell>
          <cell r="AR351">
            <v>56</v>
          </cell>
          <cell r="AS351">
            <v>46</v>
          </cell>
          <cell r="AT351">
            <v>58</v>
          </cell>
          <cell r="AU351">
            <v>48</v>
          </cell>
          <cell r="AV351">
            <v>0</v>
          </cell>
          <cell r="AW351">
            <v>0</v>
          </cell>
        </row>
        <row r="352">
          <cell r="A352">
            <v>812</v>
          </cell>
          <cell r="B352"/>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cell r="AP352">
            <v>0</v>
          </cell>
          <cell r="AQ352">
            <v>0</v>
          </cell>
          <cell r="AR352">
            <v>0</v>
          </cell>
          <cell r="AS352">
            <v>0</v>
          </cell>
          <cell r="AT352">
            <v>0</v>
          </cell>
          <cell r="AU352">
            <v>0</v>
          </cell>
          <cell r="AV352">
            <v>0</v>
          </cell>
          <cell r="AW352">
            <v>0</v>
          </cell>
        </row>
        <row r="353">
          <cell r="A353">
            <v>814</v>
          </cell>
          <cell r="B353"/>
          <cell r="C353"/>
          <cell r="D353"/>
          <cell r="E353"/>
          <cell r="F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cell r="AP353">
            <v>0</v>
          </cell>
          <cell r="AQ353">
            <v>0</v>
          </cell>
          <cell r="AR353">
            <v>0</v>
          </cell>
          <cell r="AS353">
            <v>0</v>
          </cell>
          <cell r="AT353">
            <v>0</v>
          </cell>
          <cell r="AU353">
            <v>0</v>
          </cell>
          <cell r="AV353">
            <v>0</v>
          </cell>
          <cell r="AW353">
            <v>0</v>
          </cell>
        </row>
        <row r="354">
          <cell r="A354">
            <v>816</v>
          </cell>
          <cell r="B354"/>
          <cell r="C354"/>
          <cell r="D354"/>
          <cell r="E354"/>
          <cell r="F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cell r="AP354">
            <v>0</v>
          </cell>
          <cell r="AQ354">
            <v>0</v>
          </cell>
          <cell r="AR354">
            <v>0</v>
          </cell>
          <cell r="AS354">
            <v>0</v>
          </cell>
          <cell r="AT354">
            <v>0</v>
          </cell>
          <cell r="AU354">
            <v>0</v>
          </cell>
          <cell r="AV354">
            <v>0</v>
          </cell>
          <cell r="AW354">
            <v>0</v>
          </cell>
        </row>
        <row r="355">
          <cell r="A355">
            <v>819</v>
          </cell>
          <cell r="B355"/>
          <cell r="C355"/>
          <cell r="D355"/>
          <cell r="E355"/>
          <cell r="F355"/>
          <cell r="G355"/>
          <cell r="H355"/>
          <cell r="I355"/>
          <cell r="J355"/>
          <cell r="K355"/>
          <cell r="L355"/>
          <cell r="M355"/>
          <cell r="N355">
            <v>2</v>
          </cell>
          <cell r="O355"/>
          <cell r="P355"/>
          <cell r="Q355"/>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v>19</v>
          </cell>
          <cell r="AQ355">
            <v>27</v>
          </cell>
          <cell r="AR355">
            <v>33</v>
          </cell>
          <cell r="AS355">
            <v>16</v>
          </cell>
          <cell r="AT355">
            <v>13</v>
          </cell>
          <cell r="AU355">
            <v>16</v>
          </cell>
          <cell r="AV355">
            <v>0</v>
          </cell>
          <cell r="AW355">
            <v>0</v>
          </cell>
        </row>
        <row r="356">
          <cell r="A356">
            <v>820</v>
          </cell>
          <cell r="B356"/>
          <cell r="C356"/>
          <cell r="D356"/>
          <cell r="E356"/>
          <cell r="F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cell r="AF356"/>
          <cell r="AG356"/>
          <cell r="AH356"/>
          <cell r="AI356"/>
          <cell r="AJ356"/>
          <cell r="AK356"/>
          <cell r="AL356"/>
          <cell r="AM356"/>
          <cell r="AN356"/>
          <cell r="AO356"/>
          <cell r="AP356">
            <v>0</v>
          </cell>
          <cell r="AQ356">
            <v>0</v>
          </cell>
          <cell r="AR356">
            <v>0</v>
          </cell>
          <cell r="AS356">
            <v>0</v>
          </cell>
          <cell r="AT356">
            <v>0</v>
          </cell>
          <cell r="AU356">
            <v>0</v>
          </cell>
          <cell r="AV356">
            <v>0</v>
          </cell>
          <cell r="AW356">
            <v>0</v>
          </cell>
        </row>
        <row r="357">
          <cell r="A357">
            <v>822</v>
          </cell>
          <cell r="B357"/>
          <cell r="C357"/>
          <cell r="D357"/>
          <cell r="E357"/>
          <cell r="F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cell r="AF357"/>
          <cell r="AG357"/>
          <cell r="AH357"/>
          <cell r="AI357"/>
          <cell r="AJ357"/>
          <cell r="AK357"/>
          <cell r="AL357"/>
          <cell r="AM357"/>
          <cell r="AN357"/>
          <cell r="AO357"/>
          <cell r="AP357">
            <v>0</v>
          </cell>
          <cell r="AQ357">
            <v>0</v>
          </cell>
          <cell r="AR357">
            <v>0</v>
          </cell>
          <cell r="AS357">
            <v>0</v>
          </cell>
          <cell r="AT357">
            <v>0</v>
          </cell>
          <cell r="AU357">
            <v>0</v>
          </cell>
          <cell r="AV357">
            <v>0</v>
          </cell>
          <cell r="AW357">
            <v>0</v>
          </cell>
        </row>
        <row r="358">
          <cell r="A358">
            <v>825</v>
          </cell>
          <cell r="B358"/>
          <cell r="C358"/>
          <cell r="D358"/>
          <cell r="E358"/>
          <cell r="F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cell r="AF358"/>
          <cell r="AG358"/>
          <cell r="AH358"/>
          <cell r="AI358"/>
          <cell r="AJ358"/>
          <cell r="AK358"/>
          <cell r="AL358"/>
          <cell r="AM358"/>
          <cell r="AN358"/>
          <cell r="AO358"/>
          <cell r="AP358">
            <v>0</v>
          </cell>
          <cell r="AQ358">
            <v>0</v>
          </cell>
          <cell r="AR358">
            <v>0</v>
          </cell>
          <cell r="AS358">
            <v>0</v>
          </cell>
          <cell r="AT358">
            <v>0</v>
          </cell>
          <cell r="AU358">
            <v>0</v>
          </cell>
          <cell r="AV358">
            <v>0</v>
          </cell>
          <cell r="AW358">
            <v>0</v>
          </cell>
        </row>
        <row r="359">
          <cell r="A359">
            <v>828</v>
          </cell>
          <cell r="B359"/>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cell r="AM359"/>
          <cell r="AN359"/>
          <cell r="AO359"/>
          <cell r="AP359">
            <v>0</v>
          </cell>
          <cell r="AQ359">
            <v>0</v>
          </cell>
          <cell r="AR359">
            <v>0</v>
          </cell>
          <cell r="AS359">
            <v>0</v>
          </cell>
          <cell r="AT359">
            <v>0</v>
          </cell>
          <cell r="AU359">
            <v>0</v>
          </cell>
          <cell r="AV359">
            <v>0</v>
          </cell>
          <cell r="AW359">
            <v>0</v>
          </cell>
        </row>
        <row r="360">
          <cell r="A360">
            <v>834</v>
          </cell>
          <cell r="B360"/>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cell r="AM360"/>
          <cell r="AN360"/>
          <cell r="AO360"/>
          <cell r="AP360">
            <v>0</v>
          </cell>
          <cell r="AQ360">
            <v>0</v>
          </cell>
          <cell r="AR360">
            <v>0</v>
          </cell>
          <cell r="AS360">
            <v>0</v>
          </cell>
          <cell r="AT360">
            <v>0</v>
          </cell>
          <cell r="AU360">
            <v>0</v>
          </cell>
          <cell r="AV360">
            <v>0</v>
          </cell>
          <cell r="AW360">
            <v>0</v>
          </cell>
        </row>
        <row r="361">
          <cell r="A361">
            <v>836</v>
          </cell>
          <cell r="B361"/>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cell r="AM361"/>
          <cell r="AN361"/>
          <cell r="AO361"/>
          <cell r="AP361">
            <v>0</v>
          </cell>
          <cell r="AQ361">
            <v>0</v>
          </cell>
          <cell r="AR361">
            <v>0</v>
          </cell>
          <cell r="AS361">
            <v>0</v>
          </cell>
          <cell r="AT361">
            <v>0</v>
          </cell>
          <cell r="AU361">
            <v>0</v>
          </cell>
          <cell r="AV361">
            <v>0</v>
          </cell>
          <cell r="AW361">
            <v>0</v>
          </cell>
        </row>
        <row r="362">
          <cell r="A362">
            <v>837</v>
          </cell>
          <cell r="B362"/>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cell r="AM362"/>
          <cell r="AN362"/>
          <cell r="AO362"/>
          <cell r="AP362">
            <v>0</v>
          </cell>
          <cell r="AQ362">
            <v>0</v>
          </cell>
          <cell r="AR362">
            <v>0</v>
          </cell>
          <cell r="AS362">
            <v>0</v>
          </cell>
          <cell r="AT362">
            <v>0</v>
          </cell>
          <cell r="AU362">
            <v>0</v>
          </cell>
          <cell r="AV362">
            <v>0</v>
          </cell>
          <cell r="AW362">
            <v>0</v>
          </cell>
        </row>
        <row r="363">
          <cell r="A363">
            <v>838</v>
          </cell>
          <cell r="B363"/>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cell r="AM363"/>
          <cell r="AN363"/>
          <cell r="AO363"/>
          <cell r="AP363">
            <v>0</v>
          </cell>
          <cell r="AQ363">
            <v>0</v>
          </cell>
          <cell r="AR363">
            <v>0</v>
          </cell>
          <cell r="AS363">
            <v>0</v>
          </cell>
          <cell r="AT363">
            <v>0</v>
          </cell>
          <cell r="AU363">
            <v>0</v>
          </cell>
          <cell r="AV363">
            <v>0</v>
          </cell>
          <cell r="AW363">
            <v>0</v>
          </cell>
        </row>
        <row r="364">
          <cell r="A364">
            <v>839</v>
          </cell>
          <cell r="B364"/>
          <cell r="C364"/>
          <cell r="D364"/>
          <cell r="E364"/>
          <cell r="F364"/>
          <cell r="G364"/>
          <cell r="H364"/>
          <cell r="I364"/>
          <cell r="J364"/>
          <cell r="K364">
            <v>2</v>
          </cell>
          <cell r="L364">
            <v>1</v>
          </cell>
          <cell r="M364">
            <v>2</v>
          </cell>
          <cell r="N364">
            <v>2</v>
          </cell>
          <cell r="O364">
            <v>1</v>
          </cell>
          <cell r="P364"/>
          <cell r="Q364"/>
          <cell r="R364"/>
          <cell r="S364"/>
          <cell r="T364"/>
          <cell r="U364"/>
          <cell r="V364">
            <v>1</v>
          </cell>
          <cell r="W364"/>
          <cell r="X364"/>
          <cell r="Y364"/>
          <cell r="Z364"/>
          <cell r="AA364"/>
          <cell r="AB364"/>
          <cell r="AC364"/>
          <cell r="AD364"/>
          <cell r="AE364"/>
          <cell r="AF364"/>
          <cell r="AG364"/>
          <cell r="AH364">
            <v>1</v>
          </cell>
          <cell r="AI364">
            <v>2</v>
          </cell>
          <cell r="AJ364"/>
          <cell r="AK364">
            <v>1</v>
          </cell>
          <cell r="AL364"/>
          <cell r="AM364"/>
          <cell r="AN364"/>
          <cell r="AO364"/>
          <cell r="AP364">
            <v>122</v>
          </cell>
          <cell r="AQ364">
            <v>199</v>
          </cell>
          <cell r="AR364">
            <v>122</v>
          </cell>
          <cell r="AS364">
            <v>145</v>
          </cell>
          <cell r="AT364">
            <v>106</v>
          </cell>
          <cell r="AU364">
            <v>74</v>
          </cell>
          <cell r="AV364">
            <v>0</v>
          </cell>
          <cell r="AW364">
            <v>0</v>
          </cell>
        </row>
        <row r="365">
          <cell r="A365">
            <v>841</v>
          </cell>
          <cell r="B365"/>
          <cell r="C365"/>
          <cell r="D365"/>
          <cell r="E365"/>
          <cell r="F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cell r="AF365"/>
          <cell r="AG365"/>
          <cell r="AH365"/>
          <cell r="AI365"/>
          <cell r="AJ365"/>
          <cell r="AK365"/>
          <cell r="AL365"/>
          <cell r="AM365"/>
          <cell r="AN365"/>
          <cell r="AO365"/>
          <cell r="AP365">
            <v>0</v>
          </cell>
          <cell r="AQ365">
            <v>0</v>
          </cell>
          <cell r="AR365">
            <v>0</v>
          </cell>
          <cell r="AS365">
            <v>0</v>
          </cell>
          <cell r="AT365">
            <v>0</v>
          </cell>
          <cell r="AU365">
            <v>0</v>
          </cell>
          <cell r="AV365">
            <v>0</v>
          </cell>
          <cell r="AW365">
            <v>0</v>
          </cell>
        </row>
        <row r="366">
          <cell r="A366">
            <v>842</v>
          </cell>
          <cell r="B366"/>
          <cell r="C366"/>
          <cell r="D366"/>
          <cell r="E366"/>
          <cell r="F366"/>
          <cell r="G366"/>
          <cell r="H366"/>
          <cell r="I366"/>
          <cell r="J366">
            <v>5</v>
          </cell>
          <cell r="K366"/>
          <cell r="L366">
            <v>3</v>
          </cell>
          <cell r="M366">
            <v>3</v>
          </cell>
          <cell r="N366">
            <v>4</v>
          </cell>
          <cell r="O366">
            <v>2</v>
          </cell>
          <cell r="P366"/>
          <cell r="Q366"/>
          <cell r="R366"/>
          <cell r="S366"/>
          <cell r="T366"/>
          <cell r="U366"/>
          <cell r="V366"/>
          <cell r="W366"/>
          <cell r="X366"/>
          <cell r="Y366"/>
          <cell r="Z366"/>
          <cell r="AA366"/>
          <cell r="AB366">
            <v>1</v>
          </cell>
          <cell r="AC366"/>
          <cell r="AD366"/>
          <cell r="AE366"/>
          <cell r="AF366"/>
          <cell r="AG366"/>
          <cell r="AH366"/>
          <cell r="AI366"/>
          <cell r="AJ366"/>
          <cell r="AK366"/>
          <cell r="AL366"/>
          <cell r="AM366"/>
          <cell r="AN366"/>
          <cell r="AO366"/>
          <cell r="AP366">
            <v>113</v>
          </cell>
          <cell r="AQ366">
            <v>131</v>
          </cell>
          <cell r="AR366">
            <v>124</v>
          </cell>
          <cell r="AS366">
            <v>116</v>
          </cell>
          <cell r="AT366">
            <v>92</v>
          </cell>
          <cell r="AU366">
            <v>86</v>
          </cell>
          <cell r="AV366">
            <v>0</v>
          </cell>
          <cell r="AW366">
            <v>0</v>
          </cell>
        </row>
        <row r="367">
          <cell r="A367">
            <v>843</v>
          </cell>
          <cell r="B367"/>
          <cell r="C367"/>
          <cell r="D367"/>
          <cell r="E367"/>
          <cell r="F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cell r="AG367"/>
          <cell r="AH367"/>
          <cell r="AI367"/>
          <cell r="AJ367"/>
          <cell r="AK367"/>
          <cell r="AL367"/>
          <cell r="AM367"/>
          <cell r="AN367"/>
          <cell r="AO367"/>
          <cell r="AP367">
            <v>0</v>
          </cell>
          <cell r="AQ367">
            <v>0</v>
          </cell>
          <cell r="AR367">
            <v>0</v>
          </cell>
          <cell r="AS367">
            <v>0</v>
          </cell>
          <cell r="AT367">
            <v>0</v>
          </cell>
          <cell r="AU367">
            <v>0</v>
          </cell>
          <cell r="AV367">
            <v>0</v>
          </cell>
          <cell r="AW367">
            <v>0</v>
          </cell>
        </row>
        <row r="368">
          <cell r="A368">
            <v>846</v>
          </cell>
          <cell r="B368"/>
          <cell r="C368"/>
          <cell r="D368"/>
          <cell r="E368"/>
          <cell r="F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cell r="AG368"/>
          <cell r="AH368"/>
          <cell r="AI368"/>
          <cell r="AJ368"/>
          <cell r="AK368"/>
          <cell r="AL368"/>
          <cell r="AM368"/>
          <cell r="AN368"/>
          <cell r="AO368"/>
          <cell r="AP368">
            <v>0</v>
          </cell>
          <cell r="AQ368">
            <v>0</v>
          </cell>
          <cell r="AR368">
            <v>0</v>
          </cell>
          <cell r="AS368">
            <v>0</v>
          </cell>
          <cell r="AT368">
            <v>0</v>
          </cell>
          <cell r="AU368">
            <v>0</v>
          </cell>
          <cell r="AV368">
            <v>0</v>
          </cell>
          <cell r="AW368">
            <v>0</v>
          </cell>
        </row>
        <row r="369">
          <cell r="A369">
            <v>847</v>
          </cell>
          <cell r="B369"/>
          <cell r="C369"/>
          <cell r="D369"/>
          <cell r="E369"/>
          <cell r="F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cell r="AP369">
            <v>8</v>
          </cell>
          <cell r="AQ369">
            <v>25</v>
          </cell>
          <cell r="AR369">
            <v>24</v>
          </cell>
          <cell r="AS369">
            <v>24</v>
          </cell>
          <cell r="AT369">
            <v>18</v>
          </cell>
          <cell r="AU369">
            <v>18</v>
          </cell>
          <cell r="AV369">
            <v>0</v>
          </cell>
          <cell r="AW369">
            <v>0</v>
          </cell>
        </row>
        <row r="370">
          <cell r="A370">
            <v>849</v>
          </cell>
          <cell r="B370"/>
          <cell r="C370"/>
          <cell r="D370"/>
          <cell r="E370"/>
          <cell r="F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cell r="AF370"/>
          <cell r="AG370"/>
          <cell r="AH370"/>
          <cell r="AI370"/>
          <cell r="AJ370"/>
          <cell r="AK370"/>
          <cell r="AL370"/>
          <cell r="AM370"/>
          <cell r="AN370"/>
          <cell r="AO370"/>
          <cell r="AP370">
            <v>0</v>
          </cell>
          <cell r="AQ370">
            <v>0</v>
          </cell>
          <cell r="AR370">
            <v>0</v>
          </cell>
          <cell r="AS370">
            <v>0</v>
          </cell>
          <cell r="AT370">
            <v>0</v>
          </cell>
          <cell r="AU370">
            <v>0</v>
          </cell>
          <cell r="AV370">
            <v>0</v>
          </cell>
          <cell r="AW370">
            <v>0</v>
          </cell>
        </row>
        <row r="371">
          <cell r="A371">
            <v>850</v>
          </cell>
          <cell r="B371"/>
          <cell r="C371"/>
          <cell r="D371"/>
          <cell r="E371"/>
          <cell r="F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cell r="AF371"/>
          <cell r="AG371"/>
          <cell r="AH371"/>
          <cell r="AI371"/>
          <cell r="AJ371"/>
          <cell r="AK371"/>
          <cell r="AL371"/>
          <cell r="AM371"/>
          <cell r="AN371"/>
          <cell r="AO371"/>
          <cell r="AP371">
            <v>15</v>
          </cell>
          <cell r="AQ371">
            <v>8</v>
          </cell>
          <cell r="AR371">
            <v>11</v>
          </cell>
          <cell r="AS371">
            <v>0</v>
          </cell>
          <cell r="AT371">
            <v>0</v>
          </cell>
          <cell r="AU371">
            <v>0</v>
          </cell>
          <cell r="AV371">
            <v>0</v>
          </cell>
          <cell r="AW371">
            <v>0</v>
          </cell>
        </row>
        <row r="372">
          <cell r="A372">
            <v>851</v>
          </cell>
          <cell r="B372"/>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cell r="AM372"/>
          <cell r="AN372"/>
          <cell r="AO372"/>
          <cell r="AP372">
            <v>35</v>
          </cell>
          <cell r="AQ372">
            <v>28</v>
          </cell>
          <cell r="AR372">
            <v>25</v>
          </cell>
          <cell r="AS372">
            <v>26</v>
          </cell>
          <cell r="AT372">
            <v>33</v>
          </cell>
          <cell r="AU372">
            <v>19</v>
          </cell>
          <cell r="AV372">
            <v>0</v>
          </cell>
          <cell r="AW372">
            <v>0</v>
          </cell>
        </row>
        <row r="373">
          <cell r="A373">
            <v>853</v>
          </cell>
          <cell r="B373"/>
          <cell r="C373"/>
          <cell r="D373"/>
          <cell r="E373"/>
          <cell r="F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cell r="AF373"/>
          <cell r="AG373"/>
          <cell r="AH373"/>
          <cell r="AI373"/>
          <cell r="AJ373"/>
          <cell r="AK373"/>
          <cell r="AL373"/>
          <cell r="AM373"/>
          <cell r="AN373"/>
          <cell r="AO373"/>
          <cell r="AP373">
            <v>0</v>
          </cell>
          <cell r="AQ373">
            <v>0</v>
          </cell>
          <cell r="AR373">
            <v>0</v>
          </cell>
          <cell r="AS373">
            <v>0</v>
          </cell>
          <cell r="AT373">
            <v>0</v>
          </cell>
          <cell r="AU373">
            <v>0</v>
          </cell>
          <cell r="AV373">
            <v>0</v>
          </cell>
          <cell r="AW373">
            <v>0</v>
          </cell>
        </row>
        <row r="374">
          <cell r="A374">
            <v>854</v>
          </cell>
          <cell r="B374"/>
          <cell r="C374"/>
          <cell r="D374"/>
          <cell r="E374"/>
          <cell r="F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cell r="AF374"/>
          <cell r="AG374"/>
          <cell r="AH374"/>
          <cell r="AI374"/>
          <cell r="AJ374"/>
          <cell r="AK374"/>
          <cell r="AL374"/>
          <cell r="AM374"/>
          <cell r="AN374"/>
          <cell r="AO374"/>
          <cell r="AP374">
            <v>26</v>
          </cell>
          <cell r="AQ374">
            <v>24</v>
          </cell>
          <cell r="AR374">
            <v>12</v>
          </cell>
          <cell r="AS374">
            <v>8</v>
          </cell>
          <cell r="AT374">
            <v>0</v>
          </cell>
          <cell r="AU374">
            <v>0</v>
          </cell>
          <cell r="AV374">
            <v>0</v>
          </cell>
          <cell r="AW374">
            <v>0</v>
          </cell>
        </row>
        <row r="375">
          <cell r="A375">
            <v>855</v>
          </cell>
          <cell r="B375"/>
          <cell r="C375"/>
          <cell r="D375"/>
          <cell r="E375"/>
          <cell r="F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cell r="AF375"/>
          <cell r="AG375"/>
          <cell r="AH375"/>
          <cell r="AI375"/>
          <cell r="AJ375"/>
          <cell r="AK375"/>
          <cell r="AL375"/>
          <cell r="AM375"/>
          <cell r="AN375"/>
          <cell r="AO375"/>
          <cell r="AP375">
            <v>0</v>
          </cell>
          <cell r="AQ375">
            <v>0</v>
          </cell>
          <cell r="AR375">
            <v>0</v>
          </cell>
          <cell r="AS375">
            <v>0</v>
          </cell>
          <cell r="AT375">
            <v>0</v>
          </cell>
          <cell r="AU375">
            <v>0</v>
          </cell>
          <cell r="AV375">
            <v>0</v>
          </cell>
          <cell r="AW375">
            <v>0</v>
          </cell>
        </row>
        <row r="376">
          <cell r="A376">
            <v>857</v>
          </cell>
          <cell r="B376"/>
          <cell r="C376"/>
          <cell r="D376"/>
          <cell r="E376"/>
          <cell r="F376"/>
          <cell r="G376"/>
          <cell r="H376"/>
          <cell r="I376"/>
          <cell r="J376"/>
          <cell r="K376">
            <v>1</v>
          </cell>
          <cell r="L376">
            <v>1</v>
          </cell>
          <cell r="M376">
            <v>2</v>
          </cell>
          <cell r="N376">
            <v>6</v>
          </cell>
          <cell r="O376">
            <v>1</v>
          </cell>
          <cell r="P376"/>
          <cell r="Q376"/>
          <cell r="R376"/>
          <cell r="S376"/>
          <cell r="T376"/>
          <cell r="U376"/>
          <cell r="V376"/>
          <cell r="W376"/>
          <cell r="X376"/>
          <cell r="Y376"/>
          <cell r="Z376"/>
          <cell r="AA376"/>
          <cell r="AB376"/>
          <cell r="AC376"/>
          <cell r="AD376"/>
          <cell r="AE376"/>
          <cell r="AF376"/>
          <cell r="AG376"/>
          <cell r="AH376"/>
          <cell r="AI376"/>
          <cell r="AJ376"/>
          <cell r="AK376"/>
          <cell r="AL376"/>
          <cell r="AM376"/>
          <cell r="AN376"/>
          <cell r="AO376"/>
          <cell r="AP376">
            <v>122</v>
          </cell>
          <cell r="AQ376">
            <v>80</v>
          </cell>
          <cell r="AR376">
            <v>62</v>
          </cell>
          <cell r="AS376">
            <v>60</v>
          </cell>
          <cell r="AT376">
            <v>50</v>
          </cell>
          <cell r="AU376">
            <v>37</v>
          </cell>
          <cell r="AV376">
            <v>0</v>
          </cell>
          <cell r="AW376">
            <v>0</v>
          </cell>
        </row>
        <row r="377">
          <cell r="A377">
            <v>858</v>
          </cell>
          <cell r="B377"/>
          <cell r="C377"/>
          <cell r="D377"/>
          <cell r="E377"/>
          <cell r="F377"/>
          <cell r="G377"/>
          <cell r="H377"/>
          <cell r="I377"/>
          <cell r="J377">
            <v>2</v>
          </cell>
          <cell r="K377"/>
          <cell r="L377">
            <v>2</v>
          </cell>
          <cell r="M377">
            <v>2</v>
          </cell>
          <cell r="N377">
            <v>1</v>
          </cell>
          <cell r="O377">
            <v>2</v>
          </cell>
          <cell r="P377"/>
          <cell r="Q377"/>
          <cell r="R377"/>
          <cell r="S377"/>
          <cell r="T377"/>
          <cell r="U377"/>
          <cell r="V377"/>
          <cell r="W377"/>
          <cell r="X377"/>
          <cell r="Y377"/>
          <cell r="Z377"/>
          <cell r="AA377"/>
          <cell r="AB377"/>
          <cell r="AC377"/>
          <cell r="AD377"/>
          <cell r="AE377"/>
          <cell r="AF377"/>
          <cell r="AG377"/>
          <cell r="AH377"/>
          <cell r="AI377"/>
          <cell r="AJ377"/>
          <cell r="AK377"/>
          <cell r="AL377"/>
          <cell r="AM377"/>
          <cell r="AN377"/>
          <cell r="AO377"/>
          <cell r="AP377">
            <v>123</v>
          </cell>
          <cell r="AQ377">
            <v>121</v>
          </cell>
          <cell r="AR377">
            <v>117</v>
          </cell>
          <cell r="AS377">
            <v>101</v>
          </cell>
          <cell r="AT377">
            <v>93</v>
          </cell>
          <cell r="AU377">
            <v>48</v>
          </cell>
          <cell r="AV377">
            <v>0</v>
          </cell>
          <cell r="AW377">
            <v>0</v>
          </cell>
        </row>
        <row r="378">
          <cell r="A378">
            <v>860</v>
          </cell>
          <cell r="B378"/>
          <cell r="C378"/>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cell r="AF378"/>
          <cell r="AG378"/>
          <cell r="AH378"/>
          <cell r="AI378"/>
          <cell r="AJ378"/>
          <cell r="AK378"/>
          <cell r="AL378"/>
          <cell r="AM378"/>
          <cell r="AN378"/>
          <cell r="AO378"/>
          <cell r="AP378">
            <v>0</v>
          </cell>
          <cell r="AQ378">
            <v>0</v>
          </cell>
          <cell r="AR378">
            <v>0</v>
          </cell>
          <cell r="AS378">
            <v>0</v>
          </cell>
          <cell r="AT378">
            <v>0</v>
          </cell>
          <cell r="AU378">
            <v>0</v>
          </cell>
          <cell r="AV378">
            <v>0</v>
          </cell>
          <cell r="AW378">
            <v>0</v>
          </cell>
        </row>
        <row r="379">
          <cell r="A379">
            <v>862</v>
          </cell>
          <cell r="B379"/>
          <cell r="C379"/>
          <cell r="D379"/>
          <cell r="E379"/>
          <cell r="F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cell r="AG379"/>
          <cell r="AH379"/>
          <cell r="AI379"/>
          <cell r="AJ379"/>
          <cell r="AK379"/>
          <cell r="AL379"/>
          <cell r="AM379"/>
          <cell r="AN379"/>
          <cell r="AO379"/>
          <cell r="AP379">
            <v>0</v>
          </cell>
          <cell r="AQ379">
            <v>0</v>
          </cell>
          <cell r="AR379">
            <v>0</v>
          </cell>
          <cell r="AS379">
            <v>0</v>
          </cell>
          <cell r="AT379">
            <v>0</v>
          </cell>
          <cell r="AU379">
            <v>0</v>
          </cell>
          <cell r="AV379">
            <v>0</v>
          </cell>
          <cell r="AW379">
            <v>0</v>
          </cell>
        </row>
        <row r="380">
          <cell r="A380">
            <v>863</v>
          </cell>
          <cell r="B380"/>
          <cell r="C380"/>
          <cell r="D380"/>
          <cell r="E380"/>
          <cell r="F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cell r="AP380">
            <v>0</v>
          </cell>
          <cell r="AQ380">
            <v>0</v>
          </cell>
          <cell r="AR380">
            <v>0</v>
          </cell>
          <cell r="AS380">
            <v>0</v>
          </cell>
          <cell r="AT380">
            <v>0</v>
          </cell>
          <cell r="AU380">
            <v>0</v>
          </cell>
          <cell r="AV380">
            <v>0</v>
          </cell>
          <cell r="AW380">
            <v>0</v>
          </cell>
        </row>
        <row r="381">
          <cell r="A381">
            <v>864</v>
          </cell>
          <cell r="B381"/>
          <cell r="C381"/>
          <cell r="D381"/>
          <cell r="E381"/>
          <cell r="F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cell r="AP381">
            <v>0</v>
          </cell>
          <cell r="AQ381">
            <v>0</v>
          </cell>
          <cell r="AR381">
            <v>0</v>
          </cell>
          <cell r="AS381">
            <v>0</v>
          </cell>
          <cell r="AT381">
            <v>0</v>
          </cell>
          <cell r="AU381">
            <v>0</v>
          </cell>
          <cell r="AV381">
            <v>0</v>
          </cell>
          <cell r="AW381">
            <v>0</v>
          </cell>
        </row>
        <row r="382">
          <cell r="A382">
            <v>867</v>
          </cell>
          <cell r="B382"/>
          <cell r="C382"/>
          <cell r="D382"/>
          <cell r="E382"/>
          <cell r="F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cell r="AP382">
            <v>0</v>
          </cell>
          <cell r="AQ382">
            <v>0</v>
          </cell>
          <cell r="AR382">
            <v>0</v>
          </cell>
          <cell r="AS382">
            <v>0</v>
          </cell>
          <cell r="AT382">
            <v>0</v>
          </cell>
          <cell r="AU382">
            <v>0</v>
          </cell>
          <cell r="AV382">
            <v>0</v>
          </cell>
          <cell r="AW382">
            <v>0</v>
          </cell>
        </row>
        <row r="383">
          <cell r="A383">
            <v>868</v>
          </cell>
          <cell r="B383"/>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cell r="AM383"/>
          <cell r="AN383"/>
          <cell r="AO383"/>
          <cell r="AP383">
            <v>0</v>
          </cell>
          <cell r="AQ383">
            <v>0</v>
          </cell>
          <cell r="AR383">
            <v>0</v>
          </cell>
          <cell r="AS383">
            <v>0</v>
          </cell>
          <cell r="AT383">
            <v>0</v>
          </cell>
          <cell r="AU383">
            <v>0</v>
          </cell>
          <cell r="AV383">
            <v>0</v>
          </cell>
          <cell r="AW383">
            <v>0</v>
          </cell>
        </row>
        <row r="384">
          <cell r="A384">
            <v>869</v>
          </cell>
          <cell r="B384"/>
          <cell r="C384"/>
          <cell r="D384"/>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cell r="AN384"/>
          <cell r="AO384"/>
          <cell r="AP384">
            <v>0</v>
          </cell>
          <cell r="AQ384">
            <v>0</v>
          </cell>
          <cell r="AR384">
            <v>0</v>
          </cell>
          <cell r="AS384">
            <v>0</v>
          </cell>
          <cell r="AT384">
            <v>0</v>
          </cell>
          <cell r="AU384">
            <v>0</v>
          </cell>
          <cell r="AV384">
            <v>0</v>
          </cell>
          <cell r="AW384">
            <v>0</v>
          </cell>
        </row>
        <row r="385">
          <cell r="A385">
            <v>871</v>
          </cell>
          <cell r="B385"/>
          <cell r="C385"/>
          <cell r="D385"/>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v>0</v>
          </cell>
          <cell r="AQ385">
            <v>0</v>
          </cell>
          <cell r="AR385">
            <v>0</v>
          </cell>
          <cell r="AS385">
            <v>0</v>
          </cell>
          <cell r="AT385">
            <v>0</v>
          </cell>
          <cell r="AU385">
            <v>0</v>
          </cell>
          <cell r="AV385">
            <v>0</v>
          </cell>
          <cell r="AW385">
            <v>0</v>
          </cell>
        </row>
        <row r="386">
          <cell r="A386">
            <v>872</v>
          </cell>
          <cell r="B386"/>
          <cell r="C386"/>
          <cell r="D386"/>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cell r="AL386"/>
          <cell r="AM386"/>
          <cell r="AN386"/>
          <cell r="AO386"/>
          <cell r="AP386">
            <v>0</v>
          </cell>
          <cell r="AQ386">
            <v>0</v>
          </cell>
          <cell r="AR386">
            <v>0</v>
          </cell>
          <cell r="AS386">
            <v>0</v>
          </cell>
          <cell r="AT386">
            <v>0</v>
          </cell>
          <cell r="AU386">
            <v>0</v>
          </cell>
          <cell r="AV386">
            <v>0</v>
          </cell>
          <cell r="AW386">
            <v>0</v>
          </cell>
        </row>
        <row r="387">
          <cell r="A387">
            <v>873</v>
          </cell>
          <cell r="B387"/>
          <cell r="C387"/>
          <cell r="D387"/>
          <cell r="E387"/>
          <cell r="F387"/>
          <cell r="G387"/>
          <cell r="H387"/>
          <cell r="I387"/>
          <cell r="J387">
            <v>7</v>
          </cell>
          <cell r="K387">
            <v>4</v>
          </cell>
          <cell r="L387">
            <v>5</v>
          </cell>
          <cell r="M387">
            <v>9</v>
          </cell>
          <cell r="N387">
            <v>2</v>
          </cell>
          <cell r="O387">
            <v>8</v>
          </cell>
          <cell r="P387"/>
          <cell r="Q387"/>
          <cell r="R387">
            <v>1</v>
          </cell>
          <cell r="S387"/>
          <cell r="T387"/>
          <cell r="U387"/>
          <cell r="V387"/>
          <cell r="W387"/>
          <cell r="X387"/>
          <cell r="Y387"/>
          <cell r="Z387"/>
          <cell r="AA387"/>
          <cell r="AB387"/>
          <cell r="AC387"/>
          <cell r="AD387"/>
          <cell r="AE387"/>
          <cell r="AF387"/>
          <cell r="AG387"/>
          <cell r="AH387"/>
          <cell r="AI387"/>
          <cell r="AJ387"/>
          <cell r="AK387"/>
          <cell r="AL387"/>
          <cell r="AM387"/>
          <cell r="AN387"/>
          <cell r="AO387"/>
          <cell r="AP387">
            <v>127</v>
          </cell>
          <cell r="AQ387">
            <v>134</v>
          </cell>
          <cell r="AR387">
            <v>126</v>
          </cell>
          <cell r="AS387">
            <v>114</v>
          </cell>
          <cell r="AT387">
            <v>111</v>
          </cell>
          <cell r="AU387">
            <v>88</v>
          </cell>
          <cell r="AV387">
            <v>0</v>
          </cell>
          <cell r="AW387">
            <v>0</v>
          </cell>
        </row>
        <row r="388">
          <cell r="A388">
            <v>874</v>
          </cell>
          <cell r="B388"/>
          <cell r="C388"/>
          <cell r="D388"/>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cell r="AL388"/>
          <cell r="AM388"/>
          <cell r="AN388"/>
          <cell r="AO388"/>
          <cell r="AP388">
            <v>0</v>
          </cell>
          <cell r="AQ388">
            <v>0</v>
          </cell>
          <cell r="AR388">
            <v>0</v>
          </cell>
          <cell r="AS388">
            <v>0</v>
          </cell>
          <cell r="AT388">
            <v>0</v>
          </cell>
          <cell r="AU388">
            <v>0</v>
          </cell>
          <cell r="AV388">
            <v>0</v>
          </cell>
          <cell r="AW388">
            <v>0</v>
          </cell>
        </row>
        <row r="389">
          <cell r="A389">
            <v>875</v>
          </cell>
          <cell r="B389"/>
          <cell r="C389"/>
          <cell r="D389"/>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cell r="AL389"/>
          <cell r="AM389"/>
          <cell r="AN389"/>
          <cell r="AO389"/>
          <cell r="AP389">
            <v>0</v>
          </cell>
          <cell r="AQ389">
            <v>0</v>
          </cell>
          <cell r="AR389">
            <v>0</v>
          </cell>
          <cell r="AS389">
            <v>0</v>
          </cell>
          <cell r="AT389">
            <v>0</v>
          </cell>
          <cell r="AU389">
            <v>0</v>
          </cell>
          <cell r="AV389">
            <v>0</v>
          </cell>
          <cell r="AW389">
            <v>0</v>
          </cell>
        </row>
        <row r="390">
          <cell r="A390">
            <v>876</v>
          </cell>
          <cell r="B390"/>
          <cell r="C390"/>
          <cell r="D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cell r="AM390"/>
          <cell r="AN390"/>
          <cell r="AO390"/>
          <cell r="AP390">
            <v>0</v>
          </cell>
          <cell r="AQ390">
            <v>0</v>
          </cell>
          <cell r="AR390">
            <v>0</v>
          </cell>
          <cell r="AS390">
            <v>0</v>
          </cell>
          <cell r="AT390">
            <v>0</v>
          </cell>
          <cell r="AU390">
            <v>0</v>
          </cell>
          <cell r="AV390">
            <v>0</v>
          </cell>
          <cell r="AW390">
            <v>0</v>
          </cell>
        </row>
        <row r="391">
          <cell r="A391">
            <v>877</v>
          </cell>
          <cell r="B391"/>
          <cell r="C391"/>
          <cell r="D391"/>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cell r="AL391"/>
          <cell r="AM391"/>
          <cell r="AN391"/>
          <cell r="AO391"/>
          <cell r="AP391">
            <v>0</v>
          </cell>
          <cell r="AQ391">
            <v>0</v>
          </cell>
          <cell r="AR391">
            <v>0</v>
          </cell>
          <cell r="AS391">
            <v>0</v>
          </cell>
          <cell r="AT391">
            <v>0</v>
          </cell>
          <cell r="AU391">
            <v>0</v>
          </cell>
          <cell r="AV391">
            <v>0</v>
          </cell>
          <cell r="AW391">
            <v>0</v>
          </cell>
        </row>
        <row r="392">
          <cell r="A392">
            <v>878</v>
          </cell>
          <cell r="B392"/>
          <cell r="C392"/>
          <cell r="D392"/>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cell r="AL392"/>
          <cell r="AM392"/>
          <cell r="AN392"/>
          <cell r="AO392"/>
          <cell r="AP392">
            <v>0</v>
          </cell>
          <cell r="AQ392">
            <v>0</v>
          </cell>
          <cell r="AR392">
            <v>0</v>
          </cell>
          <cell r="AS392">
            <v>0</v>
          </cell>
          <cell r="AT392">
            <v>0</v>
          </cell>
          <cell r="AU392">
            <v>0</v>
          </cell>
          <cell r="AV392">
            <v>0</v>
          </cell>
          <cell r="AW392">
            <v>0</v>
          </cell>
        </row>
        <row r="393">
          <cell r="A393">
            <v>879</v>
          </cell>
          <cell r="B393"/>
          <cell r="C393"/>
          <cell r="D393"/>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cell r="AL393"/>
          <cell r="AM393"/>
          <cell r="AN393"/>
          <cell r="AO393"/>
          <cell r="AP393">
            <v>0</v>
          </cell>
          <cell r="AQ393">
            <v>0</v>
          </cell>
          <cell r="AR393">
            <v>0</v>
          </cell>
          <cell r="AS393">
            <v>0</v>
          </cell>
          <cell r="AT393">
            <v>0</v>
          </cell>
          <cell r="AU393">
            <v>0</v>
          </cell>
          <cell r="AV393">
            <v>0</v>
          </cell>
          <cell r="AW393">
            <v>0</v>
          </cell>
        </row>
        <row r="394">
          <cell r="A394">
            <v>881</v>
          </cell>
          <cell r="B394"/>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cell r="AN394"/>
          <cell r="AO394"/>
          <cell r="AP394">
            <v>0</v>
          </cell>
          <cell r="AQ394">
            <v>0</v>
          </cell>
          <cell r="AR394">
            <v>0</v>
          </cell>
          <cell r="AS394">
            <v>0</v>
          </cell>
          <cell r="AT394">
            <v>0</v>
          </cell>
          <cell r="AU394">
            <v>0</v>
          </cell>
          <cell r="AV394">
            <v>0</v>
          </cell>
          <cell r="AW394">
            <v>0</v>
          </cell>
        </row>
        <row r="395">
          <cell r="A395">
            <v>882</v>
          </cell>
          <cell r="B395"/>
          <cell r="C395"/>
          <cell r="D395"/>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cell r="AL395"/>
          <cell r="AM395"/>
          <cell r="AN395"/>
          <cell r="AO395"/>
          <cell r="AP395">
            <v>0</v>
          </cell>
          <cell r="AQ395">
            <v>0</v>
          </cell>
          <cell r="AR395">
            <v>0</v>
          </cell>
          <cell r="AS395">
            <v>0</v>
          </cell>
          <cell r="AT395">
            <v>0</v>
          </cell>
          <cell r="AU395">
            <v>0</v>
          </cell>
          <cell r="AV395">
            <v>0</v>
          </cell>
          <cell r="AW395">
            <v>0</v>
          </cell>
        </row>
        <row r="396">
          <cell r="A396">
            <v>883</v>
          </cell>
          <cell r="B396"/>
          <cell r="C396"/>
          <cell r="D396"/>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cell r="AL396"/>
          <cell r="AM396"/>
          <cell r="AN396"/>
          <cell r="AO396"/>
          <cell r="AP396">
            <v>0</v>
          </cell>
          <cell r="AQ396">
            <v>0</v>
          </cell>
          <cell r="AR396">
            <v>0</v>
          </cell>
          <cell r="AS396">
            <v>0</v>
          </cell>
          <cell r="AT396">
            <v>0</v>
          </cell>
          <cell r="AU396">
            <v>0</v>
          </cell>
          <cell r="AV396">
            <v>0</v>
          </cell>
          <cell r="AW396">
            <v>0</v>
          </cell>
        </row>
        <row r="397">
          <cell r="A397">
            <v>884</v>
          </cell>
          <cell r="B397"/>
          <cell r="C397"/>
          <cell r="D397"/>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cell r="AP397">
            <v>0</v>
          </cell>
          <cell r="AQ397">
            <v>0</v>
          </cell>
          <cell r="AR397">
            <v>0</v>
          </cell>
          <cell r="AS397">
            <v>0</v>
          </cell>
          <cell r="AT397">
            <v>0</v>
          </cell>
          <cell r="AU397">
            <v>0</v>
          </cell>
          <cell r="AV397">
            <v>0</v>
          </cell>
          <cell r="AW397">
            <v>0</v>
          </cell>
        </row>
        <row r="398">
          <cell r="A398">
            <v>885</v>
          </cell>
          <cell r="B398"/>
          <cell r="C398"/>
          <cell r="D398"/>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cell r="AL398"/>
          <cell r="AM398"/>
          <cell r="AN398"/>
          <cell r="AO398"/>
          <cell r="AP398">
            <v>0</v>
          </cell>
          <cell r="AQ398">
            <v>0</v>
          </cell>
          <cell r="AR398">
            <v>0</v>
          </cell>
          <cell r="AS398">
            <v>0</v>
          </cell>
          <cell r="AT398">
            <v>0</v>
          </cell>
          <cell r="AU398">
            <v>0</v>
          </cell>
          <cell r="AV398">
            <v>0</v>
          </cell>
          <cell r="AW398">
            <v>0</v>
          </cell>
        </row>
        <row r="399">
          <cell r="A399">
            <v>886</v>
          </cell>
          <cell r="B399"/>
          <cell r="C399"/>
          <cell r="D399"/>
          <cell r="E399"/>
          <cell r="F399"/>
          <cell r="G399"/>
          <cell r="H399"/>
          <cell r="I399"/>
          <cell r="J399"/>
          <cell r="K399"/>
          <cell r="L399"/>
          <cell r="M399"/>
          <cell r="N399">
            <v>3</v>
          </cell>
          <cell r="O399">
            <v>2</v>
          </cell>
          <cell r="P399"/>
          <cell r="Q399"/>
          <cell r="R399"/>
          <cell r="S399"/>
          <cell r="T399"/>
          <cell r="U399"/>
          <cell r="V399"/>
          <cell r="W399"/>
          <cell r="X399"/>
          <cell r="Y399"/>
          <cell r="Z399"/>
          <cell r="AA399"/>
          <cell r="AB399"/>
          <cell r="AC399"/>
          <cell r="AD399"/>
          <cell r="AE399"/>
          <cell r="AF399"/>
          <cell r="AG399"/>
          <cell r="AH399"/>
          <cell r="AI399"/>
          <cell r="AJ399"/>
          <cell r="AK399"/>
          <cell r="AL399"/>
          <cell r="AM399"/>
          <cell r="AN399"/>
          <cell r="AO399"/>
          <cell r="AP399">
            <v>0</v>
          </cell>
          <cell r="AQ399">
            <v>0</v>
          </cell>
          <cell r="AR399">
            <v>0</v>
          </cell>
          <cell r="AS399">
            <v>0</v>
          </cell>
          <cell r="AT399">
            <v>223</v>
          </cell>
          <cell r="AU399">
            <v>169</v>
          </cell>
          <cell r="AV399">
            <v>0</v>
          </cell>
          <cell r="AW399">
            <v>0</v>
          </cell>
        </row>
        <row r="400">
          <cell r="A400">
            <v>887</v>
          </cell>
          <cell r="B400"/>
          <cell r="C400"/>
          <cell r="D400"/>
          <cell r="E400"/>
          <cell r="F400"/>
          <cell r="G400"/>
          <cell r="H400"/>
          <cell r="I400"/>
          <cell r="J400">
            <v>8</v>
          </cell>
          <cell r="K400">
            <v>8</v>
          </cell>
          <cell r="L400">
            <v>10</v>
          </cell>
          <cell r="M400">
            <v>12</v>
          </cell>
          <cell r="N400">
            <v>8</v>
          </cell>
          <cell r="O400">
            <v>8</v>
          </cell>
          <cell r="P400"/>
          <cell r="Q400"/>
          <cell r="R400"/>
          <cell r="S400">
            <v>1</v>
          </cell>
          <cell r="T400"/>
          <cell r="U400"/>
          <cell r="V400"/>
          <cell r="W400"/>
          <cell r="X400"/>
          <cell r="Y400"/>
          <cell r="Z400"/>
          <cell r="AA400"/>
          <cell r="AB400"/>
          <cell r="AC400"/>
          <cell r="AD400"/>
          <cell r="AE400"/>
          <cell r="AF400"/>
          <cell r="AG400"/>
          <cell r="AH400"/>
          <cell r="AI400"/>
          <cell r="AJ400"/>
          <cell r="AK400">
            <v>1</v>
          </cell>
          <cell r="AL400">
            <v>1</v>
          </cell>
          <cell r="AM400"/>
          <cell r="AN400"/>
          <cell r="AO400"/>
          <cell r="AP400">
            <v>126</v>
          </cell>
          <cell r="AQ400">
            <v>84</v>
          </cell>
          <cell r="AR400">
            <v>125</v>
          </cell>
          <cell r="AS400">
            <v>119</v>
          </cell>
          <cell r="AT400">
            <v>115</v>
          </cell>
          <cell r="AU400">
            <v>81</v>
          </cell>
          <cell r="AV400">
            <v>0</v>
          </cell>
          <cell r="AW400">
            <v>0</v>
          </cell>
        </row>
        <row r="401">
          <cell r="A401">
            <v>888</v>
          </cell>
          <cell r="B401"/>
          <cell r="C401"/>
          <cell r="D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cell r="AL401"/>
          <cell r="AM401"/>
          <cell r="AN401"/>
          <cell r="AO401"/>
          <cell r="AP401">
            <v>0</v>
          </cell>
          <cell r="AQ401">
            <v>0</v>
          </cell>
          <cell r="AR401">
            <v>0</v>
          </cell>
          <cell r="AS401">
            <v>0</v>
          </cell>
          <cell r="AT401">
            <v>0</v>
          </cell>
          <cell r="AU401">
            <v>0</v>
          </cell>
          <cell r="AV401">
            <v>0</v>
          </cell>
          <cell r="AW401">
            <v>0</v>
          </cell>
        </row>
        <row r="402">
          <cell r="A402">
            <v>889</v>
          </cell>
          <cell r="B402"/>
          <cell r="C402"/>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cell r="AL402"/>
          <cell r="AM402"/>
          <cell r="AN402"/>
          <cell r="AO402"/>
          <cell r="AP402">
            <v>0</v>
          </cell>
          <cell r="AQ402">
            <v>0</v>
          </cell>
          <cell r="AR402">
            <v>0</v>
          </cell>
          <cell r="AS402">
            <v>0</v>
          </cell>
          <cell r="AT402">
            <v>0</v>
          </cell>
          <cell r="AU402">
            <v>0</v>
          </cell>
          <cell r="AV402">
            <v>0</v>
          </cell>
          <cell r="AW402">
            <v>0</v>
          </cell>
        </row>
        <row r="403">
          <cell r="A403">
            <v>890</v>
          </cell>
          <cell r="B403"/>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cell r="AM403"/>
          <cell r="AN403"/>
          <cell r="AO403"/>
          <cell r="AP403">
            <v>0</v>
          </cell>
          <cell r="AQ403">
            <v>0</v>
          </cell>
          <cell r="AR403">
            <v>0</v>
          </cell>
          <cell r="AS403">
            <v>0</v>
          </cell>
          <cell r="AT403">
            <v>0</v>
          </cell>
          <cell r="AU403">
            <v>0</v>
          </cell>
          <cell r="AV403">
            <v>0</v>
          </cell>
          <cell r="AW403">
            <v>0</v>
          </cell>
        </row>
        <row r="404">
          <cell r="A404">
            <v>891</v>
          </cell>
          <cell r="B404"/>
          <cell r="C404"/>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v>0</v>
          </cell>
          <cell r="AQ404">
            <v>0</v>
          </cell>
          <cell r="AR404">
            <v>0</v>
          </cell>
          <cell r="AS404">
            <v>0</v>
          </cell>
          <cell r="AT404">
            <v>0</v>
          </cell>
          <cell r="AU404">
            <v>0</v>
          </cell>
          <cell r="AV404">
            <v>0</v>
          </cell>
          <cell r="AW404">
            <v>0</v>
          </cell>
        </row>
        <row r="405">
          <cell r="A405">
            <v>892</v>
          </cell>
          <cell r="B405"/>
          <cell r="C405"/>
          <cell r="D405"/>
          <cell r="E405"/>
          <cell r="F405"/>
          <cell r="G405"/>
          <cell r="H405"/>
          <cell r="I405"/>
          <cell r="J405">
            <v>3</v>
          </cell>
          <cell r="K405">
            <v>4</v>
          </cell>
          <cell r="L405">
            <v>2</v>
          </cell>
          <cell r="M405">
            <v>3</v>
          </cell>
          <cell r="N405">
            <v>3</v>
          </cell>
          <cell r="O405">
            <v>7</v>
          </cell>
          <cell r="P405"/>
          <cell r="Q405"/>
          <cell r="R405"/>
          <cell r="S405"/>
          <cell r="T405"/>
          <cell r="U405"/>
          <cell r="V405"/>
          <cell r="W405"/>
          <cell r="X405"/>
          <cell r="Y405"/>
          <cell r="Z405"/>
          <cell r="AA405"/>
          <cell r="AB405"/>
          <cell r="AC405"/>
          <cell r="AD405"/>
          <cell r="AE405"/>
          <cell r="AF405"/>
          <cell r="AG405"/>
          <cell r="AH405"/>
          <cell r="AI405"/>
          <cell r="AJ405"/>
          <cell r="AK405"/>
          <cell r="AL405"/>
          <cell r="AM405"/>
          <cell r="AN405"/>
          <cell r="AO405"/>
          <cell r="AP405">
            <v>77</v>
          </cell>
          <cell r="AQ405">
            <v>86</v>
          </cell>
          <cell r="AR405">
            <v>84</v>
          </cell>
          <cell r="AS405">
            <v>76</v>
          </cell>
          <cell r="AT405">
            <v>61</v>
          </cell>
          <cell r="AU405">
            <v>62</v>
          </cell>
          <cell r="AV405">
            <v>0</v>
          </cell>
          <cell r="AW405">
            <v>0</v>
          </cell>
        </row>
        <row r="406">
          <cell r="A406">
            <v>893</v>
          </cell>
          <cell r="B406"/>
          <cell r="C406"/>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cell r="AL406"/>
          <cell r="AM406"/>
          <cell r="AN406"/>
          <cell r="AO406"/>
          <cell r="AP406">
            <v>45</v>
          </cell>
          <cell r="AQ406">
            <v>30</v>
          </cell>
          <cell r="AR406">
            <v>30</v>
          </cell>
          <cell r="AS406">
            <v>0</v>
          </cell>
          <cell r="AT406">
            <v>0</v>
          </cell>
          <cell r="AU406">
            <v>0</v>
          </cell>
          <cell r="AV406">
            <v>0</v>
          </cell>
          <cell r="AW406">
            <v>0</v>
          </cell>
        </row>
        <row r="407">
          <cell r="A407">
            <v>894</v>
          </cell>
          <cell r="B407"/>
          <cell r="C407"/>
          <cell r="D407"/>
          <cell r="E407"/>
          <cell r="F407"/>
          <cell r="G407"/>
          <cell r="H407"/>
          <cell r="I407"/>
          <cell r="J407">
            <v>2</v>
          </cell>
          <cell r="K407">
            <v>1</v>
          </cell>
          <cell r="L407">
            <v>3</v>
          </cell>
          <cell r="M407">
            <v>3</v>
          </cell>
          <cell r="N407">
            <v>3</v>
          </cell>
          <cell r="O407"/>
          <cell r="P407"/>
          <cell r="Q407"/>
          <cell r="R407"/>
          <cell r="S407">
            <v>1</v>
          </cell>
          <cell r="T407"/>
          <cell r="U407"/>
          <cell r="V407"/>
          <cell r="W407"/>
          <cell r="X407"/>
          <cell r="Y407"/>
          <cell r="Z407"/>
          <cell r="AA407"/>
          <cell r="AB407"/>
          <cell r="AC407"/>
          <cell r="AD407"/>
          <cell r="AE407"/>
          <cell r="AF407"/>
          <cell r="AG407"/>
          <cell r="AH407"/>
          <cell r="AI407"/>
          <cell r="AJ407"/>
          <cell r="AK407"/>
          <cell r="AL407"/>
          <cell r="AM407"/>
          <cell r="AN407"/>
          <cell r="AO407"/>
          <cell r="AP407">
            <v>35</v>
          </cell>
          <cell r="AQ407">
            <v>34</v>
          </cell>
          <cell r="AR407">
            <v>27</v>
          </cell>
          <cell r="AS407">
            <v>26</v>
          </cell>
          <cell r="AT407">
            <v>23</v>
          </cell>
          <cell r="AU407">
            <v>0</v>
          </cell>
          <cell r="AV407">
            <v>0</v>
          </cell>
          <cell r="AW407">
            <v>0</v>
          </cell>
        </row>
        <row r="408">
          <cell r="A408">
            <v>895</v>
          </cell>
          <cell r="B408"/>
          <cell r="C408"/>
          <cell r="D408"/>
          <cell r="E408"/>
          <cell r="F408"/>
          <cell r="G408"/>
          <cell r="H408"/>
          <cell r="I408"/>
          <cell r="J408">
            <v>3</v>
          </cell>
          <cell r="K408">
            <v>5</v>
          </cell>
          <cell r="L408">
            <v>5</v>
          </cell>
          <cell r="M408">
            <v>4</v>
          </cell>
          <cell r="N408">
            <v>7</v>
          </cell>
          <cell r="O408">
            <v>6</v>
          </cell>
          <cell r="P408"/>
          <cell r="Q408"/>
          <cell r="R408"/>
          <cell r="S408"/>
          <cell r="T408"/>
          <cell r="U408">
            <v>1</v>
          </cell>
          <cell r="V408"/>
          <cell r="W408"/>
          <cell r="X408"/>
          <cell r="Y408"/>
          <cell r="Z408"/>
          <cell r="AA408"/>
          <cell r="AB408"/>
          <cell r="AC408"/>
          <cell r="AD408"/>
          <cell r="AE408"/>
          <cell r="AF408"/>
          <cell r="AG408"/>
          <cell r="AH408"/>
          <cell r="AI408"/>
          <cell r="AJ408"/>
          <cell r="AK408"/>
          <cell r="AL408"/>
          <cell r="AM408"/>
          <cell r="AN408"/>
          <cell r="AO408"/>
          <cell r="AP408">
            <v>117</v>
          </cell>
          <cell r="AQ408">
            <v>90</v>
          </cell>
          <cell r="AR408">
            <v>85</v>
          </cell>
          <cell r="AS408">
            <v>85</v>
          </cell>
          <cell r="AT408">
            <v>83</v>
          </cell>
          <cell r="AU408">
            <v>84</v>
          </cell>
          <cell r="AV408">
            <v>0</v>
          </cell>
          <cell r="AW408">
            <v>0</v>
          </cell>
        </row>
        <row r="409">
          <cell r="A409">
            <v>896</v>
          </cell>
          <cell r="B409"/>
          <cell r="C409"/>
          <cell r="D409"/>
          <cell r="E409"/>
          <cell r="F409"/>
          <cell r="G409"/>
          <cell r="H409"/>
          <cell r="I409"/>
          <cell r="J409">
            <v>1</v>
          </cell>
          <cell r="K409"/>
          <cell r="L409"/>
          <cell r="M409"/>
          <cell r="N409"/>
          <cell r="O409">
            <v>1</v>
          </cell>
          <cell r="P409"/>
          <cell r="Q409"/>
          <cell r="R409"/>
          <cell r="S409"/>
          <cell r="T409"/>
          <cell r="U409"/>
          <cell r="V409"/>
          <cell r="W409"/>
          <cell r="X409"/>
          <cell r="Y409"/>
          <cell r="Z409"/>
          <cell r="AA409"/>
          <cell r="AB409"/>
          <cell r="AC409">
            <v>1</v>
          </cell>
          <cell r="AD409"/>
          <cell r="AE409"/>
          <cell r="AF409"/>
          <cell r="AG409"/>
          <cell r="AH409">
            <v>1</v>
          </cell>
          <cell r="AI409"/>
          <cell r="AJ409"/>
          <cell r="AK409">
            <v>2</v>
          </cell>
          <cell r="AL409">
            <v>1</v>
          </cell>
          <cell r="AM409"/>
          <cell r="AN409"/>
          <cell r="AO409"/>
          <cell r="AP409">
            <v>55</v>
          </cell>
          <cell r="AQ409">
            <v>36</v>
          </cell>
          <cell r="AR409">
            <v>40</v>
          </cell>
          <cell r="AS409">
            <v>30</v>
          </cell>
          <cell r="AT409">
            <v>19</v>
          </cell>
          <cell r="AU409">
            <v>17</v>
          </cell>
          <cell r="AV409">
            <v>0</v>
          </cell>
          <cell r="AW409">
            <v>0</v>
          </cell>
        </row>
        <row r="410">
          <cell r="A410">
            <v>897</v>
          </cell>
          <cell r="B410"/>
          <cell r="C410"/>
          <cell r="D410"/>
          <cell r="E410"/>
          <cell r="F410"/>
          <cell r="G410"/>
          <cell r="H410"/>
          <cell r="I410"/>
          <cell r="J410">
            <v>1</v>
          </cell>
          <cell r="K410">
            <v>2</v>
          </cell>
          <cell r="L410">
            <v>2</v>
          </cell>
          <cell r="M410">
            <v>2</v>
          </cell>
          <cell r="N410">
            <v>3</v>
          </cell>
          <cell r="O410">
            <v>1</v>
          </cell>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cell r="AP410">
            <v>36</v>
          </cell>
          <cell r="AQ410">
            <v>38</v>
          </cell>
          <cell r="AR410">
            <v>42</v>
          </cell>
          <cell r="AS410">
            <v>32</v>
          </cell>
          <cell r="AT410">
            <v>21</v>
          </cell>
          <cell r="AU410">
            <v>27</v>
          </cell>
          <cell r="AV410">
            <v>0</v>
          </cell>
          <cell r="AW410">
            <v>0</v>
          </cell>
        </row>
        <row r="411">
          <cell r="A411">
            <v>898</v>
          </cell>
          <cell r="B411"/>
          <cell r="C411"/>
          <cell r="D411"/>
          <cell r="E411"/>
          <cell r="F411"/>
          <cell r="G411"/>
          <cell r="H411"/>
          <cell r="I411"/>
          <cell r="J411">
            <v>1</v>
          </cell>
          <cell r="K411">
            <v>5</v>
          </cell>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cell r="AL411"/>
          <cell r="AM411"/>
          <cell r="AN411"/>
          <cell r="AO411"/>
          <cell r="AP411">
            <v>33</v>
          </cell>
          <cell r="AQ411">
            <v>23</v>
          </cell>
          <cell r="AR411">
            <v>0</v>
          </cell>
          <cell r="AS411">
            <v>0</v>
          </cell>
          <cell r="AT411">
            <v>0</v>
          </cell>
          <cell r="AU411">
            <v>0</v>
          </cell>
          <cell r="AV411">
            <v>0</v>
          </cell>
          <cell r="AW411">
            <v>0</v>
          </cell>
        </row>
        <row r="412">
          <cell r="A412">
            <v>899</v>
          </cell>
          <cell r="B412"/>
          <cell r="C412"/>
          <cell r="D412"/>
          <cell r="E412"/>
          <cell r="F412"/>
          <cell r="G412"/>
          <cell r="H412"/>
          <cell r="I412"/>
          <cell r="J412">
            <v>2</v>
          </cell>
          <cell r="K412"/>
          <cell r="L412"/>
          <cell r="M412">
            <v>3</v>
          </cell>
          <cell r="N412">
            <v>1</v>
          </cell>
          <cell r="O412">
            <v>1</v>
          </cell>
          <cell r="P412"/>
          <cell r="Q412"/>
          <cell r="R412"/>
          <cell r="S412"/>
          <cell r="T412"/>
          <cell r="U412"/>
          <cell r="V412"/>
          <cell r="W412"/>
          <cell r="X412"/>
          <cell r="Y412"/>
          <cell r="Z412"/>
          <cell r="AA412"/>
          <cell r="AB412"/>
          <cell r="AC412"/>
          <cell r="AD412"/>
          <cell r="AE412"/>
          <cell r="AF412"/>
          <cell r="AG412"/>
          <cell r="AH412"/>
          <cell r="AI412"/>
          <cell r="AJ412"/>
          <cell r="AK412"/>
          <cell r="AL412"/>
          <cell r="AM412"/>
          <cell r="AN412"/>
          <cell r="AO412"/>
          <cell r="AP412">
            <v>38</v>
          </cell>
          <cell r="AQ412">
            <v>45</v>
          </cell>
          <cell r="AR412">
            <v>44</v>
          </cell>
          <cell r="AS412">
            <v>41</v>
          </cell>
          <cell r="AT412">
            <v>38</v>
          </cell>
          <cell r="AU412">
            <v>34</v>
          </cell>
          <cell r="AV412">
            <v>0</v>
          </cell>
          <cell r="AW412">
            <v>0</v>
          </cell>
        </row>
        <row r="413">
          <cell r="A413">
            <v>900</v>
          </cell>
          <cell r="B413"/>
          <cell r="C413"/>
          <cell r="D413"/>
          <cell r="E413"/>
          <cell r="F413"/>
          <cell r="G413"/>
          <cell r="H413"/>
          <cell r="I413"/>
          <cell r="J413">
            <v>1</v>
          </cell>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cell r="AL413"/>
          <cell r="AM413"/>
          <cell r="AN413"/>
          <cell r="AO413"/>
          <cell r="AP413">
            <v>34</v>
          </cell>
          <cell r="AQ413">
            <v>30</v>
          </cell>
          <cell r="AR413">
            <v>27</v>
          </cell>
          <cell r="AS413">
            <v>20</v>
          </cell>
          <cell r="AT413">
            <v>0</v>
          </cell>
          <cell r="AU413">
            <v>0</v>
          </cell>
          <cell r="AV413">
            <v>0</v>
          </cell>
          <cell r="AW413">
            <v>0</v>
          </cell>
        </row>
        <row r="414">
          <cell r="A414">
            <v>901</v>
          </cell>
          <cell r="B414"/>
          <cell r="C414"/>
          <cell r="D414"/>
          <cell r="E414"/>
          <cell r="F414"/>
          <cell r="G414"/>
          <cell r="H414"/>
          <cell r="I414"/>
          <cell r="J414">
            <v>2</v>
          </cell>
          <cell r="K414">
            <v>1</v>
          </cell>
          <cell r="L414"/>
          <cell r="M414">
            <v>2</v>
          </cell>
          <cell r="N414">
            <v>1</v>
          </cell>
          <cell r="O414">
            <v>3</v>
          </cell>
          <cell r="P414"/>
          <cell r="Q414"/>
          <cell r="R414"/>
          <cell r="S414"/>
          <cell r="T414"/>
          <cell r="U414"/>
          <cell r="V414"/>
          <cell r="W414"/>
          <cell r="X414"/>
          <cell r="Y414"/>
          <cell r="Z414"/>
          <cell r="AA414"/>
          <cell r="AB414"/>
          <cell r="AC414"/>
          <cell r="AD414"/>
          <cell r="AE414"/>
          <cell r="AF414"/>
          <cell r="AG414"/>
          <cell r="AH414"/>
          <cell r="AI414"/>
          <cell r="AJ414"/>
          <cell r="AK414"/>
          <cell r="AL414"/>
          <cell r="AM414"/>
          <cell r="AN414"/>
          <cell r="AO414"/>
          <cell r="AP414">
            <v>38</v>
          </cell>
          <cell r="AQ414">
            <v>36</v>
          </cell>
          <cell r="AR414">
            <v>35</v>
          </cell>
          <cell r="AS414">
            <v>34</v>
          </cell>
          <cell r="AT414">
            <v>29</v>
          </cell>
          <cell r="AU414">
            <v>11</v>
          </cell>
          <cell r="AV414">
            <v>0</v>
          </cell>
          <cell r="AW414">
            <v>0</v>
          </cell>
        </row>
        <row r="415">
          <cell r="A415">
            <v>902</v>
          </cell>
          <cell r="B415"/>
          <cell r="C415"/>
          <cell r="D415"/>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cell r="AL415"/>
          <cell r="AM415"/>
          <cell r="AN415"/>
          <cell r="AO415"/>
          <cell r="AP415">
            <v>0</v>
          </cell>
          <cell r="AQ415">
            <v>0</v>
          </cell>
          <cell r="AR415">
            <v>0</v>
          </cell>
          <cell r="AS415">
            <v>0</v>
          </cell>
          <cell r="AT415">
            <v>0</v>
          </cell>
          <cell r="AU415">
            <v>0</v>
          </cell>
          <cell r="AV415">
            <v>0</v>
          </cell>
          <cell r="AW415">
            <v>0</v>
          </cell>
        </row>
        <row r="416">
          <cell r="A416">
            <v>904</v>
          </cell>
          <cell r="B416"/>
          <cell r="C416"/>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cell r="AN416"/>
          <cell r="AO416"/>
          <cell r="AP416">
            <v>0</v>
          </cell>
          <cell r="AQ416">
            <v>0</v>
          </cell>
          <cell r="AR416">
            <v>0</v>
          </cell>
          <cell r="AS416">
            <v>0</v>
          </cell>
          <cell r="AT416">
            <v>0</v>
          </cell>
          <cell r="AU416">
            <v>0</v>
          </cell>
          <cell r="AV416">
            <v>0</v>
          </cell>
          <cell r="AW416">
            <v>0</v>
          </cell>
        </row>
        <row r="417">
          <cell r="A417">
            <v>905</v>
          </cell>
          <cell r="B417"/>
          <cell r="C417"/>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cell r="AN417"/>
          <cell r="AO417"/>
          <cell r="AP417">
            <v>0</v>
          </cell>
          <cell r="AQ417">
            <v>0</v>
          </cell>
          <cell r="AR417">
            <v>0</v>
          </cell>
          <cell r="AS417">
            <v>0</v>
          </cell>
          <cell r="AT417">
            <v>0</v>
          </cell>
          <cell r="AU417">
            <v>0</v>
          </cell>
          <cell r="AV417">
            <v>0</v>
          </cell>
          <cell r="AW417">
            <v>0</v>
          </cell>
        </row>
        <row r="418">
          <cell r="A418">
            <v>906</v>
          </cell>
          <cell r="B418"/>
          <cell r="C418"/>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cell r="AN418"/>
          <cell r="AO418"/>
          <cell r="AP418">
            <v>0</v>
          </cell>
          <cell r="AQ418">
            <v>0</v>
          </cell>
          <cell r="AR418">
            <v>0</v>
          </cell>
          <cell r="AS418">
            <v>0</v>
          </cell>
          <cell r="AT418">
            <v>0</v>
          </cell>
          <cell r="AU418">
            <v>0</v>
          </cell>
          <cell r="AV418">
            <v>0</v>
          </cell>
          <cell r="AW418">
            <v>0</v>
          </cell>
        </row>
        <row r="419">
          <cell r="A419">
            <v>907</v>
          </cell>
          <cell r="B419"/>
          <cell r="C419"/>
          <cell r="D419"/>
          <cell r="E419"/>
          <cell r="F419"/>
          <cell r="G419"/>
          <cell r="H419"/>
          <cell r="I419"/>
          <cell r="J419"/>
          <cell r="K419"/>
          <cell r="L419"/>
          <cell r="M419">
            <v>3</v>
          </cell>
          <cell r="N419"/>
          <cell r="O419"/>
          <cell r="P419"/>
          <cell r="Q419"/>
          <cell r="R419"/>
          <cell r="S419"/>
          <cell r="T419"/>
          <cell r="U419"/>
          <cell r="V419"/>
          <cell r="W419"/>
          <cell r="X419"/>
          <cell r="Y419"/>
          <cell r="Z419"/>
          <cell r="AA419"/>
          <cell r="AB419"/>
          <cell r="AC419"/>
          <cell r="AD419"/>
          <cell r="AE419"/>
          <cell r="AF419"/>
          <cell r="AG419"/>
          <cell r="AH419"/>
          <cell r="AI419">
            <v>1</v>
          </cell>
          <cell r="AJ419"/>
          <cell r="AK419"/>
          <cell r="AL419"/>
          <cell r="AM419"/>
          <cell r="AN419"/>
          <cell r="AO419"/>
          <cell r="AP419">
            <v>60</v>
          </cell>
          <cell r="AQ419">
            <v>53</v>
          </cell>
          <cell r="AR419">
            <v>31</v>
          </cell>
          <cell r="AS419">
            <v>47</v>
          </cell>
          <cell r="AT419">
            <v>0</v>
          </cell>
          <cell r="AU419">
            <v>0</v>
          </cell>
          <cell r="AV419">
            <v>0</v>
          </cell>
          <cell r="AW419">
            <v>0</v>
          </cell>
        </row>
        <row r="420">
          <cell r="A420">
            <v>908</v>
          </cell>
          <cell r="B420"/>
          <cell r="C420"/>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cell r="AN420"/>
          <cell r="AO420"/>
          <cell r="AP420">
            <v>0</v>
          </cell>
          <cell r="AQ420">
            <v>0</v>
          </cell>
          <cell r="AR420">
            <v>0</v>
          </cell>
          <cell r="AS420">
            <v>0</v>
          </cell>
          <cell r="AT420">
            <v>0</v>
          </cell>
          <cell r="AU420">
            <v>0</v>
          </cell>
          <cell r="AV420">
            <v>0</v>
          </cell>
          <cell r="AW420">
            <v>0</v>
          </cell>
        </row>
        <row r="421">
          <cell r="A421">
            <v>909</v>
          </cell>
          <cell r="B421"/>
          <cell r="C421"/>
          <cell r="D421"/>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cell r="AL421"/>
          <cell r="AM421"/>
          <cell r="AN421"/>
          <cell r="AO421"/>
          <cell r="AP421">
            <v>0</v>
          </cell>
          <cell r="AQ421">
            <v>0</v>
          </cell>
          <cell r="AR421">
            <v>0</v>
          </cell>
          <cell r="AS421">
            <v>0</v>
          </cell>
          <cell r="AT421">
            <v>0</v>
          </cell>
          <cell r="AU421">
            <v>0</v>
          </cell>
          <cell r="AV421">
            <v>0</v>
          </cell>
          <cell r="AW421">
            <v>0</v>
          </cell>
        </row>
        <row r="422">
          <cell r="A422">
            <v>910</v>
          </cell>
          <cell r="B422"/>
          <cell r="C422"/>
          <cell r="D422"/>
          <cell r="E422"/>
          <cell r="F422"/>
          <cell r="G422"/>
          <cell r="H422"/>
          <cell r="I422"/>
          <cell r="J422">
            <v>1</v>
          </cell>
          <cell r="K422">
            <v>1</v>
          </cell>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cell r="AL422"/>
          <cell r="AM422"/>
          <cell r="AN422"/>
          <cell r="AO422"/>
          <cell r="AP422">
            <v>29</v>
          </cell>
          <cell r="AQ422">
            <v>27</v>
          </cell>
          <cell r="AR422">
            <v>0</v>
          </cell>
          <cell r="AS422">
            <v>0</v>
          </cell>
          <cell r="AT422">
            <v>0</v>
          </cell>
          <cell r="AU422">
            <v>0</v>
          </cell>
          <cell r="AV422">
            <v>0</v>
          </cell>
          <cell r="AW422">
            <v>0</v>
          </cell>
        </row>
        <row r="423">
          <cell r="A423">
            <v>911</v>
          </cell>
          <cell r="B423"/>
          <cell r="C423"/>
          <cell r="D423"/>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cell r="AL423"/>
          <cell r="AM423"/>
          <cell r="AN423"/>
          <cell r="AO423"/>
          <cell r="AP423">
            <v>0</v>
          </cell>
          <cell r="AQ423">
            <v>0</v>
          </cell>
          <cell r="AR423">
            <v>0</v>
          </cell>
          <cell r="AS423">
            <v>0</v>
          </cell>
          <cell r="AT423">
            <v>0</v>
          </cell>
          <cell r="AU423">
            <v>0</v>
          </cell>
          <cell r="AV423">
            <v>0</v>
          </cell>
          <cell r="AW423">
            <v>0</v>
          </cell>
        </row>
        <row r="424">
          <cell r="A424">
            <v>912</v>
          </cell>
          <cell r="B424"/>
          <cell r="C424"/>
          <cell r="D424"/>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cell r="AL424"/>
          <cell r="AM424"/>
          <cell r="AN424"/>
          <cell r="AO424"/>
          <cell r="AP424">
            <v>0</v>
          </cell>
          <cell r="AQ424">
            <v>0</v>
          </cell>
          <cell r="AR424">
            <v>0</v>
          </cell>
          <cell r="AS424">
            <v>0</v>
          </cell>
          <cell r="AT424">
            <v>0</v>
          </cell>
          <cell r="AU424">
            <v>0</v>
          </cell>
          <cell r="AV424">
            <v>0</v>
          </cell>
          <cell r="AW424">
            <v>0</v>
          </cell>
        </row>
        <row r="425">
          <cell r="A425">
            <v>913</v>
          </cell>
          <cell r="B425"/>
          <cell r="C425"/>
          <cell r="D425"/>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cell r="AP425">
            <v>0</v>
          </cell>
          <cell r="AQ425">
            <v>0</v>
          </cell>
          <cell r="AR425">
            <v>0</v>
          </cell>
          <cell r="AS425">
            <v>0</v>
          </cell>
          <cell r="AT425">
            <v>0</v>
          </cell>
          <cell r="AU425">
            <v>0</v>
          </cell>
          <cell r="AV425">
            <v>0</v>
          </cell>
          <cell r="AW425">
            <v>0</v>
          </cell>
        </row>
        <row r="426">
          <cell r="A426">
            <v>915</v>
          </cell>
          <cell r="B426"/>
          <cell r="C426"/>
          <cell r="D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v>0</v>
          </cell>
          <cell r="AQ426">
            <v>0</v>
          </cell>
          <cell r="AR426">
            <v>0</v>
          </cell>
          <cell r="AS426">
            <v>0</v>
          </cell>
          <cell r="AT426">
            <v>0</v>
          </cell>
          <cell r="AU426">
            <v>0</v>
          </cell>
          <cell r="AV426">
            <v>0</v>
          </cell>
          <cell r="AW426">
            <v>0</v>
          </cell>
        </row>
        <row r="427">
          <cell r="A427">
            <v>916</v>
          </cell>
          <cell r="B427"/>
          <cell r="C427"/>
          <cell r="D427"/>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cell r="AL427"/>
          <cell r="AM427"/>
          <cell r="AN427"/>
          <cell r="AO427"/>
          <cell r="AP427">
            <v>0</v>
          </cell>
          <cell r="AQ427">
            <v>0</v>
          </cell>
          <cell r="AR427">
            <v>0</v>
          </cell>
          <cell r="AS427">
            <v>0</v>
          </cell>
          <cell r="AT427">
            <v>0</v>
          </cell>
          <cell r="AU427">
            <v>0</v>
          </cell>
          <cell r="AV427">
            <v>0</v>
          </cell>
          <cell r="AW427">
            <v>0</v>
          </cell>
        </row>
        <row r="428">
          <cell r="A428">
            <v>917</v>
          </cell>
          <cell r="B428"/>
          <cell r="C428"/>
          <cell r="D428"/>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cell r="AL428"/>
          <cell r="AM428"/>
          <cell r="AN428"/>
          <cell r="AO428"/>
          <cell r="AP428">
            <v>0</v>
          </cell>
          <cell r="AQ428">
            <v>0</v>
          </cell>
          <cell r="AR428">
            <v>0</v>
          </cell>
          <cell r="AS428">
            <v>0</v>
          </cell>
          <cell r="AT428">
            <v>0</v>
          </cell>
          <cell r="AU428">
            <v>0</v>
          </cell>
          <cell r="AV428">
            <v>0</v>
          </cell>
          <cell r="AW428">
            <v>0</v>
          </cell>
        </row>
        <row r="429">
          <cell r="A429">
            <v>918</v>
          </cell>
          <cell r="B429"/>
          <cell r="C429"/>
          <cell r="D429"/>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cell r="AL429"/>
          <cell r="AM429"/>
          <cell r="AN429"/>
          <cell r="AO429"/>
          <cell r="AP429">
            <v>0</v>
          </cell>
          <cell r="AQ429">
            <v>0</v>
          </cell>
          <cell r="AR429">
            <v>0</v>
          </cell>
          <cell r="AS429">
            <v>0</v>
          </cell>
          <cell r="AT429">
            <v>0</v>
          </cell>
          <cell r="AU429">
            <v>0</v>
          </cell>
          <cell r="AV429">
            <v>0</v>
          </cell>
          <cell r="AW429">
            <v>0</v>
          </cell>
        </row>
        <row r="430">
          <cell r="A430">
            <v>919</v>
          </cell>
          <cell r="B430"/>
          <cell r="C430"/>
          <cell r="D430"/>
          <cell r="E430"/>
          <cell r="F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cell r="AG430"/>
          <cell r="AH430"/>
          <cell r="AI430"/>
          <cell r="AJ430"/>
          <cell r="AK430"/>
          <cell r="AL430"/>
          <cell r="AM430"/>
          <cell r="AN430"/>
          <cell r="AO430"/>
          <cell r="AP430">
            <v>0</v>
          </cell>
          <cell r="AQ430">
            <v>0</v>
          </cell>
          <cell r="AR430">
            <v>0</v>
          </cell>
          <cell r="AS430">
            <v>0</v>
          </cell>
          <cell r="AT430">
            <v>0</v>
          </cell>
          <cell r="AU430">
            <v>0</v>
          </cell>
          <cell r="AV430">
            <v>0</v>
          </cell>
          <cell r="AW430">
            <v>0</v>
          </cell>
        </row>
        <row r="431">
          <cell r="A431">
            <v>920</v>
          </cell>
          <cell r="B431"/>
          <cell r="C431"/>
          <cell r="D431"/>
          <cell r="E431"/>
          <cell r="F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cell r="AG431"/>
          <cell r="AH431"/>
          <cell r="AI431"/>
          <cell r="AJ431"/>
          <cell r="AK431"/>
          <cell r="AL431"/>
          <cell r="AM431"/>
          <cell r="AN431"/>
          <cell r="AO431"/>
          <cell r="AP431">
            <v>4</v>
          </cell>
          <cell r="AQ431">
            <v>8</v>
          </cell>
          <cell r="AR431">
            <v>7</v>
          </cell>
          <cell r="AS431">
            <v>3</v>
          </cell>
          <cell r="AT431">
            <v>0</v>
          </cell>
          <cell r="AU431">
            <v>0</v>
          </cell>
          <cell r="AV431">
            <v>0</v>
          </cell>
          <cell r="AW431">
            <v>0</v>
          </cell>
        </row>
        <row r="432">
          <cell r="A432">
            <v>921</v>
          </cell>
          <cell r="B432"/>
          <cell r="C432"/>
          <cell r="D432"/>
          <cell r="E432"/>
          <cell r="F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cell r="AG432"/>
          <cell r="AH432"/>
          <cell r="AI432"/>
          <cell r="AJ432"/>
          <cell r="AK432"/>
          <cell r="AL432"/>
          <cell r="AM432"/>
          <cell r="AN432"/>
          <cell r="AO432"/>
          <cell r="AP432">
            <v>6</v>
          </cell>
          <cell r="AQ432">
            <v>0</v>
          </cell>
          <cell r="AR432">
            <v>0</v>
          </cell>
          <cell r="AS432">
            <v>0</v>
          </cell>
          <cell r="AT432">
            <v>0</v>
          </cell>
          <cell r="AU432">
            <v>0</v>
          </cell>
          <cell r="AV432">
            <v>0</v>
          </cell>
          <cell r="AW432">
            <v>0</v>
          </cell>
        </row>
        <row r="433">
          <cell r="A433">
            <v>922</v>
          </cell>
          <cell r="B433"/>
          <cell r="C433"/>
          <cell r="D433"/>
          <cell r="E433"/>
          <cell r="F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cell r="AG433"/>
          <cell r="AH433"/>
          <cell r="AI433"/>
          <cell r="AJ433"/>
          <cell r="AK433"/>
          <cell r="AL433"/>
          <cell r="AM433"/>
          <cell r="AN433"/>
          <cell r="AO433"/>
          <cell r="AP433">
            <v>0</v>
          </cell>
          <cell r="AQ433">
            <v>0</v>
          </cell>
          <cell r="AR433">
            <v>0</v>
          </cell>
          <cell r="AS433">
            <v>0</v>
          </cell>
          <cell r="AT433">
            <v>0</v>
          </cell>
          <cell r="AU433">
            <v>0</v>
          </cell>
          <cell r="AV433">
            <v>0</v>
          </cell>
          <cell r="AW433">
            <v>0</v>
          </cell>
        </row>
        <row r="434">
          <cell r="A434">
            <v>924</v>
          </cell>
          <cell r="B434"/>
          <cell r="C434"/>
          <cell r="D434"/>
          <cell r="E434"/>
          <cell r="F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cell r="AG434"/>
          <cell r="AH434"/>
          <cell r="AI434"/>
          <cell r="AJ434"/>
          <cell r="AK434"/>
          <cell r="AL434"/>
          <cell r="AM434"/>
          <cell r="AN434"/>
          <cell r="AO434"/>
          <cell r="AP434">
            <v>0</v>
          </cell>
          <cell r="AQ434">
            <v>0</v>
          </cell>
          <cell r="AR434">
            <v>0</v>
          </cell>
          <cell r="AS434">
            <v>0</v>
          </cell>
          <cell r="AT434">
            <v>0</v>
          </cell>
          <cell r="AU434">
            <v>0</v>
          </cell>
          <cell r="AV434">
            <v>0</v>
          </cell>
          <cell r="AW434">
            <v>0</v>
          </cell>
        </row>
        <row r="435">
          <cell r="A435">
            <v>925</v>
          </cell>
          <cell r="B435"/>
          <cell r="C435"/>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v>0</v>
          </cell>
          <cell r="AQ435">
            <v>0</v>
          </cell>
          <cell r="AR435">
            <v>0</v>
          </cell>
          <cell r="AS435">
            <v>0</v>
          </cell>
          <cell r="AT435">
            <v>0</v>
          </cell>
          <cell r="AU435">
            <v>0</v>
          </cell>
          <cell r="AV435">
            <v>0</v>
          </cell>
          <cell r="AW435">
            <v>0</v>
          </cell>
        </row>
        <row r="436">
          <cell r="A436">
            <v>926</v>
          </cell>
          <cell r="B436"/>
          <cell r="C436"/>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cell r="AP436">
            <v>0</v>
          </cell>
          <cell r="AQ436">
            <v>0</v>
          </cell>
          <cell r="AR436">
            <v>0</v>
          </cell>
          <cell r="AS436">
            <v>0</v>
          </cell>
          <cell r="AT436">
            <v>0</v>
          </cell>
          <cell r="AU436">
            <v>0</v>
          </cell>
          <cell r="AV436">
            <v>0</v>
          </cell>
          <cell r="AW436">
            <v>0</v>
          </cell>
        </row>
        <row r="437">
          <cell r="A437">
            <v>927</v>
          </cell>
          <cell r="B437"/>
          <cell r="C437"/>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cell r="AP437">
            <v>0</v>
          </cell>
          <cell r="AQ437">
            <v>0</v>
          </cell>
          <cell r="AR437">
            <v>0</v>
          </cell>
          <cell r="AS437">
            <v>0</v>
          </cell>
          <cell r="AT437">
            <v>0</v>
          </cell>
          <cell r="AU437">
            <v>0</v>
          </cell>
          <cell r="AV437">
            <v>0</v>
          </cell>
          <cell r="AW437">
            <v>0</v>
          </cell>
        </row>
        <row r="438">
          <cell r="A438">
            <v>928</v>
          </cell>
          <cell r="B438"/>
          <cell r="C438"/>
          <cell r="D438"/>
          <cell r="E438"/>
          <cell r="F438"/>
          <cell r="G438"/>
          <cell r="H438"/>
          <cell r="I438"/>
          <cell r="J438"/>
          <cell r="K438"/>
          <cell r="L438"/>
          <cell r="M438">
            <v>1</v>
          </cell>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cell r="AP438">
            <v>30</v>
          </cell>
          <cell r="AQ438">
            <v>24</v>
          </cell>
          <cell r="AR438">
            <v>12</v>
          </cell>
          <cell r="AS438">
            <v>14</v>
          </cell>
          <cell r="AT438">
            <v>23</v>
          </cell>
          <cell r="AU438">
            <v>17</v>
          </cell>
          <cell r="AV438">
            <v>0</v>
          </cell>
          <cell r="AW438">
            <v>0</v>
          </cell>
        </row>
        <row r="439">
          <cell r="A439">
            <v>929</v>
          </cell>
          <cell r="B439"/>
          <cell r="C439"/>
          <cell r="D439"/>
          <cell r="E439"/>
          <cell r="F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cell r="AG439"/>
          <cell r="AH439"/>
          <cell r="AI439"/>
          <cell r="AJ439"/>
          <cell r="AK439"/>
          <cell r="AL439"/>
          <cell r="AM439"/>
          <cell r="AN439"/>
          <cell r="AO439"/>
          <cell r="AP439">
            <v>0</v>
          </cell>
          <cell r="AQ439">
            <v>0</v>
          </cell>
          <cell r="AR439">
            <v>0</v>
          </cell>
          <cell r="AS439">
            <v>0</v>
          </cell>
          <cell r="AT439">
            <v>0</v>
          </cell>
          <cell r="AU439">
            <v>0</v>
          </cell>
          <cell r="AV439">
            <v>0</v>
          </cell>
          <cell r="AW439">
            <v>0</v>
          </cell>
        </row>
        <row r="440">
          <cell r="A440">
            <v>930</v>
          </cell>
          <cell r="B440"/>
          <cell r="C440"/>
          <cell r="D440"/>
          <cell r="E440"/>
          <cell r="F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cell r="AG440"/>
          <cell r="AH440"/>
          <cell r="AI440"/>
          <cell r="AJ440"/>
          <cell r="AK440"/>
          <cell r="AL440"/>
          <cell r="AM440"/>
          <cell r="AN440"/>
          <cell r="AO440"/>
          <cell r="AP440">
            <v>0</v>
          </cell>
          <cell r="AQ440">
            <v>0</v>
          </cell>
          <cell r="AR440">
            <v>0</v>
          </cell>
          <cell r="AS440">
            <v>0</v>
          </cell>
          <cell r="AT440">
            <v>0</v>
          </cell>
          <cell r="AU440">
            <v>0</v>
          </cell>
          <cell r="AV440">
            <v>0</v>
          </cell>
          <cell r="AW440">
            <v>0</v>
          </cell>
        </row>
        <row r="441">
          <cell r="A441">
            <v>931</v>
          </cell>
          <cell r="B441"/>
          <cell r="C441"/>
          <cell r="D441"/>
          <cell r="E441"/>
          <cell r="F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cell r="AG441"/>
          <cell r="AH441"/>
          <cell r="AI441"/>
          <cell r="AJ441"/>
          <cell r="AK441"/>
          <cell r="AL441"/>
          <cell r="AM441"/>
          <cell r="AN441"/>
          <cell r="AO441"/>
          <cell r="AP441">
            <v>0</v>
          </cell>
          <cell r="AQ441">
            <v>0</v>
          </cell>
          <cell r="AR441">
            <v>0</v>
          </cell>
          <cell r="AS441">
            <v>0</v>
          </cell>
          <cell r="AT441">
            <v>0</v>
          </cell>
          <cell r="AU441">
            <v>0</v>
          </cell>
          <cell r="AV441">
            <v>0</v>
          </cell>
          <cell r="AW441">
            <v>0</v>
          </cell>
        </row>
        <row r="442">
          <cell r="A442">
            <v>932</v>
          </cell>
          <cell r="B442"/>
          <cell r="C442"/>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cell r="AN442"/>
          <cell r="AO442"/>
          <cell r="AP442">
            <v>0</v>
          </cell>
          <cell r="AQ442">
            <v>0</v>
          </cell>
          <cell r="AR442">
            <v>0</v>
          </cell>
          <cell r="AS442">
            <v>0</v>
          </cell>
          <cell r="AT442">
            <v>0</v>
          </cell>
          <cell r="AU442">
            <v>0</v>
          </cell>
          <cell r="AV442">
            <v>0</v>
          </cell>
          <cell r="AW442">
            <v>0</v>
          </cell>
        </row>
        <row r="443">
          <cell r="A443">
            <v>933</v>
          </cell>
          <cell r="B443"/>
          <cell r="C443"/>
          <cell r="D443"/>
          <cell r="E443"/>
          <cell r="F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cell r="AG443"/>
          <cell r="AH443"/>
          <cell r="AI443"/>
          <cell r="AJ443"/>
          <cell r="AK443"/>
          <cell r="AL443"/>
          <cell r="AM443"/>
          <cell r="AN443"/>
          <cell r="AO443"/>
          <cell r="AP443">
            <v>2</v>
          </cell>
          <cell r="AQ443">
            <v>2</v>
          </cell>
          <cell r="AR443">
            <v>3</v>
          </cell>
          <cell r="AS443">
            <v>2</v>
          </cell>
          <cell r="AT443">
            <v>0</v>
          </cell>
          <cell r="AU443">
            <v>0</v>
          </cell>
          <cell r="AV443">
            <v>0</v>
          </cell>
          <cell r="AW443">
            <v>0</v>
          </cell>
        </row>
        <row r="444">
          <cell r="A444">
            <v>934</v>
          </cell>
          <cell r="B444"/>
          <cell r="C444"/>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cell r="AI444"/>
          <cell r="AJ444"/>
          <cell r="AK444"/>
          <cell r="AL444"/>
          <cell r="AM444"/>
          <cell r="AN444"/>
          <cell r="AO444"/>
          <cell r="AP444">
            <v>0</v>
          </cell>
          <cell r="AQ444">
            <v>0</v>
          </cell>
          <cell r="AR444">
            <v>0</v>
          </cell>
          <cell r="AS444">
            <v>0</v>
          </cell>
          <cell r="AT444">
            <v>0</v>
          </cell>
          <cell r="AU444">
            <v>0</v>
          </cell>
          <cell r="AV444">
            <v>0</v>
          </cell>
          <cell r="AW444">
            <v>0</v>
          </cell>
        </row>
        <row r="445">
          <cell r="A445">
            <v>935</v>
          </cell>
          <cell r="B445"/>
          <cell r="C445"/>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cell r="AN445"/>
          <cell r="AO445"/>
          <cell r="AP445">
            <v>0</v>
          </cell>
          <cell r="AQ445">
            <v>0</v>
          </cell>
          <cell r="AR445">
            <v>0</v>
          </cell>
          <cell r="AS445">
            <v>0</v>
          </cell>
          <cell r="AT445">
            <v>0</v>
          </cell>
          <cell r="AU445">
            <v>0</v>
          </cell>
          <cell r="AV445">
            <v>0</v>
          </cell>
          <cell r="AW445">
            <v>0</v>
          </cell>
        </row>
        <row r="446">
          <cell r="A446">
            <v>936</v>
          </cell>
          <cell r="B446"/>
          <cell r="C446"/>
          <cell r="D446"/>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cell r="AL446"/>
          <cell r="AM446"/>
          <cell r="AN446"/>
          <cell r="AO446"/>
          <cell r="AP446">
            <v>0</v>
          </cell>
          <cell r="AQ446">
            <v>0</v>
          </cell>
          <cell r="AR446">
            <v>0</v>
          </cell>
          <cell r="AS446">
            <v>0</v>
          </cell>
          <cell r="AT446">
            <v>0</v>
          </cell>
          <cell r="AU446">
            <v>0</v>
          </cell>
          <cell r="AV446">
            <v>0</v>
          </cell>
          <cell r="AW446">
            <v>0</v>
          </cell>
        </row>
        <row r="447">
          <cell r="A447">
            <v>937</v>
          </cell>
          <cell r="B447"/>
          <cell r="C447"/>
          <cell r="D447"/>
          <cell r="E447"/>
          <cell r="F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cell r="AG447"/>
          <cell r="AH447"/>
          <cell r="AI447"/>
          <cell r="AJ447"/>
          <cell r="AK447"/>
          <cell r="AL447"/>
          <cell r="AM447"/>
          <cell r="AN447"/>
          <cell r="AO447"/>
          <cell r="AP447">
            <v>0</v>
          </cell>
          <cell r="AQ447">
            <v>0</v>
          </cell>
          <cell r="AR447">
            <v>0</v>
          </cell>
          <cell r="AS447">
            <v>0</v>
          </cell>
          <cell r="AT447">
            <v>0</v>
          </cell>
          <cell r="AU447">
            <v>0</v>
          </cell>
          <cell r="AV447">
            <v>0</v>
          </cell>
          <cell r="AW447">
            <v>0</v>
          </cell>
        </row>
        <row r="448">
          <cell r="A448">
            <v>938</v>
          </cell>
          <cell r="B448"/>
          <cell r="C448"/>
          <cell r="D448"/>
          <cell r="E448"/>
          <cell r="F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cell r="AG448"/>
          <cell r="AH448"/>
          <cell r="AI448"/>
          <cell r="AJ448"/>
          <cell r="AK448"/>
          <cell r="AL448"/>
          <cell r="AM448"/>
          <cell r="AN448"/>
          <cell r="AO448"/>
          <cell r="AP448">
            <v>0</v>
          </cell>
          <cell r="AQ448">
            <v>0</v>
          </cell>
          <cell r="AR448">
            <v>0</v>
          </cell>
          <cell r="AS448">
            <v>0</v>
          </cell>
          <cell r="AT448">
            <v>0</v>
          </cell>
          <cell r="AU448">
            <v>0</v>
          </cell>
          <cell r="AV448">
            <v>0</v>
          </cell>
          <cell r="AW448">
            <v>0</v>
          </cell>
        </row>
        <row r="449">
          <cell r="A449">
            <v>939</v>
          </cell>
          <cell r="B449"/>
          <cell r="C449"/>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cell r="AL449"/>
          <cell r="AM449"/>
          <cell r="AN449"/>
          <cell r="AO449"/>
          <cell r="AP449">
            <v>31</v>
          </cell>
          <cell r="AQ449">
            <v>9</v>
          </cell>
          <cell r="AR449">
            <v>10</v>
          </cell>
          <cell r="AS449">
            <v>7</v>
          </cell>
          <cell r="AT449">
            <v>0</v>
          </cell>
          <cell r="AU449">
            <v>0</v>
          </cell>
          <cell r="AV449">
            <v>0</v>
          </cell>
          <cell r="AW449">
            <v>0</v>
          </cell>
        </row>
        <row r="450">
          <cell r="A450">
            <v>940</v>
          </cell>
          <cell r="B450"/>
          <cell r="C450"/>
          <cell r="D450"/>
          <cell r="E450"/>
          <cell r="F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cell r="AG450"/>
          <cell r="AH450"/>
          <cell r="AI450"/>
          <cell r="AJ450"/>
          <cell r="AK450"/>
          <cell r="AL450"/>
          <cell r="AM450"/>
          <cell r="AN450"/>
          <cell r="AO450"/>
          <cell r="AP450">
            <v>0</v>
          </cell>
          <cell r="AQ450">
            <v>0</v>
          </cell>
          <cell r="AR450">
            <v>0</v>
          </cell>
          <cell r="AS450">
            <v>0</v>
          </cell>
          <cell r="AT450">
            <v>0</v>
          </cell>
          <cell r="AU450">
            <v>0</v>
          </cell>
          <cell r="AV450">
            <v>0</v>
          </cell>
          <cell r="AW450">
            <v>0</v>
          </cell>
        </row>
        <row r="451">
          <cell r="A451">
            <v>941</v>
          </cell>
          <cell r="B451"/>
          <cell r="C451"/>
          <cell r="D451"/>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cell r="AL451"/>
          <cell r="AM451"/>
          <cell r="AN451"/>
          <cell r="AO451"/>
          <cell r="AP451">
            <v>0</v>
          </cell>
          <cell r="AQ451">
            <v>0</v>
          </cell>
          <cell r="AR451">
            <v>0</v>
          </cell>
          <cell r="AS451">
            <v>0</v>
          </cell>
          <cell r="AT451">
            <v>0</v>
          </cell>
          <cell r="AU451">
            <v>0</v>
          </cell>
          <cell r="AV451">
            <v>0</v>
          </cell>
          <cell r="AW451">
            <v>0</v>
          </cell>
        </row>
        <row r="452">
          <cell r="A452">
            <v>942</v>
          </cell>
          <cell r="B452"/>
          <cell r="C452"/>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cell r="AL452"/>
          <cell r="AM452"/>
          <cell r="AN452"/>
          <cell r="AO452"/>
          <cell r="AP452">
            <v>0</v>
          </cell>
          <cell r="AQ452">
            <v>0</v>
          </cell>
          <cell r="AR452">
            <v>0</v>
          </cell>
          <cell r="AS452">
            <v>0</v>
          </cell>
          <cell r="AT452">
            <v>0</v>
          </cell>
          <cell r="AU452">
            <v>0</v>
          </cell>
          <cell r="AV452">
            <v>0</v>
          </cell>
          <cell r="AW452">
            <v>0</v>
          </cell>
        </row>
        <row r="453">
          <cell r="A453">
            <v>943</v>
          </cell>
          <cell r="B453"/>
          <cell r="C453"/>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cell r="AP453">
            <v>0</v>
          </cell>
          <cell r="AQ453">
            <v>0</v>
          </cell>
          <cell r="AR453">
            <v>0</v>
          </cell>
          <cell r="AS453">
            <v>0</v>
          </cell>
          <cell r="AT453">
            <v>0</v>
          </cell>
          <cell r="AU453">
            <v>0</v>
          </cell>
          <cell r="AV453">
            <v>0</v>
          </cell>
          <cell r="AW453">
            <v>0</v>
          </cell>
        </row>
        <row r="454">
          <cell r="A454">
            <v>944</v>
          </cell>
          <cell r="B454"/>
          <cell r="C454"/>
          <cell r="D454"/>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cell r="AL454"/>
          <cell r="AM454"/>
          <cell r="AN454"/>
          <cell r="AO454"/>
          <cell r="AP454">
            <v>0</v>
          </cell>
          <cell r="AQ454">
            <v>0</v>
          </cell>
          <cell r="AR454">
            <v>0</v>
          </cell>
          <cell r="AS454">
            <v>0</v>
          </cell>
          <cell r="AT454">
            <v>0</v>
          </cell>
          <cell r="AU454">
            <v>0</v>
          </cell>
          <cell r="AV454">
            <v>0</v>
          </cell>
          <cell r="AW454">
            <v>0</v>
          </cell>
        </row>
        <row r="455">
          <cell r="A455">
            <v>945</v>
          </cell>
          <cell r="B455"/>
          <cell r="C455"/>
          <cell r="D455"/>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cell r="AL455"/>
          <cell r="AM455"/>
          <cell r="AN455"/>
          <cell r="AO455"/>
          <cell r="AP455">
            <v>0</v>
          </cell>
          <cell r="AQ455">
            <v>0</v>
          </cell>
          <cell r="AR455">
            <v>0</v>
          </cell>
          <cell r="AS455">
            <v>0</v>
          </cell>
          <cell r="AT455">
            <v>0</v>
          </cell>
          <cell r="AU455">
            <v>0</v>
          </cell>
          <cell r="AV455">
            <v>0</v>
          </cell>
          <cell r="AW455">
            <v>0</v>
          </cell>
        </row>
        <row r="456">
          <cell r="A456">
            <v>946</v>
          </cell>
          <cell r="B456"/>
          <cell r="C456"/>
          <cell r="D456"/>
          <cell r="E456"/>
          <cell r="F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cell r="AG456"/>
          <cell r="AH456"/>
          <cell r="AI456"/>
          <cell r="AJ456"/>
          <cell r="AK456"/>
          <cell r="AL456"/>
          <cell r="AM456"/>
          <cell r="AN456"/>
          <cell r="AO456"/>
          <cell r="AP456">
            <v>2</v>
          </cell>
          <cell r="AQ456">
            <v>3</v>
          </cell>
          <cell r="AR456">
            <v>2</v>
          </cell>
          <cell r="AS456">
            <v>3</v>
          </cell>
          <cell r="AT456">
            <v>0</v>
          </cell>
          <cell r="AU456">
            <v>0</v>
          </cell>
          <cell r="AV456">
            <v>0</v>
          </cell>
          <cell r="AW456">
            <v>0</v>
          </cell>
        </row>
        <row r="457">
          <cell r="A457">
            <v>947</v>
          </cell>
          <cell r="B457"/>
          <cell r="C457"/>
          <cell r="D457"/>
          <cell r="E457"/>
          <cell r="F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cell r="AG457"/>
          <cell r="AH457"/>
          <cell r="AI457"/>
          <cell r="AJ457"/>
          <cell r="AK457"/>
          <cell r="AL457"/>
          <cell r="AM457"/>
          <cell r="AN457"/>
          <cell r="AO457"/>
          <cell r="AP457">
            <v>0</v>
          </cell>
          <cell r="AQ457">
            <v>0</v>
          </cell>
          <cell r="AR457">
            <v>0</v>
          </cell>
          <cell r="AS457">
            <v>0</v>
          </cell>
          <cell r="AT457">
            <v>0</v>
          </cell>
          <cell r="AU457">
            <v>0</v>
          </cell>
          <cell r="AV457">
            <v>0</v>
          </cell>
          <cell r="AW457">
            <v>0</v>
          </cell>
        </row>
        <row r="458">
          <cell r="A458">
            <v>948</v>
          </cell>
          <cell r="B458"/>
          <cell r="C458"/>
          <cell r="D458"/>
          <cell r="E458"/>
          <cell r="F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cell r="AG458"/>
          <cell r="AH458"/>
          <cell r="AI458"/>
          <cell r="AJ458"/>
          <cell r="AK458"/>
          <cell r="AL458"/>
          <cell r="AM458"/>
          <cell r="AN458"/>
          <cell r="AO458"/>
          <cell r="AP458">
            <v>0</v>
          </cell>
          <cell r="AQ458">
            <v>0</v>
          </cell>
          <cell r="AR458">
            <v>0</v>
          </cell>
          <cell r="AS458">
            <v>0</v>
          </cell>
          <cell r="AT458">
            <v>0</v>
          </cell>
          <cell r="AU458">
            <v>0</v>
          </cell>
          <cell r="AV458">
            <v>0</v>
          </cell>
          <cell r="AW458">
            <v>0</v>
          </cell>
        </row>
        <row r="459">
          <cell r="A459">
            <v>949</v>
          </cell>
          <cell r="B459"/>
          <cell r="C459"/>
          <cell r="D459"/>
          <cell r="E459"/>
          <cell r="F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cell r="AG459"/>
          <cell r="AH459"/>
          <cell r="AI459"/>
          <cell r="AJ459"/>
          <cell r="AK459"/>
          <cell r="AL459"/>
          <cell r="AM459"/>
          <cell r="AN459"/>
          <cell r="AO459"/>
          <cell r="AP459">
            <v>0</v>
          </cell>
          <cell r="AQ459">
            <v>0</v>
          </cell>
          <cell r="AR459">
            <v>0</v>
          </cell>
          <cell r="AS459">
            <v>0</v>
          </cell>
          <cell r="AT459">
            <v>0</v>
          </cell>
          <cell r="AU459">
            <v>0</v>
          </cell>
          <cell r="AV459">
            <v>0</v>
          </cell>
          <cell r="AW459">
            <v>0</v>
          </cell>
        </row>
        <row r="460">
          <cell r="A460">
            <v>950</v>
          </cell>
          <cell r="B460"/>
          <cell r="C460"/>
          <cell r="D460"/>
          <cell r="E460"/>
          <cell r="F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cell r="AG460"/>
          <cell r="AH460"/>
          <cell r="AI460"/>
          <cell r="AJ460"/>
          <cell r="AK460"/>
          <cell r="AL460"/>
          <cell r="AM460"/>
          <cell r="AN460"/>
          <cell r="AO460"/>
          <cell r="AP460">
            <v>0</v>
          </cell>
          <cell r="AQ460">
            <v>0</v>
          </cell>
          <cell r="AR460">
            <v>0</v>
          </cell>
          <cell r="AS460">
            <v>0</v>
          </cell>
          <cell r="AT460">
            <v>0</v>
          </cell>
          <cell r="AU460">
            <v>0</v>
          </cell>
          <cell r="AV460">
            <v>0</v>
          </cell>
          <cell r="AW460">
            <v>0</v>
          </cell>
        </row>
        <row r="461">
          <cell r="A461">
            <v>951</v>
          </cell>
          <cell r="B461"/>
          <cell r="C461"/>
          <cell r="D461"/>
          <cell r="E461"/>
          <cell r="F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cell r="AG461"/>
          <cell r="AH461"/>
          <cell r="AI461"/>
          <cell r="AJ461"/>
          <cell r="AK461"/>
          <cell r="AL461"/>
          <cell r="AM461"/>
          <cell r="AN461"/>
          <cell r="AO461"/>
          <cell r="AP461">
            <v>0</v>
          </cell>
          <cell r="AQ461">
            <v>0</v>
          </cell>
          <cell r="AR461">
            <v>0</v>
          </cell>
          <cell r="AS461">
            <v>0</v>
          </cell>
          <cell r="AT461">
            <v>0</v>
          </cell>
          <cell r="AU461">
            <v>0</v>
          </cell>
          <cell r="AV461">
            <v>0</v>
          </cell>
          <cell r="AW461">
            <v>0</v>
          </cell>
        </row>
        <row r="462">
          <cell r="A462">
            <v>952</v>
          </cell>
          <cell r="B462"/>
          <cell r="C462"/>
          <cell r="D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cell r="AN462"/>
          <cell r="AO462"/>
          <cell r="AP462">
            <v>0</v>
          </cell>
          <cell r="AQ462">
            <v>0</v>
          </cell>
          <cell r="AR462">
            <v>0</v>
          </cell>
          <cell r="AS462">
            <v>0</v>
          </cell>
          <cell r="AT462">
            <v>0</v>
          </cell>
          <cell r="AU462">
            <v>0</v>
          </cell>
          <cell r="AV462">
            <v>0</v>
          </cell>
          <cell r="AW462">
            <v>0</v>
          </cell>
        </row>
        <row r="463">
          <cell r="A463">
            <v>953</v>
          </cell>
          <cell r="B463"/>
          <cell r="C463"/>
          <cell r="D463"/>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cell r="AL463"/>
          <cell r="AM463"/>
          <cell r="AN463"/>
          <cell r="AO463"/>
          <cell r="AP463">
            <v>0</v>
          </cell>
          <cell r="AQ463">
            <v>0</v>
          </cell>
          <cell r="AR463">
            <v>0</v>
          </cell>
          <cell r="AS463">
            <v>0</v>
          </cell>
          <cell r="AT463">
            <v>0</v>
          </cell>
          <cell r="AU463">
            <v>0</v>
          </cell>
          <cell r="AV463">
            <v>0</v>
          </cell>
          <cell r="AW463">
            <v>0</v>
          </cell>
        </row>
        <row r="464">
          <cell r="A464">
            <v>954</v>
          </cell>
          <cell r="B464"/>
          <cell r="C464"/>
          <cell r="D464"/>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cell r="AP464">
            <v>0</v>
          </cell>
          <cell r="AQ464">
            <v>0</v>
          </cell>
          <cell r="AR464">
            <v>0</v>
          </cell>
          <cell r="AS464">
            <v>0</v>
          </cell>
          <cell r="AT464">
            <v>0</v>
          </cell>
          <cell r="AU464">
            <v>0</v>
          </cell>
          <cell r="AV464">
            <v>0</v>
          </cell>
          <cell r="AW464">
            <v>0</v>
          </cell>
        </row>
        <row r="465">
          <cell r="A465">
            <v>955</v>
          </cell>
          <cell r="B465"/>
          <cell r="C465"/>
          <cell r="D465"/>
          <cell r="E465"/>
          <cell r="F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cell r="AP465">
            <v>0</v>
          </cell>
          <cell r="AQ465">
            <v>0</v>
          </cell>
          <cell r="AR465">
            <v>0</v>
          </cell>
          <cell r="AS465">
            <v>0</v>
          </cell>
          <cell r="AT465">
            <v>0</v>
          </cell>
          <cell r="AU465">
            <v>0</v>
          </cell>
          <cell r="AV465">
            <v>0</v>
          </cell>
          <cell r="AW465">
            <v>0</v>
          </cell>
        </row>
        <row r="466">
          <cell r="A466">
            <v>956</v>
          </cell>
          <cell r="B466"/>
          <cell r="C466"/>
          <cell r="D466"/>
          <cell r="E466"/>
          <cell r="F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cell r="AP466">
            <v>0</v>
          </cell>
          <cell r="AQ466">
            <v>0</v>
          </cell>
          <cell r="AR466">
            <v>0</v>
          </cell>
          <cell r="AS466">
            <v>0</v>
          </cell>
          <cell r="AT466">
            <v>0</v>
          </cell>
          <cell r="AU466">
            <v>0</v>
          </cell>
          <cell r="AV466">
            <v>0</v>
          </cell>
          <cell r="AW466">
            <v>0</v>
          </cell>
        </row>
        <row r="467">
          <cell r="A467">
            <v>957</v>
          </cell>
          <cell r="B467"/>
          <cell r="C467"/>
          <cell r="D467"/>
          <cell r="E467"/>
          <cell r="F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cell r="AG467"/>
          <cell r="AH467"/>
          <cell r="AI467"/>
          <cell r="AJ467"/>
          <cell r="AK467"/>
          <cell r="AL467"/>
          <cell r="AM467"/>
          <cell r="AN467"/>
          <cell r="AO467"/>
          <cell r="AP467">
            <v>0</v>
          </cell>
          <cell r="AQ467">
            <v>0</v>
          </cell>
          <cell r="AR467">
            <v>0</v>
          </cell>
          <cell r="AS467">
            <v>0</v>
          </cell>
          <cell r="AT467">
            <v>0</v>
          </cell>
          <cell r="AU467">
            <v>0</v>
          </cell>
          <cell r="AV467">
            <v>0</v>
          </cell>
          <cell r="AW467">
            <v>0</v>
          </cell>
        </row>
      </sheetData>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Seguimiento_mes"/>
      <sheetName val="GEDCO02-F010 marzo"/>
      <sheetName val="GEDCO02-F010 diciembre"/>
      <sheetName val="Matrícula IEOficial JUN30-2021"/>
      <sheetName val="ADULTOS-FLEXIBLES"/>
      <sheetName val="Matricula por Grado"/>
      <sheetName val="Edad-Grado"/>
      <sheetName val="MatrículaXGradoRetiros"/>
      <sheetName val="Matrícula IE BO "/>
      <sheetName val="MatrículaXComuna"/>
      <sheetName val="GEDCO01-F007 DetalladoMatrícula"/>
      <sheetName val="retiros_de_mayo_a"/>
      <sheetName val="Para_grado"/>
      <sheetName val="Hoja2"/>
      <sheetName val="Hoja1"/>
    </sheetNames>
    <sheetDataSet>
      <sheetData sheetId="0">
        <row r="26">
          <cell r="B26" t="str">
            <v>junio 30 2021</v>
          </cell>
        </row>
      </sheetData>
      <sheetData sheetId="1"/>
      <sheetData sheetId="2"/>
      <sheetData sheetId="3"/>
      <sheetData sheetId="4"/>
      <sheetData sheetId="5"/>
      <sheetData sheetId="6">
        <row r="3">
          <cell r="Q3">
            <v>134140</v>
          </cell>
          <cell r="R3">
            <v>112</v>
          </cell>
        </row>
        <row r="4">
          <cell r="Q4">
            <v>22148</v>
          </cell>
        </row>
        <row r="5">
          <cell r="Q5">
            <v>2896</v>
          </cell>
        </row>
        <row r="6">
          <cell r="Q6">
            <v>992</v>
          </cell>
        </row>
        <row r="7">
          <cell r="Q7">
            <v>102</v>
          </cell>
          <cell r="Z7">
            <v>877</v>
          </cell>
        </row>
        <row r="8">
          <cell r="Q8">
            <v>18408</v>
          </cell>
        </row>
        <row r="9">
          <cell r="Y9">
            <v>6555</v>
          </cell>
        </row>
        <row r="10">
          <cell r="Y10">
            <v>154</v>
          </cell>
        </row>
        <row r="11">
          <cell r="Q11">
            <v>48633</v>
          </cell>
          <cell r="Y11">
            <v>1777</v>
          </cell>
        </row>
      </sheetData>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d_col"/>
      <sheetName val="dane"/>
      <sheetName val="COL2015"/>
      <sheetName val="FALTANTE"/>
      <sheetName val="ANGEL"/>
    </sheetNames>
    <sheetDataSet>
      <sheetData sheetId="0">
        <row r="2">
          <cell r="A2">
            <v>313001013091</v>
          </cell>
          <cell r="B2" t="str">
            <v>COLEGIO SAN JOSE DE LOS CAMPANOS</v>
          </cell>
          <cell r="C2" t="str">
            <v>806007966-5</v>
          </cell>
          <cell r="D2">
            <v>6909612</v>
          </cell>
          <cell r="F2" t="str">
            <v>coolegioocolsanjose@outlook.com</v>
          </cell>
          <cell r="G2">
            <v>0</v>
          </cell>
          <cell r="H2">
            <v>35150</v>
          </cell>
        </row>
        <row r="3">
          <cell r="A3">
            <v>313001013082</v>
          </cell>
          <cell r="B3" t="str">
            <v>COL JOHN LOCKE</v>
          </cell>
          <cell r="D3">
            <v>3182658299</v>
          </cell>
        </row>
        <row r="4">
          <cell r="A4">
            <v>313001009379</v>
          </cell>
          <cell r="B4" t="str">
            <v>COL JUAN XXIII</v>
          </cell>
          <cell r="D4">
            <v>6564020</v>
          </cell>
        </row>
        <row r="5">
          <cell r="A5">
            <v>313001009361</v>
          </cell>
          <cell r="B5" t="str">
            <v>COL MODELO DE LA COSTA</v>
          </cell>
          <cell r="C5" t="str">
            <v>900550060-6</v>
          </cell>
          <cell r="D5">
            <v>6602382</v>
          </cell>
          <cell r="E5">
            <v>6644861</v>
          </cell>
          <cell r="F5" t="str">
            <v>imares419@hotmail.com</v>
          </cell>
          <cell r="G5">
            <v>108</v>
          </cell>
          <cell r="H5">
            <v>40611</v>
          </cell>
        </row>
        <row r="6">
          <cell r="A6">
            <v>313001009328</v>
          </cell>
          <cell r="B6" t="str">
            <v>CORPORACION GIMNASIO MODERNO DE CARTAGENA</v>
          </cell>
          <cell r="C6" t="str">
            <v>900454823-8</v>
          </cell>
          <cell r="D6">
            <v>6538028</v>
          </cell>
          <cell r="E6">
            <v>6436465</v>
          </cell>
          <cell r="F6" t="str">
            <v>info@gimdecar.edu.co</v>
          </cell>
          <cell r="G6">
            <v>323</v>
          </cell>
          <cell r="H6">
            <v>35983</v>
          </cell>
        </row>
        <row r="7">
          <cell r="A7">
            <v>313001006621</v>
          </cell>
          <cell r="B7" t="str">
            <v>INST EL EDEN</v>
          </cell>
          <cell r="C7" t="str">
            <v>890480896-1</v>
          </cell>
          <cell r="D7">
            <v>6670848</v>
          </cell>
          <cell r="F7" t="str">
            <v>insteden@yahoo.com</v>
          </cell>
          <cell r="G7">
            <v>136</v>
          </cell>
          <cell r="H7">
            <v>41626</v>
          </cell>
        </row>
        <row r="8">
          <cell r="A8">
            <v>313001006515</v>
          </cell>
          <cell r="B8" t="str">
            <v>INSTITUTO  CHIQUITINES</v>
          </cell>
          <cell r="C8" t="str">
            <v>890481442-6</v>
          </cell>
          <cell r="D8">
            <v>6674790</v>
          </cell>
          <cell r="F8" t="str">
            <v>ins.chiquitines@hotmail.com</v>
          </cell>
          <cell r="G8">
            <v>1701</v>
          </cell>
          <cell r="H8">
            <v>37621</v>
          </cell>
        </row>
        <row r="9">
          <cell r="A9">
            <v>313001003818</v>
          </cell>
          <cell r="B9" t="str">
            <v>COL MIX 20 DE JULIO</v>
          </cell>
          <cell r="D9">
            <v>6660853</v>
          </cell>
        </row>
        <row r="10">
          <cell r="A10">
            <v>313001003800</v>
          </cell>
          <cell r="B10" t="str">
            <v>FUNDACION  EDUCATIVA LICEO SAN JOSE</v>
          </cell>
          <cell r="C10" t="str">
            <v>900029936-2</v>
          </cell>
          <cell r="D10">
            <v>6621839</v>
          </cell>
          <cell r="F10" t="str">
            <v>jgdz@hotmail.com</v>
          </cell>
          <cell r="G10">
            <v>336</v>
          </cell>
          <cell r="H10">
            <v>38807</v>
          </cell>
        </row>
        <row r="11">
          <cell r="A11">
            <v>313001003249</v>
          </cell>
          <cell r="B11" t="str">
            <v>COL SAN ANTONIO</v>
          </cell>
          <cell r="D11">
            <v>6753091</v>
          </cell>
          <cell r="F11" t="str">
            <v>cartagena de indias</v>
          </cell>
        </row>
        <row r="12">
          <cell r="A12">
            <v>313001003117</v>
          </cell>
          <cell r="B12" t="str">
            <v>CORP INST CIRY</v>
          </cell>
          <cell r="C12" t="str">
            <v>806014514-0</v>
          </cell>
          <cell r="D12">
            <v>6616948</v>
          </cell>
          <cell r="E12">
            <v>6616948</v>
          </cell>
          <cell r="F12" t="str">
            <v>corpo.institutociry@hotmail.com</v>
          </cell>
          <cell r="G12">
            <v>1434</v>
          </cell>
          <cell r="H12">
            <v>28770</v>
          </cell>
        </row>
        <row r="13">
          <cell r="A13">
            <v>113001000038</v>
          </cell>
          <cell r="B13" t="str">
            <v>CORP EDUC COL GRAN COLOMBIA</v>
          </cell>
          <cell r="D13">
            <v>6745351</v>
          </cell>
          <cell r="E13">
            <v>6665087</v>
          </cell>
        </row>
        <row r="14">
          <cell r="A14">
            <v>113001000020</v>
          </cell>
          <cell r="B14" t="str">
            <v>GIMN CALASANZ</v>
          </cell>
          <cell r="D14">
            <v>6666877</v>
          </cell>
        </row>
        <row r="15">
          <cell r="A15">
            <v>113001000003</v>
          </cell>
          <cell r="B15" t="str">
            <v>ASPAEN CENT DE EDUCACION INF PEPE GRILLO ALBORADA BILINGÜE</v>
          </cell>
          <cell r="D15">
            <v>6657748</v>
          </cell>
          <cell r="E15">
            <v>6652134</v>
          </cell>
          <cell r="F15" t="str">
            <v>academica.pepegrilloalborada@aspaen.edu.co</v>
          </cell>
        </row>
        <row r="16">
          <cell r="A16">
            <v>313001029531</v>
          </cell>
          <cell r="B16" t="str">
            <v>INSTITUTO EDUCATIVO NUEVA LUZ</v>
          </cell>
          <cell r="C16" t="str">
            <v>45757651-8</v>
          </cell>
          <cell r="D16">
            <v>3205547717</v>
          </cell>
          <cell r="E16">
            <v>6718821</v>
          </cell>
          <cell r="F16" t="str">
            <v>institutoeducativonuevaluz@hotmail.com</v>
          </cell>
          <cell r="G16">
            <v>74</v>
          </cell>
          <cell r="H16">
            <v>40239</v>
          </cell>
        </row>
        <row r="17">
          <cell r="A17">
            <v>313001029523</v>
          </cell>
          <cell r="B17" t="str">
            <v>GIMNASIO BILINGUE ALTAMAR DE CARTAGENA</v>
          </cell>
          <cell r="C17" t="str">
            <v>900009162-0</v>
          </cell>
          <cell r="D17">
            <v>6609704</v>
          </cell>
          <cell r="F17" t="str">
            <v>secretariaacademica@gbac.edu.co</v>
          </cell>
          <cell r="G17">
            <v>4026</v>
          </cell>
          <cell r="H17">
            <v>39780</v>
          </cell>
        </row>
        <row r="18">
          <cell r="A18">
            <v>313001028599</v>
          </cell>
          <cell r="B18" t="str">
            <v>CENT EDUC DE PLAYAS BLANCAS</v>
          </cell>
          <cell r="D18">
            <v>6746074</v>
          </cell>
          <cell r="E18">
            <v>316564057</v>
          </cell>
        </row>
        <row r="19">
          <cell r="A19">
            <v>313001028349</v>
          </cell>
          <cell r="B19" t="str">
            <v>COL CENTRAL DE CARTAGENA</v>
          </cell>
          <cell r="D19">
            <v>6648774</v>
          </cell>
          <cell r="E19">
            <v>6661880</v>
          </cell>
        </row>
        <row r="20">
          <cell r="A20">
            <v>313001028322</v>
          </cell>
          <cell r="B20" t="str">
            <v>CORP COL CAMPIÑA REAL</v>
          </cell>
          <cell r="D20">
            <v>6436901</v>
          </cell>
          <cell r="F20" t="str">
            <v>colegiocampinareail@hotmail.com</v>
          </cell>
        </row>
        <row r="21">
          <cell r="A21">
            <v>313001028314</v>
          </cell>
          <cell r="B21" t="str">
            <v>JARDIN INFANTIL MI SOLECITO</v>
          </cell>
          <cell r="D21">
            <v>6624945</v>
          </cell>
          <cell r="F21" t="str">
            <v>jardin.misolecito@hotmail.com</v>
          </cell>
        </row>
        <row r="22">
          <cell r="A22">
            <v>313001027296</v>
          </cell>
          <cell r="B22" t="str">
            <v>INST EDUC PEQUEÑOS GIGANTES</v>
          </cell>
          <cell r="D22">
            <v>6616083</v>
          </cell>
          <cell r="F22" t="str">
            <v>dannypao21@hotmail.com</v>
          </cell>
        </row>
        <row r="23">
          <cell r="A23">
            <v>313001027288</v>
          </cell>
          <cell r="B23" t="str">
            <v>CENTRO EDUCATIVO  DIVINO MAESTRO EDUCADOR</v>
          </cell>
          <cell r="C23" t="str">
            <v>806011860-9</v>
          </cell>
          <cell r="D23">
            <v>3145428016</v>
          </cell>
          <cell r="E23">
            <v>3126893998</v>
          </cell>
          <cell r="F23" t="str">
            <v>lewis-sos@hotmail.com</v>
          </cell>
          <cell r="G23">
            <v>7776</v>
          </cell>
          <cell r="H23">
            <v>39777</v>
          </cell>
        </row>
        <row r="24">
          <cell r="A24">
            <v>313001029302</v>
          </cell>
          <cell r="B24" t="str">
            <v>INST EDUC MAGICA AVENTURA</v>
          </cell>
          <cell r="C24" t="str">
            <v>900395207-7</v>
          </cell>
          <cell r="D24">
            <v>6511251</v>
          </cell>
          <cell r="E24">
            <v>6511588</v>
          </cell>
          <cell r="F24" t="str">
            <v>judithvida@hotmail.com</v>
          </cell>
          <cell r="G24">
            <v>4327</v>
          </cell>
          <cell r="H24">
            <v>39419</v>
          </cell>
        </row>
        <row r="25">
          <cell r="A25">
            <v>313001029299</v>
          </cell>
          <cell r="B25" t="str">
            <v>COL LOS GENERALES</v>
          </cell>
          <cell r="D25">
            <v>3156988184</v>
          </cell>
        </row>
        <row r="26">
          <cell r="A26">
            <v>313001029281</v>
          </cell>
          <cell r="B26" t="str">
            <v>INST MIX FREINET</v>
          </cell>
          <cell r="C26" t="str">
            <v>900986888-9</v>
          </cell>
          <cell r="D26">
            <v>6615748</v>
          </cell>
          <cell r="F26" t="str">
            <v>institutomistofreinet@hotmail.com</v>
          </cell>
          <cell r="G26">
            <v>4325</v>
          </cell>
          <cell r="H26">
            <v>39297</v>
          </cell>
        </row>
        <row r="27">
          <cell r="A27">
            <v>313001009085</v>
          </cell>
          <cell r="B27" t="str">
            <v>CORP EDUC LIC CARTAGENA</v>
          </cell>
          <cell r="D27">
            <v>6431338</v>
          </cell>
          <cell r="F27" t="str">
            <v>herfaynne87@hotmail.com</v>
          </cell>
        </row>
        <row r="28">
          <cell r="A28">
            <v>313001009034</v>
          </cell>
          <cell r="B28" t="str">
            <v>GUARDERIA JARDIN INFANTIL  LA HORMIGUITA</v>
          </cell>
          <cell r="C28" t="str">
            <v>900434251-1</v>
          </cell>
          <cell r="D28">
            <v>6674065</v>
          </cell>
          <cell r="F28" t="str">
            <v>irinaparicio1963@hotmail.com</v>
          </cell>
          <cell r="G28">
            <v>689</v>
          </cell>
          <cell r="H28">
            <v>40091</v>
          </cell>
        </row>
        <row r="29">
          <cell r="A29">
            <v>313001007741</v>
          </cell>
          <cell r="B29" t="str">
            <v>COL GIMN CREATIVO JUAN PABLO</v>
          </cell>
          <cell r="C29" t="str">
            <v>805004945-7</v>
          </cell>
          <cell r="D29">
            <v>6671854</v>
          </cell>
          <cell r="F29" t="str">
            <v>mardelirio@gmaeil.com</v>
          </cell>
          <cell r="G29">
            <v>5</v>
          </cell>
          <cell r="H29">
            <v>36622</v>
          </cell>
        </row>
        <row r="30">
          <cell r="A30">
            <v>313001007686</v>
          </cell>
          <cell r="B30" t="str">
            <v>ASPAEN CENTRO DE EDUCACION INFANTIL PEPE GRILLO ALBORADA BILINGÜE</v>
          </cell>
          <cell r="C30" t="str">
            <v>860019021-9</v>
          </cell>
          <cell r="D30">
            <v>6652134</v>
          </cell>
          <cell r="E30">
            <v>6657748</v>
          </cell>
          <cell r="F30" t="str">
            <v>academicapepegrilloalborada@aspaen.edu.co</v>
          </cell>
          <cell r="G30">
            <v>101</v>
          </cell>
          <cell r="H30">
            <v>32280</v>
          </cell>
        </row>
        <row r="31">
          <cell r="A31">
            <v>313001007651</v>
          </cell>
          <cell r="B31" t="str">
            <v>INSTITUTO METROPOLITANO DE CARTAGENA</v>
          </cell>
          <cell r="C31" t="str">
            <v>900144708-9</v>
          </cell>
          <cell r="D31">
            <v>3017167202</v>
          </cell>
          <cell r="E31">
            <v>3008165209</v>
          </cell>
          <cell r="F31" t="str">
            <v>insmecar3@hotmail.com</v>
          </cell>
          <cell r="G31">
            <v>4554</v>
          </cell>
          <cell r="H31">
            <v>42178</v>
          </cell>
        </row>
        <row r="32">
          <cell r="A32">
            <v>313001028796</v>
          </cell>
          <cell r="B32" t="str">
            <v>INST JUAN PABLO II</v>
          </cell>
          <cell r="C32" t="str">
            <v>32873531-1</v>
          </cell>
          <cell r="D32">
            <v>6776205</v>
          </cell>
          <cell r="F32" t="str">
            <v>equever_argote@hotmail.com</v>
          </cell>
          <cell r="G32">
            <v>38</v>
          </cell>
          <cell r="H32">
            <v>40231</v>
          </cell>
        </row>
        <row r="33">
          <cell r="A33">
            <v>313001028789</v>
          </cell>
          <cell r="B33" t="str">
            <v>CORPORACION DE EDUCATIVA ESPECIAL Y FORMAL MENTE ACTIVA</v>
          </cell>
          <cell r="C33" t="str">
            <v>806012874-6</v>
          </cell>
          <cell r="D33">
            <v>6511255</v>
          </cell>
          <cell r="E33">
            <v>6511255</v>
          </cell>
          <cell r="F33" t="str">
            <v>corpmenteactiva@hotmail.com</v>
          </cell>
          <cell r="G33">
            <v>3853</v>
          </cell>
          <cell r="H33">
            <v>42144</v>
          </cell>
        </row>
        <row r="34">
          <cell r="A34">
            <v>313001028771</v>
          </cell>
          <cell r="B34" t="str">
            <v>INSTITUTO REAL DEL CARIBE</v>
          </cell>
          <cell r="C34" t="str">
            <v>806015921-8</v>
          </cell>
          <cell r="D34">
            <v>6419148</v>
          </cell>
          <cell r="E34">
            <v>6612235</v>
          </cell>
          <cell r="F34" t="str">
            <v>raquelgt2009@hotmail.com</v>
          </cell>
          <cell r="G34">
            <v>1009</v>
          </cell>
          <cell r="H34">
            <v>38330</v>
          </cell>
        </row>
        <row r="35">
          <cell r="A35">
            <v>313001002340</v>
          </cell>
          <cell r="B35" t="str">
            <v>CORP INST COLOMBO BOLIVARIANO</v>
          </cell>
          <cell r="C35" t="str">
            <v>806014396-6</v>
          </cell>
          <cell r="D35">
            <v>6632901</v>
          </cell>
          <cell r="E35">
            <v>6632906</v>
          </cell>
          <cell r="F35" t="str">
            <v>chayiparodi@hotmail.com</v>
          </cell>
          <cell r="G35">
            <v>3029</v>
          </cell>
          <cell r="H35">
            <v>42482</v>
          </cell>
        </row>
        <row r="36">
          <cell r="A36">
            <v>313001012680</v>
          </cell>
          <cell r="B36" t="str">
            <v>COL POLITECNICO DE BOLIVAR</v>
          </cell>
        </row>
        <row r="37">
          <cell r="A37">
            <v>313001012540</v>
          </cell>
          <cell r="B37" t="str">
            <v>CORPORACION  EDUCATIVA  INSTITUTO  BONSAY DE CARTAGENA</v>
          </cell>
          <cell r="C37" t="str">
            <v>900145525-2</v>
          </cell>
          <cell r="D37">
            <v>6618491</v>
          </cell>
          <cell r="E37">
            <v>6618491</v>
          </cell>
          <cell r="F37" t="str">
            <v>instituto.bonsay@gmail.com</v>
          </cell>
          <cell r="G37">
            <v>359</v>
          </cell>
          <cell r="H37">
            <v>35753</v>
          </cell>
        </row>
        <row r="38">
          <cell r="A38">
            <v>313001012515</v>
          </cell>
          <cell r="B38" t="str">
            <v>CORP EDUC  LA CONCEPCION</v>
          </cell>
          <cell r="C38" t="str">
            <v>806015984-1</v>
          </cell>
          <cell r="D38">
            <v>6673449</v>
          </cell>
          <cell r="E38">
            <v>6430538</v>
          </cell>
          <cell r="F38" t="str">
            <v>info@concepcioncartagena.com</v>
          </cell>
          <cell r="G38">
            <v>536</v>
          </cell>
          <cell r="H38">
            <v>37819</v>
          </cell>
        </row>
        <row r="39">
          <cell r="A39">
            <v>313001008739</v>
          </cell>
          <cell r="B39" t="str">
            <v>INSTITUTO FERNANDA BELLO</v>
          </cell>
          <cell r="C39" t="str">
            <v>900505860-0</v>
          </cell>
          <cell r="D39">
            <v>3045836890</v>
          </cell>
          <cell r="F39" t="str">
            <v>fernanda_edu@hotmail.com</v>
          </cell>
          <cell r="G39">
            <v>426</v>
          </cell>
          <cell r="H39">
            <v>35793</v>
          </cell>
        </row>
        <row r="40">
          <cell r="A40">
            <v>313001008674</v>
          </cell>
          <cell r="B40" t="str">
            <v>FUNDACION  INSTITUTO EDUCATIVO  JAIVEL</v>
          </cell>
          <cell r="C40" t="str">
            <v>806000687-3</v>
          </cell>
          <cell r="D40">
            <v>6765315</v>
          </cell>
          <cell r="F40" t="str">
            <v>rjaimesv2810@hotmail.com</v>
          </cell>
          <cell r="G40">
            <v>338</v>
          </cell>
          <cell r="H40">
            <v>38798</v>
          </cell>
        </row>
        <row r="41">
          <cell r="A41">
            <v>313001008607</v>
          </cell>
          <cell r="B41" t="str">
            <v>GUARD Y JARD INF CARACOLITO</v>
          </cell>
          <cell r="D41">
            <v>6560080</v>
          </cell>
        </row>
        <row r="42">
          <cell r="A42">
            <v>313001029906</v>
          </cell>
          <cell r="B42" t="str">
            <v>FUNDACION LUMBRERAS DEL MAÑANA</v>
          </cell>
          <cell r="C42" t="str">
            <v>900326608-2</v>
          </cell>
          <cell r="D42">
            <v>6768808</v>
          </cell>
          <cell r="F42" t="str">
            <v>fundaciolumbreras@hotmail.com</v>
          </cell>
          <cell r="G42">
            <v>5464</v>
          </cell>
          <cell r="H42">
            <v>42220</v>
          </cell>
        </row>
        <row r="43">
          <cell r="A43">
            <v>313001029884</v>
          </cell>
          <cell r="B43" t="str">
            <v>INST EDUC BRUNER</v>
          </cell>
          <cell r="C43" t="str">
            <v>900524374-3</v>
          </cell>
          <cell r="D43">
            <v>6512493</v>
          </cell>
          <cell r="F43" t="str">
            <v>calma83@hotmail.com</v>
          </cell>
          <cell r="G43">
            <v>265</v>
          </cell>
          <cell r="H43">
            <v>40718</v>
          </cell>
        </row>
        <row r="44">
          <cell r="A44">
            <v>313001029876</v>
          </cell>
          <cell r="B44" t="str">
            <v>CORPORACION EDUCATIVA PARQUE DE LOS NIÑOS</v>
          </cell>
          <cell r="C44" t="str">
            <v>900518470-8</v>
          </cell>
          <cell r="D44">
            <v>6436466</v>
          </cell>
          <cell r="F44" t="str">
            <v>contabilidadparque05@gmail.com</v>
          </cell>
          <cell r="G44">
            <v>4265</v>
          </cell>
          <cell r="H44">
            <v>41436</v>
          </cell>
        </row>
        <row r="45">
          <cell r="A45">
            <v>313001027181</v>
          </cell>
          <cell r="B45" t="str">
            <v>CENT EDUC CONSTRUYAMOS NTRO SABER</v>
          </cell>
          <cell r="D45">
            <v>3116892564</v>
          </cell>
        </row>
        <row r="46">
          <cell r="A46">
            <v>313001027164</v>
          </cell>
          <cell r="B46" t="str">
            <v>CORP COL LIC CENTRAL MIXTO</v>
          </cell>
          <cell r="C46" t="str">
            <v>806012999-8</v>
          </cell>
          <cell r="D46">
            <v>3135841835</v>
          </cell>
          <cell r="E46">
            <v>3135841835</v>
          </cell>
          <cell r="F46" t="str">
            <v>corporacionliceocentral@yahoo.es</v>
          </cell>
          <cell r="G46">
            <v>650</v>
          </cell>
          <cell r="H46">
            <v>38314</v>
          </cell>
        </row>
        <row r="47">
          <cell r="A47">
            <v>313001000541</v>
          </cell>
          <cell r="B47" t="str">
            <v>COL LA ANUNCIACION</v>
          </cell>
          <cell r="C47" t="str">
            <v>900118693-7</v>
          </cell>
          <cell r="D47">
            <v>6690584</v>
          </cell>
          <cell r="F47" t="str">
            <v>colegiolaanunciacion@gmail.com</v>
          </cell>
          <cell r="G47">
            <v>4266</v>
          </cell>
          <cell r="H47">
            <v>41436</v>
          </cell>
        </row>
        <row r="48">
          <cell r="A48">
            <v>313001000525</v>
          </cell>
          <cell r="B48" t="str">
            <v>COLEGIO MIXTO LA POPA</v>
          </cell>
          <cell r="C48" t="str">
            <v>900004921-1</v>
          </cell>
          <cell r="D48">
            <v>6564722</v>
          </cell>
          <cell r="E48">
            <v>6928650</v>
          </cell>
          <cell r="F48" t="str">
            <v>colegiomixtolapopa@hotmail.com</v>
          </cell>
          <cell r="G48">
            <v>1659</v>
          </cell>
          <cell r="H48">
            <v>27312</v>
          </cell>
        </row>
        <row r="49">
          <cell r="A49">
            <v>313001000509</v>
          </cell>
          <cell r="B49" t="str">
            <v>GIMN LATINOAMERICANO</v>
          </cell>
          <cell r="C49" t="str">
            <v>806014513-1</v>
          </cell>
          <cell r="D49">
            <v>6431834</v>
          </cell>
          <cell r="F49" t="str">
            <v>gimnla46@hotmail.com</v>
          </cell>
          <cell r="G49">
            <v>718</v>
          </cell>
          <cell r="H49">
            <v>39154</v>
          </cell>
        </row>
        <row r="50">
          <cell r="A50">
            <v>313001013821</v>
          </cell>
          <cell r="B50" t="str">
            <v>FUND COL CRISTIANO DE CARTAGENA</v>
          </cell>
          <cell r="D50">
            <v>6437206</v>
          </cell>
          <cell r="F50" t="str">
            <v>fundacioncolecris@gmail.com</v>
          </cell>
        </row>
        <row r="51">
          <cell r="A51">
            <v>313001013805</v>
          </cell>
          <cell r="B51" t="str">
            <v>INST EDUC LOS CREADORES</v>
          </cell>
          <cell r="C51" t="str">
            <v>900001663-2</v>
          </cell>
          <cell r="D51">
            <v>6520107</v>
          </cell>
          <cell r="F51" t="str">
            <v>yadi67@hotmail.com</v>
          </cell>
          <cell r="G51">
            <v>651</v>
          </cell>
          <cell r="H51">
            <v>38313</v>
          </cell>
        </row>
        <row r="52">
          <cell r="A52">
            <v>313001012825</v>
          </cell>
          <cell r="B52" t="str">
            <v>CORP CENT EDUC COMUNIT VISTA HERMOSA</v>
          </cell>
          <cell r="D52">
            <v>6671315</v>
          </cell>
        </row>
        <row r="53">
          <cell r="A53">
            <v>313001012795</v>
          </cell>
          <cell r="B53" t="str">
            <v>INST GABRIEL HENAO</v>
          </cell>
          <cell r="D53">
            <v>3205865186</v>
          </cell>
          <cell r="F53" t="str">
            <v>rhch2011@hotmail.com</v>
          </cell>
        </row>
        <row r="54">
          <cell r="A54">
            <v>313001012761</v>
          </cell>
          <cell r="B54" t="str">
            <v>CENTRO EDUCATIVO JARDIN INFANTIL LOS CHAVITOS</v>
          </cell>
          <cell r="C54" t="str">
            <v>900396189-7</v>
          </cell>
          <cell r="D54">
            <v>6447987</v>
          </cell>
          <cell r="E54">
            <v>6458108</v>
          </cell>
          <cell r="F54" t="str">
            <v>los.chavitos@hotmail.com</v>
          </cell>
          <cell r="G54">
            <v>4206</v>
          </cell>
          <cell r="H54">
            <v>41816</v>
          </cell>
        </row>
        <row r="55">
          <cell r="A55">
            <v>313001029434</v>
          </cell>
          <cell r="B55" t="str">
            <v>INSTITUCION EDUCATIVO JULIO ENRIQUE</v>
          </cell>
          <cell r="C55" t="str">
            <v>900292410-3</v>
          </cell>
          <cell r="D55">
            <v>6533990</v>
          </cell>
          <cell r="F55" t="str">
            <v>inst.edu.julioenrique@hotmail.com</v>
          </cell>
          <cell r="G55">
            <v>351</v>
          </cell>
          <cell r="H55">
            <v>40903</v>
          </cell>
        </row>
        <row r="56">
          <cell r="A56">
            <v>313001029426</v>
          </cell>
          <cell r="B56" t="str">
            <v>CENTRO EDUCATIVO MUNDO DEL SABER</v>
          </cell>
          <cell r="C56" t="str">
            <v>900641142-8</v>
          </cell>
          <cell r="D56">
            <v>3164610424</v>
          </cell>
          <cell r="E56">
            <v>6531342</v>
          </cell>
          <cell r="F56" t="str">
            <v>mary-1607@hotmail.es</v>
          </cell>
          <cell r="G56">
            <v>0</v>
          </cell>
          <cell r="H56">
            <v>37293</v>
          </cell>
        </row>
        <row r="57">
          <cell r="A57">
            <v>313001029418</v>
          </cell>
          <cell r="B57" t="str">
            <v>INST EDUC PRIMERO DE MAYO</v>
          </cell>
          <cell r="C57" t="str">
            <v>900504583-1</v>
          </cell>
          <cell r="D57">
            <v>6635366</v>
          </cell>
          <cell r="F57" t="str">
            <v>clabamos367@hotmail.om</v>
          </cell>
          <cell r="G57">
            <v>602</v>
          </cell>
          <cell r="H57">
            <v>38411</v>
          </cell>
        </row>
        <row r="58">
          <cell r="A58">
            <v>313001028993</v>
          </cell>
          <cell r="B58" t="str">
            <v>CENT EDUC GAMALIEL</v>
          </cell>
          <cell r="D58">
            <v>3008039301</v>
          </cell>
          <cell r="E58">
            <v>6624097</v>
          </cell>
        </row>
        <row r="59">
          <cell r="A59">
            <v>313001028985</v>
          </cell>
          <cell r="B59" t="str">
            <v>COLEGIO DIOS ES AMOR  SEDE CARTAGENA</v>
          </cell>
          <cell r="C59" t="str">
            <v>830016196-6</v>
          </cell>
          <cell r="D59">
            <v>6612090</v>
          </cell>
          <cell r="E59">
            <v>3142960704</v>
          </cell>
          <cell r="F59" t="str">
            <v>cda.gp@cdaeducacion.edu.co</v>
          </cell>
          <cell r="G59">
            <v>2333</v>
          </cell>
          <cell r="H59">
            <v>42480</v>
          </cell>
        </row>
        <row r="60">
          <cell r="A60">
            <v>313001028977</v>
          </cell>
          <cell r="B60" t="str">
            <v>INST EDUC OLAYA HERRERA</v>
          </cell>
          <cell r="D60">
            <v>6664521</v>
          </cell>
          <cell r="E60">
            <v>6511793</v>
          </cell>
        </row>
        <row r="61">
          <cell r="A61">
            <v>313001028969</v>
          </cell>
          <cell r="B61" t="str">
            <v>CORP COMUNIT RAFAEL GUERRERO</v>
          </cell>
          <cell r="D61">
            <v>3175043432</v>
          </cell>
        </row>
        <row r="62">
          <cell r="A62">
            <v>313001028942</v>
          </cell>
          <cell r="B62" t="str">
            <v>INST EDUC MI BELLO RENACER</v>
          </cell>
          <cell r="D62">
            <v>6531253</v>
          </cell>
        </row>
        <row r="63">
          <cell r="A63">
            <v>313001028908</v>
          </cell>
          <cell r="B63" t="str">
            <v>CENT EDUC MI NUEVA ILUSION</v>
          </cell>
          <cell r="D63">
            <v>6719446</v>
          </cell>
        </row>
        <row r="64">
          <cell r="A64">
            <v>313001028891</v>
          </cell>
          <cell r="B64" t="str">
            <v>COL FERNANDO DE ARAGON DE CARTAGENA</v>
          </cell>
          <cell r="C64" t="str">
            <v>900309912-5</v>
          </cell>
          <cell r="D64">
            <v>6666225</v>
          </cell>
          <cell r="E64">
            <v>6666370</v>
          </cell>
          <cell r="F64" t="str">
            <v>colegiofernandodearagon@gmail.com</v>
          </cell>
          <cell r="G64">
            <v>834</v>
          </cell>
          <cell r="H64">
            <v>37914</v>
          </cell>
        </row>
        <row r="65">
          <cell r="A65">
            <v>313001005985</v>
          </cell>
          <cell r="B65" t="str">
            <v>CORPORACION EDUCATIVA LOS ANGELES</v>
          </cell>
          <cell r="C65" t="str">
            <v>800161338-6</v>
          </cell>
          <cell r="D65">
            <v>6610972</v>
          </cell>
          <cell r="E65">
            <v>6531345</v>
          </cell>
          <cell r="F65" t="str">
            <v>colegiolosangeles-cartagena@hotmail.com</v>
          </cell>
          <cell r="G65">
            <v>1801</v>
          </cell>
          <cell r="H65">
            <v>41353</v>
          </cell>
        </row>
        <row r="66">
          <cell r="A66">
            <v>313001005845</v>
          </cell>
          <cell r="B66" t="str">
            <v>COLEGIO EL PILAR DEL SABER</v>
          </cell>
          <cell r="C66" t="str">
            <v>900013883-8</v>
          </cell>
          <cell r="D66">
            <v>6816460</v>
          </cell>
          <cell r="F66" t="str">
            <v>elpilardelsaber@gmail.com</v>
          </cell>
          <cell r="G66">
            <v>71</v>
          </cell>
          <cell r="H66">
            <v>42431</v>
          </cell>
        </row>
        <row r="67">
          <cell r="A67">
            <v>313001008518</v>
          </cell>
          <cell r="B67" t="str">
            <v>CORPORACION EDUCATIVA  MADDOX</v>
          </cell>
          <cell r="C67" t="str">
            <v>806015451-8</v>
          </cell>
          <cell r="D67">
            <v>6928637</v>
          </cell>
          <cell r="F67" t="str">
            <v>corpmadoxx@hotmail.com</v>
          </cell>
          <cell r="G67">
            <v>212</v>
          </cell>
          <cell r="H67">
            <v>40693</v>
          </cell>
        </row>
        <row r="68">
          <cell r="A68">
            <v>313001008500</v>
          </cell>
          <cell r="B68" t="str">
            <v>CORP EDUC JORGE ELIECER GAITAN DE CARTAGENA</v>
          </cell>
          <cell r="C68" t="str">
            <v>800189633-6</v>
          </cell>
          <cell r="D68">
            <v>6690137</v>
          </cell>
          <cell r="E68">
            <v>6690137</v>
          </cell>
          <cell r="F68" t="str">
            <v>cejeg@hotmail.com</v>
          </cell>
          <cell r="G68">
            <v>47</v>
          </cell>
          <cell r="H68">
            <v>37788</v>
          </cell>
        </row>
        <row r="69">
          <cell r="A69">
            <v>313001007571</v>
          </cell>
          <cell r="B69" t="str">
            <v>JARD INF LA TORRECITA</v>
          </cell>
          <cell r="D69">
            <v>6816060</v>
          </cell>
        </row>
        <row r="70">
          <cell r="A70">
            <v>313001007350</v>
          </cell>
          <cell r="B70" t="str">
            <v>INST EUDC LAS MARGARITAS</v>
          </cell>
          <cell r="D70">
            <v>6612466</v>
          </cell>
        </row>
        <row r="71">
          <cell r="A71">
            <v>313001007325</v>
          </cell>
          <cell r="B71" t="str">
            <v>JARDIN  INFANTIL  MI BELLO RINCON</v>
          </cell>
          <cell r="C71" t="str">
            <v>45450212-9</v>
          </cell>
          <cell r="D71">
            <v>6609504</v>
          </cell>
          <cell r="F71" t="str">
            <v>mibellorincon@hotmail.com</v>
          </cell>
          <cell r="G71">
            <v>3060</v>
          </cell>
          <cell r="H71">
            <v>33191</v>
          </cell>
        </row>
        <row r="72">
          <cell r="A72">
            <v>313001007309</v>
          </cell>
          <cell r="B72" t="str">
            <v>INSTITUTO LAMPARA MARAVILLOSA</v>
          </cell>
          <cell r="C72" t="str">
            <v>806001895-3</v>
          </cell>
          <cell r="D72">
            <v>6697480</v>
          </cell>
          <cell r="F72" t="str">
            <v>institutolamparamaravillosa@hotmail.com</v>
          </cell>
          <cell r="G72">
            <v>1216</v>
          </cell>
          <cell r="H72">
            <v>37574</v>
          </cell>
        </row>
        <row r="73">
          <cell r="A73">
            <v>413001007630</v>
          </cell>
          <cell r="B73" t="str">
            <v>CORP COL CARIBE REAL</v>
          </cell>
          <cell r="D73">
            <v>6618180</v>
          </cell>
          <cell r="F73" t="str">
            <v>colegiocaribereal@hotmail.com</v>
          </cell>
        </row>
        <row r="74">
          <cell r="A74">
            <v>313001005411</v>
          </cell>
          <cell r="B74" t="str">
            <v>CORPORACIÓN COLEGIO FERNANDEZ GUTIERREZ DE PIÑERES</v>
          </cell>
          <cell r="C74" t="str">
            <v>890480992-9</v>
          </cell>
          <cell r="D74">
            <v>6608338</v>
          </cell>
          <cell r="F74" t="str">
            <v>miguelfergu@hotmail.com</v>
          </cell>
          <cell r="G74">
            <v>7961</v>
          </cell>
          <cell r="H74">
            <v>42334</v>
          </cell>
        </row>
        <row r="75">
          <cell r="A75">
            <v>313001003931</v>
          </cell>
          <cell r="B75" t="str">
            <v>COLEGIO JORGE WASHINGTON</v>
          </cell>
          <cell r="C75" t="str">
            <v>890480079-9</v>
          </cell>
          <cell r="D75">
            <v>6930170</v>
          </cell>
          <cell r="F75" t="str">
            <v>maritza.garcia@cojowa.edu.co</v>
          </cell>
          <cell r="G75">
            <v>48</v>
          </cell>
          <cell r="H75">
            <v>40232</v>
          </cell>
        </row>
        <row r="76">
          <cell r="A76">
            <v>413001008121</v>
          </cell>
          <cell r="B76" t="str">
            <v>INST JARD INF ANGELICA</v>
          </cell>
          <cell r="C76" t="str">
            <v>806007470-0</v>
          </cell>
          <cell r="D76">
            <v>6718575</v>
          </cell>
          <cell r="F76" t="str">
            <v>jardinangelica@hotmail.com</v>
          </cell>
          <cell r="G76" t="str">
            <v>lcf</v>
          </cell>
          <cell r="H76">
            <v>36231</v>
          </cell>
        </row>
        <row r="77">
          <cell r="A77">
            <v>413001008067</v>
          </cell>
          <cell r="B77" t="str">
            <v>CORP COL CECILIA ROJAS</v>
          </cell>
          <cell r="D77">
            <v>6754484</v>
          </cell>
        </row>
        <row r="78">
          <cell r="A78">
            <v>413001008024</v>
          </cell>
          <cell r="B78" t="str">
            <v>INST EDUC EL PARAISO</v>
          </cell>
          <cell r="C78" t="str">
            <v>45889249-0</v>
          </cell>
          <cell r="D78">
            <v>6619013</v>
          </cell>
          <cell r="F78" t="str">
            <v>institutoeducativoelparaiso@hotmail.com</v>
          </cell>
          <cell r="G78">
            <v>3238</v>
          </cell>
          <cell r="H78">
            <v>33200</v>
          </cell>
        </row>
        <row r="79">
          <cell r="A79">
            <v>413001008008</v>
          </cell>
          <cell r="B79" t="str">
            <v>INST EDUC CAMPANITAS DE SABIDURIA</v>
          </cell>
          <cell r="D79">
            <v>6626947</v>
          </cell>
          <cell r="F79" t="str">
            <v>mevangelispajaro@hotmail.com</v>
          </cell>
        </row>
        <row r="80">
          <cell r="A80">
            <v>313001029183</v>
          </cell>
          <cell r="B80" t="str">
            <v>INSTITUTO JEROME S BRUNER</v>
          </cell>
          <cell r="C80" t="str">
            <v>900212990-1</v>
          </cell>
          <cell r="D80">
            <v>6710178</v>
          </cell>
          <cell r="F80" t="str">
            <v>instituto.jeromesbruner@gmail.com</v>
          </cell>
          <cell r="G80">
            <v>2129</v>
          </cell>
          <cell r="H80">
            <v>39045</v>
          </cell>
        </row>
        <row r="81">
          <cell r="A81">
            <v>313001029175</v>
          </cell>
          <cell r="B81" t="str">
            <v>INST HUMBOLDT</v>
          </cell>
          <cell r="D81">
            <v>6522941</v>
          </cell>
        </row>
        <row r="82">
          <cell r="A82">
            <v>313001029159</v>
          </cell>
          <cell r="B82" t="str">
            <v>IE JALINDE</v>
          </cell>
          <cell r="D82">
            <v>6526024</v>
          </cell>
        </row>
        <row r="83">
          <cell r="A83">
            <v>313001029141</v>
          </cell>
          <cell r="B83" t="str">
            <v>CORP INST EDUC CIENAGA DE LA VIRGEN</v>
          </cell>
          <cell r="C83" t="str">
            <v>900105653-6</v>
          </cell>
          <cell r="D83">
            <v>6745342</v>
          </cell>
          <cell r="E83">
            <v>6745342</v>
          </cell>
          <cell r="F83" t="str">
            <v>ciecivir1991@hotmail.com</v>
          </cell>
          <cell r="G83">
            <v>597</v>
          </cell>
          <cell r="H83">
            <v>39980</v>
          </cell>
        </row>
        <row r="84">
          <cell r="A84">
            <v>313001029124</v>
          </cell>
          <cell r="B84" t="str">
            <v>CORPORACION INSTITUCION CARLOS ORTIZ SANCHEZ</v>
          </cell>
          <cell r="C84" t="str">
            <v>806015673-6</v>
          </cell>
          <cell r="D84">
            <v>6565178</v>
          </cell>
          <cell r="E84">
            <v>3207967902</v>
          </cell>
          <cell r="F84" t="str">
            <v>rochyrosa72@hotmail.com</v>
          </cell>
          <cell r="G84">
            <v>733</v>
          </cell>
          <cell r="H84">
            <v>40120</v>
          </cell>
        </row>
        <row r="85">
          <cell r="A85">
            <v>313001028098</v>
          </cell>
          <cell r="B85" t="str">
            <v>JARD INF LOS ANGELES</v>
          </cell>
          <cell r="C85" t="str">
            <v>60261808-1</v>
          </cell>
          <cell r="D85">
            <v>6679425</v>
          </cell>
          <cell r="E85">
            <v>3165333763</v>
          </cell>
          <cell r="F85" t="str">
            <v>katiaangel1223@hotmail.com</v>
          </cell>
          <cell r="G85">
            <v>395</v>
          </cell>
          <cell r="H85">
            <v>41249</v>
          </cell>
        </row>
        <row r="86">
          <cell r="A86">
            <v>313001028055</v>
          </cell>
          <cell r="B86" t="str">
            <v>JARDIN INFANTIL MI PEQUEÑO ARTISTA</v>
          </cell>
          <cell r="C86" t="str">
            <v>50845955-0</v>
          </cell>
          <cell r="D86">
            <v>6617961</v>
          </cell>
          <cell r="F86" t="str">
            <v>mipequenoartista@gmail.com</v>
          </cell>
          <cell r="G86">
            <v>819</v>
          </cell>
          <cell r="H86">
            <v>40154</v>
          </cell>
        </row>
        <row r="87">
          <cell r="A87">
            <v>313001028047</v>
          </cell>
          <cell r="B87" t="str">
            <v>CENT EDUC LA PRINCESA</v>
          </cell>
          <cell r="D87">
            <v>6766806</v>
          </cell>
          <cell r="E87">
            <v>6769013</v>
          </cell>
        </row>
        <row r="88">
          <cell r="A88">
            <v>313001012931</v>
          </cell>
          <cell r="B88" t="str">
            <v>INSTITUTO LOS CORALES</v>
          </cell>
          <cell r="C88" t="str">
            <v>806005521-2</v>
          </cell>
          <cell r="D88">
            <v>6673314</v>
          </cell>
          <cell r="E88">
            <v>3004241442</v>
          </cell>
          <cell r="F88" t="str">
            <v>ilcorales@hotmail.com</v>
          </cell>
          <cell r="G88">
            <v>877</v>
          </cell>
          <cell r="H88">
            <v>38341</v>
          </cell>
        </row>
        <row r="89">
          <cell r="A89">
            <v>313001012892</v>
          </cell>
          <cell r="B89" t="str">
            <v>CORP INST DOC DEL CARIBE</v>
          </cell>
          <cell r="C89" t="str">
            <v>806013611-0</v>
          </cell>
          <cell r="D89">
            <v>6722701</v>
          </cell>
          <cell r="F89" t="str">
            <v>idc146@yahoo.es</v>
          </cell>
          <cell r="G89">
            <v>265</v>
          </cell>
          <cell r="H89">
            <v>38776</v>
          </cell>
        </row>
        <row r="90">
          <cell r="A90">
            <v>313001012876</v>
          </cell>
          <cell r="B90" t="str">
            <v>CORPORACIÓN EDUCATIVA INSTITUTO GUADALUPE</v>
          </cell>
          <cell r="C90" t="str">
            <v>900210666-0</v>
          </cell>
          <cell r="D90">
            <v>6431331</v>
          </cell>
          <cell r="F90" t="str">
            <v>institutoguadalupe@hotmail.com</v>
          </cell>
          <cell r="G90">
            <v>6477</v>
          </cell>
          <cell r="H90">
            <v>42594</v>
          </cell>
        </row>
        <row r="91">
          <cell r="A91">
            <v>413001030178</v>
          </cell>
          <cell r="B91" t="str">
            <v>CENTRO EDUCATIVO EL MANANTIAL</v>
          </cell>
          <cell r="C91" t="str">
            <v>900838473-2</v>
          </cell>
          <cell r="D91">
            <v>3114105472</v>
          </cell>
          <cell r="E91">
            <v>6469021</v>
          </cell>
          <cell r="F91" t="str">
            <v>elmanantialcentroeducativo@gmail.com</v>
          </cell>
          <cell r="G91">
            <v>4013</v>
          </cell>
          <cell r="H91">
            <v>41807</v>
          </cell>
        </row>
        <row r="92">
          <cell r="A92">
            <v>313001014011</v>
          </cell>
          <cell r="B92" t="str">
            <v>JARD INF EL MILAGROSO DE LA VILLA</v>
          </cell>
          <cell r="C92" t="str">
            <v>45433677-8</v>
          </cell>
          <cell r="D92">
            <v>6446862</v>
          </cell>
          <cell r="F92" t="str">
            <v>embava@hotmail.com</v>
          </cell>
          <cell r="G92">
            <v>19</v>
          </cell>
          <cell r="H92">
            <v>40200</v>
          </cell>
        </row>
        <row r="93">
          <cell r="A93">
            <v>313001013996</v>
          </cell>
          <cell r="B93" t="str">
            <v>CONC EDUC CORONEL JOSE CARMELO VILLAMIZAR DIAZ</v>
          </cell>
          <cell r="D93">
            <v>6654884</v>
          </cell>
          <cell r="E93">
            <v>3106000100</v>
          </cell>
          <cell r="F93" t="str">
            <v>josecarmelovillazardiaz@gmail.com</v>
          </cell>
        </row>
        <row r="94">
          <cell r="A94">
            <v>313001013988</v>
          </cell>
          <cell r="B94" t="str">
            <v>IE CAREX</v>
          </cell>
          <cell r="D94">
            <v>6536010</v>
          </cell>
          <cell r="E94">
            <v>6536010</v>
          </cell>
        </row>
        <row r="95">
          <cell r="A95">
            <v>313001013961</v>
          </cell>
          <cell r="B95" t="str">
            <v>COL BAUTISTA DIOS ES AMOR</v>
          </cell>
          <cell r="C95" t="str">
            <v>806013741-1</v>
          </cell>
          <cell r="D95">
            <v>6626653</v>
          </cell>
          <cell r="E95">
            <v>6720006</v>
          </cell>
          <cell r="F95" t="str">
            <v>colegiobautistadiosesamor@gmail.com</v>
          </cell>
          <cell r="G95">
            <v>768</v>
          </cell>
          <cell r="H95">
            <v>40452</v>
          </cell>
        </row>
        <row r="96">
          <cell r="A96">
            <v>313001013287</v>
          </cell>
          <cell r="B96" t="str">
            <v>INSTITUTO EDUCATIVO PILARES DE CARTAGENA</v>
          </cell>
          <cell r="C96" t="str">
            <v>455149068-8</v>
          </cell>
          <cell r="D96">
            <v>6725669</v>
          </cell>
          <cell r="E96">
            <v>3146714175</v>
          </cell>
          <cell r="F96" t="str">
            <v>pilaresdecartagena@hotmail.com</v>
          </cell>
          <cell r="G96">
            <v>222</v>
          </cell>
          <cell r="H96">
            <v>42526</v>
          </cell>
        </row>
        <row r="97">
          <cell r="A97">
            <v>313001013279</v>
          </cell>
          <cell r="B97" t="str">
            <v>INSTITUTO SIGMUND FREUD SEDE PRINCIPAL</v>
          </cell>
          <cell r="C97" t="str">
            <v>45482787-9</v>
          </cell>
          <cell r="D97">
            <v>6636969</v>
          </cell>
          <cell r="F97" t="str">
            <v>instituto_sigmund_freud@hotmail.com</v>
          </cell>
          <cell r="G97">
            <v>3111</v>
          </cell>
          <cell r="H97">
            <v>41767</v>
          </cell>
        </row>
        <row r="98">
          <cell r="A98">
            <v>313001013261</v>
          </cell>
          <cell r="B98" t="str">
            <v>JARDIN INFANTIL JUEGOS Y RONDAS</v>
          </cell>
          <cell r="C98" t="str">
            <v>45466937-1</v>
          </cell>
          <cell r="D98">
            <v>6907816</v>
          </cell>
          <cell r="E98">
            <v>3104267583</v>
          </cell>
          <cell r="F98" t="str">
            <v>inedumargothdelavega@gmail.com</v>
          </cell>
          <cell r="G98">
            <v>1111</v>
          </cell>
          <cell r="H98">
            <v>36526</v>
          </cell>
        </row>
        <row r="99">
          <cell r="A99">
            <v>313001029680</v>
          </cell>
          <cell r="B99" t="str">
            <v>CENT EDUC INTEGL MODERNO</v>
          </cell>
          <cell r="C99" t="str">
            <v>900317153-5</v>
          </cell>
          <cell r="D99">
            <v>6436098</v>
          </cell>
          <cell r="E99">
            <v>3106175739</v>
          </cell>
          <cell r="F99" t="str">
            <v>ceim509@hotmail.com</v>
          </cell>
          <cell r="G99">
            <v>7965</v>
          </cell>
          <cell r="H99">
            <v>42334</v>
          </cell>
        </row>
        <row r="100">
          <cell r="A100">
            <v>313001029671</v>
          </cell>
          <cell r="B100" t="str">
            <v>INSTITUTO EDUCATIVO MUNDO HACIA EL FUTURO</v>
          </cell>
          <cell r="C100" t="str">
            <v>900273692-2</v>
          </cell>
          <cell r="D100">
            <v>6673006</v>
          </cell>
          <cell r="F100" t="str">
            <v>berty20_20@hotmail.com</v>
          </cell>
          <cell r="G100">
            <v>0</v>
          </cell>
          <cell r="H100">
            <v>42654</v>
          </cell>
        </row>
        <row r="101">
          <cell r="A101">
            <v>313001029663</v>
          </cell>
          <cell r="B101" t="str">
            <v>FUND LOGOS - IE GEORGE FOX</v>
          </cell>
          <cell r="D101">
            <v>3157366585</v>
          </cell>
        </row>
        <row r="102">
          <cell r="A102">
            <v>313001029655</v>
          </cell>
          <cell r="B102" t="str">
            <v>CORPORACION INSTITUTO MI PRIMERA ESTACION</v>
          </cell>
          <cell r="C102" t="str">
            <v>900878625-6</v>
          </cell>
          <cell r="D102">
            <v>6676386</v>
          </cell>
          <cell r="F102" t="str">
            <v>institutomiprimeraestacion@hotmail.com</v>
          </cell>
          <cell r="G102">
            <v>680</v>
          </cell>
          <cell r="H102">
            <v>40084</v>
          </cell>
        </row>
        <row r="103">
          <cell r="A103">
            <v>313001013431</v>
          </cell>
          <cell r="B103" t="str">
            <v>CORP INST PROGRESO SOCIAL</v>
          </cell>
          <cell r="C103" t="str">
            <v>900010460-2</v>
          </cell>
          <cell r="D103">
            <v>6521019</v>
          </cell>
          <cell r="F103" t="str">
            <v>coorporacion-inst@hotmail.com</v>
          </cell>
          <cell r="G103">
            <v>2008</v>
          </cell>
          <cell r="H103">
            <v>39581</v>
          </cell>
        </row>
        <row r="104">
          <cell r="A104">
            <v>313001013422</v>
          </cell>
          <cell r="B104" t="str">
            <v>CORP EDUC SAN AGUSTIN</v>
          </cell>
          <cell r="C104" t="str">
            <v>900014852-4</v>
          </cell>
          <cell r="D104">
            <v>3135256723</v>
          </cell>
          <cell r="E104">
            <v>6458896</v>
          </cell>
          <cell r="F104" t="str">
            <v>corporacioneducativasanagustin@hotmail.com</v>
          </cell>
          <cell r="G104">
            <v>905</v>
          </cell>
          <cell r="H104">
            <v>40176</v>
          </cell>
        </row>
        <row r="105">
          <cell r="A105">
            <v>313001013406</v>
          </cell>
          <cell r="B105" t="str">
            <v>CORPORACION INSTITUTO LOS ANGELITOS</v>
          </cell>
          <cell r="C105" t="str">
            <v>806015496-9</v>
          </cell>
          <cell r="D105">
            <v>6532570</v>
          </cell>
          <cell r="F105" t="str">
            <v>institutolosangelitos@hotmail.com</v>
          </cell>
          <cell r="G105">
            <v>394</v>
          </cell>
          <cell r="H105">
            <v>41249</v>
          </cell>
        </row>
        <row r="106">
          <cell r="A106">
            <v>313001008046</v>
          </cell>
          <cell r="B106" t="str">
            <v>CORP CENT EDUC MARIA DE NAZARETH</v>
          </cell>
          <cell r="D106">
            <v>3205048495</v>
          </cell>
        </row>
        <row r="107">
          <cell r="A107">
            <v>313001008011</v>
          </cell>
          <cell r="B107" t="str">
            <v>JARD INF  INMACULADA CONCEPCION</v>
          </cell>
          <cell r="D107">
            <v>6816357</v>
          </cell>
        </row>
        <row r="108">
          <cell r="A108">
            <v>313001007929</v>
          </cell>
          <cell r="B108" t="str">
            <v>INSTITUTO ANGLO AMERICANO  DE CARTAGENA</v>
          </cell>
          <cell r="C108" t="str">
            <v>9002093356-1</v>
          </cell>
          <cell r="D108">
            <v>6612354</v>
          </cell>
          <cell r="F108" t="str">
            <v>institutoanglo-1@hotmail.com</v>
          </cell>
          <cell r="G108">
            <v>3937</v>
          </cell>
          <cell r="H108">
            <v>42272</v>
          </cell>
        </row>
        <row r="109">
          <cell r="A109">
            <v>313001007911</v>
          </cell>
          <cell r="B109" t="str">
            <v>INSTSTITUCION INFANTIL FEDERICO FROBEL</v>
          </cell>
          <cell r="C109" t="str">
            <v>806014381-6</v>
          </cell>
          <cell r="D109">
            <v>6447424</v>
          </cell>
          <cell r="E109">
            <v>3215086901</v>
          </cell>
          <cell r="F109" t="str">
            <v>corpo_fedefrobel@hotmail.com</v>
          </cell>
          <cell r="G109">
            <v>345</v>
          </cell>
          <cell r="H109">
            <v>40903</v>
          </cell>
        </row>
        <row r="110">
          <cell r="A110">
            <v>313001800017</v>
          </cell>
          <cell r="B110" t="str">
            <v>CORPORACION EDUCATIVA JOSEPH WILSON SWAN</v>
          </cell>
          <cell r="C110" t="str">
            <v>900933622-1</v>
          </cell>
          <cell r="D110">
            <v>6470454</v>
          </cell>
          <cell r="F110" t="str">
            <v>corporacionjosephwilson@hotmail.com</v>
          </cell>
          <cell r="G110">
            <v>1099</v>
          </cell>
          <cell r="H110">
            <v>42307</v>
          </cell>
        </row>
        <row r="111">
          <cell r="A111">
            <v>313001030203</v>
          </cell>
          <cell r="B111" t="str">
            <v>INSTITUTO EDCUATIVO PEDRO CALDERON DE LA BARCA</v>
          </cell>
          <cell r="C111" t="str">
            <v>900785209-5</v>
          </cell>
          <cell r="D111">
            <v>3017962663</v>
          </cell>
          <cell r="F111" t="str">
            <v>inst.educ.pedrocalderondelabarca@hotmail.com</v>
          </cell>
          <cell r="G111">
            <v>7264</v>
          </cell>
          <cell r="H111">
            <v>41934</v>
          </cell>
        </row>
        <row r="112">
          <cell r="A112">
            <v>313001030190</v>
          </cell>
          <cell r="B112" t="str">
            <v>INSTITUCION EDUCATIVA OVIDE DECROLY</v>
          </cell>
          <cell r="C112" t="str">
            <v>900780359-9</v>
          </cell>
          <cell r="D112">
            <v>3008047728</v>
          </cell>
          <cell r="E112">
            <v>6816819</v>
          </cell>
          <cell r="F112" t="str">
            <v>insovidedecroly@hotmail.com</v>
          </cell>
          <cell r="G112">
            <v>3484</v>
          </cell>
          <cell r="H112">
            <v>41787</v>
          </cell>
        </row>
        <row r="113">
          <cell r="A113">
            <v>313001030149</v>
          </cell>
          <cell r="B113" t="str">
            <v>CENTRO EDUCATIVO EL OASIS DEL SABER</v>
          </cell>
          <cell r="D113">
            <v>3157203838</v>
          </cell>
          <cell r="E113">
            <v>6610097</v>
          </cell>
        </row>
        <row r="114">
          <cell r="A114">
            <v>313001030131</v>
          </cell>
          <cell r="B114" t="str">
            <v>GIMNASIO INTEGRAL CYGNI DE CARTAGENA</v>
          </cell>
          <cell r="C114" t="str">
            <v>900676938-9</v>
          </cell>
          <cell r="D114">
            <v>6431030</v>
          </cell>
          <cell r="F114" t="str">
            <v>gimnasiocygnidecartagena@hotmail.com</v>
          </cell>
          <cell r="G114">
            <v>2787</v>
          </cell>
          <cell r="H114">
            <v>41722</v>
          </cell>
        </row>
        <row r="115">
          <cell r="A115">
            <v>313001030122</v>
          </cell>
          <cell r="B115" t="str">
            <v>INSTITUTO EDUCATIVO LINDO AMANECER</v>
          </cell>
          <cell r="C115" t="str">
            <v>900700601-5</v>
          </cell>
          <cell r="D115">
            <v>6907726</v>
          </cell>
          <cell r="F115" t="str">
            <v>martelomar.temi@hotmail.com</v>
          </cell>
          <cell r="G115">
            <v>8447</v>
          </cell>
          <cell r="H115">
            <v>41620</v>
          </cell>
        </row>
        <row r="116">
          <cell r="A116">
            <v>313001030114</v>
          </cell>
          <cell r="B116" t="str">
            <v>CORPORACION EDUCATIVA CONSTRUYENDO SUEÑOS</v>
          </cell>
          <cell r="C116" t="str">
            <v>900695445-0</v>
          </cell>
          <cell r="D116">
            <v>3218380939</v>
          </cell>
          <cell r="E116">
            <v>6719562</v>
          </cell>
          <cell r="F116" t="str">
            <v>construyendosuenos2011@hotmail.com</v>
          </cell>
          <cell r="G116">
            <v>334</v>
          </cell>
          <cell r="H116">
            <v>41659</v>
          </cell>
        </row>
        <row r="117">
          <cell r="A117">
            <v>313001030106</v>
          </cell>
          <cell r="B117" t="str">
            <v>INSTITUTO EDUCATIVO LOS CEREZOS</v>
          </cell>
          <cell r="C117" t="str">
            <v>900690193-7</v>
          </cell>
          <cell r="D117">
            <v>6514345</v>
          </cell>
          <cell r="F117" t="str">
            <v>institutoloscerezos0618@hotmail.com</v>
          </cell>
          <cell r="G117">
            <v>8435</v>
          </cell>
          <cell r="H117">
            <v>41620</v>
          </cell>
        </row>
        <row r="118">
          <cell r="A118">
            <v>313001000193</v>
          </cell>
          <cell r="B118" t="str">
            <v>INSTITUTO EDUCATIVO  ENCANTO DE NIÑOS</v>
          </cell>
          <cell r="C118" t="str">
            <v>45450219-1</v>
          </cell>
          <cell r="D118">
            <v>3114011687</v>
          </cell>
          <cell r="F118" t="str">
            <v>institutoencanto@hotmail.com</v>
          </cell>
          <cell r="G118">
            <v>395</v>
          </cell>
          <cell r="H118">
            <v>36141</v>
          </cell>
        </row>
        <row r="119">
          <cell r="A119">
            <v>313001000185</v>
          </cell>
          <cell r="B119" t="str">
            <v>INST ANGELITOS ALEGRES</v>
          </cell>
          <cell r="C119" t="str">
            <v>45475880-7</v>
          </cell>
          <cell r="D119">
            <v>6675169</v>
          </cell>
          <cell r="F119" t="str">
            <v>angelitosalegres@hotmail.com</v>
          </cell>
          <cell r="G119">
            <v>7962</v>
          </cell>
          <cell r="H119">
            <v>42334</v>
          </cell>
        </row>
        <row r="120">
          <cell r="A120">
            <v>313001000169</v>
          </cell>
          <cell r="B120" t="str">
            <v>ESC ELEMENTAL POPULAR</v>
          </cell>
          <cell r="D120">
            <v>6629269</v>
          </cell>
        </row>
        <row r="121">
          <cell r="A121">
            <v>313001000142</v>
          </cell>
          <cell r="B121" t="str">
            <v>INST MADRE TERESA DE CALCUTA</v>
          </cell>
          <cell r="C121" t="str">
            <v>900156608-2</v>
          </cell>
          <cell r="D121">
            <v>6634666</v>
          </cell>
          <cell r="F121" t="str">
            <v>guillo.pzamora@hotmail.com</v>
          </cell>
          <cell r="G121">
            <v>1807</v>
          </cell>
          <cell r="H121">
            <v>34590</v>
          </cell>
        </row>
        <row r="122">
          <cell r="A122">
            <v>313001029647</v>
          </cell>
          <cell r="B122" t="str">
            <v>COLEGIO SANTISIMA TRINIDAD</v>
          </cell>
          <cell r="C122" t="str">
            <v>890906439-8</v>
          </cell>
          <cell r="D122">
            <v>6431343</v>
          </cell>
          <cell r="F122" t="str">
            <v>clasantisimatrinidad@hotmail.com</v>
          </cell>
          <cell r="G122">
            <v>39</v>
          </cell>
          <cell r="H122">
            <v>40231</v>
          </cell>
        </row>
        <row r="123">
          <cell r="A123">
            <v>313001029639</v>
          </cell>
          <cell r="B123" t="str">
            <v>CORP EDUC PARA EL DROLLO INTGL KAIROS</v>
          </cell>
          <cell r="D123">
            <v>6522140</v>
          </cell>
          <cell r="E123">
            <v>6520477</v>
          </cell>
        </row>
        <row r="124">
          <cell r="A124">
            <v>313001029621</v>
          </cell>
          <cell r="B124" t="str">
            <v>CENTRO EDUCATIVO LA CANDELARIA</v>
          </cell>
          <cell r="C124" t="str">
            <v>45491658-5</v>
          </cell>
          <cell r="D124">
            <v>6446440</v>
          </cell>
          <cell r="F124" t="str">
            <v>vanne_pinedo@yahoo.com.co</v>
          </cell>
          <cell r="G124">
            <v>737</v>
          </cell>
          <cell r="H124">
            <v>40134</v>
          </cell>
        </row>
        <row r="125">
          <cell r="A125">
            <v>313001029612</v>
          </cell>
          <cell r="B125" t="str">
            <v>CENTRO EDUCATIVO INDIA CATALINA</v>
          </cell>
          <cell r="C125" t="str">
            <v>900665956-4</v>
          </cell>
          <cell r="D125">
            <v>3158887653</v>
          </cell>
          <cell r="E125">
            <v>6451260</v>
          </cell>
          <cell r="F125" t="str">
            <v>centroeducativoindiacatalina@hotmail.com</v>
          </cell>
          <cell r="G125">
            <v>1889</v>
          </cell>
          <cell r="H125">
            <v>42459</v>
          </cell>
        </row>
        <row r="126">
          <cell r="A126">
            <v>313001013376</v>
          </cell>
          <cell r="B126" t="str">
            <v>INSTITUTO COMUNITARIO BOLIVAR</v>
          </cell>
          <cell r="C126" t="str">
            <v>8909167641-0</v>
          </cell>
          <cell r="D126">
            <v>6720009</v>
          </cell>
          <cell r="E126">
            <v>6720009</v>
          </cell>
          <cell r="F126" t="str">
            <v>y.u.celis@hotmail.com</v>
          </cell>
          <cell r="G126">
            <v>510</v>
          </cell>
          <cell r="H126">
            <v>37799</v>
          </cell>
        </row>
        <row r="127">
          <cell r="A127">
            <v>313001013368</v>
          </cell>
          <cell r="B127" t="str">
            <v>CORP COMUNIT INST WINDY</v>
          </cell>
          <cell r="D127">
            <v>6566741</v>
          </cell>
          <cell r="E127">
            <v>6720774</v>
          </cell>
        </row>
        <row r="128">
          <cell r="A128">
            <v>313001013341</v>
          </cell>
          <cell r="B128" t="str">
            <v>COLEGIO SAN NICOLAS DE LA ROCA</v>
          </cell>
          <cell r="C128" t="str">
            <v>806014654-1</v>
          </cell>
          <cell r="D128">
            <v>3103525116</v>
          </cell>
          <cell r="F128" t="str">
            <v>nuguma@hotmail.com</v>
          </cell>
          <cell r="G128">
            <v>709</v>
          </cell>
          <cell r="H128">
            <v>40093</v>
          </cell>
        </row>
        <row r="129">
          <cell r="A129">
            <v>313001001211</v>
          </cell>
          <cell r="B129" t="str">
            <v>CORP INST CARTAGENA DEL MAR</v>
          </cell>
          <cell r="C129" t="str">
            <v>800172150-6</v>
          </cell>
          <cell r="D129">
            <v>6699590</v>
          </cell>
          <cell r="E129">
            <v>6699568</v>
          </cell>
          <cell r="F129" t="str">
            <v>info@cartagenadelmar.edu.co</v>
          </cell>
          <cell r="G129">
            <v>606</v>
          </cell>
          <cell r="H129">
            <v>39980</v>
          </cell>
        </row>
        <row r="130">
          <cell r="A130">
            <v>313001001190</v>
          </cell>
          <cell r="B130" t="str">
            <v>CORP COL LATINOAMERICANO</v>
          </cell>
          <cell r="C130" t="str">
            <v>890401607-0</v>
          </cell>
          <cell r="D130">
            <v>6626111</v>
          </cell>
          <cell r="E130">
            <v>6626111</v>
          </cell>
          <cell r="F130" t="str">
            <v>infocolam@gmail.com</v>
          </cell>
          <cell r="G130">
            <v>296</v>
          </cell>
          <cell r="H130">
            <v>38881</v>
          </cell>
        </row>
        <row r="131">
          <cell r="A131">
            <v>313001001165</v>
          </cell>
          <cell r="B131" t="str">
            <v>CORPORACION PADRES DE FAMILIA COLEGIO EL CARMELO</v>
          </cell>
          <cell r="C131" t="str">
            <v>890480449-0</v>
          </cell>
          <cell r="D131">
            <v>6665175</v>
          </cell>
          <cell r="F131" t="str">
            <v>rectoriacarmelocartagena@gmail.com</v>
          </cell>
          <cell r="G131">
            <v>232</v>
          </cell>
          <cell r="H131">
            <v>41653</v>
          </cell>
        </row>
        <row r="132">
          <cell r="A132">
            <v>313001029515</v>
          </cell>
          <cell r="B132" t="str">
            <v>INST ANGELITOS CREATIVOS</v>
          </cell>
          <cell r="D132">
            <v>3116534623</v>
          </cell>
          <cell r="E132">
            <v>6670936</v>
          </cell>
        </row>
        <row r="133">
          <cell r="A133">
            <v>313001029507</v>
          </cell>
          <cell r="B133" t="str">
            <v>INST HERMANA ALICIA ALVAREZ</v>
          </cell>
          <cell r="C133" t="str">
            <v>900417742-2</v>
          </cell>
          <cell r="D133">
            <v>6775906</v>
          </cell>
          <cell r="E133">
            <v>6775531</v>
          </cell>
          <cell r="F133" t="str">
            <v>catafandino@gmail.com</v>
          </cell>
          <cell r="G133">
            <v>305</v>
          </cell>
          <cell r="H133">
            <v>41107</v>
          </cell>
        </row>
        <row r="134">
          <cell r="A134">
            <v>313001029493</v>
          </cell>
          <cell r="B134" t="str">
            <v>COL LA RUTA DEL SABER</v>
          </cell>
          <cell r="D134">
            <v>3003933191</v>
          </cell>
        </row>
        <row r="135">
          <cell r="A135">
            <v>313001013244</v>
          </cell>
          <cell r="B135" t="str">
            <v>INST INF ARNOLD GESELL</v>
          </cell>
          <cell r="D135">
            <v>6560266</v>
          </cell>
        </row>
        <row r="136">
          <cell r="A136">
            <v>313001013198</v>
          </cell>
          <cell r="B136" t="str">
            <v>INSTITUTO PAULO FREIRE</v>
          </cell>
          <cell r="C136" t="str">
            <v>806015118-1</v>
          </cell>
          <cell r="D136">
            <v>6564268</v>
          </cell>
          <cell r="E136">
            <v>6813854</v>
          </cell>
          <cell r="F136" t="str">
            <v>institutopaulofre@hotmail.com</v>
          </cell>
          <cell r="G136">
            <v>47</v>
          </cell>
          <cell r="H136">
            <v>35082</v>
          </cell>
        </row>
        <row r="137">
          <cell r="A137">
            <v>313001013163</v>
          </cell>
          <cell r="B137" t="str">
            <v>COLEGIO LA ENSEÑANZA  SEDE PRINCIPAL</v>
          </cell>
          <cell r="C137" t="str">
            <v>73103849-4</v>
          </cell>
          <cell r="D137">
            <v>6604750</v>
          </cell>
          <cell r="E137">
            <v>6604688</v>
          </cell>
          <cell r="F137" t="str">
            <v>rector@colegiolanuevaensenanza.com</v>
          </cell>
          <cell r="G137">
            <v>30</v>
          </cell>
          <cell r="H137">
            <v>40585</v>
          </cell>
        </row>
        <row r="138">
          <cell r="A138">
            <v>313001000975</v>
          </cell>
          <cell r="B138" t="str">
            <v>COL EUCARISTICO DE NTRA SRA DEL CARMEN</v>
          </cell>
          <cell r="C138" t="str">
            <v>860010535-1</v>
          </cell>
          <cell r="D138">
            <v>6581385</v>
          </cell>
          <cell r="E138">
            <v>6924949</v>
          </cell>
          <cell r="F138" t="str">
            <v>eucaristicocarmen@hotmail.com</v>
          </cell>
          <cell r="G138">
            <v>1523</v>
          </cell>
          <cell r="H138">
            <v>37610</v>
          </cell>
        </row>
        <row r="139">
          <cell r="A139">
            <v>313001000932</v>
          </cell>
          <cell r="B139" t="str">
            <v>COL DE LA PRESENTACION</v>
          </cell>
          <cell r="D139">
            <v>6647122</v>
          </cell>
          <cell r="E139">
            <v>6601453</v>
          </cell>
        </row>
        <row r="140">
          <cell r="A140">
            <v>313001000924</v>
          </cell>
          <cell r="B140" t="str">
            <v>COLEGIO SALESIANO SAN PEDRO CLAVER</v>
          </cell>
          <cell r="C140" t="str">
            <v>890905980-7</v>
          </cell>
          <cell r="D140">
            <v>6645268</v>
          </cell>
          <cell r="E140">
            <v>6600094</v>
          </cell>
          <cell r="F140" t="str">
            <v>secretariaacademica@salesianoscartagena.edu</v>
          </cell>
          <cell r="G140">
            <v>307</v>
          </cell>
          <cell r="H140">
            <v>40513</v>
          </cell>
        </row>
        <row r="141">
          <cell r="A141">
            <v>313001000916</v>
          </cell>
          <cell r="B141" t="str">
            <v>COLEGIO DE LA ESPERANZA</v>
          </cell>
          <cell r="C141" t="str">
            <v>890400695-4</v>
          </cell>
          <cell r="D141">
            <v>6919090</v>
          </cell>
          <cell r="E141">
            <v>0</v>
          </cell>
          <cell r="F141" t="str">
            <v>rectoriacdle@colegiolaesperanza.com</v>
          </cell>
          <cell r="G141">
            <v>311</v>
          </cell>
          <cell r="H141">
            <v>37224</v>
          </cell>
        </row>
        <row r="142">
          <cell r="A142">
            <v>313001029400</v>
          </cell>
          <cell r="B142" t="str">
            <v>CORP DE EDUC INTEGL CANCIONES DE COLORES</v>
          </cell>
          <cell r="D142">
            <v>3145507558</v>
          </cell>
          <cell r="E142">
            <v>6521231</v>
          </cell>
        </row>
        <row r="143">
          <cell r="A143">
            <v>313001029388</v>
          </cell>
          <cell r="B143" t="str">
            <v>CENTRO DE HABILITACION Y CAPACITACION ALUNA</v>
          </cell>
          <cell r="C143" t="str">
            <v>806014972-9</v>
          </cell>
          <cell r="D143">
            <v>6746444</v>
          </cell>
          <cell r="E143">
            <v>6742470</v>
          </cell>
          <cell r="F143" t="str">
            <v>aluna@aluna.org.co</v>
          </cell>
          <cell r="G143">
            <v>426</v>
          </cell>
          <cell r="H143">
            <v>41262</v>
          </cell>
        </row>
        <row r="144">
          <cell r="A144">
            <v>313001012868</v>
          </cell>
          <cell r="B144" t="str">
            <v>CORPORACION TECNICA INSTITUTO ROCHY</v>
          </cell>
          <cell r="C144" t="str">
            <v>806004398-8</v>
          </cell>
          <cell r="D144">
            <v>6582503</v>
          </cell>
          <cell r="E144">
            <v>6582503</v>
          </cell>
          <cell r="F144" t="str">
            <v>corporrochy@hotmail.com</v>
          </cell>
          <cell r="G144">
            <v>882</v>
          </cell>
          <cell r="H144">
            <v>39804</v>
          </cell>
        </row>
        <row r="145">
          <cell r="A145">
            <v>313001012841</v>
          </cell>
          <cell r="B145" t="str">
            <v>INSTITUTO INFANTIL PICARDIAS</v>
          </cell>
          <cell r="C145" t="str">
            <v>45475951-0</v>
          </cell>
          <cell r="D145">
            <v>6417207</v>
          </cell>
          <cell r="E145">
            <v>3012861300</v>
          </cell>
          <cell r="F145" t="str">
            <v>institutoinfantilpicardias@hotmail.com</v>
          </cell>
          <cell r="G145">
            <v>73</v>
          </cell>
          <cell r="H145">
            <v>40977</v>
          </cell>
        </row>
        <row r="146">
          <cell r="A146">
            <v>313001012833</v>
          </cell>
          <cell r="B146" t="str">
            <v>INSTITUTO EDUCATIVO  PRINCIPE DE PAZ</v>
          </cell>
          <cell r="C146" t="str">
            <v>90041884-1</v>
          </cell>
          <cell r="D146">
            <v>6718287</v>
          </cell>
          <cell r="F146" t="str">
            <v>principedepaz2007@hotmail.com</v>
          </cell>
          <cell r="G146">
            <v>393</v>
          </cell>
          <cell r="H146">
            <v>41249</v>
          </cell>
        </row>
        <row r="147">
          <cell r="A147">
            <v>313001000495</v>
          </cell>
          <cell r="B147" t="str">
            <v>COL OCTAVIANA DEL C VIVES C</v>
          </cell>
          <cell r="C147" t="str">
            <v>890406640-7</v>
          </cell>
          <cell r="D147">
            <v>6624143</v>
          </cell>
          <cell r="E147">
            <v>6620075</v>
          </cell>
          <cell r="F147" t="str">
            <v>octaviana.vires@gmail.com</v>
          </cell>
          <cell r="G147">
            <v>601</v>
          </cell>
          <cell r="H147">
            <v>24705</v>
          </cell>
        </row>
        <row r="148">
          <cell r="A148">
            <v>313001000339</v>
          </cell>
          <cell r="B148" t="str">
            <v>COL MADRE BERNARDA</v>
          </cell>
          <cell r="D148">
            <v>3004920460</v>
          </cell>
        </row>
        <row r="149">
          <cell r="A149">
            <v>313001029272</v>
          </cell>
          <cell r="B149" t="str">
            <v>FUND LUZ DE ESPERANZA</v>
          </cell>
          <cell r="D149">
            <v>6766133</v>
          </cell>
        </row>
        <row r="150">
          <cell r="A150">
            <v>313001029256</v>
          </cell>
          <cell r="B150" t="str">
            <v>FUNDACION EDUCATIVA INSTITUTO MIXTO EL NAZARENO</v>
          </cell>
          <cell r="C150" t="str">
            <v>806015674-3</v>
          </cell>
          <cell r="D150">
            <v>6581629</v>
          </cell>
          <cell r="E150">
            <v>3015417631</v>
          </cell>
          <cell r="F150" t="str">
            <v>instnazareno2012@hotmail.com</v>
          </cell>
          <cell r="G150">
            <v>3226</v>
          </cell>
          <cell r="H150">
            <v>42513</v>
          </cell>
        </row>
        <row r="151">
          <cell r="A151">
            <v>313001012353</v>
          </cell>
          <cell r="B151" t="str">
            <v>INST JESUS DE LA DIVINA MISERICORDIA</v>
          </cell>
          <cell r="C151" t="str">
            <v>22991446-2</v>
          </cell>
          <cell r="D151">
            <v>3126139523</v>
          </cell>
          <cell r="E151">
            <v>6631929</v>
          </cell>
          <cell r="F151" t="str">
            <v>ijdivmis@hotmail.com</v>
          </cell>
          <cell r="G151">
            <v>399</v>
          </cell>
          <cell r="H151">
            <v>42242</v>
          </cell>
        </row>
        <row r="152">
          <cell r="A152">
            <v>313001012281</v>
          </cell>
          <cell r="B152" t="str">
            <v>COLEGIO SANTO TOMAS DE AQUINO</v>
          </cell>
          <cell r="C152" t="str">
            <v>806009002-1</v>
          </cell>
          <cell r="D152">
            <v>6617393</v>
          </cell>
          <cell r="E152">
            <v>6617418</v>
          </cell>
          <cell r="F152" t="str">
            <v>santotomasaquino_1@hotmail.com</v>
          </cell>
          <cell r="G152">
            <v>7121</v>
          </cell>
          <cell r="H152">
            <v>41477</v>
          </cell>
        </row>
        <row r="153">
          <cell r="A153">
            <v>313001012264</v>
          </cell>
          <cell r="B153" t="str">
            <v>CORP COL LA SABIDURIA</v>
          </cell>
          <cell r="C153" t="str">
            <v>900139715-0</v>
          </cell>
          <cell r="D153">
            <v>6619463</v>
          </cell>
          <cell r="F153" t="str">
            <v>colegio_lasabiduria@hotmail.com</v>
          </cell>
          <cell r="G153">
            <v>13</v>
          </cell>
          <cell r="H153">
            <v>40193</v>
          </cell>
        </row>
        <row r="154">
          <cell r="A154">
            <v>313001029116</v>
          </cell>
          <cell r="B154" t="str">
            <v>INSTITUCION EDUCATIVA LIRIOS DE LOS VALLES</v>
          </cell>
          <cell r="C154" t="str">
            <v>900067445-7</v>
          </cell>
          <cell r="D154">
            <v>6674025</v>
          </cell>
          <cell r="F154" t="str">
            <v>guipachi@hotmail.com</v>
          </cell>
          <cell r="G154">
            <v>7276</v>
          </cell>
          <cell r="H154">
            <v>42621</v>
          </cell>
        </row>
        <row r="155">
          <cell r="A155">
            <v>313001029108</v>
          </cell>
          <cell r="B155" t="str">
            <v>COL DE BTO DEL LITORAL LTDA CODEBOL</v>
          </cell>
          <cell r="C155" t="str">
            <v>900305149-3</v>
          </cell>
          <cell r="D155">
            <v>6901820</v>
          </cell>
          <cell r="F155" t="str">
            <v>mi-colegio-codebol@hotmail.com</v>
          </cell>
          <cell r="G155">
            <v>357</v>
          </cell>
          <cell r="H155">
            <v>37243</v>
          </cell>
        </row>
        <row r="156">
          <cell r="A156">
            <v>313001009263</v>
          </cell>
          <cell r="B156" t="str">
            <v>INSTITUTO CRISTIANO REMY</v>
          </cell>
          <cell r="C156" t="str">
            <v>900348740-1</v>
          </cell>
          <cell r="D156">
            <v>6775983</v>
          </cell>
          <cell r="F156" t="str">
            <v>martamarimonr@hotmail.com</v>
          </cell>
          <cell r="G156">
            <v>883</v>
          </cell>
          <cell r="H156">
            <v>40169</v>
          </cell>
        </row>
        <row r="157">
          <cell r="A157">
            <v>313001009255</v>
          </cell>
          <cell r="B157" t="str">
            <v>CORP LIC ANA MARIA HURTADO SANCHEZ</v>
          </cell>
          <cell r="D157">
            <v>6827543</v>
          </cell>
        </row>
        <row r="158">
          <cell r="A158">
            <v>313001028875</v>
          </cell>
          <cell r="B158" t="str">
            <v>CENTRO EDUCATIVO ALBERTO JIMENEZ FUENTES</v>
          </cell>
          <cell r="C158" t="str">
            <v>806015044-3</v>
          </cell>
          <cell r="D158">
            <v>3006395520</v>
          </cell>
          <cell r="E158">
            <v>6531996</v>
          </cell>
          <cell r="F158" t="str">
            <v>ce.albertojimenez@gmail.com</v>
          </cell>
          <cell r="G158">
            <v>2280</v>
          </cell>
          <cell r="H158">
            <v>37288</v>
          </cell>
        </row>
        <row r="159">
          <cell r="A159">
            <v>313001028868</v>
          </cell>
          <cell r="B159" t="str">
            <v>COLEGIO BILINGUE DE CARTAGENA</v>
          </cell>
          <cell r="C159" t="str">
            <v>806014913-4</v>
          </cell>
          <cell r="D159">
            <v>6753078</v>
          </cell>
          <cell r="F159" t="str">
            <v>c.bilinguedecartagena@hotmail.com</v>
          </cell>
          <cell r="G159">
            <v>249</v>
          </cell>
          <cell r="H159">
            <v>38775</v>
          </cell>
        </row>
        <row r="160">
          <cell r="A160">
            <v>313001008984</v>
          </cell>
          <cell r="B160" t="str">
            <v>INST EDUC IVAN ILLICH</v>
          </cell>
          <cell r="C160" t="str">
            <v>45427273-1</v>
          </cell>
          <cell r="D160">
            <v>6563243</v>
          </cell>
          <cell r="F160" t="str">
            <v>dasanar410@hotmail.com</v>
          </cell>
          <cell r="G160">
            <v>68</v>
          </cell>
          <cell r="H160">
            <v>35143</v>
          </cell>
        </row>
        <row r="161">
          <cell r="A161">
            <v>313001008941</v>
          </cell>
          <cell r="B161" t="str">
            <v>CENT EDUC DE NIVELACION CEN</v>
          </cell>
          <cell r="C161" t="str">
            <v>890481188-8</v>
          </cell>
          <cell r="D161">
            <v>6539620</v>
          </cell>
          <cell r="E161">
            <v>6539620</v>
          </cell>
          <cell r="F161" t="str">
            <v>cen.cartagena@hotmail.com</v>
          </cell>
          <cell r="G161">
            <v>758</v>
          </cell>
          <cell r="H161">
            <v>40150</v>
          </cell>
        </row>
        <row r="162">
          <cell r="A162">
            <v>313001008933</v>
          </cell>
          <cell r="B162" t="str">
            <v>INSTITUTO COLOMBO HOLANDES</v>
          </cell>
          <cell r="C162" t="str">
            <v>806007353-0</v>
          </cell>
          <cell r="D162">
            <v>6616863</v>
          </cell>
          <cell r="F162" t="str">
            <v>incohol@hotmail.com</v>
          </cell>
          <cell r="G162">
            <v>51</v>
          </cell>
          <cell r="H162">
            <v>39902</v>
          </cell>
        </row>
        <row r="163">
          <cell r="A163">
            <v>313001028741</v>
          </cell>
          <cell r="B163" t="str">
            <v>JARDIN MAGICO DE LOS NIÑOS</v>
          </cell>
          <cell r="C163" t="str">
            <v>45686318-4</v>
          </cell>
          <cell r="D163">
            <v>6458142</v>
          </cell>
          <cell r="F163" t="str">
            <v>jardin_magico10@hotmail.com</v>
          </cell>
          <cell r="G163">
            <v>541</v>
          </cell>
          <cell r="H163">
            <v>39896</v>
          </cell>
        </row>
        <row r="164">
          <cell r="A164">
            <v>313001028718</v>
          </cell>
          <cell r="B164" t="str">
            <v>INST CIUDADANOS DEL FUTURO</v>
          </cell>
          <cell r="D164">
            <v>6753719</v>
          </cell>
        </row>
        <row r="165">
          <cell r="A165">
            <v>313001008585</v>
          </cell>
          <cell r="B165" t="str">
            <v>INSTITUTO JEAN ITARD</v>
          </cell>
          <cell r="C165" t="str">
            <v>45473569-0</v>
          </cell>
          <cell r="D165">
            <v>6813279</v>
          </cell>
          <cell r="F165" t="str">
            <v>vivi67@hotmail.es</v>
          </cell>
          <cell r="G165">
            <v>545</v>
          </cell>
          <cell r="H165">
            <v>40071</v>
          </cell>
        </row>
        <row r="166">
          <cell r="A166">
            <v>313001028292</v>
          </cell>
          <cell r="B166" t="str">
            <v>CENTRO EDUCATIVO MORAL Y LUCES</v>
          </cell>
          <cell r="C166" t="str">
            <v>4537567-1</v>
          </cell>
          <cell r="D166">
            <v>3216999134</v>
          </cell>
          <cell r="F166" t="str">
            <v>jimenez0582@hotmail.com</v>
          </cell>
          <cell r="G166">
            <v>1</v>
          </cell>
          <cell r="H166">
            <v>38018</v>
          </cell>
        </row>
        <row r="167">
          <cell r="A167">
            <v>313001028250</v>
          </cell>
          <cell r="B167" t="str">
            <v>INST COMUNIT PIEDRA DE BOLIVAR</v>
          </cell>
          <cell r="D167">
            <v>6626799</v>
          </cell>
        </row>
        <row r="168">
          <cell r="A168">
            <v>313001028233</v>
          </cell>
          <cell r="B168" t="str">
            <v>CENT EDUC EL DESPERTAR</v>
          </cell>
          <cell r="D168">
            <v>6633464</v>
          </cell>
        </row>
        <row r="169">
          <cell r="A169">
            <v>313001008470</v>
          </cell>
          <cell r="B169" t="str">
            <v>CORP EDUC STO DOMINGO</v>
          </cell>
          <cell r="D169">
            <v>6527440</v>
          </cell>
        </row>
        <row r="170">
          <cell r="A170">
            <v>313001008429</v>
          </cell>
          <cell r="B170" t="str">
            <v>CORPORACION EDUCATIVA   NUEVO MUNDO</v>
          </cell>
          <cell r="C170" t="str">
            <v>806010947-6</v>
          </cell>
          <cell r="D170">
            <v>6607557</v>
          </cell>
          <cell r="E170">
            <v>6609001</v>
          </cell>
          <cell r="F170" t="str">
            <v>cep_nuevomundo@yahoo.es</v>
          </cell>
          <cell r="G170">
            <v>1681</v>
          </cell>
          <cell r="H170">
            <v>37616</v>
          </cell>
        </row>
        <row r="171">
          <cell r="A171">
            <v>313001008402</v>
          </cell>
          <cell r="B171" t="str">
            <v>CENTRO  EDUCATIVO  MI DESPERTAR</v>
          </cell>
          <cell r="C171" t="str">
            <v>806013284-5</v>
          </cell>
          <cell r="D171">
            <v>6679550</v>
          </cell>
          <cell r="F171" t="str">
            <v>cedmidespertar@yahoo.es</v>
          </cell>
          <cell r="G171">
            <v>1205</v>
          </cell>
          <cell r="H171">
            <v>37574</v>
          </cell>
        </row>
        <row r="172">
          <cell r="A172">
            <v>313001028039</v>
          </cell>
          <cell r="B172" t="str">
            <v>INST SAN JUAN DE DIOS</v>
          </cell>
          <cell r="C172" t="str">
            <v>45454854-5</v>
          </cell>
          <cell r="D172">
            <v>6904333</v>
          </cell>
          <cell r="E172">
            <v>6901200</v>
          </cell>
          <cell r="F172" t="str">
            <v>juanita_sanjuan@hotmail.com</v>
          </cell>
          <cell r="G172">
            <v>262</v>
          </cell>
          <cell r="H172">
            <v>38774</v>
          </cell>
        </row>
        <row r="173">
          <cell r="A173">
            <v>313001028021</v>
          </cell>
          <cell r="B173" t="str">
            <v>CENTRO DE DESARROLLO INTEGRAL MANITAS CREATIVAS</v>
          </cell>
          <cell r="C173" t="str">
            <v>56076320-2</v>
          </cell>
          <cell r="D173">
            <v>6901344</v>
          </cell>
          <cell r="E173">
            <v>6813284</v>
          </cell>
          <cell r="F173" t="str">
            <v>cdimanitascreativas@hotmail.com</v>
          </cell>
          <cell r="G173">
            <v>690</v>
          </cell>
          <cell r="H173">
            <v>40091</v>
          </cell>
        </row>
        <row r="174">
          <cell r="A174">
            <v>313001028012</v>
          </cell>
          <cell r="B174" t="str">
            <v>CENTRO EDUCATIVO INTEGRAL APRENDER CON ALEGRIA</v>
          </cell>
          <cell r="C174" t="str">
            <v>900002903-1</v>
          </cell>
          <cell r="D174">
            <v>6631589</v>
          </cell>
          <cell r="F174" t="str">
            <v>aprenderconalegria@hotmail.com</v>
          </cell>
          <cell r="G174">
            <v>37</v>
          </cell>
          <cell r="H174">
            <v>36578</v>
          </cell>
        </row>
        <row r="175">
          <cell r="A175">
            <v>313001007872</v>
          </cell>
          <cell r="B175" t="str">
            <v>GIMNASIO CERVANTES DE CARTAGENA ANTIGUO INST MIGUEL DE CERVANTES</v>
          </cell>
          <cell r="C175" t="str">
            <v>806014419-7</v>
          </cell>
          <cell r="D175">
            <v>6620966</v>
          </cell>
          <cell r="E175">
            <v>6620960</v>
          </cell>
          <cell r="F175" t="str">
            <v>gimnasiocervantesdecartagena15@gmail.com</v>
          </cell>
          <cell r="G175">
            <v>748</v>
          </cell>
          <cell r="H175">
            <v>40141</v>
          </cell>
        </row>
        <row r="176">
          <cell r="A176">
            <v>313001007821</v>
          </cell>
          <cell r="B176" t="str">
            <v>FUND REI PARA LA REHABILITACION INTEGL</v>
          </cell>
          <cell r="C176" t="str">
            <v>890480381-0</v>
          </cell>
          <cell r="D176">
            <v>6697427</v>
          </cell>
          <cell r="E176">
            <v>6697883</v>
          </cell>
          <cell r="F176" t="str">
            <v>info@fundacionorg.com</v>
          </cell>
          <cell r="G176">
            <v>100</v>
          </cell>
          <cell r="H176">
            <v>41648</v>
          </cell>
        </row>
        <row r="177">
          <cell r="A177">
            <v>313836000623</v>
          </cell>
          <cell r="B177" t="str">
            <v>ASPAEN GIMN CARTAGENA</v>
          </cell>
          <cell r="C177" t="str">
            <v>860019021-9</v>
          </cell>
          <cell r="D177">
            <v>6810881</v>
          </cell>
          <cell r="E177">
            <v>6810881</v>
          </cell>
          <cell r="F177" t="str">
            <v>gimcartagena@gimcartagena.edu.co</v>
          </cell>
          <cell r="G177">
            <v>1213</v>
          </cell>
          <cell r="H177">
            <v>41340</v>
          </cell>
        </row>
        <row r="178">
          <cell r="A178">
            <v>313001027474</v>
          </cell>
          <cell r="B178" t="str">
            <v>COL MIX NVO PORVENIR</v>
          </cell>
          <cell r="C178" t="str">
            <v>900009605-1</v>
          </cell>
          <cell r="D178">
            <v>3107039342</v>
          </cell>
          <cell r="E178">
            <v>6610770</v>
          </cell>
          <cell r="F178" t="str">
            <v>colegiomistonuevoporvenir@hotmail.com</v>
          </cell>
          <cell r="G178">
            <v>2248</v>
          </cell>
          <cell r="H178">
            <v>42083</v>
          </cell>
        </row>
        <row r="179">
          <cell r="A179">
            <v>313001027440</v>
          </cell>
          <cell r="B179" t="str">
            <v>INST EDUC EL SEMBRADOR</v>
          </cell>
          <cell r="C179" t="str">
            <v>806012776-2</v>
          </cell>
          <cell r="D179">
            <v>6725452</v>
          </cell>
          <cell r="F179" t="str">
            <v>ins_edu_el_sem@hotmail.com</v>
          </cell>
          <cell r="G179">
            <v>207</v>
          </cell>
          <cell r="H179">
            <v>40690</v>
          </cell>
        </row>
        <row r="180">
          <cell r="A180">
            <v>313001027431</v>
          </cell>
          <cell r="B180" t="str">
            <v>INST COMUNIT RAFAEL NUðEZ</v>
          </cell>
          <cell r="D180">
            <v>3135426547</v>
          </cell>
        </row>
        <row r="181">
          <cell r="A181">
            <v>313001027407</v>
          </cell>
          <cell r="B181" t="str">
            <v>ESC COMUNIT LOS CORALES</v>
          </cell>
          <cell r="D181">
            <v>6720163</v>
          </cell>
        </row>
        <row r="182">
          <cell r="A182">
            <v>313001027393</v>
          </cell>
          <cell r="B182" t="str">
            <v>ESC COMUNIT INTEGL LOMA DE PEYE</v>
          </cell>
          <cell r="D182">
            <v>6583075</v>
          </cell>
          <cell r="E182">
            <v>6582611</v>
          </cell>
        </row>
        <row r="183">
          <cell r="A183">
            <v>313001007244</v>
          </cell>
          <cell r="B183" t="str">
            <v>INSTITUTO JUAN JACOBO ROUSSEAU</v>
          </cell>
          <cell r="C183" t="str">
            <v>806015482-6</v>
          </cell>
          <cell r="D183">
            <v>6671666</v>
          </cell>
          <cell r="F183" t="str">
            <v>perezgulfo@hotmail.com</v>
          </cell>
          <cell r="G183">
            <v>931</v>
          </cell>
          <cell r="H183">
            <v>38883</v>
          </cell>
        </row>
        <row r="184">
          <cell r="A184">
            <v>313001007228</v>
          </cell>
          <cell r="B184" t="str">
            <v>FUNDACION EDUCATIVA CRISTO REY DE REYES</v>
          </cell>
          <cell r="C184" t="str">
            <v>806004223-8</v>
          </cell>
          <cell r="D184">
            <v>3125764952</v>
          </cell>
          <cell r="E184">
            <v>6531100</v>
          </cell>
          <cell r="F184" t="str">
            <v>fundecreyes@gmail.com</v>
          </cell>
          <cell r="G184">
            <v>2220</v>
          </cell>
          <cell r="H184">
            <v>36558</v>
          </cell>
        </row>
        <row r="185">
          <cell r="A185">
            <v>313001007180</v>
          </cell>
          <cell r="B185" t="str">
            <v>COL COOP SIMON BOLIVAR</v>
          </cell>
          <cell r="D185">
            <v>6699213</v>
          </cell>
          <cell r="E185">
            <v>6692957</v>
          </cell>
        </row>
        <row r="186">
          <cell r="A186">
            <v>313001007163</v>
          </cell>
          <cell r="B186" t="str">
            <v>GUARDERIA  Y JARDIN  MI MUNDO  MAGICO</v>
          </cell>
          <cell r="C186" t="str">
            <v>800020635-4</v>
          </cell>
          <cell r="D186">
            <v>3103650682</v>
          </cell>
          <cell r="E186">
            <v>6580539</v>
          </cell>
          <cell r="F186" t="str">
            <v>tgarcesc@yahoo.es</v>
          </cell>
          <cell r="G186">
            <v>96</v>
          </cell>
          <cell r="H186">
            <v>32269</v>
          </cell>
        </row>
        <row r="187">
          <cell r="A187">
            <v>313001027270</v>
          </cell>
          <cell r="B187" t="str">
            <v>FUND COL COMUNIT HIJOS DEL REY</v>
          </cell>
          <cell r="D187">
            <v>3215077997</v>
          </cell>
        </row>
        <row r="188">
          <cell r="A188">
            <v>313001027261</v>
          </cell>
          <cell r="B188" t="str">
            <v>COLEGIO COMUNITARIO CAMINO DE LUZ Y ESPERANZA</v>
          </cell>
          <cell r="C188" t="str">
            <v>900701841-0</v>
          </cell>
          <cell r="D188">
            <v>3104487357</v>
          </cell>
          <cell r="E188">
            <v>6675470</v>
          </cell>
          <cell r="F188" t="str">
            <v>celorio50@hotmail.com</v>
          </cell>
          <cell r="G188">
            <v>640</v>
          </cell>
          <cell r="H188">
            <v>38583</v>
          </cell>
        </row>
        <row r="189">
          <cell r="A189">
            <v>313001007040</v>
          </cell>
          <cell r="B189" t="str">
            <v>COLEGIO MARIA MONTESSORI</v>
          </cell>
          <cell r="C189" t="str">
            <v>806013608-8</v>
          </cell>
          <cell r="D189">
            <v>6812301</v>
          </cell>
          <cell r="E189">
            <v>6813701</v>
          </cell>
          <cell r="F189" t="str">
            <v>colmariamontessori1@normal.com</v>
          </cell>
          <cell r="G189">
            <v>2770</v>
          </cell>
          <cell r="H189">
            <v>33164</v>
          </cell>
        </row>
        <row r="190">
          <cell r="A190">
            <v>313001007007</v>
          </cell>
          <cell r="B190" t="str">
            <v>COLEGIO DEL CARIBE</v>
          </cell>
          <cell r="C190" t="str">
            <v>806014923-8</v>
          </cell>
          <cell r="D190">
            <v>6422396</v>
          </cell>
          <cell r="F190" t="str">
            <v>colcaribe@hotmail.com</v>
          </cell>
          <cell r="G190">
            <v>769</v>
          </cell>
          <cell r="H190">
            <v>42424</v>
          </cell>
        </row>
        <row r="191">
          <cell r="A191">
            <v>313001006957</v>
          </cell>
          <cell r="B191" t="str">
            <v>JARD INF CHISPITA DE LUZ</v>
          </cell>
          <cell r="D191">
            <v>3132433427</v>
          </cell>
        </row>
        <row r="192">
          <cell r="A192">
            <v>313001006736</v>
          </cell>
          <cell r="B192" t="str">
            <v>ASOC LIC SAN FERNANDO</v>
          </cell>
          <cell r="C192" t="str">
            <v>890481548-6</v>
          </cell>
          <cell r="D192">
            <v>3153095537</v>
          </cell>
          <cell r="E192">
            <v>6773110</v>
          </cell>
          <cell r="F192" t="str">
            <v>lisanfer85@hotmail.com</v>
          </cell>
          <cell r="G192">
            <v>3451</v>
          </cell>
          <cell r="H192">
            <v>41786</v>
          </cell>
        </row>
        <row r="193">
          <cell r="A193">
            <v>313001006701</v>
          </cell>
          <cell r="B193" t="str">
            <v>ASOC COL MILIT ALMIRANTE COLON</v>
          </cell>
          <cell r="C193" t="str">
            <v>806007709-9</v>
          </cell>
          <cell r="D193">
            <v>6570210</v>
          </cell>
          <cell r="E193">
            <v>6570210</v>
          </cell>
          <cell r="F193" t="str">
            <v>colemilitar3105@hotmail.com</v>
          </cell>
          <cell r="G193">
            <v>40191</v>
          </cell>
          <cell r="H193">
            <v>42151</v>
          </cell>
        </row>
        <row r="194">
          <cell r="A194">
            <v>313001027148</v>
          </cell>
          <cell r="B194" t="str">
            <v>JARD INF LLUVIAS DEL SABER</v>
          </cell>
          <cell r="D194">
            <v>3145203162</v>
          </cell>
          <cell r="E194">
            <v>6534602</v>
          </cell>
          <cell r="F194" t="str">
            <v>maguero1018@hotmail.com</v>
          </cell>
        </row>
        <row r="195">
          <cell r="A195">
            <v>313001027130</v>
          </cell>
          <cell r="B195" t="str">
            <v>INSTITUTO COMUNITARIO MIXTO EL SABER</v>
          </cell>
          <cell r="C195" t="str">
            <v>900307297-4</v>
          </cell>
          <cell r="D195">
            <v>3107148038</v>
          </cell>
          <cell r="F195" t="str">
            <v>www.mixtaelsaber@hotmail.com</v>
          </cell>
          <cell r="G195">
            <v>153</v>
          </cell>
          <cell r="H195">
            <v>39114</v>
          </cell>
        </row>
        <row r="196">
          <cell r="A196">
            <v>313001027113</v>
          </cell>
          <cell r="B196" t="str">
            <v>INSTITUTO EDUCATIVO MI NUEVO HOGAR</v>
          </cell>
          <cell r="C196" t="str">
            <v>806009966-4</v>
          </cell>
          <cell r="D196">
            <v>3163106148</v>
          </cell>
          <cell r="E196">
            <v>3008012528</v>
          </cell>
          <cell r="F196" t="str">
            <v>yepimo@hotmail.com</v>
          </cell>
          <cell r="G196">
            <v>507</v>
          </cell>
          <cell r="H196">
            <v>37799</v>
          </cell>
        </row>
        <row r="197">
          <cell r="A197">
            <v>313001006485</v>
          </cell>
          <cell r="B197" t="str">
            <v>CORPORACION EDUCATIVA COLEGIO ALTER ALTERIS</v>
          </cell>
          <cell r="C197" t="str">
            <v>806015986-6</v>
          </cell>
          <cell r="D197">
            <v>6674111</v>
          </cell>
          <cell r="E197">
            <v>6431083</v>
          </cell>
          <cell r="F197" t="str">
            <v>info@colegioalteralteris.edu.co</v>
          </cell>
          <cell r="G197">
            <v>1383</v>
          </cell>
          <cell r="H197">
            <v>39581</v>
          </cell>
        </row>
        <row r="198">
          <cell r="A198">
            <v>313001006345</v>
          </cell>
          <cell r="B198" t="str">
            <v>CENT EDUC AMOR A COLOMBIA</v>
          </cell>
          <cell r="C198" t="str">
            <v>800000040-7</v>
          </cell>
          <cell r="D198">
            <v>3154816526</v>
          </cell>
          <cell r="E198">
            <v>6628199</v>
          </cell>
          <cell r="F198" t="str">
            <v>ceneducamorcol@hotmail.com</v>
          </cell>
          <cell r="G198">
            <v>120</v>
          </cell>
          <cell r="H198">
            <v>31568</v>
          </cell>
        </row>
        <row r="199">
          <cell r="A199">
            <v>313001006337</v>
          </cell>
          <cell r="B199" t="str">
            <v>INST EL LABRADOR</v>
          </cell>
          <cell r="C199" t="str">
            <v>806015494-4</v>
          </cell>
          <cell r="D199">
            <v>6691178</v>
          </cell>
          <cell r="E199">
            <v>6623781</v>
          </cell>
          <cell r="F199" t="str">
            <v>institutoellabrador@hotmail.com</v>
          </cell>
          <cell r="G199">
            <v>3718</v>
          </cell>
          <cell r="H199">
            <v>42136</v>
          </cell>
        </row>
        <row r="200">
          <cell r="A200">
            <v>313001030076</v>
          </cell>
          <cell r="B200" t="str">
            <v>INST EDUC ALAMEDA LA VICTORIA</v>
          </cell>
          <cell r="C200" t="str">
            <v>900640967-7</v>
          </cell>
          <cell r="D200">
            <v>6907245</v>
          </cell>
          <cell r="F200" t="str">
            <v>info@institutoalameda.com</v>
          </cell>
          <cell r="G200">
            <v>5258</v>
          </cell>
          <cell r="H200">
            <v>41505</v>
          </cell>
        </row>
        <row r="201">
          <cell r="A201">
            <v>313001030068</v>
          </cell>
          <cell r="B201" t="str">
            <v>COL GENERACIÓN XXI</v>
          </cell>
          <cell r="C201" t="str">
            <v>900660042-5</v>
          </cell>
          <cell r="D201">
            <v>6675072</v>
          </cell>
          <cell r="F201" t="str">
            <v>corporaciongeneracionxx1@gmail.com</v>
          </cell>
          <cell r="G201">
            <v>6271</v>
          </cell>
          <cell r="H201">
            <v>41533</v>
          </cell>
        </row>
        <row r="202">
          <cell r="A202">
            <v>313001030050</v>
          </cell>
          <cell r="B202" t="str">
            <v>IE HUMANISTA FRANCESCO PETRARCA</v>
          </cell>
          <cell r="C202" t="str">
            <v>900646779-6</v>
          </cell>
          <cell r="D202">
            <v>3153075773</v>
          </cell>
          <cell r="F202" t="str">
            <v>maxtil1989@hotmail.com</v>
          </cell>
          <cell r="G202">
            <v>4957</v>
          </cell>
          <cell r="H202">
            <v>42197</v>
          </cell>
        </row>
        <row r="203">
          <cell r="A203">
            <v>313001013953</v>
          </cell>
          <cell r="B203" t="str">
            <v>FUND REMANSO DE AMOR</v>
          </cell>
          <cell r="D203">
            <v>6567809</v>
          </cell>
          <cell r="E203">
            <v>6562897</v>
          </cell>
          <cell r="F203" t="str">
            <v>info@fundacionremansodeaor.org</v>
          </cell>
        </row>
        <row r="204">
          <cell r="A204">
            <v>313001013945</v>
          </cell>
          <cell r="B204" t="str">
            <v>INST EL RODEO</v>
          </cell>
          <cell r="C204" t="str">
            <v>900112057-5</v>
          </cell>
          <cell r="D204">
            <v>6523926</v>
          </cell>
          <cell r="F204" t="str">
            <v>insrodeo@hotmail.com</v>
          </cell>
          <cell r="G204">
            <v>125</v>
          </cell>
          <cell r="H204">
            <v>36878</v>
          </cell>
        </row>
        <row r="205">
          <cell r="A205">
            <v>313001005781</v>
          </cell>
          <cell r="B205" t="str">
            <v>INST PILATUNAS</v>
          </cell>
          <cell r="D205">
            <v>3157216306</v>
          </cell>
          <cell r="E205">
            <v>6660646</v>
          </cell>
        </row>
        <row r="206">
          <cell r="A206">
            <v>313001005748</v>
          </cell>
          <cell r="B206" t="str">
            <v>CORPORACION  EDUCATIVA GIMNASIO ALTAIR</v>
          </cell>
          <cell r="C206" t="str">
            <v>806002108-1</v>
          </cell>
          <cell r="D206">
            <v>6930962</v>
          </cell>
          <cell r="E206">
            <v>6604330</v>
          </cell>
          <cell r="F206" t="str">
            <v>rectoria@gimnasioaltair.edu.co</v>
          </cell>
          <cell r="G206">
            <v>70</v>
          </cell>
          <cell r="H206">
            <v>32224</v>
          </cell>
        </row>
        <row r="207">
          <cell r="A207">
            <v>313001005675</v>
          </cell>
          <cell r="B207" t="str">
            <v>INST PIAGET</v>
          </cell>
          <cell r="D207">
            <v>6566299</v>
          </cell>
          <cell r="E207">
            <v>6565006</v>
          </cell>
        </row>
        <row r="208">
          <cell r="A208">
            <v>313001029990</v>
          </cell>
          <cell r="B208" t="str">
            <v>JARD INF Y CENT DE ESTIMULACION PASO A PASO</v>
          </cell>
          <cell r="C208" t="str">
            <v>900610724-7</v>
          </cell>
          <cell r="D208">
            <v>3008462658</v>
          </cell>
          <cell r="E208">
            <v>6456461</v>
          </cell>
          <cell r="F208" t="str">
            <v>yiraporras2003@yahoo.es</v>
          </cell>
          <cell r="G208">
            <v>379</v>
          </cell>
          <cell r="H208">
            <v>41217</v>
          </cell>
        </row>
        <row r="209">
          <cell r="A209">
            <v>313001029981</v>
          </cell>
          <cell r="B209" t="str">
            <v>COLEGIO JOSE MARIA GARCIA TOLEDO</v>
          </cell>
          <cell r="C209" t="str">
            <v>900333724-8</v>
          </cell>
          <cell r="D209">
            <v>6469978</v>
          </cell>
          <cell r="F209" t="str">
            <v>foreducsas@hotmail.com</v>
          </cell>
          <cell r="G209">
            <v>214</v>
          </cell>
          <cell r="H209">
            <v>41050</v>
          </cell>
        </row>
        <row r="210">
          <cell r="A210">
            <v>313001029973</v>
          </cell>
          <cell r="B210" t="str">
            <v>INSTITUTO EL MANANTIAL</v>
          </cell>
          <cell r="C210" t="str">
            <v>9005185247-7</v>
          </cell>
          <cell r="D210">
            <v>3106726023</v>
          </cell>
          <cell r="E210">
            <v>6812611</v>
          </cell>
          <cell r="F210" t="str">
            <v>institutomanantial@hotmail.com</v>
          </cell>
          <cell r="G210">
            <v>8605</v>
          </cell>
          <cell r="H210">
            <v>41983</v>
          </cell>
        </row>
        <row r="211">
          <cell r="A211">
            <v>313001029965</v>
          </cell>
          <cell r="B211" t="str">
            <v>INST INF LOS CISNES</v>
          </cell>
          <cell r="C211" t="str">
            <v>900692950-5</v>
          </cell>
          <cell r="D211">
            <v>6571233</v>
          </cell>
          <cell r="F211" t="str">
            <v>dianamono7@hotmail.com</v>
          </cell>
          <cell r="G211">
            <v>1947</v>
          </cell>
          <cell r="H211">
            <v>41365</v>
          </cell>
        </row>
        <row r="212">
          <cell r="A212">
            <v>313001013791</v>
          </cell>
          <cell r="B212" t="str">
            <v>FUNDACION EDUCATIVA REY NEPTUNO</v>
          </cell>
          <cell r="C212" t="str">
            <v>806013389-1</v>
          </cell>
          <cell r="D212">
            <v>3106019582</v>
          </cell>
          <cell r="E212">
            <v>6616173</v>
          </cell>
          <cell r="F212" t="str">
            <v>fundacioneducativareyneptuno@hotmail.com</v>
          </cell>
          <cell r="G212">
            <v>2251</v>
          </cell>
          <cell r="H212">
            <v>39267</v>
          </cell>
        </row>
        <row r="213">
          <cell r="A213">
            <v>313001013783</v>
          </cell>
          <cell r="B213" t="str">
            <v>IE  BERNARDO FOEGEN</v>
          </cell>
          <cell r="C213" t="str">
            <v>806009307-0</v>
          </cell>
          <cell r="D213">
            <v>3008088969</v>
          </cell>
          <cell r="E213">
            <v>6686966</v>
          </cell>
          <cell r="F213" t="str">
            <v>dortega_foegen@hotmail.com</v>
          </cell>
          <cell r="G213">
            <v>5</v>
          </cell>
          <cell r="H213">
            <v>40185</v>
          </cell>
        </row>
        <row r="214">
          <cell r="A214">
            <v>313001005284</v>
          </cell>
          <cell r="B214" t="str">
            <v>COLEGIO SANTA LUCIA</v>
          </cell>
          <cell r="C214" t="str">
            <v>890404560-7</v>
          </cell>
          <cell r="D214">
            <v>6467015</v>
          </cell>
          <cell r="F214" t="str">
            <v>cosanlu09@hotmail.com</v>
          </cell>
          <cell r="G214">
            <v>21</v>
          </cell>
          <cell r="H214">
            <v>36206</v>
          </cell>
        </row>
        <row r="215">
          <cell r="A215">
            <v>313001005276</v>
          </cell>
          <cell r="B215" t="str">
            <v>IE COMFAMILIAR DE CARTAGENA</v>
          </cell>
          <cell r="C215" t="str">
            <v>890480110-1</v>
          </cell>
          <cell r="D215">
            <v>6536825</v>
          </cell>
          <cell r="E215">
            <v>6539213</v>
          </cell>
          <cell r="F215" t="str">
            <v>secretariaacademica.ie@comfamiliar.org.co</v>
          </cell>
          <cell r="G215">
            <v>152</v>
          </cell>
          <cell r="H215">
            <v>41026</v>
          </cell>
        </row>
        <row r="216">
          <cell r="A216">
            <v>313001029868</v>
          </cell>
          <cell r="B216" t="str">
            <v>INST EDUC TECNOCIENCIA REGION CARIBE</v>
          </cell>
          <cell r="C216" t="str">
            <v>900177518-8</v>
          </cell>
          <cell r="D216">
            <v>6436275</v>
          </cell>
          <cell r="F216" t="str">
            <v>tecnocienciasrc@hotmail.com</v>
          </cell>
          <cell r="G216">
            <v>4654</v>
          </cell>
          <cell r="H216">
            <v>42537</v>
          </cell>
        </row>
        <row r="217">
          <cell r="A217">
            <v>313001029841</v>
          </cell>
          <cell r="B217" t="str">
            <v>COL INF INICIOS DEL ARCO IRIS</v>
          </cell>
          <cell r="C217" t="str">
            <v>45465015-1</v>
          </cell>
          <cell r="D217">
            <v>6564988</v>
          </cell>
          <cell r="F217" t="str">
            <v>colarcoiris@hotmail.com</v>
          </cell>
          <cell r="G217">
            <v>6599</v>
          </cell>
          <cell r="H217">
            <v>42599</v>
          </cell>
        </row>
        <row r="218">
          <cell r="A218">
            <v>313001013635</v>
          </cell>
          <cell r="B218" t="str">
            <v>CENT EDUC INTEGL COLOMBIA</v>
          </cell>
          <cell r="C218" t="str">
            <v>45448156-8</v>
          </cell>
          <cell r="D218">
            <v>6676042</v>
          </cell>
          <cell r="F218" t="str">
            <v>ceicol@hotmail.com</v>
          </cell>
          <cell r="G218">
            <v>239</v>
          </cell>
          <cell r="H218">
            <v>36510</v>
          </cell>
        </row>
        <row r="219">
          <cell r="A219">
            <v>313001013627</v>
          </cell>
          <cell r="B219" t="str">
            <v>INST MUNDO DEL SABER</v>
          </cell>
          <cell r="D219">
            <v>3205245618</v>
          </cell>
        </row>
        <row r="220">
          <cell r="A220">
            <v>313001013619</v>
          </cell>
          <cell r="B220" t="str">
            <v>CORP COL DE LAS AMERICAS</v>
          </cell>
          <cell r="C220" t="str">
            <v>900326028-0</v>
          </cell>
          <cell r="D220">
            <v>3165836945</v>
          </cell>
          <cell r="E220">
            <v>6908768</v>
          </cell>
          <cell r="F220" t="str">
            <v>coleamericas-98@hotmail.com</v>
          </cell>
          <cell r="G220">
            <v>859</v>
          </cell>
          <cell r="H220">
            <v>38341</v>
          </cell>
        </row>
        <row r="221">
          <cell r="A221">
            <v>313001013601</v>
          </cell>
          <cell r="B221" t="str">
            <v>GIMNASIO BINET DE CARTAGENA</v>
          </cell>
          <cell r="C221" t="str">
            <v>806011164-0</v>
          </cell>
          <cell r="D221">
            <v>6425820</v>
          </cell>
          <cell r="F221" t="str">
            <v>katia_barrios_martin@hotmail.com</v>
          </cell>
          <cell r="G221">
            <v>609</v>
          </cell>
          <cell r="H221">
            <v>41985</v>
          </cell>
        </row>
        <row r="222">
          <cell r="A222">
            <v>313001013597</v>
          </cell>
          <cell r="B222" t="str">
            <v>FUNDACION INSTITUTO COLOMBIA</v>
          </cell>
          <cell r="C222" t="str">
            <v>90056225-6</v>
          </cell>
          <cell r="D222">
            <v>6622472</v>
          </cell>
          <cell r="F222" t="str">
            <v>institutocolombia@hotmail.com</v>
          </cell>
          <cell r="G222">
            <v>4651</v>
          </cell>
          <cell r="H222">
            <v>41452</v>
          </cell>
        </row>
        <row r="223">
          <cell r="A223">
            <v>313001003851</v>
          </cell>
          <cell r="B223" t="str">
            <v>COL ONCE DE NOVIEMBRE</v>
          </cell>
          <cell r="D223">
            <v>6692621</v>
          </cell>
        </row>
        <row r="224">
          <cell r="A224">
            <v>313001003842</v>
          </cell>
          <cell r="B224" t="str">
            <v>ASOCIACION COLEGIO GONZALO JIMENEZ DE QUESADA</v>
          </cell>
          <cell r="C224" t="str">
            <v>890405183-8</v>
          </cell>
          <cell r="D224">
            <v>6661918</v>
          </cell>
          <cell r="E224">
            <v>6661918</v>
          </cell>
          <cell r="F224" t="str">
            <v>cgonzalojimenezdequesada@gmail.com</v>
          </cell>
          <cell r="G224">
            <v>13513</v>
          </cell>
          <cell r="H224">
            <v>29046</v>
          </cell>
        </row>
        <row r="225">
          <cell r="A225">
            <v>313001003834</v>
          </cell>
          <cell r="B225" t="str">
            <v>LIC  PEDRO DE HEREDIA</v>
          </cell>
          <cell r="D225">
            <v>6619153</v>
          </cell>
          <cell r="F225" t="str">
            <v>liphermixto@hotmail.es</v>
          </cell>
        </row>
        <row r="226">
          <cell r="A226">
            <v>313001029787</v>
          </cell>
          <cell r="B226" t="str">
            <v>ESC SUEÑOS DE LIBERTAD</v>
          </cell>
          <cell r="D226">
            <v>3116599678</v>
          </cell>
          <cell r="E226">
            <v>6650360</v>
          </cell>
          <cell r="F226" t="str">
            <v>fundaciondejesus@outlook.com</v>
          </cell>
        </row>
        <row r="227">
          <cell r="A227">
            <v>313001029779</v>
          </cell>
          <cell r="B227" t="str">
            <v>FUND EDUC DE LA MONO CON JESUS</v>
          </cell>
          <cell r="D227">
            <v>3114137683</v>
          </cell>
        </row>
        <row r="228">
          <cell r="A228">
            <v>313001029752</v>
          </cell>
          <cell r="B228" t="str">
            <v>INSTITUTO EDUCATIVO CAMINO AL SABER</v>
          </cell>
          <cell r="C228" t="str">
            <v>45527770-1</v>
          </cell>
          <cell r="D228">
            <v>3155757994</v>
          </cell>
          <cell r="E228">
            <v>6766615</v>
          </cell>
          <cell r="F228" t="str">
            <v>iecaminoalsaber@hotmail.com</v>
          </cell>
          <cell r="G228">
            <v>699</v>
          </cell>
          <cell r="H228">
            <v>40092</v>
          </cell>
        </row>
        <row r="229">
          <cell r="A229">
            <v>313001029744</v>
          </cell>
          <cell r="B229" t="str">
            <v>INST REAL EL CAMPESTRE</v>
          </cell>
          <cell r="D229">
            <v>6906145</v>
          </cell>
        </row>
        <row r="230">
          <cell r="A230">
            <v>313001029736</v>
          </cell>
          <cell r="B230" t="str">
            <v>MIMOS ESCUELA INFANTIL</v>
          </cell>
          <cell r="C230" t="str">
            <v>22729483-4</v>
          </cell>
          <cell r="D230">
            <v>3002811113</v>
          </cell>
          <cell r="E230">
            <v>6571449</v>
          </cell>
          <cell r="F230" t="str">
            <v>mimosescuelainfantil@hotmail.com</v>
          </cell>
          <cell r="G230">
            <v>266</v>
          </cell>
          <cell r="H230">
            <v>40708</v>
          </cell>
        </row>
        <row r="231">
          <cell r="A231">
            <v>313001029728</v>
          </cell>
          <cell r="B231" t="str">
            <v>CORPORACION  EDUCATIVA  RONDA MAGICA  REAL</v>
          </cell>
          <cell r="C231" t="str">
            <v>900327455-7</v>
          </cell>
          <cell r="D231">
            <v>6522063</v>
          </cell>
          <cell r="F231" t="str">
            <v>jirondamagica@hotmail.com</v>
          </cell>
          <cell r="G231">
            <v>324</v>
          </cell>
          <cell r="H231">
            <v>41109</v>
          </cell>
        </row>
        <row r="232">
          <cell r="A232">
            <v>313001013546</v>
          </cell>
          <cell r="B232" t="str">
            <v>FUND EDUC INST TEC EL REDENTOR</v>
          </cell>
          <cell r="C232" t="str">
            <v>806013390-8</v>
          </cell>
          <cell r="D232">
            <v>3164525641</v>
          </cell>
          <cell r="E232">
            <v>6710895</v>
          </cell>
          <cell r="F232" t="str">
            <v>colegiomixtoelredentor@hotmail.com</v>
          </cell>
          <cell r="G232">
            <v>2437</v>
          </cell>
          <cell r="H232">
            <v>42467</v>
          </cell>
        </row>
        <row r="233">
          <cell r="A233">
            <v>313001013538</v>
          </cell>
          <cell r="B233" t="str">
            <v>CORP  EDUC    SAN JOSE</v>
          </cell>
          <cell r="C233" t="str">
            <v>806012870-7</v>
          </cell>
          <cell r="D233">
            <v>6524249</v>
          </cell>
          <cell r="E233">
            <v>6524249</v>
          </cell>
          <cell r="F233" t="str">
            <v>cedsaj@hotmail.com</v>
          </cell>
          <cell r="G233">
            <v>3245</v>
          </cell>
          <cell r="H233">
            <v>41773</v>
          </cell>
        </row>
        <row r="234">
          <cell r="A234">
            <v>313001013520</v>
          </cell>
          <cell r="B234" t="str">
            <v>INST ARTISTICO BILING Y DE CARTAGENA</v>
          </cell>
          <cell r="D234">
            <v>6635083</v>
          </cell>
        </row>
        <row r="235">
          <cell r="A235">
            <v>313001013511</v>
          </cell>
          <cell r="B235" t="str">
            <v>ESC MIX COMUNIT VILLA CORELCA</v>
          </cell>
          <cell r="D235">
            <v>6524116</v>
          </cell>
        </row>
        <row r="236">
          <cell r="A236">
            <v>313001013503</v>
          </cell>
          <cell r="B236" t="str">
            <v>CORP EDUC COL JOSE ANTONIO GALAN</v>
          </cell>
          <cell r="D236">
            <v>6573555</v>
          </cell>
          <cell r="E236">
            <v>6573785</v>
          </cell>
          <cell r="F236" t="str">
            <v>fundahogar@hotmail.com</v>
          </cell>
        </row>
        <row r="237">
          <cell r="A237">
            <v>313001013490</v>
          </cell>
          <cell r="B237" t="str">
            <v>ESCUELA MIXTA COMUNITARIA 7 DE DICIEMBRE</v>
          </cell>
          <cell r="C237" t="str">
            <v>806012903-1</v>
          </cell>
          <cell r="D237">
            <v>0</v>
          </cell>
          <cell r="F237" t="str">
            <v>escuelamixta7dediciembre@gmail.com</v>
          </cell>
          <cell r="G237">
            <v>4018</v>
          </cell>
          <cell r="H237">
            <v>41807</v>
          </cell>
        </row>
        <row r="238">
          <cell r="A238">
            <v>313001002307</v>
          </cell>
          <cell r="B238" t="str">
            <v>COLEGIO ADVENTISTA DE CARTAGENA</v>
          </cell>
          <cell r="C238" t="str">
            <v>900068024-4</v>
          </cell>
          <cell r="D238">
            <v>3116600183</v>
          </cell>
          <cell r="E238">
            <v>6691813</v>
          </cell>
          <cell r="F238" t="str">
            <v>viviyedwin@hotmail.com</v>
          </cell>
          <cell r="G238">
            <v>870</v>
          </cell>
          <cell r="H238">
            <v>37924</v>
          </cell>
        </row>
        <row r="239">
          <cell r="A239">
            <v>313001002277</v>
          </cell>
          <cell r="B239" t="str">
            <v>COLEGIO MONTESSORI</v>
          </cell>
          <cell r="C239" t="str">
            <v>890401881-2</v>
          </cell>
          <cell r="D239">
            <v>6606414</v>
          </cell>
          <cell r="E239">
            <v>6604525</v>
          </cell>
          <cell r="F239" t="str">
            <v>academica@montessoicartagena.edu.co</v>
          </cell>
          <cell r="G239">
            <v>7736</v>
          </cell>
          <cell r="H239">
            <v>42323</v>
          </cell>
        </row>
        <row r="240">
          <cell r="A240">
            <v>113001012583</v>
          </cell>
          <cell r="B240" t="str">
            <v>FUNDACION INSTITUTO DE HABILITACION  EL ROSARIO</v>
          </cell>
          <cell r="C240" t="str">
            <v>890480249-4</v>
          </cell>
          <cell r="D240">
            <v>6816687</v>
          </cell>
          <cell r="E240">
            <v>6522948</v>
          </cell>
          <cell r="F240" t="str">
            <v>fundacionelrosario@hotmail.com</v>
          </cell>
          <cell r="G240">
            <v>757</v>
          </cell>
          <cell r="H240">
            <v>40150</v>
          </cell>
        </row>
        <row r="241">
          <cell r="A241">
            <v>313001000282</v>
          </cell>
          <cell r="B241" t="str">
            <v>INST SOL DE BRITANIA</v>
          </cell>
          <cell r="D241">
            <v>6775955</v>
          </cell>
          <cell r="F241" t="str">
            <v>isoldebritania@hotmail.com</v>
          </cell>
        </row>
        <row r="242">
          <cell r="A242">
            <v>313001000258</v>
          </cell>
          <cell r="B242" t="str">
            <v>INST PARA LA HABILITACION DEL NIÑO SORDO</v>
          </cell>
          <cell r="D242">
            <v>6678722</v>
          </cell>
          <cell r="E242">
            <v>6678722</v>
          </cell>
        </row>
        <row r="243">
          <cell r="A243">
            <v>313001000240</v>
          </cell>
          <cell r="B243" t="str">
            <v>INSTITUTO EDUCATIVO NUEVA  AMERICA</v>
          </cell>
          <cell r="C243" t="str">
            <v>900039320-6</v>
          </cell>
          <cell r="D243">
            <v>6773463</v>
          </cell>
          <cell r="E243">
            <v>6773463</v>
          </cell>
          <cell r="F243" t="str">
            <v>nuevaamerica@hotmail.com</v>
          </cell>
          <cell r="G243">
            <v>1499</v>
          </cell>
          <cell r="H243">
            <v>42445</v>
          </cell>
        </row>
        <row r="244">
          <cell r="A244">
            <v>313001000215</v>
          </cell>
          <cell r="B244" t="str">
            <v>GIMNASIO NUEVA GRANADA</v>
          </cell>
          <cell r="C244" t="str">
            <v>806009035-2</v>
          </cell>
          <cell r="D244">
            <v>6561592</v>
          </cell>
          <cell r="E244">
            <v>6436425</v>
          </cell>
          <cell r="F244" t="str">
            <v>gimnacionuevagranada@yahoo.com</v>
          </cell>
          <cell r="G244">
            <v>127</v>
          </cell>
          <cell r="H244">
            <v>35871</v>
          </cell>
        </row>
        <row r="245">
          <cell r="A245">
            <v>313001030041</v>
          </cell>
          <cell r="B245" t="str">
            <v>GIMN CREATIVO NIÑOS SABIOS</v>
          </cell>
          <cell r="C245" t="str">
            <v>900753597-0</v>
          </cell>
          <cell r="D245">
            <v>3007547711</v>
          </cell>
          <cell r="E245">
            <v>6425190</v>
          </cell>
          <cell r="F245" t="str">
            <v>gimnasiocreativo@hotmail.com</v>
          </cell>
          <cell r="G245">
            <v>6627</v>
          </cell>
          <cell r="H245">
            <v>42272</v>
          </cell>
        </row>
        <row r="246">
          <cell r="A246">
            <v>313001030033</v>
          </cell>
          <cell r="B246" t="str">
            <v>COORPORACION EDUCATIVA INSTITUTO PITALUA</v>
          </cell>
          <cell r="C246" t="str">
            <v>90048334-5</v>
          </cell>
          <cell r="D246">
            <v>3007947399</v>
          </cell>
          <cell r="E246">
            <v>6537675</v>
          </cell>
          <cell r="F246" t="str">
            <v>maparru@hotmail.com</v>
          </cell>
          <cell r="G246">
            <v>1281</v>
          </cell>
          <cell r="H246">
            <v>41275</v>
          </cell>
        </row>
        <row r="247">
          <cell r="A247">
            <v>313001030025</v>
          </cell>
          <cell r="B247" t="str">
            <v>GIMN AMERICANO HOWARD GARDNER</v>
          </cell>
          <cell r="C247" t="str">
            <v>900825900-1</v>
          </cell>
          <cell r="D247">
            <v>3008052043</v>
          </cell>
          <cell r="E247">
            <v>6608031</v>
          </cell>
          <cell r="F247" t="str">
            <v>info@gmail.com</v>
          </cell>
          <cell r="G247">
            <v>5326</v>
          </cell>
          <cell r="H247">
            <v>42192</v>
          </cell>
        </row>
        <row r="248">
          <cell r="A248">
            <v>313001030009</v>
          </cell>
          <cell r="B248" t="str">
            <v>JARD INF MIS TRAZOS MAGICOS</v>
          </cell>
          <cell r="C248" t="str">
            <v>45519682-6</v>
          </cell>
          <cell r="D248">
            <v>6670749</v>
          </cell>
          <cell r="F248" t="str">
            <v>mistrazosm@hotmail.com</v>
          </cell>
          <cell r="G248">
            <v>405</v>
          </cell>
          <cell r="H248">
            <v>41250</v>
          </cell>
        </row>
        <row r="249">
          <cell r="A249">
            <v>313001029370</v>
          </cell>
          <cell r="B249" t="str">
            <v>COL GOTITAS DE DIOS</v>
          </cell>
          <cell r="D249">
            <v>3145857645</v>
          </cell>
        </row>
        <row r="250">
          <cell r="A250">
            <v>313001029353</v>
          </cell>
          <cell r="B250" t="str">
            <v>CORPORACION BEVERLY HILLS</v>
          </cell>
          <cell r="C250" t="str">
            <v>900077333-3</v>
          </cell>
          <cell r="D250">
            <v>6925240</v>
          </cell>
          <cell r="F250" t="str">
            <v>beverlyhillsschool@hotmail.com</v>
          </cell>
          <cell r="G250">
            <v>2737</v>
          </cell>
          <cell r="H250">
            <v>41383</v>
          </cell>
        </row>
        <row r="251">
          <cell r="A251">
            <v>313001029345</v>
          </cell>
          <cell r="B251" t="str">
            <v>INST EDUC ESTRELLITAS CREATIVAS</v>
          </cell>
          <cell r="D251">
            <v>3116668331</v>
          </cell>
        </row>
        <row r="252">
          <cell r="A252">
            <v>313001029337</v>
          </cell>
          <cell r="B252" t="str">
            <v>COLEGIO GORETTI</v>
          </cell>
          <cell r="C252" t="str">
            <v>900403908-7</v>
          </cell>
          <cell r="D252">
            <v>6616186</v>
          </cell>
          <cell r="E252">
            <v>6617831</v>
          </cell>
          <cell r="F252" t="str">
            <v>gladelri@hotmail.com</v>
          </cell>
          <cell r="G252">
            <v>8443</v>
          </cell>
          <cell r="H252">
            <v>41620</v>
          </cell>
        </row>
        <row r="253">
          <cell r="A253">
            <v>313001029329</v>
          </cell>
          <cell r="B253" t="str">
            <v>CENT EDUC NIÑOS CREADORES</v>
          </cell>
          <cell r="D253">
            <v>3178203129</v>
          </cell>
        </row>
        <row r="254">
          <cell r="A254">
            <v>313001029086</v>
          </cell>
          <cell r="B254" t="str">
            <v>FUND INST MARIA GORETTY</v>
          </cell>
          <cell r="D254">
            <v>6528422</v>
          </cell>
        </row>
        <row r="255">
          <cell r="A255">
            <v>313001029060</v>
          </cell>
          <cell r="B255" t="str">
            <v>JARDIN INFANTIL ANCHILA</v>
          </cell>
          <cell r="C255" t="str">
            <v>45517806-3</v>
          </cell>
          <cell r="D255">
            <v>3126109229</v>
          </cell>
          <cell r="E255">
            <v>6675188</v>
          </cell>
          <cell r="F255" t="str">
            <v>ramonanchila@hotmail.com</v>
          </cell>
          <cell r="G255">
            <v>111</v>
          </cell>
          <cell r="H255">
            <v>40618</v>
          </cell>
        </row>
        <row r="256">
          <cell r="A256">
            <v>313001029051</v>
          </cell>
          <cell r="B256" t="str">
            <v>INSTiTUTO EDUCATIVO NUEVA ESPERANZA</v>
          </cell>
          <cell r="C256" t="str">
            <v>45487242-1</v>
          </cell>
          <cell r="D256">
            <v>3008859530</v>
          </cell>
          <cell r="E256">
            <v>6434914</v>
          </cell>
          <cell r="F256" t="str">
            <v>isntitutoeducativonuevaesperanza@hotmail.com</v>
          </cell>
          <cell r="G256">
            <v>325</v>
          </cell>
          <cell r="H256">
            <v>41109</v>
          </cell>
        </row>
        <row r="257">
          <cell r="A257">
            <v>313001029043</v>
          </cell>
          <cell r="B257" t="str">
            <v>CENT EDUC ARROZ BARATO</v>
          </cell>
          <cell r="D257">
            <v>3103566393</v>
          </cell>
          <cell r="E257">
            <v>6621321</v>
          </cell>
        </row>
        <row r="258">
          <cell r="A258">
            <v>313001029035</v>
          </cell>
          <cell r="B258" t="str">
            <v>CORP IE DEL CARIBE    CORPECAR</v>
          </cell>
          <cell r="D258">
            <v>3162212664</v>
          </cell>
          <cell r="E258">
            <v>6746159</v>
          </cell>
        </row>
        <row r="259">
          <cell r="A259">
            <v>313001029019</v>
          </cell>
          <cell r="B259" t="str">
            <v>INST NUEVOS SABIOS</v>
          </cell>
          <cell r="D259">
            <v>6813315</v>
          </cell>
        </row>
        <row r="260">
          <cell r="A260">
            <v>313001029001</v>
          </cell>
          <cell r="B260" t="str">
            <v>COL MANGA REAL DE CARTAGENA</v>
          </cell>
          <cell r="D260">
            <v>6605084</v>
          </cell>
        </row>
        <row r="261">
          <cell r="A261">
            <v>313001028692</v>
          </cell>
          <cell r="B261" t="str">
            <v>CENT EDUC  CRISTIANO  CAMINO DE ESPERANZA</v>
          </cell>
          <cell r="C261" t="str">
            <v>80615123-7</v>
          </cell>
          <cell r="D261">
            <v>3016972785</v>
          </cell>
          <cell r="F261" t="str">
            <v>unamanoamigasecr@live.com</v>
          </cell>
          <cell r="G261">
            <v>820</v>
          </cell>
          <cell r="H261">
            <v>40006</v>
          </cell>
        </row>
        <row r="262">
          <cell r="A262">
            <v>313001028685</v>
          </cell>
          <cell r="B262" t="str">
            <v>CORP COMUNT AMAR Y VIVIR</v>
          </cell>
          <cell r="D262">
            <v>3157071400</v>
          </cell>
        </row>
        <row r="263">
          <cell r="A263">
            <v>313001028653</v>
          </cell>
          <cell r="B263" t="str">
            <v>CENT EDUC SEMILLA DE MOSTAZA</v>
          </cell>
          <cell r="D263">
            <v>3156845322</v>
          </cell>
          <cell r="E263">
            <v>6530885</v>
          </cell>
        </row>
        <row r="264">
          <cell r="A264">
            <v>313001028639</v>
          </cell>
          <cell r="B264" t="str">
            <v>INST CENT DE COLOMBIA PARA ADULTOS</v>
          </cell>
          <cell r="C264" t="str">
            <v>806005789-9</v>
          </cell>
          <cell r="D264">
            <v>6718527</v>
          </cell>
          <cell r="E264">
            <v>6718594</v>
          </cell>
          <cell r="F264" t="str">
            <v>iccacoordinador@hotmail.com</v>
          </cell>
          <cell r="G264">
            <v>352</v>
          </cell>
          <cell r="H264">
            <v>36116</v>
          </cell>
        </row>
        <row r="265">
          <cell r="A265">
            <v>313001028621</v>
          </cell>
          <cell r="B265" t="str">
            <v>CENT EDUC NVO BOSTON</v>
          </cell>
          <cell r="F265" t="str">
            <v>cartagena de indias</v>
          </cell>
        </row>
        <row r="266">
          <cell r="A266">
            <v>313001028614</v>
          </cell>
          <cell r="B266" t="str">
            <v>CORPORACION CENT EDUC  ONCE DE NOVIEMBRE</v>
          </cell>
          <cell r="D266">
            <v>6699784</v>
          </cell>
        </row>
        <row r="267">
          <cell r="A267">
            <v>313001028607</v>
          </cell>
          <cell r="B267" t="str">
            <v>IE LUZ DE ESPERANZA</v>
          </cell>
          <cell r="D267">
            <v>6754297</v>
          </cell>
          <cell r="E267">
            <v>6758896</v>
          </cell>
        </row>
        <row r="268">
          <cell r="A268">
            <v>313001013937</v>
          </cell>
          <cell r="B268" t="str">
            <v>CORP EDUC LOS PEQUEÑOS SABIOS</v>
          </cell>
          <cell r="C268" t="str">
            <v>806009678-8</v>
          </cell>
          <cell r="D268">
            <v>3168473262</v>
          </cell>
          <cell r="E268">
            <v>6536847</v>
          </cell>
          <cell r="F268" t="str">
            <v>corpo.edulosgrandressabios@hotmail.com</v>
          </cell>
          <cell r="G268">
            <v>235</v>
          </cell>
          <cell r="H268">
            <v>36128</v>
          </cell>
        </row>
        <row r="269">
          <cell r="A269">
            <v>313001013881</v>
          </cell>
          <cell r="B269" t="str">
            <v>COL GIMN CAMP DE CARTAGENA</v>
          </cell>
          <cell r="D269">
            <v>6566116</v>
          </cell>
          <cell r="E269">
            <v>6566116</v>
          </cell>
        </row>
        <row r="270">
          <cell r="A270">
            <v>313001013872</v>
          </cell>
          <cell r="B270" t="str">
            <v>INST JOHN DEWEY</v>
          </cell>
          <cell r="C270" t="str">
            <v>90004622-6</v>
          </cell>
          <cell r="D270">
            <v>6512759</v>
          </cell>
          <cell r="F270" t="str">
            <v>institutojohndeweycartagena@hotmail.com</v>
          </cell>
          <cell r="G270">
            <v>648</v>
          </cell>
          <cell r="H270">
            <v>38314</v>
          </cell>
        </row>
        <row r="271">
          <cell r="A271">
            <v>313001013856</v>
          </cell>
          <cell r="B271" t="str">
            <v>FUND EDUC JOHN DEWEY</v>
          </cell>
          <cell r="C271" t="str">
            <v>806013263-0</v>
          </cell>
          <cell r="D271">
            <v>6521267</v>
          </cell>
          <cell r="F271" t="str">
            <v>fundewey@hotmail.com</v>
          </cell>
          <cell r="G271">
            <v>933</v>
          </cell>
          <cell r="H271">
            <v>39533</v>
          </cell>
        </row>
        <row r="272">
          <cell r="A272">
            <v>313001013848</v>
          </cell>
          <cell r="B272" t="str">
            <v>INSTITUTO EDUCATIVO BLANCA NIEVES</v>
          </cell>
          <cell r="C272" t="str">
            <v>900453776-5</v>
          </cell>
          <cell r="D272">
            <v>6677337</v>
          </cell>
          <cell r="F272" t="str">
            <v>institutoblancanieves@hotmail.com</v>
          </cell>
          <cell r="G272">
            <v>276</v>
          </cell>
          <cell r="H272">
            <v>41082</v>
          </cell>
        </row>
        <row r="273">
          <cell r="A273">
            <v>313001013589</v>
          </cell>
          <cell r="B273" t="str">
            <v>INST SONRISITAS ALEGRES</v>
          </cell>
          <cell r="C273" t="str">
            <v>454285192-2</v>
          </cell>
          <cell r="D273">
            <v>6675016</v>
          </cell>
          <cell r="F273" t="str">
            <v>institutosonrisitasalegres@hotmail.com</v>
          </cell>
          <cell r="G273">
            <v>1203</v>
          </cell>
          <cell r="H273">
            <v>37574</v>
          </cell>
        </row>
        <row r="274">
          <cell r="A274">
            <v>313001013571</v>
          </cell>
          <cell r="B274" t="str">
            <v>CENTRO EDUCATIVO NELSON MANDELA</v>
          </cell>
          <cell r="C274" t="str">
            <v>900468173-1</v>
          </cell>
          <cell r="D274">
            <v>3008284318</v>
          </cell>
          <cell r="E274">
            <v>6468533</v>
          </cell>
          <cell r="F274" t="str">
            <v>fundenem@hotmail.com</v>
          </cell>
          <cell r="G274">
            <v>333</v>
          </cell>
          <cell r="H274">
            <v>40211</v>
          </cell>
        </row>
        <row r="275">
          <cell r="A275">
            <v>313001013554</v>
          </cell>
          <cell r="B275" t="str">
            <v>CENTRO EDUCATIVO ESTRELLA DEL PORVENIR CEDESPO</v>
          </cell>
          <cell r="C275" t="str">
            <v>3314356-6</v>
          </cell>
          <cell r="D275">
            <v>6904169</v>
          </cell>
          <cell r="F275" t="str">
            <v>cedespo@hotmail.com</v>
          </cell>
          <cell r="G275">
            <v>41114</v>
          </cell>
          <cell r="H275">
            <v>36943</v>
          </cell>
        </row>
        <row r="276">
          <cell r="A276">
            <v>313001006698</v>
          </cell>
          <cell r="B276" t="str">
            <v>COLEGIO  EL DIVINO SALVADOR</v>
          </cell>
          <cell r="C276" t="str">
            <v>890405947-8</v>
          </cell>
          <cell r="D276">
            <v>6631911</v>
          </cell>
          <cell r="F276" t="str">
            <v>coleldivinosalvador@yahoo.com</v>
          </cell>
          <cell r="G276">
            <v>747</v>
          </cell>
          <cell r="H276">
            <v>40135</v>
          </cell>
        </row>
        <row r="277">
          <cell r="A277">
            <v>313001006647</v>
          </cell>
          <cell r="B277" t="str">
            <v>INSTITUTO  MI BARQUITO</v>
          </cell>
          <cell r="C277" t="str">
            <v>890406299-8</v>
          </cell>
          <cell r="D277">
            <v>6677347</v>
          </cell>
          <cell r="F277" t="str">
            <v>institutomibarquito@hotmail.com</v>
          </cell>
          <cell r="G277">
            <v>1771</v>
          </cell>
          <cell r="H277">
            <v>42297</v>
          </cell>
        </row>
        <row r="278">
          <cell r="A278">
            <v>313001006639</v>
          </cell>
          <cell r="B278" t="str">
            <v>CORP INST SOLEDAD VIVES DE JOLY</v>
          </cell>
          <cell r="C278" t="str">
            <v>806014430-9</v>
          </cell>
          <cell r="D278">
            <v>6767742</v>
          </cell>
          <cell r="F278" t="str">
            <v>c.i.v.j@hotmail.com</v>
          </cell>
          <cell r="G278">
            <v>845</v>
          </cell>
          <cell r="H278">
            <v>42425</v>
          </cell>
        </row>
        <row r="279">
          <cell r="A279">
            <v>313001001149</v>
          </cell>
          <cell r="B279" t="str">
            <v>LIC COLOMBIANO DE COMERCIO</v>
          </cell>
          <cell r="D279">
            <v>6746016</v>
          </cell>
        </row>
        <row r="280">
          <cell r="A280">
            <v>313001001076</v>
          </cell>
          <cell r="B280" t="str">
            <v>COL DE NTRA SRA DE LA CANDELARIA</v>
          </cell>
          <cell r="C280" t="str">
            <v>860028947-1</v>
          </cell>
          <cell r="D280">
            <v>6664835</v>
          </cell>
          <cell r="E280">
            <v>6662414</v>
          </cell>
          <cell r="F280" t="str">
            <v>contacto@coldecan.edu.co</v>
          </cell>
          <cell r="G280">
            <v>2244</v>
          </cell>
          <cell r="H280">
            <v>18955</v>
          </cell>
        </row>
        <row r="281">
          <cell r="A281">
            <v>313001001068</v>
          </cell>
          <cell r="B281" t="str">
            <v>COLEGIO  EUCARISTICO DE SANTA TERESA</v>
          </cell>
          <cell r="C281" t="str">
            <v>860010535-1</v>
          </cell>
          <cell r="D281">
            <v>6606060</v>
          </cell>
          <cell r="E281">
            <v>6606060</v>
          </cell>
          <cell r="F281" t="str">
            <v>eucaristicomanga@hotmail.com</v>
          </cell>
          <cell r="G281">
            <v>961</v>
          </cell>
          <cell r="H281">
            <v>38344</v>
          </cell>
        </row>
        <row r="282">
          <cell r="A282">
            <v>313001001050</v>
          </cell>
          <cell r="B282" t="str">
            <v>COL BIFFI</v>
          </cell>
          <cell r="C282" t="str">
            <v>860028947-1</v>
          </cell>
          <cell r="D282">
            <v>6534700</v>
          </cell>
          <cell r="E282">
            <v>6534263</v>
          </cell>
          <cell r="F282" t="str">
            <v>colbiffi@yahoo.com</v>
          </cell>
          <cell r="G282">
            <v>214</v>
          </cell>
          <cell r="H282">
            <v>37176</v>
          </cell>
        </row>
        <row r="283">
          <cell r="A283">
            <v>313001009247</v>
          </cell>
          <cell r="B283" t="str">
            <v>COL ROBIN HOOD</v>
          </cell>
          <cell r="C283" t="str">
            <v>9000056612-3</v>
          </cell>
          <cell r="D283">
            <v>6622514</v>
          </cell>
          <cell r="F283" t="str">
            <v>colrobinhood@hotmail.com</v>
          </cell>
          <cell r="G283">
            <v>1542</v>
          </cell>
          <cell r="H283">
            <v>37610</v>
          </cell>
        </row>
        <row r="284">
          <cell r="A284">
            <v>313001009239</v>
          </cell>
          <cell r="B284" t="str">
            <v>INST CRISTO CENTRICO ADELA DE LEON</v>
          </cell>
          <cell r="D284">
            <v>6720325</v>
          </cell>
        </row>
        <row r="285">
          <cell r="A285">
            <v>313001009204</v>
          </cell>
          <cell r="B285" t="str">
            <v>INSTITUTO INTEGRAL NUEVA COLOMBIA</v>
          </cell>
          <cell r="C285" t="str">
            <v>806014436-0</v>
          </cell>
          <cell r="D285">
            <v>6693091</v>
          </cell>
          <cell r="E285">
            <v>3013916294</v>
          </cell>
          <cell r="F285" t="str">
            <v>integralnuevacolombia@yahoo.es</v>
          </cell>
          <cell r="G285">
            <v>1195</v>
          </cell>
          <cell r="H285">
            <v>37573</v>
          </cell>
        </row>
        <row r="286">
          <cell r="A286">
            <v>313001009174</v>
          </cell>
          <cell r="B286" t="str">
            <v>INSTITUTO CRISTO CENTRICO DEL CARBE</v>
          </cell>
          <cell r="C286" t="str">
            <v>900459996-6</v>
          </cell>
          <cell r="D286">
            <v>6740358</v>
          </cell>
          <cell r="F286" t="str">
            <v>cielorebolledo@hotmail.com</v>
          </cell>
          <cell r="G286">
            <v>401</v>
          </cell>
          <cell r="H286">
            <v>36110</v>
          </cell>
        </row>
        <row r="287">
          <cell r="A287">
            <v>313001008551</v>
          </cell>
          <cell r="B287" t="str">
            <v>INST PEDRO ROMERO</v>
          </cell>
          <cell r="D287">
            <v>6906268</v>
          </cell>
        </row>
        <row r="288">
          <cell r="A288">
            <v>313001008542</v>
          </cell>
          <cell r="B288" t="str">
            <v>INSTITUTO JORGE LUIS BORGES</v>
          </cell>
          <cell r="C288" t="str">
            <v>800070628-6</v>
          </cell>
          <cell r="D288">
            <v>6615713</v>
          </cell>
          <cell r="E288">
            <v>3017195089</v>
          </cell>
          <cell r="F288" t="str">
            <v>institutojorgeluisborges@gmail.com</v>
          </cell>
          <cell r="G288">
            <v>1115</v>
          </cell>
          <cell r="H288">
            <v>33604</v>
          </cell>
        </row>
        <row r="289">
          <cell r="A289">
            <v>313001008534</v>
          </cell>
          <cell r="B289" t="str">
            <v>INST MODERNO EL CARMEN</v>
          </cell>
          <cell r="C289" t="str">
            <v>806006453-4</v>
          </cell>
          <cell r="D289">
            <v>6714140</v>
          </cell>
          <cell r="F289" t="str">
            <v>insmodernodelcarmen@hotmail.com</v>
          </cell>
          <cell r="G289">
            <v>731</v>
          </cell>
          <cell r="H289">
            <v>38859</v>
          </cell>
        </row>
        <row r="290">
          <cell r="A290">
            <v>313001008526</v>
          </cell>
          <cell r="B290" t="str">
            <v>INST SAN ISIDRO LABRADOR</v>
          </cell>
          <cell r="C290" t="str">
            <v>806015479-3</v>
          </cell>
          <cell r="D290">
            <v>6621029</v>
          </cell>
          <cell r="E290">
            <v>6742244</v>
          </cell>
          <cell r="F290" t="str">
            <v>educativosanisidro@hotmail.com</v>
          </cell>
          <cell r="G290">
            <v>3855</v>
          </cell>
          <cell r="H290">
            <v>42144</v>
          </cell>
        </row>
        <row r="291">
          <cell r="A291">
            <v>313001007627</v>
          </cell>
          <cell r="B291" t="str">
            <v>INSTITUTO  INFANTIL  PABLO MONTESINOS</v>
          </cell>
          <cell r="C291" t="str">
            <v>800186722-1</v>
          </cell>
          <cell r="D291">
            <v>6679561</v>
          </cell>
          <cell r="F291" t="str">
            <v>institutopablomontesinos@hotmail.com</v>
          </cell>
          <cell r="G291">
            <v>245</v>
          </cell>
          <cell r="H291">
            <v>40492</v>
          </cell>
        </row>
        <row r="292">
          <cell r="A292">
            <v>313001007619</v>
          </cell>
          <cell r="B292" t="str">
            <v>CORP INST EDUC DEL SOCORRO</v>
          </cell>
          <cell r="C292" t="str">
            <v>8060154921-1</v>
          </cell>
          <cell r="D292">
            <v>6617429</v>
          </cell>
          <cell r="F292" t="str">
            <v>institutoies@hotmail.com</v>
          </cell>
          <cell r="G292">
            <v>2719</v>
          </cell>
          <cell r="H292">
            <v>41750</v>
          </cell>
        </row>
        <row r="293">
          <cell r="A293">
            <v>313001005632</v>
          </cell>
          <cell r="B293" t="str">
            <v>INSTITUCION DE EDUCACION INTEGRAL  IDI</v>
          </cell>
          <cell r="C293" t="str">
            <v>890404398-1</v>
          </cell>
          <cell r="D293">
            <v>6670510</v>
          </cell>
          <cell r="F293" t="str">
            <v>institutoidi1020@yahoo.es</v>
          </cell>
          <cell r="G293">
            <v>1779</v>
          </cell>
          <cell r="H293">
            <v>29879</v>
          </cell>
        </row>
        <row r="294">
          <cell r="A294">
            <v>313001005594</v>
          </cell>
          <cell r="B294" t="str">
            <v>CORP INST CARRUSEL</v>
          </cell>
          <cell r="D294">
            <v>6634506</v>
          </cell>
          <cell r="F294" t="str">
            <v>instcarrusel@hotmail.com</v>
          </cell>
        </row>
        <row r="295">
          <cell r="A295">
            <v>313001005586</v>
          </cell>
          <cell r="B295" t="str">
            <v>CORP NST DE EDUC ACTIVA LOS CARACOLES</v>
          </cell>
          <cell r="D295">
            <v>6679826</v>
          </cell>
        </row>
        <row r="296">
          <cell r="A296">
            <v>313001005560</v>
          </cell>
          <cell r="B296" t="str">
            <v>COL NAVAL MILITAR ABOLSURE</v>
          </cell>
          <cell r="D296">
            <v>6690209</v>
          </cell>
          <cell r="E296">
            <v>6690100</v>
          </cell>
        </row>
        <row r="297">
          <cell r="A297">
            <v>313001005551</v>
          </cell>
          <cell r="B297" t="str">
            <v>COL REAL CARTAGENA</v>
          </cell>
          <cell r="D297">
            <v>6625584</v>
          </cell>
          <cell r="E297">
            <v>6625843</v>
          </cell>
          <cell r="F297" t="str">
            <v>colegiorealcartagena@gmail.com</v>
          </cell>
        </row>
        <row r="298">
          <cell r="A298">
            <v>313001003095</v>
          </cell>
          <cell r="B298" t="str">
            <v>CIUDAD ESCOLAR COMFENALCO</v>
          </cell>
          <cell r="C298" t="str">
            <v>890480023-7</v>
          </cell>
          <cell r="D298">
            <v>6723800</v>
          </cell>
          <cell r="E298">
            <v>6723805</v>
          </cell>
          <cell r="F298" t="str">
            <v>secgeneral@comfenalco.com</v>
          </cell>
          <cell r="G298">
            <v>3607</v>
          </cell>
          <cell r="H298">
            <v>41794</v>
          </cell>
        </row>
        <row r="299">
          <cell r="A299">
            <v>313001029833</v>
          </cell>
          <cell r="B299" t="str">
            <v>INSTITUTO EDUC SANTA LUCIA</v>
          </cell>
          <cell r="C299" t="str">
            <v>900379928-1</v>
          </cell>
          <cell r="D299">
            <v>6908103</v>
          </cell>
          <cell r="F299" t="str">
            <v>instedusanta@outlook.com</v>
          </cell>
          <cell r="G299">
            <v>4264</v>
          </cell>
          <cell r="H299">
            <v>41436</v>
          </cell>
        </row>
        <row r="300">
          <cell r="A300">
            <v>313001029825</v>
          </cell>
          <cell r="B300" t="str">
            <v>CORP EDUC PARA JOVENES Y ADULT DEL CARIBE CEJ</v>
          </cell>
          <cell r="D300">
            <v>6776561</v>
          </cell>
        </row>
        <row r="301">
          <cell r="A301">
            <v>313001029817</v>
          </cell>
          <cell r="B301" t="str">
            <v>FUND EL CREADOR</v>
          </cell>
          <cell r="D301">
            <v>3126860952</v>
          </cell>
          <cell r="E301">
            <v>6675815</v>
          </cell>
          <cell r="F301" t="str">
            <v>fundacionlctrador@yahoo.es</v>
          </cell>
        </row>
        <row r="302">
          <cell r="A302">
            <v>313001029795</v>
          </cell>
          <cell r="B302" t="str">
            <v>JARDIN INFANTIL MI AMIGO FIEL</v>
          </cell>
          <cell r="C302" t="str">
            <v>33159024-2</v>
          </cell>
          <cell r="D302">
            <v>6615256</v>
          </cell>
          <cell r="F302" t="str">
            <v>raimy1909@hotmail.com</v>
          </cell>
          <cell r="G302">
            <v>698</v>
          </cell>
          <cell r="H302">
            <v>40092</v>
          </cell>
        </row>
        <row r="303">
          <cell r="A303">
            <v>313001029604</v>
          </cell>
          <cell r="B303" t="str">
            <v>JARD INF TERCER MILENIO</v>
          </cell>
          <cell r="D303">
            <v>6699134</v>
          </cell>
          <cell r="E303">
            <v>6755449</v>
          </cell>
        </row>
        <row r="304">
          <cell r="A304">
            <v>313001029591</v>
          </cell>
          <cell r="B304" t="str">
            <v>CENTRO EDUCATIVO SHALOM</v>
          </cell>
          <cell r="C304" t="str">
            <v>901017884-7</v>
          </cell>
          <cell r="D304">
            <v>6526027</v>
          </cell>
          <cell r="F304" t="str">
            <v>ceshalom2010@hotmail.com</v>
          </cell>
          <cell r="G304">
            <v>738</v>
          </cell>
          <cell r="H304">
            <v>40120</v>
          </cell>
        </row>
        <row r="305">
          <cell r="A305">
            <v>313001029582</v>
          </cell>
          <cell r="B305" t="str">
            <v>INST EDUC CASTILLO DEL SABER</v>
          </cell>
          <cell r="D305">
            <v>3004881665</v>
          </cell>
          <cell r="E305">
            <v>6452008</v>
          </cell>
          <cell r="F305" t="str">
            <v>isanchez_z@hotmail.com</v>
          </cell>
        </row>
        <row r="306">
          <cell r="A306">
            <v>313001029574</v>
          </cell>
          <cell r="B306" t="str">
            <v>CENT EDUC LA HEROICA</v>
          </cell>
          <cell r="D306">
            <v>3008383359</v>
          </cell>
        </row>
        <row r="307">
          <cell r="A307">
            <v>313001029540</v>
          </cell>
          <cell r="B307" t="str">
            <v>COLEGIO PITAGORAS ANTES JARD INF Y GUARD MIS TAREAS</v>
          </cell>
          <cell r="C307" t="str">
            <v>41454682-0</v>
          </cell>
          <cell r="D307">
            <v>6619427</v>
          </cell>
          <cell r="F307" t="str">
            <v>colegio-pitagoras@hotmail.com</v>
          </cell>
          <cell r="G307">
            <v>4262</v>
          </cell>
          <cell r="H307">
            <v>41436</v>
          </cell>
        </row>
        <row r="308">
          <cell r="A308">
            <v>313001027997</v>
          </cell>
          <cell r="B308" t="str">
            <v>INST EDUC CELESTIN FREINET</v>
          </cell>
          <cell r="C308" t="str">
            <v>808064011-2</v>
          </cell>
          <cell r="D308">
            <v>3008026395</v>
          </cell>
          <cell r="F308" t="str">
            <v>cstellaosobo@hotmail.com</v>
          </cell>
          <cell r="G308">
            <v>192</v>
          </cell>
          <cell r="H308">
            <v>40438</v>
          </cell>
        </row>
        <row r="309">
          <cell r="A309">
            <v>313001027989</v>
          </cell>
          <cell r="B309" t="str">
            <v>CENTRO EDUCATIVO GENIOS DEL MAÑANA</v>
          </cell>
          <cell r="C309" t="str">
            <v>45502038-4</v>
          </cell>
          <cell r="D309">
            <v>6900310</v>
          </cell>
          <cell r="E309">
            <v>3178071597</v>
          </cell>
          <cell r="F309" t="str">
            <v>lidiarosa05@hotmail.com</v>
          </cell>
          <cell r="G309" t="str">
            <v>ooo</v>
          </cell>
          <cell r="H309">
            <v>40214</v>
          </cell>
        </row>
        <row r="310">
          <cell r="A310">
            <v>313001027971</v>
          </cell>
          <cell r="B310" t="str">
            <v>INST EDUC ARTISTICO DEL CARIBE</v>
          </cell>
          <cell r="D310">
            <v>67695713</v>
          </cell>
        </row>
        <row r="311">
          <cell r="A311">
            <v>313001027962</v>
          </cell>
          <cell r="B311" t="str">
            <v>INST EDUC NIðO JESUS</v>
          </cell>
          <cell r="D311">
            <v>6581789</v>
          </cell>
        </row>
        <row r="312">
          <cell r="A312">
            <v>313001027539</v>
          </cell>
          <cell r="B312" t="str">
            <v>CENTRO EDUCATIVO EDUCANDO PARA LA PAZ  CEDUPAZ</v>
          </cell>
          <cell r="C312" t="str">
            <v>806013531-1</v>
          </cell>
          <cell r="D312">
            <v>3045654910</v>
          </cell>
          <cell r="F312" t="str">
            <v>gipadisil@hotmail.com</v>
          </cell>
          <cell r="G312">
            <v>1572</v>
          </cell>
          <cell r="H312">
            <v>37309</v>
          </cell>
        </row>
        <row r="313">
          <cell r="A313">
            <v>313001027521</v>
          </cell>
          <cell r="B313" t="str">
            <v>INST EDUC MANANTIAL DE GENIOS</v>
          </cell>
          <cell r="D313">
            <v>3103509750</v>
          </cell>
        </row>
        <row r="314">
          <cell r="A314">
            <v>313001027491</v>
          </cell>
          <cell r="B314" t="str">
            <v>ESC MIX COMUNIT SUEÑOS Y ESPERANZAS</v>
          </cell>
          <cell r="D314">
            <v>6566818</v>
          </cell>
          <cell r="E314">
            <v>6523419</v>
          </cell>
        </row>
        <row r="315">
          <cell r="A315">
            <v>313001027245</v>
          </cell>
          <cell r="B315" t="str">
            <v>CENT EDUC COMUNIT CONSTRUYENDO REALIDADES</v>
          </cell>
          <cell r="D315">
            <v>6520181</v>
          </cell>
        </row>
        <row r="316">
          <cell r="A316">
            <v>313001027237</v>
          </cell>
          <cell r="B316" t="str">
            <v>CORPORACION CENTRO EDUCATIVO AMOR A MI PATRIA</v>
          </cell>
          <cell r="C316" t="str">
            <v>806013837-8</v>
          </cell>
          <cell r="D316">
            <v>3135485296</v>
          </cell>
          <cell r="F316" t="str">
            <v>corpoamor@hotmail.com</v>
          </cell>
          <cell r="G316">
            <v>574</v>
          </cell>
          <cell r="H316">
            <v>37616</v>
          </cell>
        </row>
        <row r="317">
          <cell r="A317">
            <v>313001027229</v>
          </cell>
          <cell r="B317" t="str">
            <v>CORPORACION EDUCATIVA NAZARETH</v>
          </cell>
          <cell r="C317" t="str">
            <v>806013908-2</v>
          </cell>
          <cell r="D317">
            <v>6616492</v>
          </cell>
          <cell r="F317" t="str">
            <v>coredunaz@hotmail.com</v>
          </cell>
          <cell r="G317">
            <v>7756</v>
          </cell>
          <cell r="H317">
            <v>41600</v>
          </cell>
        </row>
        <row r="318">
          <cell r="A318">
            <v>313001027202</v>
          </cell>
          <cell r="B318" t="str">
            <v>CORP ESC  MIX COMUNIT STA MAGDALENA DE LINZ EL PROGRESO</v>
          </cell>
          <cell r="C318" t="str">
            <v>806015490-5</v>
          </cell>
          <cell r="D318">
            <v>3215100101</v>
          </cell>
          <cell r="F318" t="str">
            <v>adelaidapaz@hotmail.com</v>
          </cell>
          <cell r="G318">
            <v>1045</v>
          </cell>
          <cell r="H318">
            <v>36942</v>
          </cell>
        </row>
        <row r="319">
          <cell r="A319">
            <v>313001013333</v>
          </cell>
          <cell r="B319" t="str">
            <v>COLEGIO GIMNASIO FUTURO DE COLOMBIA</v>
          </cell>
          <cell r="C319" t="str">
            <v>900964466-1</v>
          </cell>
          <cell r="D319">
            <v>6692236</v>
          </cell>
          <cell r="E319">
            <v>3104217348</v>
          </cell>
          <cell r="F319" t="str">
            <v>futurodecolombia@hotmail.com</v>
          </cell>
          <cell r="G319">
            <v>300511</v>
          </cell>
          <cell r="H319">
            <v>40693</v>
          </cell>
        </row>
        <row r="320">
          <cell r="A320">
            <v>313001013325</v>
          </cell>
          <cell r="B320" t="str">
            <v>COL ANDALUCIA EU</v>
          </cell>
          <cell r="D320">
            <v>6629094</v>
          </cell>
          <cell r="F320" t="str">
            <v>colandalucia@hotmail.com</v>
          </cell>
        </row>
        <row r="321">
          <cell r="A321">
            <v>313001013317</v>
          </cell>
          <cell r="B321" t="str">
            <v>INST LA GIRALDA</v>
          </cell>
          <cell r="D321">
            <v>6699943</v>
          </cell>
          <cell r="F321" t="str">
            <v>institutolagiralda@hotmail.com</v>
          </cell>
        </row>
        <row r="322">
          <cell r="A322">
            <v>313001013309</v>
          </cell>
          <cell r="B322" t="str">
            <v>INST EDUC MIS ESTIMULACIONES</v>
          </cell>
          <cell r="C322" t="str">
            <v>900428903-9</v>
          </cell>
          <cell r="D322">
            <v>6459545</v>
          </cell>
          <cell r="F322" t="str">
            <v>institutomisestimulaciones@hotmail.com.co</v>
          </cell>
          <cell r="G322">
            <v>113</v>
          </cell>
          <cell r="H322">
            <v>40618</v>
          </cell>
        </row>
        <row r="323">
          <cell r="A323">
            <v>313001012701</v>
          </cell>
          <cell r="B323" t="str">
            <v>FUND INST ALEGRIA DE SABER</v>
          </cell>
          <cell r="C323" t="str">
            <v>806014527-4</v>
          </cell>
          <cell r="D323">
            <v>6467477</v>
          </cell>
          <cell r="F323" t="str">
            <v>olma342@hotmail.com</v>
          </cell>
          <cell r="G323">
            <v>1541</v>
          </cell>
          <cell r="H323">
            <v>37574</v>
          </cell>
        </row>
        <row r="324">
          <cell r="A324">
            <v>413001007982</v>
          </cell>
          <cell r="B324" t="str">
            <v>INSTITUTO CARTAGENA DE INDIAS</v>
          </cell>
          <cell r="C324" t="str">
            <v>806010985-6</v>
          </cell>
          <cell r="D324">
            <v>6675155</v>
          </cell>
          <cell r="F324" t="str">
            <v>institutocartagenadeindias.inci@hotmail.com</v>
          </cell>
          <cell r="G324">
            <v>211</v>
          </cell>
          <cell r="H324">
            <v>40690</v>
          </cell>
        </row>
        <row r="325">
          <cell r="A325">
            <v>413001007648</v>
          </cell>
          <cell r="B325" t="str">
            <v>COLEGIO CAMINO DEL CORAL  DE CARTAGENA</v>
          </cell>
          <cell r="C325" t="str">
            <v>800142789-3</v>
          </cell>
          <cell r="D325">
            <v>6816211</v>
          </cell>
          <cell r="E325">
            <v>6816391</v>
          </cell>
          <cell r="F325" t="str">
            <v>rector@caminodelcoral.edu.co</v>
          </cell>
          <cell r="G325">
            <v>1059</v>
          </cell>
          <cell r="H325">
            <v>37986</v>
          </cell>
        </row>
        <row r="326">
          <cell r="A326">
            <v>313001012973</v>
          </cell>
          <cell r="B326" t="str">
            <v>COL CRISTIANO LUZ Y VERDAD</v>
          </cell>
          <cell r="C326" t="str">
            <v>806014976-8</v>
          </cell>
          <cell r="D326">
            <v>3008025573</v>
          </cell>
          <cell r="E326">
            <v>6661992</v>
          </cell>
          <cell r="F326" t="str">
            <v>lourdesrojasc@yahoo.com</v>
          </cell>
          <cell r="G326">
            <v>466</v>
          </cell>
          <cell r="H326">
            <v>40542</v>
          </cell>
        </row>
        <row r="327">
          <cell r="A327">
            <v>313001012957</v>
          </cell>
          <cell r="B327" t="str">
            <v>COL ALBORADA INF DE CHILE</v>
          </cell>
          <cell r="D327">
            <v>6690888</v>
          </cell>
          <cell r="E327">
            <v>6621739</v>
          </cell>
          <cell r="F327" t="str">
            <v>alboradacolegio@hotmail.com</v>
          </cell>
        </row>
        <row r="328">
          <cell r="A328">
            <v>313001029957</v>
          </cell>
          <cell r="B328" t="str">
            <v>CENT DE DESARROLLO Y APRENDIZAJE LUZ DE LUZ</v>
          </cell>
          <cell r="C328" t="str">
            <v>900477471-8</v>
          </cell>
          <cell r="D328">
            <v>3177524183</v>
          </cell>
          <cell r="E328">
            <v>6714808</v>
          </cell>
          <cell r="F328" t="str">
            <v>marciaramirezayola@gmail.com</v>
          </cell>
          <cell r="G328">
            <v>8767</v>
          </cell>
          <cell r="H328">
            <v>40073</v>
          </cell>
        </row>
        <row r="329">
          <cell r="A329">
            <v>313001029949</v>
          </cell>
          <cell r="B329" t="str">
            <v>INST DE REHABILITACION PARA PERSONAS CON EPIL</v>
          </cell>
        </row>
        <row r="330">
          <cell r="A330">
            <v>313001029931</v>
          </cell>
          <cell r="B330" t="str">
            <v>COLEGIO MANOS CREATIVAS</v>
          </cell>
          <cell r="C330" t="str">
            <v>9001891741-1</v>
          </cell>
          <cell r="D330">
            <v>6633245</v>
          </cell>
          <cell r="F330" t="str">
            <v>manoscreativasfund@gmail.com</v>
          </cell>
          <cell r="G330">
            <v>330</v>
          </cell>
          <cell r="H330">
            <v>41113</v>
          </cell>
        </row>
        <row r="331">
          <cell r="A331">
            <v>313001029922</v>
          </cell>
          <cell r="B331" t="str">
            <v>INST EDUC NISSI</v>
          </cell>
          <cell r="C331" t="str">
            <v>900543256-3</v>
          </cell>
          <cell r="D331">
            <v>3104706051</v>
          </cell>
          <cell r="E331">
            <v>6910522</v>
          </cell>
          <cell r="F331" t="str">
            <v>institutonissi@gmail.com</v>
          </cell>
          <cell r="G331">
            <v>221</v>
          </cell>
          <cell r="H331">
            <v>40151</v>
          </cell>
        </row>
        <row r="332">
          <cell r="A332">
            <v>313001007091</v>
          </cell>
          <cell r="B332" t="str">
            <v>COLEGIO MODERNO DEL NORTE</v>
          </cell>
          <cell r="C332" t="str">
            <v>806011578-6</v>
          </cell>
          <cell r="D332">
            <v>6714530</v>
          </cell>
          <cell r="E332">
            <v>6635582</v>
          </cell>
          <cell r="F332" t="str">
            <v>colmonorte@gmail.com</v>
          </cell>
          <cell r="G332">
            <v>916</v>
          </cell>
          <cell r="H332">
            <v>40177</v>
          </cell>
        </row>
        <row r="333">
          <cell r="A333">
            <v>313001007074</v>
          </cell>
          <cell r="B333" t="str">
            <v>CORPORACION  INFANTIL  BLANCA NIEVES</v>
          </cell>
          <cell r="C333" t="str">
            <v>900013320-3</v>
          </cell>
          <cell r="D333">
            <v>6580319</v>
          </cell>
          <cell r="E333">
            <v>6580319</v>
          </cell>
          <cell r="F333" t="str">
            <v>colegioblancanieves@yahoo.com</v>
          </cell>
          <cell r="G333">
            <v>55</v>
          </cell>
          <cell r="H333">
            <v>30084</v>
          </cell>
        </row>
        <row r="334">
          <cell r="A334">
            <v>313001007058</v>
          </cell>
          <cell r="B334" t="str">
            <v>CENT EDUC EL RECREO</v>
          </cell>
          <cell r="C334" t="str">
            <v>806003083-9</v>
          </cell>
          <cell r="D334">
            <v>6903987</v>
          </cell>
          <cell r="E334">
            <v>3175612095</v>
          </cell>
          <cell r="F334" t="str">
            <v>joego@hotmail.es</v>
          </cell>
          <cell r="G334">
            <v>8767</v>
          </cell>
          <cell r="H334">
            <v>41990</v>
          </cell>
        </row>
        <row r="335">
          <cell r="A335">
            <v>313001028843</v>
          </cell>
          <cell r="B335" t="str">
            <v>COL JUAN PABLO II</v>
          </cell>
          <cell r="C335" t="str">
            <v>806016979-9</v>
          </cell>
          <cell r="D335">
            <v>6698361</v>
          </cell>
          <cell r="E335">
            <v>3135852683</v>
          </cell>
          <cell r="F335" t="str">
            <v>cjuanpablo2do.@gmail.com</v>
          </cell>
          <cell r="G335">
            <v>216</v>
          </cell>
          <cell r="H335">
            <v>41059</v>
          </cell>
        </row>
        <row r="336">
          <cell r="A336">
            <v>313001028836</v>
          </cell>
          <cell r="B336" t="str">
            <v>CORP EDUC MI ESCUELA ACTIVA</v>
          </cell>
          <cell r="D336">
            <v>6662865</v>
          </cell>
        </row>
        <row r="337">
          <cell r="A337">
            <v>313001028829</v>
          </cell>
          <cell r="B337" t="str">
            <v>FUNDACION INSTITUCION EDUCATIVA FUNASER</v>
          </cell>
          <cell r="C337" t="str">
            <v>806011751-4</v>
          </cell>
          <cell r="D337">
            <v>6719432</v>
          </cell>
          <cell r="F337" t="str">
            <v>funaser11@hotmail.com</v>
          </cell>
          <cell r="G337">
            <v>291209</v>
          </cell>
          <cell r="H337">
            <v>40176</v>
          </cell>
        </row>
        <row r="338">
          <cell r="A338">
            <v>313001028811</v>
          </cell>
          <cell r="B338" t="str">
            <v>COL MANUEL ELKIN PATARROYO</v>
          </cell>
          <cell r="C338" t="str">
            <v>32660755-1</v>
          </cell>
          <cell r="D338">
            <v>3218959106</v>
          </cell>
          <cell r="E338">
            <v>6813759</v>
          </cell>
          <cell r="F338" t="str">
            <v>colmepa_2003@hotmail.com</v>
          </cell>
          <cell r="G338">
            <v>707</v>
          </cell>
          <cell r="H338">
            <v>40093</v>
          </cell>
        </row>
        <row r="339">
          <cell r="A339">
            <v>313001029485</v>
          </cell>
          <cell r="B339" t="str">
            <v>INST EDUC MENSAJERO DE PAZ</v>
          </cell>
          <cell r="D339">
            <v>3177347045</v>
          </cell>
        </row>
        <row r="340">
          <cell r="A340">
            <v>313001029477</v>
          </cell>
          <cell r="B340" t="str">
            <v>CENTRO EDUCATIVO LOS FORMADORES</v>
          </cell>
          <cell r="C340" t="str">
            <v>900045466-1</v>
          </cell>
          <cell r="D340">
            <v>3156666569</v>
          </cell>
          <cell r="E340">
            <v>6731633</v>
          </cell>
          <cell r="F340" t="str">
            <v>celform1@outlook.com</v>
          </cell>
          <cell r="G340">
            <v>9459</v>
          </cell>
          <cell r="H340">
            <v>38985</v>
          </cell>
        </row>
        <row r="341">
          <cell r="A341">
            <v>313001029469</v>
          </cell>
          <cell r="B341" t="str">
            <v>INST MI ABCDARIO</v>
          </cell>
          <cell r="C341" t="str">
            <v>32906867-4</v>
          </cell>
          <cell r="D341">
            <v>6523760</v>
          </cell>
          <cell r="F341" t="str">
            <v>empequin@hotmail.com</v>
          </cell>
          <cell r="G341">
            <v>40</v>
          </cell>
          <cell r="H341">
            <v>40231</v>
          </cell>
        </row>
        <row r="342">
          <cell r="A342">
            <v>313001029451</v>
          </cell>
          <cell r="B342" t="str">
            <v>JARD INF MI PEQUEÑO JARDIN</v>
          </cell>
          <cell r="D342">
            <v>6908583</v>
          </cell>
        </row>
        <row r="343">
          <cell r="A343">
            <v>313001029442</v>
          </cell>
          <cell r="B343" t="str">
            <v>CORP DE ATENCION INTEGL PASOS FIRMES SEDE EDU</v>
          </cell>
          <cell r="D343">
            <v>6698938</v>
          </cell>
        </row>
        <row r="344">
          <cell r="A344">
            <v>313001000622</v>
          </cell>
          <cell r="B344" t="str">
            <v>COL DE LA SALLE</v>
          </cell>
          <cell r="C344" t="str">
            <v>860009985-0</v>
          </cell>
          <cell r="D344">
            <v>6661173</v>
          </cell>
          <cell r="E344">
            <v>6660200</v>
          </cell>
          <cell r="F344" t="str">
            <v>g.admisiones@colsallecartagena.edu.co</v>
          </cell>
          <cell r="G344">
            <v>308</v>
          </cell>
          <cell r="H344">
            <v>37224</v>
          </cell>
        </row>
        <row r="345">
          <cell r="A345">
            <v>313001000592</v>
          </cell>
          <cell r="B345" t="str">
            <v>GIMN LUJAN</v>
          </cell>
          <cell r="C345" t="str">
            <v>890403619-8</v>
          </cell>
          <cell r="D345">
            <v>6604288</v>
          </cell>
          <cell r="E345">
            <v>6604288</v>
          </cell>
          <cell r="F345" t="str">
            <v>gimnasiolujancar@hotmail.com</v>
          </cell>
          <cell r="G345">
            <v>238</v>
          </cell>
          <cell r="H345">
            <v>37190</v>
          </cell>
        </row>
        <row r="346">
          <cell r="A346">
            <v>313001000576</v>
          </cell>
          <cell r="B346" t="str">
            <v>COL EL SR DE LOS MILAGROS</v>
          </cell>
          <cell r="D346">
            <v>6570796</v>
          </cell>
        </row>
        <row r="347">
          <cell r="A347">
            <v>313001027377</v>
          </cell>
          <cell r="B347" t="str">
            <v>ESCUELA COMUNITARIA ETNOEDUCATIVA DE PALESTINA</v>
          </cell>
          <cell r="D347">
            <v>3215422888</v>
          </cell>
          <cell r="E347">
            <v>6566236</v>
          </cell>
          <cell r="F347" t="str">
            <v>etnopalestina@hotmail.com</v>
          </cell>
        </row>
        <row r="348">
          <cell r="A348">
            <v>313001027369</v>
          </cell>
          <cell r="B348" t="str">
            <v>GIMNASIO CHAMBERÍ</v>
          </cell>
          <cell r="D348">
            <v>6663446</v>
          </cell>
          <cell r="F348" t="str">
            <v>gimnasio_chamberi@hotmail.com</v>
          </cell>
        </row>
        <row r="349">
          <cell r="A349">
            <v>313001027351</v>
          </cell>
          <cell r="B349" t="str">
            <v>CORP COL SAN RAFAEL ARCANGEL</v>
          </cell>
          <cell r="C349" t="str">
            <v>806014422-1</v>
          </cell>
          <cell r="D349">
            <v>6561730</v>
          </cell>
          <cell r="F349" t="str">
            <v>colegio_sanrafaelarcangel@hotmail.com</v>
          </cell>
          <cell r="G349">
            <v>153</v>
          </cell>
          <cell r="H349">
            <v>42095</v>
          </cell>
        </row>
        <row r="350">
          <cell r="A350">
            <v>313001027334</v>
          </cell>
          <cell r="B350" t="str">
            <v>COL GIMN JIREH</v>
          </cell>
          <cell r="D350">
            <v>6622197</v>
          </cell>
        </row>
        <row r="351">
          <cell r="A351">
            <v>313001005144</v>
          </cell>
          <cell r="B351" t="str">
            <v>INST CIAL DE BOLIVAR INSCOBOL</v>
          </cell>
          <cell r="D351">
            <v>6755766</v>
          </cell>
        </row>
        <row r="352">
          <cell r="A352">
            <v>313001005136</v>
          </cell>
          <cell r="B352" t="str">
            <v>COL ANTARES DE CARTAGENA</v>
          </cell>
          <cell r="C352" t="str">
            <v>900096000-7</v>
          </cell>
          <cell r="D352">
            <v>6604131</v>
          </cell>
          <cell r="F352" t="str">
            <v>admonantaresdecartagena@hotmail.com</v>
          </cell>
          <cell r="G352">
            <v>18</v>
          </cell>
          <cell r="H352">
            <v>29291</v>
          </cell>
        </row>
        <row r="353">
          <cell r="A353">
            <v>313001005098</v>
          </cell>
          <cell r="B353" t="str">
            <v>CORP COL TRINITARIO</v>
          </cell>
          <cell r="C353" t="str">
            <v>900119662-3</v>
          </cell>
          <cell r="D353">
            <v>6539572</v>
          </cell>
          <cell r="F353" t="str">
            <v>colegiolatrinitario@hotmail.com</v>
          </cell>
          <cell r="G353">
            <v>4330</v>
          </cell>
          <cell r="H353">
            <v>39419</v>
          </cell>
        </row>
        <row r="354">
          <cell r="A354">
            <v>313001004857</v>
          </cell>
          <cell r="B354" t="str">
            <v>ESCUELA  EL SALVADOR</v>
          </cell>
          <cell r="C354" t="str">
            <v>806001943-9</v>
          </cell>
          <cell r="D354">
            <v>6534139</v>
          </cell>
          <cell r="F354" t="str">
            <v>info@fundacionelredentor.org</v>
          </cell>
          <cell r="G354">
            <v>298</v>
          </cell>
          <cell r="H354">
            <v>37825</v>
          </cell>
        </row>
        <row r="355">
          <cell r="A355">
            <v>313001008879</v>
          </cell>
          <cell r="B355" t="str">
            <v>CORPORACION INSTITUTO PESTALOZZI</v>
          </cell>
          <cell r="C355" t="str">
            <v>806003912-1</v>
          </cell>
          <cell r="D355">
            <v>6614552</v>
          </cell>
          <cell r="E355">
            <v>6614552</v>
          </cell>
          <cell r="F355" t="str">
            <v>instpestalozzi@yahoo.es</v>
          </cell>
          <cell r="G355">
            <v>951</v>
          </cell>
          <cell r="H355">
            <v>38333</v>
          </cell>
        </row>
        <row r="356">
          <cell r="A356">
            <v>313001008771</v>
          </cell>
          <cell r="B356" t="str">
            <v>COL GIMN MOMPIANO</v>
          </cell>
          <cell r="C356" t="str">
            <v>454580745-5</v>
          </cell>
          <cell r="D356">
            <v>6567340</v>
          </cell>
          <cell r="E356">
            <v>6567341</v>
          </cell>
          <cell r="F356" t="str">
            <v>gimnasiomompiano@hotmail.com</v>
          </cell>
          <cell r="G356">
            <v>181</v>
          </cell>
          <cell r="H356">
            <v>34378</v>
          </cell>
        </row>
        <row r="357">
          <cell r="A357">
            <v>313001008763</v>
          </cell>
          <cell r="B357" t="str">
            <v>JARD INF MI PRIMERA JORNADA</v>
          </cell>
          <cell r="D357">
            <v>66436993</v>
          </cell>
          <cell r="E357">
            <v>6691908</v>
          </cell>
        </row>
        <row r="358">
          <cell r="A358">
            <v>313001013775</v>
          </cell>
          <cell r="B358" t="str">
            <v>CORPORACION CENTRO EDUCATIVO RABY</v>
          </cell>
          <cell r="C358" t="str">
            <v>806012926-0</v>
          </cell>
          <cell r="D358">
            <v>6617479</v>
          </cell>
          <cell r="F358" t="str">
            <v>centroeduraby@hotmail.es</v>
          </cell>
          <cell r="G358">
            <v>233</v>
          </cell>
          <cell r="H358">
            <v>41653</v>
          </cell>
        </row>
        <row r="359">
          <cell r="A359">
            <v>313001013732</v>
          </cell>
          <cell r="B359" t="str">
            <v>INST SIMON RODRIGUEZ</v>
          </cell>
          <cell r="D359">
            <v>3135847992</v>
          </cell>
          <cell r="E359">
            <v>6676465</v>
          </cell>
        </row>
        <row r="360">
          <cell r="A360">
            <v>313001013694</v>
          </cell>
          <cell r="B360" t="str">
            <v>JARD INF MI DULCE SUEðO</v>
          </cell>
          <cell r="D360">
            <v>6624969</v>
          </cell>
          <cell r="E360">
            <v>6624969</v>
          </cell>
        </row>
        <row r="361">
          <cell r="A361">
            <v>313001013678</v>
          </cell>
          <cell r="B361" t="str">
            <v>ESC KEW BEACH</v>
          </cell>
          <cell r="D361">
            <v>3157138026</v>
          </cell>
        </row>
        <row r="362">
          <cell r="A362">
            <v>313001013651</v>
          </cell>
          <cell r="B362" t="str">
            <v>COLEGIO INTEGRAL DEL NORTE</v>
          </cell>
          <cell r="C362" t="str">
            <v>900197068-0</v>
          </cell>
          <cell r="D362">
            <v>6431762</v>
          </cell>
          <cell r="E362">
            <v>6431762</v>
          </cell>
          <cell r="F362" t="str">
            <v>colegiointegraldelnorte@hotmail.com</v>
          </cell>
          <cell r="G362">
            <v>884</v>
          </cell>
          <cell r="H362">
            <v>40169</v>
          </cell>
        </row>
        <row r="363">
          <cell r="A363">
            <v>313001013643</v>
          </cell>
          <cell r="B363" t="str">
            <v>CORPORACION CENTRO EDUCUCATIVO INTEGRAL EL RODEO</v>
          </cell>
          <cell r="C363" t="str">
            <v>900138368-3</v>
          </cell>
          <cell r="D363">
            <v>6523453</v>
          </cell>
          <cell r="E363">
            <v>6633453</v>
          </cell>
          <cell r="F363" t="str">
            <v>alviz52@hotmail.com</v>
          </cell>
          <cell r="G363">
            <v>4629</v>
          </cell>
          <cell r="H363">
            <v>42536</v>
          </cell>
        </row>
        <row r="364">
          <cell r="A364">
            <v>313001002234</v>
          </cell>
          <cell r="B364" t="str">
            <v>CORPORACION COLEGIO SAN RAFAEL</v>
          </cell>
          <cell r="D364">
            <v>6561730</v>
          </cell>
          <cell r="E364">
            <v>6665077</v>
          </cell>
          <cell r="F364" t="str">
            <v>colegio_sanrafaelarcangel@hotmail.com</v>
          </cell>
        </row>
        <row r="365">
          <cell r="A365">
            <v>313001002021</v>
          </cell>
          <cell r="B365" t="str">
            <v>COL FERNANDEZ BAENA</v>
          </cell>
          <cell r="D365">
            <v>6623104</v>
          </cell>
        </row>
        <row r="366">
          <cell r="A366">
            <v>313001029710</v>
          </cell>
          <cell r="B366" t="str">
            <v>INST EDUC ISAVIDA</v>
          </cell>
          <cell r="C366" t="str">
            <v>900325627-8</v>
          </cell>
          <cell r="D366">
            <v>6521721</v>
          </cell>
          <cell r="F366" t="str">
            <v>institutovida@hotmail.com</v>
          </cell>
          <cell r="G366">
            <v>305</v>
          </cell>
          <cell r="H366">
            <v>40513</v>
          </cell>
        </row>
        <row r="367">
          <cell r="A367">
            <v>313001029701</v>
          </cell>
          <cell r="B367" t="str">
            <v>CENTRO EDUCATIVO SANTA CLARA</v>
          </cell>
          <cell r="C367" t="str">
            <v>900364298-4</v>
          </cell>
          <cell r="D367">
            <v>6673250</v>
          </cell>
          <cell r="E367">
            <v>3116672778</v>
          </cell>
          <cell r="F367" t="str">
            <v>centroeducativosantaclara@hotmail.com</v>
          </cell>
          <cell r="G367">
            <v>668</v>
          </cell>
          <cell r="H367">
            <v>40058</v>
          </cell>
        </row>
        <row r="368">
          <cell r="A368">
            <v>313001029698</v>
          </cell>
          <cell r="B368" t="str">
            <v>IE QUERIDO AMIGO</v>
          </cell>
          <cell r="D368">
            <v>6522709</v>
          </cell>
          <cell r="F368" t="str">
            <v>fqa01@yahoo.com</v>
          </cell>
        </row>
        <row r="369">
          <cell r="A369">
            <v>313001028225</v>
          </cell>
          <cell r="B369" t="str">
            <v>CORP CENT EDUC COMUNIT FUENTE DE VALORES CENE</v>
          </cell>
          <cell r="C369" t="str">
            <v>806015005-6</v>
          </cell>
          <cell r="D369">
            <v>3114382740</v>
          </cell>
          <cell r="E369">
            <v>6525954</v>
          </cell>
          <cell r="F369" t="str">
            <v>cenefuvaruiz@hotmail.com</v>
          </cell>
          <cell r="G369">
            <v>845</v>
          </cell>
          <cell r="H369">
            <v>38520</v>
          </cell>
        </row>
        <row r="370">
          <cell r="A370">
            <v>313001028209</v>
          </cell>
          <cell r="B370" t="str">
            <v>COL BILING DE CARTAGENA</v>
          </cell>
          <cell r="D370">
            <v>6697480</v>
          </cell>
        </row>
        <row r="371">
          <cell r="A371">
            <v>313001028136</v>
          </cell>
          <cell r="B371" t="str">
            <v>COL LOS ANDES</v>
          </cell>
          <cell r="D371">
            <v>6661880</v>
          </cell>
          <cell r="E371">
            <v>6432361</v>
          </cell>
        </row>
        <row r="372">
          <cell r="A372">
            <v>313001028110</v>
          </cell>
          <cell r="B372" t="str">
            <v>INST EDUC LA EDAD DE ORO</v>
          </cell>
          <cell r="C372" t="str">
            <v>900131793-0</v>
          </cell>
          <cell r="D372">
            <v>3043257567</v>
          </cell>
          <cell r="E372">
            <v>6628629</v>
          </cell>
          <cell r="F372" t="str">
            <v>hector54@hotmail.com</v>
          </cell>
          <cell r="G372">
            <v>836</v>
          </cell>
          <cell r="H372">
            <v>37914</v>
          </cell>
        </row>
        <row r="373">
          <cell r="A373">
            <v>313001028101</v>
          </cell>
          <cell r="B373" t="str">
            <v>CENTRO EDUCATIVO AMOR SIN FRONTERAS</v>
          </cell>
          <cell r="D373">
            <v>6539498</v>
          </cell>
          <cell r="F373" t="str">
            <v>fundaceamorsinfronteras@hotmail.com</v>
          </cell>
        </row>
        <row r="374">
          <cell r="A374">
            <v>313001008399</v>
          </cell>
          <cell r="B374" t="str">
            <v>FUND CENT EDUC LAS PALMERAS</v>
          </cell>
          <cell r="C374" t="str">
            <v>806006989-1</v>
          </cell>
          <cell r="D374">
            <v>6634244</v>
          </cell>
          <cell r="F374" t="str">
            <v>funcepal@hotmail.com</v>
          </cell>
          <cell r="G374">
            <v>3966</v>
          </cell>
          <cell r="H374">
            <v>41806</v>
          </cell>
        </row>
        <row r="375">
          <cell r="A375">
            <v>313001008381</v>
          </cell>
          <cell r="B375" t="str">
            <v>CENT DE ENSEÑANZA HIJOS DE BOLIVAR</v>
          </cell>
          <cell r="C375" t="str">
            <v>800197044-1</v>
          </cell>
          <cell r="D375">
            <v>6613767</v>
          </cell>
          <cell r="E375">
            <v>3003158226</v>
          </cell>
          <cell r="F375" t="str">
            <v>cehibol@gmail.com</v>
          </cell>
          <cell r="G375">
            <v>2022</v>
          </cell>
          <cell r="H375">
            <v>39029</v>
          </cell>
        </row>
        <row r="376">
          <cell r="A376">
            <v>313001008364</v>
          </cell>
          <cell r="B376" t="str">
            <v>CENTR EDUC FRANCISCO JOSE DE CALDAS</v>
          </cell>
          <cell r="D376">
            <v>6634810</v>
          </cell>
        </row>
        <row r="377">
          <cell r="A377">
            <v>313001013481</v>
          </cell>
          <cell r="B377" t="str">
            <v>CENTRO EDUCATIVO COMUNITARIO LOS ROBLES</v>
          </cell>
          <cell r="C377" t="str">
            <v>806009489-2</v>
          </cell>
          <cell r="D377">
            <v>3122328341</v>
          </cell>
          <cell r="F377" t="str">
            <v>vivecristo28@hotmail.com</v>
          </cell>
          <cell r="G377">
            <v>2208</v>
          </cell>
          <cell r="H377">
            <v>39227</v>
          </cell>
        </row>
        <row r="378">
          <cell r="A378">
            <v>313001013465</v>
          </cell>
          <cell r="B378" t="str">
            <v>CORP EDUC INST FROEBEL</v>
          </cell>
          <cell r="C378" t="str">
            <v>806015493-7</v>
          </cell>
          <cell r="D378">
            <v>6572082</v>
          </cell>
          <cell r="F378" t="str">
            <v>institutofrobel2010@hotmail.com</v>
          </cell>
          <cell r="G378">
            <v>883</v>
          </cell>
          <cell r="H378">
            <v>37943</v>
          </cell>
        </row>
        <row r="379">
          <cell r="A379">
            <v>313001013457</v>
          </cell>
          <cell r="B379" t="str">
            <v>INST SAN ANTONIO DEL CAMPESTRE</v>
          </cell>
          <cell r="C379" t="str">
            <v>806007169-1</v>
          </cell>
          <cell r="D379">
            <v>6571975</v>
          </cell>
          <cell r="F379" t="str">
            <v>dawcamacho@hotmail.com</v>
          </cell>
          <cell r="G379">
            <v>3686</v>
          </cell>
          <cell r="H379">
            <v>39738</v>
          </cell>
        </row>
        <row r="380">
          <cell r="A380">
            <v>313001029230</v>
          </cell>
          <cell r="B380" t="str">
            <v>CORP EDUC LA GLORIA</v>
          </cell>
          <cell r="D380">
            <v>6747552</v>
          </cell>
        </row>
        <row r="381">
          <cell r="A381">
            <v>313001029221</v>
          </cell>
          <cell r="B381" t="str">
            <v>CORP.CENT EDUC LA ANUNCIACION</v>
          </cell>
          <cell r="D381">
            <v>6520477</v>
          </cell>
        </row>
        <row r="382">
          <cell r="A382">
            <v>313001029213</v>
          </cell>
          <cell r="B382" t="str">
            <v>COLEGIO MARIANO DE CARTAGENA</v>
          </cell>
          <cell r="C382" t="str">
            <v>900509199-3</v>
          </cell>
          <cell r="D382">
            <v>6470518</v>
          </cell>
          <cell r="E382">
            <v>3005250186</v>
          </cell>
          <cell r="F382" t="str">
            <v>titaherrera2012@hotmail.com</v>
          </cell>
          <cell r="G382">
            <v>209</v>
          </cell>
          <cell r="H382">
            <v>40692</v>
          </cell>
        </row>
        <row r="383">
          <cell r="A383">
            <v>313001029205</v>
          </cell>
          <cell r="B383" t="str">
            <v>JARDIN INFANTIL EL PINAR</v>
          </cell>
          <cell r="C383" t="str">
            <v>900070518-7</v>
          </cell>
          <cell r="D383">
            <v>6817370</v>
          </cell>
          <cell r="F383" t="str">
            <v>centro_elpinar@hotmail.com</v>
          </cell>
          <cell r="G383">
            <v>4185</v>
          </cell>
          <cell r="H383">
            <v>39794</v>
          </cell>
        </row>
        <row r="384">
          <cell r="A384">
            <v>313001009450</v>
          </cell>
          <cell r="B384" t="str">
            <v>GUARDERIA Y JARDIN INFANTIL REFUGIO NAVAL</v>
          </cell>
          <cell r="C384" t="str">
            <v>890480475-2</v>
          </cell>
          <cell r="D384">
            <v>3008429812</v>
          </cell>
          <cell r="E384">
            <v>6436496</v>
          </cell>
          <cell r="F384" t="str">
            <v>refugionaval@gmail.com</v>
          </cell>
          <cell r="G384">
            <v>335</v>
          </cell>
          <cell r="H384">
            <v>40514</v>
          </cell>
        </row>
        <row r="385">
          <cell r="A385">
            <v>313001009417</v>
          </cell>
          <cell r="B385" t="str">
            <v>CORP LIC CRISTOBAL COLON</v>
          </cell>
          <cell r="D385">
            <v>6612354</v>
          </cell>
          <cell r="F385" t="str">
            <v>lic_cristo_colon@hotmail.com</v>
          </cell>
        </row>
        <row r="386">
          <cell r="A386">
            <v>313001009409</v>
          </cell>
          <cell r="B386" t="str">
            <v>CORPORACION LIC GUILLERMO VALENCIA</v>
          </cell>
          <cell r="D386">
            <v>6776333</v>
          </cell>
          <cell r="F386" t="str">
            <v>eburgos73@yahoo.com</v>
          </cell>
        </row>
        <row r="387">
          <cell r="A387">
            <v>313001000134</v>
          </cell>
          <cell r="B387" t="str">
            <v>COL MIX LA VICTORIA</v>
          </cell>
          <cell r="D387">
            <v>6565692</v>
          </cell>
          <cell r="E387">
            <v>6663423</v>
          </cell>
          <cell r="F387" t="str">
            <v>cartagena de indias</v>
          </cell>
        </row>
        <row r="388">
          <cell r="A388">
            <v>313001000100</v>
          </cell>
          <cell r="B388" t="str">
            <v>COL MILITAR FERNANDEZ BUSTAMANTE</v>
          </cell>
          <cell r="D388">
            <v>6608991</v>
          </cell>
          <cell r="E388">
            <v>6608642</v>
          </cell>
          <cell r="F388" t="str">
            <v>cartagena de indias</v>
          </cell>
        </row>
        <row r="389">
          <cell r="A389">
            <v>313001000045</v>
          </cell>
          <cell r="B389" t="str">
            <v>CORPORACION COLEGIO CRISTO REY</v>
          </cell>
          <cell r="C389" t="str">
            <v>800228696-8</v>
          </cell>
          <cell r="D389">
            <v>6660342</v>
          </cell>
          <cell r="F389" t="str">
            <v>corp.colegiocristorey@hotmail.com</v>
          </cell>
          <cell r="G389">
            <v>128</v>
          </cell>
          <cell r="H389">
            <v>36878</v>
          </cell>
        </row>
        <row r="390">
          <cell r="A390">
            <v>313001006281</v>
          </cell>
          <cell r="B390" t="str">
            <v>CORPORACION COLEGIO AMOR A BOLIVAR</v>
          </cell>
          <cell r="C390" t="str">
            <v>800158491-4</v>
          </cell>
          <cell r="D390">
            <v>3164910983</v>
          </cell>
          <cell r="F390" t="str">
            <v>amorabolivar1981@gmail.com</v>
          </cell>
          <cell r="G390">
            <v>1039</v>
          </cell>
          <cell r="H390">
            <v>37986</v>
          </cell>
        </row>
        <row r="391">
          <cell r="A391">
            <v>313001006159</v>
          </cell>
          <cell r="B391" t="str">
            <v>CORP INST CARTAGENA</v>
          </cell>
          <cell r="C391" t="str">
            <v>900012205-1</v>
          </cell>
          <cell r="D391">
            <v>3172627061</v>
          </cell>
          <cell r="E391">
            <v>6631946</v>
          </cell>
          <cell r="F391" t="str">
            <v>corpoinscar@gmail.com</v>
          </cell>
          <cell r="G391">
            <v>262</v>
          </cell>
          <cell r="H391">
            <v>42169</v>
          </cell>
        </row>
        <row r="392">
          <cell r="A392">
            <v>313001006086</v>
          </cell>
          <cell r="B392" t="str">
            <v>COL GABRIEL GARCIA MARQUEZ</v>
          </cell>
          <cell r="D392">
            <v>6741430</v>
          </cell>
          <cell r="E392">
            <v>6741430</v>
          </cell>
        </row>
        <row r="393">
          <cell r="A393">
            <v>313001027067</v>
          </cell>
          <cell r="B393" t="str">
            <v>INST EDUC LUZ Y VERDAD</v>
          </cell>
          <cell r="C393" t="str">
            <v>806012478-2</v>
          </cell>
          <cell r="D393">
            <v>6756600</v>
          </cell>
          <cell r="E393">
            <v>6756600</v>
          </cell>
          <cell r="F393" t="str">
            <v>institoeducativoluzyverdad@hotmail.com</v>
          </cell>
          <cell r="G393">
            <v>1045</v>
          </cell>
          <cell r="H393">
            <v>37986</v>
          </cell>
        </row>
        <row r="394">
          <cell r="A394">
            <v>313001004768</v>
          </cell>
          <cell r="B394" t="str">
            <v>COLEGIO BRITANICO DE CARTAGENA SAS</v>
          </cell>
          <cell r="C394" t="str">
            <v>900843243-5</v>
          </cell>
          <cell r="D394">
            <v>6930982</v>
          </cell>
          <cell r="E394">
            <v>6930984</v>
          </cell>
          <cell r="F394" t="str">
            <v>admin@colbritanico.edu.co</v>
          </cell>
          <cell r="G394">
            <v>4684</v>
          </cell>
          <cell r="H394">
            <v>42187</v>
          </cell>
        </row>
        <row r="395">
          <cell r="A395">
            <v>413001030151</v>
          </cell>
          <cell r="B395" t="str">
            <v>INSTITUTO NUEVO REINO</v>
          </cell>
          <cell r="C395" t="str">
            <v>900552853-9</v>
          </cell>
          <cell r="D395">
            <v>3152006991</v>
          </cell>
          <cell r="E395">
            <v>6437558</v>
          </cell>
          <cell r="F395" t="str">
            <v>rhta12@hotmail.com</v>
          </cell>
          <cell r="G395">
            <v>4299</v>
          </cell>
          <cell r="H395">
            <v>41822</v>
          </cell>
        </row>
        <row r="396">
          <cell r="A396">
            <v>413001029919</v>
          </cell>
          <cell r="B396" t="str">
            <v>CENT EDUC DE BAYUNCA</v>
          </cell>
          <cell r="C396" t="str">
            <v>900407567-0</v>
          </cell>
          <cell r="D396">
            <v>3116515429</v>
          </cell>
          <cell r="F396" t="str">
            <v>ninfarroyo@hotmail.com</v>
          </cell>
          <cell r="G396">
            <v>213</v>
          </cell>
          <cell r="H396">
            <v>41050</v>
          </cell>
        </row>
        <row r="397">
          <cell r="A397">
            <v>413001029561</v>
          </cell>
          <cell r="B397" t="str">
            <v>CENT EDUC LA VECINA</v>
          </cell>
          <cell r="C397" t="str">
            <v>900110138-4</v>
          </cell>
          <cell r="D397">
            <v>3185580550</v>
          </cell>
          <cell r="E397">
            <v>6567982</v>
          </cell>
          <cell r="F397" t="str">
            <v>info@lavecina.nl</v>
          </cell>
          <cell r="G397">
            <v>1235</v>
          </cell>
          <cell r="H397">
            <v>42048</v>
          </cell>
        </row>
        <row r="398">
          <cell r="A398">
            <v>413001029366</v>
          </cell>
          <cell r="B398" t="str">
            <v>CORP EDUC  COL INTERNACIONAL DE CARTAGENA</v>
          </cell>
          <cell r="D398">
            <v>3008037074</v>
          </cell>
          <cell r="E398">
            <v>6735664</v>
          </cell>
        </row>
        <row r="399">
          <cell r="A399">
            <v>413001027126</v>
          </cell>
          <cell r="B399" t="str">
            <v>INST UNA NUVA LUZ DE ESPERANZA</v>
          </cell>
          <cell r="C399" t="str">
            <v>806007770-9</v>
          </cell>
          <cell r="D399">
            <v>6567182</v>
          </cell>
          <cell r="E399">
            <v>6648682</v>
          </cell>
          <cell r="F399" t="str">
            <v>info@casaitaliaong.org</v>
          </cell>
          <cell r="G399">
            <v>4246</v>
          </cell>
          <cell r="H399">
            <v>42196</v>
          </cell>
        </row>
        <row r="400">
          <cell r="A400">
            <v>413001013176</v>
          </cell>
          <cell r="B400" t="str">
            <v>FUNDACION EDUCATIVA INSTITUTO ECOLOGICO BARBACOAS</v>
          </cell>
          <cell r="C400" t="str">
            <v>806004142-1</v>
          </cell>
          <cell r="D400">
            <v>3183499944</v>
          </cell>
          <cell r="E400">
            <v>3183863955</v>
          </cell>
          <cell r="F400" t="str">
            <v>barbacoas1997@hotmail.com</v>
          </cell>
          <cell r="G400">
            <v>3716</v>
          </cell>
          <cell r="H400">
            <v>39742</v>
          </cell>
        </row>
        <row r="401">
          <cell r="A401">
            <v>413001004185</v>
          </cell>
          <cell r="B401" t="str">
            <v>COL COOP DE BTO ACAD DE BAYUNCA</v>
          </cell>
          <cell r="D401">
            <v>6295254</v>
          </cell>
        </row>
        <row r="402">
          <cell r="A402">
            <v>313001005705</v>
          </cell>
          <cell r="B402" t="str">
            <v>CORPORACION EDUCATIVA COLEGIO INTERNATIONAL DE CARTAGENA</v>
          </cell>
          <cell r="C402" t="str">
            <v>900147509-3</v>
          </cell>
          <cell r="D402">
            <v>6606086</v>
          </cell>
          <cell r="F402" t="str">
            <v>secretariacademica@cartagenainternationalschool.co</v>
          </cell>
          <cell r="G402">
            <v>2988</v>
          </cell>
          <cell r="H402">
            <v>39316</v>
          </cell>
        </row>
        <row r="403">
          <cell r="A403">
            <v>313001012744</v>
          </cell>
          <cell r="B403" t="str">
            <v>INSTITUTO SKINNER</v>
          </cell>
          <cell r="C403" t="str">
            <v>800189920-5</v>
          </cell>
          <cell r="D403">
            <v>3045772092</v>
          </cell>
          <cell r="F403" t="str">
            <v>institutoskinner@hotmail.com</v>
          </cell>
          <cell r="G403">
            <v>3483</v>
          </cell>
          <cell r="H403">
            <v>41787</v>
          </cell>
        </row>
        <row r="404">
          <cell r="A404">
            <v>313836000348</v>
          </cell>
          <cell r="B404" t="str">
            <v>ASPAEN GIMN CARTAGENA DE INDIAS</v>
          </cell>
          <cell r="C404" t="str">
            <v>860019021-9</v>
          </cell>
          <cell r="D404">
            <v>3107280128</v>
          </cell>
          <cell r="E404">
            <v>6424344</v>
          </cell>
          <cell r="F404" t="str">
            <v>contactosweb@gimnaciocartagenadeindias.edu.co</v>
          </cell>
          <cell r="G404">
            <v>4</v>
          </cell>
          <cell r="H404">
            <v>40185</v>
          </cell>
        </row>
        <row r="405">
          <cell r="A405">
            <v>913001000018</v>
          </cell>
          <cell r="B405" t="str">
            <v>ASPAEN GIMNASIO CARTAGENA</v>
          </cell>
          <cell r="D405">
            <v>3135514037</v>
          </cell>
          <cell r="E405">
            <v>6810881</v>
          </cell>
        </row>
        <row r="406">
          <cell r="A406">
            <v>313001013058</v>
          </cell>
          <cell r="B406" t="str">
            <v>CENT EDUC COOPINEM</v>
          </cell>
          <cell r="D406">
            <v>6617875</v>
          </cell>
          <cell r="E406">
            <v>6725629</v>
          </cell>
          <cell r="F406" t="str">
            <v>cartagena de indias</v>
          </cell>
        </row>
        <row r="407">
          <cell r="A407">
            <v>113001008195</v>
          </cell>
          <cell r="B407" t="str">
            <v>ESC JORGE ELIECER GAITAN</v>
          </cell>
          <cell r="C407" t="str">
            <v>806011976-4</v>
          </cell>
          <cell r="D407">
            <v>6619543</v>
          </cell>
          <cell r="F407" t="str">
            <v>insprosocial2014@hotmail.com</v>
          </cell>
          <cell r="G407">
            <v>855</v>
          </cell>
          <cell r="H407">
            <v>37406</v>
          </cell>
        </row>
        <row r="408">
          <cell r="A408">
            <v>113001007857</v>
          </cell>
          <cell r="B408" t="str">
            <v>IE LA LIBERTAD</v>
          </cell>
          <cell r="C408" t="str">
            <v>800200331-3</v>
          </cell>
          <cell r="D408">
            <v>6523381</v>
          </cell>
          <cell r="F408" t="str">
            <v>i.e.libertad@hotmail.com</v>
          </cell>
          <cell r="G408">
            <v>847</v>
          </cell>
          <cell r="H408">
            <v>37406</v>
          </cell>
        </row>
        <row r="409">
          <cell r="A409">
            <v>113001007806</v>
          </cell>
          <cell r="B409" t="str">
            <v>SEDE DISTRITAL LOMA FRESCA</v>
          </cell>
          <cell r="C409" t="str">
            <v>806000581-1</v>
          </cell>
          <cell r="D409">
            <v>6580705</v>
          </cell>
          <cell r="F409" t="str">
            <v>ritarosa50@hotmail.com</v>
          </cell>
          <cell r="G409">
            <v>229</v>
          </cell>
          <cell r="H409">
            <v>27803</v>
          </cell>
        </row>
        <row r="410">
          <cell r="A410">
            <v>113001029095</v>
          </cell>
          <cell r="B410" t="str">
            <v>IE FOCO ROJO</v>
          </cell>
          <cell r="C410" t="str">
            <v>900069821-2</v>
          </cell>
          <cell r="D410">
            <v>6725569</v>
          </cell>
          <cell r="F410" t="str">
            <v>efocorojoi2009@hotmail.com</v>
          </cell>
          <cell r="G410">
            <v>2015</v>
          </cell>
          <cell r="H410">
            <v>39029</v>
          </cell>
        </row>
        <row r="411">
          <cell r="A411">
            <v>113001028935</v>
          </cell>
          <cell r="B411" t="str">
            <v>ESC LA FRATERNITE</v>
          </cell>
          <cell r="C411" t="str">
            <v>806011979-6</v>
          </cell>
          <cell r="D411">
            <v>6534090</v>
          </cell>
          <cell r="E411">
            <v>6534090</v>
          </cell>
          <cell r="F411" t="str">
            <v>fyalasamericas@gmail.com</v>
          </cell>
          <cell r="G411">
            <v>309</v>
          </cell>
          <cell r="H411">
            <v>32273</v>
          </cell>
        </row>
        <row r="412">
          <cell r="A412">
            <v>113001009281</v>
          </cell>
          <cell r="B412" t="str">
            <v>INSTITUCION EDUCATIVA  VILLA ESTRELLA</v>
          </cell>
          <cell r="C412" t="str">
            <v>900518591-0</v>
          </cell>
          <cell r="D412">
            <v>6635324</v>
          </cell>
          <cell r="F412" t="str">
            <v>cevestrella@hotmail.com</v>
          </cell>
          <cell r="G412">
            <v>2481</v>
          </cell>
          <cell r="H412">
            <v>41373</v>
          </cell>
        </row>
        <row r="413">
          <cell r="A413">
            <v>113001009094</v>
          </cell>
          <cell r="B413" t="str">
            <v>ESC CARTAGENITA</v>
          </cell>
          <cell r="D413">
            <v>6746008</v>
          </cell>
        </row>
        <row r="414">
          <cell r="A414">
            <v>113001008926</v>
          </cell>
          <cell r="B414" t="str">
            <v>SECTORES UNIDOS</v>
          </cell>
          <cell r="C414" t="str">
            <v>806012552-1</v>
          </cell>
          <cell r="D414">
            <v>6617974</v>
          </cell>
          <cell r="F414" t="str">
            <v>iemercedesabrego@hotmail.es</v>
          </cell>
          <cell r="G414">
            <v>335</v>
          </cell>
          <cell r="H414">
            <v>37701</v>
          </cell>
        </row>
        <row r="415">
          <cell r="A415">
            <v>113001007199</v>
          </cell>
          <cell r="B415" t="str">
            <v>IE FE Y ALEGRIA LAS AMERICAS</v>
          </cell>
          <cell r="C415" t="str">
            <v>806011979-6</v>
          </cell>
          <cell r="D415">
            <v>6534090</v>
          </cell>
          <cell r="E415">
            <v>6534090</v>
          </cell>
          <cell r="F415" t="str">
            <v>fyalasamericas@gmail.com</v>
          </cell>
          <cell r="G415">
            <v>309</v>
          </cell>
          <cell r="H415">
            <v>32273</v>
          </cell>
        </row>
        <row r="416">
          <cell r="A416">
            <v>113001007121</v>
          </cell>
          <cell r="B416" t="str">
            <v>I E MANUELA BELTRAN SEDE HIJOS DEL CHOFER</v>
          </cell>
          <cell r="C416" t="str">
            <v>806011877-3</v>
          </cell>
          <cell r="D416">
            <v>6621973</v>
          </cell>
          <cell r="E416">
            <v>6620967</v>
          </cell>
          <cell r="F416" t="str">
            <v>pripaba@yahoo.com</v>
          </cell>
          <cell r="G416">
            <v>4328</v>
          </cell>
          <cell r="H416">
            <v>39419</v>
          </cell>
        </row>
        <row r="417">
          <cell r="A417">
            <v>313001002421</v>
          </cell>
          <cell r="B417" t="str">
            <v>COL NAVAL DE CRESPO</v>
          </cell>
          <cell r="C417" t="str">
            <v>800141645-5</v>
          </cell>
          <cell r="D417">
            <v>6663972</v>
          </cell>
          <cell r="E417">
            <v>6663972</v>
          </cell>
          <cell r="F417" t="str">
            <v>colnavabn1c@gmail.com</v>
          </cell>
          <cell r="G417">
            <v>120</v>
          </cell>
          <cell r="H417">
            <v>36347</v>
          </cell>
        </row>
        <row r="418">
          <cell r="A418">
            <v>113001004254</v>
          </cell>
          <cell r="B418" t="str">
            <v>INSTITUCION EDUCATIVA  FULGENCIO LEQUERICA VELEZ</v>
          </cell>
          <cell r="C418" t="str">
            <v>806012804-0</v>
          </cell>
          <cell r="D418">
            <v>6710009</v>
          </cell>
          <cell r="E418">
            <v>6510735</v>
          </cell>
          <cell r="F418" t="str">
            <v>i.e.fuleve@gmail.com</v>
          </cell>
          <cell r="G418">
            <v>1741</v>
          </cell>
          <cell r="H418">
            <v>37468</v>
          </cell>
        </row>
        <row r="419">
          <cell r="A419">
            <v>113001004149</v>
          </cell>
          <cell r="B419" t="str">
            <v>INSTITUCION EDUCACION JUAN JOSE NIETO SEDE PRINCIPAL</v>
          </cell>
          <cell r="C419" t="str">
            <v>800240605-0</v>
          </cell>
          <cell r="D419">
            <v>6633688</v>
          </cell>
          <cell r="E419">
            <v>6510529</v>
          </cell>
          <cell r="F419" t="str">
            <v>iejuanjosenieto@hotmail.com</v>
          </cell>
          <cell r="G419">
            <v>850</v>
          </cell>
          <cell r="H419">
            <v>37406</v>
          </cell>
        </row>
        <row r="420">
          <cell r="A420">
            <v>113001003274</v>
          </cell>
          <cell r="B420" t="str">
            <v>INSTITUCION EDUCATIVA JOSE MANUEL RODRIGUEZ TORICES</v>
          </cell>
          <cell r="C420" t="str">
            <v>806011843-3</v>
          </cell>
          <cell r="D420">
            <v>6671488</v>
          </cell>
          <cell r="E420">
            <v>3106019170</v>
          </cell>
          <cell r="F420" t="str">
            <v>angelb51@hotmail.com</v>
          </cell>
          <cell r="G420">
            <v>341</v>
          </cell>
          <cell r="H420">
            <v>38510</v>
          </cell>
        </row>
        <row r="421">
          <cell r="A421">
            <v>113001003223</v>
          </cell>
          <cell r="B421" t="str">
            <v>SEDE SAN JOSE OBRERO</v>
          </cell>
          <cell r="C421" t="str">
            <v>806002722-2</v>
          </cell>
          <cell r="D421">
            <v>6533366</v>
          </cell>
          <cell r="F421" t="str">
            <v>mgdsm1971@gmail.com</v>
          </cell>
          <cell r="G421">
            <v>106</v>
          </cell>
          <cell r="H421">
            <v>40611</v>
          </cell>
        </row>
        <row r="422">
          <cell r="A422">
            <v>113001003151</v>
          </cell>
          <cell r="B422" t="str">
            <v>ESCUELA  EMMA VILLA DE ESCALLON</v>
          </cell>
          <cell r="C422" t="str">
            <v>806001174-1</v>
          </cell>
          <cell r="D422">
            <v>6926565</v>
          </cell>
          <cell r="F422" t="str">
            <v>normalsuperiorcartagena@gmail.com</v>
          </cell>
          <cell r="G422">
            <v>690</v>
          </cell>
          <cell r="H422">
            <v>38600</v>
          </cell>
        </row>
        <row r="423">
          <cell r="A423">
            <v>313001027199</v>
          </cell>
          <cell r="B423" t="str">
            <v>INSTITUCION EDUCATIVA JESUS MAESTRO SUEÑOS Y OPORTUNIDADES</v>
          </cell>
          <cell r="C423" t="str">
            <v>806013879-7</v>
          </cell>
          <cell r="D423">
            <v>3145580079</v>
          </cell>
          <cell r="F423" t="str">
            <v>blancae42@hotmail.com</v>
          </cell>
          <cell r="G423">
            <v>704309</v>
          </cell>
          <cell r="H423">
            <v>42492</v>
          </cell>
        </row>
        <row r="424">
          <cell r="A424">
            <v>113001020969</v>
          </cell>
          <cell r="B424" t="str">
            <v>INSTITUCION EDUCATIVA FRANCISCO DE PAULA SANTANDER</v>
          </cell>
          <cell r="C424" t="str">
            <v>800221422-2</v>
          </cell>
          <cell r="D424">
            <v>6691386</v>
          </cell>
          <cell r="E424">
            <v>6691386</v>
          </cell>
          <cell r="F424" t="str">
            <v>franciscopsantander@outlook.com</v>
          </cell>
          <cell r="G424">
            <v>71</v>
          </cell>
          <cell r="H424">
            <v>38064</v>
          </cell>
        </row>
        <row r="425">
          <cell r="A425">
            <v>113001013814</v>
          </cell>
          <cell r="B425" t="str">
            <v>INSTITUCION EDUCATIVA BERTHA GEDEON DE BALADI</v>
          </cell>
          <cell r="C425" t="str">
            <v>806007908-8</v>
          </cell>
          <cell r="D425">
            <v>6572552</v>
          </cell>
          <cell r="F425" t="str">
            <v>ieberthagedeon@hotmail.com</v>
          </cell>
          <cell r="G425">
            <v>744</v>
          </cell>
          <cell r="H425">
            <v>40126</v>
          </cell>
        </row>
        <row r="426">
          <cell r="A426">
            <v>113001012788</v>
          </cell>
          <cell r="B426" t="str">
            <v>IE CIUDAD DE TUNJA</v>
          </cell>
          <cell r="C426" t="str">
            <v>806012816-9</v>
          </cell>
          <cell r="D426">
            <v>6437506</v>
          </cell>
          <cell r="F426" t="str">
            <v>ieciudaddetunja@hotmail.com</v>
          </cell>
          <cell r="G426">
            <v>864</v>
          </cell>
          <cell r="H426">
            <v>37406</v>
          </cell>
        </row>
        <row r="427">
          <cell r="A427">
            <v>313001005331</v>
          </cell>
          <cell r="B427" t="str">
            <v>COL NAVAL DEL SOCORRO</v>
          </cell>
          <cell r="C427" t="str">
            <v>800141644-9</v>
          </cell>
          <cell r="D427">
            <v>6613107</v>
          </cell>
          <cell r="E427">
            <v>6532031</v>
          </cell>
          <cell r="F427" t="str">
            <v>colnavbn1so@gmail.com</v>
          </cell>
          <cell r="G427">
            <v>210</v>
          </cell>
          <cell r="H427">
            <v>36461</v>
          </cell>
        </row>
        <row r="428">
          <cell r="A428">
            <v>313001004750</v>
          </cell>
          <cell r="B428" t="str">
            <v>MADRE GABRIELA DE SAN MARTIN</v>
          </cell>
          <cell r="C428" t="str">
            <v>806002722-0</v>
          </cell>
          <cell r="D428">
            <v>6533366</v>
          </cell>
          <cell r="F428" t="str">
            <v>mgdsm1971@gmail.com</v>
          </cell>
          <cell r="G428">
            <v>106</v>
          </cell>
          <cell r="H428">
            <v>40611</v>
          </cell>
        </row>
        <row r="429">
          <cell r="A429">
            <v>113001006133</v>
          </cell>
          <cell r="B429" t="str">
            <v>ESC POLICARPA SALAVARRIETA</v>
          </cell>
          <cell r="C429" t="str">
            <v>806011890-1</v>
          </cell>
          <cell r="D429">
            <v>3017738841</v>
          </cell>
          <cell r="F429" t="str">
            <v>marianita50@yahoo.es</v>
          </cell>
          <cell r="G429">
            <v>698</v>
          </cell>
          <cell r="H429">
            <v>32085</v>
          </cell>
        </row>
        <row r="430">
          <cell r="A430">
            <v>113001006010</v>
          </cell>
          <cell r="B430" t="str">
            <v>JARD INF NIÑO JESUS</v>
          </cell>
          <cell r="C430" t="str">
            <v>806011970-0</v>
          </cell>
          <cell r="D430">
            <v>6902020</v>
          </cell>
          <cell r="E430">
            <v>6714081</v>
          </cell>
          <cell r="F430" t="str">
            <v>leo701107@hotmail.com</v>
          </cell>
          <cell r="G430">
            <v>944</v>
          </cell>
          <cell r="H430">
            <v>37445</v>
          </cell>
        </row>
        <row r="431">
          <cell r="A431">
            <v>113001005889</v>
          </cell>
          <cell r="B431" t="str">
            <v>ESCUELA PABLO  VI 2</v>
          </cell>
          <cell r="C431" t="str">
            <v>806000581-1</v>
          </cell>
          <cell r="D431">
            <v>6580705</v>
          </cell>
          <cell r="F431" t="str">
            <v>ritarosa50@hotmail.com</v>
          </cell>
          <cell r="G431">
            <v>229</v>
          </cell>
          <cell r="H431">
            <v>27978</v>
          </cell>
        </row>
        <row r="432">
          <cell r="A432">
            <v>113001001352</v>
          </cell>
          <cell r="B432" t="str">
            <v>ESC NTRA SRA DEL CARMEN</v>
          </cell>
          <cell r="C432" t="str">
            <v>806012497-2</v>
          </cell>
          <cell r="D432">
            <v>6662113</v>
          </cell>
          <cell r="F432" t="str">
            <v>iesanjosedelavega@hotmail.com</v>
          </cell>
          <cell r="G432">
            <v>773</v>
          </cell>
          <cell r="H432">
            <v>37386</v>
          </cell>
        </row>
        <row r="433">
          <cell r="A433">
            <v>113001001336</v>
          </cell>
          <cell r="B433" t="str">
            <v>IE JOHN F KENNEDY</v>
          </cell>
          <cell r="C433" t="str">
            <v>806003005-4</v>
          </cell>
          <cell r="D433">
            <v>6632645</v>
          </cell>
          <cell r="F433" t="str">
            <v>info@iejfk.edu.co</v>
          </cell>
          <cell r="G433">
            <v>6</v>
          </cell>
          <cell r="H433">
            <v>36588</v>
          </cell>
        </row>
        <row r="434">
          <cell r="A434">
            <v>113001000879</v>
          </cell>
          <cell r="B434" t="str">
            <v>IE SANTA MARIA</v>
          </cell>
          <cell r="C434" t="str">
            <v>806011919-4</v>
          </cell>
          <cell r="D434">
            <v>6562509</v>
          </cell>
          <cell r="E434">
            <v>6562509</v>
          </cell>
          <cell r="F434" t="str">
            <v>iesantamaria@yahoo.es</v>
          </cell>
          <cell r="G434">
            <v>2079</v>
          </cell>
          <cell r="H434">
            <v>39037</v>
          </cell>
        </row>
        <row r="435">
          <cell r="A435">
            <v>113001000798</v>
          </cell>
          <cell r="B435" t="str">
            <v>INSTITUCION EDUCATIVA SOCIEDAD AMOR A CARTAGENA</v>
          </cell>
          <cell r="C435" t="str">
            <v>806012079-7</v>
          </cell>
          <cell r="D435">
            <v>6531333</v>
          </cell>
          <cell r="F435" t="str">
            <v>inenscar2002@hotmail.com</v>
          </cell>
          <cell r="G435">
            <v>132</v>
          </cell>
          <cell r="H435">
            <v>21976</v>
          </cell>
        </row>
        <row r="436">
          <cell r="A436">
            <v>113001000771</v>
          </cell>
          <cell r="B436" t="str">
            <v>IE CAMILO TORRES</v>
          </cell>
          <cell r="C436" t="str">
            <v>806003674-1</v>
          </cell>
          <cell r="D436">
            <v>6525132</v>
          </cell>
          <cell r="F436" t="str">
            <v>ingquinal@gmail.com</v>
          </cell>
          <cell r="G436">
            <v>1071</v>
          </cell>
          <cell r="H436">
            <v>38064</v>
          </cell>
        </row>
        <row r="437">
          <cell r="A437">
            <v>113001000739</v>
          </cell>
          <cell r="B437" t="str">
            <v>IE ANA MARIA VELEZ TRUJILLO</v>
          </cell>
          <cell r="C437" t="str">
            <v>806000581-1</v>
          </cell>
          <cell r="D437">
            <v>6581786</v>
          </cell>
          <cell r="F437" t="str">
            <v>anamariavelezdetrujillo1965@hotmail.com</v>
          </cell>
          <cell r="G437">
            <v>229</v>
          </cell>
          <cell r="H437">
            <v>27803</v>
          </cell>
        </row>
        <row r="438">
          <cell r="A438">
            <v>113001000704</v>
          </cell>
          <cell r="B438" t="str">
            <v>INSTITUCION EDUCATIVA RAFAEL NUÑEZ SEDE SANTA MARTA</v>
          </cell>
          <cell r="C438" t="str">
            <v>806013159-4</v>
          </cell>
          <cell r="D438">
            <v>6720643</v>
          </cell>
          <cell r="E438">
            <v>6722727</v>
          </cell>
          <cell r="F438" t="str">
            <v>leddyz84@gmail.com</v>
          </cell>
          <cell r="G438">
            <v>655</v>
          </cell>
          <cell r="H438">
            <v>38314</v>
          </cell>
        </row>
        <row r="439">
          <cell r="A439">
            <v>113001000674</v>
          </cell>
          <cell r="B439" t="str">
            <v>ESC ALFONSO ARAUJO</v>
          </cell>
          <cell r="C439" t="str">
            <v>806011897-0</v>
          </cell>
          <cell r="D439">
            <v>6581084</v>
          </cell>
          <cell r="E439">
            <v>6581084</v>
          </cell>
          <cell r="F439" t="str">
            <v>ieantoniosantos@gmail.com</v>
          </cell>
          <cell r="G439">
            <v>772</v>
          </cell>
          <cell r="H439">
            <v>37386</v>
          </cell>
        </row>
        <row r="440">
          <cell r="A440">
            <v>113001000437</v>
          </cell>
          <cell r="B440" t="str">
            <v>INSTITUCION EDUCATIVA REPUBLICA DE ARGENTINA</v>
          </cell>
          <cell r="C440" t="str">
            <v>806012616-2</v>
          </cell>
          <cell r="D440">
            <v>6533789</v>
          </cell>
          <cell r="F440" t="str">
            <v>administrativo@ierepublicadeargentina.edu.co</v>
          </cell>
          <cell r="G440">
            <v>214</v>
          </cell>
          <cell r="H440">
            <v>40693</v>
          </cell>
        </row>
        <row r="441">
          <cell r="A441">
            <v>113001000321</v>
          </cell>
          <cell r="B441" t="str">
            <v>INSTITUCIÓN EDUCATIVA LUIS CARLOS GALÁN SARMIENTO</v>
          </cell>
          <cell r="C441" t="str">
            <v>806011832-2</v>
          </cell>
          <cell r="D441">
            <v>3145352579</v>
          </cell>
          <cell r="F441" t="str">
            <v>ieluiscarlosgalansarmiento@live.com</v>
          </cell>
          <cell r="G441">
            <v>848</v>
          </cell>
          <cell r="H441">
            <v>37406</v>
          </cell>
        </row>
        <row r="442">
          <cell r="A442">
            <v>113001000313</v>
          </cell>
          <cell r="B442" t="str">
            <v>JOSE MARÍA  DEL CASTILLO Y RADA</v>
          </cell>
          <cell r="C442" t="str">
            <v>8060033596-5</v>
          </cell>
          <cell r="D442">
            <v>6740953</v>
          </cell>
          <cell r="F442" t="str">
            <v>sedejosemariacyr@hotmail.com</v>
          </cell>
          <cell r="G442">
            <v>176</v>
          </cell>
          <cell r="H442">
            <v>41017</v>
          </cell>
        </row>
        <row r="443">
          <cell r="A443">
            <v>113001000283</v>
          </cell>
          <cell r="B443" t="str">
            <v>SEDE JOSE MARIA CORDOBA</v>
          </cell>
          <cell r="C443" t="str">
            <v>90001377-4</v>
          </cell>
          <cell r="D443">
            <v>6436110</v>
          </cell>
          <cell r="F443" t="str">
            <v>samaride@hotmail.com</v>
          </cell>
          <cell r="G443">
            <v>2216</v>
          </cell>
          <cell r="H443">
            <v>38477</v>
          </cell>
        </row>
        <row r="444">
          <cell r="A444">
            <v>113001000259</v>
          </cell>
          <cell r="B444" t="str">
            <v>INSTITUCION EDUCATIVA VALORES UNIDOS</v>
          </cell>
          <cell r="C444" t="str">
            <v>900673137-2</v>
          </cell>
          <cell r="D444">
            <v>3205031704</v>
          </cell>
          <cell r="F444" t="str">
            <v>valoresunidos@hotmail.com</v>
          </cell>
          <cell r="G444">
            <v>2582</v>
          </cell>
          <cell r="H444">
            <v>41375</v>
          </cell>
        </row>
        <row r="445">
          <cell r="A445">
            <v>113001000241</v>
          </cell>
          <cell r="B445" t="str">
            <v>INSTITUCION EDUCATIVA  NUESTRO ESFUERZO</v>
          </cell>
          <cell r="C445" t="str">
            <v>806001166-2</v>
          </cell>
          <cell r="D445">
            <v>3166462552</v>
          </cell>
          <cell r="F445" t="str">
            <v>jo-ar@hotmail.com</v>
          </cell>
          <cell r="G445">
            <v>2357</v>
          </cell>
          <cell r="H445">
            <v>39063</v>
          </cell>
        </row>
        <row r="446">
          <cell r="A446">
            <v>113001000224</v>
          </cell>
          <cell r="B446" t="str">
            <v>INSTITUCIÓN EDUCATIVA  EMILIANO ALCALA ROMERO</v>
          </cell>
          <cell r="C446" t="str">
            <v>806011971-8</v>
          </cell>
          <cell r="D446">
            <v>6633560</v>
          </cell>
          <cell r="F446" t="str">
            <v>ieemilianoalcalar@hotmail.com</v>
          </cell>
          <cell r="G446">
            <v>849</v>
          </cell>
          <cell r="H446">
            <v>37406</v>
          </cell>
        </row>
        <row r="447">
          <cell r="A447">
            <v>113001000178</v>
          </cell>
          <cell r="B447" t="str">
            <v>CONC EDUC SAGRADO CORAZON DE JESUS</v>
          </cell>
          <cell r="C447" t="str">
            <v>806011919-4</v>
          </cell>
          <cell r="D447">
            <v>6562509</v>
          </cell>
          <cell r="F447" t="str">
            <v>iesantamaria@yahoo.es</v>
          </cell>
          <cell r="G447">
            <v>2079</v>
          </cell>
          <cell r="H447">
            <v>39037</v>
          </cell>
        </row>
        <row r="448">
          <cell r="A448">
            <v>113001000160</v>
          </cell>
          <cell r="B448" t="str">
            <v>INSTITUCION EDUCATIVA CORAZON DE MARIA</v>
          </cell>
          <cell r="C448" t="str">
            <v>806012542-6</v>
          </cell>
          <cell r="D448">
            <v>6562618</v>
          </cell>
          <cell r="F448" t="str">
            <v>cordmaria@hotmail.com</v>
          </cell>
          <cell r="G448">
            <v>350</v>
          </cell>
          <cell r="H448">
            <v>23817</v>
          </cell>
        </row>
        <row r="449">
          <cell r="A449">
            <v>113001000151</v>
          </cell>
          <cell r="B449" t="str">
            <v>ESC ANTONIO JOSE DE IRISARRI</v>
          </cell>
          <cell r="C449" t="str">
            <v>806012497-2</v>
          </cell>
          <cell r="D449">
            <v>6662113</v>
          </cell>
          <cell r="F449" t="str">
            <v>iejosedelavega@hotmail.com</v>
          </cell>
          <cell r="G449">
            <v>773</v>
          </cell>
          <cell r="H449">
            <v>37386</v>
          </cell>
        </row>
        <row r="450">
          <cell r="A450">
            <v>113001001697</v>
          </cell>
          <cell r="B450" t="str">
            <v>INSTITUCION EDUCATIVA MANUELA BELTRAN</v>
          </cell>
          <cell r="C450" t="str">
            <v>806011877-3</v>
          </cell>
          <cell r="D450">
            <v>6627941</v>
          </cell>
          <cell r="F450" t="str">
            <v>pripaba@yahoo.com</v>
          </cell>
          <cell r="G450">
            <v>4328</v>
          </cell>
          <cell r="H450">
            <v>39419</v>
          </cell>
        </row>
        <row r="451">
          <cell r="A451">
            <v>113001001671</v>
          </cell>
          <cell r="B451" t="str">
            <v>SOC DE AMOR A CARTAGENA # 3</v>
          </cell>
        </row>
        <row r="452">
          <cell r="A452">
            <v>113001001662</v>
          </cell>
          <cell r="B452" t="str">
            <v>ESC PADRE PATRICIO</v>
          </cell>
          <cell r="D452">
            <v>6607985</v>
          </cell>
        </row>
        <row r="453">
          <cell r="A453">
            <v>113001001654</v>
          </cell>
          <cell r="B453" t="str">
            <v>ESCUELA REPUBLICA DEL ECUADOR</v>
          </cell>
          <cell r="C453" t="str">
            <v>806102804-0</v>
          </cell>
          <cell r="D453">
            <v>6714189</v>
          </cell>
          <cell r="E453">
            <v>6710009</v>
          </cell>
          <cell r="F453" t="str">
            <v>republicadelecuador@hotmail.com</v>
          </cell>
          <cell r="G453">
            <v>1741</v>
          </cell>
          <cell r="H453">
            <v>37621</v>
          </cell>
        </row>
        <row r="454">
          <cell r="A454">
            <v>113001001581</v>
          </cell>
          <cell r="B454" t="str">
            <v>INSTITUCION EDUCATIVA DE FREDONIA</v>
          </cell>
          <cell r="C454" t="str">
            <v>806003670-2</v>
          </cell>
          <cell r="D454">
            <v>3157536161</v>
          </cell>
          <cell r="F454" t="str">
            <v>iefredonia@hotmail.com</v>
          </cell>
          <cell r="G454">
            <v>888</v>
          </cell>
          <cell r="H454">
            <v>40169</v>
          </cell>
        </row>
        <row r="455">
          <cell r="A455">
            <v>113001001573</v>
          </cell>
          <cell r="B455" t="str">
            <v>SOCIEDAD DE AMOR A CARTAGENA 10</v>
          </cell>
          <cell r="C455" t="str">
            <v>806012177-0</v>
          </cell>
          <cell r="D455">
            <v>6725169</v>
          </cell>
          <cell r="F455" t="str">
            <v>inedsor2010@hotmail.com</v>
          </cell>
          <cell r="G455">
            <v>216</v>
          </cell>
          <cell r="H455">
            <v>38477</v>
          </cell>
        </row>
        <row r="456">
          <cell r="A456">
            <v>113001001492</v>
          </cell>
          <cell r="B456" t="str">
            <v>IE LICEO DE BOLIVAR</v>
          </cell>
          <cell r="C456" t="str">
            <v>806012153-4</v>
          </cell>
          <cell r="D456">
            <v>6478166</v>
          </cell>
          <cell r="E456">
            <v>6478166</v>
          </cell>
          <cell r="F456" t="str">
            <v>liceo50@hotmail.com</v>
          </cell>
          <cell r="G456">
            <v>2396</v>
          </cell>
          <cell r="H456">
            <v>18588</v>
          </cell>
        </row>
        <row r="457">
          <cell r="A457">
            <v>213001008084</v>
          </cell>
          <cell r="B457" t="str">
            <v>ESCUELA LUIS CARLOS GALAN</v>
          </cell>
          <cell r="C457" t="str">
            <v>806011904-4</v>
          </cell>
          <cell r="D457">
            <v>6534415</v>
          </cell>
          <cell r="F457" t="str">
            <v>ihmaria_cartagen@hotmail.com</v>
          </cell>
          <cell r="G457">
            <v>358</v>
          </cell>
          <cell r="H457">
            <v>38800</v>
          </cell>
        </row>
        <row r="458">
          <cell r="A458">
            <v>213001008076</v>
          </cell>
          <cell r="B458" t="str">
            <v>IE MANUELA VERGARA DE CURI</v>
          </cell>
          <cell r="C458" t="str">
            <v>806003655-1</v>
          </cell>
          <cell r="D458">
            <v>6617411</v>
          </cell>
          <cell r="F458" t="str">
            <v>manuelavergaradecuri@outlook.com</v>
          </cell>
          <cell r="G458">
            <v>208</v>
          </cell>
          <cell r="H458">
            <v>38163</v>
          </cell>
        </row>
        <row r="459">
          <cell r="A459">
            <v>213001007797</v>
          </cell>
          <cell r="B459" t="str">
            <v>INSTITUCION EDUCATIVA SAN JUAN DE DAMASCO</v>
          </cell>
          <cell r="C459" t="str">
            <v>806011909-9</v>
          </cell>
          <cell r="D459">
            <v>6722863</v>
          </cell>
          <cell r="E459">
            <v>6722863</v>
          </cell>
          <cell r="F459" t="str">
            <v>sanjuandamasco@hotmail.com</v>
          </cell>
          <cell r="G459">
            <v>149</v>
          </cell>
          <cell r="H459">
            <v>27453</v>
          </cell>
        </row>
        <row r="460">
          <cell r="A460">
            <v>213001007339</v>
          </cell>
          <cell r="B460" t="str">
            <v>SEDE DISTRITAL  EL REPOSO</v>
          </cell>
          <cell r="C460" t="str">
            <v>806012074-0</v>
          </cell>
          <cell r="D460">
            <v>6769530</v>
          </cell>
          <cell r="F460" t="str">
            <v>feyalegriaprogreso@yahoo.es</v>
          </cell>
          <cell r="G460">
            <v>248</v>
          </cell>
          <cell r="H460">
            <v>37195</v>
          </cell>
        </row>
        <row r="461">
          <cell r="A461">
            <v>213001007231</v>
          </cell>
          <cell r="B461" t="str">
            <v>INSTITUCION EDUCATIVA SAN FRANCISCO DE ASIS</v>
          </cell>
          <cell r="C461" t="str">
            <v>806011890-1</v>
          </cell>
          <cell r="D461">
            <v>3017738841</v>
          </cell>
          <cell r="F461" t="str">
            <v>sanfrancisco_de_asis@hotmail.es</v>
          </cell>
          <cell r="G461">
            <v>698</v>
          </cell>
          <cell r="H461">
            <v>32085</v>
          </cell>
        </row>
        <row r="462">
          <cell r="A462">
            <v>213001004313</v>
          </cell>
          <cell r="B462" t="str">
            <v>ESCUELA PEDRO PASCACIO MARTINEZ</v>
          </cell>
          <cell r="C462" t="str">
            <v>80611890-1</v>
          </cell>
          <cell r="D462">
            <v>30017738841</v>
          </cell>
          <cell r="F462" t="str">
            <v>sanfrancisco_de_asis@hotmail.com</v>
          </cell>
          <cell r="G462">
            <v>698</v>
          </cell>
          <cell r="H462">
            <v>32085</v>
          </cell>
        </row>
        <row r="463">
          <cell r="A463">
            <v>113001002871</v>
          </cell>
          <cell r="B463" t="str">
            <v>CENTRO EDUCATIVO MIGUEL ANTONIO LENGUA</v>
          </cell>
          <cell r="C463" t="str">
            <v>806012079-7</v>
          </cell>
          <cell r="D463">
            <v>6710383</v>
          </cell>
          <cell r="F463" t="str">
            <v>inenscar2002@hotmail.com</v>
          </cell>
          <cell r="G463">
            <v>664</v>
          </cell>
          <cell r="H463">
            <v>40058</v>
          </cell>
        </row>
        <row r="464">
          <cell r="A464">
            <v>113001002839</v>
          </cell>
          <cell r="B464" t="str">
            <v>INSTITUCION EDUCATIVA SAN JUAN DE DAMASCO SEDE NUESTRA SEÑORA DEL ROSARIO</v>
          </cell>
          <cell r="C464" t="str">
            <v>806011909-9</v>
          </cell>
          <cell r="D464">
            <v>6690547</v>
          </cell>
          <cell r="F464" t="str">
            <v>sanjuandamasco@hotmail.com</v>
          </cell>
          <cell r="G464">
            <v>72</v>
          </cell>
          <cell r="H464">
            <v>21152</v>
          </cell>
        </row>
        <row r="465">
          <cell r="A465">
            <v>113001002812</v>
          </cell>
          <cell r="B465" t="str">
            <v>INSTITUCION EDUCATIVA MARIA REINA</v>
          </cell>
          <cell r="C465" t="str">
            <v>900000097-9</v>
          </cell>
          <cell r="D465">
            <v>6743522</v>
          </cell>
          <cell r="E465">
            <v>6720155</v>
          </cell>
          <cell r="F465" t="str">
            <v>revecarueda.mr@hotmail.com</v>
          </cell>
          <cell r="G465">
            <v>688</v>
          </cell>
          <cell r="H465">
            <v>37917</v>
          </cell>
        </row>
        <row r="466">
          <cell r="A466">
            <v>113001002651</v>
          </cell>
          <cell r="B466" t="str">
            <v>ESCUELA MIXTA LAS DELICIAS</v>
          </cell>
          <cell r="C466" t="str">
            <v>900000097-9</v>
          </cell>
          <cell r="D466">
            <v>6742544</v>
          </cell>
          <cell r="E466">
            <v>6720155</v>
          </cell>
          <cell r="F466" t="str">
            <v>revecarueda.mr@hotmail.com</v>
          </cell>
          <cell r="G466">
            <v>688</v>
          </cell>
          <cell r="H466">
            <v>37917</v>
          </cell>
        </row>
        <row r="467">
          <cell r="A467">
            <v>113001002553</v>
          </cell>
          <cell r="B467" t="str">
            <v>ACCION COMUNAL SAN  PEDRO</v>
          </cell>
          <cell r="C467" t="str">
            <v>806000581-1</v>
          </cell>
          <cell r="D467">
            <v>6580705</v>
          </cell>
          <cell r="F467" t="str">
            <v>ritarosa50@hotmail.com</v>
          </cell>
          <cell r="G467">
            <v>229</v>
          </cell>
          <cell r="H467">
            <v>31086</v>
          </cell>
        </row>
        <row r="468">
          <cell r="A468">
            <v>113001002481</v>
          </cell>
          <cell r="B468" t="str">
            <v>ESCUELA VICTORIA PAUTT LEON</v>
          </cell>
          <cell r="C468" t="str">
            <v>806012177-0</v>
          </cell>
          <cell r="D468">
            <v>6720673</v>
          </cell>
          <cell r="E468">
            <v>6697024</v>
          </cell>
          <cell r="F468" t="str">
            <v>inedsor2010@hotmail.com</v>
          </cell>
          <cell r="G468">
            <v>216</v>
          </cell>
          <cell r="H468">
            <v>38477</v>
          </cell>
        </row>
        <row r="469">
          <cell r="A469">
            <v>113001002413</v>
          </cell>
          <cell r="B469" t="str">
            <v>IE MADRE LAURA</v>
          </cell>
          <cell r="C469" t="str">
            <v>806003596-5</v>
          </cell>
          <cell r="D469">
            <v>6752359</v>
          </cell>
          <cell r="F469" t="str">
            <v>instedmadrelaura@hotmail.com</v>
          </cell>
          <cell r="G469">
            <v>176</v>
          </cell>
          <cell r="H469">
            <v>41017</v>
          </cell>
        </row>
        <row r="470">
          <cell r="A470">
            <v>113001002162</v>
          </cell>
          <cell r="B470" t="str">
            <v>ESC SIMON BOLIVAR</v>
          </cell>
          <cell r="C470" t="str">
            <v>806012497-2</v>
          </cell>
          <cell r="D470">
            <v>6662113</v>
          </cell>
          <cell r="F470" t="str">
            <v>iejosedelavega@hotmail.com</v>
          </cell>
          <cell r="G470">
            <v>773</v>
          </cell>
          <cell r="H470">
            <v>37386</v>
          </cell>
        </row>
        <row r="471">
          <cell r="A471">
            <v>113001001981</v>
          </cell>
          <cell r="B471" t="str">
            <v>SEDE DE ALBORNOZ</v>
          </cell>
          <cell r="C471" t="str">
            <v>806012606-9</v>
          </cell>
          <cell r="D471">
            <v>3218589881</v>
          </cell>
          <cell r="F471" t="str">
            <v>iesalimbechara@hotmail.com</v>
          </cell>
          <cell r="G471">
            <v>337</v>
          </cell>
          <cell r="H471">
            <v>37701</v>
          </cell>
        </row>
        <row r="472">
          <cell r="A472">
            <v>113001001972</v>
          </cell>
          <cell r="B472" t="str">
            <v>IE SEMINARIO DE CARTAGENA</v>
          </cell>
          <cell r="C472" t="str">
            <v>890480324-9</v>
          </cell>
          <cell r="D472">
            <v>3145700103</v>
          </cell>
          <cell r="E472">
            <v>6432422</v>
          </cell>
          <cell r="F472" t="str">
            <v>colegioseminariodecartagena@gmail.com</v>
          </cell>
          <cell r="G472">
            <v>550</v>
          </cell>
          <cell r="H472">
            <v>39933</v>
          </cell>
        </row>
        <row r="473">
          <cell r="A473">
            <v>113001001964</v>
          </cell>
          <cell r="B473" t="str">
            <v>ESCUELA  SOCIEDAD AMOR A CARTAGENA N  7</v>
          </cell>
          <cell r="C473" t="str">
            <v>900000097-9</v>
          </cell>
          <cell r="D473">
            <v>6749066</v>
          </cell>
          <cell r="E473">
            <v>6720155</v>
          </cell>
          <cell r="F473" t="str">
            <v>belmuma@hotmail.com</v>
          </cell>
          <cell r="G473">
            <v>688</v>
          </cell>
          <cell r="H473">
            <v>37917</v>
          </cell>
        </row>
        <row r="474">
          <cell r="A474">
            <v>113001001816</v>
          </cell>
          <cell r="B474" t="str">
            <v>INSTITUCIÓN EDUCATIVA JOSE DE LA VEGA</v>
          </cell>
          <cell r="C474" t="str">
            <v>806012497-2</v>
          </cell>
          <cell r="D474">
            <v>6581347</v>
          </cell>
          <cell r="F474" t="str">
            <v>iejosedelavega@hotmail.com</v>
          </cell>
          <cell r="G474">
            <v>773</v>
          </cell>
          <cell r="H474">
            <v>37386</v>
          </cell>
        </row>
        <row r="475">
          <cell r="A475">
            <v>313001001181</v>
          </cell>
          <cell r="B475" t="str">
            <v>INSTITUCION EDUCATIVA NTRA SEÑORA DE LA CONSOLATA</v>
          </cell>
          <cell r="C475" t="str">
            <v>890480646-5</v>
          </cell>
          <cell r="D475">
            <v>6813692</v>
          </cell>
          <cell r="E475">
            <v>6812543</v>
          </cell>
          <cell r="F475" t="str">
            <v>colegiolaconsolata@hotmail.com</v>
          </cell>
          <cell r="G475">
            <v>550</v>
          </cell>
          <cell r="H475">
            <v>39933</v>
          </cell>
        </row>
        <row r="476">
          <cell r="A476">
            <v>313001029396</v>
          </cell>
          <cell r="B476" t="str">
            <v>INSTITUCION EDUCATIVA CLEMENTE MANUEL ZABALA</v>
          </cell>
          <cell r="C476" t="str">
            <v>900190958-9</v>
          </cell>
          <cell r="D476">
            <v>3006317628</v>
          </cell>
          <cell r="E476">
            <v>67148839</v>
          </cell>
          <cell r="F476" t="str">
            <v>clementemanuelzabala.cartagena@feyalegria.org.co</v>
          </cell>
          <cell r="G476">
            <v>90</v>
          </cell>
          <cell r="H476">
            <v>40290</v>
          </cell>
        </row>
        <row r="477">
          <cell r="A477">
            <v>313001029264</v>
          </cell>
          <cell r="B477" t="str">
            <v>CEAD SIMOM BOLIVAR UNAD CARTAGENA</v>
          </cell>
          <cell r="C477" t="str">
            <v>860512780-4</v>
          </cell>
          <cell r="D477">
            <v>6628812</v>
          </cell>
          <cell r="E477">
            <v>6628812</v>
          </cell>
          <cell r="F477" t="str">
            <v>roberto.salazar@unad.edu.co</v>
          </cell>
          <cell r="G477">
            <v>1302</v>
          </cell>
          <cell r="H477">
            <v>38943</v>
          </cell>
        </row>
        <row r="478">
          <cell r="A478">
            <v>313001008569</v>
          </cell>
          <cell r="B478" t="str">
            <v>IE  JUAN JOSE NIETO  SEDE  EL EDUCADOR</v>
          </cell>
          <cell r="C478" t="str">
            <v>800240605-7</v>
          </cell>
          <cell r="D478">
            <v>6617766</v>
          </cell>
          <cell r="F478" t="str">
            <v>iejuanjosenieto@hotmail.com</v>
          </cell>
          <cell r="G478">
            <v>1111</v>
          </cell>
          <cell r="H478">
            <v>35138</v>
          </cell>
        </row>
        <row r="479">
          <cell r="A479">
            <v>313001008411</v>
          </cell>
          <cell r="B479" t="str">
            <v>INSTITUCION EDUCATIVA FE Y ALEGRIA EL PROGRESO</v>
          </cell>
          <cell r="C479" t="str">
            <v>806012074-0</v>
          </cell>
          <cell r="D479">
            <v>6718140</v>
          </cell>
          <cell r="E479">
            <v>6718140</v>
          </cell>
          <cell r="F479" t="str">
            <v>feyalegriaprogreso@yahoo.es</v>
          </cell>
          <cell r="G479">
            <v>248</v>
          </cell>
          <cell r="H479">
            <v>37195</v>
          </cell>
        </row>
        <row r="480">
          <cell r="A480">
            <v>313001027253</v>
          </cell>
          <cell r="B480" t="str">
            <v>IE JUAN BAUTISTA SCALABRINI</v>
          </cell>
          <cell r="C480" t="str">
            <v>890480324-9</v>
          </cell>
          <cell r="D480">
            <v>3145700109</v>
          </cell>
          <cell r="E480">
            <v>6686947</v>
          </cell>
          <cell r="F480" t="str">
            <v>jorvano02@yahoo.es</v>
          </cell>
          <cell r="G480">
            <v>8</v>
          </cell>
          <cell r="H480">
            <v>36899</v>
          </cell>
        </row>
        <row r="481">
          <cell r="A481">
            <v>313001002269</v>
          </cell>
          <cell r="B481" t="str">
            <v>COLEGIO NAVAL DE MANZANILLO</v>
          </cell>
          <cell r="C481" t="str">
            <v>6673544-2</v>
          </cell>
          <cell r="D481">
            <v>6694254</v>
          </cell>
          <cell r="E481">
            <v>3012800284</v>
          </cell>
          <cell r="F481" t="str">
            <v>colnavbn1ma@gmail.com</v>
          </cell>
          <cell r="G481">
            <v>419</v>
          </cell>
          <cell r="H481">
            <v>37246</v>
          </cell>
        </row>
        <row r="482">
          <cell r="A482">
            <v>113001030212</v>
          </cell>
          <cell r="B482" t="str">
            <v>INSTITUCION EDUCATIVA BICENTENARIO</v>
          </cell>
          <cell r="C482" t="str">
            <v>860009985-0</v>
          </cell>
          <cell r="D482">
            <v>3218154738</v>
          </cell>
          <cell r="F482" t="str">
            <v>iebsalle@gmail.com</v>
          </cell>
          <cell r="G482">
            <v>8966</v>
          </cell>
          <cell r="H482">
            <v>42366</v>
          </cell>
        </row>
        <row r="483">
          <cell r="A483">
            <v>113001030093</v>
          </cell>
          <cell r="B483" t="str">
            <v>INSTITUCIÓN EDUCATIVA FUNDACIÓN PIES DESCALZOS</v>
          </cell>
          <cell r="C483" t="str">
            <v>900732396-7</v>
          </cell>
          <cell r="D483">
            <v>3004660756</v>
          </cell>
          <cell r="F483" t="str">
            <v>rectoriafpd@gmail.com</v>
          </cell>
          <cell r="G483">
            <v>6390</v>
          </cell>
          <cell r="H483">
            <v>41536</v>
          </cell>
        </row>
        <row r="484">
          <cell r="A484">
            <v>113001028927</v>
          </cell>
          <cell r="B484" t="str">
            <v>IE  CIUDADELA 2000</v>
          </cell>
          <cell r="C484" t="str">
            <v>900114856-2</v>
          </cell>
          <cell r="D484">
            <v>6632764</v>
          </cell>
          <cell r="F484" t="str">
            <v>ieciudadela2000@hotmail.com</v>
          </cell>
          <cell r="G484">
            <v>2637</v>
          </cell>
          <cell r="H484">
            <v>39631</v>
          </cell>
        </row>
        <row r="485">
          <cell r="A485">
            <v>113001028919</v>
          </cell>
          <cell r="B485" t="str">
            <v>INSTITUCION EDUCATIVA NUEVO BOSQUE</v>
          </cell>
          <cell r="C485" t="str">
            <v>900013774-3</v>
          </cell>
          <cell r="D485">
            <v>6677374</v>
          </cell>
          <cell r="F485" t="str">
            <v>samarides@hotmail.com</v>
          </cell>
          <cell r="G485">
            <v>1620</v>
          </cell>
          <cell r="H485">
            <v>42061</v>
          </cell>
        </row>
        <row r="486">
          <cell r="A486">
            <v>113001028483</v>
          </cell>
          <cell r="B486" t="str">
            <v>INSTITUCION EDUCATIVA CASD MANUELA BELTRAN</v>
          </cell>
          <cell r="C486" t="str">
            <v>890481209-4</v>
          </cell>
          <cell r="D486">
            <v>6698287</v>
          </cell>
          <cell r="E486">
            <v>6699544</v>
          </cell>
          <cell r="F486" t="str">
            <v>iescasd@hotmail.com</v>
          </cell>
          <cell r="G486">
            <v>1691</v>
          </cell>
          <cell r="H486">
            <v>37621</v>
          </cell>
        </row>
        <row r="487">
          <cell r="A487">
            <v>113001012711</v>
          </cell>
          <cell r="B487" t="str">
            <v>ESC SAN JOSE CLAVERIANO</v>
          </cell>
          <cell r="C487" t="str">
            <v>806012542-6</v>
          </cell>
          <cell r="D487">
            <v>6565664</v>
          </cell>
          <cell r="F487" t="str">
            <v>cordmaria@homail.com</v>
          </cell>
          <cell r="G487">
            <v>350</v>
          </cell>
          <cell r="H487">
            <v>34774</v>
          </cell>
        </row>
        <row r="488">
          <cell r="A488">
            <v>113001008284</v>
          </cell>
          <cell r="B488" t="str">
            <v>INSTITUCION EDUCATIVA  SAN FELIPE NERI</v>
          </cell>
          <cell r="C488" t="str">
            <v>890480630-0</v>
          </cell>
          <cell r="D488">
            <v>6753212</v>
          </cell>
          <cell r="F488" t="str">
            <v>iesanfelipeneri@hotmail.es</v>
          </cell>
          <cell r="G488">
            <v>844</v>
          </cell>
          <cell r="H488">
            <v>37406</v>
          </cell>
        </row>
        <row r="489">
          <cell r="A489">
            <v>113001008276</v>
          </cell>
          <cell r="B489" t="str">
            <v>IE PLAYAS DE ACAPULCO</v>
          </cell>
          <cell r="C489" t="str">
            <v>806008967-7</v>
          </cell>
          <cell r="D489">
            <v>6747225</v>
          </cell>
          <cell r="F489" t="str">
            <v>iepacapulco@gmail.com</v>
          </cell>
          <cell r="G489">
            <v>845</v>
          </cell>
          <cell r="H489">
            <v>37406</v>
          </cell>
        </row>
        <row r="490">
          <cell r="A490">
            <v>113001008268</v>
          </cell>
          <cell r="B490" t="str">
            <v>IE MARIA CANO</v>
          </cell>
          <cell r="C490" t="str">
            <v>806004017-7</v>
          </cell>
          <cell r="D490">
            <v>6527134</v>
          </cell>
          <cell r="F490" t="str">
            <v>iemariacano1@hotmail.com</v>
          </cell>
          <cell r="G490">
            <v>215</v>
          </cell>
          <cell r="H490">
            <v>40693</v>
          </cell>
        </row>
        <row r="491">
          <cell r="A491">
            <v>113001007776</v>
          </cell>
          <cell r="B491" t="str">
            <v>SEDE LUIS CARLOS GALAN</v>
          </cell>
          <cell r="C491" t="str">
            <v>900013774-3</v>
          </cell>
          <cell r="D491">
            <v>6436262</v>
          </cell>
          <cell r="E491">
            <v>6435841</v>
          </cell>
          <cell r="F491" t="str">
            <v>sanarides@hotmail.com</v>
          </cell>
          <cell r="G491">
            <v>216</v>
          </cell>
          <cell r="H491">
            <v>38477</v>
          </cell>
        </row>
        <row r="492">
          <cell r="A492">
            <v>113001007725</v>
          </cell>
          <cell r="B492" t="str">
            <v>SEDE JOSE GONZALEZ VERGARA</v>
          </cell>
          <cell r="C492" t="str">
            <v>806012074-0</v>
          </cell>
          <cell r="D492">
            <v>6769540</v>
          </cell>
          <cell r="F492" t="str">
            <v>feyalegriaprogreso@yahoo.es</v>
          </cell>
          <cell r="G492">
            <v>248</v>
          </cell>
          <cell r="H492">
            <v>37195</v>
          </cell>
        </row>
        <row r="493">
          <cell r="A493">
            <v>113001007113</v>
          </cell>
          <cell r="B493" t="str">
            <v>ESCUELA LA PUNTILLA</v>
          </cell>
          <cell r="C493" t="str">
            <v>806012804-1</v>
          </cell>
          <cell r="D493">
            <v>6610760</v>
          </cell>
          <cell r="F493" t="str">
            <v>i.e.fulevepuntilla@gmail.com</v>
          </cell>
          <cell r="G493">
            <v>1741</v>
          </cell>
          <cell r="H493">
            <v>37464</v>
          </cell>
        </row>
        <row r="494">
          <cell r="A494">
            <v>113001007083</v>
          </cell>
          <cell r="B494" t="str">
            <v>INSTITUCION EDUCATIVA DE SAN FERNANDO</v>
          </cell>
          <cell r="C494" t="str">
            <v>806011971-8</v>
          </cell>
          <cell r="D494">
            <v>6536973</v>
          </cell>
          <cell r="F494" t="str">
            <v>iesanfernandosede@hotmail.com</v>
          </cell>
          <cell r="G494">
            <v>849</v>
          </cell>
          <cell r="H494">
            <v>37406</v>
          </cell>
        </row>
        <row r="495">
          <cell r="A495">
            <v>113001006826</v>
          </cell>
          <cell r="B495" t="str">
            <v>ESCUELA  ISABEL LA CATOLICA</v>
          </cell>
          <cell r="C495" t="str">
            <v>8060118420-0</v>
          </cell>
          <cell r="D495">
            <v>6671814</v>
          </cell>
          <cell r="F495" t="str">
            <v>isabellacatolica@hotmail.com</v>
          </cell>
          <cell r="G495">
            <v>341</v>
          </cell>
          <cell r="H495">
            <v>38540</v>
          </cell>
        </row>
        <row r="496">
          <cell r="A496">
            <v>113001005757</v>
          </cell>
          <cell r="B496" t="str">
            <v>JARD INF LOS CARACOLES</v>
          </cell>
          <cell r="C496" t="str">
            <v>806011843-0</v>
          </cell>
          <cell r="D496">
            <v>6679441</v>
          </cell>
          <cell r="F496" t="str">
            <v>isabellacatolica@hotmail.com</v>
          </cell>
          <cell r="G496">
            <v>341</v>
          </cell>
          <cell r="H496">
            <v>38510</v>
          </cell>
        </row>
        <row r="497">
          <cell r="A497">
            <v>113001005544</v>
          </cell>
          <cell r="B497" t="str">
            <v>INSTITUCION EDUCATIVA ANTONIO NARIÑO</v>
          </cell>
          <cell r="C497" t="str">
            <v>806012071-9</v>
          </cell>
          <cell r="D497">
            <v>6432001</v>
          </cell>
          <cell r="F497" t="str">
            <v>ieantonionarino@hotmail.com</v>
          </cell>
          <cell r="G497">
            <v>381</v>
          </cell>
          <cell r="H497">
            <v>37246</v>
          </cell>
        </row>
        <row r="498">
          <cell r="A498">
            <v>113001004041</v>
          </cell>
          <cell r="B498" t="str">
            <v>ESC EDUARDO SANTOS MONTEJO</v>
          </cell>
          <cell r="C498" t="str">
            <v>806012071-1</v>
          </cell>
          <cell r="D498">
            <v>6432001</v>
          </cell>
          <cell r="F498" t="str">
            <v>ieantonionarmo@hotmail.com</v>
          </cell>
          <cell r="G498">
            <v>935</v>
          </cell>
          <cell r="H498">
            <v>37434</v>
          </cell>
        </row>
        <row r="499">
          <cell r="A499">
            <v>113001003967</v>
          </cell>
          <cell r="B499" t="str">
            <v>ESC LAZARO MARTINEZ OLIER</v>
          </cell>
          <cell r="C499" t="str">
            <v>806012542-6</v>
          </cell>
          <cell r="D499">
            <v>6562618</v>
          </cell>
          <cell r="F499" t="str">
            <v>cordmaria@hotmail.com</v>
          </cell>
          <cell r="G499">
            <v>350</v>
          </cell>
          <cell r="H499">
            <v>23817</v>
          </cell>
        </row>
        <row r="500">
          <cell r="A500">
            <v>113001003797</v>
          </cell>
          <cell r="B500" t="str">
            <v>INSTITUCIÓN EDUCATIVA ANA MARIA PEREZ DE OTERO</v>
          </cell>
          <cell r="C500" t="str">
            <v>806011971-8</v>
          </cell>
          <cell r="D500">
            <v>6612956</v>
          </cell>
          <cell r="F500" t="str">
            <v>ieanamariaperez@hotmail.com</v>
          </cell>
          <cell r="G500">
            <v>849</v>
          </cell>
          <cell r="H500">
            <v>37406</v>
          </cell>
        </row>
        <row r="501">
          <cell r="A501">
            <v>113001003126</v>
          </cell>
          <cell r="B501" t="str">
            <v>IE FERNANDO DE LA VEGA</v>
          </cell>
          <cell r="C501" t="str">
            <v>806012806-5</v>
          </cell>
          <cell r="D501">
            <v>6746008</v>
          </cell>
          <cell r="E501">
            <v>6746008</v>
          </cell>
          <cell r="F501" t="str">
            <v>javier.simatiefeve@live.com</v>
          </cell>
          <cell r="G501">
            <v>477</v>
          </cell>
          <cell r="H501">
            <v>38560</v>
          </cell>
        </row>
        <row r="502">
          <cell r="A502">
            <v>113001003061</v>
          </cell>
          <cell r="B502" t="str">
            <v>IE HERMANO ANTONIO RAMOS DE LA SALLE</v>
          </cell>
          <cell r="C502" t="str">
            <v>860009985-0</v>
          </cell>
          <cell r="D502">
            <v>6909898</v>
          </cell>
          <cell r="E502">
            <v>6909393</v>
          </cell>
          <cell r="F502" t="str">
            <v>hno.antoniodelasalle@hotmail.com</v>
          </cell>
          <cell r="G502">
            <v>1283</v>
          </cell>
          <cell r="H502">
            <v>38316</v>
          </cell>
        </row>
        <row r="503">
          <cell r="A503">
            <v>113001001646</v>
          </cell>
          <cell r="B503" t="str">
            <v>ESC PRIMERO DE MAYO</v>
          </cell>
          <cell r="C503" t="str">
            <v>800215242-0</v>
          </cell>
          <cell r="D503">
            <v>6753861</v>
          </cell>
          <cell r="F503" t="str">
            <v>ierli2006@hotmail.com</v>
          </cell>
          <cell r="G503">
            <v>863</v>
          </cell>
          <cell r="H503">
            <v>37406</v>
          </cell>
        </row>
        <row r="504">
          <cell r="A504">
            <v>113001001590</v>
          </cell>
          <cell r="B504" t="str">
            <v>ESC DE ZARAGOCILLA</v>
          </cell>
          <cell r="C504" t="str">
            <v>806012177-0</v>
          </cell>
          <cell r="D504">
            <v>6722591</v>
          </cell>
          <cell r="E504">
            <v>6697024</v>
          </cell>
          <cell r="F504" t="str">
            <v>idesor2010@hotmail.com</v>
          </cell>
          <cell r="G504">
            <v>216</v>
          </cell>
          <cell r="H504">
            <v>38477</v>
          </cell>
        </row>
        <row r="505">
          <cell r="A505">
            <v>113001000852</v>
          </cell>
          <cell r="B505" t="str">
            <v>INSTITUCION EDUCATIVA NUESTRA SEÑORA DEL CARMEN</v>
          </cell>
          <cell r="C505" t="str">
            <v>806012079-7</v>
          </cell>
          <cell r="D505">
            <v>6710383</v>
          </cell>
          <cell r="E505">
            <v>6710304</v>
          </cell>
          <cell r="F505" t="str">
            <v>inenscar2002@hotmail.com</v>
          </cell>
          <cell r="G505">
            <v>664</v>
          </cell>
          <cell r="H505">
            <v>40058</v>
          </cell>
        </row>
        <row r="506">
          <cell r="A506">
            <v>113001000836</v>
          </cell>
          <cell r="B506" t="str">
            <v>INSTITUCION EDUCATIVA CIUDAD DE SINCELEJO</v>
          </cell>
          <cell r="C506" t="str">
            <v>806012079-7</v>
          </cell>
          <cell r="D506">
            <v>6699464</v>
          </cell>
          <cell r="F506" t="str">
            <v>inencar2002@hotmail.com</v>
          </cell>
          <cell r="G506">
            <v>132</v>
          </cell>
          <cell r="H506">
            <v>21976</v>
          </cell>
        </row>
        <row r="507">
          <cell r="A507">
            <v>113001000810</v>
          </cell>
          <cell r="B507" t="str">
            <v>ESCUELA ALMIRANTE PADILLA</v>
          </cell>
          <cell r="C507" t="str">
            <v>806012806-5</v>
          </cell>
          <cell r="D507">
            <v>6694598</v>
          </cell>
          <cell r="E507">
            <v>6746008</v>
          </cell>
          <cell r="F507" t="str">
            <v>javier.simatiefeve@live.com</v>
          </cell>
          <cell r="G507">
            <v>835</v>
          </cell>
          <cell r="H507">
            <v>37406</v>
          </cell>
        </row>
        <row r="508">
          <cell r="A508">
            <v>113001000429</v>
          </cell>
          <cell r="B508" t="str">
            <v>IE SALIM BECHARA</v>
          </cell>
          <cell r="C508" t="str">
            <v>806012606-9</v>
          </cell>
          <cell r="D508">
            <v>6431773</v>
          </cell>
          <cell r="F508" t="str">
            <v>iesalimbechara@hotmail.com</v>
          </cell>
          <cell r="G508">
            <v>337</v>
          </cell>
          <cell r="H508">
            <v>42206</v>
          </cell>
        </row>
        <row r="509">
          <cell r="A509">
            <v>113001000364</v>
          </cell>
          <cell r="B509" t="str">
            <v>IE MADRE GABRIELA DE SAN MARTIN SEDE  10 DE MAYO</v>
          </cell>
          <cell r="C509" t="str">
            <v>806002722-2</v>
          </cell>
          <cell r="D509">
            <v>6710589</v>
          </cell>
          <cell r="F509" t="str">
            <v>mgdsm1971@gmail.com</v>
          </cell>
          <cell r="G509">
            <v>106</v>
          </cell>
          <cell r="H509">
            <v>40611</v>
          </cell>
        </row>
        <row r="510">
          <cell r="A510">
            <v>113001000348</v>
          </cell>
          <cell r="B510" t="str">
            <v>INSTITUCION EDUCATIVA  AMBIENTALISTA CARTAGENA DE INDIAS</v>
          </cell>
          <cell r="C510" t="str">
            <v>900076228-8</v>
          </cell>
          <cell r="D510">
            <v>6988619</v>
          </cell>
          <cell r="E510">
            <v>3008466934</v>
          </cell>
          <cell r="F510" t="str">
            <v>mariauxi@hotmail.com</v>
          </cell>
          <cell r="G510">
            <v>138</v>
          </cell>
          <cell r="H510">
            <v>37678</v>
          </cell>
        </row>
        <row r="511">
          <cell r="A511">
            <v>113001000208</v>
          </cell>
          <cell r="B511" t="str">
            <v>ESC NTRA SRA DE FATIMA</v>
          </cell>
          <cell r="C511" t="str">
            <v>806044919-4</v>
          </cell>
          <cell r="D511">
            <v>6562509</v>
          </cell>
          <cell r="F511" t="str">
            <v>iesantamaria@yahoo.es</v>
          </cell>
          <cell r="G511">
            <v>2079</v>
          </cell>
          <cell r="H511">
            <v>39037</v>
          </cell>
        </row>
        <row r="512">
          <cell r="A512">
            <v>113001000194</v>
          </cell>
          <cell r="B512" t="str">
            <v>SEDE LA MAGDALENA</v>
          </cell>
          <cell r="C512" t="str">
            <v>806002722-2</v>
          </cell>
          <cell r="D512">
            <v>6813086</v>
          </cell>
          <cell r="F512" t="str">
            <v>mgdsm1971@gmail.com</v>
          </cell>
          <cell r="G512">
            <v>106</v>
          </cell>
          <cell r="H512">
            <v>40611</v>
          </cell>
        </row>
        <row r="513">
          <cell r="A513">
            <v>113001000186</v>
          </cell>
          <cell r="B513" t="str">
            <v>ESC MARCO FIDEL SUAREZ</v>
          </cell>
          <cell r="C513" t="str">
            <v>806011919-4</v>
          </cell>
          <cell r="D513">
            <v>6562509</v>
          </cell>
          <cell r="F513" t="str">
            <v>iesantamaria@yahoo.es</v>
          </cell>
          <cell r="G513">
            <v>2079</v>
          </cell>
          <cell r="H513">
            <v>39037</v>
          </cell>
        </row>
        <row r="514">
          <cell r="A514">
            <v>113001002138</v>
          </cell>
          <cell r="B514" t="str">
            <v>INSTITUCION EDUCATIVA NUESTRA SEÑORA DEL PERPETUO SOCORRO</v>
          </cell>
          <cell r="C514" t="str">
            <v>890481482-9</v>
          </cell>
          <cell r="D514">
            <v>6431723</v>
          </cell>
          <cell r="E514">
            <v>3156967812</v>
          </cell>
          <cell r="F514" t="str">
            <v>ienspes-11@hotmail.com</v>
          </cell>
          <cell r="G514">
            <v>843</v>
          </cell>
          <cell r="H514">
            <v>37406</v>
          </cell>
        </row>
        <row r="515">
          <cell r="A515">
            <v>113001002120</v>
          </cell>
          <cell r="B515" t="str">
            <v>IE HIJOS DE MARIA</v>
          </cell>
          <cell r="C515" t="str">
            <v>806011904-4</v>
          </cell>
          <cell r="D515">
            <v>6534415</v>
          </cell>
          <cell r="F515" t="str">
            <v>ihmaria_cartagen@hotmail.com</v>
          </cell>
          <cell r="G515">
            <v>659</v>
          </cell>
          <cell r="H515">
            <v>22766</v>
          </cell>
        </row>
        <row r="516">
          <cell r="A516">
            <v>113001002081</v>
          </cell>
          <cell r="B516" t="str">
            <v>ESC JULIO RAMON FACIOLINCE</v>
          </cell>
          <cell r="C516" t="str">
            <v>806000581-1</v>
          </cell>
          <cell r="D516">
            <v>6666613</v>
          </cell>
          <cell r="F516" t="str">
            <v>ritarosa50@hotmail.com</v>
          </cell>
          <cell r="G516">
            <v>229</v>
          </cell>
          <cell r="H516">
            <v>27981</v>
          </cell>
        </row>
        <row r="517">
          <cell r="A517">
            <v>113001002057</v>
          </cell>
          <cell r="B517" t="str">
            <v>IE SOLEDAD ROMAN DE NUÑEZ</v>
          </cell>
          <cell r="C517" t="str">
            <v>806012177-0</v>
          </cell>
          <cell r="D517">
            <v>6725169</v>
          </cell>
          <cell r="F517" t="str">
            <v>inedsor2010@hotmail.com</v>
          </cell>
          <cell r="G517">
            <v>216</v>
          </cell>
          <cell r="H517">
            <v>38477</v>
          </cell>
        </row>
        <row r="518">
          <cell r="A518">
            <v>113001003053</v>
          </cell>
          <cell r="B518" t="str">
            <v>IE SOLEDAD ACOSTA DE SAMPER</v>
          </cell>
          <cell r="C518" t="str">
            <v>806011971-8</v>
          </cell>
          <cell r="D518">
            <v>6633937</v>
          </cell>
          <cell r="E518">
            <v>6632219</v>
          </cell>
          <cell r="F518" t="str">
            <v>iesamper@hotmail.com</v>
          </cell>
          <cell r="G518">
            <v>849</v>
          </cell>
          <cell r="H518">
            <v>37406</v>
          </cell>
        </row>
        <row r="519">
          <cell r="A519">
            <v>113001002979</v>
          </cell>
          <cell r="B519" t="str">
            <v>INSTITUCION EDUCATIVA LA MILAGROSA</v>
          </cell>
          <cell r="C519" t="str">
            <v>806012547-2</v>
          </cell>
          <cell r="D519">
            <v>6601417</v>
          </cell>
          <cell r="E519">
            <v>6601417</v>
          </cell>
          <cell r="F519" t="str">
            <v>i.e.lamilagrosa@hotmail.com</v>
          </cell>
          <cell r="G519">
            <v>877</v>
          </cell>
          <cell r="H519">
            <v>37936</v>
          </cell>
        </row>
        <row r="520">
          <cell r="A520">
            <v>113001002952</v>
          </cell>
          <cell r="B520" t="str">
            <v>INSTITUCION EDUCATIVA DE TERNERA</v>
          </cell>
          <cell r="C520" t="str">
            <v>806011886-1</v>
          </cell>
          <cell r="D520">
            <v>6437253</v>
          </cell>
          <cell r="F520" t="str">
            <v>rectoria@ieternera.edu.co</v>
          </cell>
          <cell r="G520">
            <v>230</v>
          </cell>
          <cell r="H520">
            <v>36497</v>
          </cell>
        </row>
        <row r="521">
          <cell r="A521">
            <v>113001002880</v>
          </cell>
          <cell r="B521" t="str">
            <v>ESCUELA MIX RAFAEL TONO</v>
          </cell>
          <cell r="C521" t="str">
            <v>806011904-4</v>
          </cell>
          <cell r="D521">
            <v>6512073</v>
          </cell>
          <cell r="E521">
            <v>6534415</v>
          </cell>
          <cell r="F521" t="str">
            <v>ihmaria_cartagen@hotmail.com</v>
          </cell>
          <cell r="G521">
            <v>659</v>
          </cell>
          <cell r="H521">
            <v>22766</v>
          </cell>
        </row>
        <row r="522">
          <cell r="A522">
            <v>113001012559</v>
          </cell>
          <cell r="B522" t="str">
            <v>SEDE JUAN SALVADOR GAVIOTA</v>
          </cell>
          <cell r="C522" t="str">
            <v>806011897-0</v>
          </cell>
          <cell r="D522">
            <v>6583552</v>
          </cell>
          <cell r="E522">
            <v>6583552</v>
          </cell>
          <cell r="F522" t="str">
            <v>carmencg_1802@gmail.com</v>
          </cell>
          <cell r="G522">
            <v>772</v>
          </cell>
          <cell r="H522">
            <v>37386</v>
          </cell>
        </row>
        <row r="523">
          <cell r="A523">
            <v>113001012508</v>
          </cell>
          <cell r="B523" t="str">
            <v>ESCUELA NORMAL SUPERIOR DE CARTAGENA DE INDIAS</v>
          </cell>
          <cell r="C523" t="str">
            <v>806001174-1</v>
          </cell>
          <cell r="D523">
            <v>6926565</v>
          </cell>
          <cell r="F523" t="str">
            <v>normalsuperiorcartagena@gmail.com</v>
          </cell>
          <cell r="G523">
            <v>690</v>
          </cell>
          <cell r="H523">
            <v>38600</v>
          </cell>
        </row>
        <row r="524">
          <cell r="A524">
            <v>113001012494</v>
          </cell>
          <cell r="B524" t="str">
            <v>SEDE SIMON J VELEZ</v>
          </cell>
          <cell r="C524" t="str">
            <v>806013159-2</v>
          </cell>
          <cell r="D524">
            <v>6743459</v>
          </cell>
          <cell r="E524">
            <v>6722727</v>
          </cell>
          <cell r="F524" t="str">
            <v>leddyz84@gmail.com</v>
          </cell>
          <cell r="G524">
            <v>655</v>
          </cell>
          <cell r="H524">
            <v>38314</v>
          </cell>
        </row>
        <row r="525">
          <cell r="A525">
            <v>113001007709</v>
          </cell>
          <cell r="B525" t="str">
            <v>CAMILO TORRES RESTREPO</v>
          </cell>
          <cell r="C525" t="str">
            <v>80601252-1</v>
          </cell>
          <cell r="D525">
            <v>6521454</v>
          </cell>
          <cell r="F525" t="str">
            <v>iemercedesabrego@hotmail.es</v>
          </cell>
          <cell r="G525">
            <v>335</v>
          </cell>
          <cell r="H525">
            <v>37701</v>
          </cell>
        </row>
        <row r="526">
          <cell r="A526">
            <v>113001007563</v>
          </cell>
          <cell r="B526" t="str">
            <v>ESCUELA YIRA CASTRO</v>
          </cell>
          <cell r="C526" t="str">
            <v>806003564-1</v>
          </cell>
          <cell r="D526">
            <v>6670568</v>
          </cell>
          <cell r="F526" t="str">
            <v>rectoria@20dejulio.edu.co</v>
          </cell>
          <cell r="G526">
            <v>829</v>
          </cell>
          <cell r="H526">
            <v>39598</v>
          </cell>
        </row>
        <row r="527">
          <cell r="A527">
            <v>113001007296</v>
          </cell>
          <cell r="B527" t="str">
            <v>ESC ESCILDA MEDINA PACHECO</v>
          </cell>
          <cell r="C527" t="str">
            <v>806012816-9</v>
          </cell>
          <cell r="D527">
            <v>6437506</v>
          </cell>
          <cell r="F527" t="str">
            <v>ieciudaddetunja@hotmail.com</v>
          </cell>
          <cell r="G527">
            <v>864</v>
          </cell>
          <cell r="H527">
            <v>37406</v>
          </cell>
        </row>
        <row r="528">
          <cell r="A528">
            <v>313001002714</v>
          </cell>
          <cell r="B528" t="str">
            <v>IE MARIA AUXILIADORA</v>
          </cell>
          <cell r="C528" t="str">
            <v>806013002-5</v>
          </cell>
          <cell r="D528">
            <v>6744328</v>
          </cell>
          <cell r="E528">
            <v>6690379</v>
          </cell>
          <cell r="F528" t="str">
            <v>mauxiteko@hotmail.com</v>
          </cell>
          <cell r="G528">
            <v>1207</v>
          </cell>
          <cell r="H528">
            <v>37939</v>
          </cell>
        </row>
        <row r="529">
          <cell r="A529">
            <v>113001005374</v>
          </cell>
          <cell r="B529" t="str">
            <v>INSTITUCION EDUCATIVA ANTONIA SANTOS</v>
          </cell>
          <cell r="C529" t="str">
            <v>806011897-0</v>
          </cell>
          <cell r="D529">
            <v>6583552</v>
          </cell>
          <cell r="E529">
            <v>6582380</v>
          </cell>
          <cell r="F529" t="str">
            <v>ieantoniasantoscartagena@gmail.com</v>
          </cell>
          <cell r="G529">
            <v>72</v>
          </cell>
          <cell r="H529">
            <v>37386</v>
          </cell>
        </row>
        <row r="530">
          <cell r="A530">
            <v>113001005358</v>
          </cell>
          <cell r="B530" t="str">
            <v>INSTITUCION EDUCATIVA ALBERTO ELIAS FERNANDEZ BAENA</v>
          </cell>
          <cell r="C530" t="str">
            <v>806012229-5</v>
          </cell>
          <cell r="D530">
            <v>6697933</v>
          </cell>
          <cell r="E530">
            <v>3017277150</v>
          </cell>
          <cell r="F530" t="str">
            <v>yarimeortega_23@hotmail.com</v>
          </cell>
          <cell r="G530">
            <v>702</v>
          </cell>
          <cell r="H530">
            <v>40093</v>
          </cell>
        </row>
        <row r="531">
          <cell r="A531">
            <v>113001005200</v>
          </cell>
          <cell r="B531" t="str">
            <v>ESCUELA URBANA MOISES GOSSAIN LAJUD</v>
          </cell>
          <cell r="C531" t="str">
            <v>806011970-0</v>
          </cell>
          <cell r="D531">
            <v>6431282</v>
          </cell>
          <cell r="E531">
            <v>6431727</v>
          </cell>
          <cell r="F531" t="str">
            <v>leo701107@hotmail.com</v>
          </cell>
          <cell r="G531">
            <v>944</v>
          </cell>
          <cell r="H531">
            <v>37445</v>
          </cell>
        </row>
        <row r="532">
          <cell r="A532">
            <v>113001004688</v>
          </cell>
          <cell r="B532" t="str">
            <v>ESC GABRIEL GARCIAS MARQUEZ</v>
          </cell>
          <cell r="D532">
            <v>6527707</v>
          </cell>
        </row>
        <row r="533">
          <cell r="A533">
            <v>113001004289</v>
          </cell>
          <cell r="B533" t="str">
            <v>INSTITUCION EDUCATIVA SAN LUCAS</v>
          </cell>
          <cell r="C533" t="str">
            <v>806003825-7</v>
          </cell>
          <cell r="D533">
            <v>6570957</v>
          </cell>
          <cell r="F533" t="str">
            <v>iesanlucas_2014@outlook.com</v>
          </cell>
          <cell r="G533">
            <v>854</v>
          </cell>
          <cell r="H533">
            <v>37406</v>
          </cell>
        </row>
        <row r="534">
          <cell r="A534">
            <v>113001030085</v>
          </cell>
          <cell r="B534" t="str">
            <v>IE MANDELA</v>
          </cell>
          <cell r="C534" t="str">
            <v>81600639-6</v>
          </cell>
          <cell r="D534">
            <v>3104906818</v>
          </cell>
          <cell r="F534" t="str">
            <v>lina.henao@liceopinoverde.edu.co</v>
          </cell>
          <cell r="G534">
            <v>7135</v>
          </cell>
          <cell r="H534">
            <v>41509</v>
          </cell>
        </row>
        <row r="535">
          <cell r="A535">
            <v>113001029893</v>
          </cell>
          <cell r="B535" t="str">
            <v>IE ROSEDAL</v>
          </cell>
          <cell r="C535" t="str">
            <v>800215465-7</v>
          </cell>
          <cell r="D535">
            <v>6436487</v>
          </cell>
          <cell r="E535">
            <v>0</v>
          </cell>
          <cell r="F535" t="str">
            <v>rectoriarosedal@colegiosminutosdedios.edu.co</v>
          </cell>
          <cell r="G535">
            <v>3</v>
          </cell>
          <cell r="H535">
            <v>40941</v>
          </cell>
        </row>
        <row r="536">
          <cell r="A536">
            <v>113001029851</v>
          </cell>
          <cell r="B536" t="str">
            <v>INSTITUCION EDUCATIVA JORGE ARTEL</v>
          </cell>
          <cell r="C536" t="str">
            <v>900190958-9</v>
          </cell>
          <cell r="D536">
            <v>6714839</v>
          </cell>
          <cell r="E536">
            <v>3006317627</v>
          </cell>
          <cell r="F536" t="str">
            <v>jorgeartel.cartagena@feyalegria.gov.co</v>
          </cell>
          <cell r="G536">
            <v>440</v>
          </cell>
          <cell r="H536">
            <v>40542</v>
          </cell>
        </row>
        <row r="537">
          <cell r="A537">
            <v>113001029800</v>
          </cell>
          <cell r="B537" t="str">
            <v>CENT EDUC COLOMBIATON GUSTAVO PULECIO GOMEZ</v>
          </cell>
          <cell r="C537" t="str">
            <v>860031909-2</v>
          </cell>
          <cell r="D537">
            <v>3006317625</v>
          </cell>
          <cell r="F537" t="str">
            <v>fyagustavopuleciog@gmail.com</v>
          </cell>
          <cell r="G537">
            <v>779</v>
          </cell>
          <cell r="H537">
            <v>40150</v>
          </cell>
        </row>
        <row r="538">
          <cell r="A538">
            <v>113001001484</v>
          </cell>
          <cell r="B538" t="str">
            <v>INSTITUCION EDUCATIVA MERCEDES  ABREGO</v>
          </cell>
          <cell r="C538" t="str">
            <v>806012552-1</v>
          </cell>
          <cell r="D538">
            <v>6901616</v>
          </cell>
          <cell r="E538">
            <v>6521095</v>
          </cell>
          <cell r="F538" t="str">
            <v>irmercedesabrego@hotmail.es</v>
          </cell>
          <cell r="G538">
            <v>335</v>
          </cell>
          <cell r="H538">
            <v>37701</v>
          </cell>
        </row>
        <row r="539">
          <cell r="A539">
            <v>113001001450</v>
          </cell>
          <cell r="B539" t="str">
            <v>IE PEDRO DE HEREDIA</v>
          </cell>
          <cell r="C539" t="str">
            <v>900029429-7</v>
          </cell>
          <cell r="D539">
            <v>6741660</v>
          </cell>
          <cell r="F539" t="str">
            <v>operadorsimatiepedrodeheredia@gmail.com</v>
          </cell>
          <cell r="G539">
            <v>757</v>
          </cell>
          <cell r="H539">
            <v>37935</v>
          </cell>
        </row>
        <row r="540">
          <cell r="A540">
            <v>113001000275</v>
          </cell>
          <cell r="B540" t="str">
            <v>IE CAMILO TORRES SEDE CHULIANES</v>
          </cell>
          <cell r="C540" t="str">
            <v>806003674-1</v>
          </cell>
          <cell r="D540">
            <v>6436134</v>
          </cell>
          <cell r="E540">
            <v>6436134</v>
          </cell>
          <cell r="F540" t="str">
            <v>ingquinal@gmail.com</v>
          </cell>
          <cell r="G540">
            <v>743</v>
          </cell>
          <cell r="H540">
            <v>38622</v>
          </cell>
        </row>
        <row r="541">
          <cell r="A541">
            <v>113001000267</v>
          </cell>
          <cell r="B541" t="str">
            <v>SEDE REPUBLICA DE MEXICO</v>
          </cell>
          <cell r="C541" t="str">
            <v>806011904-4</v>
          </cell>
          <cell r="D541">
            <v>6534415</v>
          </cell>
          <cell r="F541" t="str">
            <v>ihmaria_cartagen@hotmail.com</v>
          </cell>
          <cell r="G541">
            <v>358</v>
          </cell>
          <cell r="H541">
            <v>38800</v>
          </cell>
        </row>
        <row r="542">
          <cell r="A542">
            <v>213001001501</v>
          </cell>
          <cell r="B542" t="str">
            <v>ESCUELA HIJOS DEL AGRICULTOR</v>
          </cell>
          <cell r="C542" t="str">
            <v>806011890-1</v>
          </cell>
          <cell r="D542">
            <v>3017738841</v>
          </cell>
          <cell r="F542" t="str">
            <v>sanfrancisco_deasis@hotmail.com</v>
          </cell>
          <cell r="G542">
            <v>698</v>
          </cell>
          <cell r="H542">
            <v>32085</v>
          </cell>
        </row>
        <row r="543">
          <cell r="A543">
            <v>113001002642</v>
          </cell>
          <cell r="B543" t="str">
            <v>SEDE SAN LUIS GONZAGA</v>
          </cell>
          <cell r="C543" t="str">
            <v>806011897-0</v>
          </cell>
          <cell r="D543">
            <v>6583552</v>
          </cell>
          <cell r="E543">
            <v>6583552</v>
          </cell>
          <cell r="F543" t="str">
            <v>ieantoniosantos@gmail.com</v>
          </cell>
          <cell r="G543">
            <v>772</v>
          </cell>
          <cell r="H543">
            <v>37386</v>
          </cell>
        </row>
        <row r="544">
          <cell r="A544">
            <v>113001002626</v>
          </cell>
          <cell r="B544" t="str">
            <v>INSTITUCION EDUCATIVA  OLGA GONZALEZ ARRAUT</v>
          </cell>
          <cell r="C544" t="str">
            <v>806003501-6</v>
          </cell>
          <cell r="D544">
            <v>66431706</v>
          </cell>
          <cell r="F544" t="str">
            <v>ieoga2007@hotmail.com</v>
          </cell>
          <cell r="G544">
            <v>655</v>
          </cell>
          <cell r="H544">
            <v>38314</v>
          </cell>
        </row>
        <row r="545">
          <cell r="A545">
            <v>113001002596</v>
          </cell>
          <cell r="B545" t="str">
            <v>ESC ACCION COMUNAL LA QUINTA</v>
          </cell>
          <cell r="C545" t="str">
            <v>900000097-9</v>
          </cell>
          <cell r="D545">
            <v>6748699</v>
          </cell>
          <cell r="E545">
            <v>6720155</v>
          </cell>
          <cell r="F545" t="str">
            <v>revecarueda.mr@hotmail.com</v>
          </cell>
          <cell r="G545">
            <v>688</v>
          </cell>
          <cell r="H545">
            <v>37917</v>
          </cell>
        </row>
        <row r="546">
          <cell r="A546">
            <v>113001006818</v>
          </cell>
          <cell r="B546" t="str">
            <v>ESC LA CONSOLATA</v>
          </cell>
          <cell r="C546" t="str">
            <v>806011976-4</v>
          </cell>
          <cell r="D546">
            <v>6617234</v>
          </cell>
          <cell r="F546" t="str">
            <v>insprosocial2014@hotmail.com</v>
          </cell>
          <cell r="G546">
            <v>855</v>
          </cell>
          <cell r="H546">
            <v>37406</v>
          </cell>
        </row>
        <row r="547">
          <cell r="A547">
            <v>113001006800</v>
          </cell>
          <cell r="B547" t="str">
            <v>INSTITUCION EDUCATIVA 20 DE JULIO</v>
          </cell>
          <cell r="C547" t="str">
            <v>608003564-1</v>
          </cell>
          <cell r="D547">
            <v>6769211</v>
          </cell>
          <cell r="E547">
            <v>6573481</v>
          </cell>
          <cell r="F547" t="str">
            <v>rectoria@ie20dejulio.edu.co</v>
          </cell>
          <cell r="G547">
            <v>829</v>
          </cell>
          <cell r="H547">
            <v>37406</v>
          </cell>
        </row>
        <row r="548">
          <cell r="A548">
            <v>113001006711</v>
          </cell>
          <cell r="B548" t="str">
            <v>IE OMAIRA SANCHEZ GARZON</v>
          </cell>
          <cell r="C548" t="str">
            <v>890481476-4</v>
          </cell>
          <cell r="D548">
            <v>6747644</v>
          </cell>
          <cell r="F548" t="str">
            <v>ineosaga@hotmail.com</v>
          </cell>
          <cell r="G548">
            <v>841</v>
          </cell>
          <cell r="H548">
            <v>37406</v>
          </cell>
        </row>
        <row r="549">
          <cell r="A549">
            <v>313001000568</v>
          </cell>
          <cell r="B549" t="str">
            <v>ESCUELA PROFESIONALES SALESIANOS</v>
          </cell>
          <cell r="C549" t="str">
            <v>890905980-7</v>
          </cell>
          <cell r="D549">
            <v>6643062</v>
          </cell>
          <cell r="E549">
            <v>6648204</v>
          </cell>
          <cell r="F549" t="str">
            <v>salesianaseps@hotmail.com</v>
          </cell>
          <cell r="G549">
            <v>251</v>
          </cell>
          <cell r="H549">
            <v>40492</v>
          </cell>
        </row>
        <row r="550">
          <cell r="A550">
            <v>113001028469</v>
          </cell>
          <cell r="B550" t="str">
            <v>IE RAFEL NUÑEZ</v>
          </cell>
          <cell r="C550" t="str">
            <v>806013159-2</v>
          </cell>
          <cell r="D550">
            <v>6722727</v>
          </cell>
          <cell r="E550">
            <v>6722312</v>
          </cell>
          <cell r="F550" t="str">
            <v>leddyz84@gmail.com</v>
          </cell>
          <cell r="G550">
            <v>20</v>
          </cell>
          <cell r="H550">
            <v>37636</v>
          </cell>
        </row>
        <row r="551">
          <cell r="A551">
            <v>113001028421</v>
          </cell>
          <cell r="B551" t="str">
            <v>IE  14 DE FEBRERO</v>
          </cell>
          <cell r="C551" t="str">
            <v>900000910-2</v>
          </cell>
          <cell r="D551">
            <v>3145716744</v>
          </cell>
          <cell r="F551" t="str">
            <v>rectoria14defebrero@hotmail.com</v>
          </cell>
          <cell r="G551">
            <v>1243</v>
          </cell>
          <cell r="H551">
            <v>38950</v>
          </cell>
        </row>
        <row r="552">
          <cell r="A552">
            <v>113001027157</v>
          </cell>
          <cell r="B552" t="str">
            <v>ESCUELA PROGRESO Y LIBERTAD</v>
          </cell>
          <cell r="C552" t="str">
            <v>806012177-0</v>
          </cell>
          <cell r="D552">
            <v>6725169</v>
          </cell>
          <cell r="F552" t="str">
            <v>inedsor2010@hotmail.com</v>
          </cell>
          <cell r="G552">
            <v>216</v>
          </cell>
          <cell r="H552">
            <v>38477</v>
          </cell>
        </row>
        <row r="553">
          <cell r="A553">
            <v>113001000721</v>
          </cell>
          <cell r="B553" t="str">
            <v>IE LUIS CARLOS LOPEZ</v>
          </cell>
          <cell r="C553" t="str">
            <v>806001355-8</v>
          </cell>
          <cell r="D553">
            <v>6634006</v>
          </cell>
          <cell r="E553">
            <v>6633467</v>
          </cell>
          <cell r="F553" t="str">
            <v>germangonima@gmail.com</v>
          </cell>
          <cell r="G553">
            <v>853</v>
          </cell>
          <cell r="H553">
            <v>37406</v>
          </cell>
        </row>
        <row r="554">
          <cell r="A554">
            <v>113001000712</v>
          </cell>
          <cell r="B554" t="str">
            <v>ESCUELA 11 DE NOVIEMBRE</v>
          </cell>
          <cell r="C554" t="str">
            <v>806012153-4</v>
          </cell>
          <cell r="D554">
            <v>6567771</v>
          </cell>
          <cell r="E554">
            <v>6478166</v>
          </cell>
          <cell r="F554" t="str">
            <v>liceo50@hotmail.com</v>
          </cell>
          <cell r="G554">
            <v>2263</v>
          </cell>
          <cell r="H554">
            <v>36851</v>
          </cell>
        </row>
        <row r="555">
          <cell r="A555">
            <v>113001003789</v>
          </cell>
          <cell r="B555" t="str">
            <v>INSTITUCION EDUCATIVA SAN LUCAS SEDE SAN PEDRO MARTIR</v>
          </cell>
          <cell r="C555" t="str">
            <v>806003825-7</v>
          </cell>
          <cell r="D555">
            <v>6740933</v>
          </cell>
          <cell r="F555" t="str">
            <v>iesanlucas_2014@outlook.com</v>
          </cell>
          <cell r="G555">
            <v>854</v>
          </cell>
          <cell r="H555">
            <v>37406</v>
          </cell>
        </row>
        <row r="556">
          <cell r="A556">
            <v>113001003771</v>
          </cell>
          <cell r="B556" t="str">
            <v>INTITUCION EDUCATIVA LAS GAVIOTAS</v>
          </cell>
          <cell r="C556" t="str">
            <v>806011970-0</v>
          </cell>
          <cell r="D556">
            <v>6431727</v>
          </cell>
          <cell r="E556">
            <v>6431727</v>
          </cell>
          <cell r="F556" t="str">
            <v>leo701107@hotmail.com</v>
          </cell>
          <cell r="G556">
            <v>944</v>
          </cell>
          <cell r="H556">
            <v>37445</v>
          </cell>
        </row>
        <row r="557">
          <cell r="A557">
            <v>113001003754</v>
          </cell>
          <cell r="B557" t="str">
            <v>CIUDAD DE MEDELLIN</v>
          </cell>
          <cell r="C557" t="str">
            <v>806012552-1</v>
          </cell>
          <cell r="D557">
            <v>6902525</v>
          </cell>
          <cell r="F557" t="str">
            <v>iemercedesabrego@hotmail.es</v>
          </cell>
          <cell r="G557">
            <v>335</v>
          </cell>
          <cell r="H557">
            <v>37701</v>
          </cell>
        </row>
        <row r="558">
          <cell r="A558">
            <v>313001002251</v>
          </cell>
          <cell r="B558" t="str">
            <v>COLEGIO NUESTRA SEÑORA DE FATIMA</v>
          </cell>
          <cell r="C558" t="str">
            <v>8300413144-4</v>
          </cell>
          <cell r="D558">
            <v>6539979</v>
          </cell>
          <cell r="E558">
            <v>6539979</v>
          </cell>
          <cell r="F558" t="str">
            <v>mecar.nusefa@policia.gov.co</v>
          </cell>
          <cell r="G558">
            <v>83</v>
          </cell>
          <cell r="H558">
            <v>36853</v>
          </cell>
        </row>
        <row r="559">
          <cell r="A559">
            <v>113001000101</v>
          </cell>
          <cell r="B559" t="str">
            <v>ESC MIX ANDALUCIA</v>
          </cell>
          <cell r="C559" t="str">
            <v>806003596-5</v>
          </cell>
          <cell r="D559">
            <v>6752359</v>
          </cell>
          <cell r="E559">
            <v>6756913</v>
          </cell>
          <cell r="F559" t="str">
            <v>instedmadrelaura@hotmail.com</v>
          </cell>
          <cell r="G559">
            <v>176</v>
          </cell>
          <cell r="H559">
            <v>41017</v>
          </cell>
        </row>
        <row r="560">
          <cell r="A560">
            <v>313001000118</v>
          </cell>
          <cell r="B560" t="str">
            <v>SEDE NUESTRA SEÑORA DE LA VICTORIA</v>
          </cell>
          <cell r="C560" t="str">
            <v>806007940-4</v>
          </cell>
          <cell r="D560">
            <v>6741660</v>
          </cell>
          <cell r="F560" t="str">
            <v>operadorsimatiepedrodeheredia@gmail.com</v>
          </cell>
          <cell r="G560">
            <v>669</v>
          </cell>
          <cell r="H560">
            <v>38316</v>
          </cell>
        </row>
        <row r="561">
          <cell r="A561">
            <v>113001008241</v>
          </cell>
          <cell r="B561" t="str">
            <v>INSTITUCION EDUCATIVA SAN JUAN DE DAMASCO SEDE JOSE ANTONIO GALAN</v>
          </cell>
          <cell r="C561" t="str">
            <v>806011909-9</v>
          </cell>
          <cell r="D561">
            <v>6722863</v>
          </cell>
          <cell r="F561" t="str">
            <v>sanjuandamasco@hotmail.com</v>
          </cell>
          <cell r="G561">
            <v>457</v>
          </cell>
          <cell r="H561">
            <v>33749</v>
          </cell>
        </row>
        <row r="562">
          <cell r="A562">
            <v>113001008225</v>
          </cell>
          <cell r="B562" t="str">
            <v>ESCUELA DISTRITAL LA PAZ</v>
          </cell>
          <cell r="C562" t="str">
            <v>806012153-4</v>
          </cell>
          <cell r="D562">
            <v>6660460</v>
          </cell>
          <cell r="F562" t="str">
            <v>liceo50@hotmail.com</v>
          </cell>
          <cell r="G562">
            <v>2396</v>
          </cell>
          <cell r="H562">
            <v>36859</v>
          </cell>
        </row>
        <row r="563">
          <cell r="A563">
            <v>113001008217</v>
          </cell>
          <cell r="B563" t="str">
            <v>ESC DIST REPUBLICA DEL CARIBE</v>
          </cell>
          <cell r="C563" t="str">
            <v>806000581-1</v>
          </cell>
          <cell r="D563">
            <v>6581786</v>
          </cell>
          <cell r="F563" t="str">
            <v>ritarosa50@hotmail.com</v>
          </cell>
          <cell r="G563">
            <v>229</v>
          </cell>
          <cell r="H563">
            <v>27795</v>
          </cell>
        </row>
        <row r="564">
          <cell r="A564">
            <v>113001001786</v>
          </cell>
          <cell r="B564" t="str">
            <v>ESCUELA 7 DE AGOSTO</v>
          </cell>
          <cell r="C564" t="str">
            <v>80612153-4</v>
          </cell>
          <cell r="D564">
            <v>6564341</v>
          </cell>
          <cell r="E564">
            <v>6478166</v>
          </cell>
          <cell r="F564" t="str">
            <v>liceo50@hotmail.com</v>
          </cell>
          <cell r="G564">
            <v>2213</v>
          </cell>
          <cell r="H564">
            <v>36851</v>
          </cell>
        </row>
        <row r="565">
          <cell r="A565">
            <v>113001001727</v>
          </cell>
          <cell r="B565" t="str">
            <v>INSTITUCION EDUCATIVA REPUBLICA DEL LIBANO</v>
          </cell>
          <cell r="C565" t="str">
            <v>800215242-1</v>
          </cell>
          <cell r="D565">
            <v>6698275</v>
          </cell>
          <cell r="F565" t="str">
            <v>ierli2006@hotmail.com</v>
          </cell>
          <cell r="G565">
            <v>64</v>
          </cell>
          <cell r="H565">
            <v>36844</v>
          </cell>
        </row>
        <row r="566">
          <cell r="A566">
            <v>113001001719</v>
          </cell>
          <cell r="B566" t="str">
            <v>IE DE PROM SOCIAL DE CARTAGENA</v>
          </cell>
          <cell r="C566" t="str">
            <v>806011976-4</v>
          </cell>
          <cell r="D566">
            <v>6632191</v>
          </cell>
          <cell r="E566">
            <v>6634921</v>
          </cell>
          <cell r="F566" t="str">
            <v>insprosocial07@hotmail.com</v>
          </cell>
          <cell r="G566">
            <v>855</v>
          </cell>
          <cell r="H566">
            <v>37406</v>
          </cell>
        </row>
        <row r="567">
          <cell r="A567">
            <v>313001027075</v>
          </cell>
          <cell r="B567" t="str">
            <v>INSTITUCION EDUCATIVA EL SALVADOR</v>
          </cell>
          <cell r="C567" t="str">
            <v>806007156-6</v>
          </cell>
          <cell r="D567">
            <v>3005477524</v>
          </cell>
          <cell r="E567">
            <v>6901830</v>
          </cell>
          <cell r="F567" t="str">
            <v>garis-olivera@fundacionelredentor.org</v>
          </cell>
          <cell r="G567">
            <v>6</v>
          </cell>
          <cell r="H567">
            <v>40185</v>
          </cell>
        </row>
        <row r="568">
          <cell r="A568">
            <v>313001027059</v>
          </cell>
          <cell r="B568" t="str">
            <v>INSTITTUCION EDUCATIVA BERTHA SUTTNER</v>
          </cell>
          <cell r="C568" t="str">
            <v>806009307-0</v>
          </cell>
          <cell r="D568">
            <v>6686966</v>
          </cell>
          <cell r="E568">
            <v>3017320872</v>
          </cell>
          <cell r="F568" t="str">
            <v>i.ebertha.suttner@homtail.com</v>
          </cell>
          <cell r="G568">
            <v>5</v>
          </cell>
          <cell r="H568">
            <v>40458</v>
          </cell>
        </row>
        <row r="569">
          <cell r="A569">
            <v>413001006315</v>
          </cell>
          <cell r="B569" t="str">
            <v>INSTITUCION EDUCATIVA DE LA BOQUILLA SEDE ESCUELA SAN JUAN BAUSTISTA</v>
          </cell>
          <cell r="C569" t="str">
            <v>800119213-7</v>
          </cell>
          <cell r="D569">
            <v>31167700880</v>
          </cell>
          <cell r="F569" t="str">
            <v>elizabethcanate@yahoo.com</v>
          </cell>
          <cell r="G569">
            <v>1542</v>
          </cell>
          <cell r="H569">
            <v>37616</v>
          </cell>
        </row>
        <row r="570">
          <cell r="A570">
            <v>413001006234</v>
          </cell>
          <cell r="B570" t="str">
            <v>INSTITUCION EDUCATIVA DE LA BOQUILLA SEDE ESCUELA MADRE BERNARDA</v>
          </cell>
          <cell r="C570" t="str">
            <v>800119213-7</v>
          </cell>
          <cell r="D570">
            <v>6567514</v>
          </cell>
          <cell r="F570" t="str">
            <v>elizabethcanate@yahoo.es</v>
          </cell>
          <cell r="G570">
            <v>1111</v>
          </cell>
          <cell r="H570">
            <v>32905</v>
          </cell>
        </row>
        <row r="571">
          <cell r="A571">
            <v>213001000211</v>
          </cell>
          <cell r="B571" t="str">
            <v>SEDE ARROYO GRANDE</v>
          </cell>
          <cell r="C571" t="str">
            <v>806012072-6</v>
          </cell>
          <cell r="D571">
            <v>3145518052</v>
          </cell>
          <cell r="F571" t="str">
            <v>ieneag@hotmail.com</v>
          </cell>
          <cell r="G571">
            <v>266</v>
          </cell>
          <cell r="H571">
            <v>26380</v>
          </cell>
        </row>
        <row r="572">
          <cell r="A572">
            <v>213001000164</v>
          </cell>
          <cell r="B572" t="str">
            <v>SEDE ANA UTRIA</v>
          </cell>
          <cell r="C572" t="str">
            <v>806012072-6</v>
          </cell>
          <cell r="D572">
            <v>3145518052</v>
          </cell>
          <cell r="F572" t="str">
            <v>ieneag@hotmail.com</v>
          </cell>
          <cell r="G572">
            <v>253</v>
          </cell>
          <cell r="H572">
            <v>36880</v>
          </cell>
        </row>
        <row r="573">
          <cell r="A573">
            <v>213001000091</v>
          </cell>
          <cell r="B573" t="str">
            <v>INSTITUCION EDUCATIVA DE ISLA FUERTE</v>
          </cell>
          <cell r="C573" t="str">
            <v>806009142-2</v>
          </cell>
          <cell r="D573">
            <v>3106040350</v>
          </cell>
          <cell r="F573" t="str">
            <v>yeperezdematoza@hotmail.com</v>
          </cell>
          <cell r="G573">
            <v>376</v>
          </cell>
          <cell r="H573">
            <v>41219</v>
          </cell>
        </row>
        <row r="574">
          <cell r="A574">
            <v>213001007401</v>
          </cell>
          <cell r="B574" t="str">
            <v>INSTITUCION EDUCATIVA SANTA CRUZ DE ISLOTE</v>
          </cell>
          <cell r="C574" t="str">
            <v>8060099370-3</v>
          </cell>
          <cell r="D574">
            <v>3126742766</v>
          </cell>
          <cell r="F574" t="str">
            <v>ieislote@hotmail.com</v>
          </cell>
          <cell r="G574">
            <v>793</v>
          </cell>
          <cell r="H574">
            <v>41834</v>
          </cell>
        </row>
        <row r="575">
          <cell r="A575">
            <v>213001001951</v>
          </cell>
          <cell r="B575" t="str">
            <v>ESCUELA ARROYO DE LAS CANOAS</v>
          </cell>
          <cell r="C575" t="str">
            <v>806004095-1</v>
          </cell>
          <cell r="D575">
            <v>3114080411</v>
          </cell>
          <cell r="F575" t="str">
            <v>i.earroyodepiedra@hotmail.com</v>
          </cell>
          <cell r="G575">
            <v>4329</v>
          </cell>
          <cell r="H575">
            <v>39419</v>
          </cell>
        </row>
        <row r="576">
          <cell r="A576">
            <v>213001001942</v>
          </cell>
          <cell r="B576" t="str">
            <v>IE LUIS FELIPE CABRERA</v>
          </cell>
          <cell r="C576" t="str">
            <v>860031909-2</v>
          </cell>
          <cell r="D576">
            <v>3216991865</v>
          </cell>
          <cell r="E576">
            <v>6714839</v>
          </cell>
          <cell r="F576" t="str">
            <v>luisfelipecabrera2015@gmail.com</v>
          </cell>
          <cell r="G576">
            <v>955</v>
          </cell>
          <cell r="H576">
            <v>37447</v>
          </cell>
        </row>
        <row r="577">
          <cell r="A577">
            <v>213001001918</v>
          </cell>
          <cell r="B577" t="str">
            <v>ESCUELA SAN FELIPE</v>
          </cell>
          <cell r="C577" t="str">
            <v>800119213-7</v>
          </cell>
          <cell r="D577">
            <v>6567514</v>
          </cell>
          <cell r="E577">
            <v>6567514</v>
          </cell>
          <cell r="F577" t="str">
            <v>elizabethcanate@yahoo.es</v>
          </cell>
          <cell r="G577">
            <v>1542</v>
          </cell>
          <cell r="H577">
            <v>37616</v>
          </cell>
        </row>
        <row r="578">
          <cell r="A578">
            <v>213001001900</v>
          </cell>
          <cell r="B578" t="str">
            <v>INSTITUCION EDUCATIVA DE ARARCA</v>
          </cell>
          <cell r="C578" t="str">
            <v>8060040761-1</v>
          </cell>
          <cell r="D578">
            <v>3145045913</v>
          </cell>
          <cell r="F578" t="str">
            <v>iedeararca@gmail.com</v>
          </cell>
          <cell r="G578">
            <v>11</v>
          </cell>
          <cell r="H578">
            <v>40948</v>
          </cell>
        </row>
        <row r="579">
          <cell r="A579">
            <v>213001001292</v>
          </cell>
          <cell r="B579" t="str">
            <v>INSTITUCION EDUCATIVA DE SANTA ANA</v>
          </cell>
          <cell r="C579" t="str">
            <v>806005031-5</v>
          </cell>
          <cell r="D579">
            <v>3014728020</v>
          </cell>
          <cell r="F579" t="str">
            <v>iesainstitucional@gmail.com</v>
          </cell>
          <cell r="G579">
            <v>5193</v>
          </cell>
          <cell r="H579">
            <v>42208</v>
          </cell>
        </row>
        <row r="580">
          <cell r="A580">
            <v>213001001276</v>
          </cell>
          <cell r="B580" t="str">
            <v>INSTITUCION EDUCATIVA DE TIERRA BOMBA  SEDE  PUNTA ARENA</v>
          </cell>
          <cell r="C580" t="str">
            <v>806002878-2</v>
          </cell>
          <cell r="D580">
            <v>3162253674</v>
          </cell>
          <cell r="E580">
            <v>3165367293</v>
          </cell>
          <cell r="F580" t="str">
            <v>ietierrabomba@hotmail.com</v>
          </cell>
          <cell r="G580">
            <v>960</v>
          </cell>
          <cell r="H580">
            <v>37447</v>
          </cell>
        </row>
        <row r="581">
          <cell r="A581">
            <v>213001001268</v>
          </cell>
          <cell r="B581" t="str">
            <v>INSTITUCION EDUCATIVA  DE MEMBRILLAL</v>
          </cell>
          <cell r="C581" t="str">
            <v>806011890-1</v>
          </cell>
          <cell r="D581">
            <v>3017738841</v>
          </cell>
          <cell r="F581" t="str">
            <v>sanfrancisco_de_asis@hotmail.com</v>
          </cell>
          <cell r="G581">
            <v>698</v>
          </cell>
          <cell r="H581">
            <v>32085</v>
          </cell>
        </row>
        <row r="582">
          <cell r="A582">
            <v>413001004703</v>
          </cell>
          <cell r="B582" t="str">
            <v>INSTITUCIÓN EDUCATIVA DE LA BOQUILLA SEDE PRINCIPAL</v>
          </cell>
          <cell r="C582" t="str">
            <v>800119123-7</v>
          </cell>
          <cell r="D582">
            <v>6567514</v>
          </cell>
          <cell r="E582">
            <v>6567514</v>
          </cell>
          <cell r="F582" t="str">
            <v>elizabethcanate@yahoo.es</v>
          </cell>
          <cell r="G582">
            <v>1466</v>
          </cell>
          <cell r="H582">
            <v>41344</v>
          </cell>
        </row>
        <row r="583">
          <cell r="A583">
            <v>313001005225</v>
          </cell>
          <cell r="B583" t="str">
            <v>IE JOSE MARIA CORDOBA DE PASACABALLOS</v>
          </cell>
          <cell r="C583" t="str">
            <v>806016512-3</v>
          </cell>
          <cell r="D583">
            <v>6685642</v>
          </cell>
          <cell r="E583">
            <v>6685642</v>
          </cell>
          <cell r="F583" t="str">
            <v>iejosemariac89@gmail.com</v>
          </cell>
          <cell r="G583">
            <v>291</v>
          </cell>
          <cell r="H583">
            <v>42590</v>
          </cell>
        </row>
        <row r="584">
          <cell r="A584">
            <v>213001001250</v>
          </cell>
          <cell r="B584" t="str">
            <v>INSTITUCION EDUCATIVA DE TIERRA BOMBA</v>
          </cell>
          <cell r="C584" t="str">
            <v>806007828-2</v>
          </cell>
          <cell r="D584">
            <v>3165367293</v>
          </cell>
          <cell r="E584">
            <v>3165367293</v>
          </cell>
          <cell r="F584" t="str">
            <v>ietierrabomba@hotmail.com</v>
          </cell>
          <cell r="G584">
            <v>960</v>
          </cell>
          <cell r="H584">
            <v>42561</v>
          </cell>
        </row>
        <row r="585">
          <cell r="A585">
            <v>213001000661</v>
          </cell>
          <cell r="B585" t="str">
            <v>INSTITUCION EDUCATIVA TECNICA DE PASACABALLOS</v>
          </cell>
          <cell r="C585" t="str">
            <v>800255974-5</v>
          </cell>
          <cell r="D585">
            <v>3126452602</v>
          </cell>
          <cell r="F585" t="str">
            <v>ietpasacaballo@hotmail.com</v>
          </cell>
          <cell r="G585">
            <v>596</v>
          </cell>
          <cell r="H585">
            <v>39389</v>
          </cell>
        </row>
        <row r="586">
          <cell r="A586">
            <v>213001000245</v>
          </cell>
          <cell r="B586" t="str">
            <v>INSTITUCION EDUCATIVA TIERRA BAJA</v>
          </cell>
          <cell r="C586" t="str">
            <v>806010594-1</v>
          </cell>
          <cell r="D586">
            <v>3107001804</v>
          </cell>
          <cell r="F586" t="str">
            <v>rgcerro@yahoo.com</v>
          </cell>
          <cell r="G586">
            <v>1111</v>
          </cell>
          <cell r="H586">
            <v>36923</v>
          </cell>
        </row>
        <row r="587">
          <cell r="A587">
            <v>213001002949</v>
          </cell>
          <cell r="B587" t="str">
            <v>IE SAN JOSE DE CAÑO DEL ORO</v>
          </cell>
          <cell r="C587" t="str">
            <v>806003193-0</v>
          </cell>
          <cell r="D587">
            <v>3014759408</v>
          </cell>
          <cell r="E587">
            <v>30114759408</v>
          </cell>
          <cell r="F587" t="str">
            <v>iecanodeloro@hotmail.es</v>
          </cell>
          <cell r="G587">
            <v>364</v>
          </cell>
          <cell r="H587">
            <v>21723</v>
          </cell>
        </row>
        <row r="588">
          <cell r="A588">
            <v>213001002809</v>
          </cell>
          <cell r="B588" t="str">
            <v>IE DE BAYUNCA</v>
          </cell>
          <cell r="C588" t="str">
            <v>806004641-3</v>
          </cell>
          <cell r="D588">
            <v>6295411</v>
          </cell>
          <cell r="E588">
            <v>6295411</v>
          </cell>
          <cell r="F588" t="str">
            <v>bayunca@hotmail.com</v>
          </cell>
          <cell r="G588">
            <v>703</v>
          </cell>
          <cell r="H588">
            <v>40093</v>
          </cell>
        </row>
        <row r="589">
          <cell r="A589">
            <v>213001002531</v>
          </cell>
          <cell r="B589" t="str">
            <v>INSTITUCION EDUCATIVA MANZANILLO DEL MAR</v>
          </cell>
          <cell r="C589" t="str">
            <v>806008245-8</v>
          </cell>
          <cell r="D589">
            <v>3135205938</v>
          </cell>
          <cell r="F589" t="str">
            <v>iemanzanillodelmar@gmail.com</v>
          </cell>
          <cell r="G589">
            <v>3967</v>
          </cell>
          <cell r="H589">
            <v>41806</v>
          </cell>
        </row>
        <row r="590">
          <cell r="A590">
            <v>213001030241</v>
          </cell>
          <cell r="B590" t="str">
            <v>INSTITUCION EDUCATIVA DE BAYUNCA SEDE LA GRNA</v>
          </cell>
        </row>
        <row r="591">
          <cell r="A591">
            <v>213001030233</v>
          </cell>
          <cell r="B591" t="str">
            <v>INSTITUCION EDUCATIVA DE BAYUNCA SEDE EL CEIB</v>
          </cell>
          <cell r="C591" t="str">
            <v>806004641-3</v>
          </cell>
          <cell r="D591">
            <v>3012386285</v>
          </cell>
          <cell r="F591" t="str">
            <v>marchavezabdala@hotmail.com</v>
          </cell>
          <cell r="G591">
            <v>703</v>
          </cell>
          <cell r="H591">
            <v>40093</v>
          </cell>
        </row>
        <row r="592">
          <cell r="A592">
            <v>213001030225</v>
          </cell>
          <cell r="B592" t="str">
            <v>INSTITUCION EDUCATIVA DE BAYUNCA SEDE LAS LATAS</v>
          </cell>
          <cell r="C592" t="str">
            <v>806004641-3</v>
          </cell>
          <cell r="D592">
            <v>3012386285</v>
          </cell>
          <cell r="F592" t="str">
            <v>marchavezabdala@hotmail.com</v>
          </cell>
          <cell r="G592">
            <v>703</v>
          </cell>
          <cell r="H592">
            <v>40093</v>
          </cell>
        </row>
        <row r="593">
          <cell r="A593">
            <v>213001027020</v>
          </cell>
          <cell r="B593" t="str">
            <v>INSTITUCION EDUCATIVA DOMINGO BENKOS BIOHO</v>
          </cell>
          <cell r="C593" t="str">
            <v>806009769-1</v>
          </cell>
          <cell r="D593">
            <v>3114119695</v>
          </cell>
          <cell r="E593">
            <v>0</v>
          </cell>
          <cell r="F593" t="str">
            <v>iedomingobenkos@hotmail.com</v>
          </cell>
          <cell r="G593">
            <v>961</v>
          </cell>
          <cell r="H593">
            <v>37447</v>
          </cell>
        </row>
        <row r="594">
          <cell r="A594">
            <v>213001012391</v>
          </cell>
          <cell r="B594" t="str">
            <v>SEDE BAJO EL TIGRE</v>
          </cell>
          <cell r="C594" t="str">
            <v>806016512-3</v>
          </cell>
          <cell r="D594">
            <v>6685642</v>
          </cell>
          <cell r="E594">
            <v>6685642</v>
          </cell>
          <cell r="F594" t="str">
            <v>rorivi@gmail.com</v>
          </cell>
          <cell r="G594">
            <v>291</v>
          </cell>
          <cell r="H594">
            <v>38784</v>
          </cell>
        </row>
        <row r="595">
          <cell r="A595">
            <v>213001009056</v>
          </cell>
          <cell r="B595" t="str">
            <v>INSTITUCION EDUCATIVA NTRA SRA DEL BUEN AIRE</v>
          </cell>
          <cell r="C595" t="str">
            <v>806000760-0</v>
          </cell>
          <cell r="D595">
            <v>3145533612</v>
          </cell>
          <cell r="F595" t="str">
            <v>iensbapasacaballos@gmail.com</v>
          </cell>
          <cell r="G595">
            <v>21</v>
          </cell>
          <cell r="H595">
            <v>40585</v>
          </cell>
        </row>
        <row r="596">
          <cell r="A596">
            <v>213001001632</v>
          </cell>
          <cell r="B596" t="str">
            <v>INSTITUCION EDUCATIVA DE LETICIA</v>
          </cell>
          <cell r="C596" t="str">
            <v>900792923-5</v>
          </cell>
          <cell r="D596">
            <v>3116929243</v>
          </cell>
          <cell r="F596" t="str">
            <v>anranaca@gmail.com</v>
          </cell>
          <cell r="G596">
            <v>111</v>
          </cell>
          <cell r="H596">
            <v>36557</v>
          </cell>
        </row>
        <row r="597">
          <cell r="A597">
            <v>213001001306</v>
          </cell>
          <cell r="B597" t="str">
            <v>INSTITUCION EDUCATIVA DE PONTEZUELA</v>
          </cell>
          <cell r="C597" t="str">
            <v>806011799-7</v>
          </cell>
          <cell r="D597">
            <v>3017965116</v>
          </cell>
          <cell r="F597" t="str">
            <v>iedepontezuela@hotmail.com</v>
          </cell>
          <cell r="G597">
            <v>983</v>
          </cell>
          <cell r="H597">
            <v>37447</v>
          </cell>
        </row>
        <row r="598">
          <cell r="A598">
            <v>213001000083</v>
          </cell>
          <cell r="B598" t="str">
            <v>IE ARROYO DE PIEDRA SEDE DE PUNTA CANOA</v>
          </cell>
          <cell r="C598" t="str">
            <v>806004095-1</v>
          </cell>
          <cell r="D598">
            <v>3145950760</v>
          </cell>
          <cell r="F598" t="str">
            <v>maycego@hotmail.com</v>
          </cell>
          <cell r="G598">
            <v>4329</v>
          </cell>
          <cell r="H598">
            <v>39419</v>
          </cell>
        </row>
        <row r="599">
          <cell r="A599">
            <v>213001000075</v>
          </cell>
          <cell r="B599" t="str">
            <v>INSTITUCION EDUCATIVA  PUERTO REY</v>
          </cell>
          <cell r="C599" t="str">
            <v>806004078-6</v>
          </cell>
          <cell r="D599">
            <v>3166161966</v>
          </cell>
          <cell r="F599" t="str">
            <v>iepuertorey@hotmail.com</v>
          </cell>
          <cell r="G599">
            <v>1754</v>
          </cell>
          <cell r="H599">
            <v>39597</v>
          </cell>
        </row>
        <row r="600">
          <cell r="A600">
            <v>213001000059</v>
          </cell>
          <cell r="B600" t="str">
            <v>INSTITUCION EDUCATIVA ISLAS DEL ROSARIO</v>
          </cell>
          <cell r="C600" t="str">
            <v>806012452-1</v>
          </cell>
          <cell r="D600">
            <v>3007533175</v>
          </cell>
          <cell r="F600" t="str">
            <v>leniscastro44@gmail.com</v>
          </cell>
          <cell r="G600">
            <v>222</v>
          </cell>
          <cell r="H600">
            <v>37418</v>
          </cell>
        </row>
        <row r="601">
          <cell r="A601">
            <v>113001000143</v>
          </cell>
          <cell r="B601" t="str">
            <v>INSTITUCION EDUCATIVA ARROYO DE PIEDRA</v>
          </cell>
          <cell r="C601" t="str">
            <v>806004095-1</v>
          </cell>
          <cell r="D601">
            <v>3145950760</v>
          </cell>
          <cell r="F601" t="str">
            <v>maycego@hotmail.com</v>
          </cell>
          <cell r="G601">
            <v>4329</v>
          </cell>
          <cell r="H601">
            <v>39419</v>
          </cell>
        </row>
        <row r="602">
          <cell r="A602">
            <v>213001007550</v>
          </cell>
          <cell r="B602" t="str">
            <v>SEDE EL RECREO</v>
          </cell>
          <cell r="C602" t="str">
            <v>806016512-3</v>
          </cell>
          <cell r="D602">
            <v>3122832444</v>
          </cell>
          <cell r="F602" t="str">
            <v>arrieta75@hotmail.com</v>
          </cell>
          <cell r="G602">
            <v>2463</v>
          </cell>
          <cell r="H602">
            <v>41373</v>
          </cell>
        </row>
        <row r="603">
          <cell r="A603">
            <v>213001007541</v>
          </cell>
          <cell r="B603" t="str">
            <v>ESC DIVINO NIÑO JESUS DEL ZAPATERO</v>
          </cell>
          <cell r="C603" t="str">
            <v>806004641-3</v>
          </cell>
          <cell r="D603">
            <v>6295411</v>
          </cell>
          <cell r="F603" t="str">
            <v>rembertonavasmoreno@gmail.com</v>
          </cell>
          <cell r="G603">
            <v>703</v>
          </cell>
          <cell r="H603">
            <v>40093</v>
          </cell>
        </row>
        <row r="604">
          <cell r="A604">
            <v>213001007533</v>
          </cell>
          <cell r="B604" t="str">
            <v>IE  NVA ESPERANZA DE ARROYO GRANDE</v>
          </cell>
          <cell r="C604" t="str">
            <v>806012072-6</v>
          </cell>
          <cell r="D604">
            <v>3104737343</v>
          </cell>
          <cell r="F604" t="str">
            <v>ieneag@hotmail.com</v>
          </cell>
          <cell r="G604">
            <v>40</v>
          </cell>
          <cell r="H604">
            <v>33221</v>
          </cell>
        </row>
      </sheetData>
      <sheetData sheetId="1"/>
      <sheetData sheetId="2"/>
      <sheetData sheetId="3">
        <row r="2">
          <cell r="A2">
            <v>4</v>
          </cell>
          <cell r="B2" t="str">
            <v>URBANO</v>
          </cell>
          <cell r="C2" t="str">
            <v>OFICIAL</v>
          </cell>
          <cell r="D2">
            <v>113001012788</v>
          </cell>
          <cell r="E2">
            <v>4</v>
          </cell>
          <cell r="F2">
            <v>4</v>
          </cell>
          <cell r="G2" t="str">
            <v>I.E CIUDAD DE TUNJA</v>
          </cell>
          <cell r="H2" t="str">
            <v>I.E CIUDAD DE TUNJA</v>
          </cell>
          <cell r="I2" t="str">
            <v>MARIA AUXILIADORA CAMINO DEL MEDIO # 39-266</v>
          </cell>
          <cell r="J2" t="str">
            <v>CAMINO DEL MEDIO</v>
          </cell>
          <cell r="K2" t="str">
            <v xml:space="preserve">PRINCIPAL </v>
          </cell>
          <cell r="L2" t="str">
            <v>DE LA VIRGEN Y TURISTICA</v>
          </cell>
          <cell r="M2" t="str">
            <v>DE LA VIRGEN Y TURISTICA</v>
          </cell>
          <cell r="N2">
            <v>1</v>
          </cell>
          <cell r="P2" t="str">
            <v>E. E. Oficial</v>
          </cell>
        </row>
        <row r="3">
          <cell r="A3">
            <v>132</v>
          </cell>
          <cell r="B3" t="str">
            <v>URBANO</v>
          </cell>
          <cell r="C3" t="str">
            <v>OFICIAL</v>
          </cell>
          <cell r="D3">
            <v>113001007296</v>
          </cell>
          <cell r="E3">
            <v>4</v>
          </cell>
          <cell r="F3">
            <v>132</v>
          </cell>
          <cell r="G3" t="str">
            <v>I.E CIUDAD DE TUNJA   SEDE ESCILDA MEDINA PACHECO</v>
          </cell>
          <cell r="H3" t="str">
            <v xml:space="preserve">   SEDE ESCILDA MEDINA PACHECO</v>
          </cell>
          <cell r="I3" t="str">
            <v>LA CANDELARIA CLL 10 DE MAYO</v>
          </cell>
          <cell r="J3" t="str">
            <v>LA CANDELARIA</v>
          </cell>
          <cell r="K3" t="str">
            <v>SEDE</v>
          </cell>
          <cell r="L3" t="str">
            <v>DE LA VIRGEN Y TURISTICA</v>
          </cell>
          <cell r="M3" t="str">
            <v>DE LA VIRGEN Y TURISTICA</v>
          </cell>
          <cell r="N3">
            <v>2</v>
          </cell>
          <cell r="P3" t="str">
            <v>E. E. Oficial</v>
          </cell>
        </row>
        <row r="4">
          <cell r="A4">
            <v>9</v>
          </cell>
          <cell r="B4" t="str">
            <v>RURAL</v>
          </cell>
          <cell r="C4" t="str">
            <v>OFICIAL</v>
          </cell>
          <cell r="D4">
            <v>113001000143</v>
          </cell>
          <cell r="E4">
            <v>9</v>
          </cell>
          <cell r="F4">
            <v>9</v>
          </cell>
          <cell r="G4" t="str">
            <v>I.E ARROYO DE PIEDRA</v>
          </cell>
          <cell r="H4" t="str">
            <v>I.E ARROYO DE PIEDRA</v>
          </cell>
          <cell r="I4" t="str">
            <v>ARROYO DE PIEDRA (BOLIVAR)</v>
          </cell>
          <cell r="J4" t="str">
            <v>ARROYO DE PIEDRA</v>
          </cell>
          <cell r="K4" t="str">
            <v xml:space="preserve">PRINCIPAL </v>
          </cell>
          <cell r="L4" t="str">
            <v>DE LA VIRGEN Y TURISTICA</v>
          </cell>
          <cell r="M4" t="str">
            <v>RURAL</v>
          </cell>
          <cell r="N4">
            <v>3</v>
          </cell>
          <cell r="P4" t="str">
            <v>E. E. Oficial</v>
          </cell>
        </row>
        <row r="5">
          <cell r="A5">
            <v>166</v>
          </cell>
          <cell r="B5" t="str">
            <v>RURAL</v>
          </cell>
          <cell r="C5" t="str">
            <v>OFICIAL</v>
          </cell>
          <cell r="D5">
            <v>213001000083</v>
          </cell>
          <cell r="E5">
            <v>9</v>
          </cell>
          <cell r="F5">
            <v>166</v>
          </cell>
          <cell r="G5" t="str">
            <v>I.E ARROYO DE PIEDRA -  SEDE DE PUNTA CANOA</v>
          </cell>
          <cell r="H5" t="str">
            <v xml:space="preserve">   SEDE DE PUNTA CANOA</v>
          </cell>
          <cell r="I5" t="str">
            <v>CORREG DE PUNTA CANOA</v>
          </cell>
          <cell r="J5" t="str">
            <v>PUNTA CANOA</v>
          </cell>
          <cell r="K5" t="str">
            <v>SEDE</v>
          </cell>
          <cell r="L5" t="str">
            <v>DE LA VIRGEN Y TURISTICA</v>
          </cell>
          <cell r="M5" t="str">
            <v>RURAL</v>
          </cell>
          <cell r="N5">
            <v>4</v>
          </cell>
          <cell r="P5" t="str">
            <v>E. E. Oficial</v>
          </cell>
        </row>
        <row r="6">
          <cell r="A6">
            <v>182</v>
          </cell>
          <cell r="B6" t="str">
            <v>RURAL</v>
          </cell>
          <cell r="C6" t="str">
            <v>OFICIAL</v>
          </cell>
          <cell r="D6">
            <v>213001001951</v>
          </cell>
          <cell r="E6">
            <v>9</v>
          </cell>
          <cell r="F6">
            <v>182</v>
          </cell>
          <cell r="G6" t="str">
            <v>I.E ARROYO DE PIEDRA -  SEDE ARROYO DE LAS CANOAS</v>
          </cell>
          <cell r="H6" t="str">
            <v xml:space="preserve">   SEDE ARROYO DE LAS CANOAS</v>
          </cell>
          <cell r="I6" t="str">
            <v>ARROYO DE LAS CANOAS ANILLO VIAL CARRET AL MAR</v>
          </cell>
          <cell r="J6" t="str">
            <v>ARROYO DE LAS CANOAS</v>
          </cell>
          <cell r="K6" t="str">
            <v>SEDE</v>
          </cell>
          <cell r="L6" t="str">
            <v>DE LA VIRGEN Y TURISTICA</v>
          </cell>
          <cell r="M6" t="str">
            <v>RURAL</v>
          </cell>
          <cell r="N6">
            <v>5</v>
          </cell>
          <cell r="P6" t="str">
            <v>E. E. Oficial</v>
          </cell>
        </row>
        <row r="7">
          <cell r="A7">
            <v>11</v>
          </cell>
          <cell r="B7" t="str">
            <v>URBANO</v>
          </cell>
          <cell r="C7" t="str">
            <v>OFICIAL</v>
          </cell>
          <cell r="D7">
            <v>113001000160</v>
          </cell>
          <cell r="E7">
            <v>11</v>
          </cell>
          <cell r="F7">
            <v>11</v>
          </cell>
          <cell r="G7" t="str">
            <v>I.E CORAZON DE MARIA</v>
          </cell>
          <cell r="H7" t="str">
            <v>I.E CORAZON DE MARIA</v>
          </cell>
          <cell r="I7" t="str">
            <v>SAN FRANCISCO CRA 19 #77-21 AL LADO DEL CAI</v>
          </cell>
          <cell r="J7" t="str">
            <v>SAN FRANCISCO</v>
          </cell>
          <cell r="K7" t="str">
            <v xml:space="preserve">PRINCIPAL </v>
          </cell>
          <cell r="L7" t="str">
            <v>HISTORICA Y CARIBE NORTE</v>
          </cell>
          <cell r="M7" t="str">
            <v>SANTA RITA</v>
          </cell>
          <cell r="N7">
            <v>6</v>
          </cell>
          <cell r="P7" t="str">
            <v>E. E. Oficial</v>
          </cell>
        </row>
        <row r="8">
          <cell r="A8">
            <v>102</v>
          </cell>
          <cell r="B8" t="str">
            <v>URBANO</v>
          </cell>
          <cell r="C8" t="str">
            <v>OFICIAL</v>
          </cell>
          <cell r="D8">
            <v>113001003967</v>
          </cell>
          <cell r="E8">
            <v>11</v>
          </cell>
          <cell r="F8">
            <v>102</v>
          </cell>
          <cell r="G8" t="str">
            <v>I.E CORAZON DE MARIA   SEDE LAZARO MARTINEZ OLIER</v>
          </cell>
          <cell r="H8" t="str">
            <v xml:space="preserve">   SEDE LAZARO MARTINEZ OLIER</v>
          </cell>
          <cell r="I8" t="str">
            <v>SAN FRANCISCO CLL PRINCIPAL DEL PARAISO # 1</v>
          </cell>
          <cell r="J8" t="str">
            <v>SAN FRANCISCO</v>
          </cell>
          <cell r="K8" t="str">
            <v>SEDE</v>
          </cell>
          <cell r="L8" t="str">
            <v>HISTORICA Y CARIBE NORTE</v>
          </cell>
          <cell r="M8" t="str">
            <v>SANTA RITA</v>
          </cell>
          <cell r="N8">
            <v>7</v>
          </cell>
          <cell r="P8" t="str">
            <v>E. E. Oficial</v>
          </cell>
        </row>
        <row r="9">
          <cell r="A9">
            <v>5</v>
          </cell>
          <cell r="B9" t="str">
            <v>URBANO</v>
          </cell>
          <cell r="C9" t="str">
            <v>OFICIAL</v>
          </cell>
          <cell r="D9">
            <v>113001012711</v>
          </cell>
          <cell r="E9">
            <v>11</v>
          </cell>
          <cell r="F9">
            <v>5</v>
          </cell>
          <cell r="G9" t="str">
            <v>I.E CORAZON DE MARIA   SEDE SAN JOSE CLAVERIANO</v>
          </cell>
          <cell r="H9" t="str">
            <v xml:space="preserve">   SEDE SAN JOSE CLAVERIANO</v>
          </cell>
          <cell r="I9" t="str">
            <v>SAN FRANCISCO ZONA ESCOLAR</v>
          </cell>
          <cell r="J9" t="str">
            <v>SAN FRANCISCO</v>
          </cell>
          <cell r="K9" t="str">
            <v>SEDE</v>
          </cell>
          <cell r="L9" t="str">
            <v>HISTORICA Y CARIBE NORTE</v>
          </cell>
          <cell r="M9" t="str">
            <v>SANTA RITA</v>
          </cell>
          <cell r="N9">
            <v>8</v>
          </cell>
          <cell r="P9" t="str">
            <v>E. E. Oficial</v>
          </cell>
        </row>
        <row r="10">
          <cell r="A10">
            <v>18</v>
          </cell>
          <cell r="B10" t="str">
            <v>URBANO</v>
          </cell>
          <cell r="C10" t="str">
            <v>OFICIAL</v>
          </cell>
          <cell r="D10">
            <v>113001000241</v>
          </cell>
          <cell r="E10">
            <v>18</v>
          </cell>
          <cell r="F10">
            <v>18</v>
          </cell>
          <cell r="G10" t="str">
            <v>I.E NUESTRO ESFUERZO</v>
          </cell>
          <cell r="H10" t="str">
            <v>I.E NUESTRO ESFUERZO</v>
          </cell>
          <cell r="I10" t="str">
            <v>EL POZON CLL SAGRADO CORAZON</v>
          </cell>
          <cell r="J10" t="str">
            <v>EL POZON</v>
          </cell>
          <cell r="K10" t="str">
            <v xml:space="preserve">PRINCIPAL </v>
          </cell>
          <cell r="L10" t="str">
            <v>DE LA VIRGEN Y TURISTICA</v>
          </cell>
          <cell r="M10" t="str">
            <v>DE LA VIRGEN Y TURISTICA</v>
          </cell>
          <cell r="N10">
            <v>9</v>
          </cell>
          <cell r="P10" t="str">
            <v>E. E. Oficial</v>
          </cell>
        </row>
        <row r="11">
          <cell r="A11">
            <v>22</v>
          </cell>
          <cell r="B11" t="str">
            <v>URBANO</v>
          </cell>
          <cell r="C11" t="str">
            <v>OFICIAL</v>
          </cell>
          <cell r="D11">
            <v>113001000348</v>
          </cell>
          <cell r="E11">
            <v>22</v>
          </cell>
          <cell r="F11">
            <v>22</v>
          </cell>
          <cell r="G11" t="str">
            <v>I.E AMBIENTALISTA DE CARTAGENA</v>
          </cell>
          <cell r="H11" t="str">
            <v>I.E AMBIENTALISTA DE CARTAGENA</v>
          </cell>
          <cell r="I11" t="str">
            <v>SAN JOSE DE LOS CAMPANOS MZA 31 No9 4a AVE</v>
          </cell>
          <cell r="J11" t="str">
            <v>SAN JOSE DE LOS CAMPANOS</v>
          </cell>
          <cell r="K11" t="str">
            <v xml:space="preserve">PRINCIPAL </v>
          </cell>
          <cell r="L11" t="str">
            <v>INDUSTRIAL Y DE LA BAHIA</v>
          </cell>
          <cell r="M11" t="str">
            <v>INDUSTRIAL Y DE LA BAHIA</v>
          </cell>
          <cell r="N11">
            <v>10</v>
          </cell>
          <cell r="P11" t="str">
            <v>E. E. Oficial</v>
          </cell>
        </row>
        <row r="12">
          <cell r="A12">
            <v>24</v>
          </cell>
          <cell r="B12" t="str">
            <v>URBANO</v>
          </cell>
          <cell r="C12" t="str">
            <v>OFICIAL</v>
          </cell>
          <cell r="D12">
            <v>113001000429</v>
          </cell>
          <cell r="E12">
            <v>24</v>
          </cell>
          <cell r="F12">
            <v>24</v>
          </cell>
          <cell r="G12" t="str">
            <v>I.E SALIM BECHARA</v>
          </cell>
          <cell r="H12" t="str">
            <v>I.E SALIM BECHARA</v>
          </cell>
          <cell r="I12" t="str">
            <v>CEBALLOS ANT CARRET A MAMONAL DG 30 56 46</v>
          </cell>
          <cell r="J12" t="str">
            <v>CEBALLOS</v>
          </cell>
          <cell r="K12" t="str">
            <v xml:space="preserve">PRINCIPAL </v>
          </cell>
          <cell r="L12" t="str">
            <v>INDUSTRIAL Y DE LA BAHIA</v>
          </cell>
          <cell r="M12" t="str">
            <v>INDUSTRIAL Y DE LA BAHIA</v>
          </cell>
          <cell r="N12">
            <v>11</v>
          </cell>
          <cell r="P12" t="str">
            <v>E. E. Oficial</v>
          </cell>
        </row>
        <row r="13">
          <cell r="A13">
            <v>67</v>
          </cell>
          <cell r="B13" t="str">
            <v>URBANO</v>
          </cell>
          <cell r="C13" t="str">
            <v>OFICIAL</v>
          </cell>
          <cell r="D13">
            <v>113001001981</v>
          </cell>
          <cell r="E13">
            <v>24</v>
          </cell>
          <cell r="F13">
            <v>67</v>
          </cell>
          <cell r="G13" t="str">
            <v>I.E SALIM BECHARA   SEDE DE ALBORNOZ</v>
          </cell>
          <cell r="H13" t="str">
            <v xml:space="preserve">   SEDE DE ALBORNOZ</v>
          </cell>
          <cell r="I13" t="str">
            <v>ALBORNOZ CARRET A MAMONAL</v>
          </cell>
          <cell r="J13" t="str">
            <v>ALBORNOZ</v>
          </cell>
          <cell r="K13" t="str">
            <v>SEDE</v>
          </cell>
          <cell r="L13" t="str">
            <v>INDUSTRIAL Y DE LA BAHIA</v>
          </cell>
          <cell r="M13" t="str">
            <v>INDUSTRIAL Y DE LA BAHIA</v>
          </cell>
          <cell r="N13">
            <v>12</v>
          </cell>
          <cell r="P13" t="str">
            <v>E. E. Oficial</v>
          </cell>
        </row>
        <row r="14">
          <cell r="A14">
            <v>25</v>
          </cell>
          <cell r="B14" t="str">
            <v>URBANO</v>
          </cell>
          <cell r="C14" t="str">
            <v>OFICIAL</v>
          </cell>
          <cell r="D14">
            <v>113001000437</v>
          </cell>
          <cell r="E14">
            <v>25</v>
          </cell>
          <cell r="F14">
            <v>25</v>
          </cell>
          <cell r="G14" t="str">
            <v>I.E REPUBLICA DE ARGENTINA</v>
          </cell>
          <cell r="H14" t="str">
            <v>I.E REPUBLICA DE ARGENTINA</v>
          </cell>
          <cell r="I14" t="str">
            <v>TR 53 # 32-51</v>
          </cell>
          <cell r="J14" t="str">
            <v>URB. ANITA</v>
          </cell>
          <cell r="K14" t="str">
            <v xml:space="preserve">PRINCIPAL </v>
          </cell>
          <cell r="L14" t="str">
            <v>INDUSTRIAL Y DE LA BAHIA</v>
          </cell>
          <cell r="M14" t="str">
            <v>INDUSTRIAL Y DE LA BAHIA</v>
          </cell>
          <cell r="N14">
            <v>13</v>
          </cell>
          <cell r="P14" t="str">
            <v>E. E. Oficial</v>
          </cell>
        </row>
        <row r="15">
          <cell r="A15">
            <v>30</v>
          </cell>
          <cell r="B15" t="str">
            <v>URBANO</v>
          </cell>
          <cell r="C15" t="str">
            <v>OFICIAL</v>
          </cell>
          <cell r="D15">
            <v>113001000721</v>
          </cell>
          <cell r="E15">
            <v>30</v>
          </cell>
          <cell r="F15">
            <v>30</v>
          </cell>
          <cell r="G15" t="str">
            <v>I.E LUIS CARLOS LOPEZ</v>
          </cell>
          <cell r="H15" t="str">
            <v>I.E LUIS CARLOS LOPEZ</v>
          </cell>
          <cell r="I15" t="str">
            <v>BLAS DE LEZO ST CIAL MZA I LTE 11</v>
          </cell>
          <cell r="J15" t="str">
            <v>BLAS DE LEZO</v>
          </cell>
          <cell r="K15" t="str">
            <v xml:space="preserve">PRINCIPAL </v>
          </cell>
          <cell r="L15" t="str">
            <v>INDUSTRIAL Y DE LA BAHIA</v>
          </cell>
          <cell r="M15" t="str">
            <v>INDUSTRIAL Y DE LA BAHIA</v>
          </cell>
          <cell r="N15">
            <v>14</v>
          </cell>
          <cell r="P15" t="str">
            <v>E. E. Oficial</v>
          </cell>
        </row>
        <row r="16">
          <cell r="A16">
            <v>31</v>
          </cell>
          <cell r="B16" t="str">
            <v>URBANO</v>
          </cell>
          <cell r="C16" t="str">
            <v>OFICIAL</v>
          </cell>
          <cell r="D16">
            <v>113001000739</v>
          </cell>
          <cell r="E16">
            <v>31</v>
          </cell>
          <cell r="F16">
            <v>31</v>
          </cell>
          <cell r="G16" t="str">
            <v>I.E ANA MARIA VELEZ DE TRUJILLO</v>
          </cell>
          <cell r="H16" t="str">
            <v>I.E ANA MARIA VELEZ DE TRUJILLO</v>
          </cell>
          <cell r="I16" t="str">
            <v>TORICES SECT SANTA RITA CRA 16 #17-53</v>
          </cell>
          <cell r="J16" t="str">
            <v>TORICES</v>
          </cell>
          <cell r="K16" t="str">
            <v xml:space="preserve">PRINCIPAL </v>
          </cell>
          <cell r="L16" t="str">
            <v>HISTORICA Y CARIBE NORTE</v>
          </cell>
          <cell r="M16" t="str">
            <v>SANTA RITA</v>
          </cell>
          <cell r="N16">
            <v>15</v>
          </cell>
          <cell r="P16" t="str">
            <v>E. E. Oficial</v>
          </cell>
        </row>
        <row r="17">
          <cell r="A17">
            <v>125</v>
          </cell>
          <cell r="B17" t="str">
            <v>URBANO</v>
          </cell>
          <cell r="C17" t="str">
            <v>OFICIAL</v>
          </cell>
          <cell r="D17">
            <v>113001002081</v>
          </cell>
          <cell r="E17">
            <v>31</v>
          </cell>
          <cell r="F17">
            <v>125</v>
          </cell>
          <cell r="G17" t="str">
            <v>I.E ANA MARIA VELEZ DE TRUJILLO SEDE JULIO R FACIO LINCE</v>
          </cell>
          <cell r="H17" t="str">
            <v xml:space="preserve">   SEDE JULIO R FACIO LINCE</v>
          </cell>
          <cell r="I17" t="str">
            <v>PABLO VI M 12 L 7</v>
          </cell>
          <cell r="J17" t="str">
            <v>PABLO VI</v>
          </cell>
          <cell r="K17" t="str">
            <v>SEDE</v>
          </cell>
          <cell r="L17" t="str">
            <v>HISTORICA Y CARIBE NORTE</v>
          </cell>
          <cell r="M17" t="str">
            <v>SANTA RITA</v>
          </cell>
          <cell r="N17">
            <v>16</v>
          </cell>
          <cell r="P17" t="str">
            <v>E. E. Oficial</v>
          </cell>
        </row>
        <row r="18">
          <cell r="A18">
            <v>76</v>
          </cell>
          <cell r="B18" t="str">
            <v>URBANO</v>
          </cell>
          <cell r="C18" t="str">
            <v>OFICIAL</v>
          </cell>
          <cell r="D18">
            <v>113001002553</v>
          </cell>
          <cell r="E18">
            <v>31</v>
          </cell>
          <cell r="F18">
            <v>76</v>
          </cell>
          <cell r="G18" t="str">
            <v>I.E ANA MARIA VELEZ DE TRUJILLO SEDE ACCION COMUNAL SAN PEDRO Y LIBERTAD</v>
          </cell>
          <cell r="H18" t="str">
            <v xml:space="preserve">   SEDE ACCION COMUNAL SAN PEDRO Y LIBERTAD</v>
          </cell>
          <cell r="I18" t="str">
            <v>SAN PEDRO (TORICES) CLL AURORA # 54-31</v>
          </cell>
          <cell r="J18" t="str">
            <v>TORICES</v>
          </cell>
          <cell r="K18" t="str">
            <v>SEDE</v>
          </cell>
          <cell r="L18" t="str">
            <v>HISTORICA Y CARIBE NORTE</v>
          </cell>
          <cell r="M18" t="str">
            <v>SANTA RITA</v>
          </cell>
          <cell r="N18">
            <v>17</v>
          </cell>
          <cell r="P18" t="str">
            <v>E. E. Oficial</v>
          </cell>
        </row>
        <row r="19">
          <cell r="A19">
            <v>69</v>
          </cell>
          <cell r="B19" t="str">
            <v>URBANO</v>
          </cell>
          <cell r="C19" t="str">
            <v>OFICIAL</v>
          </cell>
          <cell r="D19">
            <v>113001005889</v>
          </cell>
          <cell r="E19">
            <v>31</v>
          </cell>
          <cell r="F19">
            <v>69</v>
          </cell>
          <cell r="G19" t="str">
            <v>I.E ANA MARIA VELEZ DE TRUJILLO   SEDE PABLO VI</v>
          </cell>
          <cell r="H19" t="str">
            <v xml:space="preserve">   SEDE PABLO VI</v>
          </cell>
          <cell r="I19" t="str">
            <v>PABLO VI 2 ST SANTA RITA</v>
          </cell>
          <cell r="J19" t="str">
            <v>PABLO VI - II</v>
          </cell>
          <cell r="K19" t="str">
            <v>SEDE</v>
          </cell>
          <cell r="L19" t="str">
            <v>HISTORICA Y CARIBE NORTE</v>
          </cell>
          <cell r="M19" t="str">
            <v>SANTA RITA</v>
          </cell>
          <cell r="N19">
            <v>18</v>
          </cell>
          <cell r="P19" t="str">
            <v>E. E. Oficial</v>
          </cell>
        </row>
        <row r="20">
          <cell r="A20">
            <v>137</v>
          </cell>
          <cell r="B20" t="str">
            <v>URBANO</v>
          </cell>
          <cell r="C20" t="str">
            <v>OFICIAL</v>
          </cell>
          <cell r="D20">
            <v>113001007806</v>
          </cell>
          <cell r="E20">
            <v>31</v>
          </cell>
          <cell r="F20">
            <v>137</v>
          </cell>
          <cell r="G20" t="str">
            <v>I.E ANA MARIA VELEZ DE TRUJILLO SEDE DISTRITAL DE LOMA FRESCA</v>
          </cell>
          <cell r="H20" t="str">
            <v xml:space="preserve">   SEDE DISTRITAL DE LOMA FRESCA</v>
          </cell>
          <cell r="I20" t="str">
            <v>LOMA FRESCA ST SANTA RITA</v>
          </cell>
          <cell r="J20" t="str">
            <v>LOMA FRESCA</v>
          </cell>
          <cell r="K20" t="str">
            <v>SEDE</v>
          </cell>
          <cell r="L20" t="str">
            <v>HISTORICA Y CARIBE NORTE</v>
          </cell>
          <cell r="M20" t="str">
            <v>SANTA RITA</v>
          </cell>
          <cell r="N20">
            <v>19</v>
          </cell>
          <cell r="P20" t="str">
            <v>E. E. Oficial</v>
          </cell>
        </row>
        <row r="21">
          <cell r="A21">
            <v>145</v>
          </cell>
          <cell r="B21" t="str">
            <v>URBANO</v>
          </cell>
          <cell r="C21" t="str">
            <v>OFICIAL</v>
          </cell>
          <cell r="D21">
            <v>113001008217</v>
          </cell>
          <cell r="E21">
            <v>31</v>
          </cell>
          <cell r="F21">
            <v>145</v>
          </cell>
          <cell r="G21" t="str">
            <v>I.E ANA MARIA VELEZ DE TRUJILLO SEDE DISTRITAL REPUBLICA DEL CARIBE</v>
          </cell>
          <cell r="H21" t="str">
            <v xml:space="preserve">   SEDE DISTRITAL REPUBLICA DEL CARIBE</v>
          </cell>
          <cell r="I21" t="str">
            <v>TORICES ST REPUBLICA DEL CARIBE CL PPAL</v>
          </cell>
          <cell r="J21" t="str">
            <v>TORICES</v>
          </cell>
          <cell r="K21" t="str">
            <v>SEDE</v>
          </cell>
          <cell r="L21" t="str">
            <v>HISTORICA Y CARIBE NORTE</v>
          </cell>
          <cell r="M21" t="str">
            <v>SANTA RITA</v>
          </cell>
          <cell r="N21">
            <v>20</v>
          </cell>
          <cell r="P21" t="str">
            <v>E. E. Oficial</v>
          </cell>
        </row>
        <row r="22">
          <cell r="A22">
            <v>32</v>
          </cell>
          <cell r="B22" t="str">
            <v>URBANO</v>
          </cell>
          <cell r="C22" t="str">
            <v>OFICIAL</v>
          </cell>
          <cell r="D22">
            <v>113001000771</v>
          </cell>
          <cell r="E22">
            <v>32</v>
          </cell>
          <cell r="F22">
            <v>32</v>
          </cell>
          <cell r="G22" t="str">
            <v>I.E CAMILO TORRES DEL POZON</v>
          </cell>
          <cell r="H22" t="str">
            <v>I.E CAMILO TORRES DEL POZON</v>
          </cell>
          <cell r="I22" t="str">
            <v>EL POZON MZA 49 LOTE 13 CR 89</v>
          </cell>
          <cell r="J22" t="str">
            <v>EL POZON</v>
          </cell>
          <cell r="K22" t="str">
            <v xml:space="preserve">PRINCIPAL </v>
          </cell>
          <cell r="L22" t="str">
            <v>DE LA VIRGEN Y TURISTICA</v>
          </cell>
          <cell r="M22" t="str">
            <v>DE LA VIRGEN Y TURISTICA</v>
          </cell>
          <cell r="N22">
            <v>21</v>
          </cell>
          <cell r="P22" t="str">
            <v>E. E. Oficial</v>
          </cell>
        </row>
        <row r="23">
          <cell r="A23">
            <v>200</v>
          </cell>
          <cell r="B23" t="str">
            <v>URBANO</v>
          </cell>
          <cell r="C23" t="str">
            <v>OFICIAL</v>
          </cell>
          <cell r="D23">
            <v>113001000275</v>
          </cell>
          <cell r="E23">
            <v>32</v>
          </cell>
          <cell r="F23">
            <v>200</v>
          </cell>
          <cell r="G23" t="str">
            <v>I.E CAMILO TORRES DEL POZON  SEDE LOS CHULIANES</v>
          </cell>
          <cell r="H23" t="str">
            <v xml:space="preserve">   SEDE LOS CHULIANES</v>
          </cell>
          <cell r="I23" t="str">
            <v>EL POZON 1 CLL PRINCIPAL TRANV 56 # 87-46</v>
          </cell>
          <cell r="J23" t="str">
            <v>EL POZON</v>
          </cell>
          <cell r="K23" t="str">
            <v>SEDE</v>
          </cell>
          <cell r="L23" t="str">
            <v>DE LA VIRGEN Y TURISTICA</v>
          </cell>
          <cell r="M23" t="str">
            <v>DE LA VIRGEN Y TURISTICA</v>
          </cell>
          <cell r="N23">
            <v>22</v>
          </cell>
          <cell r="P23" t="str">
            <v>E. E. Oficial</v>
          </cell>
        </row>
        <row r="24">
          <cell r="A24">
            <v>36</v>
          </cell>
          <cell r="B24" t="str">
            <v>URBANO</v>
          </cell>
          <cell r="C24" t="str">
            <v>OFICIAL</v>
          </cell>
          <cell r="D24">
            <v>113001000852</v>
          </cell>
          <cell r="E24">
            <v>36</v>
          </cell>
          <cell r="F24">
            <v>36</v>
          </cell>
          <cell r="G24" t="str">
            <v>I.E NUESTRA SRA DEL CARMEN</v>
          </cell>
          <cell r="H24" t="str">
            <v>I.E NUESTRA SRA DEL CARMEN</v>
          </cell>
          <cell r="I24" t="str">
            <v>ESCALLON VILLA AVENIDA PEDRO DE HEREDIA</v>
          </cell>
          <cell r="J24" t="str">
            <v>CHIQUINQUIRA</v>
          </cell>
          <cell r="K24" t="str">
            <v xml:space="preserve">PRINCIPAL </v>
          </cell>
          <cell r="L24" t="str">
            <v>DE LA VIRGEN Y TURISTICA</v>
          </cell>
          <cell r="M24" t="str">
            <v>DE LA VIRGEN Y TURISTICA</v>
          </cell>
          <cell r="N24">
            <v>23</v>
          </cell>
          <cell r="P24" t="str">
            <v>E. E. Oficial</v>
          </cell>
        </row>
        <row r="25">
          <cell r="A25">
            <v>33</v>
          </cell>
          <cell r="B25" t="str">
            <v>URBANO</v>
          </cell>
          <cell r="C25" t="str">
            <v>OFICIAL</v>
          </cell>
          <cell r="D25">
            <v>113001000798</v>
          </cell>
          <cell r="E25">
            <v>36</v>
          </cell>
          <cell r="F25">
            <v>33</v>
          </cell>
          <cell r="G25" t="str">
            <v>I.E NUESTRA SRA DEL CARMEN   SEDE SOCIEDAD AMOR A C/GENA. # 4</v>
          </cell>
          <cell r="H25" t="str">
            <v xml:space="preserve">   SEDE SOCIEDAD AMOR A C/GENA. # 4</v>
          </cell>
          <cell r="I25" t="str">
            <v>O HERRERA ANTIGUA CTR CORDIALIDAD CL 31D # 61A47</v>
          </cell>
          <cell r="J25" t="str">
            <v>OLAYA HERRERA</v>
          </cell>
          <cell r="K25" t="str">
            <v>SEDE</v>
          </cell>
          <cell r="L25" t="str">
            <v>DE LA VIRGEN Y TURISTICA</v>
          </cell>
          <cell r="M25" t="str">
            <v>DE LA VIRGEN Y TURISTICA</v>
          </cell>
          <cell r="N25">
            <v>24</v>
          </cell>
          <cell r="P25" t="str">
            <v>E. E. Oficial</v>
          </cell>
        </row>
        <row r="26">
          <cell r="A26">
            <v>35</v>
          </cell>
          <cell r="B26" t="str">
            <v>URBANO</v>
          </cell>
          <cell r="C26" t="str">
            <v>OFICIAL</v>
          </cell>
          <cell r="D26">
            <v>113001000836</v>
          </cell>
          <cell r="E26">
            <v>36</v>
          </cell>
          <cell r="F26">
            <v>35</v>
          </cell>
          <cell r="G26" t="str">
            <v>I.E NUESTRA SRA DEL CARMEN   SEDE CIUDAD DE SINCELEJO</v>
          </cell>
          <cell r="H26" t="str">
            <v xml:space="preserve">   SEDE CIUDAD DE SINCELEJO</v>
          </cell>
          <cell r="I26" t="str">
            <v>OLAYA HERRERA SEC 11 DE NOV KRA 56 #31C-C07</v>
          </cell>
          <cell r="J26" t="str">
            <v>REPUBLICA DEL LIBANO</v>
          </cell>
          <cell r="K26" t="str">
            <v>SEDE</v>
          </cell>
          <cell r="L26" t="str">
            <v>DE LA VIRGEN Y TURISTICA</v>
          </cell>
          <cell r="M26" t="str">
            <v>DE LA VIRGEN Y TURISTICA</v>
          </cell>
          <cell r="N26">
            <v>25</v>
          </cell>
          <cell r="P26" t="str">
            <v>E. E. Oficial</v>
          </cell>
        </row>
        <row r="27">
          <cell r="A27">
            <v>86</v>
          </cell>
          <cell r="B27" t="str">
            <v>URBANO</v>
          </cell>
          <cell r="C27" t="str">
            <v>OFICIAL</v>
          </cell>
          <cell r="D27">
            <v>113001002871</v>
          </cell>
          <cell r="E27">
            <v>36</v>
          </cell>
          <cell r="F27">
            <v>86</v>
          </cell>
          <cell r="G27" t="str">
            <v>I.E NUESTRA SRA DEL CARMEN   SEDE MIGUEL ANTONIO LENGUA</v>
          </cell>
          <cell r="H27" t="str">
            <v xml:space="preserve">   SEDE MIGUEL ANTONIO LENGUA</v>
          </cell>
          <cell r="I27" t="str">
            <v>OLAYA HERRERA ST CENTRO CLL NUEVA # 61-49</v>
          </cell>
          <cell r="J27" t="str">
            <v>OLAYA HERRERA</v>
          </cell>
          <cell r="K27" t="str">
            <v>SEDE</v>
          </cell>
          <cell r="L27" t="str">
            <v>DE LA VIRGEN Y TURISTICA</v>
          </cell>
          <cell r="M27" t="str">
            <v>DE LA VIRGEN Y TURISTICA</v>
          </cell>
          <cell r="N27">
            <v>26</v>
          </cell>
          <cell r="P27" t="str">
            <v>E. E. Oficial</v>
          </cell>
        </row>
        <row r="28">
          <cell r="A28">
            <v>37</v>
          </cell>
          <cell r="B28" t="str">
            <v>URBANO</v>
          </cell>
          <cell r="C28" t="str">
            <v>OFICIAL</v>
          </cell>
          <cell r="D28">
            <v>113001000879</v>
          </cell>
          <cell r="E28">
            <v>37</v>
          </cell>
          <cell r="F28">
            <v>37</v>
          </cell>
          <cell r="G28" t="str">
            <v>I.E SANTA MARIA</v>
          </cell>
          <cell r="H28" t="str">
            <v>I.E SANTA MARIA</v>
          </cell>
          <cell r="I28" t="str">
            <v>DANIEL LEMAITRE cra 17 No. 70 B 119</v>
          </cell>
          <cell r="J28" t="str">
            <v>DANIEL LEMAITRE</v>
          </cell>
          <cell r="K28" t="str">
            <v xml:space="preserve">PRINCIPAL </v>
          </cell>
          <cell r="L28" t="str">
            <v>HISTORICA Y CARIBE NORTE</v>
          </cell>
          <cell r="M28" t="str">
            <v>SANTA RITA</v>
          </cell>
          <cell r="N28">
            <v>27</v>
          </cell>
          <cell r="P28" t="str">
            <v>E. E. Oficial</v>
          </cell>
        </row>
        <row r="29">
          <cell r="A29">
            <v>12</v>
          </cell>
          <cell r="B29" t="str">
            <v>URBANO</v>
          </cell>
          <cell r="C29" t="str">
            <v>OFICIAL</v>
          </cell>
          <cell r="D29">
            <v>113001000178</v>
          </cell>
          <cell r="E29">
            <v>37</v>
          </cell>
          <cell r="F29">
            <v>12</v>
          </cell>
          <cell r="G29" t="str">
            <v>I.E SANTA MARIA  SEDE SAGRADO CORAZON DE JESUS</v>
          </cell>
          <cell r="H29" t="str">
            <v xml:space="preserve">   SEDE SAGRADO CORAZON DE JESUS</v>
          </cell>
          <cell r="I29" t="str">
            <v>DANIEL LEMAITRE KRA 16 ENTRE CLLS 67 -30</v>
          </cell>
          <cell r="J29" t="str">
            <v>DANIEL LEMAITRE</v>
          </cell>
          <cell r="K29" t="str">
            <v>SEDE</v>
          </cell>
          <cell r="L29" t="str">
            <v>HISTORICA Y CARIBE NORTE</v>
          </cell>
          <cell r="M29" t="str">
            <v>SANTA RITA</v>
          </cell>
          <cell r="N29">
            <v>28</v>
          </cell>
          <cell r="P29" t="str">
            <v>E. E. Oficial</v>
          </cell>
        </row>
        <row r="30">
          <cell r="A30">
            <v>13</v>
          </cell>
          <cell r="B30" t="str">
            <v>URBANO</v>
          </cell>
          <cell r="C30" t="str">
            <v>OFICIAL</v>
          </cell>
          <cell r="D30">
            <v>113001000186</v>
          </cell>
          <cell r="E30">
            <v>37</v>
          </cell>
          <cell r="F30">
            <v>13</v>
          </cell>
          <cell r="G30" t="str">
            <v>I.E SANTA MARIA  SEDE MARCO FIDEL SUAREZ</v>
          </cell>
          <cell r="H30" t="str">
            <v xml:space="preserve">   SEDE MARCO FIDEL SUAREZ</v>
          </cell>
          <cell r="I30" t="str">
            <v>SANTA MARIA CLL PEDRO SALAZAR # 70-41</v>
          </cell>
          <cell r="J30" t="str">
            <v>PEDRO SALAZAR</v>
          </cell>
          <cell r="K30" t="str">
            <v>SEDE</v>
          </cell>
          <cell r="L30" t="str">
            <v>HISTORICA Y CARIBE NORTE</v>
          </cell>
          <cell r="M30" t="str">
            <v>SANTA RITA</v>
          </cell>
          <cell r="N30">
            <v>29</v>
          </cell>
          <cell r="P30" t="str">
            <v>E. E. Oficial</v>
          </cell>
        </row>
        <row r="31">
          <cell r="A31">
            <v>15</v>
          </cell>
          <cell r="B31" t="str">
            <v>URBANO</v>
          </cell>
          <cell r="C31" t="str">
            <v>OFICIAL</v>
          </cell>
          <cell r="D31">
            <v>113001000208</v>
          </cell>
          <cell r="E31">
            <v>37</v>
          </cell>
          <cell r="F31">
            <v>15</v>
          </cell>
          <cell r="G31" t="str">
            <v>I.E SANTA MARIA  SEDE NTRA. SRA. DE FATIMA</v>
          </cell>
          <cell r="H31" t="str">
            <v xml:space="preserve">   SEDE NTRA. SRA. DE FATIMA</v>
          </cell>
          <cell r="I31" t="str">
            <v>DANIEL LEMAITRE CLL 69B ESQUINA</v>
          </cell>
          <cell r="J31" t="str">
            <v>DANIEL LEMAITRE</v>
          </cell>
          <cell r="K31" t="str">
            <v>SEDE</v>
          </cell>
          <cell r="L31" t="str">
            <v>HISTORICA Y CARIBE NORTE</v>
          </cell>
          <cell r="M31" t="str">
            <v>SANTA RITA</v>
          </cell>
          <cell r="N31">
            <v>30</v>
          </cell>
          <cell r="P31" t="str">
            <v>E. E. Oficial</v>
          </cell>
        </row>
        <row r="32">
          <cell r="A32">
            <v>38</v>
          </cell>
          <cell r="B32" t="str">
            <v>URBANO</v>
          </cell>
          <cell r="C32" t="str">
            <v>OFICIAL</v>
          </cell>
          <cell r="D32">
            <v>113001001336</v>
          </cell>
          <cell r="E32">
            <v>38</v>
          </cell>
          <cell r="F32">
            <v>38</v>
          </cell>
          <cell r="G32" t="str">
            <v>I.E JOHN F KENNEDY</v>
          </cell>
          <cell r="H32" t="str">
            <v>I.E JOHN F KENNEDY</v>
          </cell>
          <cell r="I32" t="str">
            <v>BLAS DE LEZO 3A ETAPA M3 LOTE 1</v>
          </cell>
          <cell r="J32" t="str">
            <v>BLAS DE LEZO</v>
          </cell>
          <cell r="K32" t="str">
            <v xml:space="preserve">PRINCIPAL </v>
          </cell>
          <cell r="L32" t="str">
            <v>INDUSTRIAL Y DE LA BAHIA</v>
          </cell>
          <cell r="M32" t="str">
            <v>INDUSTRIAL Y DE LA BAHIA</v>
          </cell>
          <cell r="N32">
            <v>31</v>
          </cell>
          <cell r="P32" t="str">
            <v>E. E. Oficial</v>
          </cell>
        </row>
        <row r="33">
          <cell r="A33">
            <v>42</v>
          </cell>
          <cell r="B33" t="str">
            <v>URBANO</v>
          </cell>
          <cell r="C33" t="str">
            <v>OFICIAL</v>
          </cell>
          <cell r="D33">
            <v>113001001450</v>
          </cell>
          <cell r="E33">
            <v>42</v>
          </cell>
          <cell r="F33">
            <v>42</v>
          </cell>
          <cell r="G33" t="str">
            <v>I.E PEDRO DE HEREDIA</v>
          </cell>
          <cell r="H33" t="str">
            <v>I.E PEDRO DE HEREDIA</v>
          </cell>
          <cell r="I33" t="str">
            <v>ALCIBIA AV PEDRO ROMERO CL 31 # 34-39</v>
          </cell>
          <cell r="J33" t="str">
            <v>ALCIBIA</v>
          </cell>
          <cell r="K33" t="str">
            <v xml:space="preserve">PRINCIPAL </v>
          </cell>
          <cell r="L33" t="str">
            <v>DE LA VIRGEN Y TURISTICA</v>
          </cell>
          <cell r="M33" t="str">
            <v>DE LA VIRGEN Y TURISTICA</v>
          </cell>
          <cell r="N33">
            <v>32</v>
          </cell>
          <cell r="P33" t="str">
            <v>E. E. Oficial</v>
          </cell>
        </row>
        <row r="34">
          <cell r="A34">
            <v>399</v>
          </cell>
          <cell r="B34" t="str">
            <v>URBANO</v>
          </cell>
          <cell r="C34" t="str">
            <v>OFICIAL</v>
          </cell>
          <cell r="D34">
            <v>313001000118</v>
          </cell>
          <cell r="E34">
            <v>399</v>
          </cell>
          <cell r="F34">
            <v>399</v>
          </cell>
          <cell r="G34" t="str">
            <v>I.E PEDRO DE HEREDIA SEDE NTRA. SRA. LA VICTORIA</v>
          </cell>
          <cell r="H34" t="str">
            <v>SEDE NTRA. SRA. LA VICTORIA</v>
          </cell>
          <cell r="I34" t="str">
            <v>LA ESPERANZA CLL JORGE E GAITAN KRA 36#38-23</v>
          </cell>
          <cell r="J34" t="str">
            <v>LA ESPERANZA</v>
          </cell>
          <cell r="K34" t="str">
            <v>SEDE</v>
          </cell>
          <cell r="L34" t="str">
            <v>DE LA VIRGEN Y TURISTICA</v>
          </cell>
          <cell r="M34" t="str">
            <v>DE LA VIRGEN Y TURISTICA</v>
          </cell>
          <cell r="N34">
            <v>33</v>
          </cell>
          <cell r="P34" t="str">
            <v>E. E. Oficial</v>
          </cell>
        </row>
        <row r="35">
          <cell r="A35">
            <v>44</v>
          </cell>
          <cell r="B35" t="str">
            <v>URBANO</v>
          </cell>
          <cell r="C35" t="str">
            <v>OFICIAL</v>
          </cell>
          <cell r="D35">
            <v>113001001484</v>
          </cell>
          <cell r="E35">
            <v>44</v>
          </cell>
          <cell r="F35">
            <v>44</v>
          </cell>
          <cell r="G35" t="str">
            <v>I.E MERCEDES ABREGO</v>
          </cell>
          <cell r="H35" t="str">
            <v>I.E MERCEDES ABREGO</v>
          </cell>
          <cell r="I35" t="str">
            <v>SAN FERNANDO SECT KALAMARY CALLE 2A</v>
          </cell>
          <cell r="J35" t="str">
            <v>SAN FERNANDO</v>
          </cell>
          <cell r="K35" t="str">
            <v xml:space="preserve">PRINCIPAL </v>
          </cell>
          <cell r="L35" t="str">
            <v>INDUSTRIAL Y DE LA BAHIA</v>
          </cell>
          <cell r="M35" t="str">
            <v>INDUSTRIAL Y DE LA BAHIA</v>
          </cell>
          <cell r="N35">
            <v>34</v>
          </cell>
          <cell r="P35" t="str">
            <v>E. E. Oficial</v>
          </cell>
        </row>
        <row r="36">
          <cell r="A36">
            <v>98</v>
          </cell>
          <cell r="B36" t="str">
            <v>URBANO</v>
          </cell>
          <cell r="C36" t="str">
            <v>OFICIAL</v>
          </cell>
          <cell r="D36">
            <v>113001003754</v>
          </cell>
          <cell r="E36">
            <v>44</v>
          </cell>
          <cell r="F36">
            <v>98</v>
          </cell>
          <cell r="G36" t="str">
            <v>I.E MERCEDES ABREGO   SEDE CIUDAD MEDELLIN</v>
          </cell>
          <cell r="H36" t="str">
            <v xml:space="preserve">   SEDE CIUDAD MEDELLIN</v>
          </cell>
          <cell r="I36" t="str">
            <v>SAN FERNANDO ST MEDELLIN CARRET PPAL</v>
          </cell>
          <cell r="J36" t="str">
            <v>SAN FERNANDO</v>
          </cell>
          <cell r="K36" t="str">
            <v>SEDE</v>
          </cell>
          <cell r="L36" t="str">
            <v>INDUSTRIAL Y DE LA BAHIA</v>
          </cell>
          <cell r="M36" t="str">
            <v>INDUSTRIAL Y DE LA BAHIA</v>
          </cell>
          <cell r="N36">
            <v>35</v>
          </cell>
          <cell r="P36" t="str">
            <v>E. E. Oficial</v>
          </cell>
        </row>
        <row r="37">
          <cell r="A37">
            <v>134</v>
          </cell>
          <cell r="B37" t="str">
            <v>URBANO</v>
          </cell>
          <cell r="C37" t="str">
            <v>OFICIAL</v>
          </cell>
          <cell r="D37">
            <v>113001007709</v>
          </cell>
          <cell r="E37">
            <v>44</v>
          </cell>
          <cell r="F37">
            <v>134</v>
          </cell>
          <cell r="G37" t="str">
            <v>I.E MERCEDES ABREGO   SEDE CAMILO TORRES RESTREPO</v>
          </cell>
          <cell r="H37" t="str">
            <v xml:space="preserve">   SEDE CAMILO TORRES RESTREPO</v>
          </cell>
          <cell r="I37" t="str">
            <v>CAMILO TORRES RESTREPO CRA80 C NO4C - 85</v>
          </cell>
          <cell r="J37" t="str">
            <v>CAMILO TORRES</v>
          </cell>
          <cell r="K37" t="str">
            <v>SEDE</v>
          </cell>
          <cell r="L37" t="str">
            <v>INDUSTRIAL Y DE LA BAHIA</v>
          </cell>
          <cell r="M37" t="str">
            <v>INDUSTRIAL Y DE LA BAHIA</v>
          </cell>
          <cell r="N37">
            <v>36</v>
          </cell>
          <cell r="P37" t="str">
            <v>E. E. Oficial</v>
          </cell>
        </row>
        <row r="38">
          <cell r="A38">
            <v>154</v>
          </cell>
          <cell r="B38" t="str">
            <v>URBANO</v>
          </cell>
          <cell r="C38" t="str">
            <v>OFICIAL</v>
          </cell>
          <cell r="D38">
            <v>113001008926</v>
          </cell>
          <cell r="E38">
            <v>44</v>
          </cell>
          <cell r="F38">
            <v>154</v>
          </cell>
          <cell r="G38" t="str">
            <v>I.E MERCEDES ABREGO   SEDE SECTORES UNIDOS</v>
          </cell>
          <cell r="H38" t="str">
            <v xml:space="preserve">   SEDE SECTORES UNIDOS</v>
          </cell>
          <cell r="I38" t="str">
            <v>NUEVA JERUSALEN M 1 L 11 Y 12</v>
          </cell>
          <cell r="J38" t="str">
            <v>NUEVA JERUSALEN</v>
          </cell>
          <cell r="K38" t="str">
            <v>SEDE</v>
          </cell>
          <cell r="L38" t="str">
            <v>INDUSTRIAL Y DE LA BAHIA</v>
          </cell>
          <cell r="M38" t="str">
            <v>INDUSTRIAL Y DE LA BAHIA</v>
          </cell>
          <cell r="N38">
            <v>37</v>
          </cell>
          <cell r="P38" t="str">
            <v>E. E. Oficial</v>
          </cell>
        </row>
        <row r="39">
          <cell r="A39">
            <v>45</v>
          </cell>
          <cell r="B39" t="str">
            <v>URBANO</v>
          </cell>
          <cell r="C39" t="str">
            <v>OFICIAL</v>
          </cell>
          <cell r="D39">
            <v>113001001492</v>
          </cell>
          <cell r="E39">
            <v>45</v>
          </cell>
          <cell r="F39">
            <v>45</v>
          </cell>
          <cell r="G39" t="str">
            <v>I.E LICEO DE BOLIVAR</v>
          </cell>
          <cell r="H39" t="str">
            <v>I.E LICEO DE BOLIVAR</v>
          </cell>
          <cell r="I39" t="str">
            <v>DANIEL LEMAITRE KRA 17 # 71-25</v>
          </cell>
          <cell r="J39" t="str">
            <v>DANIEL LEMAITRE</v>
          </cell>
          <cell r="K39" t="str">
            <v xml:space="preserve">PRINCIPAL </v>
          </cell>
          <cell r="L39" t="str">
            <v>HISTORICA Y CARIBE NORTE</v>
          </cell>
          <cell r="M39" t="str">
            <v>SANTA RITA</v>
          </cell>
          <cell r="N39">
            <v>38</v>
          </cell>
          <cell r="P39" t="str">
            <v>E. E. Oficial</v>
          </cell>
        </row>
        <row r="40">
          <cell r="A40">
            <v>126</v>
          </cell>
          <cell r="B40" t="str">
            <v>URBANO</v>
          </cell>
          <cell r="C40" t="str">
            <v>OFICIAL</v>
          </cell>
          <cell r="D40">
            <v>113001000712</v>
          </cell>
          <cell r="E40">
            <v>45</v>
          </cell>
          <cell r="F40">
            <v>126</v>
          </cell>
          <cell r="G40" t="str">
            <v>I.E LICEO DE BOLIVAR  SEDE ONCE DE NOVIEMBRE</v>
          </cell>
          <cell r="H40" t="str">
            <v xml:space="preserve">   SEDE ONCE DE NOVIEMBRE</v>
          </cell>
          <cell r="I40" t="str">
            <v>PLAZA DE CANAPOTE CL 62 MAZ 12</v>
          </cell>
          <cell r="J40" t="str">
            <v>CANAPOTE</v>
          </cell>
          <cell r="K40" t="str">
            <v>SEDE</v>
          </cell>
          <cell r="L40" t="str">
            <v>HISTORICA Y CARIBE NORTE</v>
          </cell>
          <cell r="M40" t="str">
            <v>SANTA RITA</v>
          </cell>
          <cell r="N40">
            <v>39</v>
          </cell>
          <cell r="P40" t="str">
            <v>E. E. Oficial</v>
          </cell>
        </row>
        <row r="41">
          <cell r="A41">
            <v>63</v>
          </cell>
          <cell r="B41" t="str">
            <v>URBANO</v>
          </cell>
          <cell r="C41" t="str">
            <v>OFICIAL</v>
          </cell>
          <cell r="D41">
            <v>113001001786</v>
          </cell>
          <cell r="E41">
            <v>45</v>
          </cell>
          <cell r="F41">
            <v>63</v>
          </cell>
          <cell r="G41" t="str">
            <v>I.E LICEO DE BOLIVAR  SEDE SIETE DE AGOSTO</v>
          </cell>
          <cell r="H41" t="str">
            <v xml:space="preserve">   SEDE SIETE DE AGOSTO</v>
          </cell>
          <cell r="I41" t="str">
            <v>7 DE AGOSTO CRA 17 # 75-22</v>
          </cell>
          <cell r="J41" t="str">
            <v>SIETE DE AGOSTO</v>
          </cell>
          <cell r="K41" t="str">
            <v>SEDE</v>
          </cell>
          <cell r="L41" t="str">
            <v>HISTORICA Y CARIBE NORTE</v>
          </cell>
          <cell r="M41" t="str">
            <v>SANTA RITA</v>
          </cell>
          <cell r="N41">
            <v>40</v>
          </cell>
          <cell r="P41" t="str">
            <v>E. E. Oficial</v>
          </cell>
        </row>
        <row r="42">
          <cell r="A42">
            <v>146</v>
          </cell>
          <cell r="B42" t="str">
            <v>URBANO</v>
          </cell>
          <cell r="C42" t="str">
            <v>OFICIAL</v>
          </cell>
          <cell r="D42">
            <v>113001008225</v>
          </cell>
          <cell r="E42">
            <v>45</v>
          </cell>
          <cell r="F42">
            <v>146</v>
          </cell>
          <cell r="G42" t="str">
            <v>I.E LICEO DE BOLIVAR  SEDE DISTRITAL LA PAZ</v>
          </cell>
          <cell r="H42" t="str">
            <v xml:space="preserve">   SEDE DISTRITAL LA PAZ</v>
          </cell>
          <cell r="I42" t="str">
            <v>DANIEL LEMAITRE SECT SN VICENTE DE PAUL MZ F L 14</v>
          </cell>
          <cell r="J42" t="str">
            <v>DANIEL LEMAITRE</v>
          </cell>
          <cell r="K42" t="str">
            <v>SEDE</v>
          </cell>
          <cell r="L42" t="str">
            <v>HISTORICA Y CARIBE NORTE</v>
          </cell>
          <cell r="M42" t="str">
            <v>SANTA RITA</v>
          </cell>
          <cell r="N42">
            <v>41</v>
          </cell>
          <cell r="P42" t="str">
            <v>E. E. Oficial</v>
          </cell>
        </row>
        <row r="43">
          <cell r="A43">
            <v>50</v>
          </cell>
          <cell r="B43" t="str">
            <v>URBANO</v>
          </cell>
          <cell r="C43" t="str">
            <v>OFICIAL</v>
          </cell>
          <cell r="D43">
            <v>113001001581</v>
          </cell>
          <cell r="E43">
            <v>50</v>
          </cell>
          <cell r="F43">
            <v>50</v>
          </cell>
          <cell r="G43" t="str">
            <v>I.E DE FREDONIA</v>
          </cell>
          <cell r="H43" t="str">
            <v>I.E DE FREDONIA</v>
          </cell>
          <cell r="I43" t="str">
            <v>FREDONIA CLL 15</v>
          </cell>
          <cell r="J43" t="str">
            <v>FREDONIA</v>
          </cell>
          <cell r="K43" t="str">
            <v xml:space="preserve">PRINCIPAL </v>
          </cell>
          <cell r="L43" t="str">
            <v>DE LA VIRGEN Y TURISTICA</v>
          </cell>
          <cell r="M43" t="str">
            <v>DE LA VIRGEN Y TURISTICA</v>
          </cell>
          <cell r="N43">
            <v>42</v>
          </cell>
          <cell r="P43" t="str">
            <v>E. E. Oficial</v>
          </cell>
        </row>
        <row r="44">
          <cell r="A44">
            <v>58</v>
          </cell>
          <cell r="B44" t="str">
            <v>URBANO</v>
          </cell>
          <cell r="C44" t="str">
            <v>OFICIAL</v>
          </cell>
          <cell r="D44">
            <v>113001001697</v>
          </cell>
          <cell r="E44">
            <v>58</v>
          </cell>
          <cell r="F44">
            <v>58</v>
          </cell>
          <cell r="G44" t="str">
            <v>I.E MANUELA BELTRAN</v>
          </cell>
          <cell r="H44" t="str">
            <v>I.E MANUELA BELTRAN</v>
          </cell>
          <cell r="I44" t="str">
            <v>URB LOS CERROS DIAG 22 # 50 E 15</v>
          </cell>
          <cell r="J44" t="str">
            <v>LOS CERROS</v>
          </cell>
          <cell r="K44" t="str">
            <v xml:space="preserve">PRINCIPAL </v>
          </cell>
          <cell r="L44" t="str">
            <v>HISTORICA Y CARIBE NORTE</v>
          </cell>
          <cell r="M44" t="str">
            <v>COUNTRY</v>
          </cell>
          <cell r="N44">
            <v>43</v>
          </cell>
          <cell r="P44" t="str">
            <v>E. E. Oficial</v>
          </cell>
        </row>
        <row r="45">
          <cell r="A45">
            <v>88</v>
          </cell>
          <cell r="B45" t="str">
            <v>URBANO</v>
          </cell>
          <cell r="C45" t="str">
            <v>OFICIAL</v>
          </cell>
          <cell r="D45">
            <v>113001007121</v>
          </cell>
          <cell r="E45">
            <v>58</v>
          </cell>
          <cell r="F45">
            <v>88</v>
          </cell>
          <cell r="G45" t="str">
            <v>I.E MANUELA BELTRAN -  SEDE HIJOS DEL CHOFER</v>
          </cell>
          <cell r="H45" t="str">
            <v xml:space="preserve">   SEDE HIJOS DEL CHOFER</v>
          </cell>
          <cell r="I45" t="str">
            <v>REPUBLICA DE CHILE MANZ75 L-1</v>
          </cell>
          <cell r="J45" t="str">
            <v>REPUBLICA DE CHILE</v>
          </cell>
          <cell r="K45" t="str">
            <v>SEDE</v>
          </cell>
          <cell r="L45" t="str">
            <v>HISTORICA Y CARIBE NORTE</v>
          </cell>
          <cell r="M45" t="str">
            <v>COUNTRY</v>
          </cell>
          <cell r="N45">
            <v>44</v>
          </cell>
          <cell r="P45" t="str">
            <v>E. E. Oficial</v>
          </cell>
        </row>
        <row r="46">
          <cell r="A46">
            <v>59</v>
          </cell>
          <cell r="B46" t="str">
            <v>URBANO</v>
          </cell>
          <cell r="C46" t="str">
            <v>OFICIAL</v>
          </cell>
          <cell r="D46">
            <v>113001001719</v>
          </cell>
          <cell r="E46">
            <v>59</v>
          </cell>
          <cell r="F46">
            <v>59</v>
          </cell>
          <cell r="G46" t="str">
            <v>I.E PROMOCION SOCIAL DE C/GENA</v>
          </cell>
          <cell r="H46" t="str">
            <v>I.E PROMOCION SOCIAL DE C/GENA</v>
          </cell>
          <cell r="I46" t="str">
            <v>EL SOCORRO CL 25 # 71 - 24</v>
          </cell>
          <cell r="J46" t="str">
            <v>EL SOCORRO</v>
          </cell>
          <cell r="K46" t="str">
            <v xml:space="preserve">PRINCIPAL </v>
          </cell>
          <cell r="L46" t="str">
            <v>INDUSTRIAL Y DE LA BAHIA</v>
          </cell>
          <cell r="M46" t="str">
            <v>INDUSTRIAL Y DE LA BAHIA</v>
          </cell>
          <cell r="N46">
            <v>45</v>
          </cell>
          <cell r="P46" t="str">
            <v>E. E. Oficial</v>
          </cell>
        </row>
        <row r="47">
          <cell r="A47">
            <v>123</v>
          </cell>
          <cell r="B47" t="str">
            <v>URBANO</v>
          </cell>
          <cell r="C47" t="str">
            <v>OFICIAL</v>
          </cell>
          <cell r="D47">
            <v>113001006818</v>
          </cell>
          <cell r="E47">
            <v>59</v>
          </cell>
          <cell r="F47">
            <v>123</v>
          </cell>
          <cell r="G47" t="str">
            <v>I.E PROMOCION SOCIAL DE C/GENA   SEDE LA CONSOLATA</v>
          </cell>
          <cell r="H47" t="str">
            <v xml:space="preserve">   SEDE LA CONSOLATA</v>
          </cell>
          <cell r="I47" t="str">
            <v>LA CONSOLATA SECT SANTA ISABEL MZA O LTE 2</v>
          </cell>
          <cell r="J47" t="str">
            <v>LA CONSOLATA</v>
          </cell>
          <cell r="K47" t="str">
            <v>SEDE</v>
          </cell>
          <cell r="L47" t="str">
            <v>INDUSTRIAL Y DE LA BAHIA</v>
          </cell>
          <cell r="M47" t="str">
            <v>INDUSTRIAL Y DE LA BAHIA</v>
          </cell>
          <cell r="N47">
            <v>46</v>
          </cell>
          <cell r="P47" t="str">
            <v>E. E. Oficial</v>
          </cell>
        </row>
        <row r="48">
          <cell r="A48">
            <v>144</v>
          </cell>
          <cell r="B48" t="str">
            <v>URBANO</v>
          </cell>
          <cell r="C48" t="str">
            <v>OFICIAL</v>
          </cell>
          <cell r="D48">
            <v>113001008195</v>
          </cell>
          <cell r="E48">
            <v>59</v>
          </cell>
          <cell r="F48">
            <v>144</v>
          </cell>
          <cell r="G48" t="str">
            <v>I.E PROMOCION SOCIAL DE C/GENA   SEDE JORGE ELIECER GAITAN</v>
          </cell>
          <cell r="H48" t="str">
            <v xml:space="preserve">   SEDE JORGE ELIECER GAITAN</v>
          </cell>
          <cell r="I48" t="str">
            <v>SAN FNANDO CLL 19B # 80A-50 SECT JORGE E GAITAN</v>
          </cell>
          <cell r="J48" t="str">
            <v>JORGE ELIECER GAITAN</v>
          </cell>
          <cell r="K48" t="str">
            <v>SEDE</v>
          </cell>
          <cell r="L48" t="str">
            <v>INDUSTRIAL Y DE LA BAHIA</v>
          </cell>
          <cell r="M48" t="str">
            <v>INDUSTRIAL Y DE LA BAHIA</v>
          </cell>
          <cell r="N48">
            <v>47</v>
          </cell>
          <cell r="P48" t="str">
            <v>E. E. Oficial</v>
          </cell>
        </row>
        <row r="49">
          <cell r="A49">
            <v>60</v>
          </cell>
          <cell r="B49" t="str">
            <v>URBANO</v>
          </cell>
          <cell r="C49" t="str">
            <v>OFICIAL</v>
          </cell>
          <cell r="D49">
            <v>113001001727</v>
          </cell>
          <cell r="E49">
            <v>60</v>
          </cell>
          <cell r="F49">
            <v>60</v>
          </cell>
          <cell r="G49" t="str">
            <v>I.E REPUBLICA DEL LIBANO</v>
          </cell>
          <cell r="H49" t="str">
            <v>I.E REPUBLICA DEL LIBANO</v>
          </cell>
          <cell r="I49" t="str">
            <v>REPUBLICA DEL LIBANO AV PEDRO ROMERO # 49 A 15</v>
          </cell>
          <cell r="J49" t="str">
            <v>REPUBLICA DEL LIBANO</v>
          </cell>
          <cell r="K49" t="str">
            <v xml:space="preserve">PRINCIPAL </v>
          </cell>
          <cell r="L49" t="str">
            <v>DE LA VIRGEN Y TURISTICA</v>
          </cell>
          <cell r="M49" t="str">
            <v>DE LA VIRGEN Y TURISTICA</v>
          </cell>
          <cell r="N49">
            <v>48</v>
          </cell>
          <cell r="P49" t="str">
            <v>E. E. Oficial</v>
          </cell>
        </row>
        <row r="50">
          <cell r="A50">
            <v>53</v>
          </cell>
          <cell r="B50" t="str">
            <v>URBANO</v>
          </cell>
          <cell r="C50" t="str">
            <v>OFICIAL</v>
          </cell>
          <cell r="D50">
            <v>113001001646</v>
          </cell>
          <cell r="E50">
            <v>60</v>
          </cell>
          <cell r="F50">
            <v>53</v>
          </cell>
          <cell r="G50" t="str">
            <v>I.E REPUBLICA DEL LIBANO   SEDE PRIMERO DE MAYO</v>
          </cell>
          <cell r="H50" t="str">
            <v xml:space="preserve">   SEDE PRIMERO DE MAYO</v>
          </cell>
          <cell r="I50" t="str">
            <v>OLAYA ST RAFAEL NU?EZ CLL GUADALUPE</v>
          </cell>
          <cell r="J50" t="str">
            <v>OLAYA HERRERA</v>
          </cell>
          <cell r="K50" t="str">
            <v>SEDE</v>
          </cell>
          <cell r="L50" t="str">
            <v>DE LA VIRGEN Y TURISTICA</v>
          </cell>
          <cell r="M50" t="str">
            <v>DE LA VIRGEN Y TURISTICA</v>
          </cell>
          <cell r="N50">
            <v>49</v>
          </cell>
          <cell r="P50" t="str">
            <v>E. E. Oficial</v>
          </cell>
        </row>
        <row r="51">
          <cell r="A51">
            <v>64</v>
          </cell>
          <cell r="B51" t="str">
            <v>URBANO</v>
          </cell>
          <cell r="C51" t="str">
            <v>OFICIAL</v>
          </cell>
          <cell r="D51">
            <v>113001001816</v>
          </cell>
          <cell r="E51">
            <v>64</v>
          </cell>
          <cell r="F51">
            <v>64</v>
          </cell>
          <cell r="G51" t="str">
            <v>I.E JOSE DE LA VEGA</v>
          </cell>
          <cell r="H51" t="str">
            <v>I.E JOSE DE LA VEGA</v>
          </cell>
          <cell r="I51" t="str">
            <v>TORICES ST SANTA RITA</v>
          </cell>
          <cell r="J51" t="str">
            <v>TORICES</v>
          </cell>
          <cell r="K51" t="str">
            <v xml:space="preserve">PRINCIPAL </v>
          </cell>
          <cell r="L51" t="str">
            <v>HISTORICA Y CARIBE NORTE</v>
          </cell>
          <cell r="M51" t="str">
            <v>SANTA RITA</v>
          </cell>
          <cell r="N51">
            <v>50</v>
          </cell>
          <cell r="P51" t="str">
            <v>E. E. Oficial</v>
          </cell>
        </row>
        <row r="52">
          <cell r="A52">
            <v>10</v>
          </cell>
          <cell r="B52" t="str">
            <v>URBANO</v>
          </cell>
          <cell r="C52" t="str">
            <v>OFICIAL</v>
          </cell>
          <cell r="D52">
            <v>113001000151</v>
          </cell>
          <cell r="E52">
            <v>64</v>
          </cell>
          <cell r="F52">
            <v>10</v>
          </cell>
          <cell r="G52" t="str">
            <v>I.E JOSE DE LA VEGA  SEDE ANTONIO JOSE IRIZARRI</v>
          </cell>
          <cell r="H52" t="str">
            <v xml:space="preserve">   SEDE ANTONIO JOSE IRIZARRI</v>
          </cell>
          <cell r="I52" t="str">
            <v>TORICES KRA 14 #48-28</v>
          </cell>
          <cell r="J52" t="str">
            <v>TORICES</v>
          </cell>
          <cell r="K52" t="str">
            <v>SEDE</v>
          </cell>
          <cell r="L52" t="str">
            <v>HISTORICA Y CARIBE NORTE</v>
          </cell>
          <cell r="M52" t="str">
            <v>SANTA RITA</v>
          </cell>
          <cell r="N52">
            <v>51</v>
          </cell>
          <cell r="P52" t="str">
            <v>E. E. Oficial</v>
          </cell>
        </row>
        <row r="53">
          <cell r="A53">
            <v>39</v>
          </cell>
          <cell r="B53" t="str">
            <v>URBANO</v>
          </cell>
          <cell r="C53" t="str">
            <v>OFICIAL</v>
          </cell>
          <cell r="D53">
            <v>113001001352</v>
          </cell>
          <cell r="E53">
            <v>64</v>
          </cell>
          <cell r="F53">
            <v>39</v>
          </cell>
          <cell r="G53" t="str">
            <v>I.E JOSE DE LA VEGA  SEDE NTRA. SRA. DEL CARMEN</v>
          </cell>
          <cell r="H53" t="str">
            <v xml:space="preserve">   SEDE NTRA. SRA. DEL CARMEN</v>
          </cell>
          <cell r="I53" t="str">
            <v>TORICES CLL CUCUTA #49-45</v>
          </cell>
          <cell r="J53" t="str">
            <v>TORICES</v>
          </cell>
          <cell r="K53" t="str">
            <v>SEDE</v>
          </cell>
          <cell r="L53" t="str">
            <v>HISTORICA Y CARIBE NORTE</v>
          </cell>
          <cell r="M53" t="str">
            <v>SANTA RITA</v>
          </cell>
          <cell r="N53">
            <v>52</v>
          </cell>
          <cell r="P53" t="str">
            <v>E. E. Oficial</v>
          </cell>
        </row>
        <row r="54">
          <cell r="A54">
            <v>72</v>
          </cell>
          <cell r="B54" t="str">
            <v>URBANO</v>
          </cell>
          <cell r="C54" t="str">
            <v>OFICIAL</v>
          </cell>
          <cell r="D54">
            <v>113001002162</v>
          </cell>
          <cell r="E54">
            <v>64</v>
          </cell>
          <cell r="F54">
            <v>72</v>
          </cell>
          <cell r="G54" t="str">
            <v>I.E JOSE DE LA VEGA SEDE SIMON BOLIVAR</v>
          </cell>
          <cell r="H54" t="str">
            <v xml:space="preserve">   SEDE SIMON BOLIVAR</v>
          </cell>
          <cell r="I54" t="str">
            <v>TORICES KRA 14 #49-10</v>
          </cell>
          <cell r="J54" t="str">
            <v>TORICES</v>
          </cell>
          <cell r="K54" t="str">
            <v>SEDE</v>
          </cell>
          <cell r="L54" t="str">
            <v>HISTORICA Y CARIBE NORTE</v>
          </cell>
          <cell r="M54" t="str">
            <v>SANTA RITA</v>
          </cell>
          <cell r="N54">
            <v>53</v>
          </cell>
          <cell r="P54" t="str">
            <v>E. E. Oficial</v>
          </cell>
        </row>
        <row r="55">
          <cell r="A55">
            <v>66</v>
          </cell>
          <cell r="B55" t="str">
            <v>URBANO</v>
          </cell>
          <cell r="C55" t="str">
            <v>OFICIAL</v>
          </cell>
          <cell r="D55">
            <v>113001001972</v>
          </cell>
          <cell r="E55">
            <v>66</v>
          </cell>
          <cell r="F55">
            <v>66</v>
          </cell>
          <cell r="G55" t="str">
            <v>I.E SEMINARIO DE C/GENA</v>
          </cell>
          <cell r="H55" t="str">
            <v>I.E SEMINARIO DE CARTAGENA</v>
          </cell>
          <cell r="I55" t="str">
            <v>ALCIBIA ST MÂª AUXILIADORA CLL 38 # 29-60</v>
          </cell>
          <cell r="J55" t="str">
            <v>ALCIBIA</v>
          </cell>
          <cell r="K55" t="str">
            <v xml:space="preserve">PRINCIPAL </v>
          </cell>
          <cell r="L55" t="str">
            <v>HISTORICA Y CARIBE NORTE</v>
          </cell>
          <cell r="M55" t="str">
            <v>COUNTRY</v>
          </cell>
          <cell r="N55">
            <v>54</v>
          </cell>
          <cell r="P55" t="str">
            <v>E. E. en Administración</v>
          </cell>
        </row>
        <row r="56">
          <cell r="A56">
            <v>68</v>
          </cell>
          <cell r="B56" t="str">
            <v>URBANO</v>
          </cell>
          <cell r="C56" t="str">
            <v>OFICIAL</v>
          </cell>
          <cell r="D56">
            <v>113001002057</v>
          </cell>
          <cell r="E56">
            <v>68</v>
          </cell>
          <cell r="F56">
            <v>68</v>
          </cell>
          <cell r="G56" t="str">
            <v>I.E SOLEDAD ROMAN DE NUÑEZ</v>
          </cell>
          <cell r="H56" t="str">
            <v>I.E SOLEDAD ROMAN DE NUÑEZ</v>
          </cell>
          <cell r="I56" t="str">
            <v>ESCALLON VILLA CRA 57 # 30 D 47</v>
          </cell>
          <cell r="J56" t="str">
            <v>ESCALLON VILLA</v>
          </cell>
          <cell r="K56" t="str">
            <v xml:space="preserve">PRINCIPAL </v>
          </cell>
          <cell r="L56" t="str">
            <v>HISTORICA Y CARIBE NORTE</v>
          </cell>
          <cell r="M56" t="str">
            <v>COUNTRY</v>
          </cell>
          <cell r="N56">
            <v>55</v>
          </cell>
          <cell r="P56" t="str">
            <v>E. E. Oficial</v>
          </cell>
        </row>
        <row r="57">
          <cell r="A57">
            <v>49</v>
          </cell>
          <cell r="B57" t="str">
            <v>URBANO</v>
          </cell>
          <cell r="C57" t="str">
            <v>OFICIAL</v>
          </cell>
          <cell r="D57">
            <v>113001001573</v>
          </cell>
          <cell r="E57">
            <v>68</v>
          </cell>
          <cell r="F57">
            <v>49</v>
          </cell>
          <cell r="G57" t="str">
            <v>I.E SOLEDAD ROMAN DE NUÑEZ - SEDE SOCIEDAD AMOR A C/GENA. # 10</v>
          </cell>
          <cell r="H57" t="str">
            <v xml:space="preserve">   SEDE SOCIEDAD AMOR A C/GENA. # 10</v>
          </cell>
          <cell r="I57" t="str">
            <v>AV PEDRO DE HEREDIA CL 31 # 47-30</v>
          </cell>
          <cell r="J57" t="str">
            <v>ESCALLON VILLA</v>
          </cell>
          <cell r="K57" t="str">
            <v>SEDE</v>
          </cell>
          <cell r="L57" t="str">
            <v>HISTORICA Y CARIBE NORTE</v>
          </cell>
          <cell r="M57" t="str">
            <v>COUNTRY</v>
          </cell>
          <cell r="N57">
            <v>56</v>
          </cell>
          <cell r="P57" t="str">
            <v>E. E. Oficial</v>
          </cell>
        </row>
        <row r="58">
          <cell r="A58">
            <v>51</v>
          </cell>
          <cell r="B58" t="str">
            <v>URBANO</v>
          </cell>
          <cell r="C58" t="str">
            <v>OFICIAL</v>
          </cell>
          <cell r="D58">
            <v>113001001590</v>
          </cell>
          <cell r="E58">
            <v>68</v>
          </cell>
          <cell r="F58">
            <v>51</v>
          </cell>
          <cell r="G58" t="str">
            <v>I.E SOLEDAD ROMAN DE NUÑEZ - SEDE DE ZARAGOCILLA</v>
          </cell>
          <cell r="H58" t="str">
            <v xml:space="preserve">   SEDE DE ZARAGOCILLA</v>
          </cell>
          <cell r="I58" t="str">
            <v>ZARAGOCILLA KRA 50A #30E-07</v>
          </cell>
          <cell r="J58" t="str">
            <v>ZARAGOCILLA</v>
          </cell>
          <cell r="K58" t="str">
            <v>SEDE</v>
          </cell>
          <cell r="L58" t="str">
            <v>HISTORICA Y CARIBE NORTE</v>
          </cell>
          <cell r="M58" t="str">
            <v>COUNTRY</v>
          </cell>
          <cell r="N58">
            <v>57</v>
          </cell>
          <cell r="P58" t="str">
            <v>E. E. Oficial</v>
          </cell>
        </row>
        <row r="59">
          <cell r="A59">
            <v>75</v>
          </cell>
          <cell r="B59" t="str">
            <v>URBANO</v>
          </cell>
          <cell r="C59" t="str">
            <v>OFICIAL</v>
          </cell>
          <cell r="D59">
            <v>113001002481</v>
          </cell>
          <cell r="E59">
            <v>68</v>
          </cell>
          <cell r="F59">
            <v>75</v>
          </cell>
          <cell r="G59" t="str">
            <v>I.E SOLEDAD ROMAN DE NUÑEZ - SEDE VICTORIA PAUTT LEON</v>
          </cell>
          <cell r="H59" t="str">
            <v xml:space="preserve">   SEDE VICTORIA PAUTT LEON</v>
          </cell>
          <cell r="I59" t="str">
            <v>ESCALLON VILLA KRA 55 # 30 G 36</v>
          </cell>
          <cell r="J59" t="str">
            <v>ESCALLON VILLA</v>
          </cell>
          <cell r="K59" t="str">
            <v>SEDE</v>
          </cell>
          <cell r="L59" t="str">
            <v>HISTORICA Y CARIBE NORTE</v>
          </cell>
          <cell r="M59" t="str">
            <v>COUNTRY</v>
          </cell>
          <cell r="N59">
            <v>58</v>
          </cell>
          <cell r="P59" t="str">
            <v>E. E. Oficial</v>
          </cell>
        </row>
        <row r="60">
          <cell r="A60">
            <v>121</v>
          </cell>
          <cell r="B60" t="str">
            <v>URBANO</v>
          </cell>
          <cell r="C60" t="str">
            <v>OFICIAL</v>
          </cell>
          <cell r="D60">
            <v>113001027157</v>
          </cell>
          <cell r="E60">
            <v>68</v>
          </cell>
          <cell r="F60">
            <v>121</v>
          </cell>
          <cell r="G60" t="str">
            <v>I.E SOLEDAD ROMAN DE NUÑEZ -   SEDE PROGRESO Y LIBERTAD</v>
          </cell>
          <cell r="H60" t="str">
            <v xml:space="preserve">   SEDE PROGRESO Y LIBERTAD</v>
          </cell>
          <cell r="I60" t="str">
            <v>ZARAGOCILLA CLL 7 DE AGOSTO # 24-52</v>
          </cell>
          <cell r="J60" t="str">
            <v>ZARAGOCILLA</v>
          </cell>
          <cell r="K60" t="str">
            <v>SEDE</v>
          </cell>
          <cell r="L60" t="str">
            <v>HISTORICA Y CARIBE NORTE</v>
          </cell>
          <cell r="M60" t="str">
            <v>COUNTRY</v>
          </cell>
          <cell r="N60">
            <v>59</v>
          </cell>
          <cell r="P60" t="str">
            <v>E. E. Oficial</v>
          </cell>
        </row>
        <row r="61">
          <cell r="A61">
            <v>70</v>
          </cell>
          <cell r="B61" t="str">
            <v>URBANO</v>
          </cell>
          <cell r="C61" t="str">
            <v>OFICIAL</v>
          </cell>
          <cell r="D61">
            <v>113001002120</v>
          </cell>
          <cell r="E61">
            <v>70</v>
          </cell>
          <cell r="F61">
            <v>70</v>
          </cell>
          <cell r="G61" t="str">
            <v>I.E HIJOS DE MARIA</v>
          </cell>
          <cell r="H61" t="str">
            <v>I.E HIJOS DE MARIA</v>
          </cell>
          <cell r="I61" t="str">
            <v>13 DE JUNIO CLL 31 D # 64-94</v>
          </cell>
          <cell r="J61" t="str">
            <v>TRECE DE JUNIO</v>
          </cell>
          <cell r="K61" t="str">
            <v xml:space="preserve">PRINCIPAL </v>
          </cell>
          <cell r="L61" t="str">
            <v>DE LA VIRGEN Y TURISTICA</v>
          </cell>
          <cell r="M61" t="str">
            <v>DE LA VIRGEN Y TURISTICA</v>
          </cell>
          <cell r="N61">
            <v>60</v>
          </cell>
          <cell r="P61" t="str">
            <v>E. E. Oficial</v>
          </cell>
        </row>
        <row r="62">
          <cell r="A62">
            <v>19</v>
          </cell>
          <cell r="B62" t="str">
            <v>URBANO</v>
          </cell>
          <cell r="C62" t="str">
            <v>OFICIAL</v>
          </cell>
          <cell r="D62">
            <v>113001000267</v>
          </cell>
          <cell r="E62">
            <v>70</v>
          </cell>
          <cell r="F62">
            <v>19</v>
          </cell>
          <cell r="G62" t="str">
            <v>I.E HIJOS DE MARIA   SEDE REPUBLICA DE MEXICO</v>
          </cell>
          <cell r="H62" t="str">
            <v xml:space="preserve">   SEDE REPUBLICA DE MEXICO</v>
          </cell>
          <cell r="I62" t="str">
            <v>CARRET PRINCIPAL DE OLAYA SEC CENTRAL N?32-31</v>
          </cell>
          <cell r="J62" t="str">
            <v>OLAYA HERRERA</v>
          </cell>
          <cell r="K62" t="str">
            <v>SEDE</v>
          </cell>
          <cell r="L62" t="str">
            <v>DE LA VIRGEN Y TURISTICA</v>
          </cell>
          <cell r="M62" t="str">
            <v>DE LA VIRGEN Y TURISTICA</v>
          </cell>
          <cell r="N62">
            <v>61</v>
          </cell>
          <cell r="P62" t="str">
            <v>E. E. Oficial</v>
          </cell>
        </row>
        <row r="63">
          <cell r="A63">
            <v>87</v>
          </cell>
          <cell r="B63" t="str">
            <v>URBANO</v>
          </cell>
          <cell r="C63" t="str">
            <v>OFICIAL</v>
          </cell>
          <cell r="D63">
            <v>113001002880</v>
          </cell>
          <cell r="E63">
            <v>70</v>
          </cell>
          <cell r="F63">
            <v>87</v>
          </cell>
          <cell r="G63" t="str">
            <v>I.E HIJOS DE MARIA   SEDE RAFAEL TONO</v>
          </cell>
          <cell r="H63" t="str">
            <v xml:space="preserve">   SEDE RAFAEL TONO</v>
          </cell>
          <cell r="I63" t="str">
            <v>13 DE JUNIO CLL 2 DE SEVILLA</v>
          </cell>
          <cell r="J63" t="str">
            <v>TRECE DE JUNIO</v>
          </cell>
          <cell r="K63" t="str">
            <v>SEDE</v>
          </cell>
          <cell r="L63" t="str">
            <v>DE LA VIRGEN Y TURISTICA</v>
          </cell>
          <cell r="M63" t="str">
            <v>DE LA VIRGEN Y TURISTICA</v>
          </cell>
          <cell r="N63">
            <v>62</v>
          </cell>
          <cell r="P63" t="str">
            <v>E. E. Oficial</v>
          </cell>
        </row>
        <row r="64">
          <cell r="A64">
            <v>199</v>
          </cell>
          <cell r="B64" t="str">
            <v>URBANO</v>
          </cell>
          <cell r="C64" t="str">
            <v>OFICIAL</v>
          </cell>
          <cell r="D64">
            <v>213001008084</v>
          </cell>
          <cell r="E64">
            <v>70</v>
          </cell>
          <cell r="F64">
            <v>199</v>
          </cell>
          <cell r="G64" t="str">
            <v>I.E HIJOS DE MARIA   SEDE DISTRITAL LUIS CARLOS GALAN SARMIENTO</v>
          </cell>
          <cell r="H64" t="str">
            <v xml:space="preserve">   SEDE DISTRITAL LUIS CARLOS GALAN SARMIENTO</v>
          </cell>
          <cell r="I64" t="str">
            <v>OLAYA HERRERA ST PROGRESO # 220</v>
          </cell>
          <cell r="J64" t="str">
            <v>OLAYA HERRERA</v>
          </cell>
          <cell r="K64" t="str">
            <v>SEDE</v>
          </cell>
          <cell r="L64" t="str">
            <v>DE LA VIRGEN Y TURISTICA</v>
          </cell>
          <cell r="M64" t="str">
            <v>DE LA VIRGEN Y TURISTICA</v>
          </cell>
          <cell r="N64">
            <v>63</v>
          </cell>
          <cell r="P64" t="str">
            <v>E. E. Oficial</v>
          </cell>
        </row>
        <row r="65">
          <cell r="A65">
            <v>71</v>
          </cell>
          <cell r="B65" t="str">
            <v>URBANO</v>
          </cell>
          <cell r="C65" t="str">
            <v>OFICIAL</v>
          </cell>
          <cell r="D65">
            <v>113001002138</v>
          </cell>
          <cell r="E65">
            <v>71</v>
          </cell>
          <cell r="F65">
            <v>71</v>
          </cell>
          <cell r="G65" t="str">
            <v>I.E NUESTRA SRA DEL PERPETUO SOCORRO</v>
          </cell>
          <cell r="H65" t="str">
            <v>I.E NUESTRA SRA DEL PERPETUO SOCORRO</v>
          </cell>
          <cell r="I65" t="str">
            <v>CL JUAN C ARANGO KRA 49 #31 - 55</v>
          </cell>
          <cell r="J65" t="str">
            <v>LIBANO</v>
          </cell>
          <cell r="K65" t="str">
            <v>PRINCIPAL</v>
          </cell>
          <cell r="L65" t="str">
            <v>DE LA VIRGEN Y TURISTICA</v>
          </cell>
          <cell r="M65" t="str">
            <v>DE LA VIRGEN Y TURISTICA</v>
          </cell>
          <cell r="N65">
            <v>64</v>
          </cell>
          <cell r="P65" t="str">
            <v>E. E. Oficial</v>
          </cell>
        </row>
        <row r="66">
          <cell r="A66">
            <v>73</v>
          </cell>
          <cell r="B66" t="str">
            <v>URBANO</v>
          </cell>
          <cell r="C66" t="str">
            <v>OFICIAL</v>
          </cell>
          <cell r="D66">
            <v>113001002413</v>
          </cell>
          <cell r="E66">
            <v>73</v>
          </cell>
          <cell r="F66">
            <v>73</v>
          </cell>
          <cell r="G66" t="str">
            <v>I.E MADRE LAURA</v>
          </cell>
          <cell r="H66" t="str">
            <v>I.E MADRE LAURA</v>
          </cell>
          <cell r="I66" t="str">
            <v>PIEDRA DE BOLIVAR CLL SANTA CRUZ No Cl-30 # 50-137</v>
          </cell>
          <cell r="J66" t="str">
            <v>PIEDRA DE BOLIVAR</v>
          </cell>
          <cell r="K66" t="str">
            <v>PRINCIPAL</v>
          </cell>
          <cell r="L66" t="str">
            <v>HISTORICA Y CARIBE NORTE</v>
          </cell>
          <cell r="M66" t="str">
            <v>COUNTRY</v>
          </cell>
          <cell r="N66">
            <v>65</v>
          </cell>
          <cell r="P66" t="str">
            <v>E. E. Oficial</v>
          </cell>
        </row>
        <row r="67">
          <cell r="A67">
            <v>43</v>
          </cell>
          <cell r="B67" t="str">
            <v>URBANO</v>
          </cell>
          <cell r="C67" t="str">
            <v>OFICIAL</v>
          </cell>
          <cell r="D67">
            <v>113001000101</v>
          </cell>
          <cell r="E67">
            <v>73</v>
          </cell>
          <cell r="F67">
            <v>43</v>
          </cell>
          <cell r="G67" t="str">
            <v>I.E MADRE LAURA - SEDE ANDALUCIA</v>
          </cell>
          <cell r="H67" t="str">
            <v xml:space="preserve">   SEDE ANDALUCIA</v>
          </cell>
          <cell r="I67" t="str">
            <v>PIEDRA BOLIVAR CL GRANADA N 29 CL 30 N 48-46</v>
          </cell>
          <cell r="J67" t="str">
            <v>PIEDRA DE BOLIVAR</v>
          </cell>
          <cell r="K67" t="str">
            <v>SEDE</v>
          </cell>
          <cell r="L67" t="str">
            <v>HISTORICA Y CARIBE NORTE</v>
          </cell>
          <cell r="M67" t="str">
            <v>COUNTRY</v>
          </cell>
          <cell r="N67">
            <v>66</v>
          </cell>
          <cell r="P67" t="str">
            <v>E. E. Oficial</v>
          </cell>
        </row>
        <row r="68">
          <cell r="A68">
            <v>21</v>
          </cell>
          <cell r="B68" t="str">
            <v>URBANO</v>
          </cell>
          <cell r="C68" t="str">
            <v>OFICIAL</v>
          </cell>
          <cell r="D68">
            <v>113001000313</v>
          </cell>
          <cell r="E68">
            <v>73</v>
          </cell>
          <cell r="F68">
            <v>21</v>
          </cell>
          <cell r="G68" t="str">
            <v>I.E MADRE LAURA - SEDE JOSE MARIA DEL CASTILLO Y RADA</v>
          </cell>
          <cell r="H68" t="str">
            <v xml:space="preserve">   SEDE JOSE MARIA DEL CASTILLO Y RADA</v>
          </cell>
          <cell r="I68" t="str">
            <v>ARMENIA CLL 46 ST CRUZ ROJA</v>
          </cell>
          <cell r="J68" t="str">
            <v>ARMENIA</v>
          </cell>
          <cell r="K68" t="str">
            <v>SEDE</v>
          </cell>
          <cell r="L68" t="str">
            <v>HISTORICA Y CARIBE NORTE</v>
          </cell>
          <cell r="M68" t="str">
            <v>COUNTRY</v>
          </cell>
          <cell r="N68">
            <v>67</v>
          </cell>
          <cell r="P68" t="str">
            <v>E. E. Oficial</v>
          </cell>
        </row>
        <row r="69">
          <cell r="A69">
            <v>79</v>
          </cell>
          <cell r="B69" t="str">
            <v>URBANO</v>
          </cell>
          <cell r="C69" t="str">
            <v>OFICIAL</v>
          </cell>
          <cell r="D69">
            <v>113001002626</v>
          </cell>
          <cell r="E69">
            <v>79</v>
          </cell>
          <cell r="F69">
            <v>79</v>
          </cell>
          <cell r="G69" t="str">
            <v>I.E OLGA GONZALEZ ARRAUT</v>
          </cell>
          <cell r="H69" t="str">
            <v>I.E OLGA GONZALEZ ARRAUT</v>
          </cell>
          <cell r="I69" t="str">
            <v>AV CRISANTO LUQUE DIG 22 # 52-14</v>
          </cell>
          <cell r="J69" t="str">
            <v>ALTO BOSQUE</v>
          </cell>
          <cell r="K69" t="str">
            <v>PRINCIPAL</v>
          </cell>
          <cell r="L69" t="str">
            <v>HISTORICA Y CARIBE NORTE</v>
          </cell>
          <cell r="M69" t="str">
            <v>COUNTRY</v>
          </cell>
          <cell r="N69">
            <v>68</v>
          </cell>
          <cell r="P69" t="str">
            <v>E. E. Oficial</v>
          </cell>
        </row>
        <row r="70">
          <cell r="A70">
            <v>83</v>
          </cell>
          <cell r="B70" t="str">
            <v>URBANO</v>
          </cell>
          <cell r="C70" t="str">
            <v>OFICIAL</v>
          </cell>
          <cell r="D70">
            <v>113001002812</v>
          </cell>
          <cell r="E70">
            <v>83</v>
          </cell>
          <cell r="F70">
            <v>83</v>
          </cell>
          <cell r="G70" t="str">
            <v>I.E MARIA REINA</v>
          </cell>
          <cell r="H70" t="str">
            <v>I.E MARIA REINA</v>
          </cell>
          <cell r="I70" t="str">
            <v>LA ESPERANZA Kr. 29 # 37-38</v>
          </cell>
          <cell r="J70" t="str">
            <v>LA ESPERANZA</v>
          </cell>
          <cell r="K70" t="str">
            <v>PRINCIPAL</v>
          </cell>
          <cell r="L70" t="str">
            <v>DE LA VIRGEN Y TURISTICA</v>
          </cell>
          <cell r="M70" t="str">
            <v>DE LA VIRGEN Y TURISTICA</v>
          </cell>
          <cell r="N70">
            <v>69</v>
          </cell>
          <cell r="P70" t="str">
            <v>E. E. Oficial</v>
          </cell>
        </row>
        <row r="71">
          <cell r="A71">
            <v>65</v>
          </cell>
          <cell r="B71" t="str">
            <v>URBANO</v>
          </cell>
          <cell r="C71" t="str">
            <v>OFICIAL</v>
          </cell>
          <cell r="D71">
            <v>113001001964</v>
          </cell>
          <cell r="E71">
            <v>83</v>
          </cell>
          <cell r="F71">
            <v>65</v>
          </cell>
          <cell r="G71" t="str">
            <v>I.E MARIA REINA   SEDE SOCIEDAD AMOR A CARTAGENA. # 7</v>
          </cell>
          <cell r="H71" t="str">
            <v xml:space="preserve">   SEDE SOCIEDAD AMOR A CARTAGENA. # 7</v>
          </cell>
          <cell r="I71" t="str">
            <v>LA ESPERANZA CLL ALFONSO LOPEZ</v>
          </cell>
          <cell r="J71" t="str">
            <v>LA ESPERANZA</v>
          </cell>
          <cell r="K71" t="str">
            <v>SEDE</v>
          </cell>
          <cell r="L71" t="str">
            <v>DE LA VIRGEN Y TURISTICA</v>
          </cell>
          <cell r="M71" t="str">
            <v>DE LA VIRGEN Y TURISTICA</v>
          </cell>
          <cell r="N71">
            <v>70</v>
          </cell>
          <cell r="P71" t="str">
            <v>E. E. Oficial</v>
          </cell>
        </row>
        <row r="72">
          <cell r="A72">
            <v>77</v>
          </cell>
          <cell r="B72" t="str">
            <v>URBANO</v>
          </cell>
          <cell r="C72" t="str">
            <v>OFICIAL</v>
          </cell>
          <cell r="D72">
            <v>113001002596</v>
          </cell>
          <cell r="E72">
            <v>83</v>
          </cell>
          <cell r="F72">
            <v>77</v>
          </cell>
          <cell r="G72" t="str">
            <v>I.E MARIA REINA   SEDE ACCION COMUNAL LA QUINTA</v>
          </cell>
          <cell r="H72" t="str">
            <v xml:space="preserve">   SEDE ACCION COMUNAL LA QUINTA</v>
          </cell>
          <cell r="I72" t="str">
            <v>LA QUINTA CLL NUEVA</v>
          </cell>
          <cell r="J72" t="str">
            <v>LA QUINTA</v>
          </cell>
          <cell r="K72" t="str">
            <v>SEDE</v>
          </cell>
          <cell r="L72" t="str">
            <v>DE LA VIRGEN Y TURISTICA</v>
          </cell>
          <cell r="M72" t="str">
            <v>DE LA VIRGEN Y TURISTICA</v>
          </cell>
          <cell r="N72">
            <v>71</v>
          </cell>
          <cell r="P72" t="str">
            <v>E. E. Oficial</v>
          </cell>
        </row>
        <row r="73">
          <cell r="A73">
            <v>81</v>
          </cell>
          <cell r="B73" t="str">
            <v>URBANO</v>
          </cell>
          <cell r="C73" t="str">
            <v>OFICIAL</v>
          </cell>
          <cell r="D73">
            <v>113001002651</v>
          </cell>
          <cell r="E73">
            <v>83</v>
          </cell>
          <cell r="F73">
            <v>81</v>
          </cell>
          <cell r="G73" t="str">
            <v>I.E MARIA REINA   SEDE ESCUELA MIXTA LAS DELICIAS</v>
          </cell>
          <cell r="H73" t="str">
            <v xml:space="preserve">   SEDE LAS DELICIAS</v>
          </cell>
          <cell r="I73" t="str">
            <v>ESPERANZA ST DELICIAS CL 39 #28-91</v>
          </cell>
          <cell r="J73" t="str">
            <v>LA ESPERANZA</v>
          </cell>
          <cell r="K73" t="str">
            <v>SEDE</v>
          </cell>
          <cell r="L73" t="str">
            <v>DE LA VIRGEN Y TURISTICA</v>
          </cell>
          <cell r="M73" t="str">
            <v>DE LA VIRGEN Y TURISTICA</v>
          </cell>
          <cell r="N73">
            <v>72</v>
          </cell>
          <cell r="P73" t="str">
            <v>E. E. Oficial</v>
          </cell>
        </row>
        <row r="74">
          <cell r="A74">
            <v>89</v>
          </cell>
          <cell r="B74" t="str">
            <v>URBANO</v>
          </cell>
          <cell r="C74" t="str">
            <v>OFICIAL</v>
          </cell>
          <cell r="D74">
            <v>113001002952</v>
          </cell>
          <cell r="E74">
            <v>89</v>
          </cell>
          <cell r="F74">
            <v>89</v>
          </cell>
          <cell r="G74" t="str">
            <v>I.E DE TERNERA</v>
          </cell>
          <cell r="H74" t="str">
            <v>I.E DE TERNERA</v>
          </cell>
          <cell r="I74" t="str">
            <v>TERNERA CLL DEL PARAISO #32D-47</v>
          </cell>
          <cell r="J74" t="str">
            <v>TERNERA</v>
          </cell>
          <cell r="K74" t="str">
            <v>PRINCIPAL</v>
          </cell>
          <cell r="L74" t="str">
            <v>INDUSTRIAL Y DE LA BAHIA</v>
          </cell>
          <cell r="M74" t="str">
            <v>INDUSTRIAL Y DE LA BAHIA</v>
          </cell>
          <cell r="N74">
            <v>73</v>
          </cell>
          <cell r="P74" t="str">
            <v>E. E. Oficial</v>
          </cell>
        </row>
        <row r="75">
          <cell r="A75">
            <v>90</v>
          </cell>
          <cell r="B75" t="str">
            <v>URBANO</v>
          </cell>
          <cell r="C75" t="str">
            <v>OFICIAL</v>
          </cell>
          <cell r="D75">
            <v>113001020969</v>
          </cell>
          <cell r="E75">
            <v>90</v>
          </cell>
          <cell r="F75">
            <v>90</v>
          </cell>
          <cell r="G75" t="str">
            <v>I.E FRANCISCO DE PAULA SANTANDER</v>
          </cell>
          <cell r="H75" t="str">
            <v>I.E FRANCISCO DE PAULA SANTANDER</v>
          </cell>
          <cell r="I75" t="str">
            <v>LA MARIA CRA 36 # 33A 52</v>
          </cell>
          <cell r="J75" t="str">
            <v>LA MARIA</v>
          </cell>
          <cell r="K75" t="str">
            <v>PRINCIPAL</v>
          </cell>
          <cell r="L75" t="str">
            <v>DE LA VIRGEN Y TURISTICA</v>
          </cell>
          <cell r="M75" t="str">
            <v>DE LA VIRGEN Y TURISTICA</v>
          </cell>
          <cell r="N75">
            <v>74</v>
          </cell>
          <cell r="P75" t="str">
            <v>E. E. Oficial</v>
          </cell>
        </row>
        <row r="76">
          <cell r="A76">
            <v>91</v>
          </cell>
          <cell r="B76" t="str">
            <v>URBANO</v>
          </cell>
          <cell r="C76" t="str">
            <v>OFICIAL</v>
          </cell>
          <cell r="D76">
            <v>113001002979</v>
          </cell>
          <cell r="E76">
            <v>91</v>
          </cell>
          <cell r="F76">
            <v>91</v>
          </cell>
          <cell r="G76" t="str">
            <v>I.E LA MILAGROSA</v>
          </cell>
          <cell r="H76" t="str">
            <v>I.E LA MILAGROSA</v>
          </cell>
          <cell r="I76" t="str">
            <v>CLL ESPIRITU SANTO # 29 - 43</v>
          </cell>
          <cell r="J76" t="str">
            <v>GETSEMANI</v>
          </cell>
          <cell r="K76" t="str">
            <v>PRINCIPAL</v>
          </cell>
          <cell r="L76" t="str">
            <v>HISTORICA Y CARIBE NORTE</v>
          </cell>
          <cell r="M76" t="str">
            <v>SANTA RITA</v>
          </cell>
          <cell r="N76">
            <v>75</v>
          </cell>
          <cell r="P76" t="str">
            <v>E. E. Oficial</v>
          </cell>
        </row>
        <row r="77">
          <cell r="A77">
            <v>16</v>
          </cell>
          <cell r="B77" t="str">
            <v>URBANO</v>
          </cell>
          <cell r="C77" t="str">
            <v>OFICIAL</v>
          </cell>
          <cell r="D77">
            <v>113001000224</v>
          </cell>
          <cell r="E77">
            <v>92</v>
          </cell>
          <cell r="F77">
            <v>16</v>
          </cell>
          <cell r="G77" t="str">
            <v>I.E SOLEDAD ACOSTA DE SAMPER   SEDE EMILIANO ALCALA ROMERO</v>
          </cell>
          <cell r="H77" t="str">
            <v xml:space="preserve">   SEDE EMILIANO ALCALA ROMERO</v>
          </cell>
          <cell r="I77" t="str">
            <v>EL SOCORRO PLAN 500 A MZA 36</v>
          </cell>
          <cell r="J77" t="str">
            <v>EL SOCORRO</v>
          </cell>
          <cell r="K77" t="str">
            <v>SEDE</v>
          </cell>
          <cell r="L77" t="str">
            <v>INDUSTRIAL Y DE LA BAHIA</v>
          </cell>
          <cell r="M77" t="str">
            <v>INDUSTRIAL Y DE LA BAHIA</v>
          </cell>
          <cell r="N77">
            <v>76</v>
          </cell>
          <cell r="P77" t="str">
            <v>E. E. Oficial</v>
          </cell>
        </row>
        <row r="78">
          <cell r="A78">
            <v>92</v>
          </cell>
          <cell r="B78" t="str">
            <v>URBANO</v>
          </cell>
          <cell r="C78" t="str">
            <v>OFICIAL</v>
          </cell>
          <cell r="D78">
            <v>113001003053</v>
          </cell>
          <cell r="E78">
            <v>92</v>
          </cell>
          <cell r="F78">
            <v>92</v>
          </cell>
          <cell r="G78" t="str">
            <v>I.E SOLEDAD ACOSTA DE SAMPER</v>
          </cell>
          <cell r="H78" t="str">
            <v>I.E SOLEDAD ACOSTA DE SAMPER</v>
          </cell>
          <cell r="I78" t="str">
            <v>BLAS DE LEZO ST COMERCIAL</v>
          </cell>
          <cell r="J78" t="str">
            <v>BLAS DE LEZO</v>
          </cell>
          <cell r="K78" t="str">
            <v>PRINCIPAL</v>
          </cell>
          <cell r="L78" t="str">
            <v>INDUSTRIAL Y DE LA BAHIA</v>
          </cell>
          <cell r="M78" t="str">
            <v>INDUSTRIAL Y DE LA BAHIA</v>
          </cell>
          <cell r="N78">
            <v>77</v>
          </cell>
          <cell r="P78" t="str">
            <v>E. E. Oficial</v>
          </cell>
        </row>
        <row r="79">
          <cell r="A79">
            <v>101</v>
          </cell>
          <cell r="B79" t="str">
            <v>URBANO</v>
          </cell>
          <cell r="C79" t="str">
            <v>OFICIAL</v>
          </cell>
          <cell r="D79">
            <v>113001003797</v>
          </cell>
          <cell r="E79">
            <v>92</v>
          </cell>
          <cell r="F79">
            <v>101</v>
          </cell>
          <cell r="G79" t="str">
            <v>I.E SOLEDAD ACOSTA DE SAMPER   SEDE ANA MARIA PEREZ DE OTERO</v>
          </cell>
          <cell r="H79" t="str">
            <v xml:space="preserve">   SEDE ANA MARIA PEREZ DE OTERO</v>
          </cell>
          <cell r="I79" t="str">
            <v>EL SOCORRO PLAN 332 MZ 34 CLL 23B #77-15</v>
          </cell>
          <cell r="J79" t="str">
            <v>EL SOCORRO</v>
          </cell>
          <cell r="K79" t="str">
            <v>SEDE</v>
          </cell>
          <cell r="L79" t="str">
            <v>INDUSTRIAL Y DE LA BAHIA</v>
          </cell>
          <cell r="M79" t="str">
            <v>INDUSTRIAL Y DE LA BAHIA</v>
          </cell>
          <cell r="N79">
            <v>78</v>
          </cell>
          <cell r="P79" t="str">
            <v>E. E. Oficial</v>
          </cell>
        </row>
        <row r="80">
          <cell r="A80">
            <v>128</v>
          </cell>
          <cell r="B80" t="str">
            <v>URBANO</v>
          </cell>
          <cell r="C80" t="str">
            <v>OFICIAL</v>
          </cell>
          <cell r="D80">
            <v>113001007083</v>
          </cell>
          <cell r="E80">
            <v>92</v>
          </cell>
          <cell r="F80">
            <v>128</v>
          </cell>
          <cell r="G80" t="str">
            <v>I.E SOLEDAD ACOSTA DE SAMPER   SEDE DE SAN FERNANDO</v>
          </cell>
          <cell r="H80" t="str">
            <v xml:space="preserve">   SEDE DE SAN FERNANDO</v>
          </cell>
          <cell r="I80" t="str">
            <v>SAN FERNANDO CRA 81 AVE PPAL</v>
          </cell>
          <cell r="J80" t="str">
            <v>SAN FERNANDO</v>
          </cell>
          <cell r="K80" t="str">
            <v>SEDE</v>
          </cell>
          <cell r="L80" t="str">
            <v>INDUSTRIAL Y DE LA BAHIA</v>
          </cell>
          <cell r="M80" t="str">
            <v>INDUSTRIAL Y DE LA BAHIA</v>
          </cell>
          <cell r="N80">
            <v>79</v>
          </cell>
          <cell r="P80" t="str">
            <v>E. E. Oficial</v>
          </cell>
        </row>
        <row r="81">
          <cell r="A81">
            <v>93</v>
          </cell>
          <cell r="B81" t="str">
            <v>URBANO</v>
          </cell>
          <cell r="C81" t="str">
            <v>OFICIAL</v>
          </cell>
          <cell r="D81">
            <v>113001003061</v>
          </cell>
          <cell r="E81">
            <v>93</v>
          </cell>
          <cell r="F81">
            <v>93</v>
          </cell>
          <cell r="G81" t="str">
            <v>I.E HERMANO ANTONIO RAMOS DE LA SALLE</v>
          </cell>
          <cell r="H81" t="str">
            <v>I.E HERMANO ANTONIO RAMOS DE LA SALLE</v>
          </cell>
          <cell r="I81" t="str">
            <v>TORICES PASEO BOLIVAR CL NVA DEL ESPINAL</v>
          </cell>
          <cell r="J81" t="str">
            <v>TORICES</v>
          </cell>
          <cell r="K81" t="str">
            <v>PRINCIPAL</v>
          </cell>
          <cell r="L81" t="str">
            <v>HISTORICA Y CARIBE NORTE</v>
          </cell>
          <cell r="M81" t="str">
            <v>SANTA RITA</v>
          </cell>
          <cell r="N81">
            <v>80</v>
          </cell>
          <cell r="P81" t="str">
            <v>E. E. Oficial</v>
          </cell>
        </row>
        <row r="82">
          <cell r="A82">
            <v>34</v>
          </cell>
          <cell r="B82" t="str">
            <v>URBANO</v>
          </cell>
          <cell r="C82" t="str">
            <v>OFICIAL</v>
          </cell>
          <cell r="D82">
            <v>113001000810</v>
          </cell>
          <cell r="E82">
            <v>94</v>
          </cell>
          <cell r="F82">
            <v>34</v>
          </cell>
          <cell r="G82" t="str">
            <v>I.E FERNANDO DE LA VEGA - SEDE ALMIRANTE PADILLA</v>
          </cell>
          <cell r="H82" t="str">
            <v xml:space="preserve">   SEDE ALMIRANTE PADILLA</v>
          </cell>
          <cell r="I82" t="str">
            <v>BOSQUE ST MARTIN DE PORRES AV PEDRO VELEZ</v>
          </cell>
          <cell r="J82" t="str">
            <v>BOSQUE</v>
          </cell>
          <cell r="K82" t="str">
            <v>SEDE</v>
          </cell>
          <cell r="L82" t="str">
            <v>HISTORICA Y CARIBE NORTE</v>
          </cell>
          <cell r="M82" t="str">
            <v>COUNTRY</v>
          </cell>
          <cell r="N82">
            <v>81</v>
          </cell>
          <cell r="P82" t="str">
            <v>E. E. Oficial</v>
          </cell>
        </row>
        <row r="83">
          <cell r="A83">
            <v>94</v>
          </cell>
          <cell r="B83" t="str">
            <v>URBANO</v>
          </cell>
          <cell r="C83" t="str">
            <v>OFICIAL</v>
          </cell>
          <cell r="D83">
            <v>113001003126</v>
          </cell>
          <cell r="E83">
            <v>94</v>
          </cell>
          <cell r="F83">
            <v>94</v>
          </cell>
          <cell r="G83" t="str">
            <v>I.E FERNANDO DE LA VEGA</v>
          </cell>
          <cell r="H83" t="str">
            <v>I.E FERNANDO DE LA VEGA</v>
          </cell>
          <cell r="I83" t="str">
            <v>EL BOSQUE CLL SAN ISIDRO DIAG 21C # 53-40</v>
          </cell>
          <cell r="J83" t="str">
            <v>BOSQUE</v>
          </cell>
          <cell r="K83" t="str">
            <v>PRINCIPAL</v>
          </cell>
          <cell r="L83" t="str">
            <v>HISTORICA Y CARIBE NORTE</v>
          </cell>
          <cell r="M83" t="str">
            <v>COUNTRY</v>
          </cell>
          <cell r="N83">
            <v>82</v>
          </cell>
          <cell r="P83" t="str">
            <v>E. E. Oficial</v>
          </cell>
        </row>
        <row r="84">
          <cell r="A84">
            <v>97</v>
          </cell>
          <cell r="B84" t="str">
            <v>URBANO</v>
          </cell>
          <cell r="C84" t="str">
            <v>OFICIAL</v>
          </cell>
          <cell r="D84">
            <v>113001003274</v>
          </cell>
          <cell r="E84">
            <v>97</v>
          </cell>
          <cell r="F84">
            <v>97</v>
          </cell>
          <cell r="G84" t="str">
            <v>I.E JOSE MANUEL RODRIGUEZ TORICES</v>
          </cell>
          <cell r="H84" t="str">
            <v>I.E JOSE MANUEL RODRIGUEZ TORICES</v>
          </cell>
          <cell r="I84" t="str">
            <v>CARRET PRINCIPAL DEL BOSQUE</v>
          </cell>
          <cell r="J84" t="str">
            <v>ALMIRANTE COLON</v>
          </cell>
          <cell r="K84" t="str">
            <v>PRINCIPAL</v>
          </cell>
          <cell r="L84" t="str">
            <v>INDUSTRIAL Y DE LA BAHIA</v>
          </cell>
          <cell r="M84" t="str">
            <v>INDUSTRIAL Y DE LA BAHIA</v>
          </cell>
          <cell r="N84">
            <v>83</v>
          </cell>
          <cell r="P84" t="str">
            <v>E. E. Oficial</v>
          </cell>
        </row>
        <row r="85">
          <cell r="A85">
            <v>115</v>
          </cell>
          <cell r="B85" t="str">
            <v>URBANO</v>
          </cell>
          <cell r="C85" t="str">
            <v>OFICIAL</v>
          </cell>
          <cell r="D85">
            <v>113001005757</v>
          </cell>
          <cell r="E85">
            <v>97</v>
          </cell>
          <cell r="F85">
            <v>115</v>
          </cell>
          <cell r="G85" t="str">
            <v>I.E JOSE MANUEL RODRIGUEZ TORICES - SEDE JARDIN INFANTIL LOS CARACOLES</v>
          </cell>
          <cell r="H85" t="str">
            <v xml:space="preserve">   JARDIN INFANTIL LOS CARACOLES</v>
          </cell>
          <cell r="I85" t="str">
            <v>LOS CARACOLES TRANSV55 NO22C-110 II ETAPA</v>
          </cell>
          <cell r="J85" t="str">
            <v>LOS CARACOLES</v>
          </cell>
          <cell r="K85" t="str">
            <v>SEDE</v>
          </cell>
          <cell r="L85" t="str">
            <v>INDUSTRIAL Y DE LA BAHIA</v>
          </cell>
          <cell r="M85" t="str">
            <v>INDUSTRIAL Y DE LA BAHIA</v>
          </cell>
          <cell r="N85">
            <v>84</v>
          </cell>
          <cell r="P85" t="str">
            <v>E. E. Oficial</v>
          </cell>
        </row>
        <row r="86">
          <cell r="A86">
            <v>124</v>
          </cell>
          <cell r="B86" t="str">
            <v>URBANO</v>
          </cell>
          <cell r="C86" t="str">
            <v>OFICIAL</v>
          </cell>
          <cell r="D86">
            <v>113001006826</v>
          </cell>
          <cell r="E86">
            <v>97</v>
          </cell>
          <cell r="F86">
            <v>124</v>
          </cell>
          <cell r="G86" t="str">
            <v>I.E JOSE MANUEL RODRIGUEZ TORICES   SEDE ISABEL LA CATOLICA</v>
          </cell>
          <cell r="H86" t="str">
            <v xml:space="preserve">   SEDE ISABEL LA CATOLICA</v>
          </cell>
          <cell r="I86" t="str">
            <v>ALMIRANTE COLON II ETAPA M O</v>
          </cell>
          <cell r="J86" t="str">
            <v>ALMIRANTE COLON</v>
          </cell>
          <cell r="K86" t="str">
            <v>SEDE</v>
          </cell>
          <cell r="L86" t="str">
            <v>INDUSTRIAL Y DE LA BAHIA</v>
          </cell>
          <cell r="M86" t="str">
            <v>INDUSTRIAL Y DE LA BAHIA</v>
          </cell>
          <cell r="N86">
            <v>85</v>
          </cell>
          <cell r="P86" t="str">
            <v>E. E. Oficial</v>
          </cell>
        </row>
        <row r="87">
          <cell r="A87">
            <v>99</v>
          </cell>
          <cell r="B87" t="str">
            <v>URBANO</v>
          </cell>
          <cell r="C87" t="str">
            <v>OFICIAL</v>
          </cell>
          <cell r="D87">
            <v>113001003771</v>
          </cell>
          <cell r="E87">
            <v>99</v>
          </cell>
          <cell r="F87">
            <v>99</v>
          </cell>
          <cell r="G87" t="str">
            <v>I.E LAS GAVIOTAS</v>
          </cell>
          <cell r="H87" t="str">
            <v>I.E LAS GAVIOTAS</v>
          </cell>
          <cell r="I87" t="str">
            <v>LAS GAVIOTAS TRANSV 65 # 31-111 ENTRADA PPAL</v>
          </cell>
          <cell r="J87" t="str">
            <v>LAS GAVIOTAS</v>
          </cell>
          <cell r="K87" t="str">
            <v>PRINCIPAL</v>
          </cell>
          <cell r="L87" t="str">
            <v>DE LA VIRGEN Y TURISTICA</v>
          </cell>
          <cell r="M87" t="str">
            <v>DE LA VIRGEN Y TURISTICA</v>
          </cell>
          <cell r="N87">
            <v>86</v>
          </cell>
          <cell r="P87" t="str">
            <v>E. E. Oficial</v>
          </cell>
        </row>
        <row r="88">
          <cell r="A88">
            <v>110</v>
          </cell>
          <cell r="B88" t="str">
            <v>URBANO</v>
          </cell>
          <cell r="C88" t="str">
            <v>OFICIAL</v>
          </cell>
          <cell r="D88">
            <v>113001005200</v>
          </cell>
          <cell r="E88">
            <v>99</v>
          </cell>
          <cell r="F88">
            <v>110</v>
          </cell>
          <cell r="G88" t="str">
            <v>I.E LAS GAVIOTAS   SEDE MOISES GOSSAIN LAJUD</v>
          </cell>
          <cell r="H88" t="str">
            <v xml:space="preserve">   SEDE MOISES GOSSAIN LAJUD</v>
          </cell>
          <cell r="I88" t="str">
            <v>LAS GAVIOTAS 2A ETAPA MANZ 33 LOTE 8</v>
          </cell>
          <cell r="J88" t="str">
            <v>LAS GAVIOTAS</v>
          </cell>
          <cell r="K88" t="str">
            <v>SEDE</v>
          </cell>
          <cell r="L88" t="str">
            <v>DE LA VIRGEN Y TURISTICA</v>
          </cell>
          <cell r="M88" t="str">
            <v>DE LA VIRGEN Y TURISTICA</v>
          </cell>
          <cell r="N88">
            <v>87</v>
          </cell>
          <cell r="P88" t="str">
            <v>E. E. Oficial</v>
          </cell>
        </row>
        <row r="89">
          <cell r="A89">
            <v>116</v>
          </cell>
          <cell r="B89" t="str">
            <v>URBANO</v>
          </cell>
          <cell r="C89" t="str">
            <v>OFICIAL</v>
          </cell>
          <cell r="D89">
            <v>113001006010</v>
          </cell>
          <cell r="E89">
            <v>99</v>
          </cell>
          <cell r="F89">
            <v>116</v>
          </cell>
          <cell r="G89" t="str">
            <v>I.E LAS GAVIOTAS   SEDE JARDIN INFANTIL NIÑO JESUS</v>
          </cell>
          <cell r="H89" t="str">
            <v xml:space="preserve">   JARDIN INFANTIL NIÑO JESUS</v>
          </cell>
          <cell r="I89" t="str">
            <v>GAVIOTAS MZ 70 LOTE 3 7A ETAPA</v>
          </cell>
          <cell r="J89" t="str">
            <v>LAS GAVIOTAS</v>
          </cell>
          <cell r="K89" t="str">
            <v>SEDE</v>
          </cell>
          <cell r="L89" t="str">
            <v>DE LA VIRGEN Y TURISTICA</v>
          </cell>
          <cell r="M89" t="str">
            <v>DE LA VIRGEN Y TURISTICA</v>
          </cell>
          <cell r="N89">
            <v>88</v>
          </cell>
          <cell r="P89" t="str">
            <v>E. E. Oficial</v>
          </cell>
        </row>
        <row r="90">
          <cell r="A90">
            <v>104</v>
          </cell>
          <cell r="B90" t="str">
            <v>URBANO</v>
          </cell>
          <cell r="C90" t="str">
            <v>OFICIAL</v>
          </cell>
          <cell r="D90">
            <v>113001004149</v>
          </cell>
          <cell r="E90">
            <v>104</v>
          </cell>
          <cell r="F90">
            <v>104</v>
          </cell>
          <cell r="G90" t="str">
            <v>I.E JUAN JOSE NIETO</v>
          </cell>
          <cell r="H90" t="str">
            <v>I.E JUAN JOSE NIETO</v>
          </cell>
          <cell r="I90" t="str">
            <v>EL SOCORRO CLL 25 # 71-24 ENTRADA PPAL</v>
          </cell>
          <cell r="J90" t="str">
            <v>EL SOCORRO</v>
          </cell>
          <cell r="K90" t="str">
            <v>PRINCIPAL</v>
          </cell>
          <cell r="L90" t="str">
            <v>INDUSTRIAL Y DE LA BAHIA</v>
          </cell>
          <cell r="M90" t="str">
            <v>INDUSTRIAL Y DE LA BAHIA</v>
          </cell>
          <cell r="N90">
            <v>89</v>
          </cell>
          <cell r="P90" t="str">
            <v>E. E. Oficial</v>
          </cell>
        </row>
        <row r="91">
          <cell r="A91">
            <v>368</v>
          </cell>
          <cell r="B91" t="str">
            <v>URBANO</v>
          </cell>
          <cell r="C91" t="str">
            <v>OFICIAL</v>
          </cell>
          <cell r="D91">
            <v>313001008569</v>
          </cell>
          <cell r="E91">
            <v>104</v>
          </cell>
          <cell r="F91">
            <v>368</v>
          </cell>
          <cell r="G91" t="str">
            <v>I.E JUAN JOSE NIETO   SEDE EL EDUCADOR</v>
          </cell>
          <cell r="H91" t="str">
            <v xml:space="preserve">   SEDE EL EDUCADOR</v>
          </cell>
          <cell r="I91" t="str">
            <v>EL EDUCADOR CRA76 A # 4B - 31</v>
          </cell>
          <cell r="J91" t="str">
            <v>EL EDUCADOR</v>
          </cell>
          <cell r="K91" t="str">
            <v>SEDE</v>
          </cell>
          <cell r="L91" t="str">
            <v>INDUSTRIAL Y DE LA BAHIA</v>
          </cell>
          <cell r="M91" t="str">
            <v>INDUSTRIAL Y DE LA BAHIA</v>
          </cell>
          <cell r="N91">
            <v>90</v>
          </cell>
          <cell r="P91" t="str">
            <v>E. E. Oficial</v>
          </cell>
        </row>
        <row r="92">
          <cell r="A92">
            <v>105</v>
          </cell>
          <cell r="B92" t="str">
            <v>URBANO</v>
          </cell>
          <cell r="C92" t="str">
            <v>OFICIAL</v>
          </cell>
          <cell r="D92">
            <v>113001008284</v>
          </cell>
          <cell r="E92">
            <v>105</v>
          </cell>
          <cell r="F92">
            <v>105</v>
          </cell>
          <cell r="G92" t="str">
            <v>I.E SAN FELIPE NERI</v>
          </cell>
          <cell r="H92" t="str">
            <v>I.E SAN FELIPE NERI</v>
          </cell>
          <cell r="I92" t="str">
            <v>OLAYA HERRERA SECT RICAURTE CJ YANES KRA 57 #56-65</v>
          </cell>
          <cell r="J92" t="str">
            <v>OLAYA HERRERA</v>
          </cell>
          <cell r="K92" t="str">
            <v>PRINCIPAL</v>
          </cell>
          <cell r="L92" t="str">
            <v>DE LA VIRGEN Y TURISTICA</v>
          </cell>
          <cell r="M92" t="str">
            <v>DE LA VIRGEN Y TURISTICA</v>
          </cell>
          <cell r="N92">
            <v>91</v>
          </cell>
          <cell r="P92" t="str">
            <v>E. E. Oficial</v>
          </cell>
        </row>
        <row r="93">
          <cell r="A93">
            <v>106</v>
          </cell>
          <cell r="B93" t="str">
            <v>URBANO</v>
          </cell>
          <cell r="C93" t="str">
            <v>OFICIAL</v>
          </cell>
          <cell r="D93">
            <v>113001004254</v>
          </cell>
          <cell r="E93">
            <v>106</v>
          </cell>
          <cell r="F93">
            <v>106</v>
          </cell>
          <cell r="G93" t="str">
            <v>I.E FULGENCIO LEQUERICA VELEZ</v>
          </cell>
          <cell r="H93" t="str">
            <v>I.E FULGENCIO LEQUERICA VELEZ</v>
          </cell>
          <cell r="I93" t="str">
            <v>CHIQUINQUIRA MZ 56 LOTE 1</v>
          </cell>
          <cell r="J93" t="str">
            <v>CHIQUINQUIRA</v>
          </cell>
          <cell r="K93" t="str">
            <v>PRINCIPAL</v>
          </cell>
          <cell r="L93" t="str">
            <v>DE LA VIRGEN Y TURISTICA</v>
          </cell>
          <cell r="M93" t="str">
            <v>DE LA VIRGEN Y TURISTICA</v>
          </cell>
          <cell r="N93">
            <v>92</v>
          </cell>
          <cell r="P93" t="str">
            <v>E. E. Oficial</v>
          </cell>
        </row>
        <row r="94">
          <cell r="A94">
            <v>54</v>
          </cell>
          <cell r="B94" t="str">
            <v>URBANO</v>
          </cell>
          <cell r="C94" t="str">
            <v>OFICIAL</v>
          </cell>
          <cell r="D94">
            <v>113001001654</v>
          </cell>
          <cell r="E94">
            <v>106</v>
          </cell>
          <cell r="F94">
            <v>54</v>
          </cell>
          <cell r="G94" t="str">
            <v>I.E FULGENCIO LEQUERICA VELEZ   SEDE REPUBLICA DEL ECUADOR</v>
          </cell>
          <cell r="H94" t="str">
            <v xml:space="preserve">   SEDE REPUBLICA DEL ECUADOR</v>
          </cell>
          <cell r="I94" t="str">
            <v>OLAYA HERRERA SECT CENTRAL #31D-60</v>
          </cell>
          <cell r="J94" t="str">
            <v>OLAYA HERRERA</v>
          </cell>
          <cell r="K94" t="str">
            <v>SEDE</v>
          </cell>
          <cell r="L94" t="str">
            <v>DE LA VIRGEN Y TURISTICA</v>
          </cell>
          <cell r="M94" t="str">
            <v>DE LA VIRGEN Y TURISTICA</v>
          </cell>
          <cell r="N94">
            <v>93</v>
          </cell>
          <cell r="P94" t="str">
            <v>E. E. Oficial</v>
          </cell>
        </row>
        <row r="95">
          <cell r="A95">
            <v>129</v>
          </cell>
          <cell r="B95" t="str">
            <v>URBANO</v>
          </cell>
          <cell r="C95" t="str">
            <v>OFICIAL</v>
          </cell>
          <cell r="D95">
            <v>113001007113</v>
          </cell>
          <cell r="E95">
            <v>106</v>
          </cell>
          <cell r="F95">
            <v>129</v>
          </cell>
          <cell r="G95" t="str">
            <v>I.E FULGENCIO LEQUERICA VELEZ   SEDE LA PUNTILLA</v>
          </cell>
          <cell r="H95" t="str">
            <v xml:space="preserve">   SEDE LA PUNTILLA</v>
          </cell>
          <cell r="I95" t="str">
            <v>BOLAYA HERRERA SECT PUNTILLA CLL COLON # 62-79</v>
          </cell>
          <cell r="J95" t="str">
            <v>OLAYA HERRERA</v>
          </cell>
          <cell r="K95" t="str">
            <v>SEDE</v>
          </cell>
          <cell r="L95" t="str">
            <v>DE LA VIRGEN Y TURISTICA</v>
          </cell>
          <cell r="M95" t="str">
            <v>DE LA VIRGEN Y TURISTICA</v>
          </cell>
          <cell r="N95">
            <v>94</v>
          </cell>
          <cell r="P95" t="str">
            <v>E. E. Oficial</v>
          </cell>
        </row>
        <row r="96">
          <cell r="A96">
            <v>107</v>
          </cell>
          <cell r="B96" t="str">
            <v>URBANO</v>
          </cell>
          <cell r="C96" t="str">
            <v>OFICIAL</v>
          </cell>
          <cell r="D96">
            <v>113001004289</v>
          </cell>
          <cell r="E96">
            <v>107</v>
          </cell>
          <cell r="F96">
            <v>107</v>
          </cell>
          <cell r="G96" t="str">
            <v>I.E SAN LUCAS</v>
          </cell>
          <cell r="H96" t="str">
            <v>I.E SAN LUCAS</v>
          </cell>
          <cell r="I96" t="str">
            <v>CLL VALENCIA CON BOGOTA - EL MILAGRO CL 61-44</v>
          </cell>
          <cell r="J96" t="str">
            <v>EL MILAGRO</v>
          </cell>
          <cell r="K96" t="str">
            <v>PRINCIPAL</v>
          </cell>
          <cell r="L96" t="str">
            <v>INDUSTRIAL Y DE LA BAHIA</v>
          </cell>
          <cell r="M96" t="str">
            <v>INDUSTRIAL Y DE LA BAHIA</v>
          </cell>
          <cell r="N96">
            <v>95</v>
          </cell>
          <cell r="P96" t="str">
            <v>E. E. Oficial</v>
          </cell>
        </row>
        <row r="97">
          <cell r="A97">
            <v>100</v>
          </cell>
          <cell r="B97" t="str">
            <v>URBANO</v>
          </cell>
          <cell r="C97" t="str">
            <v>OFICIAL</v>
          </cell>
          <cell r="D97">
            <v>113001003789</v>
          </cell>
          <cell r="E97">
            <v>107</v>
          </cell>
          <cell r="F97">
            <v>100</v>
          </cell>
          <cell r="G97" t="str">
            <v>I.E SAN LUCAS   SEDE SAN PEDRO MARTIR</v>
          </cell>
          <cell r="H97" t="str">
            <v xml:space="preserve">   SEDE SAN PEDRO MARTIR</v>
          </cell>
          <cell r="I97" t="str">
            <v>SAN PEDRO MARTIR CRA # 65-5-52 CLL PPAL</v>
          </cell>
          <cell r="J97" t="str">
            <v>SAN PEDRO MARTIR</v>
          </cell>
          <cell r="K97" t="str">
            <v>SEDE</v>
          </cell>
          <cell r="L97" t="str">
            <v>INDUSTRIAL Y DE LA BAHIA</v>
          </cell>
          <cell r="M97" t="str">
            <v>INDUSTRIAL Y DE LA BAHIA</v>
          </cell>
          <cell r="N97">
            <v>96</v>
          </cell>
          <cell r="P97" t="str">
            <v>E. E. Oficial</v>
          </cell>
        </row>
        <row r="98">
          <cell r="A98">
            <v>111</v>
          </cell>
          <cell r="B98" t="str">
            <v>URBANO</v>
          </cell>
          <cell r="C98" t="str">
            <v>OFICIAL</v>
          </cell>
          <cell r="D98">
            <v>113001005358</v>
          </cell>
          <cell r="E98">
            <v>111</v>
          </cell>
          <cell r="F98">
            <v>111</v>
          </cell>
          <cell r="G98" t="str">
            <v>I.E ALBERTO E. FERNANDEZ BAENA</v>
          </cell>
          <cell r="H98" t="str">
            <v>I.E ALBERTO E. FERNANDEZ BAENA</v>
          </cell>
          <cell r="I98" t="str">
            <v>BOSQUE DIAG 21A # 47-97 AV BUENOS AIRES</v>
          </cell>
          <cell r="J98" t="str">
            <v>BOSQUE</v>
          </cell>
          <cell r="K98" t="str">
            <v>PRINCIPAL</v>
          </cell>
          <cell r="L98" t="str">
            <v>HISTORICA Y CARIBE NORTE</v>
          </cell>
          <cell r="M98" t="str">
            <v>COUNTRY</v>
          </cell>
          <cell r="N98">
            <v>97</v>
          </cell>
          <cell r="P98" t="str">
            <v>E. E. Oficial</v>
          </cell>
        </row>
        <row r="99">
          <cell r="A99">
            <v>112</v>
          </cell>
          <cell r="B99" t="str">
            <v>URBANO</v>
          </cell>
          <cell r="C99" t="str">
            <v>OFICIAL</v>
          </cell>
          <cell r="D99">
            <v>113001005374</v>
          </cell>
          <cell r="E99">
            <v>112</v>
          </cell>
          <cell r="F99">
            <v>112</v>
          </cell>
          <cell r="G99" t="str">
            <v>I.E ANTONIA SANTOS</v>
          </cell>
          <cell r="H99" t="str">
            <v>I.E ANTONIA SANTOS</v>
          </cell>
          <cell r="I99" t="str">
            <v>PIE DE LA POPA PLAYON GRANDE CL 31 # 18B-131</v>
          </cell>
          <cell r="J99" t="str">
            <v>PIE DEL CERRO</v>
          </cell>
          <cell r="K99" t="str">
            <v>PRINCIPAL</v>
          </cell>
          <cell r="L99" t="str">
            <v>HISTORICA Y CARIBE NORTE</v>
          </cell>
          <cell r="M99" t="str">
            <v>SANTA RITA</v>
          </cell>
          <cell r="N99">
            <v>98</v>
          </cell>
          <cell r="P99" t="str">
            <v>E. E. Oficial</v>
          </cell>
        </row>
        <row r="100">
          <cell r="A100">
            <v>26</v>
          </cell>
          <cell r="B100" t="str">
            <v>URBANO</v>
          </cell>
          <cell r="C100" t="str">
            <v>OFICIAL</v>
          </cell>
          <cell r="D100">
            <v>113001000674</v>
          </cell>
          <cell r="E100">
            <v>112</v>
          </cell>
          <cell r="F100">
            <v>26</v>
          </cell>
          <cell r="G100" t="str">
            <v>I.E ANTONIA SANTOS   SEDE ALFONSO ARAUJO</v>
          </cell>
          <cell r="H100" t="str">
            <v xml:space="preserve">   SEDE ALFONSO ARAUJO</v>
          </cell>
          <cell r="I100" t="str">
            <v>LO AMADOR CLL BOLIVAR Y PI?ANGO # 35-50</v>
          </cell>
          <cell r="J100" t="str">
            <v>LO AMADOR</v>
          </cell>
          <cell r="K100" t="str">
            <v>SEDE</v>
          </cell>
          <cell r="L100" t="str">
            <v>HISTORICA Y CARIBE NORTE</v>
          </cell>
          <cell r="M100" t="str">
            <v>SANTA RITA</v>
          </cell>
          <cell r="N100">
            <v>99</v>
          </cell>
          <cell r="P100" t="str">
            <v>E. E. Oficial</v>
          </cell>
        </row>
        <row r="101">
          <cell r="A101">
            <v>80</v>
          </cell>
          <cell r="B101" t="str">
            <v>URBANO</v>
          </cell>
          <cell r="C101" t="str">
            <v>OFICIAL</v>
          </cell>
          <cell r="D101">
            <v>113001002642</v>
          </cell>
          <cell r="E101">
            <v>112</v>
          </cell>
          <cell r="F101">
            <v>80</v>
          </cell>
          <cell r="G101" t="str">
            <v>I.E ANTONIA SANTOS   SEDE SAN LUIS GONZAGA</v>
          </cell>
          <cell r="H101" t="str">
            <v xml:space="preserve">   SEDE SAN LUIS GONZAGA</v>
          </cell>
          <cell r="I101" t="str">
            <v>NARIÑO AV MARTINEZ MARTELO #38-38</v>
          </cell>
          <cell r="J101" t="str">
            <v>NARIÑO</v>
          </cell>
          <cell r="K101" t="str">
            <v>SEDE</v>
          </cell>
          <cell r="L101" t="str">
            <v>HISTORICA Y CARIBE NORTE</v>
          </cell>
          <cell r="M101" t="str">
            <v>SANTA RITA</v>
          </cell>
          <cell r="N101">
            <v>100</v>
          </cell>
          <cell r="P101" t="str">
            <v>E. E. Oficial</v>
          </cell>
        </row>
        <row r="102">
          <cell r="A102">
            <v>163</v>
          </cell>
          <cell r="B102" t="str">
            <v>URBANO</v>
          </cell>
          <cell r="C102" t="str">
            <v>OFICIAL</v>
          </cell>
          <cell r="D102">
            <v>113001012559</v>
          </cell>
          <cell r="E102">
            <v>112</v>
          </cell>
          <cell r="F102">
            <v>163</v>
          </cell>
          <cell r="G102" t="str">
            <v>I.E ANTONIA SANTOS   SEDE JUAN SALVADOR GAVIOTA</v>
          </cell>
          <cell r="H102" t="str">
            <v xml:space="preserve">   SEDE JUAN SALVADOR GAVIOTA</v>
          </cell>
          <cell r="I102" t="str">
            <v>AV ANTONIO AREVALO CLL REAL DEL ESPINAL #31A-34</v>
          </cell>
          <cell r="J102" t="str">
            <v>ESPINAL</v>
          </cell>
          <cell r="K102" t="str">
            <v>SEDE</v>
          </cell>
          <cell r="L102" t="str">
            <v>HISTORICA Y CARIBE NORTE</v>
          </cell>
          <cell r="M102" t="str">
            <v>SANTA RITA</v>
          </cell>
          <cell r="N102">
            <v>101</v>
          </cell>
          <cell r="P102" t="str">
            <v>E. E. Oficial</v>
          </cell>
        </row>
        <row r="103">
          <cell r="A103">
            <v>113</v>
          </cell>
          <cell r="B103" t="str">
            <v>URBANO</v>
          </cell>
          <cell r="C103" t="str">
            <v>OFICIAL</v>
          </cell>
          <cell r="D103">
            <v>113001005544</v>
          </cell>
          <cell r="E103">
            <v>113</v>
          </cell>
          <cell r="F103">
            <v>113</v>
          </cell>
          <cell r="G103" t="str">
            <v>I.E ANTONIO NARIÑO</v>
          </cell>
          <cell r="H103" t="str">
            <v>I.E ANTONIO NARIÑO</v>
          </cell>
          <cell r="I103" t="str">
            <v>LA ESPERANZA  CALLE ALFONSO LOPEZ No. 29-35</v>
          </cell>
          <cell r="J103" t="str">
            <v>LA ESPERANZA</v>
          </cell>
          <cell r="K103" t="str">
            <v>PRINCIPAL</v>
          </cell>
          <cell r="L103" t="str">
            <v>DE LA VIRGEN Y TURISTICA</v>
          </cell>
          <cell r="M103" t="str">
            <v>DE LA VIRGEN Y TURISTICA</v>
          </cell>
          <cell r="N103">
            <v>102</v>
          </cell>
          <cell r="P103" t="str">
            <v>E. E. Oficial</v>
          </cell>
        </row>
        <row r="104">
          <cell r="A104">
            <v>103</v>
          </cell>
          <cell r="B104" t="str">
            <v>URBANO</v>
          </cell>
          <cell r="C104" t="str">
            <v>OFICIAL</v>
          </cell>
          <cell r="D104">
            <v>113001004041</v>
          </cell>
          <cell r="E104">
            <v>113</v>
          </cell>
          <cell r="F104">
            <v>103</v>
          </cell>
          <cell r="G104" t="str">
            <v>I.E ANTONIO NARIÑO   SEDE EDUARDO SANTOS MONTEJO</v>
          </cell>
          <cell r="H104" t="str">
            <v xml:space="preserve">   SEDE EDUARDO SANTOS MONTEJO</v>
          </cell>
          <cell r="I104" t="str">
            <v>LA ESPERANZA C DV ST LA NAVIDAD</v>
          </cell>
          <cell r="J104" t="str">
            <v>LA ESPERANZA</v>
          </cell>
          <cell r="K104" t="str">
            <v>SEDE</v>
          </cell>
          <cell r="L104" t="str">
            <v>DE LA VIRGEN Y TURISTICA</v>
          </cell>
          <cell r="M104" t="str">
            <v>DE LA VIRGEN Y TURISTICA</v>
          </cell>
          <cell r="N104">
            <v>103</v>
          </cell>
          <cell r="P104" t="str">
            <v>E. E. Oficial</v>
          </cell>
        </row>
        <row r="105">
          <cell r="A105">
            <v>120</v>
          </cell>
          <cell r="B105" t="str">
            <v>URBANO</v>
          </cell>
          <cell r="C105" t="str">
            <v>OFICIAL</v>
          </cell>
          <cell r="D105">
            <v>113001006711</v>
          </cell>
          <cell r="E105">
            <v>120</v>
          </cell>
          <cell r="F105">
            <v>120</v>
          </cell>
          <cell r="G105" t="str">
            <v>I.E OMAIRA SANCHEZ GARZON</v>
          </cell>
          <cell r="H105" t="str">
            <v>I.E OMAIRA SANCHEZ GARZON</v>
          </cell>
          <cell r="I105" t="str">
            <v>CDV #2 LA CANDELARIA CRA 40 # 44-01</v>
          </cell>
          <cell r="J105" t="str">
            <v>LA CANDELARIA</v>
          </cell>
          <cell r="K105" t="str">
            <v>PRINCIPAL</v>
          </cell>
          <cell r="L105" t="str">
            <v>DE LA VIRGEN Y TURISTICA</v>
          </cell>
          <cell r="M105" t="str">
            <v>DE LA VIRGEN Y TURISTICA</v>
          </cell>
          <cell r="N105">
            <v>104</v>
          </cell>
          <cell r="P105" t="str">
            <v>E. E. Oficial</v>
          </cell>
        </row>
        <row r="106">
          <cell r="A106">
            <v>122</v>
          </cell>
          <cell r="B106" t="str">
            <v>URBANO</v>
          </cell>
          <cell r="C106" t="str">
            <v>OFICIAL</v>
          </cell>
          <cell r="D106">
            <v>113001006800</v>
          </cell>
          <cell r="E106">
            <v>122</v>
          </cell>
          <cell r="F106">
            <v>122</v>
          </cell>
          <cell r="G106" t="str">
            <v>I.E 20 DE JULIO</v>
          </cell>
          <cell r="H106" t="str">
            <v>I.E 20 DE JULIO</v>
          </cell>
          <cell r="I106" t="str">
            <v>20 DE JULIO CRA 58A No 8-86</v>
          </cell>
          <cell r="J106" t="str">
            <v>VEINTE DE JULIO</v>
          </cell>
          <cell r="K106" t="str">
            <v>PRINCIPAL</v>
          </cell>
          <cell r="L106" t="str">
            <v>INDUSTRIAL Y DE LA BAHIA</v>
          </cell>
          <cell r="M106" t="str">
            <v>INDUSTRIAL Y DE LA BAHIA</v>
          </cell>
          <cell r="N106">
            <v>105</v>
          </cell>
          <cell r="P106" t="str">
            <v>E. E. Oficial</v>
          </cell>
        </row>
        <row r="107">
          <cell r="A107">
            <v>133</v>
          </cell>
          <cell r="B107" t="str">
            <v>URBANO</v>
          </cell>
          <cell r="C107" t="str">
            <v>OFICIAL</v>
          </cell>
          <cell r="D107">
            <v>113001007563</v>
          </cell>
          <cell r="E107">
            <v>122</v>
          </cell>
          <cell r="F107">
            <v>133</v>
          </cell>
          <cell r="G107" t="str">
            <v>I.E 20 DE JULIO   SEDE YIRA CASTRO</v>
          </cell>
          <cell r="H107" t="str">
            <v xml:space="preserve">   SEDE YIRA CASTRO</v>
          </cell>
          <cell r="I107" t="str">
            <v>EL LIBERTADOR CLL PASTOR PEREZ NO60A-34</v>
          </cell>
          <cell r="J107" t="str">
            <v>EL LIBERTADOR</v>
          </cell>
          <cell r="K107" t="str">
            <v>SEDE</v>
          </cell>
          <cell r="L107" t="str">
            <v>INDUSTRIAL Y DE LA BAHIA</v>
          </cell>
          <cell r="M107" t="str">
            <v>INDUSTRIAL Y DE LA BAHIA</v>
          </cell>
          <cell r="N107">
            <v>106</v>
          </cell>
          <cell r="P107" t="str">
            <v>E. E. Oficial</v>
          </cell>
        </row>
        <row r="108">
          <cell r="A108">
            <v>131</v>
          </cell>
          <cell r="B108" t="str">
            <v>URBANO</v>
          </cell>
          <cell r="C108" t="str">
            <v>OFICIAL</v>
          </cell>
          <cell r="D108">
            <v>113001007199</v>
          </cell>
          <cell r="E108">
            <v>131</v>
          </cell>
          <cell r="F108">
            <v>131</v>
          </cell>
          <cell r="G108" t="str">
            <v>I.E FE Y ALEGRIA LAS AMERICAS</v>
          </cell>
          <cell r="H108" t="str">
            <v>I.E FE Y ALEGRIA LAS AMERICAS</v>
          </cell>
          <cell r="I108" t="str">
            <v>OLAYA HERRERA CRA 84 # 32 B 152</v>
          </cell>
          <cell r="J108" t="str">
            <v>OLAYA HERRERA</v>
          </cell>
          <cell r="K108" t="str">
            <v>PRINCIPAL</v>
          </cell>
          <cell r="L108" t="str">
            <v>DE LA VIRGEN Y TURISTICA</v>
          </cell>
          <cell r="M108" t="str">
            <v>DE LA VIRGEN Y TURISTICA</v>
          </cell>
          <cell r="N108">
            <v>107</v>
          </cell>
          <cell r="P108" t="str">
            <v>E. E. Oficial</v>
          </cell>
        </row>
        <row r="109">
          <cell r="A109">
            <v>661</v>
          </cell>
          <cell r="B109" t="str">
            <v>URBANO</v>
          </cell>
          <cell r="C109" t="str">
            <v>OFICIAL</v>
          </cell>
          <cell r="D109">
            <v>113001028935</v>
          </cell>
          <cell r="E109">
            <v>131</v>
          </cell>
          <cell r="F109">
            <v>661</v>
          </cell>
          <cell r="G109" t="str">
            <v>I.E FE Y ALEGRIA LAS AMERICAS   SEDE LA FRATERNITE</v>
          </cell>
          <cell r="H109" t="str">
            <v xml:space="preserve">   SEDE LA FRATERNITE</v>
          </cell>
          <cell r="I109" t="str">
            <v>OLAYA HERRERA ST LAS AMERICAS</v>
          </cell>
          <cell r="J109" t="str">
            <v>OLAYA SECTOR LAS AMERICAS</v>
          </cell>
          <cell r="K109" t="str">
            <v>SEDE</v>
          </cell>
          <cell r="L109" t="str">
            <v>DE LA VIRGEN Y TURISTICA</v>
          </cell>
          <cell r="M109" t="str">
            <v>DE LA VIRGEN Y TURISTICA</v>
          </cell>
          <cell r="N109">
            <v>108</v>
          </cell>
          <cell r="P109" t="str">
            <v>E. E. Oficial</v>
          </cell>
        </row>
        <row r="110">
          <cell r="A110">
            <v>139</v>
          </cell>
          <cell r="B110" t="str">
            <v>URBANO</v>
          </cell>
          <cell r="C110" t="str">
            <v>OFICIAL</v>
          </cell>
          <cell r="D110">
            <v>113001007857</v>
          </cell>
          <cell r="E110">
            <v>139</v>
          </cell>
          <cell r="F110">
            <v>139</v>
          </cell>
          <cell r="G110" t="str">
            <v>I.E LA LIBERTAD</v>
          </cell>
          <cell r="H110" t="str">
            <v>I.E LA LIBERTAD</v>
          </cell>
          <cell r="I110" t="str">
            <v>EL POZON TRANV 60 M 89 L 7 CALLEJON 6</v>
          </cell>
          <cell r="J110" t="str">
            <v>EL POZON</v>
          </cell>
          <cell r="K110" t="str">
            <v>PRINCIPAL</v>
          </cell>
          <cell r="L110" t="str">
            <v>DE LA VIRGEN Y TURISTICA</v>
          </cell>
          <cell r="M110" t="str">
            <v>DE LA VIRGEN Y TURISTICA</v>
          </cell>
          <cell r="N110">
            <v>109</v>
          </cell>
          <cell r="P110" t="str">
            <v>E. E. Oficial</v>
          </cell>
        </row>
        <row r="111">
          <cell r="A111">
            <v>148</v>
          </cell>
          <cell r="B111" t="str">
            <v>URBANO</v>
          </cell>
          <cell r="C111" t="str">
            <v>OFICIAL</v>
          </cell>
          <cell r="D111">
            <v>113001008268</v>
          </cell>
          <cell r="E111">
            <v>148</v>
          </cell>
          <cell r="F111">
            <v>148</v>
          </cell>
          <cell r="G111" t="str">
            <v>I.E MARIA CANO</v>
          </cell>
          <cell r="H111" t="str">
            <v>I.E MARIA CANO</v>
          </cell>
          <cell r="I111" t="str">
            <v>MARIA CANO CLL 4B # 80 B 37</v>
          </cell>
          <cell r="J111" t="str">
            <v>MARIA CANO</v>
          </cell>
          <cell r="K111" t="str">
            <v>PRINCIPAL</v>
          </cell>
          <cell r="L111" t="str">
            <v>INDUSTRIAL Y DE LA BAHIA</v>
          </cell>
          <cell r="M111" t="str">
            <v>INDUSTRIAL Y DE LA BAHIA</v>
          </cell>
          <cell r="N111">
            <v>110</v>
          </cell>
          <cell r="P111" t="str">
            <v>E. E. Oficial</v>
          </cell>
        </row>
        <row r="112">
          <cell r="A112">
            <v>149</v>
          </cell>
          <cell r="B112" t="str">
            <v>URBANO</v>
          </cell>
          <cell r="C112" t="str">
            <v>OFICIAL</v>
          </cell>
          <cell r="D112">
            <v>113001008276</v>
          </cell>
          <cell r="E112">
            <v>149</v>
          </cell>
          <cell r="F112">
            <v>149</v>
          </cell>
          <cell r="G112" t="str">
            <v>I.E PLAYAS DE ACAPULCO</v>
          </cell>
          <cell r="H112" t="str">
            <v>I.E PLAYAS DE ACAPULCO</v>
          </cell>
          <cell r="I112" t="str">
            <v>LIBANO AVE PEDRO ROMERO ESQUINA 48 C 60</v>
          </cell>
          <cell r="J112" t="str">
            <v>REPUBLICA DEL LIBANO</v>
          </cell>
          <cell r="K112" t="str">
            <v>PRINCIPAL</v>
          </cell>
          <cell r="L112" t="str">
            <v>DE LA VIRGEN Y TURISTICA</v>
          </cell>
          <cell r="M112" t="str">
            <v>DE LA VIRGEN Y TURISTICA</v>
          </cell>
          <cell r="N112">
            <v>111</v>
          </cell>
          <cell r="P112" t="str">
            <v>E. E. Oficial</v>
          </cell>
        </row>
        <row r="113">
          <cell r="A113">
            <v>153</v>
          </cell>
          <cell r="B113" t="str">
            <v>URBANO</v>
          </cell>
          <cell r="C113" t="str">
            <v>OFICIAL</v>
          </cell>
          <cell r="D113">
            <v>113001000259</v>
          </cell>
          <cell r="E113">
            <v>153</v>
          </cell>
          <cell r="F113">
            <v>153</v>
          </cell>
          <cell r="G113" t="str">
            <v>I.E VALORES UNIDOS</v>
          </cell>
          <cell r="H113" t="str">
            <v>I.E VALORES UNIDOS</v>
          </cell>
          <cell r="I113" t="str">
            <v>EL POZON SEC 19 DE FEBRERO CLL LA ESPERANZA</v>
          </cell>
          <cell r="J113" t="str">
            <v>EL POZON</v>
          </cell>
          <cell r="K113" t="str">
            <v xml:space="preserve">PRINCIPAL </v>
          </cell>
          <cell r="L113" t="str">
            <v>DE LA VIRGEN Y TURISTICA</v>
          </cell>
          <cell r="M113" t="str">
            <v>DE LA VIRGEN Y TURISTICA</v>
          </cell>
          <cell r="N113">
            <v>112</v>
          </cell>
          <cell r="P113" t="str">
            <v>E. E. Oficial</v>
          </cell>
        </row>
        <row r="114">
          <cell r="A114">
            <v>156</v>
          </cell>
          <cell r="B114" t="str">
            <v>URBANO</v>
          </cell>
          <cell r="C114" t="str">
            <v>OFICIAL</v>
          </cell>
          <cell r="D114">
            <v>113001009281</v>
          </cell>
          <cell r="E114">
            <v>156</v>
          </cell>
          <cell r="F114">
            <v>156</v>
          </cell>
          <cell r="G114" t="str">
            <v>I.E VILLA ESTRELLA</v>
          </cell>
          <cell r="H114" t="str">
            <v>I.E VILLA ESTRELLA</v>
          </cell>
          <cell r="I114" t="str">
            <v>VILLA ESTRELLA CLL 36 # 91-15</v>
          </cell>
          <cell r="J114" t="str">
            <v>VILLA ESTRELLA</v>
          </cell>
          <cell r="K114" t="str">
            <v>PRINCIPAL</v>
          </cell>
          <cell r="L114" t="str">
            <v>DE LA VIRGEN Y TURISTICA</v>
          </cell>
          <cell r="M114" t="str">
            <v>DE LA VIRGEN Y TURISTICA</v>
          </cell>
          <cell r="N114">
            <v>113</v>
          </cell>
          <cell r="P114" t="str">
            <v>E. E. Oficial</v>
          </cell>
        </row>
        <row r="115">
          <cell r="A115">
            <v>159</v>
          </cell>
          <cell r="B115" t="str">
            <v>URBANO</v>
          </cell>
          <cell r="C115" t="str">
            <v>OFICIAL</v>
          </cell>
          <cell r="D115">
            <v>113001012427</v>
          </cell>
          <cell r="E115">
            <v>159</v>
          </cell>
          <cell r="F115">
            <v>159</v>
          </cell>
          <cell r="G115" t="str">
            <v>I.E MANUELA VERGARA DE CURI</v>
          </cell>
          <cell r="H115" t="str">
            <v>I.E MANUELA VERGARA DE CURI</v>
          </cell>
          <cell r="I115" t="str">
            <v>LA GAITANA  CL PPAL MZA E LT 5</v>
          </cell>
          <cell r="J115" t="str">
            <v>MANUELA VERGARA DE CURI</v>
          </cell>
          <cell r="K115" t="str">
            <v>PRINCIPAL</v>
          </cell>
          <cell r="L115" t="str">
            <v>INDUSTRIAL Y DE LA BAHIA</v>
          </cell>
          <cell r="M115" t="str">
            <v>INDUSTRIAL Y DE LA BAHIA</v>
          </cell>
          <cell r="N115">
            <v>114</v>
          </cell>
          <cell r="P115" t="str">
            <v>E. E. Oficial</v>
          </cell>
        </row>
        <row r="116">
          <cell r="A116">
            <v>162</v>
          </cell>
          <cell r="B116" t="str">
            <v>URBANO</v>
          </cell>
          <cell r="C116" t="str">
            <v>OFICIAL</v>
          </cell>
          <cell r="D116">
            <v>113001012508</v>
          </cell>
          <cell r="E116">
            <v>162</v>
          </cell>
          <cell r="F116">
            <v>162</v>
          </cell>
          <cell r="G116" t="str">
            <v>ESC. NORMAL SUPERIOR DE CARTAGENA DE INDIAS</v>
          </cell>
          <cell r="H116" t="str">
            <v>ESC. NORMAL SUPERIOR DE CARTAGENA DE INDIAS</v>
          </cell>
          <cell r="I116" t="str">
            <v>NUEVO BOSQUE KRA 51 #23-35</v>
          </cell>
          <cell r="J116" t="str">
            <v>NUEVO BOSQUE</v>
          </cell>
          <cell r="K116" t="str">
            <v>PRINCIPAL</v>
          </cell>
          <cell r="L116" t="str">
            <v>HISTORICA Y CARIBE NORTE</v>
          </cell>
          <cell r="M116" t="str">
            <v>COUNTRY</v>
          </cell>
          <cell r="N116">
            <v>115</v>
          </cell>
          <cell r="P116" t="str">
            <v>E. E. Oficial</v>
          </cell>
        </row>
        <row r="117">
          <cell r="A117">
            <v>95</v>
          </cell>
          <cell r="B117" t="str">
            <v>URBANO</v>
          </cell>
          <cell r="C117" t="str">
            <v>OFICIAL</v>
          </cell>
          <cell r="D117">
            <v>113001003151</v>
          </cell>
          <cell r="E117">
            <v>162</v>
          </cell>
          <cell r="F117">
            <v>95</v>
          </cell>
          <cell r="G117" t="str">
            <v>ESC. NORMAL SUPERIOR DE CARTAGENA DE INDIAS - SEDE EMMA VILLA DE ESCALLON</v>
          </cell>
          <cell r="H117" t="str">
            <v xml:space="preserve">   SEDE EMMA VILLA DE ESCALLON</v>
          </cell>
          <cell r="I117" t="str">
            <v>BOSQUECITO TR 49 # 48-95</v>
          </cell>
          <cell r="J117" t="str">
            <v>BOSQUECITO</v>
          </cell>
          <cell r="K117" t="str">
            <v>SEDE</v>
          </cell>
          <cell r="L117" t="str">
            <v>HISTORICA Y CARIBE NORTE</v>
          </cell>
          <cell r="M117" t="str">
            <v>COUNTRY</v>
          </cell>
          <cell r="N117">
            <v>116</v>
          </cell>
          <cell r="P117" t="str">
            <v>E. E. Oficial</v>
          </cell>
        </row>
        <row r="118">
          <cell r="A118">
            <v>165</v>
          </cell>
          <cell r="B118" t="str">
            <v>RURAL</v>
          </cell>
          <cell r="C118" t="str">
            <v>OFICIAL</v>
          </cell>
          <cell r="D118">
            <v>213001000075</v>
          </cell>
          <cell r="E118">
            <v>165</v>
          </cell>
          <cell r="F118">
            <v>165</v>
          </cell>
          <cell r="G118" t="str">
            <v>I.E PUERTO REY</v>
          </cell>
          <cell r="H118" t="str">
            <v>I.E PUERTO REY</v>
          </cell>
          <cell r="I118" t="str">
            <v>VDA PUERTO REY - ANILLO VIAL</v>
          </cell>
          <cell r="J118" t="str">
            <v>PUERTO REY</v>
          </cell>
          <cell r="K118" t="str">
            <v>PRINCIPAL</v>
          </cell>
          <cell r="L118" t="str">
            <v>DE LA VIRGEN Y TURISTICA</v>
          </cell>
          <cell r="M118" t="str">
            <v>RURAL</v>
          </cell>
          <cell r="N118">
            <v>117</v>
          </cell>
          <cell r="P118" t="str">
            <v>E. E. Oficial</v>
          </cell>
        </row>
        <row r="119">
          <cell r="A119">
            <v>167</v>
          </cell>
          <cell r="B119" t="str">
            <v>RURAL</v>
          </cell>
          <cell r="C119" t="str">
            <v>OFICIAL</v>
          </cell>
          <cell r="D119">
            <v>213001000091</v>
          </cell>
          <cell r="E119">
            <v>167</v>
          </cell>
          <cell r="F119">
            <v>167</v>
          </cell>
          <cell r="G119" t="str">
            <v>I.E ISLA FUERTE</v>
          </cell>
          <cell r="H119" t="str">
            <v>I.E ISLA FUERTE</v>
          </cell>
          <cell r="I119" t="str">
            <v>ISLA FUERTE</v>
          </cell>
          <cell r="J119" t="str">
            <v>ISLA FUERTE</v>
          </cell>
          <cell r="K119" t="str">
            <v>PRINCIPAL</v>
          </cell>
          <cell r="L119" t="str">
            <v>HISTORICA Y CARIBE NORTE</v>
          </cell>
          <cell r="M119" t="str">
            <v>RURAL</v>
          </cell>
          <cell r="N119">
            <v>118</v>
          </cell>
          <cell r="P119" t="str">
            <v>E. E. Oficial</v>
          </cell>
        </row>
        <row r="120">
          <cell r="A120">
            <v>168</v>
          </cell>
          <cell r="B120" t="str">
            <v>RURAL</v>
          </cell>
          <cell r="C120" t="str">
            <v>OFICIAL</v>
          </cell>
          <cell r="D120">
            <v>213001000059</v>
          </cell>
          <cell r="E120">
            <v>168</v>
          </cell>
          <cell r="F120">
            <v>168</v>
          </cell>
          <cell r="G120" t="str">
            <v>I.E ISLAS DEL ROSARIO</v>
          </cell>
          <cell r="H120" t="str">
            <v>I.E ISLAS DEL ROSARIO</v>
          </cell>
          <cell r="I120" t="str">
            <v>ISLA GRANDE EN ISLAS DEL ROSARIO</v>
          </cell>
          <cell r="J120" t="str">
            <v>ISLAS DEL ROSARIO</v>
          </cell>
          <cell r="K120" t="str">
            <v>PRINCIPAL</v>
          </cell>
          <cell r="L120" t="str">
            <v>HISTORICA Y CARIBE NORTE</v>
          </cell>
          <cell r="M120" t="str">
            <v>RURAL</v>
          </cell>
          <cell r="N120">
            <v>119</v>
          </cell>
          <cell r="P120" t="str">
            <v>E. E. Oficial</v>
          </cell>
        </row>
        <row r="121">
          <cell r="A121">
            <v>170</v>
          </cell>
          <cell r="B121" t="str">
            <v>RURAL</v>
          </cell>
          <cell r="C121" t="str">
            <v>OFICIAL</v>
          </cell>
          <cell r="D121">
            <v>213001000245</v>
          </cell>
          <cell r="E121">
            <v>170</v>
          </cell>
          <cell r="F121">
            <v>170</v>
          </cell>
          <cell r="G121" t="str">
            <v>I.E DE TIERRA BAJA</v>
          </cell>
          <cell r="H121" t="str">
            <v>I.E DE TIERRA BAJA</v>
          </cell>
          <cell r="I121" t="str">
            <v>ANI_VIAL TRONCAL DEL CARIBE_TIERRA BAJA(BOQUILLA)</v>
          </cell>
          <cell r="J121" t="str">
            <v>TIERRA BAJA</v>
          </cell>
          <cell r="K121" t="str">
            <v>PRINCIPAL</v>
          </cell>
          <cell r="L121" t="str">
            <v>DE LA VIRGEN Y TURISTICA</v>
          </cell>
          <cell r="M121" t="str">
            <v>RURAL</v>
          </cell>
          <cell r="N121">
            <v>120</v>
          </cell>
          <cell r="P121" t="str">
            <v>E. E. Oficial</v>
          </cell>
        </row>
        <row r="122">
          <cell r="A122">
            <v>173</v>
          </cell>
          <cell r="B122" t="str">
            <v>RURAL</v>
          </cell>
          <cell r="C122" t="str">
            <v>OFICIAL</v>
          </cell>
          <cell r="D122">
            <v>213001001250</v>
          </cell>
          <cell r="E122">
            <v>173</v>
          </cell>
          <cell r="F122">
            <v>173</v>
          </cell>
          <cell r="G122" t="str">
            <v>I.E DE TIERRA BOMBA</v>
          </cell>
          <cell r="H122" t="str">
            <v>I.E DE TIERRA BOMBA</v>
          </cell>
          <cell r="I122" t="str">
            <v>ISLA DE TIERRA BOMBA</v>
          </cell>
          <cell r="J122" t="str">
            <v>TIERRA BOMBA</v>
          </cell>
          <cell r="K122" t="str">
            <v>PRINCIPAL</v>
          </cell>
          <cell r="L122" t="str">
            <v>HISTORICA Y CARIBE NORTE</v>
          </cell>
          <cell r="M122" t="str">
            <v>RURAL</v>
          </cell>
          <cell r="N122">
            <v>121</v>
          </cell>
          <cell r="P122" t="str">
            <v>E. E. Oficial</v>
          </cell>
        </row>
        <row r="123">
          <cell r="A123">
            <v>175</v>
          </cell>
          <cell r="B123" t="str">
            <v>RURAL</v>
          </cell>
          <cell r="C123" t="str">
            <v>OFICIAL</v>
          </cell>
          <cell r="D123">
            <v>213001001276</v>
          </cell>
          <cell r="E123">
            <v>173</v>
          </cell>
          <cell r="F123">
            <v>175</v>
          </cell>
          <cell r="G123" t="str">
            <v>I.E DE TIERRA BOMBA - SEDE DE PUNTA ARENA</v>
          </cell>
          <cell r="H123" t="str">
            <v xml:space="preserve">   SEDE DE PUNTA ARENA</v>
          </cell>
          <cell r="I123" t="str">
            <v>VEREDA PUNTA ARENAS (ISLA DE TIERRA BOMBA)</v>
          </cell>
          <cell r="J123" t="str">
            <v>PUNTA ARENA</v>
          </cell>
          <cell r="K123" t="str">
            <v>SEDE</v>
          </cell>
          <cell r="L123" t="str">
            <v>HISTORICA Y CARIBE NORTE</v>
          </cell>
          <cell r="M123" t="str">
            <v>RURAL</v>
          </cell>
          <cell r="N123">
            <v>122</v>
          </cell>
          <cell r="P123" t="str">
            <v>E. E. Oficial</v>
          </cell>
        </row>
        <row r="124">
          <cell r="A124">
            <v>176</v>
          </cell>
          <cell r="B124" t="str">
            <v>RURAL</v>
          </cell>
          <cell r="C124" t="str">
            <v>OFICIAL</v>
          </cell>
          <cell r="D124">
            <v>213001001292</v>
          </cell>
          <cell r="E124">
            <v>176</v>
          </cell>
          <cell r="F124">
            <v>176</v>
          </cell>
          <cell r="G124" t="str">
            <v>I.E DE SANTA ANA</v>
          </cell>
          <cell r="H124" t="str">
            <v>I.E DE SANTA ANA</v>
          </cell>
          <cell r="I124" t="str">
            <v>SANTA ANA BOLIVAR ST PARAISO</v>
          </cell>
          <cell r="J124" t="str">
            <v>SANTA ANA</v>
          </cell>
          <cell r="K124" t="str">
            <v>PRINCIPAL</v>
          </cell>
          <cell r="L124" t="str">
            <v>HISTORICA Y CARIBE NORTE</v>
          </cell>
          <cell r="M124" t="str">
            <v>RURAL</v>
          </cell>
          <cell r="N124">
            <v>123</v>
          </cell>
          <cell r="P124" t="str">
            <v>E. E. Oficial</v>
          </cell>
        </row>
        <row r="125">
          <cell r="A125">
            <v>177</v>
          </cell>
          <cell r="B125" t="str">
            <v>RURAL</v>
          </cell>
          <cell r="C125" t="str">
            <v>OFICIAL</v>
          </cell>
          <cell r="D125">
            <v>213001001306</v>
          </cell>
          <cell r="E125">
            <v>177</v>
          </cell>
          <cell r="F125">
            <v>177</v>
          </cell>
          <cell r="G125" t="str">
            <v>I.E DE PONTEZUELA</v>
          </cell>
          <cell r="H125" t="str">
            <v>I.E DE PONTEZUELA</v>
          </cell>
          <cell r="I125" t="str">
            <v>ANILLO VIAL PONTEZUELA CL 167 MZA 070</v>
          </cell>
          <cell r="J125" t="str">
            <v>PONTEZUELA</v>
          </cell>
          <cell r="K125" t="str">
            <v>PRINCIPAL</v>
          </cell>
          <cell r="L125" t="str">
            <v>DE LA VIRGEN Y TURISTICA</v>
          </cell>
          <cell r="M125" t="str">
            <v>RURAL</v>
          </cell>
          <cell r="N125">
            <v>124</v>
          </cell>
          <cell r="P125" t="str">
            <v>E. E. Oficial</v>
          </cell>
        </row>
        <row r="126">
          <cell r="A126">
            <v>179</v>
          </cell>
          <cell r="B126" t="str">
            <v>RURAL</v>
          </cell>
          <cell r="C126" t="str">
            <v>OFICIAL</v>
          </cell>
          <cell r="D126">
            <v>213001001632</v>
          </cell>
          <cell r="E126">
            <v>179</v>
          </cell>
          <cell r="F126">
            <v>179</v>
          </cell>
          <cell r="G126" t="str">
            <v>I.E DE LETICIA</v>
          </cell>
          <cell r="H126" t="str">
            <v>I.E DE LETICIA</v>
          </cell>
          <cell r="I126" t="str">
            <v>LETICIA (CANAL DEL DIQUE)</v>
          </cell>
          <cell r="J126" t="str">
            <v>LETICIA</v>
          </cell>
          <cell r="K126" t="str">
            <v>PRINCIPAL</v>
          </cell>
          <cell r="L126" t="str">
            <v>INDUSTRIAL Y DE LA BAHIA</v>
          </cell>
          <cell r="M126" t="str">
            <v>RURAL</v>
          </cell>
          <cell r="N126">
            <v>125</v>
          </cell>
          <cell r="P126" t="str">
            <v>E. E. Oficial</v>
          </cell>
        </row>
        <row r="127">
          <cell r="A127">
            <v>195</v>
          </cell>
          <cell r="B127" t="str">
            <v>RURAL</v>
          </cell>
          <cell r="C127" t="str">
            <v>OFICIAL</v>
          </cell>
          <cell r="D127">
            <v>213001007550</v>
          </cell>
          <cell r="E127">
            <v>179</v>
          </cell>
          <cell r="F127">
            <v>195</v>
          </cell>
          <cell r="G127" t="str">
            <v>I.E DE LETICIA - SEDE EL RECREO</v>
          </cell>
          <cell r="H127" t="str">
            <v xml:space="preserve">   SEDE EL RECREO</v>
          </cell>
          <cell r="I127" t="str">
            <v>VDA EL RECREO (CANAL DEL DIQUE)</v>
          </cell>
          <cell r="J127" t="str">
            <v>VEREDA EL RECREO</v>
          </cell>
          <cell r="K127" t="str">
            <v>SEDE</v>
          </cell>
          <cell r="L127" t="str">
            <v>INDUSTRIAL Y DE LA BAHIA</v>
          </cell>
          <cell r="M127" t="str">
            <v>RURAL</v>
          </cell>
          <cell r="N127">
            <v>126</v>
          </cell>
          <cell r="P127" t="str">
            <v>E. E. Oficial</v>
          </cell>
        </row>
        <row r="128">
          <cell r="A128">
            <v>180</v>
          </cell>
          <cell r="B128" t="str">
            <v>RURAL</v>
          </cell>
          <cell r="C128" t="str">
            <v>OFICIAL</v>
          </cell>
          <cell r="D128">
            <v>213001001900</v>
          </cell>
          <cell r="E128">
            <v>180</v>
          </cell>
          <cell r="F128">
            <v>180</v>
          </cell>
          <cell r="G128" t="str">
            <v>I.E DE ARARCA</v>
          </cell>
          <cell r="H128" t="str">
            <v>I.E DE ARARCA</v>
          </cell>
          <cell r="I128" t="str">
            <v xml:space="preserve">CACERIO DE ARARCA </v>
          </cell>
          <cell r="J128" t="str">
            <v>ARARCA -ISLA DE BARU</v>
          </cell>
          <cell r="K128" t="str">
            <v>PRINCIPAL</v>
          </cell>
          <cell r="L128" t="str">
            <v>HISTORICA Y CARIBE NORTE</v>
          </cell>
          <cell r="M128" t="str">
            <v>RURAL</v>
          </cell>
          <cell r="N128">
            <v>127</v>
          </cell>
          <cell r="P128" t="str">
            <v>E. E. Oficial</v>
          </cell>
        </row>
        <row r="129">
          <cell r="A129">
            <v>183</v>
          </cell>
          <cell r="B129" t="str">
            <v>RURAL</v>
          </cell>
          <cell r="C129" t="str">
            <v>OFICIAL</v>
          </cell>
          <cell r="D129">
            <v>213001002531</v>
          </cell>
          <cell r="E129">
            <v>183</v>
          </cell>
          <cell r="F129">
            <v>183</v>
          </cell>
          <cell r="G129" t="str">
            <v>I.E MANZANILLO DEL MAR</v>
          </cell>
          <cell r="H129" t="str">
            <v>I.E MANZANILLO DEL MAR</v>
          </cell>
          <cell r="I129" t="str">
            <v>VEREDA MANZANILLO(BOQUILLA)</v>
          </cell>
          <cell r="J129" t="str">
            <v>MANZANILLO DEL MAR</v>
          </cell>
          <cell r="K129" t="str">
            <v>PRINCIPAL</v>
          </cell>
          <cell r="L129" t="str">
            <v>DE LA VIRGEN Y TURISTICA</v>
          </cell>
          <cell r="M129" t="str">
            <v>RURAL</v>
          </cell>
          <cell r="N129">
            <v>128</v>
          </cell>
          <cell r="P129" t="str">
            <v>E. E. Oficial</v>
          </cell>
        </row>
        <row r="130">
          <cell r="A130">
            <v>184</v>
          </cell>
          <cell r="B130" t="str">
            <v>RURAL</v>
          </cell>
          <cell r="C130" t="str">
            <v>OFICIAL</v>
          </cell>
          <cell r="D130">
            <v>213001002809</v>
          </cell>
          <cell r="E130">
            <v>184</v>
          </cell>
          <cell r="F130">
            <v>184</v>
          </cell>
          <cell r="G130" t="str">
            <v>I.E DE BAYUNCA</v>
          </cell>
          <cell r="H130" t="str">
            <v>I.E DE BAYUNCA</v>
          </cell>
          <cell r="I130" t="str">
            <v>BAYUNCA CARRET DE LA CORDIALIDAD</v>
          </cell>
          <cell r="J130" t="str">
            <v>BAYUNCA</v>
          </cell>
          <cell r="K130" t="str">
            <v>PRINCIPAL</v>
          </cell>
          <cell r="L130" t="str">
            <v>DE LA VIRGEN Y TURISTICA</v>
          </cell>
          <cell r="M130" t="str">
            <v>RURAL</v>
          </cell>
          <cell r="N130">
            <v>129</v>
          </cell>
          <cell r="P130" t="str">
            <v>E. E. Oficial</v>
          </cell>
        </row>
        <row r="131">
          <cell r="A131">
            <v>194</v>
          </cell>
          <cell r="B131" t="str">
            <v>RURAL</v>
          </cell>
          <cell r="C131" t="str">
            <v>OFICIAL</v>
          </cell>
          <cell r="D131">
            <v>213001007541</v>
          </cell>
          <cell r="E131">
            <v>184</v>
          </cell>
          <cell r="F131">
            <v>194</v>
          </cell>
          <cell r="G131" t="str">
            <v>I.E DE BAYUNCA - SEDE DIVINO NIÑO JESUS DEL ZAPATERO</v>
          </cell>
          <cell r="H131" t="str">
            <v xml:space="preserve">   SEDE DIVINO NIÑO JESUS DEL ZAPATERO</v>
          </cell>
          <cell r="I131" t="str">
            <v>VEREDA EL ZAPATERO</v>
          </cell>
          <cell r="J131" t="str">
            <v>EL ZAPATERO</v>
          </cell>
          <cell r="K131" t="str">
            <v>SEDE</v>
          </cell>
          <cell r="L131" t="str">
            <v>DE LA VIRGEN Y TURISTICA</v>
          </cell>
          <cell r="M131" t="str">
            <v>RURAL</v>
          </cell>
          <cell r="N131">
            <v>130</v>
          </cell>
          <cell r="P131" t="str">
            <v>E. E. Oficial</v>
          </cell>
        </row>
        <row r="132">
          <cell r="A132">
            <v>185</v>
          </cell>
          <cell r="B132" t="str">
            <v>RURAL</v>
          </cell>
          <cell r="C132" t="str">
            <v>OFICIAL</v>
          </cell>
          <cell r="D132">
            <v>213001002949</v>
          </cell>
          <cell r="E132">
            <v>185</v>
          </cell>
          <cell r="F132">
            <v>185</v>
          </cell>
          <cell r="G132" t="str">
            <v>I.E SAN JOSE CAÑO DEL ORO</v>
          </cell>
          <cell r="H132" t="str">
            <v>I.E SAN JOSE CAÑO DEL ORO</v>
          </cell>
          <cell r="I132" t="str">
            <v>CAÑO DEL ORO (BAHIA)</v>
          </cell>
          <cell r="J132" t="str">
            <v>CAÑO DEL ORO</v>
          </cell>
          <cell r="K132" t="str">
            <v>PRINCIPAL</v>
          </cell>
          <cell r="L132" t="str">
            <v>HISTORICA Y CARIBE NORTE</v>
          </cell>
          <cell r="M132" t="str">
            <v>RURAL</v>
          </cell>
          <cell r="N132">
            <v>131</v>
          </cell>
          <cell r="P132" t="str">
            <v>E. E. Oficial</v>
          </cell>
        </row>
        <row r="133">
          <cell r="A133">
            <v>186</v>
          </cell>
          <cell r="B133" t="str">
            <v>RURAL</v>
          </cell>
          <cell r="C133" t="str">
            <v>OFICIAL</v>
          </cell>
          <cell r="D133">
            <v>213001001942</v>
          </cell>
          <cell r="E133">
            <v>186</v>
          </cell>
          <cell r="F133">
            <v>186</v>
          </cell>
          <cell r="G133" t="str">
            <v>I.E LUIS FELIPE CABRERA DE BARU</v>
          </cell>
          <cell r="H133" t="str">
            <v>I.E LUIS FELIPE CABRERA DE BARU</v>
          </cell>
          <cell r="I133" t="str">
            <v>CALLE DEL PUERTO CON CALLE DE LA IGLESIA</v>
          </cell>
          <cell r="J133" t="str">
            <v>ISLA BARU</v>
          </cell>
          <cell r="K133" t="str">
            <v>PRINCIPAL</v>
          </cell>
          <cell r="L133" t="str">
            <v>HISTORICA Y CARIBE NORTE</v>
          </cell>
          <cell r="M133" t="str">
            <v>RURAL</v>
          </cell>
          <cell r="N133">
            <v>132</v>
          </cell>
          <cell r="P133" t="str">
            <v>E. E. en Administración</v>
          </cell>
        </row>
        <row r="134">
          <cell r="A134">
            <v>189</v>
          </cell>
          <cell r="B134" t="str">
            <v>RURAL</v>
          </cell>
          <cell r="C134" t="str">
            <v>OFICIAL</v>
          </cell>
          <cell r="D134">
            <v>213001027020</v>
          </cell>
          <cell r="E134">
            <v>189</v>
          </cell>
          <cell r="F134">
            <v>189</v>
          </cell>
          <cell r="G134" t="str">
            <v>I.E DOMINGO BENKOS BIOHO</v>
          </cell>
          <cell r="H134" t="str">
            <v>I.E DOMINGO BENKOS BIOHO</v>
          </cell>
          <cell r="I134" t="str">
            <v>BOCACHICA ST LA LOMA</v>
          </cell>
          <cell r="J134" t="str">
            <v>BOCACHICA</v>
          </cell>
          <cell r="K134" t="str">
            <v>PRINCIPAL</v>
          </cell>
          <cell r="L134" t="str">
            <v>HISTORICA Y CARIBE NORTE</v>
          </cell>
          <cell r="M134" t="str">
            <v>RURAL</v>
          </cell>
          <cell r="N134">
            <v>133</v>
          </cell>
          <cell r="P134" t="str">
            <v>E. E. Oficial</v>
          </cell>
        </row>
        <row r="135">
          <cell r="A135">
            <v>190</v>
          </cell>
          <cell r="B135" t="str">
            <v>URBANO</v>
          </cell>
          <cell r="C135" t="str">
            <v>OFICIAL</v>
          </cell>
          <cell r="D135">
            <v>213001007231</v>
          </cell>
          <cell r="E135">
            <v>190</v>
          </cell>
          <cell r="F135">
            <v>190</v>
          </cell>
          <cell r="G135" t="str">
            <v>I.E SAN FRANCISCO DE ASIS</v>
          </cell>
          <cell r="H135" t="str">
            <v>I.E SAN FRANCISCO DE ASIS</v>
          </cell>
          <cell r="I135" t="str">
            <v>CRA 3A No 8 - 71 ARROZ BARATO SECT MAMONAL</v>
          </cell>
          <cell r="J135" t="str">
            <v>ARROZ BARATO</v>
          </cell>
          <cell r="K135" t="str">
            <v>PRINCIPAL</v>
          </cell>
          <cell r="L135" t="str">
            <v>INDUSTRIAL Y DE LA BAHIA</v>
          </cell>
          <cell r="M135" t="str">
            <v>INDUSTRIAL Y DE LA BAHIA</v>
          </cell>
          <cell r="N135">
            <v>134</v>
          </cell>
          <cell r="P135" t="str">
            <v>E. E. Oficial</v>
          </cell>
        </row>
        <row r="136">
          <cell r="A136">
            <v>117</v>
          </cell>
          <cell r="B136" t="str">
            <v>URBANO</v>
          </cell>
          <cell r="C136" t="str">
            <v>OFICIAL</v>
          </cell>
          <cell r="D136">
            <v>113001006133</v>
          </cell>
          <cell r="E136">
            <v>190</v>
          </cell>
          <cell r="F136">
            <v>117</v>
          </cell>
          <cell r="G136" t="str">
            <v>I.E SAN FRANCISCO DE ASIS   SEDE POLICARPA SALAVARRIETA</v>
          </cell>
          <cell r="H136" t="str">
            <v xml:space="preserve">   SEDE POLICARPA SALAVARRIETA</v>
          </cell>
          <cell r="I136" t="str">
            <v>POLICARPA SALAVARRIETA</v>
          </cell>
          <cell r="J136" t="str">
            <v>POLICARPA</v>
          </cell>
          <cell r="K136" t="str">
            <v>SEDE</v>
          </cell>
          <cell r="L136" t="str">
            <v>INDUSTRIAL Y DE LA BAHIA</v>
          </cell>
          <cell r="M136" t="str">
            <v>INDUSTRIAL Y DE LA BAHIA</v>
          </cell>
          <cell r="N136">
            <v>135</v>
          </cell>
          <cell r="P136" t="str">
            <v>E. E. Oficial</v>
          </cell>
        </row>
        <row r="137">
          <cell r="A137">
            <v>178</v>
          </cell>
          <cell r="B137" t="str">
            <v>URBANO</v>
          </cell>
          <cell r="C137" t="str">
            <v>OFICIAL</v>
          </cell>
          <cell r="D137">
            <v>213001001501</v>
          </cell>
          <cell r="E137">
            <v>190</v>
          </cell>
          <cell r="F137">
            <v>178</v>
          </cell>
          <cell r="G137" t="str">
            <v>I.E SAN FRANCISCO DE ASIS   SEDE HIJOS DEL AGRICULTOR</v>
          </cell>
          <cell r="H137" t="str">
            <v xml:space="preserve">   SEDE HIJOS DEL AGRICULTOR</v>
          </cell>
          <cell r="I137" t="str">
            <v>ARROZ BARATO</v>
          </cell>
          <cell r="J137" t="str">
            <v>ARROZ BARATO</v>
          </cell>
          <cell r="K137" t="str">
            <v>SEDE</v>
          </cell>
          <cell r="L137" t="str">
            <v>INDUSTRIAL Y DE LA BAHIA</v>
          </cell>
          <cell r="M137" t="str">
            <v>INDUSTRIAL Y DE LA BAHIA</v>
          </cell>
          <cell r="N137">
            <v>136</v>
          </cell>
          <cell r="P137" t="str">
            <v>E. E. Oficial</v>
          </cell>
        </row>
        <row r="138">
          <cell r="A138">
            <v>188</v>
          </cell>
          <cell r="B138" t="str">
            <v>URBANO</v>
          </cell>
          <cell r="C138" t="str">
            <v>OFICIAL</v>
          </cell>
          <cell r="D138">
            <v>213001004313</v>
          </cell>
          <cell r="E138">
            <v>190</v>
          </cell>
          <cell r="F138">
            <v>188</v>
          </cell>
          <cell r="G138" t="str">
            <v>I.E SAN FRANCISCO DE ASIS   SEDE PEDRO PASCASIO MARTINEZ</v>
          </cell>
          <cell r="H138" t="str">
            <v xml:space="preserve">   SEDE PEDRO PASCASIO MARTINEZ</v>
          </cell>
          <cell r="I138" t="str">
            <v>HENEQUEN</v>
          </cell>
          <cell r="J138" t="str">
            <v>HENEQUEN</v>
          </cell>
          <cell r="K138" t="str">
            <v>SEDE</v>
          </cell>
          <cell r="L138" t="str">
            <v>INDUSTRIAL Y DE LA BAHIA</v>
          </cell>
          <cell r="M138" t="str">
            <v>INDUSTRIAL Y DE LA BAHIA</v>
          </cell>
          <cell r="N138">
            <v>137</v>
          </cell>
          <cell r="P138" t="str">
            <v>E. E. Oficial</v>
          </cell>
        </row>
        <row r="139">
          <cell r="A139">
            <v>174</v>
          </cell>
          <cell r="B139" t="str">
            <v>RURAL</v>
          </cell>
          <cell r="C139" t="str">
            <v>OFICIAL</v>
          </cell>
          <cell r="D139">
            <v>213001001268</v>
          </cell>
          <cell r="E139">
            <v>190</v>
          </cell>
          <cell r="F139">
            <v>174</v>
          </cell>
          <cell r="G139" t="str">
            <v>I.E SAN FRANCISCO DE ASIS   SEDE DE MEMBRILLAL</v>
          </cell>
          <cell r="H139" t="str">
            <v xml:space="preserve">   SEDE DE MEMBRILLAL</v>
          </cell>
          <cell r="I139" t="str">
            <v>MEMBRILLAL CALLE PRINCIPAL</v>
          </cell>
          <cell r="J139" t="str">
            <v>MEMBRILLAL</v>
          </cell>
          <cell r="K139" t="str">
            <v>SEDE</v>
          </cell>
          <cell r="L139" t="str">
            <v>INDUSTRIAL Y DE LA BAHIA</v>
          </cell>
          <cell r="M139" t="str">
            <v>INDUSTRIAL Y DE LA BAHIA</v>
          </cell>
          <cell r="N139">
            <v>138</v>
          </cell>
          <cell r="P139" t="str">
            <v>E. E. Oficial</v>
          </cell>
        </row>
        <row r="140">
          <cell r="A140">
            <v>191</v>
          </cell>
          <cell r="B140" t="str">
            <v>RURAL</v>
          </cell>
          <cell r="C140" t="str">
            <v>OFICIAL</v>
          </cell>
          <cell r="D140">
            <v>213001007401</v>
          </cell>
          <cell r="E140">
            <v>191</v>
          </cell>
          <cell r="F140">
            <v>191</v>
          </cell>
          <cell r="G140" t="str">
            <v>I.E SANTA CRUZ DEL ISLOTE</v>
          </cell>
          <cell r="H140" t="str">
            <v>I.E SANTA CRUZ DEL ISLOTE</v>
          </cell>
          <cell r="I140" t="str">
            <v>ISLOTE ARCHIPIELAGO DE SAN BERNARDO</v>
          </cell>
          <cell r="J140" t="str">
            <v>ISLOTE ARCHIP DE SAN BERNARDO</v>
          </cell>
          <cell r="K140" t="str">
            <v>PRINCIPAL</v>
          </cell>
          <cell r="L140" t="str">
            <v>HISTORICA Y CARIBE NORTE</v>
          </cell>
          <cell r="M140" t="str">
            <v>RURAL</v>
          </cell>
          <cell r="N140">
            <v>139</v>
          </cell>
          <cell r="P140" t="str">
            <v>E. E. Oficial</v>
          </cell>
        </row>
        <row r="141">
          <cell r="A141">
            <v>192</v>
          </cell>
          <cell r="B141" t="str">
            <v>RURAL</v>
          </cell>
          <cell r="C141" t="str">
            <v>OFICIAL</v>
          </cell>
          <cell r="D141">
            <v>313001005225</v>
          </cell>
          <cell r="E141">
            <v>192</v>
          </cell>
          <cell r="F141">
            <v>192</v>
          </cell>
          <cell r="G141" t="str">
            <v>I.E JOSE MARIA CORDOBA DE PASACABALLOS</v>
          </cell>
          <cell r="H141" t="str">
            <v>I.E JOSE MARIA CORDOBA DE PASACABALLOS</v>
          </cell>
          <cell r="I141" t="str">
            <v>PASACABALLOS- PLAZA PRINCIPAL Cr 8  # 18-25</v>
          </cell>
          <cell r="J141" t="str">
            <v>PASACABALLOS</v>
          </cell>
          <cell r="K141" t="str">
            <v>PRINCIPAL</v>
          </cell>
          <cell r="L141" t="str">
            <v>INDUSTRIAL Y DE LA BAHIA</v>
          </cell>
          <cell r="M141" t="str">
            <v>RURAL</v>
          </cell>
          <cell r="N141">
            <v>140</v>
          </cell>
          <cell r="P141" t="str">
            <v>E. E. Oficial</v>
          </cell>
        </row>
        <row r="142">
          <cell r="A142">
            <v>204</v>
          </cell>
          <cell r="B142" t="str">
            <v>RURAL</v>
          </cell>
          <cell r="C142" t="str">
            <v>OFICIAL</v>
          </cell>
          <cell r="D142">
            <v>213001012391</v>
          </cell>
          <cell r="E142">
            <v>192</v>
          </cell>
          <cell r="F142">
            <v>204</v>
          </cell>
          <cell r="G142" t="str">
            <v>I.E JOSE MARIA CORDOBA DE PASACABALLOS - SEDE BAJO DEL TIGRE</v>
          </cell>
          <cell r="H142" t="str">
            <v xml:space="preserve">   SEDE BAJO DEL TIGRE</v>
          </cell>
          <cell r="I142" t="str">
            <v>VEREDA BAJOS DEL TIGRE</v>
          </cell>
          <cell r="J142" t="str">
            <v>BAJOS DEL TIGRE</v>
          </cell>
          <cell r="K142" t="str">
            <v>SEDE</v>
          </cell>
          <cell r="L142" t="str">
            <v>INDUSTRIAL Y DE LA BAHIA</v>
          </cell>
          <cell r="M142" t="str">
            <v>RURAL</v>
          </cell>
          <cell r="N142">
            <v>141</v>
          </cell>
          <cell r="P142" t="str">
            <v>E. E. Oficial</v>
          </cell>
        </row>
        <row r="143">
          <cell r="A143">
            <v>193</v>
          </cell>
          <cell r="B143" t="str">
            <v>RURAL</v>
          </cell>
          <cell r="C143" t="str">
            <v>OFICIAL</v>
          </cell>
          <cell r="D143">
            <v>213001007533</v>
          </cell>
          <cell r="E143">
            <v>193</v>
          </cell>
          <cell r="F143">
            <v>193</v>
          </cell>
          <cell r="G143" t="str">
            <v>I.E NUEVA ESPERANZA ARROYO GRANDE</v>
          </cell>
          <cell r="H143" t="str">
            <v>I.E NUEVA ESPERANZA ARROYO GRANDE</v>
          </cell>
          <cell r="I143" t="str">
            <v>ARROYO GRANDE B BELLA VISTA</v>
          </cell>
          <cell r="J143" t="str">
            <v>ARROYO GRANDE</v>
          </cell>
          <cell r="K143" t="str">
            <v>PRINCIPAL</v>
          </cell>
          <cell r="L143" t="str">
            <v>DE LA VIRGEN Y TURISTICA</v>
          </cell>
          <cell r="M143" t="str">
            <v>RURAL</v>
          </cell>
          <cell r="N143">
            <v>142</v>
          </cell>
          <cell r="P143" t="str">
            <v>E. E. Oficial</v>
          </cell>
        </row>
        <row r="144">
          <cell r="A144">
            <v>187</v>
          </cell>
          <cell r="B144" t="str">
            <v>RURAL</v>
          </cell>
          <cell r="C144" t="str">
            <v>OFICIAL</v>
          </cell>
          <cell r="D144">
            <v>213001000164</v>
          </cell>
          <cell r="E144">
            <v>193</v>
          </cell>
          <cell r="F144">
            <v>187</v>
          </cell>
          <cell r="G144" t="str">
            <v>I.E NUEVA ESPERANZA ARROYO GRANDE - SEDE ANA UTRIA</v>
          </cell>
          <cell r="H144" t="str">
            <v xml:space="preserve">   SEDE ANA UTRIA</v>
          </cell>
          <cell r="I144" t="str">
            <v>ARROYO GRANDE VDA LA EUROPA</v>
          </cell>
          <cell r="J144" t="str">
            <v>LA EUROPA</v>
          </cell>
          <cell r="K144" t="str">
            <v>SEDE</v>
          </cell>
          <cell r="L144" t="str">
            <v>DE LA VIRGEN Y TURISTICA</v>
          </cell>
          <cell r="M144" t="str">
            <v>RURAL</v>
          </cell>
          <cell r="N144">
            <v>143</v>
          </cell>
          <cell r="P144" t="str">
            <v>E. E. Oficial</v>
          </cell>
        </row>
        <row r="145">
          <cell r="A145">
            <v>169</v>
          </cell>
          <cell r="B145" t="str">
            <v>RURAL</v>
          </cell>
          <cell r="C145" t="str">
            <v>OFICIAL</v>
          </cell>
          <cell r="D145">
            <v>213001000211</v>
          </cell>
          <cell r="E145">
            <v>193</v>
          </cell>
          <cell r="F145">
            <v>169</v>
          </cell>
          <cell r="G145" t="str">
            <v>I.E NUEVA ESPERANZA ARROYO GRANDE - SEDE ARROYO GRANDE</v>
          </cell>
          <cell r="H145" t="str">
            <v xml:space="preserve">   SEDE ARROYO GRANDE</v>
          </cell>
          <cell r="I145" t="str">
            <v>ARROYO GRANDE</v>
          </cell>
          <cell r="J145" t="str">
            <v>ARROYO GRANDE</v>
          </cell>
          <cell r="K145" t="str">
            <v>SEDE</v>
          </cell>
          <cell r="L145" t="str">
            <v>DE LA VIRGEN Y TURISTICA</v>
          </cell>
          <cell r="M145" t="str">
            <v>RURAL</v>
          </cell>
          <cell r="N145">
            <v>144</v>
          </cell>
          <cell r="P145" t="str">
            <v>E. E. Oficial</v>
          </cell>
        </row>
        <row r="146">
          <cell r="A146">
            <v>197</v>
          </cell>
          <cell r="B146" t="str">
            <v>URBANO</v>
          </cell>
          <cell r="C146" t="str">
            <v>OFICIAL</v>
          </cell>
          <cell r="D146">
            <v>213001007797</v>
          </cell>
          <cell r="E146">
            <v>197</v>
          </cell>
          <cell r="F146">
            <v>197</v>
          </cell>
          <cell r="G146" t="str">
            <v>I.E SAN JUAN DE DAMASCO</v>
          </cell>
          <cell r="H146" t="str">
            <v>I.E SAN JUAN DE DAMASCO</v>
          </cell>
          <cell r="I146" t="str">
            <v>AMBERES 1 ER CALLEJON CRA 41 # 26C-38</v>
          </cell>
          <cell r="J146" t="str">
            <v>AMBERES</v>
          </cell>
          <cell r="K146" t="str">
            <v>PRINCIPAL</v>
          </cell>
          <cell r="L146" t="str">
            <v>HISTORICA Y CARIBE NORTE</v>
          </cell>
          <cell r="M146" t="str">
            <v>COUNTRY</v>
          </cell>
          <cell r="N146">
            <v>145</v>
          </cell>
          <cell r="P146" t="str">
            <v>E. E. Oficial</v>
          </cell>
        </row>
        <row r="147">
          <cell r="A147">
            <v>164</v>
          </cell>
          <cell r="B147" t="str">
            <v>URBANO</v>
          </cell>
          <cell r="C147" t="str">
            <v>OFICIAL</v>
          </cell>
          <cell r="D147">
            <v>113001002839</v>
          </cell>
          <cell r="E147">
            <v>197</v>
          </cell>
          <cell r="F147">
            <v>164</v>
          </cell>
          <cell r="G147" t="str">
            <v>I.E SAN JUAN DE DAMASCO - SEDE NUESTRA SENORA DEL ROSARIO</v>
          </cell>
          <cell r="H147" t="str">
            <v xml:space="preserve">   SEDE NUESTRA SENORA DEL ROSARIO</v>
          </cell>
          <cell r="I147" t="str">
            <v>ESPAÑA ST LAS LOMAS MC L 1</v>
          </cell>
          <cell r="J147" t="str">
            <v>B. ESPAÑA</v>
          </cell>
          <cell r="K147" t="str">
            <v>SEDE</v>
          </cell>
          <cell r="L147" t="str">
            <v>HISTORICA Y CARIBE NORTE</v>
          </cell>
          <cell r="M147" t="str">
            <v>COUNTRY</v>
          </cell>
          <cell r="N147">
            <v>146</v>
          </cell>
          <cell r="P147" t="str">
            <v>E. E. Oficial</v>
          </cell>
        </row>
        <row r="148">
          <cell r="A148">
            <v>147</v>
          </cell>
          <cell r="B148" t="str">
            <v>URBANO</v>
          </cell>
          <cell r="C148" t="str">
            <v>OFICIAL</v>
          </cell>
          <cell r="D148">
            <v>113001008241</v>
          </cell>
          <cell r="E148">
            <v>197</v>
          </cell>
          <cell r="F148">
            <v>147</v>
          </cell>
          <cell r="G148" t="str">
            <v>I.E SAN JUAN DE DAMASCO - SEDE DISTRITAL JOSE ANTONIO GALAN</v>
          </cell>
          <cell r="H148" t="str">
            <v xml:space="preserve">   SEDE DISTRITAL JOSE ANTONIO GALAN</v>
          </cell>
          <cell r="I148" t="str">
            <v>J ANTONIO GALAN PLAZA CESAR FLOREZ MZ 218 L-32</v>
          </cell>
          <cell r="J148" t="str">
            <v>JOSE ANTONIO GALAN</v>
          </cell>
          <cell r="K148" t="str">
            <v>SEDE</v>
          </cell>
          <cell r="L148" t="str">
            <v>HISTORICA Y CARIBE NORTE</v>
          </cell>
          <cell r="M148" t="str">
            <v>COUNTRY</v>
          </cell>
          <cell r="N148">
            <v>147</v>
          </cell>
          <cell r="P148" t="str">
            <v>E. E. Oficial</v>
          </cell>
        </row>
        <row r="149">
          <cell r="A149">
            <v>198</v>
          </cell>
          <cell r="B149" t="str">
            <v>URBANO</v>
          </cell>
          <cell r="C149" t="str">
            <v>OFICIAL</v>
          </cell>
          <cell r="D149">
            <v>113001000321</v>
          </cell>
          <cell r="E149">
            <v>198</v>
          </cell>
          <cell r="F149">
            <v>198</v>
          </cell>
          <cell r="G149" t="str">
            <v>I.E LUIS C GALAN SARMIENTO</v>
          </cell>
          <cell r="H149" t="str">
            <v>I.E LUIS C GALAN SARMIENTO</v>
          </cell>
          <cell r="I149" t="str">
            <v>EL POZON ST NUEVO HORIZONTE M I L 11</v>
          </cell>
          <cell r="J149" t="str">
            <v>EL POZON</v>
          </cell>
          <cell r="K149" t="str">
            <v>PRINCIPAL</v>
          </cell>
          <cell r="L149" t="str">
            <v>DE LA VIRGEN Y TURISTICA</v>
          </cell>
          <cell r="M149" t="str">
            <v>DE LA VIRGEN Y TURISTICA</v>
          </cell>
          <cell r="N149">
            <v>148</v>
          </cell>
          <cell r="P149" t="str">
            <v>E. E. Oficial</v>
          </cell>
        </row>
        <row r="150">
          <cell r="A150">
            <v>202</v>
          </cell>
          <cell r="B150" t="str">
            <v>RURAL</v>
          </cell>
          <cell r="C150" t="str">
            <v>OFICIAL</v>
          </cell>
          <cell r="D150">
            <v>213001009048</v>
          </cell>
          <cell r="E150">
            <v>202</v>
          </cell>
          <cell r="F150">
            <v>202</v>
          </cell>
          <cell r="G150" t="str">
            <v>I.E TECNICA DE PASACABALLOS</v>
          </cell>
          <cell r="H150" t="str">
            <v>I.E TECNICA DE PASACABALLOS</v>
          </cell>
          <cell r="I150" t="str">
            <v>PASACABALLOS - ST POSITAS, Cl LA LOMA  # 17 75.</v>
          </cell>
          <cell r="J150" t="str">
            <v>PASACABALLOS</v>
          </cell>
          <cell r="K150" t="str">
            <v>PRINCIPAL</v>
          </cell>
          <cell r="L150" t="str">
            <v>INDUSTRIAL Y DE LA BAHIA</v>
          </cell>
          <cell r="M150" t="str">
            <v>RURAL</v>
          </cell>
          <cell r="N150">
            <v>149</v>
          </cell>
          <cell r="P150" t="str">
            <v>E. E. Oficial</v>
          </cell>
        </row>
        <row r="151">
          <cell r="A151">
            <v>203</v>
          </cell>
          <cell r="B151" t="str">
            <v>RURAL</v>
          </cell>
          <cell r="C151" t="str">
            <v>OFICIAL</v>
          </cell>
          <cell r="D151">
            <v>213001009056</v>
          </cell>
          <cell r="E151">
            <v>203</v>
          </cell>
          <cell r="F151">
            <v>203</v>
          </cell>
          <cell r="G151" t="str">
            <v>I.E NUESTRA SEÑORA DEL BUEN AIRE</v>
          </cell>
          <cell r="H151" t="str">
            <v>I.E NUESTRA SEÑORA DEL BUEN AIRE</v>
          </cell>
          <cell r="I151" t="str">
            <v>PASACABALLOS - ST NUEVO PORVENIR KR 62 CL 22</v>
          </cell>
          <cell r="J151" t="str">
            <v>PASACABALLOS</v>
          </cell>
          <cell r="K151" t="str">
            <v>PRINCIPAL</v>
          </cell>
          <cell r="L151" t="str">
            <v>INDUSTRIAL Y DE LA BAHIA</v>
          </cell>
          <cell r="M151" t="str">
            <v>RURAL</v>
          </cell>
          <cell r="N151">
            <v>150</v>
          </cell>
          <cell r="P151" t="str">
            <v>E. E. Oficial</v>
          </cell>
        </row>
        <row r="152">
          <cell r="A152">
            <v>219</v>
          </cell>
          <cell r="B152" t="str">
            <v>URBANO</v>
          </cell>
          <cell r="C152" t="str">
            <v>OFICIAL</v>
          </cell>
          <cell r="D152">
            <v>313001000568</v>
          </cell>
          <cell r="E152">
            <v>219</v>
          </cell>
          <cell r="F152">
            <v>219</v>
          </cell>
          <cell r="G152" t="str">
            <v>PIA SOCIEDAD SALESIANA ESCUELAS PROFESIONALES SALESIANAS</v>
          </cell>
          <cell r="H152" t="str">
            <v>PIA SOCIEDAD SALESIANA ESCUELAS PROFESIONALES SALESIANAS</v>
          </cell>
          <cell r="I152" t="str">
            <v xml:space="preserve">SAN DIEGO CLL DE LAS BOVEDAS # 39 - 60 </v>
          </cell>
          <cell r="J152" t="str">
            <v>SAN DIEGO</v>
          </cell>
          <cell r="K152" t="str">
            <v>PRINCIPAL</v>
          </cell>
          <cell r="L152" t="str">
            <v>HISTORICA Y CARIBE NORTE</v>
          </cell>
          <cell r="M152" t="str">
            <v>SANTA RITA</v>
          </cell>
          <cell r="N152">
            <v>151</v>
          </cell>
          <cell r="P152" t="str">
            <v>E. E. en Administración</v>
          </cell>
        </row>
        <row r="153">
          <cell r="A153">
            <v>240</v>
          </cell>
          <cell r="B153" t="str">
            <v>URBANO</v>
          </cell>
          <cell r="C153" t="str">
            <v>OFICIAL</v>
          </cell>
          <cell r="D153">
            <v>313001001181</v>
          </cell>
          <cell r="E153">
            <v>240</v>
          </cell>
          <cell r="F153">
            <v>240</v>
          </cell>
          <cell r="G153" t="str">
            <v>I.E NUESTRA  SEÑORA  DE LA CONSOLATA</v>
          </cell>
          <cell r="H153" t="str">
            <v>I.E NUESTRA  SEÑORA  DE LA CONSOLATA</v>
          </cell>
          <cell r="I153" t="str">
            <v>BLAS DE LEZO AV KENEDY NO26-28</v>
          </cell>
          <cell r="J153" t="str">
            <v>BLAS DE LEZO</v>
          </cell>
          <cell r="K153" t="str">
            <v>PRINCIPAL</v>
          </cell>
          <cell r="L153" t="str">
            <v>INDUSTRIAL Y DE LA BAHIA</v>
          </cell>
          <cell r="M153" t="str">
            <v>INDUSTRIAL Y DE LA BAHIA</v>
          </cell>
          <cell r="N153">
            <v>152</v>
          </cell>
          <cell r="P153" t="str">
            <v>E. E. en Administración</v>
          </cell>
        </row>
        <row r="154">
          <cell r="A154">
            <v>248</v>
          </cell>
          <cell r="B154" t="str">
            <v>URBANO</v>
          </cell>
          <cell r="C154" t="str">
            <v>OFICIAL</v>
          </cell>
          <cell r="D154">
            <v>313001002251</v>
          </cell>
          <cell r="E154">
            <v>248</v>
          </cell>
          <cell r="F154">
            <v>248</v>
          </cell>
          <cell r="G154" t="str">
            <v>COL. NTRA. SRA. DE FATIMA DE LA POL NAL</v>
          </cell>
          <cell r="H154" t="str">
            <v>COL. NTRA. SRA. DE FATIMA DE LA POL NAL</v>
          </cell>
          <cell r="I154" t="str">
            <v>TERNERA CARRET TRONCAL</v>
          </cell>
          <cell r="J154" t="str">
            <v>TERNERA</v>
          </cell>
          <cell r="K154" t="str">
            <v>PRINCIPAL</v>
          </cell>
          <cell r="L154" t="str">
            <v>INDUSTRIAL Y DE LA BAHIA</v>
          </cell>
          <cell r="M154" t="str">
            <v>INDUSTRIAL Y DE LA BAHIA</v>
          </cell>
          <cell r="N154">
            <v>153</v>
          </cell>
          <cell r="P154" t="str">
            <v>E. E. de Rég. Especial</v>
          </cell>
        </row>
        <row r="155">
          <cell r="A155">
            <v>255</v>
          </cell>
          <cell r="B155" t="str">
            <v>URBANO</v>
          </cell>
          <cell r="C155" t="str">
            <v>OFICIAL</v>
          </cell>
          <cell r="D155">
            <v>313001002421</v>
          </cell>
          <cell r="E155">
            <v>255</v>
          </cell>
          <cell r="F155">
            <v>255</v>
          </cell>
          <cell r="G155" t="str">
            <v>COL. NAVAL DE CRESPO</v>
          </cell>
          <cell r="H155" t="str">
            <v>COL. NAVAL DE CRESPO</v>
          </cell>
          <cell r="I155" t="str">
            <v xml:space="preserve">CRESPO CALLE 72 AVENIDA 9 </v>
          </cell>
          <cell r="J155" t="str">
            <v>CRESPO</v>
          </cell>
          <cell r="K155" t="str">
            <v>PRINCIPAL</v>
          </cell>
          <cell r="L155" t="str">
            <v>HISTORICA Y CARIBE NORTE</v>
          </cell>
          <cell r="M155" t="str">
            <v>SANTA RITA</v>
          </cell>
          <cell r="N155">
            <v>154</v>
          </cell>
          <cell r="P155" t="str">
            <v>E. E. de Rég. Especial</v>
          </cell>
        </row>
        <row r="156">
          <cell r="A156">
            <v>257</v>
          </cell>
          <cell r="B156" t="str">
            <v>URBANO</v>
          </cell>
          <cell r="C156" t="str">
            <v>OFICIAL</v>
          </cell>
          <cell r="D156">
            <v>313001002714</v>
          </cell>
          <cell r="E156">
            <v>257</v>
          </cell>
          <cell r="F156">
            <v>257</v>
          </cell>
          <cell r="G156" t="str">
            <v>I.E MARIA AUXILIADORA</v>
          </cell>
          <cell r="H156" t="str">
            <v>I.E MARIA AUXILIADORA</v>
          </cell>
          <cell r="I156" t="str">
            <v>AV PEDRO DE HEREDIA B ALCIBIA # 29-59</v>
          </cell>
          <cell r="J156" t="str">
            <v>ALCIBIA</v>
          </cell>
          <cell r="K156" t="str">
            <v>PRINCIPAL</v>
          </cell>
          <cell r="L156" t="str">
            <v>HISTORICA Y CARIBE NORTE</v>
          </cell>
          <cell r="M156" t="str">
            <v>COUNTRY</v>
          </cell>
          <cell r="N156">
            <v>155</v>
          </cell>
          <cell r="P156" t="str">
            <v>E. E. Oficial</v>
          </cell>
        </row>
        <row r="157">
          <cell r="A157">
            <v>270</v>
          </cell>
          <cell r="B157" t="str">
            <v>URBANO</v>
          </cell>
          <cell r="C157" t="str">
            <v>OFICIAL</v>
          </cell>
          <cell r="D157">
            <v>313001004750</v>
          </cell>
          <cell r="E157">
            <v>270</v>
          </cell>
          <cell r="F157">
            <v>270</v>
          </cell>
          <cell r="G157" t="str">
            <v>I.E MADRE GABRIELA DE SAN MARTIN</v>
          </cell>
          <cell r="H157" t="str">
            <v>I.E MADRE GABRIELA DE SAN MARTIN</v>
          </cell>
          <cell r="I157" t="str">
            <v>B. OLAYA HRA SEC NVO PORVENIR CLL LAS CARRETAS</v>
          </cell>
          <cell r="J157" t="str">
            <v>NUEVO PORVENIR</v>
          </cell>
          <cell r="K157" t="str">
            <v>PRINCIPAL</v>
          </cell>
          <cell r="L157" t="str">
            <v>DE LA VIRGEN Y TURISTICA</v>
          </cell>
          <cell r="M157" t="str">
            <v>DE LA VIRGEN Y TURISTICA</v>
          </cell>
          <cell r="N157">
            <v>156</v>
          </cell>
          <cell r="P157" t="str">
            <v>E. E. Oficial</v>
          </cell>
        </row>
        <row r="158">
          <cell r="A158">
            <v>14</v>
          </cell>
          <cell r="B158" t="str">
            <v>URBANO</v>
          </cell>
          <cell r="C158" t="str">
            <v>OFICIAL</v>
          </cell>
          <cell r="D158">
            <v>113001000194</v>
          </cell>
          <cell r="E158">
            <v>270</v>
          </cell>
          <cell r="F158">
            <v>14</v>
          </cell>
          <cell r="G158" t="str">
            <v>I.E MADRE GABRIELA DE SAN MARTIN   SEDE LA MAGDALENA</v>
          </cell>
          <cell r="H158" t="str">
            <v xml:space="preserve">   SEDE LA MAGDALENA</v>
          </cell>
          <cell r="I158" t="str">
            <v>OLAYA HERRERA ST LA MAGDALENA</v>
          </cell>
          <cell r="J158" t="str">
            <v>OLAYA HERRERA</v>
          </cell>
          <cell r="K158" t="str">
            <v>SEDE</v>
          </cell>
          <cell r="L158" t="str">
            <v>DE LA VIRGEN Y TURISTICA</v>
          </cell>
          <cell r="M158" t="str">
            <v>DE LA VIRGEN Y TURISTICA</v>
          </cell>
          <cell r="N158">
            <v>157</v>
          </cell>
          <cell r="P158" t="str">
            <v>E. E. Oficial</v>
          </cell>
        </row>
        <row r="159">
          <cell r="A159">
            <v>23</v>
          </cell>
          <cell r="B159" t="str">
            <v>URBANO</v>
          </cell>
          <cell r="C159" t="str">
            <v>OFICIAL</v>
          </cell>
          <cell r="D159">
            <v>113001000364</v>
          </cell>
          <cell r="E159">
            <v>270</v>
          </cell>
          <cell r="F159">
            <v>23</v>
          </cell>
          <cell r="G159" t="str">
            <v>I.E MADRE GABRIELA DE SAN MARTIN   SEDE DIEZ DE MAYO</v>
          </cell>
          <cell r="H159" t="str">
            <v xml:space="preserve">   SEDE DIEZ DE MAYO</v>
          </cell>
          <cell r="I159" t="str">
            <v>OLAYA HERRERA SEC EL PORVENIR CLL JORGE E GA</v>
          </cell>
          <cell r="J159" t="str">
            <v>OLAYA HERRERA</v>
          </cell>
          <cell r="K159" t="str">
            <v>SEDE</v>
          </cell>
          <cell r="L159" t="str">
            <v>DE LA VIRGEN Y TURISTICA</v>
          </cell>
          <cell r="M159" t="str">
            <v>DE LA VIRGEN Y TURISTICA</v>
          </cell>
          <cell r="N159">
            <v>158</v>
          </cell>
          <cell r="P159" t="str">
            <v>E. E. Oficial</v>
          </cell>
        </row>
        <row r="160">
          <cell r="A160">
            <v>96</v>
          </cell>
          <cell r="B160" t="str">
            <v>URBANO</v>
          </cell>
          <cell r="C160" t="str">
            <v>OFICIAL</v>
          </cell>
          <cell r="D160">
            <v>113001003223</v>
          </cell>
          <cell r="E160">
            <v>270</v>
          </cell>
          <cell r="F160">
            <v>96</v>
          </cell>
          <cell r="G160" t="str">
            <v>I.E MADRE GABRIELA DE SAN MARTIN  SEDE SAN JOSE OBRERO</v>
          </cell>
          <cell r="H160" t="str">
            <v xml:space="preserve">   SEDE SAN JOSE OBRERO</v>
          </cell>
          <cell r="I160" t="str">
            <v>OLAYA HRA SECT SAN JOSE CRA PPAL TV32B N?71-06</v>
          </cell>
          <cell r="J160" t="str">
            <v>OLAYA HERRERA</v>
          </cell>
          <cell r="K160" t="str">
            <v>SEDE</v>
          </cell>
          <cell r="L160" t="str">
            <v>DE LA VIRGEN Y TURISTICA</v>
          </cell>
          <cell r="M160" t="str">
            <v>DE LA VIRGEN Y TURISTICA</v>
          </cell>
          <cell r="N160">
            <v>159</v>
          </cell>
          <cell r="P160" t="str">
            <v>E. E. Oficial</v>
          </cell>
        </row>
        <row r="161">
          <cell r="A161">
            <v>285</v>
          </cell>
          <cell r="B161" t="str">
            <v>URBANO</v>
          </cell>
          <cell r="C161" t="str">
            <v>OFICIAL</v>
          </cell>
          <cell r="D161">
            <v>313001005331</v>
          </cell>
          <cell r="E161">
            <v>285</v>
          </cell>
          <cell r="F161">
            <v>285</v>
          </cell>
          <cell r="G161" t="str">
            <v>COL. NAVAL DEL SOCORRO</v>
          </cell>
          <cell r="H161" t="str">
            <v>COL. NAVAL DEL SOCORRO</v>
          </cell>
          <cell r="I161" t="str">
            <v>EL SOCORRO MZA A LOTE 1</v>
          </cell>
          <cell r="J161" t="str">
            <v>EL SOCORRO</v>
          </cell>
          <cell r="K161" t="str">
            <v>PRINCIPAL</v>
          </cell>
          <cell r="L161" t="str">
            <v>INDUSTRIAL Y DE LA BAHIA</v>
          </cell>
          <cell r="M161" t="str">
            <v>INDUSTRIAL Y DE LA BAHIA</v>
          </cell>
          <cell r="N161">
            <v>160</v>
          </cell>
          <cell r="P161" t="str">
            <v>E. E. de Rég. Especial</v>
          </cell>
        </row>
        <row r="162">
          <cell r="A162">
            <v>355</v>
          </cell>
          <cell r="B162" t="str">
            <v>URBANO</v>
          </cell>
          <cell r="C162" t="str">
            <v>OFICIAL</v>
          </cell>
          <cell r="D162">
            <v>313001008411</v>
          </cell>
          <cell r="E162">
            <v>355</v>
          </cell>
          <cell r="F162">
            <v>355</v>
          </cell>
          <cell r="G162" t="str">
            <v>I.E FE Y ALEGRIA EL PROGRESO</v>
          </cell>
          <cell r="H162" t="str">
            <v>I.E FE Y ALEGRIA EL PROGRESO</v>
          </cell>
          <cell r="I162" t="str">
            <v>SAN PEDRO MARTIR Calle 5a. No. 68 B 25</v>
          </cell>
          <cell r="J162" t="str">
            <v>SAN PEDRO MARTIR</v>
          </cell>
          <cell r="K162" t="str">
            <v>PRINCIPAL</v>
          </cell>
          <cell r="L162" t="str">
            <v>INDUSTRIAL Y DE LA BAHIA</v>
          </cell>
          <cell r="M162" t="str">
            <v>INDUSTRIAL Y DE LA BAHIA</v>
          </cell>
          <cell r="N162">
            <v>161</v>
          </cell>
          <cell r="P162" t="str">
            <v>E. E. Oficial</v>
          </cell>
        </row>
        <row r="163">
          <cell r="A163">
            <v>135</v>
          </cell>
          <cell r="B163" t="str">
            <v>URBANO</v>
          </cell>
          <cell r="C163" t="str">
            <v>OFICIAL</v>
          </cell>
          <cell r="D163">
            <v>113001007725</v>
          </cell>
          <cell r="E163">
            <v>355</v>
          </cell>
          <cell r="F163">
            <v>135</v>
          </cell>
          <cell r="G163" t="str">
            <v>I.E FE Y ALEGRIA EL PROGRESO   SEDE JOSE GONZALEZ VERGARA</v>
          </cell>
          <cell r="H163" t="str">
            <v xml:space="preserve">   SEDE JOSE GONZALEZ VERGARA</v>
          </cell>
          <cell r="I163" t="str">
            <v>LA VICTORIA CRA 69 # 7 - 143</v>
          </cell>
          <cell r="J163" t="str">
            <v>LA VICTORIA</v>
          </cell>
          <cell r="K163" t="str">
            <v>SEDE</v>
          </cell>
          <cell r="L163" t="str">
            <v>INDUSTRIAL Y DE LA BAHIA</v>
          </cell>
          <cell r="M163" t="str">
            <v>INDUSTRIAL Y DE LA BAHIA</v>
          </cell>
          <cell r="N163">
            <v>162</v>
          </cell>
          <cell r="P163" t="str">
            <v>E. E. Oficial</v>
          </cell>
        </row>
        <row r="164">
          <cell r="A164">
            <v>196</v>
          </cell>
          <cell r="B164" t="str">
            <v>URBANO</v>
          </cell>
          <cell r="C164" t="str">
            <v>OFICIAL</v>
          </cell>
          <cell r="D164">
            <v>213001007339</v>
          </cell>
          <cell r="E164">
            <v>355</v>
          </cell>
          <cell r="F164">
            <v>196</v>
          </cell>
          <cell r="G164" t="str">
            <v>I.E FE Y ALEGRIA EL PROGRESO   SEDE DISTRITAL EL REPOSO</v>
          </cell>
          <cell r="H164" t="str">
            <v xml:space="preserve">   SEDE DISTRITAL EL REPOSO</v>
          </cell>
          <cell r="I164" t="str">
            <v>SAN PEDRO MARTIR EL REPOSO CLL 5 # 68 B -37</v>
          </cell>
          <cell r="J164" t="str">
            <v>SAN PEDRO MARTIR</v>
          </cell>
          <cell r="K164" t="str">
            <v>SEDE</v>
          </cell>
          <cell r="L164" t="str">
            <v>INDUSTRIAL Y DE LA BAHIA</v>
          </cell>
          <cell r="M164" t="str">
            <v>INDUSTRIAL Y DE LA BAHIA</v>
          </cell>
          <cell r="N164">
            <v>163</v>
          </cell>
          <cell r="P164" t="str">
            <v>E. E. Oficial</v>
          </cell>
        </row>
        <row r="165">
          <cell r="A165">
            <v>492</v>
          </cell>
          <cell r="B165" t="str">
            <v>RURAL</v>
          </cell>
          <cell r="C165" t="str">
            <v>OFICIAL</v>
          </cell>
          <cell r="D165">
            <v>413001004703</v>
          </cell>
          <cell r="E165">
            <v>492</v>
          </cell>
          <cell r="F165">
            <v>492</v>
          </cell>
          <cell r="G165" t="str">
            <v>I.E DE LA BOQUILLA</v>
          </cell>
          <cell r="H165" t="str">
            <v>I.E TECNICA DE LA BOQUILLA</v>
          </cell>
          <cell r="I165" t="str">
            <v>BOQUILLA CR 3 # 76-21</v>
          </cell>
          <cell r="J165" t="str">
            <v>BOQUILLA</v>
          </cell>
          <cell r="K165" t="str">
            <v>PRINCIPAL</v>
          </cell>
          <cell r="L165" t="str">
            <v>DE LA VIRGEN Y TURISTICA</v>
          </cell>
          <cell r="M165" t="str">
            <v>RURAL</v>
          </cell>
          <cell r="N165">
            <v>164</v>
          </cell>
          <cell r="P165" t="str">
            <v>E. E. Oficial</v>
          </cell>
        </row>
        <row r="166">
          <cell r="A166">
            <v>181</v>
          </cell>
          <cell r="B166" t="str">
            <v>RURAL</v>
          </cell>
          <cell r="C166" t="str">
            <v>OFICIAL</v>
          </cell>
          <cell r="D166">
            <v>213001001918</v>
          </cell>
          <cell r="E166">
            <v>492</v>
          </cell>
          <cell r="F166">
            <v>181</v>
          </cell>
          <cell r="G166" t="str">
            <v>I.E DE LA BOQUILLA -SEDE SAN FELIPE DE LA BOQUILLA</v>
          </cell>
          <cell r="H166" t="str">
            <v xml:space="preserve">   SEDE SAN FELIPE DE LA BOQUILLA</v>
          </cell>
          <cell r="I166" t="str">
            <v>BOQUILLA KRA 9A # 45-08</v>
          </cell>
          <cell r="J166" t="str">
            <v>BOQUILLA</v>
          </cell>
          <cell r="K166" t="str">
            <v>SEDE</v>
          </cell>
          <cell r="L166" t="str">
            <v>DE LA VIRGEN Y TURISTICA</v>
          </cell>
          <cell r="M166" t="str">
            <v>RURAL</v>
          </cell>
          <cell r="N166">
            <v>165</v>
          </cell>
          <cell r="P166" t="str">
            <v>E. E. Oficial</v>
          </cell>
        </row>
        <row r="167">
          <cell r="A167">
            <v>494</v>
          </cell>
          <cell r="B167" t="str">
            <v>RURAL</v>
          </cell>
          <cell r="C167" t="str">
            <v>OFICIAL</v>
          </cell>
          <cell r="D167">
            <v>413001006234</v>
          </cell>
          <cell r="E167">
            <v>492</v>
          </cell>
          <cell r="F167">
            <v>494</v>
          </cell>
          <cell r="G167" t="str">
            <v>I.E DE LA BOQUILLA -SEDE  ESC. MADRE BERNARDA</v>
          </cell>
          <cell r="H167" t="str">
            <v xml:space="preserve">   ESC. MADRE BERNARDA</v>
          </cell>
          <cell r="I167" t="str">
            <v>LA BOQUILLA CLL DE LAS FLORES CRA 7 # 71-08</v>
          </cell>
          <cell r="J167" t="str">
            <v>BOQUILLA</v>
          </cell>
          <cell r="K167" t="str">
            <v>SEDE</v>
          </cell>
          <cell r="L167" t="str">
            <v>DE LA VIRGEN Y TURISTICA</v>
          </cell>
          <cell r="M167" t="str">
            <v>RURAL</v>
          </cell>
          <cell r="N167">
            <v>166</v>
          </cell>
          <cell r="P167" t="str">
            <v>E. E. Oficial</v>
          </cell>
        </row>
        <row r="168">
          <cell r="A168">
            <v>151</v>
          </cell>
          <cell r="B168" t="str">
            <v>RURAL</v>
          </cell>
          <cell r="C168" t="str">
            <v>OFICIAL</v>
          </cell>
          <cell r="D168">
            <v>413001006315</v>
          </cell>
          <cell r="E168">
            <v>492</v>
          </cell>
          <cell r="F168">
            <v>151</v>
          </cell>
          <cell r="G168" t="str">
            <v>I.E DE LA BOQUILLA - SEDE SAN JUAN BAUTISTA DE LA BOQUILLA</v>
          </cell>
          <cell r="H168" t="str">
            <v xml:space="preserve">   SEDE SAN JUAN BAUTISTA DE LA BOQUILLA</v>
          </cell>
          <cell r="I168" t="str">
            <v>LA BOQUILLA KRA 4 # 84-36</v>
          </cell>
          <cell r="J168" t="str">
            <v>BOQUILLA</v>
          </cell>
          <cell r="K168" t="str">
            <v>SEDE</v>
          </cell>
          <cell r="L168" t="str">
            <v>DE LA VIRGEN Y TURISTICA</v>
          </cell>
          <cell r="M168" t="str">
            <v>RURAL</v>
          </cell>
          <cell r="N168">
            <v>167</v>
          </cell>
          <cell r="P168" t="str">
            <v>E. E. Oficial</v>
          </cell>
        </row>
        <row r="169">
          <cell r="A169">
            <v>503</v>
          </cell>
          <cell r="B169" t="str">
            <v>URBANO</v>
          </cell>
          <cell r="C169" t="str">
            <v>OFICIAL</v>
          </cell>
          <cell r="D169">
            <v>113001013814</v>
          </cell>
          <cell r="E169">
            <v>503</v>
          </cell>
          <cell r="F169">
            <v>503</v>
          </cell>
          <cell r="G169" t="str">
            <v>I.E BERTHA GEDEON DE BALADI</v>
          </cell>
          <cell r="H169" t="str">
            <v>I.E BERTHA GEDEON DE BALADI</v>
          </cell>
          <cell r="I169" t="str">
            <v>EL CAMPESTRE 7A ETAPA CL 12 CRA 58 ESQUINA</v>
          </cell>
          <cell r="J169" t="str">
            <v>EL CAMPESTRE</v>
          </cell>
          <cell r="K169" t="str">
            <v>PRINCIPAL</v>
          </cell>
          <cell r="L169" t="str">
            <v>INDUSTRIAL Y DE LA BAHIA</v>
          </cell>
          <cell r="M169" t="str">
            <v>INDUSTRIAL Y DE LA BAHIA</v>
          </cell>
          <cell r="N169">
            <v>168</v>
          </cell>
          <cell r="P169" t="str">
            <v>E. E. Oficial</v>
          </cell>
        </row>
        <row r="170">
          <cell r="A170">
            <v>543</v>
          </cell>
          <cell r="B170" t="str">
            <v>URBANO</v>
          </cell>
          <cell r="C170" t="str">
            <v>OFICIAL</v>
          </cell>
          <cell r="D170">
            <v>313001013783</v>
          </cell>
          <cell r="E170">
            <v>543</v>
          </cell>
          <cell r="F170">
            <v>543</v>
          </cell>
          <cell r="G170" t="str">
            <v>I.E BERNARDO FOEGEN</v>
          </cell>
          <cell r="H170" t="str">
            <v>I.E BERNARDO FOEGEN</v>
          </cell>
          <cell r="I170" t="str">
            <v>NELSON MANDELA SECT LAS VEGAS MZ Q LOTE 1</v>
          </cell>
          <cell r="J170" t="str">
            <v>NELSON MANDELA</v>
          </cell>
          <cell r="K170" t="str">
            <v>PRINCIPAL</v>
          </cell>
          <cell r="L170" t="str">
            <v>INDUSTRIAL Y DE LA BAHIA</v>
          </cell>
          <cell r="M170" t="str">
            <v>INDUSTRIAL Y DE LA BAHIA</v>
          </cell>
          <cell r="N170">
            <v>169</v>
          </cell>
          <cell r="P170" t="str">
            <v>E. E. en Administración</v>
          </cell>
        </row>
        <row r="171">
          <cell r="A171">
            <v>556</v>
          </cell>
          <cell r="B171" t="str">
            <v>URBANO</v>
          </cell>
          <cell r="C171" t="str">
            <v>OFICIAL</v>
          </cell>
          <cell r="D171">
            <v>313001027059</v>
          </cell>
          <cell r="E171">
            <v>556</v>
          </cell>
          <cell r="F171">
            <v>556</v>
          </cell>
          <cell r="G171" t="str">
            <v>I.E BERTHA SUTTNER</v>
          </cell>
          <cell r="H171" t="str">
            <v>I.E BERTHA SUTTNER</v>
          </cell>
          <cell r="I171" t="str">
            <v>SECTOR  VILLA GLORIA M 2 L 1</v>
          </cell>
          <cell r="J171" t="str">
            <v>NELSON MANDELA</v>
          </cell>
          <cell r="K171" t="str">
            <v>PRINCIPAL</v>
          </cell>
          <cell r="L171" t="str">
            <v>INDUSTRIAL Y DE LA BAHIA</v>
          </cell>
          <cell r="M171" t="str">
            <v>INDUSTRIAL Y DE LA BAHIA</v>
          </cell>
          <cell r="N171">
            <v>170</v>
          </cell>
          <cell r="P171" t="str">
            <v>E. E. en Administración</v>
          </cell>
        </row>
        <row r="172">
          <cell r="A172">
            <v>558</v>
          </cell>
          <cell r="B172" t="str">
            <v>URBANO</v>
          </cell>
          <cell r="C172" t="str">
            <v>OFICIAL</v>
          </cell>
          <cell r="D172">
            <v>313001027075</v>
          </cell>
          <cell r="E172">
            <v>558</v>
          </cell>
          <cell r="F172">
            <v>558</v>
          </cell>
          <cell r="G172" t="str">
            <v>I.E EL SALVADOR</v>
          </cell>
          <cell r="H172" t="str">
            <v>I.E EL SALVADOR</v>
          </cell>
          <cell r="I172" t="str">
            <v>NELSON MANDELA SECT EL OLIVO M J L 12</v>
          </cell>
          <cell r="J172" t="str">
            <v>NELSON MANDELA</v>
          </cell>
          <cell r="K172" t="str">
            <v>PRINCIPAL</v>
          </cell>
          <cell r="L172" t="str">
            <v>INDUSTRIAL Y DE LA BAHIA</v>
          </cell>
          <cell r="M172" t="str">
            <v>INDUSTRIAL Y DE LA BAHIA</v>
          </cell>
          <cell r="N172">
            <v>171</v>
          </cell>
          <cell r="P172" t="str">
            <v>E. E. en Administración</v>
          </cell>
        </row>
        <row r="173">
          <cell r="A173">
            <v>566</v>
          </cell>
          <cell r="B173" t="str">
            <v>URBANO</v>
          </cell>
          <cell r="C173" t="str">
            <v>OFICIAL</v>
          </cell>
          <cell r="D173">
            <v>313001027199</v>
          </cell>
          <cell r="E173">
            <v>566</v>
          </cell>
          <cell r="F173">
            <v>566</v>
          </cell>
          <cell r="G173" t="str">
            <v>COL. SUEÑOS Y OPORTUNIDADES JESUS MAESTRO</v>
          </cell>
          <cell r="H173" t="str">
            <v>COL. SUEÑOS Y OPORTUNIDADES JESUS MAESTRO</v>
          </cell>
          <cell r="I173" t="str">
            <v>NELSON MANDELA SECT LOS OLIVOS</v>
          </cell>
          <cell r="J173" t="str">
            <v>NELSON MANDELA</v>
          </cell>
          <cell r="K173" t="str">
            <v>PRINCIPAL</v>
          </cell>
          <cell r="L173" t="str">
            <v>INDUSTRIAL Y DE LA BAHIA</v>
          </cell>
          <cell r="M173" t="str">
            <v>INDUSTRIAL Y DE LA BAHIA</v>
          </cell>
          <cell r="N173">
            <v>172</v>
          </cell>
          <cell r="P173" t="str">
            <v>E. E. en Administración</v>
          </cell>
        </row>
        <row r="174">
          <cell r="A174">
            <v>577</v>
          </cell>
          <cell r="B174" t="str">
            <v>URBANO</v>
          </cell>
          <cell r="C174" t="str">
            <v>OFICIAL</v>
          </cell>
          <cell r="D174">
            <v>313001027253</v>
          </cell>
          <cell r="E174">
            <v>577</v>
          </cell>
          <cell r="F174">
            <v>577</v>
          </cell>
          <cell r="G174" t="str">
            <v>COL. JUAN BAUTISTA SCALABRINI</v>
          </cell>
          <cell r="H174" t="str">
            <v>COL. JUAN BAUTISTA SCALABRINI</v>
          </cell>
          <cell r="I174" t="str">
            <v>VILLA HERMOSA SECT CENTRAL 1 LTE 10-78</v>
          </cell>
          <cell r="J174" t="str">
            <v>NELSON MANDELA</v>
          </cell>
          <cell r="K174" t="str">
            <v>PRINCIPAL</v>
          </cell>
          <cell r="L174" t="str">
            <v>INDUSTRIAL Y DE LA BAHIA</v>
          </cell>
          <cell r="M174" t="str">
            <v>INDUSTRIAL Y DE LA BAHIA</v>
          </cell>
          <cell r="N174">
            <v>173</v>
          </cell>
          <cell r="P174" t="str">
            <v>E. E. Oficial</v>
          </cell>
        </row>
        <row r="175">
          <cell r="A175">
            <v>605</v>
          </cell>
          <cell r="B175" t="str">
            <v>URBANO</v>
          </cell>
          <cell r="C175" t="str">
            <v>OFICIAL</v>
          </cell>
          <cell r="D175">
            <v>113001028483</v>
          </cell>
          <cell r="E175">
            <v>605</v>
          </cell>
          <cell r="F175">
            <v>605</v>
          </cell>
          <cell r="G175" t="str">
            <v>I.E CASD MANUELA BELTRAN</v>
          </cell>
          <cell r="H175" t="str">
            <v>I.E CASD MANUELA BELTRAN</v>
          </cell>
          <cell r="I175" t="str">
            <v>AV PEDRO DE HEREDIA CLL 31 N 57-106 SECT ZARAGOC</v>
          </cell>
          <cell r="J175" t="str">
            <v>ESCALLON VILLA</v>
          </cell>
          <cell r="K175" t="str">
            <v>PRINCIPAL</v>
          </cell>
          <cell r="L175" t="str">
            <v>HISTORICA Y CARIBE NORTE</v>
          </cell>
          <cell r="M175" t="str">
            <v>COUNTRY</v>
          </cell>
          <cell r="N175">
            <v>174</v>
          </cell>
          <cell r="P175" t="str">
            <v>E. E. Oficial</v>
          </cell>
        </row>
        <row r="176">
          <cell r="A176">
            <v>606</v>
          </cell>
          <cell r="B176" t="str">
            <v>URBANO</v>
          </cell>
          <cell r="C176" t="str">
            <v>OFICIAL</v>
          </cell>
          <cell r="D176">
            <v>113001028469</v>
          </cell>
          <cell r="E176">
            <v>606</v>
          </cell>
          <cell r="F176">
            <v>606</v>
          </cell>
          <cell r="G176" t="str">
            <v>I.E RAFAEL NUÑEZ</v>
          </cell>
          <cell r="H176" t="str">
            <v>I.E RAFAEL NUÑEZ</v>
          </cell>
          <cell r="I176" t="str">
            <v>MARTINEZ MARTELO AV DEL LAGO TRASV 33 #19-02</v>
          </cell>
          <cell r="J176" t="str">
            <v>MARTINEZ MARTELO</v>
          </cell>
          <cell r="K176" t="str">
            <v>PRINCIPAL</v>
          </cell>
          <cell r="L176" t="str">
            <v>HISTORICA Y CARIBE NORTE</v>
          </cell>
          <cell r="M176" t="str">
            <v>COUNTRY</v>
          </cell>
          <cell r="N176">
            <v>175</v>
          </cell>
          <cell r="P176" t="str">
            <v>E. E. Oficial</v>
          </cell>
        </row>
        <row r="177">
          <cell r="A177">
            <v>29</v>
          </cell>
          <cell r="B177" t="str">
            <v>URBANO</v>
          </cell>
          <cell r="C177" t="str">
            <v>OFICIAL</v>
          </cell>
          <cell r="D177">
            <v>113001000704</v>
          </cell>
          <cell r="E177">
            <v>606</v>
          </cell>
          <cell r="F177">
            <v>29</v>
          </cell>
          <cell r="G177" t="str">
            <v>I.E RAFAEL NUÑEZ -  SEDE CIUDAD DE SANTA MARTA</v>
          </cell>
          <cell r="H177" t="str">
            <v xml:space="preserve">   SEDE CIUDAD DE SANTA MARTA</v>
          </cell>
          <cell r="I177" t="str">
            <v>CHINO CLLJON CARRILLO</v>
          </cell>
          <cell r="J177" t="str">
            <v>BARRIO CHINO</v>
          </cell>
          <cell r="K177" t="str">
            <v>SEDE</v>
          </cell>
          <cell r="L177" t="str">
            <v>HISTORICA Y CARIBE NORTE</v>
          </cell>
          <cell r="M177" t="str">
            <v>COUNTRY</v>
          </cell>
          <cell r="N177">
            <v>176</v>
          </cell>
          <cell r="P177" t="str">
            <v>E. E. Oficial</v>
          </cell>
        </row>
        <row r="178">
          <cell r="A178">
            <v>161</v>
          </cell>
          <cell r="B178" t="str">
            <v>URBANO</v>
          </cell>
          <cell r="C178" t="str">
            <v>OFICIAL</v>
          </cell>
          <cell r="D178">
            <v>113001012494</v>
          </cell>
          <cell r="E178">
            <v>606</v>
          </cell>
          <cell r="F178">
            <v>161</v>
          </cell>
          <cell r="G178" t="str">
            <v>I.E RAFAEL NUÑEZ - SEDE SIMON J. VELEZ</v>
          </cell>
          <cell r="H178" t="str">
            <v xml:space="preserve">   SEDE SIMON J. VELEZ</v>
          </cell>
          <cell r="I178" t="str">
            <v>EL PRADO AV PRINCIPAL CRA 33</v>
          </cell>
          <cell r="J178" t="str">
            <v>EL PRADO</v>
          </cell>
          <cell r="K178" t="str">
            <v>SEDE</v>
          </cell>
          <cell r="L178" t="str">
            <v>HISTORICA Y CARIBE NORTE</v>
          </cell>
          <cell r="M178" t="str">
            <v>COUNTRY</v>
          </cell>
          <cell r="N178">
            <v>177</v>
          </cell>
          <cell r="P178" t="str">
            <v>E. E. Oficial</v>
          </cell>
        </row>
        <row r="179">
          <cell r="A179">
            <v>633</v>
          </cell>
          <cell r="B179" t="str">
            <v>URBANO</v>
          </cell>
          <cell r="C179" t="str">
            <v>OFICIAL</v>
          </cell>
          <cell r="D179">
            <v>113001028919</v>
          </cell>
          <cell r="E179">
            <v>633</v>
          </cell>
          <cell r="F179">
            <v>633</v>
          </cell>
          <cell r="G179" t="str">
            <v>I.E NUEVO BOSQUE</v>
          </cell>
          <cell r="H179" t="str">
            <v>I.E NUEVO BOSQUE</v>
          </cell>
          <cell r="I179" t="str">
            <v>URB BARLOVENTO TRASNV 53 #23A - 104 MZA I</v>
          </cell>
          <cell r="J179" t="str">
            <v>NUEVO BOSQUE</v>
          </cell>
          <cell r="K179" t="str">
            <v>PRINCIPAL</v>
          </cell>
          <cell r="L179" t="str">
            <v>HISTORICA Y CARIBE NORTE</v>
          </cell>
          <cell r="M179" t="str">
            <v>COUNTRY</v>
          </cell>
          <cell r="N179">
            <v>178</v>
          </cell>
          <cell r="P179" t="str">
            <v>E. E. Oficial</v>
          </cell>
        </row>
        <row r="180">
          <cell r="A180">
            <v>20</v>
          </cell>
          <cell r="B180" t="str">
            <v>URBANO</v>
          </cell>
          <cell r="C180" t="str">
            <v>OFICIAL</v>
          </cell>
          <cell r="D180">
            <v>113001000283</v>
          </cell>
          <cell r="E180">
            <v>633</v>
          </cell>
          <cell r="F180">
            <v>20</v>
          </cell>
          <cell r="G180" t="str">
            <v>I.E NUEVO BOSQUE - SEDE JOSE MARIA CORDOBA</v>
          </cell>
          <cell r="H180" t="str">
            <v xml:space="preserve">   SEDE JOSE MARIA CORDOBA</v>
          </cell>
          <cell r="I180" t="str">
            <v>NUEVO BOSQUE PRIMERA ETAPA</v>
          </cell>
          <cell r="J180" t="str">
            <v>NUEVO BOSQUE</v>
          </cell>
          <cell r="K180" t="str">
            <v>SEDE</v>
          </cell>
          <cell r="L180" t="str">
            <v>HISTORICA Y CARIBE NORTE</v>
          </cell>
          <cell r="M180" t="str">
            <v>COUNTRY</v>
          </cell>
          <cell r="N180">
            <v>179</v>
          </cell>
          <cell r="P180" t="str">
            <v>E. E. Oficial</v>
          </cell>
        </row>
        <row r="181">
          <cell r="A181">
            <v>136</v>
          </cell>
          <cell r="B181" t="str">
            <v>URBANO</v>
          </cell>
          <cell r="C181" t="str">
            <v>OFICIAL</v>
          </cell>
          <cell r="D181">
            <v>113001007776</v>
          </cell>
          <cell r="E181">
            <v>633</v>
          </cell>
          <cell r="F181">
            <v>136</v>
          </cell>
          <cell r="G181" t="str">
            <v xml:space="preserve">I.E NUEVO BOSQUE - SEDE LUIS CARLOS GALAN </v>
          </cell>
          <cell r="H181" t="str">
            <v xml:space="preserve">   SEDE LUIS CARLOS GALAN LA CAMPI?A</v>
          </cell>
          <cell r="I181" t="str">
            <v>CALAMARES 3A ETAPA CAMPI?A</v>
          </cell>
          <cell r="J181" t="str">
            <v>LA CAMPIÑA</v>
          </cell>
          <cell r="K181" t="str">
            <v>SEDE</v>
          </cell>
          <cell r="L181" t="str">
            <v>HISTORICA Y CARIBE NORTE</v>
          </cell>
          <cell r="M181" t="str">
            <v>COUNTRY</v>
          </cell>
          <cell r="N181">
            <v>180</v>
          </cell>
          <cell r="P181" t="str">
            <v>E. E. Oficial</v>
          </cell>
        </row>
        <row r="182">
          <cell r="A182">
            <v>636</v>
          </cell>
          <cell r="B182" t="str">
            <v>URBANO</v>
          </cell>
          <cell r="C182" t="str">
            <v>OFICIAL</v>
          </cell>
          <cell r="D182">
            <v>113001028421</v>
          </cell>
          <cell r="E182">
            <v>636</v>
          </cell>
          <cell r="F182">
            <v>636</v>
          </cell>
          <cell r="G182" t="str">
            <v>I.E 14 DE FEBRERO</v>
          </cell>
          <cell r="H182" t="str">
            <v>I.E 14 DE FEBRERO</v>
          </cell>
          <cell r="I182" t="str">
            <v>EL POZON M D LOTE 1 SECT 14 DE FEBRERO</v>
          </cell>
          <cell r="J182" t="str">
            <v>EL POZON</v>
          </cell>
          <cell r="K182" t="str">
            <v>PRINCIPAL</v>
          </cell>
          <cell r="L182" t="str">
            <v>DE LA VIRGEN Y TURISTICA</v>
          </cell>
          <cell r="M182" t="str">
            <v>DE LA VIRGEN Y TURISTICA</v>
          </cell>
          <cell r="N182">
            <v>181</v>
          </cell>
          <cell r="P182" t="str">
            <v>E. E. en Administración</v>
          </cell>
        </row>
        <row r="183">
          <cell r="A183">
            <v>663</v>
          </cell>
          <cell r="B183" t="str">
            <v>URBANO</v>
          </cell>
          <cell r="C183" t="str">
            <v>OFICIAL</v>
          </cell>
          <cell r="D183">
            <v>113001028927</v>
          </cell>
          <cell r="E183">
            <v>663</v>
          </cell>
          <cell r="F183">
            <v>663</v>
          </cell>
          <cell r="G183" t="str">
            <v>I.E CIUDADELA 2000</v>
          </cell>
          <cell r="H183" t="str">
            <v>I.E CIUDADELA 2000</v>
          </cell>
          <cell r="I183" t="str">
            <v>TERNERA ST SANTA ELENA</v>
          </cell>
          <cell r="J183" t="str">
            <v>SAN FERNANDO</v>
          </cell>
          <cell r="K183" t="str">
            <v>PRINCIPAL</v>
          </cell>
          <cell r="L183" t="str">
            <v>INDUSTRIAL Y DE LA BAHIA</v>
          </cell>
          <cell r="M183" t="str">
            <v>INDUSTRIAL Y DE LA BAHIA</v>
          </cell>
          <cell r="N183">
            <v>182</v>
          </cell>
          <cell r="P183" t="str">
            <v>E. E. en Administración</v>
          </cell>
        </row>
        <row r="184">
          <cell r="A184">
            <v>717</v>
          </cell>
          <cell r="B184" t="str">
            <v>URBANO</v>
          </cell>
          <cell r="C184" t="str">
            <v>OFICIAL</v>
          </cell>
          <cell r="D184">
            <v>113001029095</v>
          </cell>
          <cell r="E184">
            <v>717</v>
          </cell>
          <cell r="F184">
            <v>717</v>
          </cell>
          <cell r="G184" t="str">
            <v>I.E FOCO ROJO</v>
          </cell>
          <cell r="H184" t="str">
            <v>I.E FOCO ROJO</v>
          </cell>
          <cell r="I184" t="str">
            <v>OLAYA HERRA SECT RAFAEL NU</v>
          </cell>
          <cell r="J184" t="str">
            <v>OLAYA HERRERA</v>
          </cell>
          <cell r="K184" t="str">
            <v>PRINCIPAL</v>
          </cell>
          <cell r="L184" t="str">
            <v>DE LA VIRGEN Y TURISTICA</v>
          </cell>
          <cell r="M184" t="str">
            <v>DE LA VIRGEN Y TURISTICA</v>
          </cell>
          <cell r="N184">
            <v>183</v>
          </cell>
          <cell r="P184" t="str">
            <v>E. E. Oficial</v>
          </cell>
        </row>
        <row r="185">
          <cell r="A185">
            <v>738</v>
          </cell>
          <cell r="B185" t="str">
            <v>URBANO</v>
          </cell>
          <cell r="C185" t="str">
            <v>OFICIAL</v>
          </cell>
          <cell r="D185">
            <v>313001029264</v>
          </cell>
          <cell r="E185">
            <v>738</v>
          </cell>
          <cell r="F185">
            <v>738</v>
          </cell>
          <cell r="G185" t="str">
            <v>I.E CEAD SIMON BOLIVAR U NAL ABIERTA Y A DISTANCIA -UNAD-</v>
          </cell>
          <cell r="H185" t="str">
            <v>I.E CEAD SIMON BOLIVAR U NAL ABIERTA Y A DISTANCIA -UNAD-</v>
          </cell>
          <cell r="I185" t="str">
            <v>PARAGUAY AV. ACUEDUCTO #44A-221</v>
          </cell>
          <cell r="J185" t="str">
            <v>PARAGUAY</v>
          </cell>
          <cell r="K185" t="str">
            <v>PRINCIPAL</v>
          </cell>
          <cell r="L185" t="str">
            <v>HISTORICA Y CARIBE NORTE</v>
          </cell>
          <cell r="M185" t="str">
            <v>COUNTRY</v>
          </cell>
          <cell r="N185">
            <v>184</v>
          </cell>
          <cell r="P185" t="str">
            <v>E. E. Oficial</v>
          </cell>
        </row>
        <row r="186">
          <cell r="A186">
            <v>788</v>
          </cell>
          <cell r="B186" t="str">
            <v>URBANO</v>
          </cell>
          <cell r="C186" t="str">
            <v>OFICIAL</v>
          </cell>
          <cell r="D186">
            <v>313001029396</v>
          </cell>
          <cell r="E186">
            <v>788</v>
          </cell>
          <cell r="F186">
            <v>788</v>
          </cell>
          <cell r="G186" t="str">
            <v>I.E  CLEMENTE MANUEL ZABALA</v>
          </cell>
          <cell r="H186" t="str">
            <v>INST.EDUCATIVA CLEMENTE MANUEL ZABALA</v>
          </cell>
          <cell r="I186" t="str">
            <v>FLOR DEL CAMPO CARRETERA DE LA CORDIALIDAD MZ 7</v>
          </cell>
          <cell r="J186" t="str">
            <v>FLOR DEL CAMPO</v>
          </cell>
          <cell r="K186" t="str">
            <v>PRINCIPAL</v>
          </cell>
          <cell r="L186" t="str">
            <v>DE LA VIRGEN Y TURISTICA</v>
          </cell>
          <cell r="M186" t="str">
            <v>DE LA VIRGEN Y TURISTICA</v>
          </cell>
          <cell r="N186">
            <v>185</v>
          </cell>
          <cell r="P186" t="str">
            <v>E.E Oficial en Concesion</v>
          </cell>
        </row>
        <row r="187">
          <cell r="A187">
            <v>828</v>
          </cell>
          <cell r="B187" t="str">
            <v>URBANO</v>
          </cell>
          <cell r="C187" t="str">
            <v>OFICIAL</v>
          </cell>
          <cell r="D187">
            <v>113001029800</v>
          </cell>
          <cell r="E187">
            <v>828</v>
          </cell>
          <cell r="F187">
            <v>828</v>
          </cell>
          <cell r="G187" t="str">
            <v>C.E COLOMBIATON GUSTAVO PULECIO GOMEZ</v>
          </cell>
          <cell r="H187" t="str">
            <v>C.E COLOMBIATON GUSTAVO PULECIO GOMEZ</v>
          </cell>
          <cell r="I187" t="str">
            <v>URB COLOMBIATON M 1</v>
          </cell>
          <cell r="J187" t="str">
            <v>COLOMBIATON</v>
          </cell>
          <cell r="K187" t="str">
            <v>PRINCIPAL</v>
          </cell>
          <cell r="L187" t="str">
            <v>DE LA VIRGEN Y TURISTICA</v>
          </cell>
          <cell r="M187" t="str">
            <v>DE LA VIRGEN Y TURISTICA</v>
          </cell>
          <cell r="N187">
            <v>186</v>
          </cell>
          <cell r="P187" t="str">
            <v>E. E. en Administración</v>
          </cell>
        </row>
        <row r="188">
          <cell r="A188">
            <v>839</v>
          </cell>
          <cell r="B188" t="str">
            <v>URBANO</v>
          </cell>
          <cell r="C188" t="str">
            <v>OFICIAL</v>
          </cell>
          <cell r="D188">
            <v>113001029851</v>
          </cell>
          <cell r="E188">
            <v>839</v>
          </cell>
          <cell r="F188">
            <v>839</v>
          </cell>
          <cell r="G188" t="str">
            <v>I.E JORGE ARTEL</v>
          </cell>
          <cell r="H188" t="str">
            <v>I.E JORGE ARTEL</v>
          </cell>
          <cell r="I188" t="str">
            <v>VIA PERIMETRAL LOTES 1A y 1B (Piscinas 11 y 12)</v>
          </cell>
          <cell r="J188" t="str">
            <v>LA MARIA</v>
          </cell>
          <cell r="K188" t="str">
            <v>PRINCIPAL</v>
          </cell>
          <cell r="L188" t="str">
            <v>DE LA VIRGEN Y TURISTICA</v>
          </cell>
          <cell r="M188" t="str">
            <v>DE LA VIRGEN Y TURISTICA</v>
          </cell>
          <cell r="N188">
            <v>187</v>
          </cell>
          <cell r="P188" t="str">
            <v>E.E Oficial en Concesion</v>
          </cell>
        </row>
        <row r="189">
          <cell r="A189">
            <v>842</v>
          </cell>
          <cell r="B189" t="str">
            <v>URBANO</v>
          </cell>
          <cell r="C189" t="str">
            <v>OFICIAL</v>
          </cell>
          <cell r="D189">
            <v>113001029893</v>
          </cell>
          <cell r="E189">
            <v>842</v>
          </cell>
          <cell r="F189">
            <v>842</v>
          </cell>
          <cell r="G189" t="str">
            <v>I.E ROSEDAL</v>
          </cell>
          <cell r="H189" t="str">
            <v>I.E ROSEDAL</v>
          </cell>
          <cell r="I189" t="str">
            <v>SECTOR ROSEDAL N</v>
          </cell>
          <cell r="J189" t="str">
            <v>SAN PEDRO MARTIR</v>
          </cell>
          <cell r="K189" t="str">
            <v>PRINCIPAL</v>
          </cell>
          <cell r="L189" t="str">
            <v>INDUSTRIAL Y DE LA BAHIA</v>
          </cell>
          <cell r="M189" t="str">
            <v>INDUSTRIAL Y DE LA BAHIA</v>
          </cell>
          <cell r="N189">
            <v>188</v>
          </cell>
          <cell r="P189" t="str">
            <v>E.E Oficial en Concesion</v>
          </cell>
        </row>
        <row r="190">
          <cell r="A190">
            <v>858</v>
          </cell>
          <cell r="B190" t="str">
            <v>URBANO</v>
          </cell>
          <cell r="C190" t="str">
            <v>OFICIAL</v>
          </cell>
          <cell r="D190">
            <v>113001030085</v>
          </cell>
          <cell r="E190">
            <v>858</v>
          </cell>
          <cell r="F190">
            <v>858</v>
          </cell>
          <cell r="G190" t="str">
            <v>I.E MANDELA</v>
          </cell>
          <cell r="H190" t="str">
            <v>INSTITUCION EDUCATIVA MANDELA</v>
          </cell>
          <cell r="I190" t="str">
            <v>NELSON MANDELA CALLE 4, No. 76A510</v>
          </cell>
          <cell r="J190" t="str">
            <v>NELSON MANDELA</v>
          </cell>
          <cell r="K190" t="str">
            <v>PRINCIPAL</v>
          </cell>
          <cell r="L190" t="str">
            <v>INDUSTRIAL Y DE LA BAHIA</v>
          </cell>
          <cell r="M190" t="str">
            <v>INDUSTRIAL Y DE LA BAHIA</v>
          </cell>
          <cell r="N190">
            <v>189</v>
          </cell>
          <cell r="P190" t="str">
            <v>PRIVADO</v>
          </cell>
        </row>
        <row r="191">
          <cell r="A191">
            <v>857</v>
          </cell>
          <cell r="B191" t="str">
            <v>URBANO</v>
          </cell>
          <cell r="C191" t="str">
            <v>OFICIAL</v>
          </cell>
          <cell r="D191">
            <v>113001030093</v>
          </cell>
          <cell r="E191">
            <v>857</v>
          </cell>
          <cell r="F191">
            <v>857</v>
          </cell>
          <cell r="G191" t="str">
            <v>I.E FUNDACION PIES DESCALZOS</v>
          </cell>
          <cell r="H191" t="str">
            <v>INSTITUCION EDUCATIVA FUNDACION PIES DESCALZOS</v>
          </cell>
          <cell r="I191" t="str">
            <v>LA MARIA, CALLE 52 No. 33 E 06</v>
          </cell>
          <cell r="J191" t="str">
            <v>LA MARIA</v>
          </cell>
          <cell r="K191" t="str">
            <v>PRINCIPAL</v>
          </cell>
          <cell r="L191" t="str">
            <v>HISTORICA Y CARIBE NORTE</v>
          </cell>
          <cell r="M191" t="str">
            <v>SANTA RITA</v>
          </cell>
          <cell r="N191">
            <v>190</v>
          </cell>
          <cell r="P191" t="str">
            <v>PRIVADO</v>
          </cell>
        </row>
        <row r="192">
          <cell r="A192">
            <v>251</v>
          </cell>
          <cell r="B192" t="str">
            <v>URBANA</v>
          </cell>
          <cell r="C192" t="str">
            <v>PRIVADO</v>
          </cell>
          <cell r="D192">
            <v>313001002307</v>
          </cell>
          <cell r="E192">
            <v>251</v>
          </cell>
          <cell r="F192">
            <v>251</v>
          </cell>
          <cell r="G192" t="str">
            <v>COL. ADVENTISTA DE CARTAGENA</v>
          </cell>
          <cell r="H192" t="str">
            <v>COL. ADVENTISTA DE CARTAGENA</v>
          </cell>
          <cell r="I192" t="str">
            <v>AV PEDRO DE HEREDIA ST ALCIBIA # 32 - 13</v>
          </cell>
          <cell r="J192" t="str">
            <v>AV PEDRO DE HEREDIA</v>
          </cell>
          <cell r="K192" t="str">
            <v>PRINCIPAL</v>
          </cell>
          <cell r="L192" t="str">
            <v>DE LA VIRGEN Y TURISTICA</v>
          </cell>
          <cell r="M192" t="str">
            <v>DE LA VIRGEN Y TURISTICA</v>
          </cell>
          <cell r="N192">
            <v>191</v>
          </cell>
          <cell r="P192" t="str">
            <v>PRIVADO</v>
          </cell>
        </row>
        <row r="193">
          <cell r="A193">
            <v>302</v>
          </cell>
          <cell r="B193" t="str">
            <v>URBANA</v>
          </cell>
          <cell r="C193" t="str">
            <v>PRIVADO</v>
          </cell>
          <cell r="D193">
            <v>313001006159</v>
          </cell>
          <cell r="E193">
            <v>302</v>
          </cell>
          <cell r="F193">
            <v>302</v>
          </cell>
          <cell r="G193" t="str">
            <v>CORP. INSTITUTO CARTAGENA</v>
          </cell>
          <cell r="H193" t="str">
            <v>CORP. INSTITUTO CARTAGENA</v>
          </cell>
          <cell r="I193" t="str">
            <v>OLAYA HERRERA, SECTOR ESTRELLA CLL EL TAMARINDO # 32-34</v>
          </cell>
          <cell r="J193" t="str">
            <v>OLAYA HERRERA</v>
          </cell>
          <cell r="K193" t="str">
            <v>PRINCIPAL</v>
          </cell>
          <cell r="L193" t="str">
            <v>DE LA VIRGEN Y TURISTICA</v>
          </cell>
          <cell r="M193" t="str">
            <v>DE LA VIRGEN Y TURISTICA</v>
          </cell>
          <cell r="N193">
            <v>192</v>
          </cell>
          <cell r="P193" t="str">
            <v>PRIVADO</v>
          </cell>
        </row>
        <row r="194">
          <cell r="A194">
            <v>303</v>
          </cell>
          <cell r="B194" t="str">
            <v>URBANA</v>
          </cell>
          <cell r="C194" t="str">
            <v>PRIVADO</v>
          </cell>
          <cell r="D194">
            <v>313001006281</v>
          </cell>
          <cell r="E194">
            <v>303</v>
          </cell>
          <cell r="F194">
            <v>303</v>
          </cell>
          <cell r="G194" t="str">
            <v>CORP. COL. AMOR A BOLIVAR</v>
          </cell>
          <cell r="H194" t="str">
            <v>CORP. COL. AMOR A BOLIVAR</v>
          </cell>
          <cell r="I194" t="str">
            <v>URB EL GALLO CLL TOLU # 51-29</v>
          </cell>
          <cell r="J194" t="str">
            <v>EL GALLO</v>
          </cell>
          <cell r="K194" t="str">
            <v>PRINCIPAL</v>
          </cell>
          <cell r="L194" t="str">
            <v>DE LA VIRGEN Y TURISTICA</v>
          </cell>
          <cell r="M194" t="str">
            <v>DE LA VIRGEN Y TURISTICA</v>
          </cell>
          <cell r="N194">
            <v>193</v>
          </cell>
          <cell r="P194" t="str">
            <v>PRIVADO</v>
          </cell>
        </row>
        <row r="195">
          <cell r="A195">
            <v>324</v>
          </cell>
          <cell r="B195" t="str">
            <v>URBANA</v>
          </cell>
          <cell r="C195" t="str">
            <v>PRIVADO</v>
          </cell>
          <cell r="D195">
            <v>313001007091</v>
          </cell>
          <cell r="E195">
            <v>324</v>
          </cell>
          <cell r="F195">
            <v>324</v>
          </cell>
          <cell r="G195" t="str">
            <v>COL. MODERNO DEL NORTE</v>
          </cell>
          <cell r="H195" t="str">
            <v>COL. MODERNO DEL NORTE</v>
          </cell>
          <cell r="I195" t="str">
            <v>LOS ALPES CARRET LA CORDIALIDAD # 31 i -149</v>
          </cell>
          <cell r="J195" t="str">
            <v>LOS ALPES</v>
          </cell>
          <cell r="K195" t="str">
            <v>PRINCIPAL</v>
          </cell>
          <cell r="L195" t="str">
            <v>DE LA VIRGEN Y TURISTICA</v>
          </cell>
          <cell r="M195" t="str">
            <v>DE LA VIRGEN Y TURISTICA</v>
          </cell>
          <cell r="N195">
            <v>194</v>
          </cell>
          <cell r="P195" t="str">
            <v>PRIVADO</v>
          </cell>
        </row>
        <row r="196">
          <cell r="A196">
            <v>328</v>
          </cell>
          <cell r="B196" t="str">
            <v>URBANA</v>
          </cell>
          <cell r="C196" t="str">
            <v>PRIVADO</v>
          </cell>
          <cell r="D196">
            <v>313001007309</v>
          </cell>
          <cell r="E196">
            <v>328</v>
          </cell>
          <cell r="F196">
            <v>328</v>
          </cell>
          <cell r="G196" t="str">
            <v>INST. LAMPARA MARAVILLOSA</v>
          </cell>
          <cell r="H196" t="str">
            <v>INST. LAMPARA MARAVILLOSA</v>
          </cell>
          <cell r="I196" t="str">
            <v>URB CASTILLETE MZ K LOTE 6</v>
          </cell>
          <cell r="J196" t="str">
            <v>CASTILLETE</v>
          </cell>
          <cell r="K196" t="str">
            <v>PRINCIPAL</v>
          </cell>
          <cell r="L196" t="str">
            <v>DE LA VIRGEN Y TURISTICA</v>
          </cell>
          <cell r="M196" t="str">
            <v>DE LA VIRGEN Y TURISTICA</v>
          </cell>
          <cell r="N196">
            <v>195</v>
          </cell>
          <cell r="P196" t="str">
            <v>PRIVADO</v>
          </cell>
        </row>
        <row r="197">
          <cell r="A197">
            <v>337</v>
          </cell>
          <cell r="B197" t="str">
            <v>URBANA</v>
          </cell>
          <cell r="C197" t="str">
            <v>PRIVADO</v>
          </cell>
          <cell r="D197">
            <v>313001007651</v>
          </cell>
          <cell r="E197">
            <v>337</v>
          </cell>
          <cell r="F197">
            <v>337</v>
          </cell>
          <cell r="G197" t="str">
            <v>INST. METROPOLITANO DE C/GENA.</v>
          </cell>
          <cell r="H197" t="str">
            <v>INST. METROPOLITANO DE C/GENA.</v>
          </cell>
          <cell r="I197" t="str">
            <v>VISTA HERMOSA SECTOR VILLA VALENTINA 16-04</v>
          </cell>
          <cell r="J197" t="str">
            <v>VISTA HERMOSA</v>
          </cell>
          <cell r="K197" t="str">
            <v>PRINCIPAL</v>
          </cell>
          <cell r="L197" t="str">
            <v>DE LA VIRGEN Y TURISTICA</v>
          </cell>
          <cell r="M197" t="str">
            <v>DE LA VIRGEN Y TURISTICA</v>
          </cell>
          <cell r="N197">
            <v>196</v>
          </cell>
          <cell r="P197" t="str">
            <v>PRIVADO</v>
          </cell>
        </row>
        <row r="198">
          <cell r="A198">
            <v>342</v>
          </cell>
          <cell r="B198" t="str">
            <v>URBANA</v>
          </cell>
          <cell r="C198" t="str">
            <v>PRIVADO</v>
          </cell>
          <cell r="D198">
            <v>313001007821</v>
          </cell>
          <cell r="E198">
            <v>342</v>
          </cell>
          <cell r="F198">
            <v>342</v>
          </cell>
          <cell r="G198" t="str">
            <v>FUND. R.E.I PARA LA REHABILITACION INTEGRAL I.P.S</v>
          </cell>
          <cell r="H198" t="str">
            <v>FUND. R.E.I PARA LA REHABILITACION INTEGRAL I.P.S</v>
          </cell>
          <cell r="I198" t="str">
            <v>OLAYA HERRERA KRA50A -URB LOS ALAMOS # 31B-12</v>
          </cell>
          <cell r="J198" t="str">
            <v>OLAYA HERRERA</v>
          </cell>
          <cell r="K198" t="str">
            <v>PRINCIPAL</v>
          </cell>
          <cell r="L198" t="str">
            <v>DE LA VIRGEN Y TURISTICA</v>
          </cell>
          <cell r="M198" t="str">
            <v>DE LA VIRGEN Y TURISTICA</v>
          </cell>
          <cell r="N198">
            <v>197</v>
          </cell>
          <cell r="P198" t="str">
            <v>PRIVADO</v>
          </cell>
        </row>
        <row r="199">
          <cell r="A199">
            <v>345</v>
          </cell>
          <cell r="B199" t="str">
            <v>URBANA</v>
          </cell>
          <cell r="C199" t="str">
            <v>PRIVADO</v>
          </cell>
          <cell r="D199">
            <v>313001007911</v>
          </cell>
          <cell r="E199">
            <v>345</v>
          </cell>
          <cell r="F199">
            <v>345</v>
          </cell>
          <cell r="G199" t="str">
            <v>INST. INF. FEDERICO FROBEL</v>
          </cell>
          <cell r="H199" t="str">
            <v>INST. INF. FEDERICO FROBEL</v>
          </cell>
          <cell r="I199" t="str">
            <v>URB LAS PALMERAS M 4 LOTE 6</v>
          </cell>
          <cell r="J199" t="str">
            <v>LAS PALMERAS</v>
          </cell>
          <cell r="K199" t="str">
            <v>PRINCIPAL</v>
          </cell>
          <cell r="L199" t="str">
            <v>DE LA VIRGEN Y TURISTICA</v>
          </cell>
          <cell r="M199" t="str">
            <v>DE LA VIRGEN Y TURISTICA</v>
          </cell>
          <cell r="N199">
            <v>198</v>
          </cell>
          <cell r="P199" t="str">
            <v>PRIVADO</v>
          </cell>
        </row>
        <row r="200">
          <cell r="A200">
            <v>346</v>
          </cell>
          <cell r="B200" t="str">
            <v>URBANA</v>
          </cell>
          <cell r="C200" t="str">
            <v>PRIVADO</v>
          </cell>
          <cell r="D200">
            <v>313001007929</v>
          </cell>
          <cell r="E200">
            <v>346</v>
          </cell>
          <cell r="F200">
            <v>346</v>
          </cell>
          <cell r="G200" t="str">
            <v>INST. ANGLO AMERICANO DE C/GENA.</v>
          </cell>
          <cell r="H200" t="str">
            <v>INST. ANGLO AMERICANO DE C/GENA.</v>
          </cell>
          <cell r="I200" t="str">
            <v>AV PEDRO DE HEREDIA ST TESCA # 49-55</v>
          </cell>
          <cell r="J200" t="str">
            <v>AV PEDRO DE HEREDIA</v>
          </cell>
          <cell r="K200" t="str">
            <v>PRINCIPAL</v>
          </cell>
          <cell r="L200" t="str">
            <v>DE LA VIRGEN Y TURISTICA</v>
          </cell>
          <cell r="M200" t="str">
            <v>DE LA VIRGEN Y TURISTICA</v>
          </cell>
          <cell r="N200">
            <v>199</v>
          </cell>
          <cell r="P200" t="str">
            <v>PRIVADO</v>
          </cell>
        </row>
        <row r="201">
          <cell r="A201">
            <v>363</v>
          </cell>
          <cell r="B201" t="str">
            <v>URBANA</v>
          </cell>
          <cell r="C201" t="str">
            <v>PRIVADO</v>
          </cell>
          <cell r="D201">
            <v>313001008518</v>
          </cell>
          <cell r="E201">
            <v>363</v>
          </cell>
          <cell r="F201">
            <v>363</v>
          </cell>
          <cell r="G201" t="str">
            <v>INST. DE ENSEÑANZA MADDOX</v>
          </cell>
          <cell r="H201" t="str">
            <v>INST. DE ENSEÑANZA MADDOX</v>
          </cell>
          <cell r="I201" t="str">
            <v>LOS ALPES TR 71 B # 31F-21</v>
          </cell>
          <cell r="J201" t="str">
            <v>LOS ALPES</v>
          </cell>
          <cell r="K201" t="str">
            <v>PRINCIPAL</v>
          </cell>
          <cell r="L201" t="str">
            <v>DE LA VIRGEN Y TURISTICA</v>
          </cell>
          <cell r="M201" t="str">
            <v>DE LA VIRGEN Y TURISTICA</v>
          </cell>
          <cell r="N201">
            <v>200</v>
          </cell>
          <cell r="P201" t="str">
            <v>PRIVADO</v>
          </cell>
        </row>
        <row r="202">
          <cell r="A202">
            <v>374</v>
          </cell>
          <cell r="B202" t="str">
            <v>URBANA</v>
          </cell>
          <cell r="C202" t="str">
            <v>PRIVADO</v>
          </cell>
          <cell r="D202">
            <v>313001008674</v>
          </cell>
          <cell r="E202">
            <v>374</v>
          </cell>
          <cell r="F202">
            <v>374</v>
          </cell>
          <cell r="G202" t="str">
            <v>INST. EDUCATIVO JAIVEL</v>
          </cell>
          <cell r="H202" t="str">
            <v>INST. EDUCATIVO JAIVEL</v>
          </cell>
          <cell r="I202" t="str">
            <v>O HERRERA SECT 11 DE NOV CLL DE LA ARROCERA #5511</v>
          </cell>
          <cell r="J202" t="str">
            <v>OLAYA HERRERA</v>
          </cell>
          <cell r="K202" t="str">
            <v>PRINCIPAL</v>
          </cell>
          <cell r="L202" t="str">
            <v>DE LA VIRGEN Y TURISTICA</v>
          </cell>
          <cell r="M202" t="str">
            <v>DE LA VIRGEN Y TURISTICA</v>
          </cell>
          <cell r="N202">
            <v>201</v>
          </cell>
          <cell r="P202" t="str">
            <v>PRIVADO</v>
          </cell>
        </row>
        <row r="203">
          <cell r="A203">
            <v>402</v>
          </cell>
          <cell r="B203" t="str">
            <v>URBANA</v>
          </cell>
          <cell r="C203" t="str">
            <v>PRIVADO</v>
          </cell>
          <cell r="D203">
            <v>313001009204</v>
          </cell>
          <cell r="E203">
            <v>402</v>
          </cell>
          <cell r="F203">
            <v>402</v>
          </cell>
          <cell r="G203" t="str">
            <v>INST. INTEGRAL NUEVA COLOMBIA</v>
          </cell>
          <cell r="H203" t="str">
            <v>INST. INTEGRAL NUEVA COLOMBIA</v>
          </cell>
          <cell r="I203" t="str">
            <v>LA MARIA CL 45 # 30-34</v>
          </cell>
          <cell r="J203" t="str">
            <v>LA MARIA</v>
          </cell>
          <cell r="K203" t="str">
            <v>PRINCIPAL</v>
          </cell>
          <cell r="L203" t="str">
            <v>DE LA VIRGEN Y TURISTICA</v>
          </cell>
          <cell r="M203" t="str">
            <v>DE LA VIRGEN Y TURISTICA</v>
          </cell>
          <cell r="N203">
            <v>202</v>
          </cell>
          <cell r="P203" t="str">
            <v>PRIVADO</v>
          </cell>
        </row>
        <row r="204">
          <cell r="A204">
            <v>406</v>
          </cell>
          <cell r="B204" t="str">
            <v>URBANA</v>
          </cell>
          <cell r="C204" t="str">
            <v>PRIVADO</v>
          </cell>
          <cell r="D204">
            <v>313001009247</v>
          </cell>
          <cell r="E204">
            <v>406</v>
          </cell>
          <cell r="F204">
            <v>406</v>
          </cell>
          <cell r="G204" t="str">
            <v>COL. ROBIN HOOD</v>
          </cell>
          <cell r="H204" t="str">
            <v>COL. ROBIN HOOD</v>
          </cell>
          <cell r="I204" t="str">
            <v>CAMINO DEL MEDIO CLL 2° # 39-13</v>
          </cell>
          <cell r="J204" t="str">
            <v>CAMINO DEL MEDIO</v>
          </cell>
          <cell r="K204" t="str">
            <v>PRINCIPAL</v>
          </cell>
          <cell r="L204" t="str">
            <v>DE LA VIRGEN Y TURISTICA</v>
          </cell>
          <cell r="M204" t="str">
            <v>DE LA VIRGEN Y TURISTICA</v>
          </cell>
          <cell r="N204">
            <v>203</v>
          </cell>
          <cell r="P204" t="str">
            <v>PRIVADO</v>
          </cell>
        </row>
        <row r="205">
          <cell r="A205">
            <v>415</v>
          </cell>
          <cell r="B205" t="str">
            <v>URBANA</v>
          </cell>
          <cell r="C205" t="str">
            <v>PRIVADO</v>
          </cell>
          <cell r="D205">
            <v>313001009417</v>
          </cell>
          <cell r="E205">
            <v>415</v>
          </cell>
          <cell r="F205">
            <v>415</v>
          </cell>
          <cell r="G205" t="str">
            <v>LIC. CRISTOBAL COLON</v>
          </cell>
          <cell r="H205" t="str">
            <v>LIC. CRISTOBAL COLON</v>
          </cell>
          <cell r="I205" t="str">
            <v>LAS PALMERAS M 36 L 16</v>
          </cell>
          <cell r="J205" t="str">
            <v>LAS PALMERAS</v>
          </cell>
          <cell r="K205" t="str">
            <v>PRINCIPAL</v>
          </cell>
          <cell r="L205" t="str">
            <v>DE LA VIRGEN Y TURISTICA</v>
          </cell>
          <cell r="M205" t="str">
            <v>DE LA VIRGEN Y TURISTICA</v>
          </cell>
          <cell r="N205">
            <v>204</v>
          </cell>
          <cell r="P205" t="str">
            <v>PRIVADO</v>
          </cell>
        </row>
        <row r="206">
          <cell r="A206">
            <v>428</v>
          </cell>
          <cell r="B206" t="str">
            <v>URBANA</v>
          </cell>
          <cell r="C206" t="str">
            <v>PRIVADO</v>
          </cell>
          <cell r="D206">
            <v>313001012761</v>
          </cell>
          <cell r="E206">
            <v>428</v>
          </cell>
          <cell r="F206">
            <v>428</v>
          </cell>
          <cell r="G206" t="str">
            <v>JARD. INF.LOS CHAVITOS</v>
          </cell>
          <cell r="H206" t="str">
            <v>JARD. INF.LOS CHAVITOS</v>
          </cell>
          <cell r="I206" t="str">
            <v>LA ESPERANZA CR 30 # 38-17</v>
          </cell>
          <cell r="J206" t="str">
            <v>LA ESPERANZA</v>
          </cell>
          <cell r="K206" t="str">
            <v>PRINCIPAL</v>
          </cell>
          <cell r="L206" t="str">
            <v>DE LA VIRGEN Y TURISTICA</v>
          </cell>
          <cell r="M206" t="str">
            <v>DE LA VIRGEN Y TURISTICA</v>
          </cell>
          <cell r="N206">
            <v>205</v>
          </cell>
          <cell r="P206" t="str">
            <v>PRIVADO</v>
          </cell>
        </row>
        <row r="207">
          <cell r="A207">
            <v>472</v>
          </cell>
          <cell r="B207" t="str">
            <v>URBANA</v>
          </cell>
          <cell r="C207" t="str">
            <v>PRIVADO</v>
          </cell>
          <cell r="D207">
            <v>313001013406</v>
          </cell>
          <cell r="E207">
            <v>472</v>
          </cell>
          <cell r="F207">
            <v>472</v>
          </cell>
          <cell r="G207" t="str">
            <v>INST. LOS ANGELITOS</v>
          </cell>
          <cell r="H207" t="str">
            <v>INST. LOS ANGELITOS</v>
          </cell>
          <cell r="I207" t="str">
            <v>OLAYA HERRERA ST ESTELA # 68-40</v>
          </cell>
          <cell r="J207" t="str">
            <v>OLAYA HERRERA</v>
          </cell>
          <cell r="K207" t="str">
            <v>PRINCIPAL</v>
          </cell>
          <cell r="L207" t="str">
            <v>DE LA VIRGEN Y TURISTICA</v>
          </cell>
          <cell r="M207" t="str">
            <v>DE LA VIRGEN Y TURISTICA</v>
          </cell>
          <cell r="N207">
            <v>206</v>
          </cell>
          <cell r="P207" t="str">
            <v>PRIVADO</v>
          </cell>
        </row>
        <row r="208">
          <cell r="A208">
            <v>514</v>
          </cell>
          <cell r="B208" t="str">
            <v>URBANA</v>
          </cell>
          <cell r="C208" t="str">
            <v>PRIVADO</v>
          </cell>
          <cell r="D208">
            <v>313001013872</v>
          </cell>
          <cell r="E208">
            <v>514</v>
          </cell>
          <cell r="F208">
            <v>514</v>
          </cell>
          <cell r="G208" t="str">
            <v>INST. JHON DEWEY</v>
          </cell>
          <cell r="H208" t="str">
            <v>INST. JHON DEWEY</v>
          </cell>
          <cell r="I208" t="str">
            <v>LOS ALPES TV 71D # 71E-113</v>
          </cell>
          <cell r="J208" t="str">
            <v>LOS ALPES</v>
          </cell>
          <cell r="K208" t="str">
            <v>PRINCIPAL</v>
          </cell>
          <cell r="L208" t="str">
            <v>DE LA VIRGEN Y TURISTICA</v>
          </cell>
          <cell r="M208" t="str">
            <v>DE LA VIRGEN Y TURISTICA</v>
          </cell>
          <cell r="N208">
            <v>207</v>
          </cell>
          <cell r="P208" t="str">
            <v>PRIVADO</v>
          </cell>
        </row>
        <row r="209">
          <cell r="A209">
            <v>561</v>
          </cell>
          <cell r="B209" t="str">
            <v>URBANA</v>
          </cell>
          <cell r="C209" t="str">
            <v>PRIVADO</v>
          </cell>
          <cell r="D209">
            <v>313001027164</v>
          </cell>
          <cell r="E209">
            <v>561</v>
          </cell>
          <cell r="F209">
            <v>561</v>
          </cell>
          <cell r="G209" t="str">
            <v>CORP. COL. LICEO CENTRAL MIXTO</v>
          </cell>
          <cell r="H209" t="str">
            <v>CORP. COL. LICEO CENTRAL MIXTO</v>
          </cell>
          <cell r="I209" t="str">
            <v>POZON M 90 L 12 SECT CENTRAL</v>
          </cell>
          <cell r="J209" t="str">
            <v>EL POZON</v>
          </cell>
          <cell r="K209" t="str">
            <v>PRINCIPAL</v>
          </cell>
          <cell r="L209" t="str">
            <v>DE LA VIRGEN Y TURISTICA</v>
          </cell>
          <cell r="M209" t="str">
            <v>DE LA VIRGEN Y TURISTICA</v>
          </cell>
          <cell r="N209">
            <v>208</v>
          </cell>
          <cell r="P209" t="str">
            <v>PRIVADO</v>
          </cell>
        </row>
        <row r="210">
          <cell r="A210">
            <v>562</v>
          </cell>
          <cell r="B210" t="str">
            <v>URBANA</v>
          </cell>
          <cell r="C210" t="str">
            <v>PRIVADO</v>
          </cell>
          <cell r="D210">
            <v>313001013961</v>
          </cell>
          <cell r="E210">
            <v>562</v>
          </cell>
          <cell r="F210">
            <v>562</v>
          </cell>
          <cell r="G210" t="str">
            <v>COL. BAUTISTA DIOS ES AMOR</v>
          </cell>
          <cell r="H210" t="str">
            <v>COL. BAUTISTA DIOS ES AMOR</v>
          </cell>
          <cell r="I210" t="str">
            <v>LA QUINTA CLL 1 DE LAS FLORES # 24-05</v>
          </cell>
          <cell r="J210" t="str">
            <v>LA QUINTA</v>
          </cell>
          <cell r="K210" t="str">
            <v>PRINCIPAL</v>
          </cell>
          <cell r="L210" t="str">
            <v>DE LA VIRGEN Y TURISTICA</v>
          </cell>
          <cell r="M210" t="str">
            <v>DE LA VIRGEN Y TURISTICA</v>
          </cell>
          <cell r="N210">
            <v>209</v>
          </cell>
          <cell r="P210" t="str">
            <v>PRIVADO</v>
          </cell>
        </row>
        <row r="211">
          <cell r="A211">
            <v>564</v>
          </cell>
          <cell r="B211" t="str">
            <v>URBANA</v>
          </cell>
          <cell r="C211" t="str">
            <v>PRIVADO</v>
          </cell>
          <cell r="D211">
            <v>313001027113</v>
          </cell>
          <cell r="E211">
            <v>564</v>
          </cell>
          <cell r="F211">
            <v>564</v>
          </cell>
          <cell r="G211" t="str">
            <v>INST.  EDUC. MI NUEVO HOGAR</v>
          </cell>
          <cell r="H211" t="str">
            <v>INST.  EDUC. MI NUEVO HOGAR</v>
          </cell>
          <cell r="I211" t="str">
            <v>EL POZON KRA 88 M 105 L 15</v>
          </cell>
          <cell r="J211" t="str">
            <v>EL POZON</v>
          </cell>
          <cell r="K211" t="str">
            <v>PRINCIPAL</v>
          </cell>
          <cell r="L211" t="str">
            <v>DE LA VIRGEN Y TURISTICA</v>
          </cell>
          <cell r="M211" t="str">
            <v>DE LA VIRGEN Y TURISTICA</v>
          </cell>
          <cell r="N211">
            <v>210</v>
          </cell>
          <cell r="P211" t="str">
            <v>PRIVADO</v>
          </cell>
        </row>
        <row r="212">
          <cell r="A212">
            <v>568</v>
          </cell>
          <cell r="B212" t="str">
            <v>URBANA</v>
          </cell>
          <cell r="C212" t="str">
            <v>PRIVADO</v>
          </cell>
          <cell r="D212">
            <v>313001027130</v>
          </cell>
          <cell r="E212">
            <v>568</v>
          </cell>
          <cell r="F212">
            <v>568</v>
          </cell>
          <cell r="G212" t="str">
            <v>ESC. COM. MIXTA  EL SABER</v>
          </cell>
          <cell r="H212" t="str">
            <v>ESC. COM. MIXTA  EL SABER</v>
          </cell>
          <cell r="I212" t="str">
            <v>EL POZON ST VICTOR BLANCO M 189 L 14</v>
          </cell>
          <cell r="J212" t="str">
            <v>EL POZON</v>
          </cell>
          <cell r="K212" t="str">
            <v>PRINCIPAL</v>
          </cell>
          <cell r="L212" t="str">
            <v>DE LA VIRGEN Y TURISTICA</v>
          </cell>
          <cell r="M212" t="str">
            <v>DE LA VIRGEN Y TURISTICA</v>
          </cell>
          <cell r="N212">
            <v>211</v>
          </cell>
          <cell r="P212" t="str">
            <v>PRIVADO</v>
          </cell>
        </row>
        <row r="213">
          <cell r="A213">
            <v>588</v>
          </cell>
          <cell r="B213" t="str">
            <v>URBANA</v>
          </cell>
          <cell r="C213" t="str">
            <v>PRIVADO</v>
          </cell>
          <cell r="D213">
            <v>313001027474</v>
          </cell>
          <cell r="E213">
            <v>588</v>
          </cell>
          <cell r="F213">
            <v>588</v>
          </cell>
          <cell r="G213" t="str">
            <v>COL. MIXTO NUEVO PORVENIR</v>
          </cell>
          <cell r="H213" t="str">
            <v>COL. MIXTO NUEVO PORVENIR</v>
          </cell>
          <cell r="I213" t="str">
            <v>EL POZON MZA 159 LOTE 12 SECT 1RO DE MAYO</v>
          </cell>
          <cell r="J213" t="str">
            <v>EL POZON</v>
          </cell>
          <cell r="K213" t="str">
            <v>PRINCIPAL</v>
          </cell>
          <cell r="L213" t="str">
            <v>DE LA VIRGEN Y TURISTICA</v>
          </cell>
          <cell r="M213" t="str">
            <v>DE LA VIRGEN Y TURISTICA</v>
          </cell>
          <cell r="N213">
            <v>212</v>
          </cell>
          <cell r="P213" t="str">
            <v>PRIVADO</v>
          </cell>
        </row>
        <row r="214">
          <cell r="A214">
            <v>591</v>
          </cell>
          <cell r="B214" t="str">
            <v>URBANA</v>
          </cell>
          <cell r="C214" t="str">
            <v>PRIVADO</v>
          </cell>
          <cell r="D214">
            <v>313001028639</v>
          </cell>
          <cell r="E214">
            <v>591</v>
          </cell>
          <cell r="F214">
            <v>591</v>
          </cell>
          <cell r="G214" t="str">
            <v>INST. CENTRAL DE COLOMBIA PARA ADULTOS(ICCA)</v>
          </cell>
          <cell r="H214" t="str">
            <v>INST. CENTRAL DE COLOMBIA PARA ADULTOS(ICCA)</v>
          </cell>
          <cell r="I214" t="str">
            <v>VILLA SANDRA, CERCA notaria septima</v>
          </cell>
          <cell r="J214" t="str">
            <v>VILLA SANDRA</v>
          </cell>
          <cell r="K214" t="str">
            <v>PRINCIPAL</v>
          </cell>
          <cell r="L214" t="str">
            <v>HISTORICA Y CARIBE NORTE</v>
          </cell>
          <cell r="M214" t="str">
            <v>COUNTRY</v>
          </cell>
          <cell r="N214">
            <v>213</v>
          </cell>
          <cell r="P214" t="str">
            <v>PRIVADO</v>
          </cell>
        </row>
        <row r="215">
          <cell r="A215">
            <v>592</v>
          </cell>
          <cell r="B215" t="str">
            <v>URBANA</v>
          </cell>
          <cell r="C215" t="str">
            <v>PRIVADO</v>
          </cell>
          <cell r="D215">
            <v>313001027440</v>
          </cell>
          <cell r="E215">
            <v>592</v>
          </cell>
          <cell r="F215">
            <v>592</v>
          </cell>
          <cell r="G215" t="str">
            <v>INST.  EDUC. EL SEMBRADOR</v>
          </cell>
          <cell r="H215" t="str">
            <v>INST.  EDUC. EL SEMBRADOR</v>
          </cell>
          <cell r="I215" t="str">
            <v>EL LIBANO CALLE 3A # 31 B 55</v>
          </cell>
          <cell r="J215" t="str">
            <v>EL LIBANO</v>
          </cell>
          <cell r="K215" t="str">
            <v>PRINCIPAL</v>
          </cell>
          <cell r="L215" t="str">
            <v>DE LA VIRGEN Y TURISTICA</v>
          </cell>
          <cell r="M215" t="str">
            <v>DE LA VIRGEN Y TURISTICA</v>
          </cell>
          <cell r="N215">
            <v>214</v>
          </cell>
          <cell r="P215" t="str">
            <v>PRIVADO</v>
          </cell>
        </row>
        <row r="216">
          <cell r="A216">
            <v>614</v>
          </cell>
          <cell r="B216" t="str">
            <v>URBANA</v>
          </cell>
          <cell r="C216" t="str">
            <v>PRIVADO</v>
          </cell>
          <cell r="D216">
            <v>313001028868</v>
          </cell>
          <cell r="E216">
            <v>614</v>
          </cell>
          <cell r="F216">
            <v>614</v>
          </cell>
          <cell r="G216" t="str">
            <v>COL. BILINGUE DE CARTAGENA</v>
          </cell>
          <cell r="H216" t="str">
            <v>COL. BILINGUE DE CARTAGENA</v>
          </cell>
          <cell r="I216" t="str">
            <v>TESCA NUEVO C 31B N 50-82</v>
          </cell>
          <cell r="J216" t="str">
            <v>TESCA</v>
          </cell>
          <cell r="K216" t="str">
            <v>PRINCIPAL</v>
          </cell>
          <cell r="L216" t="str">
            <v>DE LA VIRGEN Y TURISTICA</v>
          </cell>
          <cell r="M216" t="str">
            <v>DE LA VIRGEN Y TURISTICA</v>
          </cell>
          <cell r="N216">
            <v>215</v>
          </cell>
          <cell r="P216" t="str">
            <v>PRIVADO</v>
          </cell>
        </row>
        <row r="217">
          <cell r="A217">
            <v>615</v>
          </cell>
          <cell r="B217" t="str">
            <v>URBANA</v>
          </cell>
          <cell r="C217" t="str">
            <v>PRIVADO</v>
          </cell>
          <cell r="D217">
            <v>313001028225</v>
          </cell>
          <cell r="E217">
            <v>615</v>
          </cell>
          <cell r="F217">
            <v>615</v>
          </cell>
          <cell r="G217" t="str">
            <v>CORP. CENTRO EDUCATIVO COMUNITARIO FUENTE DE VALORES "CENEFU</v>
          </cell>
          <cell r="H217" t="str">
            <v>CORP. CENTRO EDUCATIVO COMUNITARIO FUENTE DE VALORES "CENEFU</v>
          </cell>
          <cell r="I217" t="str">
            <v>EL POZON ST SAN NICOLAS M 257 L 9</v>
          </cell>
          <cell r="J217" t="str">
            <v>EL POZON</v>
          </cell>
          <cell r="K217" t="str">
            <v>PRINCIPAL</v>
          </cell>
          <cell r="L217" t="str">
            <v>DE LA VIRGEN Y TURISTICA</v>
          </cell>
          <cell r="M217" t="str">
            <v>DE LA VIRGEN Y TURISTICA</v>
          </cell>
          <cell r="N217">
            <v>216</v>
          </cell>
          <cell r="P217" t="str">
            <v>PRIVADO</v>
          </cell>
        </row>
        <row r="218">
          <cell r="A218">
            <v>641</v>
          </cell>
          <cell r="B218" t="str">
            <v>URBANA</v>
          </cell>
          <cell r="C218" t="str">
            <v>PRIVADO</v>
          </cell>
          <cell r="D218">
            <v>313001028771</v>
          </cell>
          <cell r="E218">
            <v>641</v>
          </cell>
          <cell r="F218">
            <v>641</v>
          </cell>
          <cell r="G218" t="str">
            <v>INST.  REAL DEL CARIBE</v>
          </cell>
          <cell r="H218" t="str">
            <v>INST.  REAL DEL CARIBE</v>
          </cell>
          <cell r="I218" t="str">
            <v>URB LAS PALMERAS M 13 LOTE 5</v>
          </cell>
          <cell r="J218" t="str">
            <v>LAS PALMERAS</v>
          </cell>
          <cell r="K218" t="str">
            <v>PRINCIPAL</v>
          </cell>
          <cell r="L218" t="str">
            <v>DE LA VIRGEN Y TURISTICA</v>
          </cell>
          <cell r="M218" t="str">
            <v>DE LA VIRGEN Y TURISTICA</v>
          </cell>
          <cell r="N218">
            <v>217</v>
          </cell>
          <cell r="P218" t="str">
            <v>PRIVADO</v>
          </cell>
        </row>
        <row r="219">
          <cell r="A219">
            <v>652</v>
          </cell>
          <cell r="B219" t="str">
            <v>URBANA</v>
          </cell>
          <cell r="C219" t="str">
            <v>PRIVADO</v>
          </cell>
          <cell r="D219">
            <v>313001028843</v>
          </cell>
          <cell r="E219">
            <v>652</v>
          </cell>
          <cell r="F219">
            <v>652</v>
          </cell>
          <cell r="G219" t="str">
            <v>COL. JUAN PABLO II (C.E SONRISITAS)</v>
          </cell>
          <cell r="H219" t="str">
            <v>COL. JUAN PABLO II (C.E SONRISITAS)</v>
          </cell>
          <cell r="I219" t="str">
            <v>OLAYA HERRERA - ST ONCE DE NOVIEMBRE # 53-86</v>
          </cell>
          <cell r="J219" t="str">
            <v>OLAYA HERRERA</v>
          </cell>
          <cell r="K219" t="str">
            <v>PRINCIPAL</v>
          </cell>
          <cell r="L219" t="str">
            <v>DE LA VIRGEN Y TURISTICA</v>
          </cell>
          <cell r="M219" t="str">
            <v>DE LA VIRGEN Y TURISTICA</v>
          </cell>
          <cell r="N219">
            <v>218</v>
          </cell>
          <cell r="P219" t="str">
            <v>PRIVADO</v>
          </cell>
        </row>
        <row r="220">
          <cell r="A220">
            <v>654</v>
          </cell>
          <cell r="B220" t="str">
            <v>URBANA</v>
          </cell>
          <cell r="C220" t="str">
            <v>PRIVADO</v>
          </cell>
          <cell r="D220">
            <v>313001028985</v>
          </cell>
          <cell r="E220">
            <v>654</v>
          </cell>
          <cell r="F220">
            <v>654</v>
          </cell>
          <cell r="G220" t="str">
            <v>COL. DIOS ES AMOR -SEDE CARTAGENA</v>
          </cell>
          <cell r="H220" t="str">
            <v>COL. DIOS ES AMOR -SEDE CARTAGENA</v>
          </cell>
          <cell r="I220" t="str">
            <v>VILLA ESTRELLA TRANSV 54 N 60-863</v>
          </cell>
          <cell r="J220" t="str">
            <v>VILLA ESTRELLA</v>
          </cell>
          <cell r="K220" t="str">
            <v>PRINCIPAL</v>
          </cell>
          <cell r="L220" t="str">
            <v>DE LA VIRGEN Y TURISTICA</v>
          </cell>
          <cell r="M220" t="str">
            <v>DE LA VIRGEN Y TURISTICA</v>
          </cell>
          <cell r="N220">
            <v>219</v>
          </cell>
          <cell r="P220" t="str">
            <v>PRIVADO</v>
          </cell>
        </row>
        <row r="221">
          <cell r="A221">
            <v>384</v>
          </cell>
          <cell r="B221" t="str">
            <v>URBANA</v>
          </cell>
          <cell r="C221" t="str">
            <v>PRIVADO</v>
          </cell>
          <cell r="D221">
            <v>313001008879</v>
          </cell>
          <cell r="E221">
            <v>384</v>
          </cell>
          <cell r="F221">
            <v>384</v>
          </cell>
          <cell r="G221" t="str">
            <v>CORPORACION INSTITUO PESTALOZZI</v>
          </cell>
          <cell r="H221" t="str">
            <v>CORPORACION INSTITUO PESTALOZZI</v>
          </cell>
          <cell r="I221" t="str">
            <v>GAVIOTAS M 22 L 25 2A ETAPA</v>
          </cell>
          <cell r="J221" t="str">
            <v>GAVIOTAS</v>
          </cell>
          <cell r="K221" t="str">
            <v>PRINCIPAL</v>
          </cell>
          <cell r="L221" t="str">
            <v>DE LA VIRGEN Y TURISTICA</v>
          </cell>
          <cell r="M221" t="str">
            <v>DE LA VIRGEN Y TURISTICA</v>
          </cell>
          <cell r="N221">
            <v>220</v>
          </cell>
          <cell r="P221" t="str">
            <v>PRIVADO</v>
          </cell>
        </row>
        <row r="222">
          <cell r="A222">
            <v>637</v>
          </cell>
          <cell r="B222" t="str">
            <v>URBANA</v>
          </cell>
          <cell r="C222" t="str">
            <v>PRIVADO</v>
          </cell>
          <cell r="D222">
            <v>313001028875</v>
          </cell>
          <cell r="E222">
            <v>637</v>
          </cell>
          <cell r="F222">
            <v>637</v>
          </cell>
          <cell r="G222" t="str">
            <v>CENT. EDUC. ALBERTO JIMENEZ FUENTES (ANTES MI ABUELO Y</v>
          </cell>
          <cell r="H222" t="str">
            <v>CENT. EDUC. ALBERTO JIMENEZ FUENTES (ANTES MI ABUELO Y</v>
          </cell>
          <cell r="I222" t="str">
            <v>OLAYA HERRERA CARRERA 67 # 32B-60 ST PUNTILLA</v>
          </cell>
          <cell r="J222" t="str">
            <v>OLAYA HERRERA</v>
          </cell>
          <cell r="K222" t="str">
            <v>PRINCIPAL</v>
          </cell>
          <cell r="L222" t="str">
            <v>DE LA VIRGEN Y TURISTICA</v>
          </cell>
          <cell r="M222" t="str">
            <v>DE LA VIRGEN Y TURISTICA</v>
          </cell>
          <cell r="N222">
            <v>221</v>
          </cell>
          <cell r="P222" t="str">
            <v>PRIVADO</v>
          </cell>
        </row>
        <row r="223">
          <cell r="A223">
            <v>790</v>
          </cell>
          <cell r="B223" t="str">
            <v>URBANA</v>
          </cell>
          <cell r="C223" t="str">
            <v>PRIVADO</v>
          </cell>
          <cell r="D223">
            <v>313001029426</v>
          </cell>
          <cell r="E223">
            <v>790</v>
          </cell>
          <cell r="F223">
            <v>790</v>
          </cell>
          <cell r="G223" t="str">
            <v>C.E MUNDO DEL SABER</v>
          </cell>
          <cell r="H223" t="str">
            <v>C.E MUNDO DEL SABER</v>
          </cell>
          <cell r="I223" t="str">
            <v>URB SEVILLA M 11 L 15</v>
          </cell>
          <cell r="J223" t="str">
            <v>URB SEVILLA</v>
          </cell>
          <cell r="K223" t="str">
            <v>PRINCIPAL</v>
          </cell>
          <cell r="L223" t="str">
            <v>DE LA VIRGEN Y TURISTICA</v>
          </cell>
          <cell r="M223" t="str">
            <v>DE LA VIRGEN Y TURISTICA</v>
          </cell>
          <cell r="N223">
            <v>222</v>
          </cell>
          <cell r="P223" t="str">
            <v>PRIVADO</v>
          </cell>
        </row>
        <row r="224">
          <cell r="A224">
            <v>792</v>
          </cell>
          <cell r="B224" t="str">
            <v>URBANA</v>
          </cell>
          <cell r="C224" t="str">
            <v>PRIVADO</v>
          </cell>
          <cell r="D224">
            <v>313001029434</v>
          </cell>
          <cell r="E224">
            <v>792</v>
          </cell>
          <cell r="F224">
            <v>792</v>
          </cell>
          <cell r="G224" t="str">
            <v>INST. EDUC JULIO ENRIQUE</v>
          </cell>
          <cell r="H224" t="str">
            <v>INST. EDUC JULIO ENRIQUE</v>
          </cell>
          <cell r="I224" t="str">
            <v>URB SEVILLA M 12 L 10</v>
          </cell>
          <cell r="J224" t="str">
            <v>URB SEVILLA</v>
          </cell>
          <cell r="K224" t="str">
            <v>PRINCIPAL</v>
          </cell>
          <cell r="L224" t="str">
            <v>DE LA VIRGEN Y TURISTICA</v>
          </cell>
          <cell r="M224" t="str">
            <v>DE LA VIRGEN Y TURISTICA</v>
          </cell>
          <cell r="N224">
            <v>223</v>
          </cell>
          <cell r="P224" t="str">
            <v>PRIVADO</v>
          </cell>
        </row>
        <row r="225">
          <cell r="A225">
            <v>797</v>
          </cell>
          <cell r="B225" t="str">
            <v>URBANA</v>
          </cell>
          <cell r="C225" t="str">
            <v>PRIVADO</v>
          </cell>
          <cell r="D225">
            <v>313001029141</v>
          </cell>
          <cell r="E225">
            <v>797</v>
          </cell>
          <cell r="F225">
            <v>797</v>
          </cell>
          <cell r="G225" t="str">
            <v>CORP. INST EDUC CIENAGA DE LA VIRGEN</v>
          </cell>
          <cell r="H225" t="str">
            <v>CORP. INST EDUC CIENAGA DE LA VIRGEN</v>
          </cell>
          <cell r="I225" t="str">
            <v>AV PEDRO ROMERO ST ALCIBIA # 34-71</v>
          </cell>
          <cell r="J225" t="str">
            <v>AV PEDRO DE HEREDIA</v>
          </cell>
          <cell r="K225" t="str">
            <v>PRINCIPAL</v>
          </cell>
          <cell r="L225" t="str">
            <v>DE LA VIRGEN Y TURISTICA</v>
          </cell>
          <cell r="M225" t="str">
            <v>DE LA VIRGEN Y TURISTICA</v>
          </cell>
          <cell r="N225">
            <v>224</v>
          </cell>
          <cell r="P225" t="str">
            <v>PRIVADO</v>
          </cell>
        </row>
        <row r="226">
          <cell r="A226">
            <v>809</v>
          </cell>
          <cell r="B226" t="str">
            <v>URBANA</v>
          </cell>
          <cell r="C226" t="str">
            <v>PRIVADO</v>
          </cell>
          <cell r="D226">
            <v>313001013279</v>
          </cell>
          <cell r="E226">
            <v>809</v>
          </cell>
          <cell r="F226">
            <v>809</v>
          </cell>
          <cell r="G226" t="str">
            <v>INST. SIGMUND FREUD       (C.INF LOS PEQUEÑOS SABIOS)</v>
          </cell>
          <cell r="H226" t="str">
            <v>INST. SIGMUND FREUD       (C.INF LOS PEQUEÑOS SABIOS)</v>
          </cell>
          <cell r="I226" t="str">
            <v>LAS GAVIOTAS M 29 L 11 ET 2</v>
          </cell>
          <cell r="J226" t="str">
            <v>LAS GAVIOTAS</v>
          </cell>
          <cell r="K226" t="str">
            <v>PRINCIPAL</v>
          </cell>
          <cell r="L226" t="str">
            <v>DE LA VIRGEN Y TURISTICA</v>
          </cell>
          <cell r="M226" t="str">
            <v>DE LA VIRGEN Y TURISTICA</v>
          </cell>
          <cell r="N226">
            <v>225</v>
          </cell>
          <cell r="P226" t="str">
            <v>PRIVADO</v>
          </cell>
        </row>
        <row r="227">
          <cell r="A227">
            <v>365</v>
          </cell>
          <cell r="B227" t="str">
            <v>URBANA</v>
          </cell>
          <cell r="C227" t="str">
            <v>PRIVADO</v>
          </cell>
          <cell r="D227">
            <v>313001008534</v>
          </cell>
          <cell r="E227">
            <v>365</v>
          </cell>
          <cell r="F227">
            <v>365</v>
          </cell>
          <cell r="G227" t="str">
            <v>INST. MODERNO EL CARMEN</v>
          </cell>
          <cell r="H227" t="str">
            <v>INST. MODERNO EL CARMEN</v>
          </cell>
          <cell r="I227" t="str">
            <v>URB GAVIOTAS MANZ 19 L 3 ETAPA 2A</v>
          </cell>
          <cell r="J227" t="str">
            <v>LAS GAVIOTAS</v>
          </cell>
          <cell r="K227" t="str">
            <v>PRINCIPAL</v>
          </cell>
          <cell r="L227" t="str">
            <v>DE LA VIRGEN Y TURISTICA</v>
          </cell>
          <cell r="M227" t="str">
            <v>DE LA VIRGEN Y TURISTICA</v>
          </cell>
          <cell r="N227">
            <v>226</v>
          </cell>
          <cell r="P227" t="str">
            <v>PRIVADO</v>
          </cell>
        </row>
        <row r="228">
          <cell r="A228">
            <v>487</v>
          </cell>
          <cell r="B228" t="str">
            <v>URBANA</v>
          </cell>
          <cell r="C228" t="str">
            <v>PRIVADO</v>
          </cell>
          <cell r="D228">
            <v>313001013554</v>
          </cell>
          <cell r="E228">
            <v>487</v>
          </cell>
          <cell r="F228">
            <v>487</v>
          </cell>
          <cell r="G228" t="str">
            <v>C.E ESTRELLAS DEL PORVENIR</v>
          </cell>
          <cell r="H228" t="str">
            <v>C.E ESTRELLAS DEL PORVENIR</v>
          </cell>
          <cell r="I228" t="str">
            <v>VIEJO PORVENIR CALLE LAS ACACIAS # 73-49</v>
          </cell>
          <cell r="J228" t="str">
            <v>VIEJO PORVENIR</v>
          </cell>
          <cell r="K228" t="str">
            <v>PRINCIPAL</v>
          </cell>
          <cell r="L228" t="str">
            <v>DE LA VIRGEN Y TURISTICA</v>
          </cell>
          <cell r="M228" t="str">
            <v>DE LA VIRGEN Y TURISTICA</v>
          </cell>
          <cell r="N228">
            <v>227</v>
          </cell>
          <cell r="P228" t="str">
            <v>PRIVADO</v>
          </cell>
        </row>
        <row r="229">
          <cell r="A229">
            <v>743</v>
          </cell>
          <cell r="B229" t="str">
            <v>URBANA</v>
          </cell>
          <cell r="C229" t="str">
            <v>PRIVADO</v>
          </cell>
          <cell r="D229">
            <v>313001029281</v>
          </cell>
          <cell r="E229">
            <v>743</v>
          </cell>
          <cell r="F229">
            <v>743</v>
          </cell>
          <cell r="G229" t="str">
            <v>INST. MIXTO FREINET</v>
          </cell>
          <cell r="H229" t="str">
            <v>INST. MIXTO FREINET</v>
          </cell>
          <cell r="I229" t="str">
            <v>OLAYA HERRERA CALLE FULGENCIO LEQUERICA SECTOR ESTELA No. 71A3</v>
          </cell>
          <cell r="J229" t="str">
            <v>OLAYA HERRERA</v>
          </cell>
          <cell r="K229" t="str">
            <v>PRINCIPAL</v>
          </cell>
          <cell r="L229" t="str">
            <v>DE LA VIRGEN Y TURISTICA</v>
          </cell>
          <cell r="M229" t="str">
            <v>DE LA VIRGEN Y TURISTICA</v>
          </cell>
          <cell r="N229">
            <v>228</v>
          </cell>
          <cell r="P229" t="str">
            <v>PRIVADO</v>
          </cell>
        </row>
        <row r="230">
          <cell r="A230">
            <v>794</v>
          </cell>
          <cell r="B230" t="str">
            <v>URBANA</v>
          </cell>
          <cell r="C230" t="str">
            <v>PRIVADO</v>
          </cell>
          <cell r="D230">
            <v>313001029418</v>
          </cell>
          <cell r="E230">
            <v>794</v>
          </cell>
          <cell r="F230">
            <v>794</v>
          </cell>
          <cell r="G230" t="str">
            <v>INST. EDUC 1 DE MAYO</v>
          </cell>
          <cell r="H230" t="str">
            <v>INST. EDUC 1 DE MAYO</v>
          </cell>
          <cell r="I230" t="str">
            <v>EL POZON M 79 L 22 SET 1 DE MAYO</v>
          </cell>
          <cell r="J230" t="str">
            <v>EL POZON</v>
          </cell>
          <cell r="K230" t="str">
            <v>PRINCIPAL</v>
          </cell>
          <cell r="L230" t="str">
            <v>DE LA VIRGEN Y TURISTICA</v>
          </cell>
          <cell r="M230" t="str">
            <v>DE LA VIRGEN Y TURISTICA</v>
          </cell>
          <cell r="N230">
            <v>229</v>
          </cell>
          <cell r="P230" t="str">
            <v>PRIVADO</v>
          </cell>
        </row>
        <row r="231">
          <cell r="A231">
            <v>242</v>
          </cell>
          <cell r="B231" t="str">
            <v>URBANA</v>
          </cell>
          <cell r="C231" t="str">
            <v>PRIVADO</v>
          </cell>
          <cell r="D231">
            <v>313001001211</v>
          </cell>
          <cell r="E231">
            <v>242</v>
          </cell>
          <cell r="F231">
            <v>242</v>
          </cell>
          <cell r="G231" t="str">
            <v>INST. CARTAGENA. DEL MAR</v>
          </cell>
          <cell r="H231" t="str">
            <v>INST. CARTAGENA. DEL MAR</v>
          </cell>
          <cell r="I231" t="str">
            <v>LIBANO SECT CENTRAL 4 VIENTOS, CLL 31B # 49C-25</v>
          </cell>
          <cell r="J231" t="str">
            <v>LIBANO</v>
          </cell>
          <cell r="K231" t="str">
            <v>PRINCIPAL</v>
          </cell>
          <cell r="L231" t="str">
            <v>DE LA VIRGEN Y TURISTICA</v>
          </cell>
          <cell r="M231" t="str">
            <v>DE LA VIRGEN Y TURISTICA</v>
          </cell>
          <cell r="N231">
            <v>230</v>
          </cell>
          <cell r="P231" t="str">
            <v>PRIVADO</v>
          </cell>
        </row>
        <row r="232">
          <cell r="A232">
            <v>319</v>
          </cell>
          <cell r="B232" t="str">
            <v>URBANA</v>
          </cell>
          <cell r="C232" t="str">
            <v>PRIVADO</v>
          </cell>
          <cell r="D232">
            <v>313001007007</v>
          </cell>
          <cell r="E232">
            <v>319</v>
          </cell>
          <cell r="F232">
            <v>319</v>
          </cell>
          <cell r="G232" t="str">
            <v>COL. DEL CARIBE</v>
          </cell>
          <cell r="H232" t="str">
            <v>COL. DEL CARIBE</v>
          </cell>
          <cell r="I232" t="str">
            <v>EL POZON SECTOR 19 DE FEBRERO MZ 138 LT 1 YH 2</v>
          </cell>
          <cell r="J232" t="str">
            <v>EL POZON</v>
          </cell>
          <cell r="K232" t="str">
            <v>PRINCIPAL</v>
          </cell>
          <cell r="L232" t="str">
            <v>DE LA VIRGEN Y TURISTICA</v>
          </cell>
          <cell r="M232" t="str">
            <v>DE LA VIRGEN Y TURISTICA</v>
          </cell>
          <cell r="N232">
            <v>231</v>
          </cell>
          <cell r="P232" t="str">
            <v>PRIVADO</v>
          </cell>
        </row>
        <row r="233">
          <cell r="A233">
            <v>352</v>
          </cell>
          <cell r="B233" t="str">
            <v>URBANA</v>
          </cell>
          <cell r="C233" t="str">
            <v>PRIVADO</v>
          </cell>
          <cell r="D233">
            <v>313001008381</v>
          </cell>
          <cell r="E233">
            <v>352</v>
          </cell>
          <cell r="F233">
            <v>352</v>
          </cell>
          <cell r="G233" t="str">
            <v>CENT. DE ENSEÑANZA HIJOS DE BOLIVAR</v>
          </cell>
          <cell r="H233" t="str">
            <v>CENT. DE ENSEÑANZA HIJOS DE BOLIVAR</v>
          </cell>
          <cell r="I233" t="str">
            <v>LOS ALPES DIAG32 # 71-42 AVE13 DE JUNIO</v>
          </cell>
          <cell r="J233" t="str">
            <v>LOS ALPES</v>
          </cell>
          <cell r="K233" t="str">
            <v>PRINCIPAL</v>
          </cell>
          <cell r="L233" t="str">
            <v>DE LA VIRGEN Y TURISTICA</v>
          </cell>
          <cell r="M233" t="str">
            <v>DE LA VIRGEN Y TURISTICA</v>
          </cell>
          <cell r="N233">
            <v>232</v>
          </cell>
          <cell r="P233" t="str">
            <v>PRIVADO</v>
          </cell>
        </row>
        <row r="234">
          <cell r="A234">
            <v>469</v>
          </cell>
          <cell r="B234" t="str">
            <v>URBANA</v>
          </cell>
          <cell r="C234" t="str">
            <v>PRIVADO</v>
          </cell>
          <cell r="D234">
            <v>313001013376</v>
          </cell>
          <cell r="E234">
            <v>469</v>
          </cell>
          <cell r="F234">
            <v>469</v>
          </cell>
          <cell r="G234" t="str">
            <v>INST. COM. BOLIVAR</v>
          </cell>
          <cell r="H234" t="str">
            <v>INST. COM. BOLIVAR</v>
          </cell>
          <cell r="I234" t="str">
            <v>LA CANDELARIA CRA 37 # 32 D 71</v>
          </cell>
          <cell r="J234" t="str">
            <v>LA CANDELARIA</v>
          </cell>
          <cell r="K234" t="str">
            <v>PRINCIPAL</v>
          </cell>
          <cell r="L234" t="str">
            <v>DE LA VIRGEN Y TURISTICA</v>
          </cell>
          <cell r="M234" t="str">
            <v>DE LA VIRGEN Y TURISTICA</v>
          </cell>
          <cell r="N234">
            <v>233</v>
          </cell>
          <cell r="P234" t="str">
            <v>PRIVADO</v>
          </cell>
        </row>
        <row r="235">
          <cell r="A235">
            <v>570</v>
          </cell>
          <cell r="B235" t="str">
            <v>URBANA</v>
          </cell>
          <cell r="C235" t="str">
            <v>PRIVADO</v>
          </cell>
          <cell r="D235">
            <v>313001027148</v>
          </cell>
          <cell r="E235">
            <v>570</v>
          </cell>
          <cell r="F235">
            <v>570</v>
          </cell>
          <cell r="G235" t="str">
            <v>JARD. INF. LLUVIAS DEL SABER</v>
          </cell>
          <cell r="H235" t="str">
            <v>JARD. INF. LLUVIAS DEL SABER</v>
          </cell>
          <cell r="I235" t="str">
            <v>URB JARDINES DE JUNIO M 10 L 4</v>
          </cell>
          <cell r="J235" t="str">
            <v>LOS JARDINES</v>
          </cell>
          <cell r="K235" t="str">
            <v>PRINCIPAL</v>
          </cell>
          <cell r="L235" t="str">
            <v>DE LA VIRGEN Y TURISTICA</v>
          </cell>
          <cell r="M235" t="str">
            <v>DE LA VIRGEN Y TURISTICA</v>
          </cell>
          <cell r="N235">
            <v>234</v>
          </cell>
          <cell r="P235" t="str">
            <v>PRIVADO</v>
          </cell>
        </row>
        <row r="236">
          <cell r="A236">
            <v>353</v>
          </cell>
          <cell r="B236" t="str">
            <v>URBANA</v>
          </cell>
          <cell r="C236" t="str">
            <v>PRIVADO</v>
          </cell>
          <cell r="D236">
            <v>313001008399</v>
          </cell>
          <cell r="E236">
            <v>353</v>
          </cell>
          <cell r="F236">
            <v>353</v>
          </cell>
          <cell r="G236" t="str">
            <v>FUND. CENT. EDUC. LAS PALMERAS</v>
          </cell>
          <cell r="H236" t="str">
            <v>FUND. CENT. EDUC. LAS PALMERAS</v>
          </cell>
          <cell r="I236" t="str">
            <v>URB LAS PALMERAS MZ 12 Lotes  17, 18, 19, 20, 21</v>
          </cell>
          <cell r="J236" t="str">
            <v>LAS PALMERAS</v>
          </cell>
          <cell r="K236" t="str">
            <v>PRINCIPAL</v>
          </cell>
          <cell r="L236" t="str">
            <v>DE LA VIRGEN Y TURISTICA</v>
          </cell>
          <cell r="M236" t="str">
            <v>DE LA VIRGEN Y TURISTICA</v>
          </cell>
          <cell r="N236">
            <v>235</v>
          </cell>
          <cell r="P236" t="str">
            <v>PRIVADO</v>
          </cell>
        </row>
        <row r="237">
          <cell r="A237">
            <v>746</v>
          </cell>
          <cell r="B237" t="str">
            <v>URBANA</v>
          </cell>
          <cell r="C237" t="str">
            <v>PRIVADO</v>
          </cell>
          <cell r="D237">
            <v>313001029302</v>
          </cell>
          <cell r="E237">
            <v>746</v>
          </cell>
          <cell r="F237">
            <v>746</v>
          </cell>
          <cell r="G237" t="str">
            <v>INST. EDUC. MÁGICA AVENTURA</v>
          </cell>
          <cell r="H237" t="str">
            <v>INST. EDUC. MÁGICA AVENTURA</v>
          </cell>
          <cell r="I237" t="str">
            <v>CHIPRE CRA 65 No. 31C-31</v>
          </cell>
          <cell r="J237" t="str">
            <v>CHIPRE</v>
          </cell>
          <cell r="K237" t="str">
            <v>PRINCIPAL</v>
          </cell>
          <cell r="L237" t="str">
            <v>DE LA VIRGEN Y TURISTICA</v>
          </cell>
          <cell r="M237" t="str">
            <v>DE LA VIRGEN Y TURISTICA</v>
          </cell>
          <cell r="N237">
            <v>236</v>
          </cell>
          <cell r="P237" t="str">
            <v>PRIVADO</v>
          </cell>
        </row>
        <row r="238">
          <cell r="A238">
            <v>326</v>
          </cell>
          <cell r="B238" t="str">
            <v>URBANA</v>
          </cell>
          <cell r="C238" t="str">
            <v>PRIVADO</v>
          </cell>
          <cell r="D238">
            <v>313001007228</v>
          </cell>
          <cell r="E238">
            <v>326</v>
          </cell>
          <cell r="F238">
            <v>326</v>
          </cell>
          <cell r="G238" t="str">
            <v>FUND. EDUC. CRISTO REY DE REYES</v>
          </cell>
          <cell r="H238" t="str">
            <v>FUND. EDUC. CRISTO REY DE REYES</v>
          </cell>
          <cell r="I238" t="str">
            <v>OLAYA HERRERA SECTOR EL PROGRESO CRA 65 A NO. 34-6</v>
          </cell>
          <cell r="J238" t="str">
            <v>OLAYA HERRERA</v>
          </cell>
          <cell r="K238" t="str">
            <v>PRINCIPAL</v>
          </cell>
          <cell r="L238" t="str">
            <v>DE LA VIRGEN Y TURISTICA</v>
          </cell>
          <cell r="M238" t="str">
            <v>DE LA VIRGEN Y TURISTICA</v>
          </cell>
          <cell r="N238">
            <v>237</v>
          </cell>
          <cell r="P238" t="str">
            <v>PRIVADO</v>
          </cell>
        </row>
        <row r="239">
          <cell r="A239">
            <v>612</v>
          </cell>
          <cell r="B239" t="str">
            <v>URBANA</v>
          </cell>
          <cell r="C239" t="str">
            <v>PRIVADO</v>
          </cell>
          <cell r="D239">
            <v>313001028292</v>
          </cell>
          <cell r="E239">
            <v>612</v>
          </cell>
          <cell r="F239">
            <v>612</v>
          </cell>
          <cell r="G239" t="str">
            <v>C.E MORAL Y LUCES</v>
          </cell>
          <cell r="H239" t="str">
            <v>C.E MORAL Y LUCES</v>
          </cell>
          <cell r="I239" t="str">
            <v>LOS ALPES CALLE 31F # 71 B - 38</v>
          </cell>
          <cell r="J239" t="str">
            <v>LOS ALPES</v>
          </cell>
          <cell r="K239" t="str">
            <v>PRINCIPAL</v>
          </cell>
          <cell r="L239" t="str">
            <v>DE LA VIRGEN Y TURISTICA</v>
          </cell>
          <cell r="M239" t="str">
            <v>DE LA VIRGEN Y TURISTICA</v>
          </cell>
          <cell r="N239">
            <v>238</v>
          </cell>
          <cell r="P239" t="str">
            <v>PRIVADO</v>
          </cell>
        </row>
        <row r="240">
          <cell r="A240">
            <v>266</v>
          </cell>
          <cell r="B240" t="str">
            <v>URBANA(RURAL)</v>
          </cell>
          <cell r="C240" t="str">
            <v>PRIVADO</v>
          </cell>
          <cell r="D240">
            <v>313001003931</v>
          </cell>
          <cell r="E240">
            <v>266</v>
          </cell>
          <cell r="F240">
            <v>266</v>
          </cell>
          <cell r="G240" t="str">
            <v>COL. JORGE WASHINGTON</v>
          </cell>
          <cell r="H240" t="str">
            <v>COL. JORGE WASHINGTON</v>
          </cell>
          <cell r="I240" t="str">
            <v>ZONA NORTE, ANILLO VIAL KM 12</v>
          </cell>
          <cell r="J240" t="str">
            <v>ANILLO VIAL</v>
          </cell>
          <cell r="K240" t="str">
            <v>PRINCIPAL</v>
          </cell>
          <cell r="L240" t="str">
            <v>DE LA VIRGEN Y TURISTICA</v>
          </cell>
          <cell r="M240" t="str">
            <v>RURAL</v>
          </cell>
          <cell r="N240">
            <v>239</v>
          </cell>
          <cell r="P240" t="str">
            <v>PRIVADO</v>
          </cell>
        </row>
        <row r="241">
          <cell r="A241">
            <v>271</v>
          </cell>
          <cell r="B241" t="str">
            <v>URBANA(RURAL)</v>
          </cell>
          <cell r="C241" t="str">
            <v>PRIVADO</v>
          </cell>
          <cell r="D241">
            <v>313001004768</v>
          </cell>
          <cell r="E241">
            <v>271</v>
          </cell>
          <cell r="F241">
            <v>271</v>
          </cell>
          <cell r="G241" t="str">
            <v>CORP.  EDUCATIVA  COLEGIO BRITANICO DE CARTAGENA.</v>
          </cell>
          <cell r="H241" t="str">
            <v>CORP.  EDUCATIVA  COLEGIO BRITANICO DE CARTAGENA.</v>
          </cell>
          <cell r="I241" t="str">
            <v>ANILLO VIAL KM 12 (VIA BAYUNCA)</v>
          </cell>
          <cell r="J241" t="str">
            <v>ANILLO VIAL</v>
          </cell>
          <cell r="K241" t="str">
            <v>PRINCIPAL</v>
          </cell>
          <cell r="L241" t="str">
            <v>DE LA VIRGEN Y TURISTICA</v>
          </cell>
          <cell r="M241" t="str">
            <v>RURAL</v>
          </cell>
          <cell r="N241">
            <v>240</v>
          </cell>
          <cell r="P241" t="str">
            <v>PRIVADO</v>
          </cell>
        </row>
        <row r="242">
          <cell r="A242">
            <v>293</v>
          </cell>
          <cell r="B242" t="str">
            <v>URBANA(RURAL)</v>
          </cell>
          <cell r="C242" t="str">
            <v>PRIVADO</v>
          </cell>
          <cell r="D242">
            <v>313001005705</v>
          </cell>
          <cell r="E242">
            <v>293</v>
          </cell>
          <cell r="F242">
            <v>293</v>
          </cell>
          <cell r="G242" t="str">
            <v>CORP. EDUCATIVA COL. INTERNACIONAL CARTAGENA</v>
          </cell>
          <cell r="H242" t="str">
            <v>CORP. EDUCATIVA COL. INTERNACIONAL CARTAGENA</v>
          </cell>
          <cell r="I242" t="str">
            <v>ANILLO VIAL KM 14 VIA PONTEZUELA</v>
          </cell>
          <cell r="J242" t="str">
            <v>ANILLO VIAL</v>
          </cell>
          <cell r="K242" t="str">
            <v>PRINCIPAL</v>
          </cell>
          <cell r="L242" t="str">
            <v>DE LA VIRGEN Y TURISTICA</v>
          </cell>
          <cell r="M242" t="str">
            <v>RURAL</v>
          </cell>
          <cell r="N242">
            <v>241</v>
          </cell>
          <cell r="P242" t="str">
            <v>PRIVADO</v>
          </cell>
        </row>
        <row r="243">
          <cell r="A243">
            <v>426</v>
          </cell>
          <cell r="B243" t="str">
            <v>RURAL</v>
          </cell>
          <cell r="C243" t="str">
            <v>PRIVADO</v>
          </cell>
          <cell r="D243">
            <v>313001012744</v>
          </cell>
          <cell r="E243">
            <v>426</v>
          </cell>
          <cell r="F243">
            <v>426</v>
          </cell>
          <cell r="G243" t="str">
            <v>INST. SKINNER II  (ANT.-JARD. INF. SKINNER II)</v>
          </cell>
          <cell r="H243" t="str">
            <v>INST. SKINNER II  (ANT.-JARD. INF. SKINNER II)</v>
          </cell>
          <cell r="I243" t="str">
            <v>LA BOQUILLA CRA 3 # 85-35</v>
          </cell>
          <cell r="J243" t="str">
            <v>LA BOQUILLA</v>
          </cell>
          <cell r="K243" t="str">
            <v>PRINCIPAL</v>
          </cell>
          <cell r="L243" t="str">
            <v>DE LA VIRGEN Y TURISTICA</v>
          </cell>
          <cell r="M243" t="str">
            <v>RURAL</v>
          </cell>
          <cell r="N243">
            <v>242</v>
          </cell>
          <cell r="P243" t="str">
            <v>PRIVADO</v>
          </cell>
        </row>
        <row r="244">
          <cell r="A244">
            <v>490</v>
          </cell>
          <cell r="B244" t="str">
            <v>URBANA(RURAL)</v>
          </cell>
          <cell r="C244" t="str">
            <v>PRIVADO</v>
          </cell>
          <cell r="D244">
            <v>313836000348</v>
          </cell>
          <cell r="E244">
            <v>490</v>
          </cell>
          <cell r="F244">
            <v>490</v>
          </cell>
          <cell r="G244" t="str">
            <v>ASPAEN GIMN. CARTAGENA DE INDIAS</v>
          </cell>
          <cell r="H244" t="str">
            <v>ASPAEN GIMN. CARTAGENA DE INDIAS</v>
          </cell>
          <cell r="I244" t="str">
            <v>ANILLO VIAL KM 11</v>
          </cell>
          <cell r="J244" t="str">
            <v>ANILLO VIAL</v>
          </cell>
          <cell r="K244" t="str">
            <v>PRINCIPAL</v>
          </cell>
          <cell r="L244" t="str">
            <v>DE LA VIRGEN Y TURISTICA</v>
          </cell>
          <cell r="M244" t="str">
            <v>RURAL</v>
          </cell>
          <cell r="N244">
            <v>243</v>
          </cell>
          <cell r="P244" t="str">
            <v>PRIVADO</v>
          </cell>
        </row>
        <row r="245">
          <cell r="A245">
            <v>501</v>
          </cell>
          <cell r="B245" t="str">
            <v>RURAL</v>
          </cell>
          <cell r="C245" t="str">
            <v>PRIVADO</v>
          </cell>
          <cell r="D245">
            <v>413001013176</v>
          </cell>
          <cell r="E245">
            <v>501</v>
          </cell>
          <cell r="F245">
            <v>501</v>
          </cell>
          <cell r="G245" t="str">
            <v>FUND. EDUC. INST. ECOLOGICO BARBACOAS</v>
          </cell>
          <cell r="H245" t="str">
            <v>FUND. EDUC. INST. ECOLOGICO BARBACOAS</v>
          </cell>
          <cell r="I245" t="str">
            <v>SANTA ANA - ISLA BARU - CARRETERA A PLAYA BLANCA</v>
          </cell>
          <cell r="J245" t="str">
            <v>SANTA ANA</v>
          </cell>
          <cell r="K245" t="str">
            <v>PRINCIPAL</v>
          </cell>
          <cell r="L245" t="str">
            <v>INDUSTRIAL Y DE LA BAHIA</v>
          </cell>
          <cell r="M245" t="str">
            <v>RURAL</v>
          </cell>
          <cell r="N245">
            <v>244</v>
          </cell>
          <cell r="P245" t="str">
            <v>PRIVADO</v>
          </cell>
        </row>
        <row r="246">
          <cell r="A246">
            <v>569</v>
          </cell>
          <cell r="B246" t="str">
            <v>RURAL</v>
          </cell>
          <cell r="C246" t="str">
            <v>PRIVADO</v>
          </cell>
          <cell r="D246">
            <v>413001027126</v>
          </cell>
          <cell r="E246">
            <v>569</v>
          </cell>
          <cell r="F246">
            <v>569</v>
          </cell>
          <cell r="G246" t="str">
            <v>INST. NUEVA LUZ DE ESPERANZA</v>
          </cell>
          <cell r="H246" t="str">
            <v>INST. NUEVA LUZ DE ESPERANZA</v>
          </cell>
          <cell r="I246" t="str">
            <v>BOQUILLA ST MAR LINDA KRA 2 # 91-10</v>
          </cell>
          <cell r="J246" t="str">
            <v>BOQUILLA</v>
          </cell>
          <cell r="K246" t="str">
            <v>PRINCIPAL</v>
          </cell>
          <cell r="L246" t="str">
            <v>DE LA VIRGEN Y TURISTICA</v>
          </cell>
          <cell r="M246" t="str">
            <v>RURAL</v>
          </cell>
          <cell r="N246">
            <v>245</v>
          </cell>
          <cell r="P246" t="str">
            <v>PRIVADO</v>
          </cell>
        </row>
        <row r="247">
          <cell r="A247">
            <v>807</v>
          </cell>
          <cell r="B247" t="str">
            <v>RURAL</v>
          </cell>
          <cell r="C247" t="str">
            <v>PRIVADO</v>
          </cell>
          <cell r="D247">
            <v>413001029561</v>
          </cell>
          <cell r="E247">
            <v>807</v>
          </cell>
          <cell r="F247">
            <v>807</v>
          </cell>
          <cell r="G247" t="str">
            <v>CENT. EDUC. LA VECINA</v>
          </cell>
          <cell r="H247" t="str">
            <v>CENT. EDUC. LA VECINA</v>
          </cell>
          <cell r="I247" t="str">
            <v>LA BOQUILLA, SECTOR BOGOTA - CRA 2  N 102-03</v>
          </cell>
          <cell r="J247" t="str">
            <v>BOQUILLA</v>
          </cell>
          <cell r="K247" t="str">
            <v>PRINCIPAL</v>
          </cell>
          <cell r="L247" t="str">
            <v>DE LA VIRGEN Y TURISTICA</v>
          </cell>
          <cell r="M247" t="str">
            <v>RURAL</v>
          </cell>
          <cell r="N247">
            <v>246</v>
          </cell>
          <cell r="P247" t="str">
            <v>PRIVADO</v>
          </cell>
        </row>
        <row r="248">
          <cell r="A248">
            <v>294</v>
          </cell>
          <cell r="B248" t="str">
            <v>URBANA(RURAL)</v>
          </cell>
          <cell r="C248" t="str">
            <v>PRIVADO</v>
          </cell>
          <cell r="D248">
            <v>313001005748</v>
          </cell>
          <cell r="E248">
            <v>294</v>
          </cell>
          <cell r="F248">
            <v>294</v>
          </cell>
          <cell r="G248" t="str">
            <v>GIMN. ALTAIR DE CARTAGENA</v>
          </cell>
          <cell r="H248" t="str">
            <v>GIMN. ALTAIR DE CARTAGENA</v>
          </cell>
          <cell r="I248" t="str">
            <v>ANILLO VIAL, SECTOR PONTEZUELA  K14 - MANGA AV JIMENEZ 4  # 20-75</v>
          </cell>
          <cell r="J248" t="str">
            <v>ANILLO VIAL</v>
          </cell>
          <cell r="K248" t="str">
            <v>PRINCIPAL</v>
          </cell>
          <cell r="L248" t="str">
            <v>DE LA VIRGEN Y TURISTICA</v>
          </cell>
          <cell r="M248" t="str">
            <v>RURAL</v>
          </cell>
          <cell r="N248">
            <v>247</v>
          </cell>
          <cell r="P248" t="str">
            <v>PRIVADO</v>
          </cell>
        </row>
        <row r="249">
          <cell r="A249">
            <v>851</v>
          </cell>
          <cell r="B249" t="str">
            <v>URBANA(RURAL)</v>
          </cell>
          <cell r="C249" t="str">
            <v>PRIVADO</v>
          </cell>
          <cell r="D249">
            <v>313836000623</v>
          </cell>
          <cell r="E249">
            <v>851</v>
          </cell>
          <cell r="F249">
            <v>851</v>
          </cell>
          <cell r="G249" t="str">
            <v>ASPAEN GIMN. CARTAGENA(ANTIGUO COL. UBICADO EN TURBACO)</v>
          </cell>
          <cell r="H249" t="str">
            <v>ASPAEN GIMN. CARTAGENA(ANTIGUO COL. UBICADO EN TURBACO)</v>
          </cell>
          <cell r="I249" t="str">
            <v>ZONA NORTE ANILLO VIAL KM 14, VIA PONTEZUELA</v>
          </cell>
          <cell r="J249" t="str">
            <v>PONTEZUELA</v>
          </cell>
          <cell r="K249" t="str">
            <v>PRINCIPAL</v>
          </cell>
          <cell r="L249" t="str">
            <v>DE LA VIRGEN Y TURISTICA</v>
          </cell>
          <cell r="M249" t="str">
            <v>RURAL</v>
          </cell>
          <cell r="N249">
            <v>248</v>
          </cell>
          <cell r="P249" t="str">
            <v>PRIVADO</v>
          </cell>
        </row>
        <row r="250">
          <cell r="A250">
            <v>845</v>
          </cell>
          <cell r="B250" t="str">
            <v>RURAL</v>
          </cell>
          <cell r="C250" t="str">
            <v>PRIVADO</v>
          </cell>
          <cell r="D250">
            <v>413001029919</v>
          </cell>
          <cell r="E250">
            <v>845</v>
          </cell>
          <cell r="F250">
            <v>845</v>
          </cell>
          <cell r="G250" t="str">
            <v>CENTRO EDUCATIVO DE BAYUNCA</v>
          </cell>
          <cell r="H250" t="str">
            <v>CENTRO EDUCATIVO DE BAYUNCA</v>
          </cell>
          <cell r="I250" t="str">
            <v>BAYUNCA CARRERA 18 K NUMERO 11-46</v>
          </cell>
          <cell r="J250" t="str">
            <v>BAYUNCA</v>
          </cell>
          <cell r="K250" t="str">
            <v>PRINCIPAL</v>
          </cell>
          <cell r="L250" t="str">
            <v>DE LA VIRGEN Y TURISTICA</v>
          </cell>
          <cell r="M250" t="str">
            <v>RURAL</v>
          </cell>
          <cell r="N250">
            <v>249</v>
          </cell>
          <cell r="P250" t="str">
            <v>PRIVADO</v>
          </cell>
        </row>
        <row r="251">
          <cell r="A251">
            <v>208</v>
          </cell>
          <cell r="B251" t="str">
            <v>URBANA</v>
          </cell>
          <cell r="C251" t="str">
            <v>PRIVADO</v>
          </cell>
          <cell r="D251">
            <v>313001000185</v>
          </cell>
          <cell r="E251">
            <v>208</v>
          </cell>
          <cell r="F251">
            <v>208</v>
          </cell>
          <cell r="G251" t="str">
            <v>INST. EDUCATIVO ANGELITOS ALEGRES</v>
          </cell>
          <cell r="H251" t="str">
            <v>INST. EDUCATIVO ANGELITOS ALEGRES</v>
          </cell>
          <cell r="I251" t="str">
            <v>NUEVO BOSQUE TRANSV 51 CLL 4 # 29B 77</v>
          </cell>
          <cell r="J251" t="str">
            <v>NUEVO BOSQUE</v>
          </cell>
          <cell r="K251" t="str">
            <v>PRINCIPAL</v>
          </cell>
          <cell r="L251" t="str">
            <v>HISTORICA Y CARIBE NORTE</v>
          </cell>
          <cell r="M251" t="str">
            <v>COUNTRY</v>
          </cell>
          <cell r="N251">
            <v>250</v>
          </cell>
          <cell r="P251" t="str">
            <v>PRIVADO</v>
          </cell>
        </row>
        <row r="252">
          <cell r="A252">
            <v>209</v>
          </cell>
          <cell r="B252" t="str">
            <v>URBANA</v>
          </cell>
          <cell r="C252" t="str">
            <v>PRIVADO</v>
          </cell>
          <cell r="D252">
            <v>313001000193</v>
          </cell>
          <cell r="E252">
            <v>209</v>
          </cell>
          <cell r="F252">
            <v>209</v>
          </cell>
          <cell r="G252" t="str">
            <v>INST. EDUCATIVO ENCANTO DE NIÑOS</v>
          </cell>
          <cell r="H252" t="str">
            <v>INST. EDUCATIVO ENCANTO DE NIÑOS</v>
          </cell>
          <cell r="I252" t="str">
            <v>NUEVO BOSQUE TRANSV 48 A # 29E 10</v>
          </cell>
          <cell r="J252" t="str">
            <v>NUEVO BOSQUE</v>
          </cell>
          <cell r="K252" t="str">
            <v>PRINCIPAL</v>
          </cell>
          <cell r="L252" t="str">
            <v>HISTORICA Y CARIBE NORTE</v>
          </cell>
          <cell r="M252" t="str">
            <v>COUNTRY</v>
          </cell>
          <cell r="N252">
            <v>251</v>
          </cell>
          <cell r="P252" t="str">
            <v>PRIVADO</v>
          </cell>
        </row>
        <row r="253">
          <cell r="A253">
            <v>213</v>
          </cell>
          <cell r="B253" t="str">
            <v>URBANA</v>
          </cell>
          <cell r="C253" t="str">
            <v>PRIVADO</v>
          </cell>
          <cell r="D253">
            <v>313001000240</v>
          </cell>
          <cell r="E253">
            <v>213</v>
          </cell>
          <cell r="F253">
            <v>213</v>
          </cell>
          <cell r="G253" t="str">
            <v>INST. EDUC. NUEVA AMERICA</v>
          </cell>
          <cell r="H253" t="str">
            <v>INST. EDUC. NUEVA AMERICA</v>
          </cell>
          <cell r="I253" t="str">
            <v>NUEVO BOSQUE MANZ 52 L 2 7A ETAPA</v>
          </cell>
          <cell r="J253" t="str">
            <v>NUEVO BOSQUE</v>
          </cell>
          <cell r="K253" t="str">
            <v>PRINCIPAL</v>
          </cell>
          <cell r="L253" t="str">
            <v>HISTORICA Y CARIBE NORTE</v>
          </cell>
          <cell r="M253" t="str">
            <v>COUNTRY</v>
          </cell>
          <cell r="N253">
            <v>252</v>
          </cell>
          <cell r="P253" t="str">
            <v>PRIVADO</v>
          </cell>
        </row>
        <row r="254">
          <cell r="A254">
            <v>214</v>
          </cell>
          <cell r="B254" t="str">
            <v>URBANA</v>
          </cell>
          <cell r="C254" t="str">
            <v>PRIVADO</v>
          </cell>
          <cell r="D254">
            <v>313001000282</v>
          </cell>
          <cell r="E254">
            <v>214</v>
          </cell>
          <cell r="F254">
            <v>214</v>
          </cell>
          <cell r="G254" t="str">
            <v>INST. SOL DE BRITANIA</v>
          </cell>
          <cell r="H254" t="str">
            <v>INST. SOL DE BRITANIA</v>
          </cell>
          <cell r="I254" t="str">
            <v>URB BRITANIA M-B L-8</v>
          </cell>
          <cell r="J254" t="str">
            <v>NUEVO BOSQUE</v>
          </cell>
          <cell r="K254" t="str">
            <v>PRINCIPAL</v>
          </cell>
          <cell r="L254" t="str">
            <v>HISTORICA Y CARIBE NORTE</v>
          </cell>
          <cell r="M254" t="str">
            <v>COUNTRY</v>
          </cell>
          <cell r="N254">
            <v>253</v>
          </cell>
          <cell r="P254" t="str">
            <v>PRIVADO</v>
          </cell>
        </row>
        <row r="255">
          <cell r="A255">
            <v>216</v>
          </cell>
          <cell r="B255" t="str">
            <v>URBANA</v>
          </cell>
          <cell r="C255" t="str">
            <v>PRIVADO</v>
          </cell>
          <cell r="D255">
            <v>313001000495</v>
          </cell>
          <cell r="E255">
            <v>216</v>
          </cell>
          <cell r="F255">
            <v>216</v>
          </cell>
          <cell r="G255" t="str">
            <v>COL. OCTAVIANA DEL C. VIVES C</v>
          </cell>
          <cell r="H255" t="str">
            <v>COL. OCTAVIANA DEL C. VIVES C</v>
          </cell>
          <cell r="I255" t="str">
            <v>AMBERES CLL 30 # 39-80</v>
          </cell>
          <cell r="J255" t="str">
            <v>AMBERES</v>
          </cell>
          <cell r="K255" t="str">
            <v>PRINCIPAL</v>
          </cell>
          <cell r="L255" t="str">
            <v>HISTORICA Y CARIBE NORTE</v>
          </cell>
          <cell r="M255" t="str">
            <v>COUNTRY</v>
          </cell>
          <cell r="N255">
            <v>254</v>
          </cell>
          <cell r="P255" t="str">
            <v>PRIVADO</v>
          </cell>
        </row>
        <row r="256">
          <cell r="A256">
            <v>218</v>
          </cell>
          <cell r="B256" t="str">
            <v>URBANA</v>
          </cell>
          <cell r="C256" t="str">
            <v>PRIVADO</v>
          </cell>
          <cell r="D256">
            <v>313001000541</v>
          </cell>
          <cell r="E256">
            <v>218</v>
          </cell>
          <cell r="F256">
            <v>218</v>
          </cell>
          <cell r="G256" t="str">
            <v>COL. LA ANUNCIACION</v>
          </cell>
          <cell r="H256" t="str">
            <v>COL. LA ANUNCIACION</v>
          </cell>
          <cell r="I256" t="str">
            <v>PARAGUAY AV ACUEDUCTO TRANV 45 # 26A 115</v>
          </cell>
          <cell r="J256" t="str">
            <v>PARAGUAY</v>
          </cell>
          <cell r="K256" t="str">
            <v>PRINCIPAL</v>
          </cell>
          <cell r="L256" t="str">
            <v>HISTORICA Y CARIBE NORTE</v>
          </cell>
          <cell r="M256" t="str">
            <v>COUNTRY</v>
          </cell>
          <cell r="N256">
            <v>255</v>
          </cell>
          <cell r="P256" t="str">
            <v>PRIVADO</v>
          </cell>
        </row>
        <row r="257">
          <cell r="A257">
            <v>241</v>
          </cell>
          <cell r="B257" t="str">
            <v>URBANA</v>
          </cell>
          <cell r="C257" t="str">
            <v>PRIVADO</v>
          </cell>
          <cell r="D257">
            <v>313001001190</v>
          </cell>
          <cell r="E257">
            <v>241</v>
          </cell>
          <cell r="F257">
            <v>241</v>
          </cell>
          <cell r="G257" t="str">
            <v>CORP. COL. LATINOAMERICANO</v>
          </cell>
          <cell r="H257" t="str">
            <v>CORP. COL. LATINOAMERICANO</v>
          </cell>
          <cell r="I257" t="str">
            <v>PARAGUAY AV ACUEDUCTO # 26A-116</v>
          </cell>
          <cell r="J257" t="str">
            <v>PARAGUAY</v>
          </cell>
          <cell r="K257" t="str">
            <v>PRINCIPAL</v>
          </cell>
          <cell r="L257" t="str">
            <v>HISTORICA Y CARIBE NORTE</v>
          </cell>
          <cell r="M257" t="str">
            <v>COUNTRY</v>
          </cell>
          <cell r="N257">
            <v>256</v>
          </cell>
          <cell r="P257" t="str">
            <v>PRIVADO</v>
          </cell>
        </row>
        <row r="258">
          <cell r="A258">
            <v>249</v>
          </cell>
          <cell r="B258" t="str">
            <v>URBANA</v>
          </cell>
          <cell r="C258" t="str">
            <v>PRIVADO</v>
          </cell>
          <cell r="D258">
            <v>313001002269</v>
          </cell>
          <cell r="E258">
            <v>249</v>
          </cell>
          <cell r="F258">
            <v>249</v>
          </cell>
          <cell r="G258" t="str">
            <v>COL. NAVAL DE MANZANILLO</v>
          </cell>
          <cell r="H258" t="str">
            <v>COL. NAVAL DE MANZANILLO</v>
          </cell>
          <cell r="I258" t="str">
            <v>BOSQUE ESCUELA NAVAL ALMIRANTE PADILLA</v>
          </cell>
          <cell r="J258" t="str">
            <v xml:space="preserve">BOSQUE </v>
          </cell>
          <cell r="K258" t="str">
            <v>PRINCIPAL</v>
          </cell>
          <cell r="L258" t="str">
            <v>HISTORICA Y CARIBE NORTE</v>
          </cell>
          <cell r="M258" t="str">
            <v>COUNTRY</v>
          </cell>
          <cell r="N258">
            <v>257</v>
          </cell>
          <cell r="P258" t="str">
            <v>PRIVADO</v>
          </cell>
        </row>
        <row r="259">
          <cell r="A259">
            <v>252</v>
          </cell>
          <cell r="B259" t="str">
            <v>URBANA</v>
          </cell>
          <cell r="C259" t="str">
            <v>PRIVADO</v>
          </cell>
          <cell r="D259">
            <v>313001002340</v>
          </cell>
          <cell r="E259">
            <v>252</v>
          </cell>
          <cell r="F259">
            <v>252</v>
          </cell>
          <cell r="G259" t="str">
            <v>INST. COLOMBO BOLIVARIANO</v>
          </cell>
          <cell r="H259" t="str">
            <v>INST. COLOMBO BOLIVARIANO</v>
          </cell>
          <cell r="I259" t="str">
            <v>EL CARMEN CARRERA 66 No. 30-136</v>
          </cell>
          <cell r="J259" t="str">
            <v>EL CARMEN</v>
          </cell>
          <cell r="K259" t="str">
            <v>PRINCIPAL</v>
          </cell>
          <cell r="L259" t="str">
            <v>HISTORICA Y CARIBE NORTE</v>
          </cell>
          <cell r="M259" t="str">
            <v>COUNTRY</v>
          </cell>
          <cell r="N259">
            <v>258</v>
          </cell>
          <cell r="P259" t="str">
            <v>PRIVADO</v>
          </cell>
        </row>
        <row r="260">
          <cell r="A260">
            <v>268</v>
          </cell>
          <cell r="B260" t="str">
            <v>URBANA</v>
          </cell>
          <cell r="C260" t="str">
            <v>PRIVADO</v>
          </cell>
          <cell r="D260">
            <v>313001003800</v>
          </cell>
          <cell r="E260">
            <v>268</v>
          </cell>
          <cell r="F260">
            <v>268</v>
          </cell>
          <cell r="G260" t="str">
            <v>FUND. EDUC. LIC. SAN JOSE</v>
          </cell>
          <cell r="H260" t="str">
            <v>FUND. EDUC. LIC. SAN JOSE</v>
          </cell>
          <cell r="I260" t="str">
            <v>ANDALUCIA CLL SAN JOSE # 29-04</v>
          </cell>
          <cell r="J260" t="str">
            <v>ANDALUCIA</v>
          </cell>
          <cell r="K260" t="str">
            <v>PRINCIPAL</v>
          </cell>
          <cell r="L260" t="str">
            <v>HISTORICA Y CARIBE NORTE</v>
          </cell>
          <cell r="M260" t="str">
            <v>COUNTRY</v>
          </cell>
          <cell r="N260">
            <v>259</v>
          </cell>
          <cell r="P260" t="str">
            <v>PRIVADO</v>
          </cell>
        </row>
        <row r="261">
          <cell r="A261">
            <v>284</v>
          </cell>
          <cell r="B261" t="str">
            <v>URBANA</v>
          </cell>
          <cell r="C261" t="str">
            <v>PRIVADO</v>
          </cell>
          <cell r="D261">
            <v>313001005284</v>
          </cell>
          <cell r="E261">
            <v>284</v>
          </cell>
          <cell r="F261">
            <v>284</v>
          </cell>
          <cell r="G261" t="str">
            <v>COL. SANTA LUCIA</v>
          </cell>
          <cell r="H261" t="str">
            <v>COL. SANTA LUCIA</v>
          </cell>
          <cell r="I261" t="str">
            <v>REPUBLICA DE CHILE MANZ 27 L 9 10 Y 11</v>
          </cell>
          <cell r="J261" t="str">
            <v>REPUBLICA DE CHILE</v>
          </cell>
          <cell r="K261" t="str">
            <v>PRINCIPAL</v>
          </cell>
          <cell r="L261" t="str">
            <v>HISTORICA Y CARIBE NORTE</v>
          </cell>
          <cell r="M261" t="str">
            <v>COUNTRY</v>
          </cell>
          <cell r="N261">
            <v>260</v>
          </cell>
          <cell r="P261" t="str">
            <v>PRIVADO</v>
          </cell>
        </row>
        <row r="262">
          <cell r="A262">
            <v>287</v>
          </cell>
          <cell r="B262" t="str">
            <v>URBANA</v>
          </cell>
          <cell r="C262" t="str">
            <v>PRIVADO</v>
          </cell>
          <cell r="D262">
            <v>313001005551</v>
          </cell>
          <cell r="E262">
            <v>287</v>
          </cell>
          <cell r="F262">
            <v>287</v>
          </cell>
          <cell r="G262" t="str">
            <v>COL. REAL CARTAGENA.</v>
          </cell>
          <cell r="H262" t="str">
            <v>COL. REAL CARTAGENA.</v>
          </cell>
          <cell r="I262" t="str">
            <v>AV PEDRO DE HEREDIA ST ARMENIA # 48-94</v>
          </cell>
          <cell r="J262" t="str">
            <v>AV PEDRO DE HEREDIA</v>
          </cell>
          <cell r="K262" t="str">
            <v>PRINCIPAL</v>
          </cell>
          <cell r="L262" t="str">
            <v>HISTORICA Y CARIBE NORTE</v>
          </cell>
          <cell r="M262" t="str">
            <v>COUNTRY</v>
          </cell>
          <cell r="N262">
            <v>261</v>
          </cell>
          <cell r="P262" t="str">
            <v>PRIVADO</v>
          </cell>
        </row>
        <row r="263">
          <cell r="A263">
            <v>289</v>
          </cell>
          <cell r="B263" t="str">
            <v>URBANA</v>
          </cell>
          <cell r="C263" t="str">
            <v>PRIVADO</v>
          </cell>
          <cell r="D263">
            <v>313001005594</v>
          </cell>
          <cell r="E263">
            <v>289</v>
          </cell>
          <cell r="F263">
            <v>289</v>
          </cell>
          <cell r="G263" t="str">
            <v>CORP. INST. CARRUSEL</v>
          </cell>
          <cell r="H263" t="str">
            <v>CORP. INST. CARRUSEL</v>
          </cell>
          <cell r="I263" t="str">
            <v>LOS ANGELES CLL 30A # 62-09</v>
          </cell>
          <cell r="J263" t="str">
            <v>LOS ANGELES</v>
          </cell>
          <cell r="K263" t="str">
            <v>PRINCIPAL</v>
          </cell>
          <cell r="L263" t="str">
            <v>HISTORICA Y CARIBE NORTE</v>
          </cell>
          <cell r="M263" t="str">
            <v>COUNTRY</v>
          </cell>
          <cell r="N263">
            <v>262</v>
          </cell>
          <cell r="P263" t="str">
            <v>PRIVADO</v>
          </cell>
        </row>
        <row r="264">
          <cell r="A264">
            <v>299</v>
          </cell>
          <cell r="B264" t="str">
            <v>URBANA</v>
          </cell>
          <cell r="C264" t="str">
            <v>PRIVADO</v>
          </cell>
          <cell r="D264">
            <v>313001005985</v>
          </cell>
          <cell r="E264">
            <v>299</v>
          </cell>
          <cell r="F264">
            <v>299</v>
          </cell>
          <cell r="G264" t="str">
            <v>CORP. EDUCATIVA LOS ANGELES (GUAR.JARD. INF. BAMBI)</v>
          </cell>
          <cell r="H264" t="str">
            <v>CORP. EDUCATIVA LOS ANGELES (GUAR.JARD. INF. BAMBI)</v>
          </cell>
          <cell r="I264" t="str">
            <v>URB LOS ANGELES CLL 30 # 62-83</v>
          </cell>
          <cell r="J264" t="str">
            <v>LOS ANGELES</v>
          </cell>
          <cell r="K264" t="str">
            <v>PRINCIPAL</v>
          </cell>
          <cell r="L264" t="str">
            <v>HISTORICA Y CARIBE NORTE</v>
          </cell>
          <cell r="M264" t="str">
            <v>COUNTRY</v>
          </cell>
          <cell r="N264">
            <v>263</v>
          </cell>
          <cell r="P264" t="str">
            <v>PRIVADO</v>
          </cell>
        </row>
        <row r="265">
          <cell r="A265">
            <v>305</v>
          </cell>
          <cell r="B265" t="str">
            <v>URBANA</v>
          </cell>
          <cell r="C265" t="str">
            <v>PRIVADO</v>
          </cell>
          <cell r="D265">
            <v>313001006337</v>
          </cell>
          <cell r="E265">
            <v>305</v>
          </cell>
          <cell r="F265">
            <v>305</v>
          </cell>
          <cell r="G265" t="str">
            <v>INST. EL LABRADOR</v>
          </cell>
          <cell r="H265" t="str">
            <v>INST. EL LABRADOR</v>
          </cell>
          <cell r="I265" t="str">
            <v>SAN ISIDRO CLL 1A EL LABRADOR # 53-44</v>
          </cell>
          <cell r="J265" t="str">
            <v>SAN ISIDRO</v>
          </cell>
          <cell r="K265" t="str">
            <v>PRINCIPAL</v>
          </cell>
          <cell r="L265" t="str">
            <v>HISTORICA Y CARIBE NORTE</v>
          </cell>
          <cell r="M265" t="str">
            <v>COUNTRY</v>
          </cell>
          <cell r="N265">
            <v>264</v>
          </cell>
          <cell r="P265" t="str">
            <v>PRIVADO</v>
          </cell>
        </row>
        <row r="266">
          <cell r="A266">
            <v>306</v>
          </cell>
          <cell r="B266" t="str">
            <v>URBANA</v>
          </cell>
          <cell r="C266" t="str">
            <v>PRIVADO</v>
          </cell>
          <cell r="D266">
            <v>313001006345</v>
          </cell>
          <cell r="E266">
            <v>306</v>
          </cell>
          <cell r="F266">
            <v>306</v>
          </cell>
          <cell r="G266" t="str">
            <v>C.E AMOR A COLOMBIA</v>
          </cell>
          <cell r="H266" t="str">
            <v>C.E AMOR A COLOMBIA</v>
          </cell>
          <cell r="I266" t="str">
            <v>AMBERES CRA 30 # 39-46</v>
          </cell>
          <cell r="J266" t="str">
            <v>AMBERES</v>
          </cell>
          <cell r="K266" t="str">
            <v>PRINCIPAL</v>
          </cell>
          <cell r="L266" t="str">
            <v>HISTORICA Y CARIBE NORTE</v>
          </cell>
          <cell r="M266" t="str">
            <v>COUNTRY</v>
          </cell>
          <cell r="N266">
            <v>265</v>
          </cell>
          <cell r="P266" t="str">
            <v>PRIVADO</v>
          </cell>
        </row>
        <row r="267">
          <cell r="A267">
            <v>312</v>
          </cell>
          <cell r="B267" t="str">
            <v>URBANA</v>
          </cell>
          <cell r="C267" t="str">
            <v>PRIVADO</v>
          </cell>
          <cell r="D267">
            <v>313001006647</v>
          </cell>
          <cell r="E267">
            <v>312</v>
          </cell>
          <cell r="F267">
            <v>312</v>
          </cell>
          <cell r="G267" t="str">
            <v>INST. MI BARQUITO</v>
          </cell>
          <cell r="H267" t="str">
            <v>INST. MI BARQUITO</v>
          </cell>
          <cell r="I267" t="str">
            <v>CALAMARES MANZ 33 L 7 1RA ETAPA</v>
          </cell>
          <cell r="J267" t="str">
            <v>CALAMARES</v>
          </cell>
          <cell r="K267" t="str">
            <v>PRINCIPAL</v>
          </cell>
          <cell r="L267" t="str">
            <v>HISTORICA Y CARIBE NORTE</v>
          </cell>
          <cell r="M267" t="str">
            <v>COUNTRY</v>
          </cell>
          <cell r="N267">
            <v>266</v>
          </cell>
          <cell r="P267" t="str">
            <v>PRIVADO</v>
          </cell>
        </row>
        <row r="268">
          <cell r="A268">
            <v>334</v>
          </cell>
          <cell r="B268" t="str">
            <v>URBANA</v>
          </cell>
          <cell r="C268" t="str">
            <v>PRIVADO</v>
          </cell>
          <cell r="D268">
            <v>313001006515</v>
          </cell>
          <cell r="E268">
            <v>334</v>
          </cell>
          <cell r="F268">
            <v>334</v>
          </cell>
          <cell r="G268" t="str">
            <v>INST. CHIQUITINES</v>
          </cell>
          <cell r="H268" t="str">
            <v>INST. CHIQUITINES</v>
          </cell>
          <cell r="I268" t="str">
            <v>NUEVO BOSQUE TRANV 53 # 29F 43</v>
          </cell>
          <cell r="J268" t="str">
            <v>NUEVO BOSQUE</v>
          </cell>
          <cell r="K268" t="str">
            <v>PRINCIPAL</v>
          </cell>
          <cell r="L268" t="str">
            <v>HISTORICA Y CARIBE NORTE</v>
          </cell>
          <cell r="M268" t="str">
            <v>COUNTRY</v>
          </cell>
          <cell r="N268">
            <v>267</v>
          </cell>
          <cell r="P268" t="str">
            <v>PRIVADO</v>
          </cell>
        </row>
        <row r="269">
          <cell r="A269">
            <v>341</v>
          </cell>
          <cell r="B269" t="str">
            <v>URBANA</v>
          </cell>
          <cell r="C269" t="str">
            <v>PRIVADO</v>
          </cell>
          <cell r="D269">
            <v>313001000169</v>
          </cell>
          <cell r="E269">
            <v>341</v>
          </cell>
          <cell r="F269">
            <v>341</v>
          </cell>
          <cell r="G269" t="str">
            <v>ESC. ELEMENTAL POPULAR</v>
          </cell>
          <cell r="H269" t="str">
            <v>ESC. ELEMENTAL POPULAR</v>
          </cell>
          <cell r="I269" t="str">
            <v>PIEDRA DE BOLIVAR KRA SAN F/NANDO # 29-148</v>
          </cell>
          <cell r="J269" t="str">
            <v>PIEDRA DE BOLIVAR</v>
          </cell>
          <cell r="K269" t="str">
            <v>PRINCIPAL</v>
          </cell>
          <cell r="L269" t="str">
            <v>HISTORICA Y CARIBE NORTE</v>
          </cell>
          <cell r="M269" t="str">
            <v>COUNTRY</v>
          </cell>
          <cell r="N269">
            <v>268</v>
          </cell>
          <cell r="P269" t="str">
            <v>PRIVADO</v>
          </cell>
        </row>
        <row r="270">
          <cell r="A270">
            <v>343</v>
          </cell>
          <cell r="B270" t="str">
            <v>URBANA</v>
          </cell>
          <cell r="C270" t="str">
            <v>PRIVADO</v>
          </cell>
          <cell r="D270">
            <v>313001007872</v>
          </cell>
          <cell r="E270">
            <v>343</v>
          </cell>
          <cell r="F270">
            <v>343</v>
          </cell>
          <cell r="G270" t="str">
            <v>INST. MIGUEL DE CERVANTES</v>
          </cell>
          <cell r="H270" t="str">
            <v>INST. MIGUEL DE CERVANTES</v>
          </cell>
          <cell r="I270" t="str">
            <v>3ER CLLJON DE AMBERES # 27-86</v>
          </cell>
          <cell r="J270" t="str">
            <v>AMBERES</v>
          </cell>
          <cell r="K270" t="str">
            <v>PRINCIPAL</v>
          </cell>
          <cell r="L270" t="str">
            <v>HISTORICA Y CARIBE NORTE</v>
          </cell>
          <cell r="M270" t="str">
            <v>COUNTRY</v>
          </cell>
          <cell r="N270">
            <v>269</v>
          </cell>
          <cell r="P270" t="str">
            <v>PRIVADO</v>
          </cell>
        </row>
        <row r="271">
          <cell r="A271">
            <v>362</v>
          </cell>
          <cell r="B271" t="str">
            <v>URBANA</v>
          </cell>
          <cell r="C271" t="str">
            <v>PRIVADO</v>
          </cell>
          <cell r="D271">
            <v>313001008500</v>
          </cell>
          <cell r="E271">
            <v>362</v>
          </cell>
          <cell r="F271">
            <v>362</v>
          </cell>
          <cell r="G271" t="str">
            <v>CORP. EDUC. JORGE ELIECER GAITAN DE C/GENA</v>
          </cell>
          <cell r="H271" t="str">
            <v>CORP. EDUC. JORGE ELIECER GAITAN DE C/GENA</v>
          </cell>
          <cell r="I271" t="str">
            <v>PRADO CLL LAUREANO GOMEZ # 22-109</v>
          </cell>
          <cell r="J271" t="str">
            <v>PRADO</v>
          </cell>
          <cell r="K271" t="str">
            <v>PRINCIPAL</v>
          </cell>
          <cell r="L271" t="str">
            <v>HISTORICA Y CARIBE NORTE</v>
          </cell>
          <cell r="M271" t="str">
            <v>COUNTRY</v>
          </cell>
          <cell r="N271">
            <v>270</v>
          </cell>
          <cell r="P271" t="str">
            <v>PRIVADO</v>
          </cell>
        </row>
        <row r="272">
          <cell r="A272">
            <v>367</v>
          </cell>
          <cell r="B272" t="str">
            <v>URBANA</v>
          </cell>
          <cell r="C272" t="str">
            <v>PRIVADO</v>
          </cell>
          <cell r="D272">
            <v>313001008551</v>
          </cell>
          <cell r="E272">
            <v>367</v>
          </cell>
          <cell r="F272">
            <v>367</v>
          </cell>
          <cell r="G272" t="str">
            <v>INST. PEDRO ROMERO</v>
          </cell>
          <cell r="H272" t="str">
            <v>INST. PEDRO ROMERO</v>
          </cell>
          <cell r="I272" t="str">
            <v>NUEVO BOSQUE 6A ETAPA MANZ 12 L 28</v>
          </cell>
          <cell r="J272" t="str">
            <v>NUEVO BOSQUE</v>
          </cell>
          <cell r="K272" t="str">
            <v>PRINCIPAL</v>
          </cell>
          <cell r="L272" t="str">
            <v>HISTORICA Y CARIBE NORTE</v>
          </cell>
          <cell r="M272" t="str">
            <v>COUNTRY</v>
          </cell>
          <cell r="N272">
            <v>271</v>
          </cell>
          <cell r="P272" t="str">
            <v>PRIVADO</v>
          </cell>
        </row>
        <row r="273">
          <cell r="A273">
            <v>400</v>
          </cell>
          <cell r="B273" t="str">
            <v>URBANA</v>
          </cell>
          <cell r="C273" t="str">
            <v>PRIVADO</v>
          </cell>
          <cell r="D273">
            <v>313001009174</v>
          </cell>
          <cell r="E273">
            <v>400</v>
          </cell>
          <cell r="F273">
            <v>400</v>
          </cell>
          <cell r="G273" t="str">
            <v>INST. MARIA MAZARELLO</v>
          </cell>
          <cell r="H273" t="str">
            <v>INST. MARIA MAZARELLO</v>
          </cell>
          <cell r="I273" t="str">
            <v>AMBERES CLL BOLIVAR CON 20 DE JULIO ESQUINA</v>
          </cell>
          <cell r="J273" t="str">
            <v>AMBERES</v>
          </cell>
          <cell r="K273" t="str">
            <v>PRINCIPAL</v>
          </cell>
          <cell r="L273" t="str">
            <v>HISTORICA Y CARIBE NORTE</v>
          </cell>
          <cell r="M273" t="str">
            <v>COUNTRY</v>
          </cell>
          <cell r="N273">
            <v>272</v>
          </cell>
          <cell r="P273" t="str">
            <v>PRIVADO</v>
          </cell>
        </row>
        <row r="274">
          <cell r="A274">
            <v>403</v>
          </cell>
          <cell r="B274" t="str">
            <v>URBANA</v>
          </cell>
          <cell r="C274" t="str">
            <v>PRIVADO</v>
          </cell>
          <cell r="D274">
            <v>313001000509</v>
          </cell>
          <cell r="E274">
            <v>403</v>
          </cell>
          <cell r="F274">
            <v>403</v>
          </cell>
          <cell r="G274" t="str">
            <v>GIMN. LATINOAMERICANO</v>
          </cell>
          <cell r="H274" t="str">
            <v>GIMN. LATINOAMERICANO</v>
          </cell>
          <cell r="I274" t="str">
            <v>ESPAÑA ST ARMENIA CLL 30 # 46-39</v>
          </cell>
          <cell r="J274" t="str">
            <v>ESPAÑA</v>
          </cell>
          <cell r="K274" t="str">
            <v>PRINCIPAL</v>
          </cell>
          <cell r="L274" t="str">
            <v>HISTORICA Y CARIBE NORTE</v>
          </cell>
          <cell r="M274" t="str">
            <v>COUNTRY</v>
          </cell>
          <cell r="N274">
            <v>273</v>
          </cell>
          <cell r="P274" t="str">
            <v>PRIVADO</v>
          </cell>
        </row>
        <row r="275">
          <cell r="A275">
            <v>408</v>
          </cell>
          <cell r="B275" t="str">
            <v>URBANA</v>
          </cell>
          <cell r="C275" t="str">
            <v>PRIVADO</v>
          </cell>
          <cell r="D275">
            <v>313001009263</v>
          </cell>
          <cell r="E275">
            <v>408</v>
          </cell>
          <cell r="F275">
            <v>408</v>
          </cell>
          <cell r="G275" t="str">
            <v>INST. CRISTIANO REMY</v>
          </cell>
          <cell r="H275" t="str">
            <v>INST. CRISTIANO REMY</v>
          </cell>
          <cell r="I275" t="str">
            <v>NUEVO BOSQUE TRNV 48 DIAG 30 29 E 62</v>
          </cell>
          <cell r="J275" t="str">
            <v>NUEVO BOSQUE</v>
          </cell>
          <cell r="K275" t="str">
            <v>PRINCIPAL</v>
          </cell>
          <cell r="L275" t="str">
            <v>HISTORICA Y CARIBE NORTE</v>
          </cell>
          <cell r="M275" t="str">
            <v>COUNTRY</v>
          </cell>
          <cell r="N275">
            <v>274</v>
          </cell>
          <cell r="P275" t="str">
            <v>PRIVADO</v>
          </cell>
        </row>
        <row r="276">
          <cell r="A276">
            <v>414</v>
          </cell>
          <cell r="B276" t="str">
            <v>URBANA</v>
          </cell>
          <cell r="C276" t="str">
            <v>PRIVADO</v>
          </cell>
          <cell r="D276">
            <v>313001009409</v>
          </cell>
          <cell r="E276">
            <v>414</v>
          </cell>
          <cell r="F276">
            <v>414</v>
          </cell>
          <cell r="G276" t="str">
            <v>LIC. GUILLERMO VALENCIA</v>
          </cell>
          <cell r="H276" t="str">
            <v>LIC. GUILLERMO VALENCIA</v>
          </cell>
          <cell r="I276" t="str">
            <v>URB EL COUNTRY M A - L 21A</v>
          </cell>
          <cell r="J276" t="str">
            <v>EL COUNTRY</v>
          </cell>
          <cell r="K276" t="str">
            <v>PRINCIPAL</v>
          </cell>
          <cell r="L276" t="str">
            <v>HISTORICA Y CARIBE NORTE</v>
          </cell>
          <cell r="M276" t="str">
            <v>COUNTRY</v>
          </cell>
          <cell r="N276">
            <v>275</v>
          </cell>
          <cell r="P276" t="str">
            <v>PRIVADO</v>
          </cell>
        </row>
        <row r="277">
          <cell r="A277">
            <v>440</v>
          </cell>
          <cell r="B277" t="str">
            <v>URBANA</v>
          </cell>
          <cell r="C277" t="str">
            <v>PRIVADO</v>
          </cell>
          <cell r="D277">
            <v>313001012957</v>
          </cell>
          <cell r="E277">
            <v>440</v>
          </cell>
          <cell r="F277">
            <v>440</v>
          </cell>
          <cell r="G277" t="str">
            <v>COL. ALBORADA INFANTIL DE CHILE</v>
          </cell>
          <cell r="H277" t="str">
            <v>COL. ALBORADA INFANTIL DE CHILE</v>
          </cell>
          <cell r="I277" t="str">
            <v>CHILE MZA 48 LTE 4 MZA 48 LTE 10</v>
          </cell>
          <cell r="J277" t="str">
            <v>CHILE</v>
          </cell>
          <cell r="K277" t="str">
            <v>PRINCIPAL</v>
          </cell>
          <cell r="L277" t="str">
            <v>HISTORICA Y CARIBE NORTE</v>
          </cell>
          <cell r="M277" t="str">
            <v>COUNTRY</v>
          </cell>
          <cell r="N277">
            <v>276</v>
          </cell>
          <cell r="P277" t="str">
            <v>PRIVADO</v>
          </cell>
        </row>
        <row r="278">
          <cell r="A278">
            <v>459</v>
          </cell>
          <cell r="B278" t="str">
            <v>URBANA</v>
          </cell>
          <cell r="C278" t="str">
            <v>PRIVADO</v>
          </cell>
          <cell r="D278">
            <v>313001013261</v>
          </cell>
          <cell r="E278">
            <v>459</v>
          </cell>
          <cell r="F278">
            <v>459</v>
          </cell>
          <cell r="G278" t="str">
            <v>JARD. INF. JUEGOS Y RONDAS</v>
          </cell>
          <cell r="H278" t="str">
            <v>JARD. INF. JUEGOS Y RONDAS</v>
          </cell>
          <cell r="I278" t="str">
            <v>ZARAGOCILLA CLL SAN LUIS # 30-73</v>
          </cell>
          <cell r="J278" t="str">
            <v>ZARAGOCILLA</v>
          </cell>
          <cell r="K278" t="str">
            <v>PRINCIPAL</v>
          </cell>
          <cell r="L278" t="str">
            <v>HISTORICA Y CARIBE NORTE</v>
          </cell>
          <cell r="M278" t="str">
            <v>COUNTRY</v>
          </cell>
          <cell r="N278">
            <v>277</v>
          </cell>
          <cell r="P278" t="str">
            <v>PRIVADO</v>
          </cell>
        </row>
        <row r="279">
          <cell r="A279">
            <v>462</v>
          </cell>
          <cell r="B279" t="str">
            <v>URBANA</v>
          </cell>
          <cell r="C279" t="str">
            <v>PRIVADO</v>
          </cell>
          <cell r="D279">
            <v>313001013309</v>
          </cell>
          <cell r="E279">
            <v>462</v>
          </cell>
          <cell r="F279">
            <v>462</v>
          </cell>
          <cell r="G279" t="str">
            <v>INST. EDUC. MIS ESTIMULACIONES</v>
          </cell>
          <cell r="H279" t="str">
            <v>INST. EDUC. MIS ESTIMULACIONES</v>
          </cell>
          <cell r="I279" t="str">
            <v>LA CAMPIÑA TRASV 47 # 20-42</v>
          </cell>
          <cell r="J279" t="str">
            <v>LA CAMPIÑA</v>
          </cell>
          <cell r="K279" t="str">
            <v>PRINCIPAL</v>
          </cell>
          <cell r="L279" t="str">
            <v>HISTORICA Y CARIBE NORTE</v>
          </cell>
          <cell r="M279" t="str">
            <v>COUNTRY</v>
          </cell>
          <cell r="N279">
            <v>278</v>
          </cell>
          <cell r="P279" t="str">
            <v>PRIVADO</v>
          </cell>
        </row>
        <row r="280">
          <cell r="A280">
            <v>464</v>
          </cell>
          <cell r="B280" t="str">
            <v>URBANA</v>
          </cell>
          <cell r="C280" t="str">
            <v>PRIVADO</v>
          </cell>
          <cell r="D280">
            <v>313001013325</v>
          </cell>
          <cell r="E280">
            <v>464</v>
          </cell>
          <cell r="F280">
            <v>464</v>
          </cell>
          <cell r="G280" t="str">
            <v>COL. ANDALUCIA</v>
          </cell>
          <cell r="H280" t="str">
            <v>COL. ANDALUCIA</v>
          </cell>
          <cell r="I280" t="str">
            <v>ANDALUCIA CLL GRANADA # 29-22</v>
          </cell>
          <cell r="J280" t="str">
            <v>ANDALUCIA</v>
          </cell>
          <cell r="K280" t="str">
            <v>PRINCIPAL</v>
          </cell>
          <cell r="L280" t="str">
            <v>HISTORICA Y CARIBE NORTE</v>
          </cell>
          <cell r="M280" t="str">
            <v>COUNTRY</v>
          </cell>
          <cell r="N280">
            <v>279</v>
          </cell>
          <cell r="P280" t="str">
            <v>PRIVADO</v>
          </cell>
        </row>
        <row r="281">
          <cell r="A281">
            <v>466</v>
          </cell>
          <cell r="B281" t="str">
            <v>URBANA</v>
          </cell>
          <cell r="C281" t="str">
            <v>PRIVADO</v>
          </cell>
          <cell r="D281">
            <v>313001013341</v>
          </cell>
          <cell r="E281">
            <v>466</v>
          </cell>
          <cell r="F281">
            <v>466</v>
          </cell>
          <cell r="G281" t="str">
            <v>COL. SAN NICOLAS DE LA ROCA</v>
          </cell>
          <cell r="H281" t="str">
            <v>COL. SAN NICOLAS DE LA ROCA</v>
          </cell>
          <cell r="I281" t="str">
            <v>PRADO URB MA AUXILIADORA KRA 36 #36-61</v>
          </cell>
          <cell r="J281" t="str">
            <v>PRADO</v>
          </cell>
          <cell r="K281" t="str">
            <v>PRINCIPAL</v>
          </cell>
          <cell r="L281" t="str">
            <v>HISTORICA Y CARIBE NORTE</v>
          </cell>
          <cell r="M281" t="str">
            <v>COUNTRY</v>
          </cell>
          <cell r="N281">
            <v>280</v>
          </cell>
          <cell r="P281" t="str">
            <v>PRIVADO</v>
          </cell>
        </row>
        <row r="282">
          <cell r="A282">
            <v>497</v>
          </cell>
          <cell r="B282" t="str">
            <v>URBANA</v>
          </cell>
          <cell r="C282" t="str">
            <v>PRIVADO</v>
          </cell>
          <cell r="D282">
            <v>413001008008</v>
          </cell>
          <cell r="E282">
            <v>497</v>
          </cell>
          <cell r="F282">
            <v>497</v>
          </cell>
          <cell r="G282" t="str">
            <v>INST. EDUC. CAMPANITAS DE SABIDURIA</v>
          </cell>
          <cell r="H282" t="str">
            <v>INST. EDUC. CAMPANITAS DE SABIDURIA</v>
          </cell>
          <cell r="I282" t="str">
            <v>AV CRISANTO LUQUE URB EL REFUGIO</v>
          </cell>
          <cell r="J282" t="str">
            <v>AV CRISANTO LUQUE</v>
          </cell>
          <cell r="K282" t="str">
            <v>PRINCIPAL</v>
          </cell>
          <cell r="L282" t="str">
            <v>HISTORICA Y CARIBE NORTE</v>
          </cell>
          <cell r="M282" t="str">
            <v>COUNTRY</v>
          </cell>
          <cell r="N282">
            <v>281</v>
          </cell>
          <cell r="P282" t="str">
            <v>PRIVADO</v>
          </cell>
        </row>
        <row r="283">
          <cell r="A283">
            <v>545</v>
          </cell>
          <cell r="B283" t="str">
            <v>URBANA</v>
          </cell>
          <cell r="C283" t="str">
            <v>PRIVADO</v>
          </cell>
          <cell r="D283">
            <v>313001014011</v>
          </cell>
          <cell r="E283">
            <v>545</v>
          </cell>
          <cell r="F283">
            <v>545</v>
          </cell>
          <cell r="G283" t="str">
            <v>JARD. INF. EL MILAGROSO DE LA VILLA</v>
          </cell>
          <cell r="H283" t="str">
            <v>JARD. INF. EL MILAGROSO DE LA VILLA</v>
          </cell>
          <cell r="I283" t="str">
            <v>NUEVO BOSQUE M 21 L 7 ETAPA 2</v>
          </cell>
          <cell r="J283" t="str">
            <v>NUEVO BOSQUE</v>
          </cell>
          <cell r="K283" t="str">
            <v>PRINCIPAL</v>
          </cell>
          <cell r="L283" t="str">
            <v>HISTORICA Y CARIBE NORTE</v>
          </cell>
          <cell r="M283" t="str">
            <v>COUNTRY</v>
          </cell>
          <cell r="N283">
            <v>282</v>
          </cell>
          <cell r="P283" t="str">
            <v>PRIVADO</v>
          </cell>
        </row>
        <row r="284">
          <cell r="A284">
            <v>622</v>
          </cell>
          <cell r="B284" t="str">
            <v>URBANA</v>
          </cell>
          <cell r="C284" t="str">
            <v>PRIVADO</v>
          </cell>
          <cell r="D284">
            <v>313001028021</v>
          </cell>
          <cell r="E284">
            <v>622</v>
          </cell>
          <cell r="F284">
            <v>622</v>
          </cell>
          <cell r="G284" t="str">
            <v>CENT. ESTIMULACION MANITAS CREATIVAS</v>
          </cell>
          <cell r="H284" t="str">
            <v>CENT. ESTIMULACION MANITAS CREATIVAS</v>
          </cell>
          <cell r="I284" t="str">
            <v>SOCORRO PLAN 554 M89 L 18</v>
          </cell>
          <cell r="J284" t="str">
            <v>SOCORRO</v>
          </cell>
          <cell r="K284" t="str">
            <v>PRINCIPAL</v>
          </cell>
          <cell r="L284" t="str">
            <v>INDUSTRIAL Y DE LA BAHIA</v>
          </cell>
          <cell r="M284" t="str">
            <v>INDUSTRIAL Y DE LA BAHIA</v>
          </cell>
          <cell r="N284">
            <v>283</v>
          </cell>
          <cell r="P284" t="str">
            <v>PRIVADO</v>
          </cell>
        </row>
        <row r="285">
          <cell r="A285">
            <v>656</v>
          </cell>
          <cell r="B285" t="str">
            <v>URBANA</v>
          </cell>
          <cell r="C285" t="str">
            <v>PRIVADO</v>
          </cell>
          <cell r="D285">
            <v>313001028314</v>
          </cell>
          <cell r="E285">
            <v>656</v>
          </cell>
          <cell r="F285">
            <v>656</v>
          </cell>
          <cell r="G285" t="str">
            <v>JARD. INF. MI SOLECITO</v>
          </cell>
          <cell r="H285" t="str">
            <v>JARD. INF. MI SOLECITO</v>
          </cell>
          <cell r="I285" t="str">
            <v>BOSQUE AV BUENOS AIRES Nro 47A- 68</v>
          </cell>
          <cell r="J285" t="str">
            <v xml:space="preserve">BOSQUE </v>
          </cell>
          <cell r="K285" t="str">
            <v>PRINCIPAL</v>
          </cell>
          <cell r="L285" t="str">
            <v>HISTORICA Y CARIBE NORTE</v>
          </cell>
          <cell r="M285" t="str">
            <v>COUNTRY</v>
          </cell>
          <cell r="N285">
            <v>284</v>
          </cell>
          <cell r="P285" t="str">
            <v>PRIVADO</v>
          </cell>
        </row>
        <row r="286">
          <cell r="A286">
            <v>354</v>
          </cell>
          <cell r="B286" t="str">
            <v>URBANA</v>
          </cell>
          <cell r="C286" t="str">
            <v>PRIVADO</v>
          </cell>
          <cell r="D286">
            <v>313001008402</v>
          </cell>
          <cell r="E286">
            <v>354</v>
          </cell>
          <cell r="F286">
            <v>354</v>
          </cell>
          <cell r="G286" t="str">
            <v>C.E MI DESPERTAR</v>
          </cell>
          <cell r="H286" t="str">
            <v>C.E MI DESPERTAR</v>
          </cell>
          <cell r="I286" t="str">
            <v>CALAMARES MANZ 40 L 12 1A ETAPA BOSQUE LA SINCU</v>
          </cell>
          <cell r="J286" t="str">
            <v>CALAMARES</v>
          </cell>
          <cell r="K286" t="str">
            <v>PRINCIPAL</v>
          </cell>
          <cell r="L286" t="str">
            <v>HISTORICA Y CARIBE NORTE</v>
          </cell>
          <cell r="M286" t="str">
            <v>COUNTRY</v>
          </cell>
          <cell r="N286">
            <v>285</v>
          </cell>
          <cell r="P286" t="str">
            <v>PRIVADO</v>
          </cell>
        </row>
        <row r="287">
          <cell r="A287">
            <v>336</v>
          </cell>
          <cell r="B287" t="str">
            <v>URBANA</v>
          </cell>
          <cell r="C287" t="str">
            <v>PRIVADO</v>
          </cell>
          <cell r="D287">
            <v>313001007627</v>
          </cell>
          <cell r="E287">
            <v>336</v>
          </cell>
          <cell r="F287">
            <v>336</v>
          </cell>
          <cell r="G287" t="str">
            <v>INST. INF. PABLO MONTESINOS</v>
          </cell>
          <cell r="H287" t="str">
            <v>INST. INF. PABLO MONTESINOS</v>
          </cell>
          <cell r="I287" t="str">
            <v>URB LA TRONCAL MANZ B L10</v>
          </cell>
          <cell r="J287" t="str">
            <v>LA TRONCAL</v>
          </cell>
          <cell r="K287" t="str">
            <v>PRINCIPAL</v>
          </cell>
          <cell r="L287" t="str">
            <v>HISTORICA Y CARIBE NORTE</v>
          </cell>
          <cell r="M287" t="str">
            <v>COUNTRY</v>
          </cell>
          <cell r="N287">
            <v>286</v>
          </cell>
          <cell r="P287" t="str">
            <v>PRIVADO</v>
          </cell>
        </row>
        <row r="288">
          <cell r="A288">
            <v>364</v>
          </cell>
          <cell r="B288" t="str">
            <v>URBANA</v>
          </cell>
          <cell r="C288" t="str">
            <v>PRIVADO</v>
          </cell>
          <cell r="D288">
            <v>313001008526</v>
          </cell>
          <cell r="E288">
            <v>364</v>
          </cell>
          <cell r="F288">
            <v>364</v>
          </cell>
          <cell r="G288" t="str">
            <v>INST. SAN ISIDRO LABRADOR</v>
          </cell>
          <cell r="H288" t="str">
            <v>INST. SAN ISIDRO LABRADOR</v>
          </cell>
          <cell r="I288" t="str">
            <v>BOSQUE SAN ISIDRO CLL 1A LABRADOR # 52-18</v>
          </cell>
          <cell r="J288" t="str">
            <v xml:space="preserve">BOSQUE </v>
          </cell>
          <cell r="K288" t="str">
            <v>PRINCIPAL</v>
          </cell>
          <cell r="L288" t="str">
            <v>HISTORICA Y CARIBE NORTE</v>
          </cell>
          <cell r="M288" t="str">
            <v>COUNTRY</v>
          </cell>
          <cell r="N288">
            <v>287</v>
          </cell>
          <cell r="P288" t="str">
            <v>PRIVADO</v>
          </cell>
        </row>
        <row r="289">
          <cell r="A289">
            <v>311</v>
          </cell>
          <cell r="B289" t="str">
            <v>URBANA</v>
          </cell>
          <cell r="C289" t="str">
            <v>PRIVADO</v>
          </cell>
          <cell r="D289">
            <v>313001006639</v>
          </cell>
          <cell r="E289">
            <v>311</v>
          </cell>
          <cell r="F289">
            <v>311</v>
          </cell>
          <cell r="G289" t="str">
            <v>CORP. INST. SOLEDAD VIVES DE JOLI</v>
          </cell>
          <cell r="H289" t="str">
            <v>CORP. INST. SOLEDAD VIVES DE JOLI</v>
          </cell>
          <cell r="I289" t="str">
            <v>NUEVO BOSQUE TRANV 50 # 29B 79</v>
          </cell>
          <cell r="J289" t="str">
            <v>NUEVO BOSQUE</v>
          </cell>
          <cell r="K289" t="str">
            <v>PRINCIPAL</v>
          </cell>
          <cell r="L289" t="str">
            <v>HISTORICA Y CARIBE NORTE</v>
          </cell>
          <cell r="M289" t="str">
            <v>COUNTRY</v>
          </cell>
          <cell r="N289">
            <v>288</v>
          </cell>
          <cell r="P289" t="str">
            <v>PRIVADO</v>
          </cell>
        </row>
        <row r="290">
          <cell r="A290">
            <v>522</v>
          </cell>
          <cell r="B290" t="str">
            <v>URBANA</v>
          </cell>
          <cell r="C290" t="str">
            <v>PRIVADO</v>
          </cell>
          <cell r="D290">
            <v>313001013597</v>
          </cell>
          <cell r="E290">
            <v>522</v>
          </cell>
          <cell r="F290">
            <v>522</v>
          </cell>
          <cell r="G290" t="str">
            <v>FUND. INST. COLOMBIA</v>
          </cell>
          <cell r="H290" t="str">
            <v>FUND. INST. COLOMBIA</v>
          </cell>
          <cell r="I290" t="str">
            <v>NVO BOSQUE 7 ETAPA M 60 L 15</v>
          </cell>
          <cell r="J290" t="str">
            <v>NUEVO BOSQUE</v>
          </cell>
          <cell r="K290" t="str">
            <v>PRINCIPAL</v>
          </cell>
          <cell r="L290" t="str">
            <v>HISTORICA Y CARIBE NORTE</v>
          </cell>
          <cell r="M290" t="str">
            <v>COUNTRY</v>
          </cell>
          <cell r="N290">
            <v>289</v>
          </cell>
          <cell r="P290" t="str">
            <v>PRIVADO</v>
          </cell>
        </row>
        <row r="291">
          <cell r="A291">
            <v>723</v>
          </cell>
          <cell r="B291" t="str">
            <v>URBANA</v>
          </cell>
          <cell r="C291" t="str">
            <v>PRIVADO</v>
          </cell>
          <cell r="D291">
            <v>313001029183</v>
          </cell>
          <cell r="E291">
            <v>723</v>
          </cell>
          <cell r="F291">
            <v>723</v>
          </cell>
          <cell r="G291" t="str">
            <v>INST. JEROME S. BRUNER</v>
          </cell>
          <cell r="H291" t="str">
            <v>INST. JEROME S. BRUNER</v>
          </cell>
          <cell r="I291" t="str">
            <v>LOS EJECUTIVOS II ETAPA LOCAL 380</v>
          </cell>
          <cell r="J291" t="str">
            <v>LOS EJECUTIVOS</v>
          </cell>
          <cell r="K291" t="str">
            <v>PRINCIPAL</v>
          </cell>
          <cell r="L291" t="str">
            <v>HISTORICA Y CARIBE NORTE</v>
          </cell>
          <cell r="M291" t="str">
            <v>COUNTRY</v>
          </cell>
          <cell r="N291">
            <v>290</v>
          </cell>
          <cell r="P291" t="str">
            <v>PRIVADO</v>
          </cell>
        </row>
        <row r="292">
          <cell r="A292">
            <v>554</v>
          </cell>
          <cell r="B292" t="str">
            <v>URBANA</v>
          </cell>
          <cell r="C292" t="str">
            <v>PRIVADO</v>
          </cell>
          <cell r="D292">
            <v>313001028322</v>
          </cell>
          <cell r="E292">
            <v>554</v>
          </cell>
          <cell r="F292">
            <v>554</v>
          </cell>
          <cell r="G292" t="str">
            <v>COL. CAMPIÑA REAL</v>
          </cell>
          <cell r="H292" t="str">
            <v>COL. CAMPIÑA REAL</v>
          </cell>
          <cell r="I292" t="str">
            <v>ZARAGOCILLA VIA AL HOSPITAL SECT CAMPIÑA TR41 N 44-57</v>
          </cell>
          <cell r="J292" t="str">
            <v>ZARAGOCILLA</v>
          </cell>
          <cell r="K292" t="str">
            <v>PRINCIPAL</v>
          </cell>
          <cell r="L292" t="str">
            <v>HISTORICA Y CARIBE NORTE</v>
          </cell>
          <cell r="M292" t="str">
            <v>COUNTRY</v>
          </cell>
          <cell r="N292">
            <v>291</v>
          </cell>
          <cell r="P292" t="str">
            <v>PRIVADO</v>
          </cell>
        </row>
        <row r="293">
          <cell r="A293">
            <v>805</v>
          </cell>
          <cell r="B293" t="str">
            <v>URBANA</v>
          </cell>
          <cell r="C293" t="str">
            <v>PRIVADO</v>
          </cell>
          <cell r="D293">
            <v>-313001029558</v>
          </cell>
          <cell r="E293">
            <v>805</v>
          </cell>
          <cell r="F293">
            <v>805</v>
          </cell>
          <cell r="G293" t="str">
            <v>INST. JUAN PABLO II</v>
          </cell>
          <cell r="H293" t="str">
            <v>INST. JUAN PABLO II</v>
          </cell>
          <cell r="I293" t="str">
            <v>URB BRITANIA M E L 5</v>
          </cell>
          <cell r="J293" t="str">
            <v>NUEVO BOSQUE</v>
          </cell>
          <cell r="K293" t="str">
            <v>PRINCIPAL</v>
          </cell>
          <cell r="L293" t="str">
            <v>HISTORICA Y CARIBE NORTE</v>
          </cell>
          <cell r="M293" t="str">
            <v>COUNTRY</v>
          </cell>
          <cell r="N293">
            <v>292</v>
          </cell>
          <cell r="P293" t="str">
            <v>PRIVADO</v>
          </cell>
        </row>
        <row r="294">
          <cell r="A294">
            <v>465</v>
          </cell>
          <cell r="B294" t="str">
            <v>URBANA</v>
          </cell>
          <cell r="C294" t="str">
            <v>PRIVADO</v>
          </cell>
          <cell r="D294">
            <v>313001013333</v>
          </cell>
          <cell r="E294">
            <v>465</v>
          </cell>
          <cell r="F294">
            <v>465</v>
          </cell>
          <cell r="G294" t="str">
            <v>COL. GIMNASIO FUTURO DE COLOMBIA</v>
          </cell>
          <cell r="H294" t="str">
            <v>COL. GIMNASIO FUTURO DE COLOMBIA</v>
          </cell>
          <cell r="I294" t="str">
            <v>EL PRADO CL 1ERA DE SAN NICOLAS # 29B-44</v>
          </cell>
          <cell r="J294" t="str">
            <v>EL PRADO</v>
          </cell>
          <cell r="K294" t="str">
            <v>PRINCIPAL</v>
          </cell>
          <cell r="L294" t="str">
            <v>HISTORICA Y CARIBE NORTE</v>
          </cell>
          <cell r="M294" t="str">
            <v>COUNTRY</v>
          </cell>
          <cell r="N294">
            <v>293</v>
          </cell>
          <cell r="P294" t="str">
            <v>PRIVADO</v>
          </cell>
        </row>
        <row r="295">
          <cell r="A295">
            <v>394</v>
          </cell>
          <cell r="B295" t="str">
            <v>URBANA</v>
          </cell>
          <cell r="C295" t="str">
            <v>PRIVADO</v>
          </cell>
          <cell r="D295">
            <v>313001012701</v>
          </cell>
          <cell r="E295">
            <v>394</v>
          </cell>
          <cell r="F295">
            <v>394</v>
          </cell>
          <cell r="G295" t="str">
            <v>FUND.INST. ALEGRIA DE SABER</v>
          </cell>
          <cell r="H295" t="str">
            <v>FUND.INST. ALEGRIA DE SABER</v>
          </cell>
          <cell r="I295" t="str">
            <v>NUEVO BOSQUE MANZ 78 L 5 7A ETAPA</v>
          </cell>
          <cell r="J295" t="str">
            <v>NUEVO BOSQUE</v>
          </cell>
          <cell r="K295" t="str">
            <v>PRINCIPAL</v>
          </cell>
          <cell r="L295" t="str">
            <v>HISTORICA Y CARIBE NORTE</v>
          </cell>
          <cell r="M295" t="str">
            <v>COUNTRY</v>
          </cell>
          <cell r="N295">
            <v>294</v>
          </cell>
          <cell r="P295" t="str">
            <v>PRIVADO</v>
          </cell>
        </row>
        <row r="296">
          <cell r="A296">
            <v>720</v>
          </cell>
          <cell r="B296" t="str">
            <v>URBANA</v>
          </cell>
          <cell r="C296" t="str">
            <v>PRIVADO</v>
          </cell>
          <cell r="D296">
            <v>313001029051</v>
          </cell>
          <cell r="E296">
            <v>720</v>
          </cell>
          <cell r="F296">
            <v>720</v>
          </cell>
          <cell r="G296" t="str">
            <v>INST. EDUCATIVO NUEVA ESPERANZA</v>
          </cell>
          <cell r="H296" t="str">
            <v>INST. EDUCATIVO NUEVA ESPERANZA</v>
          </cell>
          <cell r="I296" t="str">
            <v>ALTO BOSQUE TRANSV 51 # 21b 74</v>
          </cell>
          <cell r="J296" t="str">
            <v>ALTO BOSQUE</v>
          </cell>
          <cell r="K296" t="str">
            <v>PRINCIPAL</v>
          </cell>
          <cell r="L296" t="str">
            <v>HISTORICA Y CARIBE NORTE</v>
          </cell>
          <cell r="M296" t="str">
            <v>COUNTRY</v>
          </cell>
          <cell r="N296">
            <v>295</v>
          </cell>
          <cell r="P296" t="str">
            <v>PRIVADO</v>
          </cell>
        </row>
        <row r="297">
          <cell r="A297">
            <v>798</v>
          </cell>
          <cell r="B297" t="str">
            <v>URBANA</v>
          </cell>
          <cell r="C297" t="str">
            <v>PRIVADO</v>
          </cell>
          <cell r="D297">
            <v>313001029507</v>
          </cell>
          <cell r="E297">
            <v>798</v>
          </cell>
          <cell r="F297">
            <v>798</v>
          </cell>
          <cell r="G297" t="str">
            <v>JARD. INF CHISPITAS MAGICAS (INST. EDUC. HERMANA ALICIA ALVAREZ)</v>
          </cell>
          <cell r="H297" t="str">
            <v>JARD. INF CHISPITAS MAGICAS (INST. EDUC. HERMANA ALICIA ALVAREZ)</v>
          </cell>
          <cell r="I297" t="str">
            <v>URB BRITANIA M B L 19</v>
          </cell>
          <cell r="J297" t="str">
            <v>NUEVO BOSQUE</v>
          </cell>
          <cell r="K297" t="str">
            <v>PRINCIPAL</v>
          </cell>
          <cell r="L297" t="str">
            <v>HISTORICA Y CARIBE NORTE</v>
          </cell>
          <cell r="M297" t="str">
            <v>COUNTRY</v>
          </cell>
          <cell r="N297">
            <v>296</v>
          </cell>
          <cell r="P297" t="str">
            <v>PRIVADO</v>
          </cell>
        </row>
        <row r="298">
          <cell r="A298">
            <v>808</v>
          </cell>
          <cell r="B298" t="str">
            <v>URBANA</v>
          </cell>
          <cell r="C298" t="str">
            <v>PRIVADO</v>
          </cell>
          <cell r="D298">
            <v>313001029388</v>
          </cell>
          <cell r="E298">
            <v>808</v>
          </cell>
          <cell r="F298">
            <v>808</v>
          </cell>
          <cell r="G298" t="str">
            <v>CENTRO DE HABILITACION Y CAPACITACION ALUNA</v>
          </cell>
          <cell r="H298" t="str">
            <v>CENTRO DE HABILITACION Y CAPACITACION ALUNA</v>
          </cell>
          <cell r="I298" t="str">
            <v>REPUBLICA DE CHILE DIAG 26 N 47-49</v>
          </cell>
          <cell r="J298" t="str">
            <v>REPUBLICA DE CHILE</v>
          </cell>
          <cell r="K298" t="str">
            <v>PRINCIPAL</v>
          </cell>
          <cell r="L298" t="str">
            <v>HISTORICA Y CARIBE NORTE</v>
          </cell>
          <cell r="M298" t="str">
            <v>COUNTRY</v>
          </cell>
          <cell r="N298">
            <v>297</v>
          </cell>
          <cell r="P298" t="str">
            <v>PRIVADO</v>
          </cell>
        </row>
        <row r="299">
          <cell r="A299">
            <v>259</v>
          </cell>
          <cell r="B299" t="str">
            <v>URBANA</v>
          </cell>
          <cell r="C299" t="str">
            <v>PRIVADO</v>
          </cell>
          <cell r="D299">
            <v>313001003095</v>
          </cell>
          <cell r="E299">
            <v>259</v>
          </cell>
          <cell r="F299">
            <v>259</v>
          </cell>
          <cell r="G299" t="str">
            <v>CIUDAD ESCOLAR COMFENALCO</v>
          </cell>
          <cell r="H299" t="str">
            <v>CIUDAD ESCOLAR COMFENALCO</v>
          </cell>
          <cell r="I299" t="str">
            <v>ZARAGOCILLA ST EL CAIRO DIAG 30 # 50-187</v>
          </cell>
          <cell r="J299" t="str">
            <v>ZARAGOCILLA</v>
          </cell>
          <cell r="K299" t="str">
            <v>PRINCIPAL</v>
          </cell>
          <cell r="L299" t="str">
            <v>HISTORICA Y CARIBE NORTE</v>
          </cell>
          <cell r="M299" t="str">
            <v>COUNTRY</v>
          </cell>
          <cell r="N299">
            <v>298</v>
          </cell>
          <cell r="P299" t="str">
            <v>PRIVADO</v>
          </cell>
        </row>
        <row r="300">
          <cell r="A300">
            <v>396</v>
          </cell>
          <cell r="B300" t="str">
            <v>URBANA</v>
          </cell>
          <cell r="C300" t="str">
            <v>PRIVADO</v>
          </cell>
          <cell r="D300">
            <v>313001009085</v>
          </cell>
          <cell r="E300">
            <v>396</v>
          </cell>
          <cell r="F300">
            <v>396</v>
          </cell>
          <cell r="G300" t="str">
            <v>CORP. EDUCATIVA LICEO CARTAGENA</v>
          </cell>
          <cell r="H300" t="str">
            <v>CORP. EDUCATIVA LICEO CARTAGENA</v>
          </cell>
          <cell r="I300" t="str">
            <v>AMBERES PRIMER CALLEJON CALLE GIRARDOT # 40-52</v>
          </cell>
          <cell r="J300" t="str">
            <v>AMBERES</v>
          </cell>
          <cell r="K300" t="str">
            <v>PRINCIPAL</v>
          </cell>
          <cell r="L300" t="str">
            <v>HISTORICA Y CARIBE NORTE</v>
          </cell>
          <cell r="M300" t="str">
            <v>COUNTRY</v>
          </cell>
          <cell r="N300">
            <v>299</v>
          </cell>
          <cell r="P300" t="str">
            <v>PRIVADO</v>
          </cell>
        </row>
        <row r="301">
          <cell r="A301">
            <v>463</v>
          </cell>
          <cell r="B301" t="str">
            <v>URBANA</v>
          </cell>
          <cell r="C301" t="str">
            <v>PRIVADO</v>
          </cell>
          <cell r="D301">
            <v>313001013317</v>
          </cell>
          <cell r="E301">
            <v>463</v>
          </cell>
          <cell r="F301">
            <v>463</v>
          </cell>
          <cell r="G301" t="str">
            <v>INST. LA GIRALDA</v>
          </cell>
          <cell r="H301" t="str">
            <v>INST. LA GIRALDA</v>
          </cell>
          <cell r="I301" t="str">
            <v>BOSQUE TRANSV 52 # 21-42</v>
          </cell>
          <cell r="J301" t="str">
            <v xml:space="preserve">BOSQUE </v>
          </cell>
          <cell r="K301" t="str">
            <v>PRINCIPAL</v>
          </cell>
          <cell r="L301" t="str">
            <v>HISTORICA Y CARIBE NORTE</v>
          </cell>
          <cell r="M301" t="str">
            <v>COUNTRY</v>
          </cell>
          <cell r="N301">
            <v>300</v>
          </cell>
          <cell r="P301" t="str">
            <v>PRIVADO</v>
          </cell>
        </row>
        <row r="302">
          <cell r="A302">
            <v>515</v>
          </cell>
          <cell r="B302" t="str">
            <v>URBANA</v>
          </cell>
          <cell r="C302" t="str">
            <v>PRIVADO</v>
          </cell>
          <cell r="D302">
            <v>313001013848</v>
          </cell>
          <cell r="E302">
            <v>515</v>
          </cell>
          <cell r="F302">
            <v>515</v>
          </cell>
          <cell r="G302" t="str">
            <v>INST. BLANCA NIEVES</v>
          </cell>
          <cell r="H302" t="str">
            <v>INST. BLANCA NIEVES</v>
          </cell>
          <cell r="I302" t="str">
            <v>LA CAMPIÑA TRANV 46 # 20-06</v>
          </cell>
          <cell r="J302" t="str">
            <v>LA CAMPIÑA</v>
          </cell>
          <cell r="K302" t="str">
            <v>PRINCIPAL</v>
          </cell>
          <cell r="L302" t="str">
            <v>HISTORICA Y CARIBE NORTE</v>
          </cell>
          <cell r="M302" t="str">
            <v>COUNTRY</v>
          </cell>
          <cell r="N302">
            <v>301</v>
          </cell>
          <cell r="P302" t="str">
            <v>PRIVADO</v>
          </cell>
        </row>
        <row r="303">
          <cell r="A303">
            <v>437</v>
          </cell>
          <cell r="B303" t="str">
            <v>URBANA</v>
          </cell>
          <cell r="C303" t="str">
            <v>PRIVADO</v>
          </cell>
          <cell r="D303">
            <v>313001012892</v>
          </cell>
          <cell r="E303">
            <v>437</v>
          </cell>
          <cell r="F303">
            <v>437</v>
          </cell>
          <cell r="G303" t="str">
            <v>CORP.INSTITUTO DOCENTE DEL CARIBE</v>
          </cell>
          <cell r="H303" t="str">
            <v>CORP.INSTITUTO DOCENTE DEL CARIBE</v>
          </cell>
          <cell r="I303" t="str">
            <v>PIEDRA DE BOLIVAR CALLE SANTA CRUZ # 50-97, CALLE 30A</v>
          </cell>
          <cell r="J303" t="str">
            <v>PIEDRA DE BOLIVAR</v>
          </cell>
          <cell r="K303" t="str">
            <v>PRINCIPAL</v>
          </cell>
          <cell r="L303" t="str">
            <v>HISTORICA Y CARIBE NORTE</v>
          </cell>
          <cell r="M303" t="str">
            <v>COUNTRY</v>
          </cell>
          <cell r="N303">
            <v>302</v>
          </cell>
          <cell r="P303" t="str">
            <v>PRIVADO</v>
          </cell>
        </row>
        <row r="304">
          <cell r="A304">
            <v>848</v>
          </cell>
          <cell r="B304" t="str">
            <v>URBANA</v>
          </cell>
          <cell r="C304" t="str">
            <v>PRIVADO</v>
          </cell>
          <cell r="D304">
            <v>313001029922</v>
          </cell>
          <cell r="E304">
            <v>848</v>
          </cell>
          <cell r="F304">
            <v>848</v>
          </cell>
          <cell r="G304" t="str">
            <v>INSTITUTO EDUCATIVO NISSI</v>
          </cell>
          <cell r="H304" t="str">
            <v>INSTITUTO EDUCATIVO NISSI</v>
          </cell>
          <cell r="I304" t="str">
            <v>NUEVO BOSQUE MZ 65 LOTE 14 ETAPA 7</v>
          </cell>
          <cell r="J304" t="str">
            <v>NUEVO BOSQUE</v>
          </cell>
          <cell r="K304" t="str">
            <v>PRINCIPAL</v>
          </cell>
          <cell r="L304" t="str">
            <v>HISTORICA Y CARIBE NORTE</v>
          </cell>
          <cell r="M304" t="str">
            <v>COUNTRY</v>
          </cell>
          <cell r="N304">
            <v>303</v>
          </cell>
          <cell r="P304" t="str">
            <v>PRIVADO</v>
          </cell>
        </row>
        <row r="305">
          <cell r="A305">
            <v>856</v>
          </cell>
          <cell r="B305" t="str">
            <v>URBANA</v>
          </cell>
          <cell r="C305" t="str">
            <v>PRIVADO</v>
          </cell>
          <cell r="D305">
            <v>313001029957</v>
          </cell>
          <cell r="E305">
            <v>856</v>
          </cell>
          <cell r="F305">
            <v>856</v>
          </cell>
          <cell r="G305" t="str">
            <v>CORPORACION CENTRO DE DESARROLLO Y APRENDIZAJE LUZ DE LUZ</v>
          </cell>
          <cell r="H305" t="str">
            <v>CORPORACION CENTRO DE DESARROLLO Y APRENDIZAJE LUZ DE LUZ</v>
          </cell>
          <cell r="I305" t="str">
            <v>BUENOS AIRES TRANSVERSAL 47 No.46-34</v>
          </cell>
          <cell r="J305" t="str">
            <v>BUENOS AIRES</v>
          </cell>
          <cell r="K305" t="str">
            <v>PRINCIPAL</v>
          </cell>
          <cell r="L305" t="str">
            <v>HISTORICA Y CARIBE NORTE</v>
          </cell>
          <cell r="M305" t="str">
            <v>COUNTRY</v>
          </cell>
          <cell r="N305">
            <v>304</v>
          </cell>
          <cell r="P305" t="str">
            <v>PRIVADO</v>
          </cell>
        </row>
        <row r="306">
          <cell r="A306">
            <v>846</v>
          </cell>
          <cell r="B306" t="str">
            <v>URBANA</v>
          </cell>
          <cell r="C306" t="str">
            <v>PRIVADO</v>
          </cell>
          <cell r="D306">
            <v>313001029906</v>
          </cell>
          <cell r="E306">
            <v>846</v>
          </cell>
          <cell r="F306">
            <v>846</v>
          </cell>
          <cell r="G306" t="str">
            <v>FUND. LUMBRERAS DEL MAÑANA (FUNDALUM)</v>
          </cell>
          <cell r="H306" t="str">
            <v>FUND. LUMBRERAS DEL MAÑANA (FUNDALUM)</v>
          </cell>
          <cell r="I306" t="str">
            <v>NUEVO BOSQUE TR 49 No. 29B 126</v>
          </cell>
          <cell r="J306" t="str">
            <v>NUEVO BOSQUE</v>
          </cell>
          <cell r="K306" t="str">
            <v>PRINCIPAL</v>
          </cell>
          <cell r="L306" t="str">
            <v>HISTORICA Y CARIBE NORTE</v>
          </cell>
          <cell r="M306" t="str">
            <v>COUNTRY</v>
          </cell>
          <cell r="N306">
            <v>305</v>
          </cell>
          <cell r="P306" t="str">
            <v>PRIVADO</v>
          </cell>
        </row>
        <row r="307">
          <cell r="A307">
            <v>806</v>
          </cell>
          <cell r="B307" t="str">
            <v>URBANA</v>
          </cell>
          <cell r="C307" t="str">
            <v>PRIVADO</v>
          </cell>
          <cell r="D307">
            <v>313001029353</v>
          </cell>
          <cell r="E307">
            <v>806</v>
          </cell>
          <cell r="F307">
            <v>806</v>
          </cell>
          <cell r="G307" t="str">
            <v>CORP. BEVERLY HILLS</v>
          </cell>
          <cell r="H307" t="str">
            <v>CORP. BEVERLY HILLS</v>
          </cell>
          <cell r="I307" t="str">
            <v>CRESPO CRA 2 # 67-35</v>
          </cell>
          <cell r="J307" t="str">
            <v>CRESPO</v>
          </cell>
          <cell r="K307" t="str">
            <v>PRINCIPAL</v>
          </cell>
          <cell r="L307" t="str">
            <v>INDUSTRIAL Y DE LA BAHIA</v>
          </cell>
          <cell r="M307" t="str">
            <v>INDUSTRIAL Y DE LA BAHIA</v>
          </cell>
          <cell r="N307">
            <v>306</v>
          </cell>
          <cell r="P307" t="str">
            <v>PRIVADO</v>
          </cell>
        </row>
        <row r="308">
          <cell r="A308">
            <v>630</v>
          </cell>
          <cell r="B308" t="str">
            <v>URBANA</v>
          </cell>
          <cell r="C308" t="str">
            <v>PRIVADO</v>
          </cell>
          <cell r="D308">
            <v>313001028789</v>
          </cell>
          <cell r="E308">
            <v>630</v>
          </cell>
          <cell r="F308">
            <v>630</v>
          </cell>
          <cell r="G308" t="str">
            <v>CORP. DE EDUCACION  ESPECIAL MENTE ACTIVA</v>
          </cell>
          <cell r="H308" t="str">
            <v>CORP. DE EDUCACION  ESPECIAL MENTE ACTIVA</v>
          </cell>
          <cell r="I308" t="str">
            <v>EL CARMELO CLL COLOMBIA MZ B LT 20</v>
          </cell>
          <cell r="J308" t="str">
            <v>EL CARMELO</v>
          </cell>
          <cell r="K308" t="str">
            <v>PRINCIPAL</v>
          </cell>
          <cell r="L308" t="str">
            <v>INDUSTRIAL Y DE LA BAHIA</v>
          </cell>
          <cell r="M308" t="str">
            <v>INDUSTRIAL Y DE LA BAHIA</v>
          </cell>
          <cell r="N308">
            <v>307</v>
          </cell>
          <cell r="P308" t="str">
            <v>PRIVADO</v>
          </cell>
        </row>
        <row r="309">
          <cell r="A309">
            <v>260</v>
          </cell>
          <cell r="B309" t="str">
            <v>URBANA</v>
          </cell>
          <cell r="C309" t="str">
            <v>PRIVADO</v>
          </cell>
          <cell r="D309">
            <v>313001003117</v>
          </cell>
          <cell r="E309">
            <v>260</v>
          </cell>
          <cell r="F309">
            <v>260</v>
          </cell>
          <cell r="G309" t="str">
            <v>CORP. INST. CIRY</v>
          </cell>
          <cell r="H309" t="str">
            <v>CORP. INST. CIRY</v>
          </cell>
          <cell r="I309" t="str">
            <v>EL SOCORRO PLAN 500 B M69 LOTE 21</v>
          </cell>
          <cell r="J309" t="str">
            <v>EL SOCORRO</v>
          </cell>
          <cell r="K309" t="str">
            <v>PRINCIPAL</v>
          </cell>
          <cell r="L309" t="str">
            <v>INDUSTRIAL Y DE LA BAHIA</v>
          </cell>
          <cell r="M309" t="str">
            <v>INDUSTRIAL Y DE LA BAHIA</v>
          </cell>
          <cell r="N309">
            <v>308</v>
          </cell>
          <cell r="P309" t="str">
            <v>PRIVADO</v>
          </cell>
        </row>
        <row r="310">
          <cell r="A310">
            <v>263</v>
          </cell>
          <cell r="B310" t="str">
            <v>URBANA</v>
          </cell>
          <cell r="C310" t="str">
            <v>PRIVADO</v>
          </cell>
          <cell r="D310">
            <v>313001003834</v>
          </cell>
          <cell r="E310">
            <v>263</v>
          </cell>
          <cell r="F310">
            <v>263</v>
          </cell>
          <cell r="G310" t="str">
            <v>LIC. PEDRO DE HEREDIA</v>
          </cell>
          <cell r="H310" t="str">
            <v>LIC. PEDRO DE HEREDIA</v>
          </cell>
          <cell r="I310" t="str">
            <v>SAN JOSE DE LOS CAMPANOS CRA100 # 31-343</v>
          </cell>
          <cell r="J310" t="str">
            <v>SAN JOSE DE LOS CAMPANOS</v>
          </cell>
          <cell r="K310" t="str">
            <v>PRINCIPAL</v>
          </cell>
          <cell r="L310" t="str">
            <v>INDUSTRIAL Y DE LA BAHIA</v>
          </cell>
          <cell r="M310" t="str">
            <v>INDUSTRIAL Y DE LA BAHIA</v>
          </cell>
          <cell r="N310">
            <v>309</v>
          </cell>
          <cell r="P310" t="str">
            <v>PRIVADO</v>
          </cell>
        </row>
        <row r="311">
          <cell r="A311">
            <v>276</v>
          </cell>
          <cell r="B311" t="str">
            <v>URBANA</v>
          </cell>
          <cell r="C311" t="str">
            <v>PRIVADO</v>
          </cell>
          <cell r="D311">
            <v>313001005098</v>
          </cell>
          <cell r="E311">
            <v>276</v>
          </cell>
          <cell r="F311">
            <v>276</v>
          </cell>
          <cell r="G311" t="str">
            <v>COL. TRINITARIO</v>
          </cell>
          <cell r="H311" t="str">
            <v>COL. TRINITARIO</v>
          </cell>
          <cell r="I311" t="str">
            <v>SAN FERNANDO CLL LA BOMBA CRA82 #22-124</v>
          </cell>
          <cell r="J311" t="str">
            <v>SAN FERNANDO</v>
          </cell>
          <cell r="K311" t="str">
            <v>PRINCIPAL</v>
          </cell>
          <cell r="L311" t="str">
            <v>INDUSTRIAL Y DE LA BAHIA</v>
          </cell>
          <cell r="M311" t="str">
            <v>INDUSTRIAL Y DE LA BAHIA</v>
          </cell>
          <cell r="N311">
            <v>310</v>
          </cell>
          <cell r="P311" t="str">
            <v>PRIVADO</v>
          </cell>
        </row>
        <row r="312">
          <cell r="A312">
            <v>298</v>
          </cell>
          <cell r="B312" t="str">
            <v>URBANA</v>
          </cell>
          <cell r="C312" t="str">
            <v>PRIVADO</v>
          </cell>
          <cell r="D312">
            <v>313001005845</v>
          </cell>
          <cell r="E312">
            <v>298</v>
          </cell>
          <cell r="F312">
            <v>298</v>
          </cell>
          <cell r="G312" t="str">
            <v>COL. EL PILAR DEL SABER</v>
          </cell>
          <cell r="H312" t="str">
            <v>COL. EL PILAR DEL SABER</v>
          </cell>
          <cell r="I312" t="str">
            <v>LA CONCEPCION CRA2A #31A-08</v>
          </cell>
          <cell r="J312" t="str">
            <v>LA CONCEPCION</v>
          </cell>
          <cell r="K312" t="str">
            <v>PRINCIPAL</v>
          </cell>
          <cell r="L312" t="str">
            <v>INDUSTRIAL Y DE LA BAHIA</v>
          </cell>
          <cell r="M312" t="str">
            <v>INDUSTRIAL Y DE LA BAHIA</v>
          </cell>
          <cell r="N312">
            <v>311</v>
          </cell>
          <cell r="P312" t="str">
            <v>PRIVADO</v>
          </cell>
        </row>
        <row r="313">
          <cell r="A313">
            <v>313</v>
          </cell>
          <cell r="B313" t="str">
            <v>URBANA</v>
          </cell>
          <cell r="C313" t="str">
            <v>PRIVADO</v>
          </cell>
          <cell r="D313">
            <v>313001006698</v>
          </cell>
          <cell r="E313">
            <v>313</v>
          </cell>
          <cell r="F313">
            <v>313</v>
          </cell>
          <cell r="G313" t="str">
            <v>COL. EL DIVINO SALVADOR</v>
          </cell>
          <cell r="H313" t="str">
            <v>COL. EL DIVINO SALVADOR</v>
          </cell>
          <cell r="I313" t="str">
            <v>EL SOCORRO M45 LOTE 4 PLAN 332 A</v>
          </cell>
          <cell r="J313" t="str">
            <v>EL SOCORRO</v>
          </cell>
          <cell r="K313" t="str">
            <v>PRINCIPAL</v>
          </cell>
          <cell r="L313" t="str">
            <v>INDUSTRIAL Y DE LA BAHIA</v>
          </cell>
          <cell r="M313" t="str">
            <v>INDUSTRIAL Y DE LA BAHIA</v>
          </cell>
          <cell r="N313">
            <v>312</v>
          </cell>
          <cell r="P313" t="str">
            <v>PRIVADO</v>
          </cell>
        </row>
        <row r="314">
          <cell r="A314">
            <v>314</v>
          </cell>
          <cell r="B314" t="str">
            <v>URBANA</v>
          </cell>
          <cell r="C314" t="str">
            <v>PRIVADO</v>
          </cell>
          <cell r="D314">
            <v>313001006701</v>
          </cell>
          <cell r="E314">
            <v>314</v>
          </cell>
          <cell r="F314">
            <v>314</v>
          </cell>
          <cell r="G314" t="str">
            <v>COL. MIL. ALMIRANTE COLON</v>
          </cell>
          <cell r="H314" t="str">
            <v>COL. MIL. ALMIRANTE COLON</v>
          </cell>
          <cell r="I314" t="str">
            <v>ALMIRANTE COLON M Y LOTE 1  ETAPA 2</v>
          </cell>
          <cell r="J314" t="str">
            <v>ALMIRANTE COLON</v>
          </cell>
          <cell r="K314" t="str">
            <v>PRINCIPAL</v>
          </cell>
          <cell r="L314" t="str">
            <v>INDUSTRIAL Y DE LA BAHIA</v>
          </cell>
          <cell r="M314" t="str">
            <v>INDUSTRIAL Y DE LA BAHIA</v>
          </cell>
          <cell r="N314">
            <v>313</v>
          </cell>
          <cell r="P314" t="str">
            <v>PRIVADO</v>
          </cell>
        </row>
        <row r="315">
          <cell r="A315">
            <v>315</v>
          </cell>
          <cell r="B315" t="str">
            <v>URBANA</v>
          </cell>
          <cell r="C315" t="str">
            <v>PRIVADO</v>
          </cell>
          <cell r="D315">
            <v>313001006736</v>
          </cell>
          <cell r="E315">
            <v>315</v>
          </cell>
          <cell r="F315">
            <v>315</v>
          </cell>
          <cell r="G315" t="str">
            <v>ASOC. LIC. SAN FERNANDO</v>
          </cell>
          <cell r="H315" t="str">
            <v>ASOC. LIC. SAN FERNANDO</v>
          </cell>
          <cell r="I315" t="str">
            <v>LA CENTRAL CRA 65 # 20A 51 - HENEQUEN CALLE DEL COLEGIO MZ. 2 LOTE 7-8</v>
          </cell>
          <cell r="J315" t="str">
            <v>LA CENTRAL</v>
          </cell>
          <cell r="K315" t="str">
            <v>PRINCIPAL</v>
          </cell>
          <cell r="L315" t="str">
            <v>INDUSTRIAL Y DE LA BAHIA</v>
          </cell>
          <cell r="M315" t="str">
            <v>INDUSTRIAL Y DE LA BAHIA</v>
          </cell>
          <cell r="N315">
            <v>314</v>
          </cell>
          <cell r="P315" t="str">
            <v>PRIVADO</v>
          </cell>
        </row>
        <row r="316">
          <cell r="A316">
            <v>327</v>
          </cell>
          <cell r="B316" t="str">
            <v>URBANA</v>
          </cell>
          <cell r="C316" t="str">
            <v>PRIVADO</v>
          </cell>
          <cell r="D316">
            <v>313001007244</v>
          </cell>
          <cell r="E316">
            <v>327</v>
          </cell>
          <cell r="F316">
            <v>327</v>
          </cell>
          <cell r="G316" t="str">
            <v>INST. JUAN JACOBO ROUSSEAU</v>
          </cell>
          <cell r="H316" t="str">
            <v>INST. JUAN JACOBO ROUSSEAU</v>
          </cell>
          <cell r="I316" t="str">
            <v>URB VILLA LORENA #1-2 DIAG 4A CAMPESTRE</v>
          </cell>
          <cell r="J316" t="str">
            <v>CAMPESTRE</v>
          </cell>
          <cell r="K316" t="str">
            <v>PRINCIPAL</v>
          </cell>
          <cell r="L316" t="str">
            <v>INDUSTRIAL Y DE LA BAHIA</v>
          </cell>
          <cell r="M316" t="str">
            <v>INDUSTRIAL Y DE LA BAHIA</v>
          </cell>
          <cell r="N316">
            <v>315</v>
          </cell>
          <cell r="P316" t="str">
            <v>PRIVADO</v>
          </cell>
        </row>
        <row r="317">
          <cell r="A317">
            <v>335</v>
          </cell>
          <cell r="B317" t="str">
            <v>URBANA</v>
          </cell>
          <cell r="C317" t="str">
            <v>PRIVADO</v>
          </cell>
          <cell r="D317">
            <v>313001007619</v>
          </cell>
          <cell r="E317">
            <v>335</v>
          </cell>
          <cell r="F317">
            <v>335</v>
          </cell>
          <cell r="G317" t="str">
            <v>CORP. INST. EDUC. DEL SOCORRO</v>
          </cell>
          <cell r="H317" t="str">
            <v>CORP. INST. EDUC. DEL SOCORRO</v>
          </cell>
          <cell r="I317" t="str">
            <v>EL SOCORRO MZ 77 L5 PLAN 500B</v>
          </cell>
          <cell r="J317" t="str">
            <v>EL SOCORRO</v>
          </cell>
          <cell r="K317" t="str">
            <v>PRINCIPAL</v>
          </cell>
          <cell r="L317" t="str">
            <v>INDUSTRIAL Y DE LA BAHIA</v>
          </cell>
          <cell r="M317" t="str">
            <v>INDUSTRIAL Y DE LA BAHIA</v>
          </cell>
          <cell r="N317">
            <v>316</v>
          </cell>
          <cell r="P317" t="str">
            <v>PRIVADO</v>
          </cell>
        </row>
        <row r="318">
          <cell r="A318">
            <v>366</v>
          </cell>
          <cell r="B318" t="str">
            <v>URBANA</v>
          </cell>
          <cell r="C318" t="str">
            <v>PRIVADO</v>
          </cell>
          <cell r="D318">
            <v>313001008542</v>
          </cell>
          <cell r="E318">
            <v>366</v>
          </cell>
          <cell r="F318">
            <v>366</v>
          </cell>
          <cell r="G318" t="str">
            <v>INST. JORGE LUIS BORGES</v>
          </cell>
          <cell r="H318" t="str">
            <v>INST. JORGE LUIS BORGES</v>
          </cell>
          <cell r="I318" t="str">
            <v>BLAS DE LEZO M 5 LOTE 3 - 3ERA ETAPA</v>
          </cell>
          <cell r="J318" t="str">
            <v>BLAS DE LEZO</v>
          </cell>
          <cell r="K318" t="str">
            <v>PRINCIPAL</v>
          </cell>
          <cell r="L318" t="str">
            <v>INDUSTRIAL Y DE LA BAHIA</v>
          </cell>
          <cell r="M318" t="str">
            <v>INDUSTRIAL Y DE LA BAHIA</v>
          </cell>
          <cell r="N318">
            <v>317</v>
          </cell>
          <cell r="P318" t="str">
            <v>PRIVADO</v>
          </cell>
        </row>
        <row r="319">
          <cell r="A319">
            <v>370</v>
          </cell>
          <cell r="B319" t="str">
            <v>URBANA</v>
          </cell>
          <cell r="C319" t="str">
            <v>PRIVADO</v>
          </cell>
          <cell r="D319">
            <v>313001008585</v>
          </cell>
          <cell r="E319">
            <v>370</v>
          </cell>
          <cell r="F319">
            <v>370</v>
          </cell>
          <cell r="G319" t="str">
            <v>INST. JEAN  ITARD</v>
          </cell>
          <cell r="H319" t="str">
            <v>INST. JEAN  ITARD</v>
          </cell>
          <cell r="I319" t="str">
            <v>URB LOS JARDINES II M - B L 1</v>
          </cell>
          <cell r="J319" t="str">
            <v>LOS JARDINES</v>
          </cell>
          <cell r="K319" t="str">
            <v>PRINCIPAL</v>
          </cell>
          <cell r="L319" t="str">
            <v>INDUSTRIAL Y DE LA BAHIA</v>
          </cell>
          <cell r="M319" t="str">
            <v>INDUSTRIAL Y DE LA BAHIA</v>
          </cell>
          <cell r="N319">
            <v>318</v>
          </cell>
          <cell r="P319" t="str">
            <v>PRIVADO</v>
          </cell>
        </row>
        <row r="320">
          <cell r="A320">
            <v>386</v>
          </cell>
          <cell r="B320" t="str">
            <v>URBANA</v>
          </cell>
          <cell r="C320" t="str">
            <v>PRIVADO</v>
          </cell>
          <cell r="D320">
            <v>313001008933</v>
          </cell>
          <cell r="E320">
            <v>386</v>
          </cell>
          <cell r="F320">
            <v>386</v>
          </cell>
          <cell r="G320" t="str">
            <v>INST. COLOMBO HOLANDES</v>
          </cell>
          <cell r="H320" t="str">
            <v>INST. COLOMBO HOLANDES</v>
          </cell>
          <cell r="I320" t="str">
            <v>NELSON MANDELA, la sierrita CRA 83 NO. 4C-31</v>
          </cell>
          <cell r="J320" t="str">
            <v>NELSON MANDELA</v>
          </cell>
          <cell r="K320" t="str">
            <v>PRINCIPAL</v>
          </cell>
          <cell r="L320" t="str">
            <v>INDUSTRIAL Y DE LA BAHIA</v>
          </cell>
          <cell r="M320" t="str">
            <v>INDUSTRIAL Y DE LA BAHIA</v>
          </cell>
          <cell r="N320">
            <v>319</v>
          </cell>
          <cell r="P320" t="str">
            <v>PRIVADO</v>
          </cell>
        </row>
        <row r="321">
          <cell r="A321">
            <v>387</v>
          </cell>
          <cell r="B321" t="str">
            <v>URBANA</v>
          </cell>
          <cell r="C321" t="str">
            <v>PRIVADO</v>
          </cell>
          <cell r="D321">
            <v>313001008941</v>
          </cell>
          <cell r="E321">
            <v>387</v>
          </cell>
          <cell r="F321">
            <v>387</v>
          </cell>
          <cell r="G321" t="str">
            <v>C.E DE NIVELACION "CEN"</v>
          </cell>
          <cell r="H321" t="str">
            <v>C.E DE NIVELACION "CEN"</v>
          </cell>
          <cell r="I321" t="str">
            <v>TERNERA DG 31 # 83-128</v>
          </cell>
          <cell r="J321" t="str">
            <v>TERNERA</v>
          </cell>
          <cell r="K321" t="str">
            <v>PRINCIPAL</v>
          </cell>
          <cell r="L321" t="str">
            <v>INDUSTRIAL Y DE LA BAHIA</v>
          </cell>
          <cell r="M321" t="str">
            <v>INDUSTRIAL Y DE LA BAHIA</v>
          </cell>
          <cell r="N321">
            <v>320</v>
          </cell>
          <cell r="P321" t="str">
            <v>PRIVADO</v>
          </cell>
        </row>
        <row r="322">
          <cell r="A322">
            <v>393</v>
          </cell>
          <cell r="B322" t="str">
            <v>URBANA</v>
          </cell>
          <cell r="C322" t="str">
            <v>PRIVADO</v>
          </cell>
          <cell r="D322">
            <v>313001009034</v>
          </cell>
          <cell r="E322">
            <v>393</v>
          </cell>
          <cell r="F322">
            <v>393</v>
          </cell>
          <cell r="G322" t="str">
            <v>JARDIN INFANTIL LA HORMIGUITA</v>
          </cell>
          <cell r="H322" t="str">
            <v>JARDIN INFANTIL LA HORMIGUITA</v>
          </cell>
          <cell r="I322" t="str">
            <v>URB. SANTA CLARA MANZANA T LOTE 30</v>
          </cell>
          <cell r="J322" t="str">
            <v>URB SANTA CLARA</v>
          </cell>
          <cell r="K322" t="str">
            <v>PRINCIPAL</v>
          </cell>
          <cell r="L322" t="str">
            <v>INDUSTRIAL Y DE LA BAHIA</v>
          </cell>
          <cell r="M322" t="str">
            <v>INDUSTRIAL Y DE LA BAHIA</v>
          </cell>
          <cell r="N322">
            <v>321</v>
          </cell>
          <cell r="P322" t="str">
            <v>PRIVADO</v>
          </cell>
        </row>
        <row r="323">
          <cell r="A323">
            <v>417</v>
          </cell>
          <cell r="B323" t="str">
            <v>URBANA</v>
          </cell>
          <cell r="C323" t="str">
            <v>PRIVADO</v>
          </cell>
          <cell r="D323">
            <v>313001012264</v>
          </cell>
          <cell r="E323">
            <v>417</v>
          </cell>
          <cell r="F323">
            <v>417</v>
          </cell>
          <cell r="G323" t="str">
            <v>COL. LA SABIDURIA</v>
          </cell>
          <cell r="H323" t="str">
            <v>COL. LA SABIDURIA</v>
          </cell>
          <cell r="I323" t="str">
            <v>SAN FERNANDO CLL 15 # 81B-08</v>
          </cell>
          <cell r="J323" t="str">
            <v>SAN FERNANDO</v>
          </cell>
          <cell r="K323" t="str">
            <v>PRINCIPAL</v>
          </cell>
          <cell r="L323" t="str">
            <v>INDUSTRIAL Y DE LA BAHIA</v>
          </cell>
          <cell r="M323" t="str">
            <v>INDUSTRIAL Y DE LA BAHIA</v>
          </cell>
          <cell r="N323">
            <v>322</v>
          </cell>
          <cell r="P323" t="str">
            <v>PRIVADO</v>
          </cell>
        </row>
        <row r="324">
          <cell r="A324">
            <v>418</v>
          </cell>
          <cell r="B324" t="str">
            <v>URBANA</v>
          </cell>
          <cell r="C324" t="str">
            <v>PRIVADO</v>
          </cell>
          <cell r="D324">
            <v>313001012281</v>
          </cell>
          <cell r="E324">
            <v>418</v>
          </cell>
          <cell r="F324">
            <v>418</v>
          </cell>
          <cell r="G324" t="str">
            <v>COL. SANTO TOMAS DE AQUINO</v>
          </cell>
          <cell r="H324" t="str">
            <v>COL. SANTO TOMAS DE AQUINO</v>
          </cell>
          <cell r="I324" t="str">
            <v>SANTA MONICA CALLE 30 B # 78 - 85</v>
          </cell>
          <cell r="J324" t="str">
            <v>SANTA MONICA</v>
          </cell>
          <cell r="K324" t="str">
            <v>PRINCIPAL</v>
          </cell>
          <cell r="L324" t="str">
            <v>INDUSTRIAL Y DE LA BAHIA</v>
          </cell>
          <cell r="M324" t="str">
            <v>INDUSTRIAL Y DE LA BAHIA</v>
          </cell>
          <cell r="N324">
            <v>323</v>
          </cell>
          <cell r="P324" t="str">
            <v>PRIVADO</v>
          </cell>
        </row>
        <row r="325">
          <cell r="A325">
            <v>420</v>
          </cell>
          <cell r="B325" t="str">
            <v>URBANA</v>
          </cell>
          <cell r="C325" t="str">
            <v>PRIVADO</v>
          </cell>
          <cell r="D325">
            <v>313001012515</v>
          </cell>
          <cell r="E325">
            <v>420</v>
          </cell>
          <cell r="F325">
            <v>420</v>
          </cell>
          <cell r="G325" t="str">
            <v>CORP. EDUCATIVA LA CONCEPCION</v>
          </cell>
          <cell r="H325" t="str">
            <v>CORP. EDUCATIVA LA CONCEPCION</v>
          </cell>
          <cell r="I325" t="str">
            <v>LOS CORALES M Q LOTE 8</v>
          </cell>
          <cell r="J325" t="str">
            <v>LOS CORALES</v>
          </cell>
          <cell r="K325" t="str">
            <v>PRINCIPAL</v>
          </cell>
          <cell r="L325" t="str">
            <v>INDUSTRIAL Y DE LA BAHIA</v>
          </cell>
          <cell r="M325" t="str">
            <v>INDUSTRIAL Y DE LA BAHIA</v>
          </cell>
          <cell r="N325">
            <v>324</v>
          </cell>
          <cell r="P325" t="str">
            <v>PRIVADO</v>
          </cell>
        </row>
        <row r="326">
          <cell r="A326">
            <v>422</v>
          </cell>
          <cell r="B326" t="str">
            <v>URBANA</v>
          </cell>
          <cell r="C326" t="str">
            <v>PRIVADO</v>
          </cell>
          <cell r="D326">
            <v>313001012540</v>
          </cell>
          <cell r="E326">
            <v>422</v>
          </cell>
          <cell r="F326">
            <v>422</v>
          </cell>
          <cell r="G326" t="str">
            <v>INST. DE EDUCACION BONSAY DE CARTAGENA</v>
          </cell>
          <cell r="H326" t="str">
            <v>INST. DE EDUCACION BONSAY DE CARTAGENA</v>
          </cell>
          <cell r="I326" t="str">
            <v>SANTA MONICA KRA 3 # 2-71</v>
          </cell>
          <cell r="J326" t="str">
            <v>SANTA M ONICA</v>
          </cell>
          <cell r="K326" t="str">
            <v>PRINCIPAL</v>
          </cell>
          <cell r="L326" t="str">
            <v>INDUSTRIAL Y DE LA BAHIA</v>
          </cell>
          <cell r="M326" t="str">
            <v>INDUSTRIAL Y DE LA BAHIA</v>
          </cell>
          <cell r="N326">
            <v>325</v>
          </cell>
          <cell r="P326" t="str">
            <v>PRIVADO</v>
          </cell>
        </row>
        <row r="327">
          <cell r="A327">
            <v>433</v>
          </cell>
          <cell r="B327" t="str">
            <v>URBANA</v>
          </cell>
          <cell r="C327" t="str">
            <v>PRIVADO</v>
          </cell>
          <cell r="D327">
            <v>313001012833</v>
          </cell>
          <cell r="E327">
            <v>433</v>
          </cell>
          <cell r="F327">
            <v>433</v>
          </cell>
          <cell r="G327" t="str">
            <v>INST. EDUCATIVO  PRINCIPE DE PAZ</v>
          </cell>
          <cell r="H327" t="str">
            <v>INST. EDUCATIVO  PRINCIPE DE PAZ</v>
          </cell>
          <cell r="I327" t="str">
            <v>BLAS DE LEZO M 36 LOTE 3 - 4TA ETAPA</v>
          </cell>
          <cell r="J327" t="str">
            <v>BLAS DE LEZO</v>
          </cell>
          <cell r="K327" t="str">
            <v>PRINCIPAL</v>
          </cell>
          <cell r="L327" t="str">
            <v>INDUSTRIAL Y DE LA BAHIA</v>
          </cell>
          <cell r="M327" t="str">
            <v>INDUSTRIAL Y DE LA BAHIA</v>
          </cell>
          <cell r="N327">
            <v>326</v>
          </cell>
          <cell r="P327" t="str">
            <v>PRIVADO</v>
          </cell>
        </row>
        <row r="328">
          <cell r="A328">
            <v>436</v>
          </cell>
          <cell r="B328" t="str">
            <v>URBANA</v>
          </cell>
          <cell r="C328" t="str">
            <v>PRIVADO</v>
          </cell>
          <cell r="D328">
            <v>313001012876</v>
          </cell>
          <cell r="E328">
            <v>436</v>
          </cell>
          <cell r="F328">
            <v>436</v>
          </cell>
          <cell r="G328" t="str">
            <v>INST. GUADALUPE</v>
          </cell>
          <cell r="H328" t="str">
            <v>INST. GUADALUPE</v>
          </cell>
          <cell r="I328" t="str">
            <v>BLAS DE LEZO M 10S # 15 ETAPA 4</v>
          </cell>
          <cell r="J328" t="str">
            <v>BLAS DE LEZO</v>
          </cell>
          <cell r="K328" t="str">
            <v>PRINCIPAL</v>
          </cell>
          <cell r="L328" t="str">
            <v>INDUSTRIAL Y DE LA BAHIA</v>
          </cell>
          <cell r="M328" t="str">
            <v>INDUSTRIAL Y DE LA BAHIA</v>
          </cell>
          <cell r="N328">
            <v>327</v>
          </cell>
          <cell r="P328" t="str">
            <v>PRIVADO</v>
          </cell>
        </row>
        <row r="329">
          <cell r="A329">
            <v>439</v>
          </cell>
          <cell r="B329" t="str">
            <v>URBANA</v>
          </cell>
          <cell r="C329" t="str">
            <v>PRIVADO</v>
          </cell>
          <cell r="D329">
            <v>313001012931</v>
          </cell>
          <cell r="E329">
            <v>439</v>
          </cell>
          <cell r="F329">
            <v>439</v>
          </cell>
          <cell r="G329" t="str">
            <v>INST. LOS CORALES (JARD. INF. LOS CORALES)</v>
          </cell>
          <cell r="H329" t="str">
            <v>INST. LOS CORALES (JARD. INF. LOS CORALES)</v>
          </cell>
          <cell r="I329" t="str">
            <v>URB LOS CORALES M N L 5</v>
          </cell>
          <cell r="J329" t="str">
            <v>LOS CORALES</v>
          </cell>
          <cell r="K329" t="str">
            <v>PRINCIPAL</v>
          </cell>
          <cell r="L329" t="str">
            <v>INDUSTRIAL Y DE LA BAHIA</v>
          </cell>
          <cell r="M329" t="str">
            <v>INDUSTRIAL Y DE LA BAHIA</v>
          </cell>
          <cell r="N329">
            <v>328</v>
          </cell>
          <cell r="P329" t="str">
            <v>PRIVADO</v>
          </cell>
        </row>
        <row r="330">
          <cell r="A330">
            <v>450</v>
          </cell>
          <cell r="B330" t="str">
            <v>URBANA</v>
          </cell>
          <cell r="C330" t="str">
            <v>PRIVADO</v>
          </cell>
          <cell r="D330">
            <v>313001013091</v>
          </cell>
          <cell r="E330">
            <v>450</v>
          </cell>
          <cell r="F330">
            <v>450</v>
          </cell>
          <cell r="G330" t="str">
            <v>CORP AYUDA AL MENOR COL. SAN JOSE DE LOS CAMPANOS</v>
          </cell>
          <cell r="H330" t="str">
            <v>CORP AYUDA AL MENOR COL. SAN JOSE DE LOS CAMPANOS</v>
          </cell>
          <cell r="I330" t="str">
            <v>SAN JOSE DE LOS CAMPANOS CR101 38-51</v>
          </cell>
          <cell r="J330" t="str">
            <v>SAN JOSE DE LOS CAMPANOS</v>
          </cell>
          <cell r="K330" t="str">
            <v>PRINCIPAL</v>
          </cell>
          <cell r="L330" t="str">
            <v>INDUSTRIAL Y DE LA BAHIA</v>
          </cell>
          <cell r="M330" t="str">
            <v>INDUSTRIAL Y DE LA BAHIA</v>
          </cell>
          <cell r="N330">
            <v>329</v>
          </cell>
          <cell r="P330" t="str">
            <v>PRIVADO</v>
          </cell>
        </row>
        <row r="331">
          <cell r="A331">
            <v>474</v>
          </cell>
          <cell r="B331" t="str">
            <v>URBANA</v>
          </cell>
          <cell r="C331" t="str">
            <v>PRIVADO</v>
          </cell>
          <cell r="D331">
            <v>313001013422</v>
          </cell>
          <cell r="E331">
            <v>474</v>
          </cell>
          <cell r="F331">
            <v>474</v>
          </cell>
          <cell r="G331" t="str">
            <v>CORP. EDUC. SAN AGUSTIN</v>
          </cell>
          <cell r="H331" t="str">
            <v>CORP. EDUC. SAN AGUSTIN</v>
          </cell>
          <cell r="I331" t="str">
            <v>SAN FERNANDO SECT SIMON BOLIVAR K 81 # 4E-61</v>
          </cell>
          <cell r="J331" t="str">
            <v>SAN FERNANDO</v>
          </cell>
          <cell r="K331" t="str">
            <v>PRINCIPAL</v>
          </cell>
          <cell r="L331" t="str">
            <v>INDUSTRIAL Y DE LA BAHIA</v>
          </cell>
          <cell r="M331" t="str">
            <v>INDUSTRIAL Y DE LA BAHIA</v>
          </cell>
          <cell r="N331">
            <v>330</v>
          </cell>
          <cell r="P331" t="str">
            <v>PRIVADO</v>
          </cell>
        </row>
        <row r="332">
          <cell r="A332">
            <v>475</v>
          </cell>
          <cell r="B332" t="str">
            <v>URBANA</v>
          </cell>
          <cell r="C332" t="str">
            <v>PRIVADO</v>
          </cell>
          <cell r="D332">
            <v>313001013431</v>
          </cell>
          <cell r="E332">
            <v>475</v>
          </cell>
          <cell r="F332">
            <v>475</v>
          </cell>
          <cell r="G332" t="str">
            <v>CORP. INST PROGRESO SOCIAL (ANTES INST. MIXTO LOS PAYASITOS)</v>
          </cell>
          <cell r="H332" t="str">
            <v>CORP. INST PROGRESO SOCIAL (ANTES INST. MIXTO LOS PAYASITOS)</v>
          </cell>
          <cell r="I332" t="str">
            <v>CONSOLATA SECT PARAISO MZA A LTE 11</v>
          </cell>
          <cell r="J332" t="str">
            <v>CONSOLATA</v>
          </cell>
          <cell r="K332" t="str">
            <v>PRINCIPAL</v>
          </cell>
          <cell r="L332" t="str">
            <v>INDUSTRIAL Y DE LA BAHIA</v>
          </cell>
          <cell r="M332" t="str">
            <v>INDUSTRIAL Y DE LA BAHIA</v>
          </cell>
          <cell r="N332">
            <v>331</v>
          </cell>
          <cell r="P332" t="str">
            <v>PRIVADO</v>
          </cell>
        </row>
        <row r="333">
          <cell r="A333">
            <v>476</v>
          </cell>
          <cell r="B333" t="str">
            <v>URBANA</v>
          </cell>
          <cell r="C333" t="str">
            <v>PRIVADO</v>
          </cell>
          <cell r="D333">
            <v>313001013635</v>
          </cell>
          <cell r="E333">
            <v>476</v>
          </cell>
          <cell r="F333">
            <v>476</v>
          </cell>
          <cell r="G333" t="str">
            <v>C.E INTEGRAL COLOMBIA CEICOL</v>
          </cell>
          <cell r="H333" t="str">
            <v>C.E INTEGRAL COLOMBIA CEICOL</v>
          </cell>
          <cell r="I333" t="str">
            <v>CAMPESTRE MZA 66 LOTE 1 ETAPA 7</v>
          </cell>
          <cell r="J333" t="str">
            <v>CAMPESTRE</v>
          </cell>
          <cell r="K333" t="str">
            <v>PRINCIPAL</v>
          </cell>
          <cell r="L333" t="str">
            <v>INDUSTRIAL Y DE LA BAHIA</v>
          </cell>
          <cell r="M333" t="str">
            <v>INDUSTRIAL Y DE LA BAHIA</v>
          </cell>
          <cell r="N333">
            <v>332</v>
          </cell>
          <cell r="P333" t="str">
            <v>PRIVADO</v>
          </cell>
        </row>
        <row r="334">
          <cell r="A334">
            <v>477</v>
          </cell>
          <cell r="B334" t="str">
            <v>URBANA</v>
          </cell>
          <cell r="C334" t="str">
            <v>PRIVADO</v>
          </cell>
          <cell r="D334">
            <v>313001013457</v>
          </cell>
          <cell r="E334">
            <v>477</v>
          </cell>
          <cell r="F334">
            <v>477</v>
          </cell>
          <cell r="G334" t="str">
            <v>INST. SAN ANTONIO DEL CAMPESTRES(ANTESDE CARTAGENA FUND)</v>
          </cell>
          <cell r="H334" t="str">
            <v>INST. SAN ANTONIO DEL CAMPESTRES(ANTESDE CARTAGENA FUND)</v>
          </cell>
          <cell r="I334" t="str">
            <v>CAMPESTRE MANZ 75A LOTE 6 7 Y 10 8VA ETAPA</v>
          </cell>
          <cell r="J334" t="str">
            <v>CAMPESTRE</v>
          </cell>
          <cell r="K334" t="str">
            <v>PRINCIPAL</v>
          </cell>
          <cell r="L334" t="str">
            <v>INDUSTRIAL Y DE LA BAHIA</v>
          </cell>
          <cell r="M334" t="str">
            <v>INDUSTRIAL Y DE LA BAHIA</v>
          </cell>
          <cell r="N334">
            <v>333</v>
          </cell>
          <cell r="P334" t="str">
            <v>PRIVADO</v>
          </cell>
        </row>
        <row r="335">
          <cell r="A335">
            <v>478</v>
          </cell>
          <cell r="B335" t="str">
            <v>URBANA</v>
          </cell>
          <cell r="C335" t="str">
            <v>PRIVADO</v>
          </cell>
          <cell r="D335">
            <v>313001013465</v>
          </cell>
          <cell r="E335">
            <v>478</v>
          </cell>
          <cell r="F335">
            <v>478</v>
          </cell>
          <cell r="G335" t="str">
            <v>CORP. EDUCATIVA INST. FROBEL</v>
          </cell>
          <cell r="H335" t="str">
            <v>CORP. EDUCATIVA INST. FROBEL</v>
          </cell>
          <cell r="I335" t="str">
            <v>ALTOS DEL CAMPESTRE M10 # 7 ETAPA 1RA</v>
          </cell>
          <cell r="J335" t="str">
            <v>ALTOS DEL CAMPESTRE</v>
          </cell>
          <cell r="K335" t="str">
            <v>PRINCIPAL</v>
          </cell>
          <cell r="L335" t="str">
            <v>INDUSTRIAL Y DE LA BAHIA</v>
          </cell>
          <cell r="M335" t="str">
            <v>INDUSTRIAL Y DE LA BAHIA</v>
          </cell>
          <cell r="N335">
            <v>334</v>
          </cell>
          <cell r="P335" t="str">
            <v>PRIVADO</v>
          </cell>
        </row>
        <row r="336">
          <cell r="A336">
            <v>480</v>
          </cell>
          <cell r="B336" t="str">
            <v>URBANA</v>
          </cell>
          <cell r="C336" t="str">
            <v>PRIVADO</v>
          </cell>
          <cell r="D336">
            <v>313001013481</v>
          </cell>
          <cell r="E336">
            <v>480</v>
          </cell>
          <cell r="F336">
            <v>480</v>
          </cell>
          <cell r="G336" t="str">
            <v>C.E COMUNITARIO LOS ROBLES</v>
          </cell>
          <cell r="H336" t="str">
            <v>C.E COMUNITARIO LOS ROBLES</v>
          </cell>
          <cell r="I336" t="str">
            <v>NELSON MANDELA SECT LOS ROBLES</v>
          </cell>
          <cell r="J336" t="str">
            <v>NELSON MANDELA</v>
          </cell>
          <cell r="K336" t="str">
            <v>PRINCIPAL</v>
          </cell>
          <cell r="L336" t="str">
            <v>INDUSTRIAL Y DE LA BAHIA</v>
          </cell>
          <cell r="M336" t="str">
            <v>INDUSTRIAL Y DE LA BAHIA</v>
          </cell>
          <cell r="N336">
            <v>335</v>
          </cell>
          <cell r="P336" t="str">
            <v>PRIVADO</v>
          </cell>
        </row>
        <row r="337">
          <cell r="A337">
            <v>481</v>
          </cell>
          <cell r="B337" t="str">
            <v>URBANA</v>
          </cell>
          <cell r="C337" t="str">
            <v>PRIVADO</v>
          </cell>
          <cell r="D337">
            <v>313001013490</v>
          </cell>
          <cell r="E337">
            <v>481</v>
          </cell>
          <cell r="F337">
            <v>481</v>
          </cell>
          <cell r="G337" t="str">
            <v>ESC. MIXTA COMUNITARIA 7 DE DICIEMBRE</v>
          </cell>
          <cell r="H337" t="str">
            <v>ESC. MIXTA COMUNITARIA 7 DE DICIEMBRE</v>
          </cell>
          <cell r="I337" t="str">
            <v>NELSON MANDELA SECTOR NUEVA VENECIA M A L 2A</v>
          </cell>
          <cell r="J337" t="str">
            <v>NELSON MANDELA</v>
          </cell>
          <cell r="K337" t="str">
            <v>PRINCIPAL</v>
          </cell>
          <cell r="L337" t="str">
            <v>INDUSTRIAL Y DE LA BAHIA</v>
          </cell>
          <cell r="M337" t="str">
            <v>INDUSTRIAL Y DE LA BAHIA</v>
          </cell>
          <cell r="N337">
            <v>336</v>
          </cell>
          <cell r="P337" t="str">
            <v>PRIVADO</v>
          </cell>
        </row>
        <row r="338">
          <cell r="A338">
            <v>486</v>
          </cell>
          <cell r="B338" t="str">
            <v>URBANA</v>
          </cell>
          <cell r="C338" t="str">
            <v>PRIVADO</v>
          </cell>
          <cell r="D338">
            <v>313001013546</v>
          </cell>
          <cell r="E338">
            <v>486</v>
          </cell>
          <cell r="F338">
            <v>486</v>
          </cell>
          <cell r="G338" t="str">
            <v>FUND. EDUC. INST. TÉCNICO EL REDENTOR</v>
          </cell>
          <cell r="H338" t="str">
            <v>FUND. EDUC. INST. TÉCNICO EL REDENTOR</v>
          </cell>
          <cell r="I338" t="str">
            <v>NELSON MANDELA SEC LAS COLINAS M32 L 3</v>
          </cell>
          <cell r="J338" t="str">
            <v>NELSON MANDELA</v>
          </cell>
          <cell r="K338" t="str">
            <v>PRINCIPAL</v>
          </cell>
          <cell r="L338" t="str">
            <v>INDUSTRIAL Y DE LA BAHIA</v>
          </cell>
          <cell r="M338" t="str">
            <v>INDUSTRIAL Y DE LA BAHIA</v>
          </cell>
          <cell r="N338">
            <v>337</v>
          </cell>
          <cell r="P338" t="str">
            <v>PRIVADO</v>
          </cell>
        </row>
        <row r="339">
          <cell r="A339">
            <v>488</v>
          </cell>
          <cell r="B339" t="str">
            <v>URBANA</v>
          </cell>
          <cell r="C339" t="str">
            <v>PRIVADO</v>
          </cell>
          <cell r="D339">
            <v>313001013571</v>
          </cell>
          <cell r="E339">
            <v>488</v>
          </cell>
          <cell r="F339">
            <v>488</v>
          </cell>
          <cell r="G339" t="str">
            <v>C.E Y COMUNITARIO NELSON MANDELA</v>
          </cell>
          <cell r="H339" t="str">
            <v>C.E Y COMUNITARIO NELSON MANDELA</v>
          </cell>
          <cell r="I339" t="str">
            <v>NELSON MANDELA SECT SAN FRANCISCO DE PAULA M C L 1</v>
          </cell>
          <cell r="J339" t="str">
            <v>NELSON MANDELA</v>
          </cell>
          <cell r="K339" t="str">
            <v>PRINCIPAL</v>
          </cell>
          <cell r="L339" t="str">
            <v>INDUSTRIAL Y DE LA BAHIA</v>
          </cell>
          <cell r="M339" t="str">
            <v>INDUSTRIAL Y DE LA BAHIA</v>
          </cell>
          <cell r="N339">
            <v>338</v>
          </cell>
          <cell r="P339" t="str">
            <v>PRIVADO</v>
          </cell>
        </row>
        <row r="340">
          <cell r="A340">
            <v>495</v>
          </cell>
          <cell r="B340" t="str">
            <v>URBANA</v>
          </cell>
          <cell r="C340" t="str">
            <v>PRIVADO</v>
          </cell>
          <cell r="D340">
            <v>413001007630</v>
          </cell>
          <cell r="E340">
            <v>495</v>
          </cell>
          <cell r="F340">
            <v>495</v>
          </cell>
          <cell r="G340" t="str">
            <v>COL. CARIBE REAL</v>
          </cell>
          <cell r="H340" t="str">
            <v>COL. CARIBE REAL</v>
          </cell>
          <cell r="I340" t="str">
            <v>TERNERA CRA TRONCAL # 82-95</v>
          </cell>
          <cell r="J340" t="str">
            <v>TERNERA</v>
          </cell>
          <cell r="K340" t="str">
            <v>PRINCIPAL</v>
          </cell>
          <cell r="L340" t="str">
            <v>INDUSTRIAL Y DE LA BAHIA</v>
          </cell>
          <cell r="M340" t="str">
            <v>INDUSTRIAL Y DE LA BAHIA</v>
          </cell>
          <cell r="N340">
            <v>339</v>
          </cell>
          <cell r="P340" t="str">
            <v>PRIVADO</v>
          </cell>
        </row>
        <row r="341">
          <cell r="A341">
            <v>498</v>
          </cell>
          <cell r="B341" t="str">
            <v>URBANA</v>
          </cell>
          <cell r="C341" t="str">
            <v>PRIVADO</v>
          </cell>
          <cell r="D341">
            <v>413001008024</v>
          </cell>
          <cell r="E341">
            <v>498</v>
          </cell>
          <cell r="F341">
            <v>498</v>
          </cell>
          <cell r="G341" t="str">
            <v>INST.  EDUCATIVO  EL PARAISO</v>
          </cell>
          <cell r="H341" t="str">
            <v>INST.  EDUCATIVO  EL PARAISO</v>
          </cell>
          <cell r="I341" t="str">
            <v>SAN FERNANDO K81 N22 A 05</v>
          </cell>
          <cell r="J341" t="str">
            <v>SAN FERNANDO</v>
          </cell>
          <cell r="K341" t="str">
            <v>PRINCIPAL</v>
          </cell>
          <cell r="L341" t="str">
            <v>INDUSTRIAL Y DE LA BAHIA</v>
          </cell>
          <cell r="M341" t="str">
            <v>INDUSTRIAL Y DE LA BAHIA</v>
          </cell>
          <cell r="N341">
            <v>340</v>
          </cell>
          <cell r="P341" t="str">
            <v>PRIVADO</v>
          </cell>
        </row>
        <row r="342">
          <cell r="A342">
            <v>500</v>
          </cell>
          <cell r="B342" t="str">
            <v>URBANA</v>
          </cell>
          <cell r="C342" t="str">
            <v>PRIVADO</v>
          </cell>
          <cell r="D342">
            <v>413001007648</v>
          </cell>
          <cell r="E342">
            <v>500</v>
          </cell>
          <cell r="F342">
            <v>500</v>
          </cell>
          <cell r="G342" t="str">
            <v>COL. CAMINO DEL CORAL DE CARTAGENA</v>
          </cell>
          <cell r="H342" t="str">
            <v>COL. CAMINO DEL CORAL DE CARTAGENA</v>
          </cell>
          <cell r="I342" t="str">
            <v>ALAMEDA LA VICTORIA M B LOTE 8</v>
          </cell>
          <cell r="J342" t="str">
            <v>ALAMEDA LA VICTORIA</v>
          </cell>
          <cell r="K342" t="str">
            <v>PRINCIPAL</v>
          </cell>
          <cell r="L342" t="str">
            <v>INDUSTRIAL Y DE LA BAHIA</v>
          </cell>
          <cell r="M342" t="str">
            <v>INDUSTRIAL Y DE LA BAHIA</v>
          </cell>
          <cell r="N342">
            <v>341</v>
          </cell>
          <cell r="P342" t="str">
            <v>PRIVADO</v>
          </cell>
        </row>
        <row r="343">
          <cell r="A343">
            <v>524</v>
          </cell>
          <cell r="B343" t="str">
            <v>URBANA</v>
          </cell>
          <cell r="C343" t="str">
            <v>PRIVADO</v>
          </cell>
          <cell r="D343">
            <v>313001013643</v>
          </cell>
          <cell r="E343">
            <v>524</v>
          </cell>
          <cell r="F343">
            <v>524</v>
          </cell>
          <cell r="G343" t="str">
            <v>CORP. C.E. INTEGRAL EL RODEO</v>
          </cell>
          <cell r="H343" t="str">
            <v>CORP. C.E. INTEGRAL EL RODEO</v>
          </cell>
          <cell r="I343" t="str">
            <v xml:space="preserve">EL RODEO ST 2 M 4 LOTE 12 </v>
          </cell>
          <cell r="J343" t="str">
            <v>EL RODEO</v>
          </cell>
          <cell r="K343" t="str">
            <v>PRINCIPAL</v>
          </cell>
          <cell r="L343" t="str">
            <v>INDUSTRIAL Y DE LA BAHIA</v>
          </cell>
          <cell r="M343" t="str">
            <v>INDUSTRIAL Y DE LA BAHIA</v>
          </cell>
          <cell r="N343">
            <v>342</v>
          </cell>
          <cell r="P343" t="str">
            <v>PRIVADO</v>
          </cell>
        </row>
        <row r="344">
          <cell r="A344">
            <v>529</v>
          </cell>
          <cell r="B344" t="str">
            <v>URBANA</v>
          </cell>
          <cell r="C344" t="str">
            <v>PRIVADO</v>
          </cell>
          <cell r="D344">
            <v>313001013791</v>
          </cell>
          <cell r="E344">
            <v>529</v>
          </cell>
          <cell r="F344">
            <v>529</v>
          </cell>
          <cell r="G344" t="str">
            <v>FUND. EDUC. REY NEPTUNO</v>
          </cell>
          <cell r="H344" t="str">
            <v>FUND. EDUC. REY NEPTUNO</v>
          </cell>
          <cell r="I344" t="str">
            <v>NELSON MANDELA SECT LA PRIMAVERA M C1 L 62</v>
          </cell>
          <cell r="J344" t="str">
            <v>NELSON MANDELA</v>
          </cell>
          <cell r="K344" t="str">
            <v>PRINCIPAL</v>
          </cell>
          <cell r="L344" t="str">
            <v>INDUSTRIAL Y DE LA BAHIA</v>
          </cell>
          <cell r="M344" t="str">
            <v>INDUSTRIAL Y DE LA BAHIA</v>
          </cell>
          <cell r="N344">
            <v>343</v>
          </cell>
          <cell r="P344" t="str">
            <v>PRIVADO</v>
          </cell>
        </row>
        <row r="345">
          <cell r="A345">
            <v>530</v>
          </cell>
          <cell r="B345" t="str">
            <v>URBANA</v>
          </cell>
          <cell r="C345" t="str">
            <v>PRIVADO</v>
          </cell>
          <cell r="D345">
            <v>313001013775</v>
          </cell>
          <cell r="E345">
            <v>530</v>
          </cell>
          <cell r="F345">
            <v>530</v>
          </cell>
          <cell r="G345" t="str">
            <v>CORP. C.E RABY</v>
          </cell>
          <cell r="H345" t="str">
            <v>CORP. C.E RABY</v>
          </cell>
          <cell r="I345" t="str">
            <v>NELSON MANDELA SEC ANDRÉS PASTRANA MZ 17 L 1 -2</v>
          </cell>
          <cell r="J345" t="str">
            <v>NELSON MANDELA</v>
          </cell>
          <cell r="K345" t="str">
            <v>PRINCIPAL</v>
          </cell>
          <cell r="L345" t="str">
            <v>INDUSTRIAL Y DE LA BAHIA</v>
          </cell>
          <cell r="M345" t="str">
            <v>INDUSTRIAL Y DE LA BAHIA</v>
          </cell>
          <cell r="N345">
            <v>344</v>
          </cell>
          <cell r="P345" t="str">
            <v>PRIVADO</v>
          </cell>
        </row>
        <row r="346">
          <cell r="A346">
            <v>537</v>
          </cell>
          <cell r="B346" t="str">
            <v>URBANA</v>
          </cell>
          <cell r="C346" t="str">
            <v>PRIVADO</v>
          </cell>
          <cell r="D346">
            <v>313001013856</v>
          </cell>
          <cell r="E346">
            <v>537</v>
          </cell>
          <cell r="F346">
            <v>537</v>
          </cell>
          <cell r="G346" t="str">
            <v>FUND. ED. JHON DEWEY ( ANTES FUND. INST. RONDA MAGICA)</v>
          </cell>
          <cell r="H346" t="str">
            <v>FUND. ED. JHON DEWEY ( ANTES FUND. INST. RONDA MAGICA)</v>
          </cell>
          <cell r="I346" t="str">
            <v>NAZARENO M D LTE 12-16-18</v>
          </cell>
          <cell r="J346" t="str">
            <v>NAZARENO</v>
          </cell>
          <cell r="K346" t="str">
            <v>PRINCIPAL</v>
          </cell>
          <cell r="L346" t="str">
            <v>INDUSTRIAL Y DE LA BAHIA</v>
          </cell>
          <cell r="M346" t="str">
            <v>INDUSTRIAL Y DE LA BAHIA</v>
          </cell>
          <cell r="N346">
            <v>345</v>
          </cell>
          <cell r="P346" t="str">
            <v>PRIVADO</v>
          </cell>
        </row>
        <row r="347">
          <cell r="A347">
            <v>544</v>
          </cell>
          <cell r="B347" t="str">
            <v>URBANA</v>
          </cell>
          <cell r="C347" t="str">
            <v>PRIVADO</v>
          </cell>
          <cell r="D347">
            <v>113001012583</v>
          </cell>
          <cell r="E347">
            <v>544</v>
          </cell>
          <cell r="F347">
            <v>544</v>
          </cell>
          <cell r="G347" t="str">
            <v>FUND. INST. DE HABILITACION EL ROSARIO</v>
          </cell>
          <cell r="H347" t="str">
            <v>FUND. INST. DE HABILITACION EL ROSARIO</v>
          </cell>
          <cell r="I347" t="str">
            <v>SAN FERNANDO CRA 81 #22-229</v>
          </cell>
          <cell r="J347" t="str">
            <v>SAN FERNANDO</v>
          </cell>
          <cell r="K347" t="str">
            <v>PRINCIPAL</v>
          </cell>
          <cell r="L347" t="str">
            <v>INDUSTRIAL Y DE LA BAHIA</v>
          </cell>
          <cell r="M347" t="str">
            <v>INDUSTRIAL Y DE LA BAHIA</v>
          </cell>
          <cell r="N347">
            <v>346</v>
          </cell>
          <cell r="P347" t="str">
            <v>PRIVADO</v>
          </cell>
        </row>
        <row r="348">
          <cell r="A348">
            <v>557</v>
          </cell>
          <cell r="B348" t="str">
            <v>URBANA</v>
          </cell>
          <cell r="C348" t="str">
            <v>PRIVADO</v>
          </cell>
          <cell r="D348">
            <v>313001027067</v>
          </cell>
          <cell r="E348">
            <v>557</v>
          </cell>
          <cell r="F348">
            <v>557</v>
          </cell>
          <cell r="G348" t="str">
            <v>INST EDUCATIVO LUZ Y VERDAD(CORP. EDUC INST  LUZ DEL SABER)</v>
          </cell>
          <cell r="H348" t="str">
            <v>INST EDUCATIVO LUZ Y VERDAD(CORP. EDUC INST  LUZ DEL SABER)</v>
          </cell>
          <cell r="I348" t="str">
            <v>SAN PEDRO MARTIR S NAVAS MEISEL MZ F LOTE8 - 9</v>
          </cell>
          <cell r="J348" t="str">
            <v>SAN PEDRO MARTIR</v>
          </cell>
          <cell r="K348" t="str">
            <v>PRINCIPAL</v>
          </cell>
          <cell r="L348" t="str">
            <v>INDUSTRIAL Y DE LA BAHIA</v>
          </cell>
          <cell r="M348" t="str">
            <v>INDUSTRIAL Y DE LA BAHIA</v>
          </cell>
          <cell r="N348">
            <v>347</v>
          </cell>
          <cell r="P348" t="str">
            <v>PRIVADO</v>
          </cell>
        </row>
        <row r="349">
          <cell r="A349">
            <v>567</v>
          </cell>
          <cell r="B349" t="str">
            <v>URBANA</v>
          </cell>
          <cell r="C349" t="str">
            <v>PRIVADO</v>
          </cell>
          <cell r="D349">
            <v>313001027202</v>
          </cell>
          <cell r="E349">
            <v>567</v>
          </cell>
          <cell r="F349">
            <v>567</v>
          </cell>
          <cell r="G349" t="str">
            <v>CORP.EDUC. SANTA MAGDALENA DE LINZ "EL PROGRESO"</v>
          </cell>
          <cell r="H349" t="str">
            <v>CORP.EDUC. SANTA MAGDALENA DE LINZ "EL PROGRESO"</v>
          </cell>
          <cell r="I349" t="str">
            <v>NELSON MANDELA SECT LA CONQUISTA MZ 3 L 31</v>
          </cell>
          <cell r="J349" t="str">
            <v>NELSON MANDELA</v>
          </cell>
          <cell r="K349" t="str">
            <v>PRINCIPAL</v>
          </cell>
          <cell r="L349" t="str">
            <v>INDUSTRIAL Y DE LA BAHIA</v>
          </cell>
          <cell r="M349" t="str">
            <v>INDUSTRIAL Y DE LA BAHIA</v>
          </cell>
          <cell r="N349">
            <v>348</v>
          </cell>
          <cell r="P349" t="str">
            <v>PRIVADO</v>
          </cell>
        </row>
        <row r="350">
          <cell r="A350">
            <v>573</v>
          </cell>
          <cell r="B350" t="str">
            <v>URBANA</v>
          </cell>
          <cell r="C350" t="str">
            <v>PRIVADO</v>
          </cell>
          <cell r="D350">
            <v>313001027229</v>
          </cell>
          <cell r="E350">
            <v>573</v>
          </cell>
          <cell r="F350">
            <v>573</v>
          </cell>
          <cell r="G350" t="str">
            <v>CORP. EDUC NAZARETH</v>
          </cell>
          <cell r="H350" t="str">
            <v>CORP. EDUC NAZARETH</v>
          </cell>
          <cell r="I350" t="str">
            <v>VILLA DEL ROSARIO M F L3 (NUEVO)</v>
          </cell>
          <cell r="J350" t="str">
            <v>VILLA DEL ROSARIO</v>
          </cell>
          <cell r="K350" t="str">
            <v>PRINCIPAL</v>
          </cell>
          <cell r="L350" t="str">
            <v>INDUSTRIAL Y DE LA BAHIA</v>
          </cell>
          <cell r="M350" t="str">
            <v>INDUSTRIAL Y DE LA BAHIA</v>
          </cell>
          <cell r="N350">
            <v>349</v>
          </cell>
          <cell r="P350" t="str">
            <v>PRIVADO</v>
          </cell>
        </row>
        <row r="351">
          <cell r="A351">
            <v>580</v>
          </cell>
          <cell r="B351" t="str">
            <v>URBANA</v>
          </cell>
          <cell r="C351" t="str">
            <v>PRIVADO</v>
          </cell>
          <cell r="D351">
            <v>313001027288</v>
          </cell>
          <cell r="E351">
            <v>580</v>
          </cell>
          <cell r="F351">
            <v>580</v>
          </cell>
          <cell r="G351" t="str">
            <v>C.E DIVINO MAESTRO EDUCADOR</v>
          </cell>
          <cell r="H351" t="str">
            <v>C.E DIVINO MAESTRO EDUCADOR</v>
          </cell>
          <cell r="I351" t="str">
            <v>NELSON MANDELA SECT LOS DESEOS M 7 LTE 31</v>
          </cell>
          <cell r="J351" t="str">
            <v>NELSON MANDELA</v>
          </cell>
          <cell r="K351" t="str">
            <v>PRINCIPAL</v>
          </cell>
          <cell r="L351" t="str">
            <v>INDUSTRIAL Y DE LA BAHIA</v>
          </cell>
          <cell r="M351" t="str">
            <v>INDUSTRIAL Y DE LA BAHIA</v>
          </cell>
          <cell r="N351">
            <v>350</v>
          </cell>
          <cell r="P351" t="str">
            <v>PRIVADO</v>
          </cell>
        </row>
        <row r="352">
          <cell r="A352">
            <v>582</v>
          </cell>
          <cell r="B352" t="str">
            <v>URBANA</v>
          </cell>
          <cell r="C352" t="str">
            <v>PRIVADO</v>
          </cell>
          <cell r="D352">
            <v>313001027296</v>
          </cell>
          <cell r="E352">
            <v>582</v>
          </cell>
          <cell r="F352">
            <v>582</v>
          </cell>
          <cell r="G352" t="str">
            <v>INST. EDUCATIVO PEQUEÑOS GIGANTES</v>
          </cell>
          <cell r="H352" t="str">
            <v>INST. EDUCATIVO PEQUEÑOS GIGANTES</v>
          </cell>
          <cell r="I352" t="str">
            <v>EL CARMELO KRA 65 #14A-25 CL PANAMA</v>
          </cell>
          <cell r="J352" t="str">
            <v>EL CARMELO</v>
          </cell>
          <cell r="K352" t="str">
            <v>PRINCIPAL</v>
          </cell>
          <cell r="L352" t="str">
            <v>INDUSTRIAL Y DE LA BAHIA</v>
          </cell>
          <cell r="M352" t="str">
            <v>INDUSTRIAL Y DE LA BAHIA</v>
          </cell>
          <cell r="N352">
            <v>351</v>
          </cell>
          <cell r="P352" t="str">
            <v>PRIVADO</v>
          </cell>
        </row>
        <row r="353">
          <cell r="A353">
            <v>604</v>
          </cell>
          <cell r="B353" t="str">
            <v>URBANA</v>
          </cell>
          <cell r="C353" t="str">
            <v>PRIVADO</v>
          </cell>
          <cell r="D353">
            <v>313001027997</v>
          </cell>
          <cell r="E353">
            <v>604</v>
          </cell>
          <cell r="F353">
            <v>604</v>
          </cell>
          <cell r="G353" t="str">
            <v>INST. EDUCATIVO CELESTIN FREINET</v>
          </cell>
          <cell r="H353" t="str">
            <v>INST. EDUCATIVO CELESTIN FREINET</v>
          </cell>
          <cell r="I353" t="str">
            <v>POLICARPA SALAVARRIETA CLL PRINCIPAL 73 #60-6</v>
          </cell>
          <cell r="J353" t="str">
            <v>POLICARPA</v>
          </cell>
          <cell r="K353" t="str">
            <v>PRINCIPAL</v>
          </cell>
          <cell r="L353" t="str">
            <v>INDUSTRIAL Y DE LA BAHIA</v>
          </cell>
          <cell r="M353" t="str">
            <v>INDUSTRIAL Y DE LA BAHIA</v>
          </cell>
          <cell r="N353">
            <v>352</v>
          </cell>
          <cell r="P353" t="str">
            <v>PRIVADO</v>
          </cell>
        </row>
        <row r="354">
          <cell r="A354">
            <v>608</v>
          </cell>
          <cell r="B354" t="str">
            <v>URBANA</v>
          </cell>
          <cell r="C354" t="str">
            <v>PRIVADO</v>
          </cell>
          <cell r="D354">
            <v>313001028692</v>
          </cell>
          <cell r="E354">
            <v>608</v>
          </cell>
          <cell r="F354">
            <v>608</v>
          </cell>
          <cell r="G354" t="str">
            <v>C.E CAMINOS DE ESPERANZA INS 1NVA LUZ DE ESPER.</v>
          </cell>
          <cell r="H354" t="str">
            <v>C.E CAMINOS DE ESPERANZA INS 1NVA LUZ DE ESPER.</v>
          </cell>
          <cell r="I354" t="str">
            <v>NELSON MANDELA SECT FCO DE PAULA M 5 L 70 II ETAPA</v>
          </cell>
          <cell r="J354" t="str">
            <v>NELSON MANDELA</v>
          </cell>
          <cell r="K354" t="str">
            <v>PRINCIPAL</v>
          </cell>
          <cell r="L354" t="str">
            <v>INDUSTRIAL Y DE LA BAHIA</v>
          </cell>
          <cell r="M354" t="str">
            <v>INDUSTRIAL Y DE LA BAHIA</v>
          </cell>
          <cell r="N354">
            <v>353</v>
          </cell>
          <cell r="P354" t="str">
            <v>PRIVADO</v>
          </cell>
        </row>
        <row r="355">
          <cell r="A355">
            <v>610</v>
          </cell>
          <cell r="B355" t="str">
            <v>URBANA</v>
          </cell>
          <cell r="C355" t="str">
            <v>PRIVADO</v>
          </cell>
          <cell r="D355">
            <v>313001028039</v>
          </cell>
          <cell r="E355">
            <v>610</v>
          </cell>
          <cell r="F355">
            <v>610</v>
          </cell>
          <cell r="G355" t="str">
            <v>INST. SAN JUAN DE DIOS</v>
          </cell>
          <cell r="H355" t="str">
            <v>INST. SAN JUAN DE DIOS</v>
          </cell>
          <cell r="I355" t="str">
            <v>BLAS DE LEZO M J L 1 1 ETAPA</v>
          </cell>
          <cell r="J355" t="str">
            <v>BLAS DE LEZO</v>
          </cell>
          <cell r="K355" t="str">
            <v>PRINCIPAL</v>
          </cell>
          <cell r="L355" t="str">
            <v>INDUSTRIAL Y DE LA BAHIA</v>
          </cell>
          <cell r="M355" t="str">
            <v>INDUSTRIAL Y DE LA BAHIA</v>
          </cell>
          <cell r="N355">
            <v>354</v>
          </cell>
          <cell r="P355" t="str">
            <v>PRIVADO</v>
          </cell>
        </row>
        <row r="356">
          <cell r="A356">
            <v>618</v>
          </cell>
          <cell r="B356" t="str">
            <v>URBANA</v>
          </cell>
          <cell r="C356" t="str">
            <v>PRIVADO</v>
          </cell>
          <cell r="D356">
            <v>313001028098</v>
          </cell>
          <cell r="E356">
            <v>618</v>
          </cell>
          <cell r="F356">
            <v>618</v>
          </cell>
          <cell r="G356" t="str">
            <v>JARD. INF.  LOS ANGELES (IE LOS ANGELES)</v>
          </cell>
          <cell r="H356" t="str">
            <v>JARD. INF.  LOS ANGELES (IE LOS ANGELES)</v>
          </cell>
          <cell r="I356" t="str">
            <v>CARACOLES M 2 L 2 ETAPA 2</v>
          </cell>
          <cell r="J356" t="str">
            <v>CARACOLES</v>
          </cell>
          <cell r="K356" t="str">
            <v>PRINCIPAL</v>
          </cell>
          <cell r="L356" t="str">
            <v>INDUSTRIAL Y DE LA BAHIA</v>
          </cell>
          <cell r="M356" t="str">
            <v>INDUSTRIAL Y DE LA BAHIA</v>
          </cell>
          <cell r="N356">
            <v>355</v>
          </cell>
          <cell r="P356" t="str">
            <v>PRIVADO</v>
          </cell>
        </row>
        <row r="357">
          <cell r="A357">
            <v>619</v>
          </cell>
          <cell r="B357" t="str">
            <v>URBANA</v>
          </cell>
          <cell r="C357" t="str">
            <v>PRIVADO</v>
          </cell>
          <cell r="D357">
            <v>313001028101</v>
          </cell>
          <cell r="E357">
            <v>619</v>
          </cell>
          <cell r="F357">
            <v>619</v>
          </cell>
          <cell r="G357" t="str">
            <v>C.E SIGEL (CENTRO EDUCAT. AMOR SIN FRONTERAS)</v>
          </cell>
          <cell r="H357" t="str">
            <v>C.E SIGEL (CENTRO EDUCAT. AMOR SIN FRONTERAS)</v>
          </cell>
          <cell r="I357" t="str">
            <v>URB SIMON BOLIVAR MZ 39 LT 14</v>
          </cell>
          <cell r="J357" t="str">
            <v>URB SIMON BOLIVAR</v>
          </cell>
          <cell r="K357" t="str">
            <v>PRINCIPAL</v>
          </cell>
          <cell r="L357" t="str">
            <v>INDUSTRIAL Y DE LA BAHIA</v>
          </cell>
          <cell r="M357" t="str">
            <v>INDUSTRIAL Y DE LA BAHIA</v>
          </cell>
          <cell r="N357">
            <v>356</v>
          </cell>
          <cell r="P357" t="str">
            <v>PRIVADO</v>
          </cell>
        </row>
        <row r="358">
          <cell r="A358">
            <v>629</v>
          </cell>
          <cell r="B358" t="str">
            <v>URBANA</v>
          </cell>
          <cell r="C358" t="str">
            <v>PRIVADO</v>
          </cell>
          <cell r="D358">
            <v>313001027989</v>
          </cell>
          <cell r="E358">
            <v>629</v>
          </cell>
          <cell r="F358">
            <v>629</v>
          </cell>
          <cell r="G358" t="str">
            <v>C.E GENIOS DEL MAÑANA</v>
          </cell>
          <cell r="H358" t="str">
            <v>C.E GENIOS DEL MAÑANA</v>
          </cell>
          <cell r="I358" t="str">
            <v>BARRIO EL SOCORRO MANZANA 104 LOTE 9 PLAN 554</v>
          </cell>
          <cell r="J358" t="str">
            <v>EL SOCORRO</v>
          </cell>
          <cell r="K358" t="str">
            <v>PRINCIPAL</v>
          </cell>
          <cell r="L358" t="str">
            <v>INDUSTRIAL Y DE LA BAHIA</v>
          </cell>
          <cell r="M358" t="str">
            <v>INDUSTRIAL Y DE LA BAHIA</v>
          </cell>
          <cell r="N358">
            <v>357</v>
          </cell>
          <cell r="P358" t="str">
            <v>PRIVADO</v>
          </cell>
        </row>
        <row r="359">
          <cell r="A359">
            <v>320</v>
          </cell>
          <cell r="B359" t="str">
            <v>URBANA</v>
          </cell>
          <cell r="C359" t="str">
            <v>PRIVADO</v>
          </cell>
          <cell r="D359">
            <v>313001007040</v>
          </cell>
          <cell r="E359">
            <v>320</v>
          </cell>
          <cell r="F359">
            <v>320</v>
          </cell>
          <cell r="G359" t="str">
            <v>COL. MARIA MONTESORRI</v>
          </cell>
          <cell r="H359" t="str">
            <v>COL. MARIA MONTESORRI</v>
          </cell>
          <cell r="I359" t="str">
            <v>URB VILLA RUBIA M-D L 6 10 Y 11</v>
          </cell>
          <cell r="J359" t="str">
            <v>URB VILLA RUBIA</v>
          </cell>
          <cell r="K359" t="str">
            <v>PRINCIPAL</v>
          </cell>
          <cell r="L359" t="str">
            <v>INDUSTRIAL Y DE LA BAHIA</v>
          </cell>
          <cell r="M359" t="str">
            <v>INDUSTRIAL Y DE LA BAHIA</v>
          </cell>
          <cell r="N359">
            <v>358</v>
          </cell>
          <cell r="P359" t="str">
            <v>PRIVADO</v>
          </cell>
        </row>
        <row r="360">
          <cell r="A360">
            <v>534</v>
          </cell>
          <cell r="B360" t="str">
            <v>URBANA</v>
          </cell>
          <cell r="C360" t="str">
            <v>PRIVADO</v>
          </cell>
          <cell r="D360">
            <v>313001013937</v>
          </cell>
          <cell r="E360">
            <v>534</v>
          </cell>
          <cell r="F360">
            <v>534</v>
          </cell>
          <cell r="G360" t="str">
            <v>CORP. EDUC. LOS PEQUEÑOS SABIOS</v>
          </cell>
          <cell r="H360" t="str">
            <v>CORP. EDUC. LOS PEQUEÑOS SABIOS</v>
          </cell>
          <cell r="I360" t="str">
            <v>SAN JOSE DE LOS CAMPANOS SECT LOS COCOS M4 L1</v>
          </cell>
          <cell r="J360" t="str">
            <v>SAN JOSE DE LOS CAMPANOS</v>
          </cell>
          <cell r="K360" t="str">
            <v>PRINCIPAL</v>
          </cell>
          <cell r="L360" t="str">
            <v>INDUSTRIAL Y DE LA BAHIA</v>
          </cell>
          <cell r="M360" t="str">
            <v>INDUSTRIAL Y DE LA BAHIA</v>
          </cell>
          <cell r="N360">
            <v>359</v>
          </cell>
          <cell r="P360" t="str">
            <v>PRIVADO</v>
          </cell>
        </row>
        <row r="361">
          <cell r="A361">
            <v>578</v>
          </cell>
          <cell r="B361" t="str">
            <v>URBANA</v>
          </cell>
          <cell r="C361" t="str">
            <v>PRIVADO</v>
          </cell>
          <cell r="D361">
            <v>313001027261</v>
          </cell>
          <cell r="E361">
            <v>578</v>
          </cell>
          <cell r="F361">
            <v>578</v>
          </cell>
          <cell r="G361" t="str">
            <v>COL. COMUNITARIO CAMINO DE LUZ Y ESPERANZA</v>
          </cell>
          <cell r="H361" t="str">
            <v>COL. COMUNITARIO CAMINO DE LUZ Y ESPERANZA</v>
          </cell>
          <cell r="I361" t="str">
            <v>SUCRE SECT VILLA ROSA M Q L 13</v>
          </cell>
          <cell r="J361" t="str">
            <v>SUCRE</v>
          </cell>
          <cell r="K361" t="str">
            <v>PRINCIPAL</v>
          </cell>
          <cell r="L361" t="str">
            <v>INDUSTRIAL Y DE LA BAHIA</v>
          </cell>
          <cell r="M361" t="str">
            <v>INDUSTRIAL Y DE LA BAHIA</v>
          </cell>
          <cell r="N361">
            <v>360</v>
          </cell>
          <cell r="P361" t="str">
            <v>PRIVADO</v>
          </cell>
        </row>
        <row r="362">
          <cell r="A362">
            <v>581</v>
          </cell>
          <cell r="B362" t="str">
            <v>URBANA</v>
          </cell>
          <cell r="C362" t="str">
            <v>PRIVADO</v>
          </cell>
          <cell r="D362">
            <v>313001028012</v>
          </cell>
          <cell r="E362">
            <v>581</v>
          </cell>
          <cell r="F362">
            <v>581</v>
          </cell>
          <cell r="G362" t="str">
            <v>C.E INTEGRAL APRENDER CON ALEGRIA</v>
          </cell>
          <cell r="H362" t="str">
            <v>C.E INTEGRAL APRENDER CON ALEGRIA</v>
          </cell>
          <cell r="I362" t="str">
            <v>EL SOCORRO MZA 40 LTE 2 PLAN 250</v>
          </cell>
          <cell r="J362" t="str">
            <v>EL SOCORRO</v>
          </cell>
          <cell r="K362" t="str">
            <v>PRINCIPAL</v>
          </cell>
          <cell r="L362" t="str">
            <v>INDUSTRIAL Y DE LA BAHIA</v>
          </cell>
          <cell r="M362" t="str">
            <v>INDUSTRIAL Y DE LA BAHIA</v>
          </cell>
          <cell r="N362">
            <v>361</v>
          </cell>
          <cell r="P362" t="str">
            <v>PRIVADO</v>
          </cell>
        </row>
        <row r="363">
          <cell r="A363">
            <v>290</v>
          </cell>
          <cell r="B363" t="str">
            <v>URBANA</v>
          </cell>
          <cell r="C363" t="str">
            <v>PRIVADO</v>
          </cell>
          <cell r="D363">
            <v>313001005632</v>
          </cell>
          <cell r="E363">
            <v>290</v>
          </cell>
          <cell r="F363">
            <v>290</v>
          </cell>
          <cell r="G363" t="str">
            <v>INST. DE EDUC. INTEGRAL I.D.I</v>
          </cell>
          <cell r="H363" t="str">
            <v>INST. DE EDUC. INTEGRAL I.D.I</v>
          </cell>
          <cell r="I363" t="str">
            <v>BELLAVISTA CRA 7A No. 58-31</v>
          </cell>
          <cell r="J363" t="str">
            <v>BELLAVISTA</v>
          </cell>
          <cell r="K363" t="str">
            <v>PRINCIPAL</v>
          </cell>
          <cell r="L363" t="str">
            <v>INDUSTRIAL Y DE LA BAHIA</v>
          </cell>
          <cell r="M363" t="str">
            <v>INDUSTRIAL Y DE LA BAHIA</v>
          </cell>
          <cell r="N363">
            <v>362</v>
          </cell>
          <cell r="P363" t="str">
            <v>PRIVADO</v>
          </cell>
        </row>
        <row r="364">
          <cell r="A364">
            <v>719</v>
          </cell>
          <cell r="B364" t="str">
            <v>URBANA</v>
          </cell>
          <cell r="C364" t="str">
            <v>PRIVADO</v>
          </cell>
          <cell r="D364">
            <v>313001029060</v>
          </cell>
          <cell r="E364">
            <v>719</v>
          </cell>
          <cell r="F364">
            <v>719</v>
          </cell>
          <cell r="G364" t="str">
            <v>JARD. INF. ANCHILA</v>
          </cell>
          <cell r="H364" t="str">
            <v>JARD. INF. ANCHILA</v>
          </cell>
          <cell r="I364" t="str">
            <v>COLINA DE VILLA BARRAZA MZA 6 LTE 8</v>
          </cell>
          <cell r="J364" t="str">
            <v>VILLA BARRAZA</v>
          </cell>
          <cell r="K364" t="str">
            <v>PRINCIPAL</v>
          </cell>
          <cell r="L364" t="str">
            <v>INDUSTRIAL Y DE LA BAHIA</v>
          </cell>
          <cell r="M364" t="str">
            <v>INDUSTRIAL Y DE LA BAHIA</v>
          </cell>
          <cell r="N364">
            <v>363</v>
          </cell>
          <cell r="P364" t="str">
            <v>PRIVADO</v>
          </cell>
        </row>
        <row r="365">
          <cell r="A365">
            <v>321</v>
          </cell>
          <cell r="B365" t="str">
            <v>URBANA</v>
          </cell>
          <cell r="C365" t="str">
            <v>PRIVADO</v>
          </cell>
          <cell r="D365">
            <v>313001007058</v>
          </cell>
          <cell r="E365">
            <v>321</v>
          </cell>
          <cell r="F365">
            <v>321</v>
          </cell>
          <cell r="G365" t="str">
            <v>CENT. DE EDUCACIÓN EL RECREO (ANTES I.E. EL RECREO)</v>
          </cell>
          <cell r="H365" t="str">
            <v>CENT. DE EDUCACIÓN EL RECREO (ANTES I.E. EL RECREO)</v>
          </cell>
          <cell r="I365" t="str">
            <v>EL RECREO CLL 2A AV7A #80D-56</v>
          </cell>
          <cell r="J365" t="str">
            <v>EL RECREO</v>
          </cell>
          <cell r="K365" t="str">
            <v>PRINCIPAL</v>
          </cell>
          <cell r="L365" t="str">
            <v>INDUSTRIAL Y DE LA BAHIA</v>
          </cell>
          <cell r="M365" t="str">
            <v>INDUSTRIAL Y DE LA BAHIA</v>
          </cell>
          <cell r="N365">
            <v>364</v>
          </cell>
          <cell r="P365" t="str">
            <v>PRIVADO</v>
          </cell>
        </row>
        <row r="366">
          <cell r="A366">
            <v>725</v>
          </cell>
          <cell r="B366" t="str">
            <v>URBANA</v>
          </cell>
          <cell r="C366" t="str">
            <v>PRIVADO</v>
          </cell>
          <cell r="D366">
            <v>313001029213</v>
          </cell>
          <cell r="E366">
            <v>725</v>
          </cell>
          <cell r="F366">
            <v>725</v>
          </cell>
          <cell r="G366" t="str">
            <v>COL. MARIANO DE CARTAGENA</v>
          </cell>
          <cell r="H366" t="str">
            <v>COL. MARIANO DE CARTAGENA</v>
          </cell>
          <cell r="I366" t="str">
            <v>TERRAZAS DE GRANADA MZA A LTE 8 24-25</v>
          </cell>
          <cell r="J366" t="str">
            <v>NUEVO BOSQUE</v>
          </cell>
          <cell r="K366" t="str">
            <v>PRINCIPAL</v>
          </cell>
          <cell r="L366" t="str">
            <v>INDUSTRIAL Y DE LA BAHIA</v>
          </cell>
          <cell r="M366" t="str">
            <v>INDUSTRIAL Y DE LA BAHIA</v>
          </cell>
          <cell r="N366">
            <v>365</v>
          </cell>
          <cell r="P366" t="str">
            <v>PRIVADO</v>
          </cell>
        </row>
        <row r="367">
          <cell r="A367">
            <v>727</v>
          </cell>
          <cell r="B367" t="str">
            <v>URBANA</v>
          </cell>
          <cell r="C367" t="str">
            <v>PRIVADO</v>
          </cell>
          <cell r="D367">
            <v>313001029205</v>
          </cell>
          <cell r="E367">
            <v>727</v>
          </cell>
          <cell r="F367">
            <v>727</v>
          </cell>
          <cell r="G367" t="str">
            <v>CENT. DE ESTIMULACION Y JARDIN INFANTIL EL PINAR</v>
          </cell>
          <cell r="H367" t="str">
            <v>CENT. DE ESTIMULACION Y JARDIN INFANTIL EL PINAR</v>
          </cell>
          <cell r="I367" t="str">
            <v>EL RECREO CLL 4 # 4 - 41 DG 37</v>
          </cell>
          <cell r="J367" t="str">
            <v>EL RECREO</v>
          </cell>
          <cell r="K367" t="str">
            <v>PRINCIPAL</v>
          </cell>
          <cell r="L367" t="str">
            <v>INDUSTRIAL Y DE LA BAHIA</v>
          </cell>
          <cell r="M367" t="str">
            <v>INDUSTRIAL Y DE LA BAHIA</v>
          </cell>
          <cell r="N367">
            <v>366</v>
          </cell>
          <cell r="P367" t="str">
            <v>PRIVADO</v>
          </cell>
        </row>
        <row r="368">
          <cell r="A368">
            <v>233</v>
          </cell>
          <cell r="B368" t="str">
            <v>URBANA</v>
          </cell>
          <cell r="C368" t="str">
            <v>PRIVADO</v>
          </cell>
          <cell r="D368">
            <v>313001001050</v>
          </cell>
          <cell r="E368">
            <v>233</v>
          </cell>
          <cell r="F368">
            <v>233</v>
          </cell>
          <cell r="G368" t="str">
            <v>COL. BIFFI</v>
          </cell>
          <cell r="H368" t="str">
            <v>COL. BIFFI</v>
          </cell>
          <cell r="I368" t="str">
            <v>LA PROVIDENCIA CRA71 # 31A-372</v>
          </cell>
          <cell r="J368" t="str">
            <v>LA PROVIDENCIA</v>
          </cell>
          <cell r="K368" t="str">
            <v>PRINCIPAL</v>
          </cell>
          <cell r="L368" t="str">
            <v>INDUSTRIAL Y DE LA BAHIA</v>
          </cell>
          <cell r="M368" t="str">
            <v>INDUSTRIAL Y DE LA BAHIA</v>
          </cell>
          <cell r="N368">
            <v>367</v>
          </cell>
          <cell r="P368" t="str">
            <v>PRIVADO</v>
          </cell>
        </row>
        <row r="369">
          <cell r="A369">
            <v>528</v>
          </cell>
          <cell r="B369" t="str">
            <v>URBANA</v>
          </cell>
          <cell r="C369" t="str">
            <v>PRIVADO</v>
          </cell>
          <cell r="D369">
            <v>313001013805</v>
          </cell>
          <cell r="E369">
            <v>528</v>
          </cell>
          <cell r="F369">
            <v>528</v>
          </cell>
          <cell r="G369" t="str">
            <v>INST. EDUC. LOS CREADORES</v>
          </cell>
          <cell r="H369" t="str">
            <v>INST. EDUC. LOS CREADORES</v>
          </cell>
          <cell r="I369" t="str">
            <v>SAN FERNANDO ST SIMON BOLIV CALLE 5A #81 B-24</v>
          </cell>
          <cell r="J369" t="str">
            <v>SAN FERNANDO</v>
          </cell>
          <cell r="K369" t="str">
            <v>PRINCIPAL</v>
          </cell>
          <cell r="L369" t="str">
            <v>INDUSTRIAL Y DE LA BAHIA</v>
          </cell>
          <cell r="M369" t="str">
            <v>INDUSTRIAL Y DE LA BAHIA</v>
          </cell>
          <cell r="N369">
            <v>368</v>
          </cell>
          <cell r="P369" t="str">
            <v>PRIVADO</v>
          </cell>
        </row>
        <row r="370">
          <cell r="A370">
            <v>748</v>
          </cell>
          <cell r="B370" t="str">
            <v>URBANA</v>
          </cell>
          <cell r="C370" t="str">
            <v>PRIVADO</v>
          </cell>
          <cell r="D370">
            <v>313001029337</v>
          </cell>
          <cell r="E370">
            <v>748</v>
          </cell>
          <cell r="F370">
            <v>748</v>
          </cell>
          <cell r="G370" t="str">
            <v>GORETTI SCHOOL</v>
          </cell>
          <cell r="H370" t="str">
            <v>GORETTI SCHOOL</v>
          </cell>
          <cell r="I370" t="str">
            <v>SANTA MÓNICA CRA 30B # 79-26</v>
          </cell>
          <cell r="J370" t="str">
            <v>SANTA MONICA</v>
          </cell>
          <cell r="K370" t="str">
            <v>PRINCIPAL</v>
          </cell>
          <cell r="L370" t="str">
            <v>INDUSTRIAL Y DE LA BAHIA</v>
          </cell>
          <cell r="M370" t="str">
            <v>INDUSTRIAL Y DE LA BAHIA</v>
          </cell>
          <cell r="N370">
            <v>369</v>
          </cell>
          <cell r="P370" t="str">
            <v>PRIVADO</v>
          </cell>
        </row>
        <row r="371">
          <cell r="A371">
            <v>359</v>
          </cell>
          <cell r="B371" t="str">
            <v>URBANA</v>
          </cell>
          <cell r="C371" t="str">
            <v>PRIVADO</v>
          </cell>
          <cell r="D371">
            <v>313001006485</v>
          </cell>
          <cell r="E371">
            <v>359</v>
          </cell>
          <cell r="F371">
            <v>359</v>
          </cell>
          <cell r="G371" t="str">
            <v>CORP. EDUCATIVA COLEGIO ALTER - ALTERIS</v>
          </cell>
          <cell r="H371" t="str">
            <v>CORP. EDUCATIVA COLEGIO ALTER - ALTERIS</v>
          </cell>
          <cell r="I371" t="str">
            <v>URB SANTA CLARA M Q LOTE 1-2-3-4</v>
          </cell>
          <cell r="J371" t="str">
            <v>URB SANTA CLARA</v>
          </cell>
          <cell r="K371" t="str">
            <v>PRINCIPAL</v>
          </cell>
          <cell r="L371" t="str">
            <v>INDUSTRIAL Y DE LA BAHIA</v>
          </cell>
          <cell r="M371" t="str">
            <v>INDUSTRIAL Y DE LA BAHIA</v>
          </cell>
          <cell r="N371">
            <v>370</v>
          </cell>
          <cell r="P371" t="str">
            <v>PRIVADO</v>
          </cell>
        </row>
        <row r="372">
          <cell r="A372">
            <v>536</v>
          </cell>
          <cell r="B372" t="str">
            <v>URBANA</v>
          </cell>
          <cell r="C372" t="str">
            <v>PRIVADO</v>
          </cell>
          <cell r="D372">
            <v>313001013945</v>
          </cell>
          <cell r="E372">
            <v>536</v>
          </cell>
          <cell r="F372">
            <v>536</v>
          </cell>
          <cell r="G372" t="str">
            <v>INST. EL RODEO</v>
          </cell>
          <cell r="H372" t="str">
            <v>INST. EL RODEO</v>
          </cell>
          <cell r="I372" t="str">
            <v>EL RODEO MZA 15 LOTE 8 ST 1</v>
          </cell>
          <cell r="J372" t="str">
            <v>EL RODEO</v>
          </cell>
          <cell r="K372" t="str">
            <v>PRINCIPAL</v>
          </cell>
          <cell r="L372" t="str">
            <v>INDUSTRIAL Y DE LA BAHIA</v>
          </cell>
          <cell r="M372" t="str">
            <v>INDUSTRIAL Y DE LA BAHIA</v>
          </cell>
          <cell r="N372">
            <v>371</v>
          </cell>
          <cell r="P372" t="str">
            <v>PRIVADO</v>
          </cell>
        </row>
        <row r="373">
          <cell r="A373">
            <v>816</v>
          </cell>
          <cell r="B373" t="str">
            <v>URBANA</v>
          </cell>
          <cell r="C373" t="str">
            <v>PRIVADO</v>
          </cell>
          <cell r="D373">
            <v>313001029540</v>
          </cell>
          <cell r="E373">
            <v>816</v>
          </cell>
          <cell r="F373">
            <v>816</v>
          </cell>
          <cell r="G373" t="str">
            <v>COLEGIO PITAGORAS -(JARD. INF. Y GUARDERIA MIS TAREAS )</v>
          </cell>
          <cell r="H373" t="str">
            <v>COLEGIO PITAGORAS -(JARD. INF. Y GUARDERIA MIS TAREAS )</v>
          </cell>
          <cell r="I373" t="str">
            <v>SOCORRO M 110 L 15 PLAN 554</v>
          </cell>
          <cell r="J373" t="str">
            <v>SOCORRO</v>
          </cell>
          <cell r="K373" t="str">
            <v>PRINCIPAL</v>
          </cell>
          <cell r="L373" t="str">
            <v>INDUSTRIAL Y DE LA BAHIA</v>
          </cell>
          <cell r="M373" t="str">
            <v>INDUSTRIAL Y DE LA BAHIA</v>
          </cell>
          <cell r="N373">
            <v>372</v>
          </cell>
          <cell r="P373" t="str">
            <v>PRIVADO</v>
          </cell>
        </row>
        <row r="374">
          <cell r="A374">
            <v>817</v>
          </cell>
          <cell r="B374" t="str">
            <v>URBANA</v>
          </cell>
          <cell r="C374" t="str">
            <v>PRIVADO</v>
          </cell>
          <cell r="D374">
            <v>313001029531</v>
          </cell>
          <cell r="E374">
            <v>817</v>
          </cell>
          <cell r="F374">
            <v>817</v>
          </cell>
          <cell r="G374" t="str">
            <v>INST. EDUCATIVO NUEVA LUZ</v>
          </cell>
          <cell r="H374" t="str">
            <v>INST. EDUCATIVO NUEVA LUZ</v>
          </cell>
          <cell r="I374" t="str">
            <v>URB. LA PRINCESA MANZANA 9 LOTE 4</v>
          </cell>
          <cell r="J374" t="str">
            <v>LA PRINCESA</v>
          </cell>
          <cell r="K374" t="str">
            <v>PRINCIPAL</v>
          </cell>
          <cell r="L374" t="str">
            <v>INDUSTRIAL Y DE LA BAHIA</v>
          </cell>
          <cell r="M374" t="str">
            <v>INDUSTRIAL Y DE LA BAHIA</v>
          </cell>
          <cell r="N374">
            <v>373</v>
          </cell>
          <cell r="P374" t="str">
            <v>PRIVADO</v>
          </cell>
        </row>
        <row r="375">
          <cell r="A375">
            <v>419</v>
          </cell>
          <cell r="B375" t="str">
            <v>URBANA</v>
          </cell>
          <cell r="C375" t="str">
            <v>PRIVADO</v>
          </cell>
          <cell r="D375">
            <v>313001012353</v>
          </cell>
          <cell r="E375">
            <v>419</v>
          </cell>
          <cell r="F375">
            <v>419</v>
          </cell>
          <cell r="G375" t="str">
            <v>INST. JESUS DE LA DIVINA MISERICORDIA</v>
          </cell>
          <cell r="H375" t="str">
            <v>INST. JESUS DE LA DIVINA MISERICORDIA</v>
          </cell>
          <cell r="I375" t="str">
            <v>EL SOCORRO PLAN 554 MZA 123 LOTE 2</v>
          </cell>
          <cell r="J375" t="str">
            <v>EL SOCORRO</v>
          </cell>
          <cell r="K375" t="str">
            <v>PRINCIPAL</v>
          </cell>
          <cell r="L375" t="str">
            <v>INDUSTRIAL Y DE LA BAHIA</v>
          </cell>
          <cell r="M375" t="str">
            <v>INDUSTRIAL Y DE LA BAHIA</v>
          </cell>
          <cell r="N375">
            <v>374</v>
          </cell>
          <cell r="P375" t="str">
            <v>PRIVADO</v>
          </cell>
        </row>
        <row r="376">
          <cell r="A376">
            <v>526</v>
          </cell>
          <cell r="B376" t="str">
            <v>URBANA</v>
          </cell>
          <cell r="C376" t="str">
            <v>PRIVADO</v>
          </cell>
          <cell r="D376">
            <v>313001013651</v>
          </cell>
          <cell r="E376">
            <v>526</v>
          </cell>
          <cell r="F376">
            <v>526</v>
          </cell>
          <cell r="G376" t="str">
            <v>COL. INTEGRAL DEL NORTE ( ANTES INST. CLASE INFANTIL)</v>
          </cell>
          <cell r="H376" t="str">
            <v>COL. INTEGRAL DEL NORTE ( ANTES INST. CLASE INFANTIL)</v>
          </cell>
          <cell r="I376" t="str">
            <v>EL RECREO CL 5A # 80A-42</v>
          </cell>
          <cell r="J376" t="str">
            <v>EL RECREO</v>
          </cell>
          <cell r="K376" t="str">
            <v>PRINCIPAL</v>
          </cell>
          <cell r="L376" t="str">
            <v>INDUSTRIAL Y DE LA BAHIA</v>
          </cell>
          <cell r="M376" t="str">
            <v>INDUSTRIAL Y DE LA BAHIA</v>
          </cell>
          <cell r="N376">
            <v>375</v>
          </cell>
          <cell r="P376" t="str">
            <v>PRIVADO</v>
          </cell>
        </row>
        <row r="377">
          <cell r="A377">
            <v>620</v>
          </cell>
          <cell r="B377" t="str">
            <v>URBANA</v>
          </cell>
          <cell r="C377" t="str">
            <v>PRIVADO</v>
          </cell>
          <cell r="D377">
            <v>313001028829</v>
          </cell>
          <cell r="E377">
            <v>620</v>
          </cell>
          <cell r="F377">
            <v>620</v>
          </cell>
          <cell r="G377" t="str">
            <v>INST. COM. GISELA DIAZ DE VARGAS (FUNASER)</v>
          </cell>
          <cell r="H377" t="str">
            <v>INST. COM. GISELA DIAZ DE VARGAS (FUNASER)</v>
          </cell>
          <cell r="I377" t="str">
            <v>SAN JOSE DE LOS CAMPANOS ST MARTA CURI MZ F L8</v>
          </cell>
          <cell r="J377" t="str">
            <v>SAN JOSE DE LOS CAMPANOS</v>
          </cell>
          <cell r="K377" t="str">
            <v>PRINCIPAL</v>
          </cell>
          <cell r="L377" t="str">
            <v>INDUSTRIAL Y DE LA BAHIA</v>
          </cell>
          <cell r="M377" t="str">
            <v>INDUSTRIAL Y DE LA BAHIA</v>
          </cell>
          <cell r="N377">
            <v>376</v>
          </cell>
          <cell r="P377" t="str">
            <v>PRIVADO</v>
          </cell>
        </row>
        <row r="378">
          <cell r="A378">
            <v>642</v>
          </cell>
          <cell r="B378" t="str">
            <v>URBANA</v>
          </cell>
          <cell r="C378" t="str">
            <v>PRIVADO</v>
          </cell>
          <cell r="D378">
            <v>313001028811</v>
          </cell>
          <cell r="E378">
            <v>642</v>
          </cell>
          <cell r="F378">
            <v>642</v>
          </cell>
          <cell r="G378" t="str">
            <v>COL. MANUEL ELKIN PATARROYO</v>
          </cell>
          <cell r="H378" t="str">
            <v>COL. MANUEL ELKIN PATARROYO</v>
          </cell>
          <cell r="I378" t="str">
            <v>URB VILLAS DEL SOL M J LOTE 7</v>
          </cell>
          <cell r="J378" t="str">
            <v>SAN FERNANDO</v>
          </cell>
          <cell r="K378" t="str">
            <v>PRINCIPAL</v>
          </cell>
          <cell r="L378" t="str">
            <v>INDUSTRIAL Y DE LA BAHIA</v>
          </cell>
          <cell r="M378" t="str">
            <v>INDUSTRIAL Y DE LA BAHIA</v>
          </cell>
          <cell r="N378">
            <v>377</v>
          </cell>
          <cell r="P378" t="str">
            <v>PRIVADO</v>
          </cell>
        </row>
        <row r="379">
          <cell r="A379">
            <v>819</v>
          </cell>
          <cell r="B379" t="str">
            <v>URBANA</v>
          </cell>
          <cell r="C379" t="str">
            <v>PRIVADO</v>
          </cell>
          <cell r="D379">
            <v>313001029680</v>
          </cell>
          <cell r="E379">
            <v>819</v>
          </cell>
          <cell r="F379">
            <v>819</v>
          </cell>
          <cell r="G379" t="str">
            <v>CENT. EDUC. INTEGRAL MODERNO</v>
          </cell>
          <cell r="H379" t="str">
            <v>CENT. EDUC. INTEGRAL MODERNO</v>
          </cell>
          <cell r="I379" t="str">
            <v>PROVIDENCIA DIAGONAL 32A  71-25</v>
          </cell>
          <cell r="J379" t="str">
            <v>PROVIDENCIA</v>
          </cell>
          <cell r="K379" t="str">
            <v>PRINCIPAL</v>
          </cell>
          <cell r="L379" t="str">
            <v>INDUSTRIAL Y DE LA BAHIA</v>
          </cell>
          <cell r="M379" t="str">
            <v>INDUSTRIAL Y DE LA BAHIA</v>
          </cell>
          <cell r="N379">
            <v>378</v>
          </cell>
          <cell r="P379" t="str">
            <v>PRIVADO</v>
          </cell>
        </row>
        <row r="380">
          <cell r="A380">
            <v>820</v>
          </cell>
          <cell r="B380" t="str">
            <v>URBANA</v>
          </cell>
          <cell r="C380" t="str">
            <v>PRIVADO</v>
          </cell>
          <cell r="D380">
            <v>313001029655</v>
          </cell>
          <cell r="E380">
            <v>820</v>
          </cell>
          <cell r="F380">
            <v>820</v>
          </cell>
          <cell r="G380" t="str">
            <v>INST. MI PRIMERA ESTACION</v>
          </cell>
          <cell r="H380" t="str">
            <v>INST. MI PRIMERA ESTACION</v>
          </cell>
          <cell r="I380" t="str">
            <v>CAMPESTRE MZ 15 LOT 13 ETAPA 2</v>
          </cell>
          <cell r="J380" t="str">
            <v>CAMPESTRE</v>
          </cell>
          <cell r="K380" t="str">
            <v>PRINCIPAL</v>
          </cell>
          <cell r="L380" t="str">
            <v>INDUSTRIAL Y DE LA BAHIA</v>
          </cell>
          <cell r="M380" t="str">
            <v>INDUSTRIAL Y DE LA BAHIA</v>
          </cell>
          <cell r="N380">
            <v>379</v>
          </cell>
          <cell r="P380" t="str">
            <v>PRIVADO</v>
          </cell>
        </row>
        <row r="381">
          <cell r="A381">
            <v>821</v>
          </cell>
          <cell r="B381" t="str">
            <v>URBANA</v>
          </cell>
          <cell r="C381" t="str">
            <v>PRIVADO</v>
          </cell>
          <cell r="D381">
            <v>313001029698</v>
          </cell>
          <cell r="E381">
            <v>821</v>
          </cell>
          <cell r="F381">
            <v>821</v>
          </cell>
          <cell r="G381" t="str">
            <v>INST. EDUC. QUERIDO AMIGO</v>
          </cell>
          <cell r="H381" t="str">
            <v>INST. EDUC. QUERIDO AMIGO</v>
          </cell>
          <cell r="I381" t="str">
            <v>SAN JOS DE LOS CAMPANOS CRA 100 N 39F - M 925</v>
          </cell>
          <cell r="J381" t="str">
            <v>SAN JOSE DE LOS CAMPANOS</v>
          </cell>
          <cell r="K381" t="str">
            <v>PRINCIPAL</v>
          </cell>
          <cell r="L381" t="str">
            <v>INDUSTRIAL Y DE LA BAHIA</v>
          </cell>
          <cell r="M381" t="str">
            <v>INDUSTRIAL Y DE LA BAHIA</v>
          </cell>
          <cell r="N381">
            <v>380</v>
          </cell>
          <cell r="P381" t="str">
            <v>PRIVADO</v>
          </cell>
        </row>
        <row r="382">
          <cell r="A382">
            <v>822</v>
          </cell>
          <cell r="B382" t="str">
            <v>URBANA</v>
          </cell>
          <cell r="C382" t="str">
            <v>PRIVADO</v>
          </cell>
          <cell r="D382">
            <v>313001029752</v>
          </cell>
          <cell r="E382">
            <v>822</v>
          </cell>
          <cell r="F382">
            <v>822</v>
          </cell>
          <cell r="G382" t="str">
            <v>INST. EDUC. CAMINO AL SABER</v>
          </cell>
          <cell r="H382" t="str">
            <v>INST. EDUC. CAMINO AL SABER</v>
          </cell>
          <cell r="I382" t="str">
            <v>CAMPESTRE MZ 70 LT1</v>
          </cell>
          <cell r="J382" t="str">
            <v>CAMPESTRE</v>
          </cell>
          <cell r="K382" t="str">
            <v>PRINCIPAL</v>
          </cell>
          <cell r="L382" t="str">
            <v>INDUSTRIAL Y DE LA BAHIA</v>
          </cell>
          <cell r="M382" t="str">
            <v>INDUSTRIAL Y DE LA BAHIA</v>
          </cell>
          <cell r="N382">
            <v>381</v>
          </cell>
          <cell r="P382" t="str">
            <v>PRIVADO</v>
          </cell>
        </row>
        <row r="383">
          <cell r="A383">
            <v>823</v>
          </cell>
          <cell r="B383" t="str">
            <v>URBANA</v>
          </cell>
          <cell r="C383" t="str">
            <v>PRIVADO</v>
          </cell>
          <cell r="D383">
            <v>313001029728</v>
          </cell>
          <cell r="E383">
            <v>823</v>
          </cell>
          <cell r="F383">
            <v>823</v>
          </cell>
          <cell r="G383" t="str">
            <v>CORPORACION EDUCATIVA RONDA MAGICA REAL</v>
          </cell>
          <cell r="H383" t="str">
            <v>CORPORACION EDUCATIVA RONDA MAGICA REAL</v>
          </cell>
          <cell r="I383" t="str">
            <v>VILLA RUBIA MZ L LT 8</v>
          </cell>
          <cell r="J383" t="str">
            <v>VILLA RUBIA</v>
          </cell>
          <cell r="K383" t="str">
            <v>PRINCIPAL</v>
          </cell>
          <cell r="L383" t="str">
            <v>INDUSTRIAL Y DE LA BAHIA</v>
          </cell>
          <cell r="M383" t="str">
            <v>INDUSTRIAL Y DE LA BAHIA</v>
          </cell>
          <cell r="N383">
            <v>382</v>
          </cell>
          <cell r="P383" t="str">
            <v>PRIVADO</v>
          </cell>
        </row>
        <row r="384">
          <cell r="A384">
            <v>824</v>
          </cell>
          <cell r="B384" t="str">
            <v>URBANA</v>
          </cell>
          <cell r="C384" t="str">
            <v>PRIVADO</v>
          </cell>
          <cell r="D384">
            <v>313001029736</v>
          </cell>
          <cell r="E384">
            <v>824</v>
          </cell>
          <cell r="F384">
            <v>824</v>
          </cell>
          <cell r="G384" t="str">
            <v>MIMOS ESCUELA INFANTIL</v>
          </cell>
          <cell r="H384" t="str">
            <v>MIMOS ESCUELA INFANTIL</v>
          </cell>
          <cell r="I384" t="str">
            <v>ALTOS DEL CAMPESTRE MANZANA 4 LOTE 19</v>
          </cell>
          <cell r="J384" t="str">
            <v>CAMPESTRE</v>
          </cell>
          <cell r="K384" t="str">
            <v>PRINCIPAL</v>
          </cell>
          <cell r="L384" t="str">
            <v>INDUSTRIAL Y DE LA BAHIA</v>
          </cell>
          <cell r="M384" t="str">
            <v>INDUSTRIAL Y DE LA BAHIA</v>
          </cell>
          <cell r="N384">
            <v>383</v>
          </cell>
          <cell r="P384" t="str">
            <v>PRIVADO</v>
          </cell>
        </row>
        <row r="385">
          <cell r="A385">
            <v>825</v>
          </cell>
          <cell r="B385" t="str">
            <v>URBANA</v>
          </cell>
          <cell r="C385" t="str">
            <v>PRIVADO</v>
          </cell>
          <cell r="D385">
            <v>313001029701</v>
          </cell>
          <cell r="E385">
            <v>825</v>
          </cell>
          <cell r="F385">
            <v>825</v>
          </cell>
          <cell r="G385" t="str">
            <v>CENT. EDUC. SANTA CLARA</v>
          </cell>
          <cell r="H385" t="str">
            <v>CENT. EDUC. SANTA CLARA</v>
          </cell>
          <cell r="I385" t="str">
            <v>SANTA CLARA MZ D  LT 21</v>
          </cell>
          <cell r="J385" t="str">
            <v>SANTA CLARA</v>
          </cell>
          <cell r="K385" t="str">
            <v>PRINCIPAL</v>
          </cell>
          <cell r="L385" t="str">
            <v>INDUSTRIAL Y DE LA BAHIA</v>
          </cell>
          <cell r="M385" t="str">
            <v>INDUSTRIAL Y DE LA BAHIA</v>
          </cell>
          <cell r="N385">
            <v>384</v>
          </cell>
          <cell r="P385" t="str">
            <v>PRIVADO</v>
          </cell>
        </row>
        <row r="386">
          <cell r="A386">
            <v>207</v>
          </cell>
          <cell r="B386" t="str">
            <v>URBANA</v>
          </cell>
          <cell r="C386" t="str">
            <v>PRIVADO</v>
          </cell>
          <cell r="D386">
            <v>313001000142</v>
          </cell>
          <cell r="E386">
            <v>207</v>
          </cell>
          <cell r="F386">
            <v>207</v>
          </cell>
          <cell r="G386" t="str">
            <v>INST. MADRE TERESA DE CALCUTA</v>
          </cell>
          <cell r="H386" t="str">
            <v>INST. MADRE TERESA DE CALCUTA</v>
          </cell>
          <cell r="I386" t="str">
            <v>EL EDUCADOR CRA75 No. 4E 75</v>
          </cell>
          <cell r="J386" t="str">
            <v>EL EDUCADOR</v>
          </cell>
          <cell r="K386" t="str">
            <v>PRINCIPAL</v>
          </cell>
          <cell r="L386" t="str">
            <v>INDUSTRIAL Y DE LA BAHIA</v>
          </cell>
          <cell r="M386" t="str">
            <v>INDUSTRIAL Y DE LA BAHIA</v>
          </cell>
          <cell r="N386">
            <v>385</v>
          </cell>
          <cell r="P386" t="str">
            <v>PRIVADO</v>
          </cell>
        </row>
        <row r="387">
          <cell r="A387">
            <v>283</v>
          </cell>
          <cell r="B387" t="str">
            <v>URBANA</v>
          </cell>
          <cell r="C387" t="str">
            <v>PRIVADO</v>
          </cell>
          <cell r="D387">
            <v>313001005276</v>
          </cell>
          <cell r="E387">
            <v>283</v>
          </cell>
          <cell r="F387">
            <v>283</v>
          </cell>
          <cell r="G387" t="str">
            <v>I.E. COMFAMILIAR</v>
          </cell>
          <cell r="H387" t="str">
            <v>I.E. COMFAMILIAR</v>
          </cell>
          <cell r="I387" t="str">
            <v>TERNERA SAN JOSE DE LOS CAMPANOS-CRA 103 Nº35-151</v>
          </cell>
          <cell r="J387" t="str">
            <v>TERNERA</v>
          </cell>
          <cell r="K387" t="str">
            <v>PRINCIPAL</v>
          </cell>
          <cell r="L387" t="str">
            <v>INDUSTRIAL Y DE LA BAHIA</v>
          </cell>
          <cell r="M387" t="str">
            <v>INDUSTRIAL Y DE LA BAHIA</v>
          </cell>
          <cell r="N387">
            <v>386</v>
          </cell>
          <cell r="P387" t="str">
            <v>PRIVADO</v>
          </cell>
        </row>
        <row r="388">
          <cell r="A388">
            <v>611</v>
          </cell>
          <cell r="B388" t="str">
            <v>URBANA</v>
          </cell>
          <cell r="C388" t="str">
            <v>PRIVADO</v>
          </cell>
          <cell r="D388">
            <v>313001028110</v>
          </cell>
          <cell r="E388">
            <v>611</v>
          </cell>
          <cell r="F388">
            <v>611</v>
          </cell>
          <cell r="G388" t="str">
            <v>INST. EDUC. LA EDAD DE ORO</v>
          </cell>
          <cell r="H388" t="str">
            <v>INST. EDUC. LA EDAD DE ORO</v>
          </cell>
          <cell r="I388" t="str">
            <v>SAN JOSE DE LOS CAMPANOS CRA 101 3 39 D -03</v>
          </cell>
          <cell r="J388" t="str">
            <v>SAN JOSE DE LOS CAMPANOS</v>
          </cell>
          <cell r="K388" t="str">
            <v>PRINCIPAL</v>
          </cell>
          <cell r="L388" t="str">
            <v>INDUSTRIAL Y DE LA BAHIA</v>
          </cell>
          <cell r="M388" t="str">
            <v>INDUSTRIAL Y DE LA BAHIA</v>
          </cell>
          <cell r="N388">
            <v>387</v>
          </cell>
          <cell r="P388" t="str">
            <v>PRIVADO</v>
          </cell>
        </row>
        <row r="389">
          <cell r="A389">
            <v>485</v>
          </cell>
          <cell r="B389" t="str">
            <v>URBANA</v>
          </cell>
          <cell r="C389" t="str">
            <v>PRIVADO</v>
          </cell>
          <cell r="D389">
            <v>313001013538</v>
          </cell>
          <cell r="E389">
            <v>485</v>
          </cell>
          <cell r="F389">
            <v>485</v>
          </cell>
          <cell r="G389" t="str">
            <v>C.E COMUNITARIO SAN JOSE</v>
          </cell>
          <cell r="H389" t="str">
            <v>C.E COMUNITARIO SAN JOSE</v>
          </cell>
          <cell r="I389" t="str">
            <v>SAN JOSE DE LOS CAMPANOS CR 101 # 39A- L 210</v>
          </cell>
          <cell r="J389" t="str">
            <v>SAN JOSE DE LOS CAMPANOS</v>
          </cell>
          <cell r="K389" t="str">
            <v>PRINCIPAL</v>
          </cell>
          <cell r="L389" t="str">
            <v>INDUSTRIAL Y DE LA BAHIA</v>
          </cell>
          <cell r="M389" t="str">
            <v>INDUSTRIAL Y DE LA BAHIA</v>
          </cell>
          <cell r="N389">
            <v>388</v>
          </cell>
          <cell r="P389" t="str">
            <v>PRIVADO</v>
          </cell>
        </row>
        <row r="390">
          <cell r="A390">
            <v>574</v>
          </cell>
          <cell r="B390" t="str">
            <v>URBANA</v>
          </cell>
          <cell r="C390" t="str">
            <v>PRIVADO</v>
          </cell>
          <cell r="D390">
            <v>313001027237</v>
          </cell>
          <cell r="E390">
            <v>574</v>
          </cell>
          <cell r="F390">
            <v>574</v>
          </cell>
          <cell r="G390" t="str">
            <v>CORP. C.E. COMUNITARIO AMOR A MI PATRIA</v>
          </cell>
          <cell r="H390" t="str">
            <v>CORP. C.E. COMUNITARIO AMOR A MI PATRIA</v>
          </cell>
          <cell r="I390" t="str">
            <v>S JOSE DE LOS CAMPANOS SECT MARTA CURI M A LT 35 cra 101b Manzana A Lote 35</v>
          </cell>
          <cell r="J390" t="str">
            <v>SAN JOSE DE LOS CAMPANOS</v>
          </cell>
          <cell r="K390" t="str">
            <v>PRINCIPAL</v>
          </cell>
          <cell r="L390" t="str">
            <v>INDUSTRIAL Y DE LA BAHIA</v>
          </cell>
          <cell r="M390" t="str">
            <v>INDUSTRIAL Y DE LA BAHIA</v>
          </cell>
          <cell r="N390">
            <v>389</v>
          </cell>
          <cell r="P390" t="str">
            <v>PRIVADO</v>
          </cell>
        </row>
        <row r="391">
          <cell r="A391">
            <v>489</v>
          </cell>
          <cell r="B391" t="str">
            <v>URBANA</v>
          </cell>
          <cell r="C391" t="str">
            <v>PRIVADO</v>
          </cell>
          <cell r="D391">
            <v>313001013589</v>
          </cell>
          <cell r="E391">
            <v>489</v>
          </cell>
          <cell r="F391">
            <v>489</v>
          </cell>
          <cell r="G391" t="str">
            <v>INST. SONRISITAS ALEGRES</v>
          </cell>
          <cell r="H391" t="str">
            <v>INST. SONRISITAS ALEGRES</v>
          </cell>
          <cell r="I391" t="str">
            <v>LOS CORALES M F L 23</v>
          </cell>
          <cell r="J391" t="str">
            <v>LOS CORALES</v>
          </cell>
          <cell r="K391" t="str">
            <v>PRINCIPAL</v>
          </cell>
          <cell r="L391" t="str">
            <v>INDUSTRIAL Y DE LA BAHIA</v>
          </cell>
          <cell r="M391" t="str">
            <v>INDUSTRIAL Y DE LA BAHIA</v>
          </cell>
          <cell r="N391">
            <v>390</v>
          </cell>
          <cell r="P391" t="str">
            <v>PRIVADO</v>
          </cell>
        </row>
        <row r="392">
          <cell r="A392">
            <v>274</v>
          </cell>
          <cell r="B392" t="str">
            <v>URBANA</v>
          </cell>
          <cell r="C392" t="str">
            <v>PRIVADO</v>
          </cell>
          <cell r="D392">
            <v>313001004857</v>
          </cell>
          <cell r="E392">
            <v>274</v>
          </cell>
          <cell r="F392">
            <v>274</v>
          </cell>
          <cell r="G392" t="str">
            <v>ESC. EL SALVADOR</v>
          </cell>
          <cell r="H392" t="str">
            <v>ESC. EL SALVADOR</v>
          </cell>
          <cell r="I392" t="str">
            <v>BLAS DE LEZO AV KENNEDY 68-64</v>
          </cell>
          <cell r="J392" t="str">
            <v>BLAS DE LEZO</v>
          </cell>
          <cell r="K392" t="str">
            <v>PRINCIPAL</v>
          </cell>
          <cell r="L392" t="str">
            <v>INDUSTRIAL Y DE LA BAHIA</v>
          </cell>
          <cell r="M392" t="str">
            <v>INDUSTRIAL Y DE LA BAHIA</v>
          </cell>
          <cell r="N392">
            <v>391</v>
          </cell>
          <cell r="P392" t="str">
            <v>PRIVADO</v>
          </cell>
        </row>
        <row r="393">
          <cell r="A393">
            <v>310</v>
          </cell>
          <cell r="B393" t="str">
            <v>URBANA</v>
          </cell>
          <cell r="C393" t="str">
            <v>PRIVADO</v>
          </cell>
          <cell r="D393">
            <v>313001006621</v>
          </cell>
          <cell r="E393">
            <v>310</v>
          </cell>
          <cell r="F393">
            <v>310</v>
          </cell>
          <cell r="G393" t="str">
            <v>INST.  EL EDEN</v>
          </cell>
          <cell r="H393" t="str">
            <v>INST.  EL EDEN</v>
          </cell>
          <cell r="I393" t="str">
            <v>CARACOLES M75 LOTE 16 1ERA ETAPA</v>
          </cell>
          <cell r="J393" t="str">
            <v>CARACOLES</v>
          </cell>
          <cell r="K393" t="str">
            <v>PRINCIPAL</v>
          </cell>
          <cell r="L393" t="str">
            <v>INDUSTRIAL Y DE LA BAHIA</v>
          </cell>
          <cell r="M393" t="str">
            <v>INDUSTRIAL Y DE LA BAHIA</v>
          </cell>
          <cell r="N393">
            <v>392</v>
          </cell>
          <cell r="P393" t="str">
            <v>PRIVADO</v>
          </cell>
        </row>
        <row r="394">
          <cell r="A394">
            <v>827</v>
          </cell>
          <cell r="B394" t="str">
            <v>URBANA</v>
          </cell>
          <cell r="C394" t="str">
            <v>PRIVADO</v>
          </cell>
          <cell r="D394">
            <v>313001029710</v>
          </cell>
          <cell r="E394">
            <v>827</v>
          </cell>
          <cell r="F394">
            <v>827</v>
          </cell>
          <cell r="G394" t="str">
            <v>INST. EDUC ISAVIDA</v>
          </cell>
          <cell r="H394" t="str">
            <v>INST. EDUC ISAVIDA</v>
          </cell>
          <cell r="I394" t="str">
            <v>SAN FERNANDO_ SECTOR_EL SILENCIO M 3 L 24</v>
          </cell>
          <cell r="J394" t="str">
            <v>SAN FERNANDO</v>
          </cell>
          <cell r="K394" t="str">
            <v>PRINCIPAL</v>
          </cell>
          <cell r="L394" t="str">
            <v>INDUSTRIAL Y DE LA BAHIA</v>
          </cell>
          <cell r="M394" t="str">
            <v>INDUSTRIAL Y DE LA BAHIA</v>
          </cell>
          <cell r="N394">
            <v>393</v>
          </cell>
          <cell r="P394" t="str">
            <v>PRIVADO</v>
          </cell>
        </row>
        <row r="395">
          <cell r="A395">
            <v>841</v>
          </cell>
          <cell r="B395" t="str">
            <v>URBANA</v>
          </cell>
          <cell r="C395" t="str">
            <v>PRIVADO</v>
          </cell>
          <cell r="D395">
            <v>313001029868</v>
          </cell>
          <cell r="E395">
            <v>841</v>
          </cell>
          <cell r="F395">
            <v>841</v>
          </cell>
          <cell r="G395" t="str">
            <v>INST EDUCATIVO TECNOCIENCIA REGION CARIBE</v>
          </cell>
          <cell r="H395" t="str">
            <v>INST EDUCATIVO TECNOCIENCIA REGION CARIBE</v>
          </cell>
          <cell r="I395" t="str">
            <v>LA CONCEPCION CALLE 1 No. 1-87</v>
          </cell>
          <cell r="J395" t="str">
            <v>LA CONCEPCION</v>
          </cell>
          <cell r="K395" t="str">
            <v>PRINCIPAL</v>
          </cell>
          <cell r="L395" t="str">
            <v>INDUSTRIAL Y DE LA BAHIA</v>
          </cell>
          <cell r="M395" t="str">
            <v>INDUSTRIAL Y DE LA BAHIA</v>
          </cell>
          <cell r="N395">
            <v>394</v>
          </cell>
          <cell r="P395" t="str">
            <v>PRIVADO</v>
          </cell>
        </row>
        <row r="396">
          <cell r="A396">
            <v>621</v>
          </cell>
          <cell r="B396" t="str">
            <v>URBANA</v>
          </cell>
          <cell r="C396" t="str">
            <v>PRIVADO</v>
          </cell>
          <cell r="D396">
            <v>313001028055</v>
          </cell>
          <cell r="E396">
            <v>621</v>
          </cell>
          <cell r="F396">
            <v>621</v>
          </cell>
          <cell r="G396" t="str">
            <v>JARDIN INFANTIL MI PEQUEÑO ARTISTA</v>
          </cell>
          <cell r="H396" t="str">
            <v>JARDIN INFANTIL MI PEQUEÑO ARTISTA</v>
          </cell>
          <cell r="I396" t="str">
            <v>RECREO CALLE 6 ·80 B 61</v>
          </cell>
          <cell r="J396" t="str">
            <v>RECREO</v>
          </cell>
          <cell r="K396" t="str">
            <v>PRINCIPAL</v>
          </cell>
          <cell r="L396" t="str">
            <v>INDUSTRIAL Y DE LA BAHIA</v>
          </cell>
          <cell r="M396" t="str">
            <v>INDUSTRIAL Y DE LA BAHIA</v>
          </cell>
          <cell r="N396">
            <v>395</v>
          </cell>
          <cell r="P396" t="str">
            <v>PRIVADO</v>
          </cell>
        </row>
        <row r="397">
          <cell r="A397">
            <v>829</v>
          </cell>
          <cell r="B397" t="str">
            <v>URBANA</v>
          </cell>
          <cell r="C397" t="str">
            <v>PRIVADO</v>
          </cell>
          <cell r="D397">
            <v>313001029817</v>
          </cell>
          <cell r="E397">
            <v>829</v>
          </cell>
          <cell r="F397">
            <v>829</v>
          </cell>
          <cell r="G397" t="str">
            <v>FUNDACION EL CREADOR</v>
          </cell>
          <cell r="H397" t="str">
            <v>FUNDACION EL CREADOR</v>
          </cell>
          <cell r="I397" t="str">
            <v>SAN PEDRO MARTIR CALLE 4TA No. 70-02</v>
          </cell>
          <cell r="J397" t="str">
            <v>SAN PEDRO MARTIR</v>
          </cell>
          <cell r="K397" t="str">
            <v>PRINCIPAL</v>
          </cell>
          <cell r="L397" t="str">
            <v>INDUSTRIAL Y DE LA BAHIA</v>
          </cell>
          <cell r="M397" t="str">
            <v>INDUSTRIAL Y DE LA BAHIA</v>
          </cell>
          <cell r="N397">
            <v>396</v>
          </cell>
          <cell r="P397" t="str">
            <v>PRIVADO</v>
          </cell>
        </row>
        <row r="398">
          <cell r="A398">
            <v>855</v>
          </cell>
          <cell r="B398" t="str">
            <v>URBANA</v>
          </cell>
          <cell r="C398" t="str">
            <v>PRIVADO</v>
          </cell>
          <cell r="D398">
            <v>313001029965</v>
          </cell>
          <cell r="E398">
            <v>855</v>
          </cell>
          <cell r="F398">
            <v>855</v>
          </cell>
          <cell r="G398" t="str">
            <v>INSTITUTO INFANTIL LOS CISNES</v>
          </cell>
          <cell r="H398" t="str">
            <v>INSTITUTO INFANTIL LOS CISNES</v>
          </cell>
          <cell r="I398" t="str">
            <v>URB VISTA HERMOSA cra 60 C # 29A-60</v>
          </cell>
          <cell r="J398" t="str">
            <v>VISTA HERMOSA</v>
          </cell>
          <cell r="K398" t="str">
            <v/>
          </cell>
          <cell r="L398" t="str">
            <v>INDUSTRIAL Y DE LA BAHIA</v>
          </cell>
          <cell r="M398" t="str">
            <v>INDUSTRIAL Y DE LA BAHIA</v>
          </cell>
          <cell r="N398">
            <v>397</v>
          </cell>
          <cell r="P398" t="str">
            <v>PRIVADO</v>
          </cell>
        </row>
        <row r="399">
          <cell r="A399">
            <v>844</v>
          </cell>
          <cell r="B399" t="str">
            <v>URBANA</v>
          </cell>
          <cell r="C399" t="str">
            <v>PRIVADO</v>
          </cell>
          <cell r="D399">
            <v>313001029884</v>
          </cell>
          <cell r="E399">
            <v>844</v>
          </cell>
          <cell r="F399">
            <v>844</v>
          </cell>
          <cell r="G399" t="str">
            <v>INST. EDUCATIVO BRUNER</v>
          </cell>
          <cell r="H399" t="str">
            <v>INST. EDUCATIVO BRUNER</v>
          </cell>
          <cell r="I399" t="str">
            <v>SOCORRO_PLAN 400 MANZANA 5 LOTE 6</v>
          </cell>
          <cell r="J399" t="str">
            <v>SOCORRO</v>
          </cell>
          <cell r="K399" t="str">
            <v>PRINCIPAL</v>
          </cell>
          <cell r="L399" t="str">
            <v>INDUSTRIAL Y DE LA BAHIA</v>
          </cell>
          <cell r="M399" t="str">
            <v>INDUSTRIAL Y DE LA BAHIA</v>
          </cell>
          <cell r="N399">
            <v>398</v>
          </cell>
          <cell r="P399" t="str">
            <v>PRIVADO</v>
          </cell>
        </row>
        <row r="400">
          <cell r="A400">
            <v>836</v>
          </cell>
          <cell r="B400" t="str">
            <v>URBANA</v>
          </cell>
          <cell r="C400" t="str">
            <v>PRIVADO</v>
          </cell>
          <cell r="D400">
            <v>313001029833</v>
          </cell>
          <cell r="E400">
            <v>836</v>
          </cell>
          <cell r="F400">
            <v>836</v>
          </cell>
          <cell r="G400" t="str">
            <v>INSTITUTO EDUCATIVO SANTA LUCIA</v>
          </cell>
          <cell r="H400" t="str">
            <v>INSTITUTO EDUCATIVO SANTA LUCIA</v>
          </cell>
          <cell r="I400" t="str">
            <v>SANTA LUCIA 3 CALLE, MANZANA F LOTE 19</v>
          </cell>
          <cell r="J400" t="str">
            <v>SANTA LUCIA</v>
          </cell>
          <cell r="K400" t="str">
            <v>PRINCIPAL</v>
          </cell>
          <cell r="L400" t="str">
            <v>INDUSTRIAL Y DE LA BAHIA</v>
          </cell>
          <cell r="M400" t="str">
            <v>INDUSTRIAL Y DE LA BAHIA</v>
          </cell>
          <cell r="N400">
            <v>399</v>
          </cell>
          <cell r="P400" t="str">
            <v>PRIVADO</v>
          </cell>
        </row>
        <row r="401">
          <cell r="A401">
            <v>834</v>
          </cell>
          <cell r="B401" t="str">
            <v>URBANA</v>
          </cell>
          <cell r="C401" t="str">
            <v>PRIVADO</v>
          </cell>
          <cell r="D401">
            <v>313001029671</v>
          </cell>
          <cell r="E401">
            <v>834</v>
          </cell>
          <cell r="F401">
            <v>834</v>
          </cell>
          <cell r="G401" t="str">
            <v>INSTITUTO EDUCATIVO MUNDO HACIA EL FUTURO</v>
          </cell>
          <cell r="H401" t="str">
            <v>INSTITUTO EDUCATIVO MUNDO HACIA EL FUTURO</v>
          </cell>
          <cell r="I401" t="str">
            <v>ALMIRANTE COLON MANZ T LOTE 1 SEGUNDA ETAPA</v>
          </cell>
          <cell r="J401" t="str">
            <v>ALMIRANTE COLON</v>
          </cell>
          <cell r="K401" t="str">
            <v>PRINCIPAL</v>
          </cell>
          <cell r="L401" t="str">
            <v>INDUSTRIAL Y DE LA BAHIA</v>
          </cell>
          <cell r="M401" t="str">
            <v>INDUSTRIAL Y DE LA BAHIA</v>
          </cell>
          <cell r="N401">
            <v>400</v>
          </cell>
          <cell r="P401" t="str">
            <v>PRIVADO</v>
          </cell>
        </row>
        <row r="402">
          <cell r="A402">
            <v>721</v>
          </cell>
          <cell r="B402" t="str">
            <v>URBANA</v>
          </cell>
          <cell r="C402" t="str">
            <v>PRIVADO</v>
          </cell>
          <cell r="D402">
            <v>313001029116</v>
          </cell>
          <cell r="E402">
            <v>721</v>
          </cell>
          <cell r="F402">
            <v>721</v>
          </cell>
          <cell r="G402" t="str">
            <v>I.E COMUNITARIA LIRIO DE LOS VALLES</v>
          </cell>
          <cell r="H402" t="str">
            <v>I.E COMUNITARIA LIRIO DE LOS VALLES</v>
          </cell>
          <cell r="I402" t="str">
            <v>BELLAVISTA CALLE 7 No. 57 A 95</v>
          </cell>
          <cell r="J402" t="str">
            <v>BELLAVISTA</v>
          </cell>
          <cell r="K402" t="str">
            <v>PRINCIPAL</v>
          </cell>
          <cell r="L402" t="str">
            <v>INDUSTRIAL Y DE LA BAHIA</v>
          </cell>
          <cell r="M402" t="str">
            <v>INDUSTRIAL Y DE LA BAHIA</v>
          </cell>
          <cell r="N402">
            <v>401</v>
          </cell>
          <cell r="P402" t="str">
            <v>PRIVADO</v>
          </cell>
        </row>
        <row r="403">
          <cell r="A403">
            <v>849</v>
          </cell>
          <cell r="B403" t="str">
            <v>URBANA</v>
          </cell>
          <cell r="C403" t="str">
            <v>PRIVADO</v>
          </cell>
          <cell r="D403">
            <v>313001029973</v>
          </cell>
          <cell r="E403">
            <v>849</v>
          </cell>
          <cell r="F403">
            <v>849</v>
          </cell>
          <cell r="G403" t="str">
            <v>INSTITUTO EL MANANTIAL</v>
          </cell>
          <cell r="H403" t="str">
            <v>INSTITUTO EL MANANTIAL</v>
          </cell>
          <cell r="I403" t="str">
            <v>ALTOS DE LOS JARDINES MZ F LOTE 2</v>
          </cell>
          <cell r="J403" t="str">
            <v>ALTOS DE LOS JARDINES</v>
          </cell>
          <cell r="K403" t="str">
            <v>PRINCIPAL</v>
          </cell>
          <cell r="L403" t="str">
            <v>INDUSTRIAL Y DE LA BAHIA</v>
          </cell>
          <cell r="M403" t="str">
            <v>INDUSTRIAL Y DE LA BAHIA</v>
          </cell>
          <cell r="N403">
            <v>402</v>
          </cell>
          <cell r="P403" t="str">
            <v>PRIVADO</v>
          </cell>
        </row>
        <row r="404">
          <cell r="A404">
            <v>847</v>
          </cell>
          <cell r="B404" t="str">
            <v>URBANA</v>
          </cell>
          <cell r="C404" t="str">
            <v>PRIVADO</v>
          </cell>
          <cell r="D404">
            <v>313001029981</v>
          </cell>
          <cell r="E404">
            <v>847</v>
          </cell>
          <cell r="F404">
            <v>847</v>
          </cell>
          <cell r="G404" t="str">
            <v>COLEGIO ACADEMICO Y TECNICO JOSE MARIA GARCIA DE TOLEDO</v>
          </cell>
          <cell r="H404" t="str">
            <v>COLEGIO ACADEMICO Y TECNICO JOSE MARIA GARCIA DE TOLEDO</v>
          </cell>
          <cell r="I404" t="str">
            <v>SAN FERNANDO CARRERA 82 No. 24-169</v>
          </cell>
          <cell r="J404" t="str">
            <v>SAN FERNANDO</v>
          </cell>
          <cell r="K404" t="str">
            <v>PRINCIPAL</v>
          </cell>
          <cell r="L404" t="str">
            <v>INDUSTRIAL Y DE LA BAHIA</v>
          </cell>
          <cell r="M404" t="str">
            <v>INDUSTRIAL Y DE LA BAHIA</v>
          </cell>
          <cell r="N404">
            <v>403</v>
          </cell>
          <cell r="P404" t="str">
            <v>PRIVADO</v>
          </cell>
        </row>
        <row r="405">
          <cell r="A405">
            <v>843</v>
          </cell>
          <cell r="B405" t="str">
            <v>URBANA</v>
          </cell>
          <cell r="C405" t="str">
            <v>PRIVADO</v>
          </cell>
          <cell r="D405">
            <v>313001029876</v>
          </cell>
          <cell r="E405">
            <v>843</v>
          </cell>
          <cell r="F405">
            <v>843</v>
          </cell>
          <cell r="G405" t="str">
            <v>CORP. EDUC. PARQUE DE LOS NIÑOS</v>
          </cell>
          <cell r="H405" t="str">
            <v>CORP. EDUC. PARQUE DE LOS NIÑOS</v>
          </cell>
          <cell r="I405" t="str">
            <v>SANTA MONICA CALLE 30B No. 2-55</v>
          </cell>
          <cell r="J405" t="str">
            <v>SANTA MONICA</v>
          </cell>
          <cell r="K405" t="str">
            <v>PRINCIPAL</v>
          </cell>
          <cell r="L405" t="str">
            <v>INDUSTRIAL Y DE LA BAHIA</v>
          </cell>
          <cell r="M405" t="str">
            <v>INDUSTRIAL Y DE LA BAHIA</v>
          </cell>
          <cell r="N405">
            <v>404</v>
          </cell>
          <cell r="P405" t="str">
            <v>PRIVADO</v>
          </cell>
        </row>
        <row r="406">
          <cell r="A406">
            <v>205</v>
          </cell>
          <cell r="B406" t="str">
            <v>URBANA</v>
          </cell>
          <cell r="C406" t="str">
            <v>PRIVADO</v>
          </cell>
          <cell r="D406">
            <v>313001000045</v>
          </cell>
          <cell r="E406">
            <v>205</v>
          </cell>
          <cell r="F406">
            <v>205</v>
          </cell>
          <cell r="G406" t="str">
            <v>CORP. COL. CRISTO REY</v>
          </cell>
          <cell r="H406" t="str">
            <v>CORP. COL. CRISTO REY</v>
          </cell>
          <cell r="I406" t="str">
            <v>CRESPO AV 7 # 67 - 35</v>
          </cell>
          <cell r="J406" t="str">
            <v>CRESPO</v>
          </cell>
          <cell r="K406" t="str">
            <v>PRINCIPAL</v>
          </cell>
          <cell r="L406" t="str">
            <v>HISTORICA Y CARIBE NORTE</v>
          </cell>
          <cell r="M406" t="str">
            <v>SANTA RITA</v>
          </cell>
          <cell r="N406">
            <v>405</v>
          </cell>
          <cell r="P406" t="str">
            <v>PRIVADO</v>
          </cell>
        </row>
        <row r="407">
          <cell r="A407">
            <v>211</v>
          </cell>
          <cell r="B407" t="str">
            <v>URBANA</v>
          </cell>
          <cell r="C407" t="str">
            <v>PRIVADO</v>
          </cell>
          <cell r="D407">
            <v>313001000215</v>
          </cell>
          <cell r="E407">
            <v>211</v>
          </cell>
          <cell r="F407">
            <v>211</v>
          </cell>
          <cell r="G407" t="str">
            <v>GIMN. NUEVA GRANADA</v>
          </cell>
          <cell r="H407" t="str">
            <v>GIMN. NUEVA GRANADA</v>
          </cell>
          <cell r="I407" t="str">
            <v>CRESPO CALLE 64 # 1-17</v>
          </cell>
          <cell r="J407" t="str">
            <v>CRESPO</v>
          </cell>
          <cell r="K407" t="str">
            <v>PRINCIPAL</v>
          </cell>
          <cell r="L407" t="str">
            <v>HISTORICA Y CARIBE NORTE</v>
          </cell>
          <cell r="M407" t="str">
            <v>SANTA RITA</v>
          </cell>
          <cell r="N407">
            <v>406</v>
          </cell>
          <cell r="P407" t="str">
            <v>PRIVADO</v>
          </cell>
        </row>
        <row r="408">
          <cell r="A408">
            <v>222</v>
          </cell>
          <cell r="B408" t="str">
            <v>URBANA</v>
          </cell>
          <cell r="C408" t="str">
            <v>PRIVADO</v>
          </cell>
          <cell r="D408">
            <v>313001000592</v>
          </cell>
          <cell r="E408">
            <v>222</v>
          </cell>
          <cell r="F408">
            <v>222</v>
          </cell>
          <cell r="G408" t="str">
            <v>GIMN. LUJAN</v>
          </cell>
          <cell r="H408" t="str">
            <v>GIMN. LUJAN</v>
          </cell>
          <cell r="I408" t="str">
            <v>MANGA CARRERA 27 CALLE 29 CALLEJON SANTA FE</v>
          </cell>
          <cell r="J408" t="str">
            <v>MANGA</v>
          </cell>
          <cell r="K408" t="str">
            <v>PRINCIPAL</v>
          </cell>
          <cell r="L408" t="str">
            <v>HISTORICA Y CARIBE NORTE</v>
          </cell>
          <cell r="M408" t="str">
            <v>SANTA RITA</v>
          </cell>
          <cell r="N408">
            <v>407</v>
          </cell>
          <cell r="P408" t="str">
            <v>PRIVADO</v>
          </cell>
        </row>
        <row r="409">
          <cell r="A409">
            <v>227</v>
          </cell>
          <cell r="B409" t="str">
            <v>URBANA</v>
          </cell>
          <cell r="C409" t="str">
            <v>PRIVADO</v>
          </cell>
          <cell r="D409">
            <v>313001000916</v>
          </cell>
          <cell r="E409">
            <v>227</v>
          </cell>
          <cell r="F409">
            <v>227</v>
          </cell>
          <cell r="G409" t="str">
            <v>COL. DE LA ESPERANZA</v>
          </cell>
          <cell r="H409" t="str">
            <v>COL. DE LA ESPERANZA</v>
          </cell>
          <cell r="I409" t="str">
            <v>CRESPO CLL 63 # 2 - 04</v>
          </cell>
          <cell r="J409" t="str">
            <v>CRESPO</v>
          </cell>
          <cell r="K409" t="str">
            <v>PRINCIPAL</v>
          </cell>
          <cell r="L409" t="str">
            <v>HISTORICA Y CARIBE NORTE</v>
          </cell>
          <cell r="M409" t="str">
            <v>SANTA RITA</v>
          </cell>
          <cell r="N409">
            <v>408</v>
          </cell>
          <cell r="P409" t="str">
            <v>PRIVADO</v>
          </cell>
        </row>
        <row r="410">
          <cell r="A410">
            <v>231</v>
          </cell>
          <cell r="B410" t="str">
            <v>URBANA</v>
          </cell>
          <cell r="C410" t="str">
            <v>PRIVADO</v>
          </cell>
          <cell r="D410">
            <v>313001000975</v>
          </cell>
          <cell r="E410">
            <v>231</v>
          </cell>
          <cell r="F410">
            <v>231</v>
          </cell>
          <cell r="G410" t="str">
            <v>COL. EUCARISTICO NTRA. SRA. DEL CARMEN</v>
          </cell>
          <cell r="H410" t="str">
            <v>COL. EUCARISTICO NTRA. SRA. DEL CARMEN</v>
          </cell>
          <cell r="I410" t="str">
            <v>TORICES CLL BOGOTA # 16 -13</v>
          </cell>
          <cell r="J410" t="str">
            <v>TORICES</v>
          </cell>
          <cell r="K410" t="str">
            <v>PRINCIPAL</v>
          </cell>
          <cell r="L410" t="str">
            <v>HISTORICA Y CARIBE NORTE</v>
          </cell>
          <cell r="M410" t="str">
            <v>SANTA RITA</v>
          </cell>
          <cell r="N410">
            <v>409</v>
          </cell>
          <cell r="P410" t="str">
            <v>PRIVADO</v>
          </cell>
        </row>
        <row r="411">
          <cell r="A411">
            <v>234</v>
          </cell>
          <cell r="B411" t="str">
            <v>URBANA</v>
          </cell>
          <cell r="C411" t="str">
            <v>PRIVADO</v>
          </cell>
          <cell r="D411">
            <v>313001001068</v>
          </cell>
          <cell r="E411">
            <v>234</v>
          </cell>
          <cell r="F411">
            <v>234</v>
          </cell>
          <cell r="G411" t="str">
            <v>COL. EUCARISTICO DE SANTA TERESA</v>
          </cell>
          <cell r="H411" t="str">
            <v>COL. EUCARISTICO DE SANTA TERESA</v>
          </cell>
          <cell r="I411" t="str">
            <v>MANGA 2A AVE CLL 27 # 21 - 24</v>
          </cell>
          <cell r="J411" t="str">
            <v>MANGA</v>
          </cell>
          <cell r="K411" t="str">
            <v>PRINCIPAL</v>
          </cell>
          <cell r="L411" t="str">
            <v>HISTORICA Y CARIBE NORTE</v>
          </cell>
          <cell r="M411" t="str">
            <v>SANTA RITA</v>
          </cell>
          <cell r="N411">
            <v>410</v>
          </cell>
          <cell r="P411" t="str">
            <v>PRIVADO</v>
          </cell>
        </row>
        <row r="412">
          <cell r="A412">
            <v>235</v>
          </cell>
          <cell r="B412" t="str">
            <v>URBANA</v>
          </cell>
          <cell r="C412" t="str">
            <v>PRIVADO</v>
          </cell>
          <cell r="D412">
            <v>313001001076</v>
          </cell>
          <cell r="E412">
            <v>235</v>
          </cell>
          <cell r="F412">
            <v>235</v>
          </cell>
          <cell r="G412" t="str">
            <v>COL. NTRA. SEÑORA DE LA CANDELARIA</v>
          </cell>
          <cell r="H412" t="str">
            <v>COL. NTRA. SEÑORA DE LA CANDELARIA</v>
          </cell>
          <cell r="I412" t="str">
            <v>PIE DE LA POPA CLL 30 # 20 - 26</v>
          </cell>
          <cell r="J412" t="str">
            <v>PIE DE LA POPA</v>
          </cell>
          <cell r="K412" t="str">
            <v>PRINCIPAL</v>
          </cell>
          <cell r="L412" t="str">
            <v>HISTORICA Y CARIBE NORTE</v>
          </cell>
          <cell r="M412" t="str">
            <v>SANTA RITA</v>
          </cell>
          <cell r="N412">
            <v>411</v>
          </cell>
          <cell r="P412" t="str">
            <v>PRIVADO</v>
          </cell>
        </row>
        <row r="413">
          <cell r="A413">
            <v>239</v>
          </cell>
          <cell r="B413" t="str">
            <v>URBANA</v>
          </cell>
          <cell r="C413" t="str">
            <v>PRIVADO</v>
          </cell>
          <cell r="D413">
            <v>313001001165</v>
          </cell>
          <cell r="E413">
            <v>239</v>
          </cell>
          <cell r="F413">
            <v>239</v>
          </cell>
          <cell r="G413" t="str">
            <v>CORP. DE PADRES DE FAMILIA COL. EL CARMELO</v>
          </cell>
          <cell r="H413" t="str">
            <v>CORP. DE PADRES DE FAMILIA COL. EL CARMELO</v>
          </cell>
          <cell r="I413" t="str">
            <v>CRESPO AV 4A CLL 66 # 4 - 73</v>
          </cell>
          <cell r="J413" t="str">
            <v>CRESPO</v>
          </cell>
          <cell r="K413" t="str">
            <v>PRINCIPAL</v>
          </cell>
          <cell r="L413" t="str">
            <v>HISTORICA Y CARIBE NORTE</v>
          </cell>
          <cell r="M413" t="str">
            <v>SANTA RITA</v>
          </cell>
          <cell r="N413">
            <v>412</v>
          </cell>
          <cell r="P413" t="str">
            <v>PRIVADO</v>
          </cell>
        </row>
        <row r="414">
          <cell r="A414">
            <v>250</v>
          </cell>
          <cell r="B414" t="str">
            <v>URBANA</v>
          </cell>
          <cell r="C414" t="str">
            <v>PRIVADO</v>
          </cell>
          <cell r="D414">
            <v>313001002277</v>
          </cell>
          <cell r="E414">
            <v>250</v>
          </cell>
          <cell r="F414">
            <v>250</v>
          </cell>
          <cell r="G414" t="str">
            <v>COL. MONTESSORI</v>
          </cell>
          <cell r="H414" t="str">
            <v>COL. MONTESSORI</v>
          </cell>
          <cell r="I414" t="str">
            <v>MANGA CLLREAL # 18-101</v>
          </cell>
          <cell r="J414" t="str">
            <v>MANGA</v>
          </cell>
          <cell r="K414" t="str">
            <v>PRINCIPAL</v>
          </cell>
          <cell r="L414" t="str">
            <v>HISTORICA Y CARIBE NORTE</v>
          </cell>
          <cell r="M414" t="str">
            <v>SANTA RITA</v>
          </cell>
          <cell r="N414">
            <v>413</v>
          </cell>
          <cell r="P414" t="str">
            <v>PRIVADO</v>
          </cell>
        </row>
        <row r="415">
          <cell r="A415">
            <v>264</v>
          </cell>
          <cell r="B415" t="str">
            <v>URBANA</v>
          </cell>
          <cell r="C415" t="str">
            <v>PRIVADO</v>
          </cell>
          <cell r="D415">
            <v>313001003842</v>
          </cell>
          <cell r="E415">
            <v>264</v>
          </cell>
          <cell r="F415">
            <v>264</v>
          </cell>
          <cell r="G415" t="str">
            <v>ASOC. COL. GONZALO JIMENEZ DE QUESADA</v>
          </cell>
          <cell r="H415" t="str">
            <v>ASOC. COL. GONZALO JIMENEZ DE QUESADA</v>
          </cell>
          <cell r="I415" t="str">
            <v>DANIEL LEMAITRE CLL 64 # 17-09</v>
          </cell>
          <cell r="J415" t="str">
            <v>DANIEL LEMAITRE</v>
          </cell>
          <cell r="K415" t="str">
            <v>PRINCIPAL</v>
          </cell>
          <cell r="L415" t="str">
            <v>HISTORICA Y CARIBE NORTE</v>
          </cell>
          <cell r="M415" t="str">
            <v>SANTA RITA</v>
          </cell>
          <cell r="N415">
            <v>414</v>
          </cell>
          <cell r="P415" t="str">
            <v>PRIVADO</v>
          </cell>
        </row>
        <row r="416">
          <cell r="A416">
            <v>278</v>
          </cell>
          <cell r="B416" t="str">
            <v>URBANA</v>
          </cell>
          <cell r="C416" t="str">
            <v>PRIVADO</v>
          </cell>
          <cell r="D416">
            <v>313001005136</v>
          </cell>
          <cell r="E416">
            <v>278</v>
          </cell>
          <cell r="F416">
            <v>278</v>
          </cell>
          <cell r="G416" t="str">
            <v>COL. ANTARES DE CARTAGENA</v>
          </cell>
          <cell r="H416" t="str">
            <v>COL. ANTARES DE CARTAGENA</v>
          </cell>
          <cell r="I416" t="str">
            <v>MANGA CALLE REAL # 18-58</v>
          </cell>
          <cell r="J416" t="str">
            <v>MANGA</v>
          </cell>
          <cell r="K416" t="str">
            <v>PRINCIPAL</v>
          </cell>
          <cell r="L416" t="str">
            <v>HISTORICA Y CARIBE NORTE</v>
          </cell>
          <cell r="M416" t="str">
            <v>SANTA RITA</v>
          </cell>
          <cell r="N416">
            <v>415</v>
          </cell>
          <cell r="P416" t="str">
            <v>PRIVADO</v>
          </cell>
        </row>
        <row r="417">
          <cell r="A417">
            <v>286</v>
          </cell>
          <cell r="B417" t="str">
            <v>URBANA</v>
          </cell>
          <cell r="C417" t="str">
            <v>PRIVADO</v>
          </cell>
          <cell r="D417">
            <v>313001005411</v>
          </cell>
          <cell r="E417">
            <v>286</v>
          </cell>
          <cell r="F417">
            <v>286</v>
          </cell>
          <cell r="G417" t="str">
            <v>CORP. COL. FERNANDEZ GUTIERREZ DE PIÑERES</v>
          </cell>
          <cell r="H417" t="str">
            <v>CORP. COL. FERNANDEZ GUTIERREZ DE PIÑERES</v>
          </cell>
          <cell r="I417" t="str">
            <v>MANGA, calle 29, 4ª AV # 24-63</v>
          </cell>
          <cell r="J417" t="str">
            <v>MANGA</v>
          </cell>
          <cell r="K417" t="str">
            <v>PRINCIPAL</v>
          </cell>
          <cell r="L417" t="str">
            <v>HISTORICA Y CARIBE NORTE</v>
          </cell>
          <cell r="M417" t="str">
            <v>SANTA RITA</v>
          </cell>
          <cell r="N417">
            <v>416</v>
          </cell>
          <cell r="P417" t="str">
            <v>PRIVADO</v>
          </cell>
        </row>
        <row r="418">
          <cell r="A418">
            <v>323</v>
          </cell>
          <cell r="B418" t="str">
            <v>URBANA</v>
          </cell>
          <cell r="C418" t="str">
            <v>PRIVADO</v>
          </cell>
          <cell r="D418">
            <v>313001007074</v>
          </cell>
          <cell r="E418">
            <v>323</v>
          </cell>
          <cell r="F418">
            <v>323</v>
          </cell>
          <cell r="G418" t="str">
            <v>CORP. INF. BLANCA NIEVES</v>
          </cell>
          <cell r="H418" t="str">
            <v>CORP. INF. BLANCA NIEVES</v>
          </cell>
          <cell r="I418" t="str">
            <v>DANIEL LEMAITRE KRA 16 # 66-30</v>
          </cell>
          <cell r="J418" t="str">
            <v>DANIEL LEMAITRE</v>
          </cell>
          <cell r="K418" t="str">
            <v>PRINCIPAL</v>
          </cell>
          <cell r="L418" t="str">
            <v>HISTORICA Y CARIBE NORTE</v>
          </cell>
          <cell r="M418" t="str">
            <v>SANTA RITA</v>
          </cell>
          <cell r="N418">
            <v>417</v>
          </cell>
          <cell r="P418" t="str">
            <v>PRIVADO</v>
          </cell>
        </row>
        <row r="419">
          <cell r="A419">
            <v>329</v>
          </cell>
          <cell r="B419" t="str">
            <v>URBANA</v>
          </cell>
          <cell r="C419" t="str">
            <v>PRIVADO</v>
          </cell>
          <cell r="D419">
            <v>313001007325</v>
          </cell>
          <cell r="E419">
            <v>329</v>
          </cell>
          <cell r="F419">
            <v>329</v>
          </cell>
          <cell r="G419" t="str">
            <v>JARD. INF. MI BELLO RINCON</v>
          </cell>
          <cell r="H419" t="str">
            <v>JARD. INF. MI BELLO RINCON</v>
          </cell>
          <cell r="I419" t="str">
            <v>MANGA CALLEJON DANDY # 21 A 23</v>
          </cell>
          <cell r="J419" t="str">
            <v>MANGA</v>
          </cell>
          <cell r="K419" t="str">
            <v>PRINCIPAL</v>
          </cell>
          <cell r="L419" t="str">
            <v>HISTORICA Y CARIBE NORTE</v>
          </cell>
          <cell r="M419" t="str">
            <v>SANTA RITA</v>
          </cell>
          <cell r="N419">
            <v>418</v>
          </cell>
          <cell r="P419" t="str">
            <v>PRIVADO</v>
          </cell>
        </row>
        <row r="420">
          <cell r="A420">
            <v>339</v>
          </cell>
          <cell r="B420" t="str">
            <v>URBANA</v>
          </cell>
          <cell r="C420" t="str">
            <v>PRIVADO</v>
          </cell>
          <cell r="D420">
            <v>313001007686</v>
          </cell>
          <cell r="E420">
            <v>339</v>
          </cell>
          <cell r="F420">
            <v>339</v>
          </cell>
          <cell r="G420" t="str">
            <v>CENT DE EDUCACION INFANTIL ASPAEN PEPE GRILLO ALBORADA</v>
          </cell>
          <cell r="H420" t="str">
            <v>CENT DE EDUCACION INFANTIL ASPAEN PEPE GRILLO ALBORADA</v>
          </cell>
          <cell r="I420" t="str">
            <v>BOCAGRANDE KR 1 # 11-82</v>
          </cell>
          <cell r="J420" t="str">
            <v>BOCAGRANDE</v>
          </cell>
          <cell r="K420" t="str">
            <v>PRINCIPAL</v>
          </cell>
          <cell r="L420" t="str">
            <v>HISTORICA Y CARIBE NORTE</v>
          </cell>
          <cell r="M420" t="str">
            <v>SANTA RITA</v>
          </cell>
          <cell r="N420">
            <v>419</v>
          </cell>
          <cell r="P420" t="str">
            <v>PRIVADO</v>
          </cell>
        </row>
        <row r="421">
          <cell r="A421">
            <v>356</v>
          </cell>
          <cell r="B421" t="str">
            <v>URBANA</v>
          </cell>
          <cell r="C421" t="str">
            <v>PRIVADO</v>
          </cell>
          <cell r="D421">
            <v>313001008429</v>
          </cell>
          <cell r="E421">
            <v>356</v>
          </cell>
          <cell r="F421">
            <v>356</v>
          </cell>
          <cell r="G421" t="str">
            <v>CENT. DE ENSEÑANZA PRECOZ " NUEVO MUNDO "</v>
          </cell>
          <cell r="H421" t="str">
            <v>CENT. DE ENSEÑANZA PRECOZ " NUEVO MUNDO "</v>
          </cell>
          <cell r="I421" t="str">
            <v>MANGA AV ALFONSO ARAUJO # 26 - 02</v>
          </cell>
          <cell r="J421" t="str">
            <v>MANGA</v>
          </cell>
          <cell r="K421" t="str">
            <v>PRINCIPAL</v>
          </cell>
          <cell r="L421" t="str">
            <v>HISTORICA Y CARIBE NORTE</v>
          </cell>
          <cell r="M421" t="str">
            <v>SANTA RITA</v>
          </cell>
          <cell r="N421">
            <v>420</v>
          </cell>
          <cell r="P421" t="str">
            <v>PRIVADO</v>
          </cell>
        </row>
        <row r="422">
          <cell r="A422">
            <v>378</v>
          </cell>
          <cell r="B422" t="str">
            <v>URBANA</v>
          </cell>
          <cell r="C422" t="str">
            <v>PRIVADO</v>
          </cell>
          <cell r="D422">
            <v>313001008739</v>
          </cell>
          <cell r="E422">
            <v>378</v>
          </cell>
          <cell r="F422">
            <v>378</v>
          </cell>
          <cell r="G422" t="str">
            <v>INST. FERNANDA BELLO</v>
          </cell>
          <cell r="H422" t="str">
            <v>INST. FERNANDA BELLO</v>
          </cell>
          <cell r="I422" t="str">
            <v>7 DE AGOSTO CLL77 #16-50</v>
          </cell>
          <cell r="J422" t="str">
            <v>7 DE AGOSTO</v>
          </cell>
          <cell r="K422" t="str">
            <v>PRINCIPAL</v>
          </cell>
          <cell r="L422" t="str">
            <v>HISTORICA Y CARIBE NORTE</v>
          </cell>
          <cell r="M422" t="str">
            <v>SANTA RITA</v>
          </cell>
          <cell r="N422">
            <v>421</v>
          </cell>
          <cell r="P422" t="str">
            <v>PRIVADO</v>
          </cell>
        </row>
        <row r="423">
          <cell r="A423">
            <v>381</v>
          </cell>
          <cell r="B423" t="str">
            <v>URBANA</v>
          </cell>
          <cell r="C423" t="str">
            <v>PRIVADO</v>
          </cell>
          <cell r="D423">
            <v>313001008771</v>
          </cell>
          <cell r="E423">
            <v>381</v>
          </cell>
          <cell r="F423">
            <v>381</v>
          </cell>
          <cell r="G423" t="str">
            <v>COL. GIMN. MOMPIANO</v>
          </cell>
          <cell r="H423" t="str">
            <v>COL. GIMN. MOMPIANO</v>
          </cell>
          <cell r="I423" t="str">
            <v>CRESPO CLE 20 # 10-60 CIELO MAR</v>
          </cell>
          <cell r="J423" t="str">
            <v>CRESPO</v>
          </cell>
          <cell r="K423" t="str">
            <v>PRINCIPAL</v>
          </cell>
          <cell r="L423" t="str">
            <v>HISTORICA Y CARIBE NORTE</v>
          </cell>
          <cell r="M423" t="str">
            <v>SANTA RITA</v>
          </cell>
          <cell r="N423">
            <v>422</v>
          </cell>
          <cell r="P423" t="str">
            <v>PRIVADO</v>
          </cell>
        </row>
        <row r="424">
          <cell r="A424">
            <v>389</v>
          </cell>
          <cell r="B424" t="str">
            <v>URBANA</v>
          </cell>
          <cell r="C424" t="str">
            <v>PRIVADO</v>
          </cell>
          <cell r="D424">
            <v>313001008984</v>
          </cell>
          <cell r="E424">
            <v>389</v>
          </cell>
          <cell r="F424">
            <v>389</v>
          </cell>
          <cell r="G424" t="str">
            <v>INST. EDUC. IVAN ILLICH</v>
          </cell>
          <cell r="H424" t="str">
            <v>INST. EDUC. IVAN ILLICH</v>
          </cell>
          <cell r="I424" t="str">
            <v>PASEO BOL CLL EL PROGRESO # 18-67</v>
          </cell>
          <cell r="J424" t="str">
            <v>PASEO BOLIVAR</v>
          </cell>
          <cell r="K424" t="str">
            <v>PRINCIPAL</v>
          </cell>
          <cell r="L424" t="str">
            <v>HISTORICA Y CARIBE NORTE</v>
          </cell>
          <cell r="M424" t="str">
            <v>SANTA RITA</v>
          </cell>
          <cell r="N424">
            <v>423</v>
          </cell>
          <cell r="P424" t="str">
            <v>PRIVADO</v>
          </cell>
        </row>
        <row r="425">
          <cell r="A425">
            <v>395</v>
          </cell>
          <cell r="B425" t="str">
            <v>URBANA</v>
          </cell>
          <cell r="C425" t="str">
            <v>PRIVADO</v>
          </cell>
          <cell r="D425">
            <v>313001009450</v>
          </cell>
          <cell r="E425">
            <v>395</v>
          </cell>
          <cell r="F425">
            <v>395</v>
          </cell>
          <cell r="G425" t="str">
            <v>GUARD. Y JARD. INF.  REFUGIO NAVAL</v>
          </cell>
          <cell r="H425" t="str">
            <v>GUARD. Y JARD. INF.  REFUGIO NAVAL</v>
          </cell>
          <cell r="I425" t="str">
            <v>PREDIOS BASE NAVAL HOSPITAL NAVAL B-GRANDE</v>
          </cell>
          <cell r="J425" t="str">
            <v>BOCAGRANDE</v>
          </cell>
          <cell r="K425" t="str">
            <v>PRINCIPAL</v>
          </cell>
          <cell r="L425" t="str">
            <v>HISTORICA Y CARIBE NORTE</v>
          </cell>
          <cell r="M425" t="str">
            <v>SANTA RITA</v>
          </cell>
          <cell r="N425">
            <v>424</v>
          </cell>
          <cell r="P425" t="str">
            <v>PRIVADO</v>
          </cell>
        </row>
        <row r="426">
          <cell r="A426">
            <v>412</v>
          </cell>
          <cell r="B426" t="str">
            <v>URBANA</v>
          </cell>
          <cell r="C426" t="str">
            <v>PRIVADO</v>
          </cell>
          <cell r="D426">
            <v>313001009361</v>
          </cell>
          <cell r="E426">
            <v>412</v>
          </cell>
          <cell r="F426">
            <v>412</v>
          </cell>
          <cell r="G426" t="str">
            <v>COL. MODELO DE LA COSTA</v>
          </cell>
          <cell r="H426" t="str">
            <v>COL. MODELO DE LA COSTA</v>
          </cell>
          <cell r="I426" t="str">
            <v>AV SANTANDER KRA 1A # 41 - 154</v>
          </cell>
          <cell r="J426" t="str">
            <v>AV SANTANDER</v>
          </cell>
          <cell r="K426" t="str">
            <v>PRINCIPAL</v>
          </cell>
          <cell r="L426" t="str">
            <v>HISTORICA Y CARIBE NORTE</v>
          </cell>
          <cell r="M426" t="str">
            <v>SANTA RITA</v>
          </cell>
          <cell r="N426">
            <v>425</v>
          </cell>
          <cell r="P426" t="str">
            <v>PRIVADO</v>
          </cell>
        </row>
        <row r="427">
          <cell r="A427">
            <v>441</v>
          </cell>
          <cell r="B427" t="str">
            <v>URBANA</v>
          </cell>
          <cell r="C427" t="str">
            <v>PRIVADO</v>
          </cell>
          <cell r="D427">
            <v>313001012973</v>
          </cell>
          <cell r="E427">
            <v>441</v>
          </cell>
          <cell r="F427">
            <v>441</v>
          </cell>
          <cell r="G427" t="str">
            <v>COL. CRISTIANO LUZ Y VERDAD</v>
          </cell>
          <cell r="H427" t="str">
            <v>COL. CRISTIANO LUZ Y VERDAD</v>
          </cell>
          <cell r="I427" t="str">
            <v>SAN FRANCISCO CRA 34 # 78-26 SECT PARAISO</v>
          </cell>
          <cell r="J427" t="str">
            <v>SAN FRANCISCO</v>
          </cell>
          <cell r="K427" t="str">
            <v>PRINCIPAL</v>
          </cell>
          <cell r="L427" t="str">
            <v>HISTORICA Y CARIBE NORTE</v>
          </cell>
          <cell r="M427" t="str">
            <v>SANTA RITA</v>
          </cell>
          <cell r="N427">
            <v>426</v>
          </cell>
          <cell r="P427" t="str">
            <v>PRIVADO</v>
          </cell>
        </row>
        <row r="428">
          <cell r="A428">
            <v>453</v>
          </cell>
          <cell r="B428" t="str">
            <v>URBANA</v>
          </cell>
          <cell r="C428" t="str">
            <v>PRIVADO</v>
          </cell>
          <cell r="D428">
            <v>313001013198</v>
          </cell>
          <cell r="E428">
            <v>453</v>
          </cell>
          <cell r="F428">
            <v>453</v>
          </cell>
          <cell r="G428" t="str">
            <v>INST. PAULO FREIRE</v>
          </cell>
          <cell r="H428" t="str">
            <v>INST. PAULO FREIRE</v>
          </cell>
          <cell r="I428" t="str">
            <v>LO AMADOR CLL 34 # 20 D 33</v>
          </cell>
          <cell r="J428" t="str">
            <v>LO AMADOR</v>
          </cell>
          <cell r="K428" t="str">
            <v>PRINCIPAL</v>
          </cell>
          <cell r="L428" t="str">
            <v>HISTORICA Y CARIBE NORTE</v>
          </cell>
          <cell r="M428" t="str">
            <v>SANTA RITA</v>
          </cell>
          <cell r="N428">
            <v>427</v>
          </cell>
          <cell r="P428" t="str">
            <v>PRIVADO</v>
          </cell>
        </row>
        <row r="429">
          <cell r="A429">
            <v>506</v>
          </cell>
          <cell r="B429" t="str">
            <v>URBANA</v>
          </cell>
          <cell r="C429" t="str">
            <v>PRIVADO</v>
          </cell>
          <cell r="D429">
            <v>313001027351</v>
          </cell>
          <cell r="E429">
            <v>506</v>
          </cell>
          <cell r="F429">
            <v>506</v>
          </cell>
          <cell r="G429" t="str">
            <v>COL. SAN RAFAEL ARCANGEL</v>
          </cell>
          <cell r="H429" t="str">
            <v>COL. SAN RAFAEL ARCANGEL</v>
          </cell>
          <cell r="I429" t="str">
            <v>TORICES KRA 16 # 49-33</v>
          </cell>
          <cell r="J429" t="str">
            <v>TORICES</v>
          </cell>
          <cell r="K429" t="str">
            <v>PRINCIPAL</v>
          </cell>
          <cell r="L429" t="str">
            <v>HISTORICA Y CARIBE NORTE</v>
          </cell>
          <cell r="M429" t="str">
            <v>SANTA RITA</v>
          </cell>
          <cell r="N429">
            <v>428</v>
          </cell>
          <cell r="P429" t="str">
            <v>PRIVADO</v>
          </cell>
        </row>
        <row r="430">
          <cell r="A430">
            <v>507</v>
          </cell>
          <cell r="B430" t="str">
            <v>URBANA</v>
          </cell>
          <cell r="C430" t="str">
            <v>PRIVADO</v>
          </cell>
          <cell r="D430">
            <v>313001013619</v>
          </cell>
          <cell r="E430">
            <v>507</v>
          </cell>
          <cell r="F430">
            <v>507</v>
          </cell>
          <cell r="G430" t="str">
            <v>COL. DE LAS AMERICAS</v>
          </cell>
          <cell r="H430" t="str">
            <v>COL. DE LAS AMERICAS</v>
          </cell>
          <cell r="I430" t="str">
            <v>DANIEL LEMAITRE CRA 17 # 65-08</v>
          </cell>
          <cell r="J430" t="str">
            <v>DANIEL LEMAITRE</v>
          </cell>
          <cell r="K430" t="str">
            <v>PRINCIPAL</v>
          </cell>
          <cell r="L430" t="str">
            <v>HISTORICA Y CARIBE NORTE</v>
          </cell>
          <cell r="M430" t="str">
            <v>SANTA RITA</v>
          </cell>
          <cell r="N430">
            <v>429</v>
          </cell>
          <cell r="P430" t="str">
            <v>PRIVADO</v>
          </cell>
        </row>
        <row r="431">
          <cell r="A431">
            <v>550</v>
          </cell>
          <cell r="B431" t="str">
            <v>URBANA</v>
          </cell>
          <cell r="C431" t="str">
            <v>PRIVADO</v>
          </cell>
          <cell r="D431">
            <v>313001013953</v>
          </cell>
          <cell r="E431">
            <v>550</v>
          </cell>
          <cell r="F431">
            <v>550</v>
          </cell>
          <cell r="G431" t="str">
            <v>FUND. REMANSO DE AMOR</v>
          </cell>
          <cell r="H431" t="str">
            <v>FUND. REMANSO DE AMOR</v>
          </cell>
          <cell r="I431" t="str">
            <v>CANAPOTE CLL DE LA ROSA NO15-35</v>
          </cell>
          <cell r="J431" t="str">
            <v>CANAPOTE</v>
          </cell>
          <cell r="K431" t="str">
            <v>PRINCIPAL</v>
          </cell>
          <cell r="L431" t="str">
            <v>HISTORICA Y CARIBE NORTE</v>
          </cell>
          <cell r="M431" t="str">
            <v>SANTA RITA</v>
          </cell>
          <cell r="N431">
            <v>430</v>
          </cell>
          <cell r="P431" t="str">
            <v>PRIVADO</v>
          </cell>
        </row>
        <row r="432">
          <cell r="A432">
            <v>596</v>
          </cell>
          <cell r="B432" t="str">
            <v>URBANA</v>
          </cell>
          <cell r="C432" t="str">
            <v>PRIVADO</v>
          </cell>
          <cell r="D432">
            <v>313001027377</v>
          </cell>
          <cell r="E432">
            <v>596</v>
          </cell>
          <cell r="F432">
            <v>596</v>
          </cell>
          <cell r="G432" t="str">
            <v>ESC. COM. ETNOEDUCATIVA DE PALESTINA</v>
          </cell>
          <cell r="H432" t="str">
            <v>ESC. COM. ETNOEDUCATIVA DE PALESTINA</v>
          </cell>
          <cell r="I432" t="str">
            <v>PALESTINA CLL PRINCIPAL # 20-32</v>
          </cell>
          <cell r="J432" t="str">
            <v>PALESTINA</v>
          </cell>
          <cell r="K432" t="str">
            <v>PRINCIPAL</v>
          </cell>
          <cell r="L432" t="str">
            <v>HISTORICA Y CARIBE NORTE</v>
          </cell>
          <cell r="M432" t="str">
            <v>SANTA RITA</v>
          </cell>
          <cell r="N432">
            <v>431</v>
          </cell>
          <cell r="P432" t="str">
            <v>PRIVADO</v>
          </cell>
        </row>
        <row r="433">
          <cell r="A433">
            <v>653</v>
          </cell>
          <cell r="B433" t="str">
            <v>URBANA</v>
          </cell>
          <cell r="C433" t="str">
            <v>PRIVADO</v>
          </cell>
          <cell r="D433">
            <v>313001007163</v>
          </cell>
          <cell r="E433">
            <v>653</v>
          </cell>
          <cell r="F433">
            <v>653</v>
          </cell>
          <cell r="G433" t="str">
            <v>GUARD. Y JARD. MI MUNDO MAGICO</v>
          </cell>
          <cell r="H433" t="str">
            <v>GUARD. Y JARD. MI MUNDO MAGICO</v>
          </cell>
          <cell r="I433" t="str">
            <v>DANIEL LEMAITRE URB SAN JUAN BLOQUE 6 APTO 1D</v>
          </cell>
          <cell r="J433" t="str">
            <v>DANIEL LEMAITRE</v>
          </cell>
          <cell r="K433" t="str">
            <v>PRINCIPAL</v>
          </cell>
          <cell r="L433" t="str">
            <v>HISTORICA Y CARIBE NORTE</v>
          </cell>
          <cell r="M433" t="str">
            <v>SANTA RITA</v>
          </cell>
          <cell r="N433">
            <v>432</v>
          </cell>
          <cell r="P433" t="str">
            <v>PRIVADO</v>
          </cell>
        </row>
        <row r="434">
          <cell r="A434">
            <v>655</v>
          </cell>
          <cell r="B434" t="str">
            <v>URBANA</v>
          </cell>
          <cell r="C434" t="str">
            <v>PRIVADO</v>
          </cell>
          <cell r="D434">
            <v>313001028891</v>
          </cell>
          <cell r="E434">
            <v>655</v>
          </cell>
          <cell r="F434">
            <v>655</v>
          </cell>
          <cell r="G434" t="str">
            <v>COL. FERNANDO DE ARAGON DE CARTAGENA</v>
          </cell>
          <cell r="H434" t="str">
            <v>COL. FERNANDO DE ARAGON DE CARTAGENA</v>
          </cell>
          <cell r="I434" t="str">
            <v>PIE DE LA POPA CLL REAL # 21-20</v>
          </cell>
          <cell r="J434" t="str">
            <v>PIE DE LA POPA</v>
          </cell>
          <cell r="K434" t="str">
            <v>PRINCIPAL</v>
          </cell>
          <cell r="L434" t="str">
            <v>HISTORICA Y CARIBE NORTE</v>
          </cell>
          <cell r="M434" t="str">
            <v>SANTA RITA</v>
          </cell>
          <cell r="N434">
            <v>433</v>
          </cell>
          <cell r="P434" t="str">
            <v>PRIVADO</v>
          </cell>
        </row>
        <row r="435">
          <cell r="A435">
            <v>409</v>
          </cell>
          <cell r="B435" t="str">
            <v>URBANA</v>
          </cell>
          <cell r="C435" t="str">
            <v>PRIVADO</v>
          </cell>
          <cell r="D435">
            <v>313001009328</v>
          </cell>
          <cell r="E435">
            <v>409</v>
          </cell>
          <cell r="F435">
            <v>409</v>
          </cell>
          <cell r="G435" t="str">
            <v>GIMN. MODERNO DE CARTAGENA</v>
          </cell>
          <cell r="H435" t="str">
            <v>GIMN. MODERNO DE CARTAGENA</v>
          </cell>
          <cell r="I435" t="str">
            <v>PIE DE LA POPA PLAZA DE LA ERMITA CL 29D #20A-83</v>
          </cell>
          <cell r="J435" t="str">
            <v>PIE DE LA POPA</v>
          </cell>
          <cell r="K435" t="str">
            <v>PRINCIPAL</v>
          </cell>
          <cell r="L435" t="str">
            <v>HISTORICA Y CARIBE NORTE</v>
          </cell>
          <cell r="M435" t="str">
            <v>SANTA RITA</v>
          </cell>
          <cell r="N435">
            <v>434</v>
          </cell>
          <cell r="P435" t="str">
            <v>PRIVADO</v>
          </cell>
        </row>
        <row r="436">
          <cell r="A436">
            <v>504</v>
          </cell>
          <cell r="B436" t="str">
            <v>URBANA</v>
          </cell>
          <cell r="C436" t="str">
            <v>PRIVADO</v>
          </cell>
          <cell r="D436">
            <v>313001013601</v>
          </cell>
          <cell r="E436">
            <v>504</v>
          </cell>
          <cell r="F436">
            <v>504</v>
          </cell>
          <cell r="G436" t="str">
            <v>GIMN. BINET DE CARTAGENA (ANTES COL. MI PEQUEÑA ILUSION)</v>
          </cell>
          <cell r="H436" t="str">
            <v>GIMN. BINET DE CARTAGENA (ANTES COL. MI PEQUEÑA ILUSION)</v>
          </cell>
          <cell r="I436" t="str">
            <v>TORICES CRA 14 # 41-53</v>
          </cell>
          <cell r="J436" t="str">
            <v>TORICES</v>
          </cell>
          <cell r="K436" t="str">
            <v>PRINCIPAL</v>
          </cell>
          <cell r="L436" t="str">
            <v>HISTORICA Y CARIBE NORTE</v>
          </cell>
          <cell r="M436" t="str">
            <v>SANTA RITA</v>
          </cell>
          <cell r="N436">
            <v>435</v>
          </cell>
          <cell r="P436" t="str">
            <v>PRIVADO</v>
          </cell>
        </row>
        <row r="437">
          <cell r="A437">
            <v>435</v>
          </cell>
          <cell r="B437" t="str">
            <v>URBANA</v>
          </cell>
          <cell r="C437" t="str">
            <v>PRIVADO</v>
          </cell>
          <cell r="D437">
            <v>313001012868</v>
          </cell>
          <cell r="E437">
            <v>435</v>
          </cell>
          <cell r="F437">
            <v>435</v>
          </cell>
          <cell r="G437" t="str">
            <v>CORP. TECNICA INSTITUTO ROCHY</v>
          </cell>
          <cell r="H437" t="str">
            <v>CORP. TECNICA INSTITUTO ROCHY</v>
          </cell>
          <cell r="I437" t="str">
            <v>DANIEL LEMAITRE ST LA HEROICA CL 64 # 19-12</v>
          </cell>
          <cell r="J437" t="str">
            <v>DANIEL LEMAITRE</v>
          </cell>
          <cell r="K437" t="str">
            <v>PRINCIPAL</v>
          </cell>
          <cell r="L437" t="str">
            <v>HISTORICA Y CARIBE NORTE</v>
          </cell>
          <cell r="M437" t="str">
            <v>SANTA RITA</v>
          </cell>
          <cell r="N437">
            <v>436</v>
          </cell>
          <cell r="P437" t="str">
            <v>PRIVADO</v>
          </cell>
        </row>
        <row r="438">
          <cell r="A438">
            <v>680</v>
          </cell>
          <cell r="B438" t="str">
            <v>URBANA</v>
          </cell>
          <cell r="C438" t="str">
            <v>PRIVADO</v>
          </cell>
          <cell r="D438">
            <v>313001063690</v>
          </cell>
          <cell r="E438">
            <v>680</v>
          </cell>
          <cell r="F438">
            <v>680</v>
          </cell>
          <cell r="G438" t="str">
            <v>FUND. INST. MIXTO EL NAZARENO</v>
          </cell>
          <cell r="H438" t="str">
            <v>FUND. INST. MIXTO EL NAZARENO</v>
          </cell>
          <cell r="I438" t="str">
            <v>TORICES CALLE PROGRESO # 13-140</v>
          </cell>
          <cell r="J438" t="str">
            <v>TORICES</v>
          </cell>
          <cell r="K438" t="str">
            <v>PRINCIPAL</v>
          </cell>
          <cell r="L438" t="str">
            <v>HISTORICA Y CARIBE NORTE</v>
          </cell>
          <cell r="M438" t="str">
            <v>SANTA RITA</v>
          </cell>
          <cell r="N438">
            <v>437</v>
          </cell>
          <cell r="P438" t="str">
            <v>PRIVADO</v>
          </cell>
        </row>
        <row r="439">
          <cell r="A439">
            <v>731</v>
          </cell>
          <cell r="B439" t="str">
            <v>URBANA</v>
          </cell>
          <cell r="C439" t="str">
            <v>PRIVADO</v>
          </cell>
          <cell r="D439">
            <v>313001029124</v>
          </cell>
          <cell r="E439">
            <v>731</v>
          </cell>
          <cell r="F439">
            <v>731</v>
          </cell>
          <cell r="G439" t="str">
            <v>CORP. INST. EDUCA.CARLOS ORTIZ SANCHEZ</v>
          </cell>
          <cell r="H439" t="str">
            <v>CORP. INST. EDUCA.CARLOS ORTIZ SANCHEZ</v>
          </cell>
          <cell r="I439" t="str">
            <v>SANTA MARIA AV JUAN ANGOLA #31 - 23</v>
          </cell>
          <cell r="J439" t="str">
            <v>SANTA MARIA</v>
          </cell>
          <cell r="K439" t="str">
            <v>PRINCIPAL</v>
          </cell>
          <cell r="L439" t="str">
            <v>HISTORICA Y CARIBE NORTE</v>
          </cell>
          <cell r="M439" t="str">
            <v>SANTA RITA</v>
          </cell>
          <cell r="N439">
            <v>438</v>
          </cell>
          <cell r="P439" t="str">
            <v>PRIVADO</v>
          </cell>
        </row>
        <row r="440">
          <cell r="A440">
            <v>625</v>
          </cell>
          <cell r="B440" t="str">
            <v>RURAL</v>
          </cell>
          <cell r="C440" t="str">
            <v>PRIVADO</v>
          </cell>
          <cell r="D440">
            <v>313001013821</v>
          </cell>
          <cell r="E440">
            <v>625</v>
          </cell>
          <cell r="F440">
            <v>625</v>
          </cell>
          <cell r="G440" t="str">
            <v>FUND. COL. CRISTIANO BILINGUE DE CARTAGENA</v>
          </cell>
          <cell r="H440" t="str">
            <v>FUND. COL. CRISTIANO BILINGUE DE CARTAGENA</v>
          </cell>
          <cell r="I440" t="str">
            <v>CABRERO CALLE REAL # 42-28</v>
          </cell>
          <cell r="J440" t="str">
            <v>CABRERO</v>
          </cell>
          <cell r="K440" t="str">
            <v>PRINCIPAL</v>
          </cell>
          <cell r="L440" t="str">
            <v>HISTORICA Y CARIBE NORTE</v>
          </cell>
          <cell r="M440" t="str">
            <v>SANTA RITA</v>
          </cell>
          <cell r="N440">
            <v>439</v>
          </cell>
          <cell r="P440" t="str">
            <v>PRIVADO</v>
          </cell>
        </row>
        <row r="441">
          <cell r="A441">
            <v>223</v>
          </cell>
          <cell r="B441" t="str">
            <v>URBANA</v>
          </cell>
          <cell r="C441" t="str">
            <v>PRIVADO</v>
          </cell>
          <cell r="D441">
            <v>313001000622</v>
          </cell>
          <cell r="E441">
            <v>223</v>
          </cell>
          <cell r="F441">
            <v>223</v>
          </cell>
          <cell r="G441" t="str">
            <v>COL. DE LA SALLE</v>
          </cell>
          <cell r="H441" t="str">
            <v>COL. DE LA SALLE</v>
          </cell>
          <cell r="I441" t="str">
            <v>TORICES PASEO BOLIVAR CARRERA 34 No. 17-244</v>
          </cell>
          <cell r="J441" t="str">
            <v>TORICES</v>
          </cell>
          <cell r="K441" t="str">
            <v>PRINCIPAL</v>
          </cell>
          <cell r="L441" t="str">
            <v>HISTORICA Y CARIBE NORTE</v>
          </cell>
          <cell r="M441" t="str">
            <v>SANTA RITA</v>
          </cell>
          <cell r="N441">
            <v>440</v>
          </cell>
          <cell r="P441" t="str">
            <v>PRIVADO</v>
          </cell>
        </row>
        <row r="442">
          <cell r="A442">
            <v>789</v>
          </cell>
          <cell r="B442" t="str">
            <v>URBANA</v>
          </cell>
          <cell r="C442" t="str">
            <v>PRIVADO</v>
          </cell>
          <cell r="D442">
            <v>313001029523</v>
          </cell>
          <cell r="E442">
            <v>789</v>
          </cell>
          <cell r="F442">
            <v>789</v>
          </cell>
          <cell r="G442" t="str">
            <v>GIMN. BILINGÜE ALTAMAR DE CARTAGENA</v>
          </cell>
          <cell r="H442" t="str">
            <v>GIMN. BILINGÜE ALTAMAR DE CARTAGENA</v>
          </cell>
          <cell r="I442" t="str">
            <v>MANGA CLL REAL # 21-161</v>
          </cell>
          <cell r="J442" t="str">
            <v>MANGA</v>
          </cell>
          <cell r="K442" t="str">
            <v>PRINCIPAL</v>
          </cell>
          <cell r="L442" t="str">
            <v>HISTORICA Y CARIBE NORTE</v>
          </cell>
          <cell r="M442" t="str">
            <v>SANTA RITA</v>
          </cell>
          <cell r="N442">
            <v>441</v>
          </cell>
          <cell r="P442" t="str">
            <v>PRIVADO</v>
          </cell>
        </row>
        <row r="443">
          <cell r="A443">
            <v>722</v>
          </cell>
          <cell r="B443" t="str">
            <v>URBANA</v>
          </cell>
          <cell r="C443" t="str">
            <v>PRIVADO</v>
          </cell>
          <cell r="D443">
            <v>313001029108</v>
          </cell>
          <cell r="E443">
            <v>722</v>
          </cell>
          <cell r="F443">
            <v>722</v>
          </cell>
          <cell r="G443" t="str">
            <v>COLEGIO DE BACHILLERATO DEL LITORAL, CODEBOL LTDA</v>
          </cell>
          <cell r="H443" t="str">
            <v>COLEGIO DE BACHILLERATO DEL LITORAL, CODEBOL LTDA</v>
          </cell>
          <cell r="I443" t="str">
            <v>PIE DE LA POPA CALLE 30 REAL Nª 21-85.</v>
          </cell>
          <cell r="J443" t="str">
            <v>PIE DE LA POPA</v>
          </cell>
          <cell r="K443" t="str">
            <v>PRINCIPAL</v>
          </cell>
          <cell r="L443" t="str">
            <v>HISTORICA Y CARIBE NORTE</v>
          </cell>
          <cell r="M443" t="str">
            <v>SANTA RITA</v>
          </cell>
          <cell r="N443">
            <v>442</v>
          </cell>
          <cell r="P443" t="str">
            <v>PRIVADO</v>
          </cell>
        </row>
        <row r="444">
          <cell r="A444">
            <v>217</v>
          </cell>
          <cell r="B444" t="str">
            <v>URBANA</v>
          </cell>
          <cell r="C444" t="str">
            <v>PRIVADO</v>
          </cell>
          <cell r="D444">
            <v>313001000525</v>
          </cell>
          <cell r="E444">
            <v>217</v>
          </cell>
          <cell r="F444">
            <v>217</v>
          </cell>
          <cell r="G444" t="str">
            <v>COL. MIXTO LA POPA</v>
          </cell>
          <cell r="H444" t="str">
            <v>COL. MIXTO LA POPA</v>
          </cell>
          <cell r="I444" t="str">
            <v>PIE DE LA POPA CRA 22 # 29 D 80</v>
          </cell>
          <cell r="J444" t="str">
            <v>PIE DE LA POPA</v>
          </cell>
          <cell r="K444" t="str">
            <v>PRINCIPAL</v>
          </cell>
          <cell r="L444" t="str">
            <v>HISTORICA Y CARIBE NORTE</v>
          </cell>
          <cell r="M444" t="str">
            <v>SANTA RITA</v>
          </cell>
          <cell r="N444">
            <v>443</v>
          </cell>
          <cell r="P444" t="str">
            <v>PRIVADO</v>
          </cell>
        </row>
        <row r="445">
          <cell r="A445">
            <v>228</v>
          </cell>
          <cell r="B445" t="str">
            <v>URBANA</v>
          </cell>
          <cell r="C445" t="str">
            <v>PRIVADO</v>
          </cell>
          <cell r="D445">
            <v>313001000924</v>
          </cell>
          <cell r="E445">
            <v>228</v>
          </cell>
          <cell r="F445">
            <v>228</v>
          </cell>
          <cell r="G445" t="str">
            <v>COL. SALESIANO SAN PEDRO CLAVER</v>
          </cell>
          <cell r="H445" t="str">
            <v>COL. SALESIANO SAN PEDRO CLAVER</v>
          </cell>
          <cell r="I445" t="str">
            <v>SAN DIEGO PLAZOLETA DE LAS BOVEDAS</v>
          </cell>
          <cell r="J445" t="str">
            <v>SAN DIEGO</v>
          </cell>
          <cell r="K445" t="str">
            <v>PRINCIPAL</v>
          </cell>
          <cell r="L445" t="str">
            <v>HISTORICA Y CARIBE NORTE</v>
          </cell>
          <cell r="M445" t="str">
            <v>SANTA RITA</v>
          </cell>
          <cell r="N445">
            <v>444</v>
          </cell>
          <cell r="P445" t="str">
            <v>PRIVADO</v>
          </cell>
        </row>
        <row r="446">
          <cell r="A446">
            <v>850</v>
          </cell>
          <cell r="B446" t="str">
            <v>URBANA</v>
          </cell>
          <cell r="C446" t="str">
            <v>PRIVADO</v>
          </cell>
          <cell r="D446">
            <v>313001030025</v>
          </cell>
          <cell r="E446">
            <v>850</v>
          </cell>
          <cell r="F446">
            <v>850</v>
          </cell>
          <cell r="G446" t="str">
            <v>GIMNASIO AMERICANO HOWARD GARDNER</v>
          </cell>
          <cell r="H446" t="str">
            <v>GIMNASIO AMERICANO HOWARD GARDNER</v>
          </cell>
          <cell r="I446" t="str">
            <v>MANGA CL 26  AV ALFONSO ARAUJO 23 02</v>
          </cell>
          <cell r="J446" t="str">
            <v>MANGA</v>
          </cell>
          <cell r="K446" t="str">
            <v>PRINCIPAL</v>
          </cell>
          <cell r="L446" t="str">
            <v>HISTORICA Y CARIBE NORTE</v>
          </cell>
          <cell r="M446" t="str">
            <v>SANTA RITA</v>
          </cell>
          <cell r="N446">
            <v>445</v>
          </cell>
          <cell r="P446" t="str">
            <v>PRIVADO</v>
          </cell>
        </row>
        <row r="447">
          <cell r="A447">
            <v>837</v>
          </cell>
          <cell r="B447" t="str">
            <v>URBANA</v>
          </cell>
          <cell r="C447" t="str">
            <v>PRIVADO</v>
          </cell>
          <cell r="D447">
            <v>313001029841</v>
          </cell>
          <cell r="E447">
            <v>837</v>
          </cell>
          <cell r="F447">
            <v>837</v>
          </cell>
          <cell r="G447" t="str">
            <v>COLEGIO INFANTIL INICIOS DEL ARCO IRIS</v>
          </cell>
          <cell r="H447" t="str">
            <v>COLEGIO INFANTIL INICIOS DEL ARCO IRIS</v>
          </cell>
          <cell r="I447" t="str">
            <v>TORICES CL BOGOTA NRO 17-79</v>
          </cell>
          <cell r="J447" t="str">
            <v>TORICES</v>
          </cell>
          <cell r="K447" t="str">
            <v>PRINCIPAL</v>
          </cell>
          <cell r="L447" t="str">
            <v>HISTORICA Y CARIBE NORTE</v>
          </cell>
          <cell r="M447" t="str">
            <v>SANTA RITA</v>
          </cell>
          <cell r="N447">
            <v>446</v>
          </cell>
          <cell r="P447" t="str">
            <v>PRIVADO</v>
          </cell>
        </row>
        <row r="448">
          <cell r="A448">
            <v>838</v>
          </cell>
          <cell r="B448" t="str">
            <v>URBANA</v>
          </cell>
          <cell r="C448" t="str">
            <v>PRIVADO</v>
          </cell>
          <cell r="D448">
            <v>313001029647</v>
          </cell>
          <cell r="E448">
            <v>838</v>
          </cell>
          <cell r="F448">
            <v>838</v>
          </cell>
          <cell r="G448" t="str">
            <v>COLEGIO SANTISIMA TRINIDAD</v>
          </cell>
          <cell r="H448" t="str">
            <v>COLEGIO SANTISIMA TRINIDAD</v>
          </cell>
          <cell r="I448" t="str">
            <v xml:space="preserve">TORICES, KRA 16 No. 45-56 </v>
          </cell>
          <cell r="J448" t="str">
            <v>TORICES</v>
          </cell>
          <cell r="K448" t="str">
            <v>PRINCIPAL</v>
          </cell>
          <cell r="L448" t="str">
            <v>HISTORICA Y CARIBE NORTE</v>
          </cell>
          <cell r="M448" t="str">
            <v>SANTA RITA</v>
          </cell>
          <cell r="N448">
            <v>447</v>
          </cell>
          <cell r="P448" t="str">
            <v>PRIVADO</v>
          </cell>
        </row>
        <row r="449">
          <cell r="A449">
            <v>349</v>
          </cell>
          <cell r="B449" t="str">
            <v>URBANA</v>
          </cell>
          <cell r="C449" t="str">
            <v>PRIVADO</v>
          </cell>
          <cell r="D449">
            <v>313001008046</v>
          </cell>
          <cell r="E449">
            <v>349</v>
          </cell>
          <cell r="F449">
            <v>349</v>
          </cell>
          <cell r="G449" t="str">
            <v>CORP CENTRO MARIA DE NAZARETH</v>
          </cell>
          <cell r="H449" t="str">
            <v>CORP CENTRO MARIA DE NAZARETH</v>
          </cell>
          <cell r="I449" t="str">
            <v>SAN FERNANDO CRA 81 # 20-25</v>
          </cell>
          <cell r="J449" t="str">
            <v>SAN FERNANDO</v>
          </cell>
          <cell r="K449" t="str">
            <v>PRINCIPAL</v>
          </cell>
          <cell r="L449" t="str">
            <v>INDUSTRIAL Y DE LA BAHIA</v>
          </cell>
          <cell r="M449" t="str">
            <v>INDUSTRIAL Y DE LA BAHIA</v>
          </cell>
          <cell r="N449">
            <v>448</v>
          </cell>
          <cell r="P449" t="str">
            <v>PRIVADO</v>
          </cell>
        </row>
        <row r="450">
          <cell r="A450">
            <v>405</v>
          </cell>
          <cell r="B450" t="str">
            <v>URBANA</v>
          </cell>
          <cell r="C450" t="str">
            <v>PRIVADO</v>
          </cell>
          <cell r="D450">
            <v>313001009239</v>
          </cell>
          <cell r="E450">
            <v>405</v>
          </cell>
          <cell r="F450">
            <v>405</v>
          </cell>
          <cell r="G450" t="str">
            <v>INST. CRISTO CENTRICO ADELA DE LEON</v>
          </cell>
          <cell r="H450" t="str">
            <v>INST. CRISTO CENTRICO ADELA DE LEON</v>
          </cell>
          <cell r="I450" t="str">
            <v>LA CANDELARIA CLL URDANETA ARVELAEZ NÂº32-77</v>
          </cell>
          <cell r="J450" t="str">
            <v>LA CANDELARIA</v>
          </cell>
          <cell r="K450" t="str">
            <v>PRINCIPAL</v>
          </cell>
          <cell r="L450" t="str">
            <v>DE LA VIRGEN Y TURISTICA</v>
          </cell>
          <cell r="M450" t="str">
            <v>DE LA VIRGEN Y TURISTICA</v>
          </cell>
          <cell r="N450">
            <v>449</v>
          </cell>
          <cell r="P450" t="str">
            <v>PRIVADO</v>
          </cell>
        </row>
        <row r="451">
          <cell r="A451">
            <v>449</v>
          </cell>
          <cell r="B451" t="str">
            <v>URBANA</v>
          </cell>
          <cell r="C451" t="str">
            <v>PRIVADO</v>
          </cell>
          <cell r="D451">
            <v>313001013082</v>
          </cell>
          <cell r="E451">
            <v>449</v>
          </cell>
          <cell r="F451">
            <v>449</v>
          </cell>
          <cell r="G451" t="str">
            <v>COL. JOHN LOCKE</v>
          </cell>
          <cell r="H451" t="str">
            <v>COL. JOHN LOCKE</v>
          </cell>
          <cell r="I451" t="str">
            <v>EL POZON ST CENTRAL M 68 L 11 CLL LAS FLOREZ</v>
          </cell>
          <cell r="J451" t="str">
            <v>EL POZON</v>
          </cell>
          <cell r="K451" t="str">
            <v>PRINCIPAL</v>
          </cell>
          <cell r="L451" t="str">
            <v>DE LA VIRGEN Y TURISTICA</v>
          </cell>
          <cell r="M451" t="str">
            <v>DE LA VIRGEN Y TURISTICA</v>
          </cell>
          <cell r="N451">
            <v>450</v>
          </cell>
          <cell r="P451" t="str">
            <v>PRIVADO</v>
          </cell>
        </row>
        <row r="452">
          <cell r="A452">
            <v>505</v>
          </cell>
          <cell r="B452" t="str">
            <v>URBANA</v>
          </cell>
          <cell r="C452" t="str">
            <v>PRIVADO</v>
          </cell>
          <cell r="D452">
            <v>313001013163</v>
          </cell>
          <cell r="E452">
            <v>505</v>
          </cell>
          <cell r="F452">
            <v>505</v>
          </cell>
          <cell r="G452" t="str">
            <v>COL. LA ENSEÑANZA</v>
          </cell>
          <cell r="H452" t="str">
            <v>COL. LA ENSEÑANZA</v>
          </cell>
          <cell r="I452" t="str">
            <v>MANGA CARRERA 19 No. 26-94 TERCER CALLEJON SEDE PR</v>
          </cell>
          <cell r="J452" t="str">
            <v>MANGA</v>
          </cell>
          <cell r="K452" t="str">
            <v>PRINCIPAL</v>
          </cell>
          <cell r="L452" t="str">
            <v>HISTORICA Y CARIBE NORTE</v>
          </cell>
          <cell r="M452" t="str">
            <v>SANTA RITA</v>
          </cell>
          <cell r="N452">
            <v>451</v>
          </cell>
          <cell r="P452" t="str">
            <v>PRIVADO</v>
          </cell>
        </row>
        <row r="453">
          <cell r="A453">
            <v>602</v>
          </cell>
          <cell r="B453" t="str">
            <v>URBANA</v>
          </cell>
          <cell r="C453" t="str">
            <v>PRIVADO</v>
          </cell>
          <cell r="D453">
            <v>313001027539</v>
          </cell>
          <cell r="E453">
            <v>602</v>
          </cell>
          <cell r="F453">
            <v>602</v>
          </cell>
          <cell r="G453" t="str">
            <v>CENT. EDUC. EDUCANDO PARA LA PAZ "CEDUPAZ"</v>
          </cell>
          <cell r="H453" t="str">
            <v>CENT. EDUC. EDUCANDO PARA LA PAZ "CEDUPAZ"</v>
          </cell>
          <cell r="I453" t="str">
            <v>SAN BERNARDO ST LOS CANTEROS #56-40</v>
          </cell>
          <cell r="J453" t="str">
            <v>SAN BERNARDO</v>
          </cell>
          <cell r="K453" t="str">
            <v>PRINCIPAL</v>
          </cell>
          <cell r="L453" t="str">
            <v>HISTORICA Y CARIBE NORTE</v>
          </cell>
          <cell r="M453" t="str">
            <v>SANTA RITA</v>
          </cell>
          <cell r="N453">
            <v>452</v>
          </cell>
          <cell r="P453" t="str">
            <v>PRIVADO</v>
          </cell>
        </row>
        <row r="454">
          <cell r="A454">
            <v>793</v>
          </cell>
          <cell r="B454" t="str">
            <v>URBANA</v>
          </cell>
          <cell r="C454" t="str">
            <v>PRIVADO</v>
          </cell>
          <cell r="D454">
            <v>313001029451</v>
          </cell>
          <cell r="E454">
            <v>793</v>
          </cell>
          <cell r="F454">
            <v>793</v>
          </cell>
          <cell r="G454" t="str">
            <v>COLEGIO MI PEQUEÑO JARDIN</v>
          </cell>
          <cell r="H454" t="str">
            <v>COLEGIO MI PEQUEÑO JARDIN</v>
          </cell>
          <cell r="I454" t="str">
            <v>GAVIOTAS M 80 L 24 ETP 7</v>
          </cell>
          <cell r="J454" t="str">
            <v>GAVIOTAS</v>
          </cell>
          <cell r="K454" t="str">
            <v>PRINCIPAL</v>
          </cell>
          <cell r="L454" t="str">
            <v>DE LA VIRGEN Y TURISTICA</v>
          </cell>
          <cell r="M454" t="str">
            <v>DE LA VIRGEN Y TURISTICA</v>
          </cell>
          <cell r="N454">
            <v>453</v>
          </cell>
          <cell r="P454" t="str">
            <v>PRIVADO</v>
          </cell>
        </row>
        <row r="455">
          <cell r="A455">
            <v>852</v>
          </cell>
          <cell r="B455" t="str">
            <v>URBANA</v>
          </cell>
          <cell r="C455" t="str">
            <v>PRIVADO</v>
          </cell>
          <cell r="D455">
            <v>313001029990</v>
          </cell>
          <cell r="E455">
            <v>852</v>
          </cell>
          <cell r="F455">
            <v>852</v>
          </cell>
          <cell r="G455" t="str">
            <v>JARDIN INFANTIL Y CENTRO DE ESTIMULACION PASO A PASO</v>
          </cell>
          <cell r="H455" t="str">
            <v>JARDIN INFANTIL Y CENTRO DE ESTIMULACION PASO A PASO</v>
          </cell>
          <cell r="I455" t="str">
            <v>ALAMEDA LA VICTORIA URB EL NOGAL CASA 1A</v>
          </cell>
          <cell r="J455" t="str">
            <v>ALAMEDA LA VICTORIA</v>
          </cell>
          <cell r="K455" t="str">
            <v>PRINCIPAL</v>
          </cell>
          <cell r="L455" t="str">
            <v>INDUSTRIAL Y DE LA BAHIA</v>
          </cell>
          <cell r="M455" t="str">
            <v>INDUSTRIAL Y DE LA BAHIA</v>
          </cell>
          <cell r="N455">
            <v>454</v>
          </cell>
          <cell r="P455" t="str">
            <v>PRIVADO</v>
          </cell>
        </row>
        <row r="456">
          <cell r="A456">
            <v>853</v>
          </cell>
          <cell r="B456" t="str">
            <v>URBANA</v>
          </cell>
          <cell r="C456" t="str">
            <v>PRIVADO</v>
          </cell>
          <cell r="D456">
            <v>313001030009</v>
          </cell>
          <cell r="E456">
            <v>853</v>
          </cell>
          <cell r="F456">
            <v>853</v>
          </cell>
          <cell r="G456" t="str">
            <v>MIS TRAZOS MAGICOS</v>
          </cell>
          <cell r="H456" t="str">
            <v>MIS TRAZOS MAGICOS</v>
          </cell>
          <cell r="I456" t="str">
            <v>LOS CARACOLESMZ 61 LOTE 12 PRIMERA ETAPA</v>
          </cell>
          <cell r="J456" t="str">
            <v>LOS CARACOLES</v>
          </cell>
          <cell r="K456" t="str">
            <v>PRINCIPAL</v>
          </cell>
          <cell r="L456" t="str">
            <v>INDUSTRIAL Y DE LA BAHIA</v>
          </cell>
          <cell r="M456" t="str">
            <v>INDUSTRIAL Y DE LA BAHIA</v>
          </cell>
          <cell r="N456">
            <v>455</v>
          </cell>
          <cell r="P456" t="str">
            <v>PRIVADO</v>
          </cell>
        </row>
        <row r="457">
          <cell r="A457">
            <v>854</v>
          </cell>
          <cell r="B457" t="str">
            <v>URBANA</v>
          </cell>
          <cell r="C457" t="str">
            <v>PRIVADO</v>
          </cell>
          <cell r="D457">
            <v>313001029931</v>
          </cell>
          <cell r="E457">
            <v>854</v>
          </cell>
          <cell r="F457">
            <v>854</v>
          </cell>
          <cell r="G457" t="str">
            <v>COLEGIO MANOS CREATIVAS</v>
          </cell>
          <cell r="H457" t="str">
            <v>COLEGIO MANOS CREATIVAS</v>
          </cell>
          <cell r="I457" t="str">
            <v>EL EDUCADOR, SECTOR BUENOS AIRES KR 74 B 3 19</v>
          </cell>
          <cell r="J457" t="str">
            <v>EL EDUCADOR</v>
          </cell>
          <cell r="K457" t="str">
            <v>PRINCIPAL</v>
          </cell>
          <cell r="L457" t="str">
            <v>INDUSTRIAL Y DE LA BAHIA</v>
          </cell>
          <cell r="M457" t="str">
            <v>INDUSTRIAL Y DE LA BAHIA</v>
          </cell>
          <cell r="N457">
            <v>456</v>
          </cell>
          <cell r="P457" t="str">
            <v>PRIVADO</v>
          </cell>
        </row>
        <row r="458">
          <cell r="A458">
            <v>859</v>
          </cell>
          <cell r="B458" t="str">
            <v>URBANA</v>
          </cell>
          <cell r="C458" t="str">
            <v>PRIVADO</v>
          </cell>
          <cell r="D458">
            <v>313001030106</v>
          </cell>
          <cell r="E458">
            <v>859</v>
          </cell>
          <cell r="F458">
            <v>859</v>
          </cell>
          <cell r="G458" t="str">
            <v>INT. EDUCATIVO LOS CEREZOS</v>
          </cell>
          <cell r="H458" t="str">
            <v>INT. EDUCATIVO LOS CEREZOS</v>
          </cell>
          <cell r="I458" t="str">
            <v>BARRIO LOS CEREZOS M F L 18</v>
          </cell>
          <cell r="J458" t="str">
            <v>LOS CEREZOS</v>
          </cell>
          <cell r="K458" t="str">
            <v>PRINCIPAL</v>
          </cell>
          <cell r="L458" t="str">
            <v>DE LA VIRGEN Y TURISTICA</v>
          </cell>
          <cell r="M458" t="str">
            <v>DE LA VIRGEN Y TURISTICA</v>
          </cell>
          <cell r="N458">
            <v>457</v>
          </cell>
          <cell r="P458" t="str">
            <v>PRIVADO</v>
          </cell>
        </row>
      </sheetData>
      <sheetData sheetId="4"/>
      <sheetData sheetId="5">
        <row r="2">
          <cell r="A2">
            <v>91</v>
          </cell>
          <cell r="B2">
            <v>11300100000000</v>
          </cell>
          <cell r="C2">
            <v>91</v>
          </cell>
          <cell r="D2">
            <v>91</v>
          </cell>
          <cell r="E2">
            <v>113001000000</v>
          </cell>
          <cell r="F2">
            <v>1</v>
          </cell>
          <cell r="G2" t="str">
            <v>P</v>
          </cell>
          <cell r="H2" t="str">
            <v>A</v>
          </cell>
          <cell r="I2" t="str">
            <v>INSTITUCION EDUCATIVA LA MILAGROSA</v>
          </cell>
          <cell r="J2" t="str">
            <v>PRIMITIVA PADILLA BARRIOS</v>
          </cell>
          <cell r="K2">
            <v>45429291</v>
          </cell>
          <cell r="L2" t="str">
            <v>0000-00-00</v>
          </cell>
          <cell r="M2" t="str">
            <v>0000-00-00</v>
          </cell>
          <cell r="N2" t="str">
            <v>GETSEMANI</v>
          </cell>
          <cell r="O2" t="str">
            <v>CLL ESPIRITU SANTO # 29 - 43</v>
          </cell>
          <cell r="P2" t="str">
            <v>6601417 - 6644334</v>
          </cell>
          <cell r="Q2" t="str">
            <v>pripaba@yahoo.com</v>
          </cell>
          <cell r="T2">
            <v>1</v>
          </cell>
          <cell r="U2" t="str">
            <v>N</v>
          </cell>
          <cell r="V2">
            <v>3</v>
          </cell>
          <cell r="W2" t="str">
            <v>CARMIÑA ALANDETE GOMEZ</v>
          </cell>
          <cell r="Y2">
            <v>33158229</v>
          </cell>
          <cell r="Z2">
            <v>3116989849</v>
          </cell>
          <cell r="AA2" t="str">
            <v>caalandete2011@hotmail.com</v>
          </cell>
          <cell r="AB2">
            <v>3103535744</v>
          </cell>
          <cell r="AC2">
            <v>42470</v>
          </cell>
          <cell r="AD2" t="str">
            <v>./resoluciones/113001002979.pdf</v>
          </cell>
          <cell r="AE2">
            <v>1</v>
          </cell>
        </row>
        <row r="3">
          <cell r="A3">
            <v>219</v>
          </cell>
          <cell r="B3">
            <v>31300100000000</v>
          </cell>
          <cell r="C3">
            <v>219</v>
          </cell>
          <cell r="D3">
            <v>219</v>
          </cell>
          <cell r="E3">
            <v>313001000000</v>
          </cell>
          <cell r="F3">
            <v>1</v>
          </cell>
          <cell r="G3" t="str">
            <v>P</v>
          </cell>
          <cell r="H3" t="str">
            <v>A</v>
          </cell>
          <cell r="I3" t="str">
            <v>PIA SOCIEDAD SALESIANA ESCUELAS PROFESIONALES SALESIANAS</v>
          </cell>
          <cell r="J3" t="str">
            <v>FRANCISCO ANTONIO RIOS GIRALDO</v>
          </cell>
          <cell r="K3">
            <v>15377052</v>
          </cell>
          <cell r="L3" t="str">
            <v>0000-00-00</v>
          </cell>
          <cell r="M3" t="str">
            <v>0000-00-00</v>
          </cell>
          <cell r="N3" t="str">
            <v>SAN DIEGO</v>
          </cell>
          <cell r="O3" t="str">
            <v xml:space="preserve">SAN DIEGO CLL DE LAS BOVEDAS # 39 - 60 </v>
          </cell>
          <cell r="P3" t="str">
            <v>6643062-6648204</v>
          </cell>
          <cell r="Q3" t="str">
            <v>pachosdb@hotmail.com</v>
          </cell>
          <cell r="T3">
            <v>1</v>
          </cell>
          <cell r="U3" t="str">
            <v>S</v>
          </cell>
          <cell r="V3">
            <v>8</v>
          </cell>
          <cell r="W3" t="str">
            <v>FRANCIA ARELLANO RAMIREZ</v>
          </cell>
          <cell r="Y3">
            <v>22799204</v>
          </cell>
          <cell r="Z3">
            <v>3008577436</v>
          </cell>
          <cell r="AA3" t="str">
            <v>salesianaseps@hotmail.com</v>
          </cell>
          <cell r="AB3">
            <v>3116052064</v>
          </cell>
          <cell r="AC3">
            <v>42405</v>
          </cell>
          <cell r="AD3" t="str">
            <v>./resoluciones/313001000568.pdf</v>
          </cell>
          <cell r="AE3">
            <v>1</v>
          </cell>
        </row>
        <row r="4">
          <cell r="A4">
            <v>255</v>
          </cell>
          <cell r="B4">
            <v>31300100000000</v>
          </cell>
          <cell r="C4">
            <v>255</v>
          </cell>
          <cell r="D4">
            <v>255</v>
          </cell>
          <cell r="E4">
            <v>313001000000</v>
          </cell>
          <cell r="F4">
            <v>1</v>
          </cell>
          <cell r="G4" t="str">
            <v>P</v>
          </cell>
          <cell r="H4" t="str">
            <v>A</v>
          </cell>
          <cell r="I4" t="str">
            <v>COL. NAVAL DE CRESPO</v>
          </cell>
          <cell r="J4" t="str">
            <v xml:space="preserve">LUZ ELENA RAMIREZ MEJIA </v>
          </cell>
          <cell r="K4">
            <v>45464234</v>
          </cell>
          <cell r="L4" t="str">
            <v>0000-00-00</v>
          </cell>
          <cell r="M4" t="str">
            <v>0000-00-00</v>
          </cell>
          <cell r="N4" t="str">
            <v>CRESPO</v>
          </cell>
          <cell r="O4" t="str">
            <v xml:space="preserve">CRESPO CALLE 72 AVENIDA 9 </v>
          </cell>
          <cell r="P4">
            <v>6663972</v>
          </cell>
          <cell r="Q4" t="str">
            <v>colnavbn1c@gmail.com</v>
          </cell>
          <cell r="S4" t="str">
            <v>yolicausa@hotmail.com</v>
          </cell>
          <cell r="T4">
            <v>1</v>
          </cell>
          <cell r="U4" t="str">
            <v>N</v>
          </cell>
          <cell r="V4">
            <v>7</v>
          </cell>
          <cell r="W4" t="str">
            <v xml:space="preserve">Ruben Anillo Correa </v>
          </cell>
          <cell r="X4" t="str">
            <v xml:space="preserve">Yolima Causil </v>
          </cell>
          <cell r="Y4">
            <v>9176910</v>
          </cell>
          <cell r="Z4" t="str">
            <v xml:space="preserve">3103661044 - 3008374412 </v>
          </cell>
          <cell r="AA4" t="str">
            <v>rubenanillo@hotmail.com</v>
          </cell>
          <cell r="AB4">
            <v>3002033774</v>
          </cell>
          <cell r="AC4">
            <v>42475</v>
          </cell>
          <cell r="AD4" t="str">
            <v>./resoluciones/313001002421.pdf</v>
          </cell>
          <cell r="AE4">
            <v>1</v>
          </cell>
        </row>
        <row r="5">
          <cell r="A5">
            <v>205</v>
          </cell>
          <cell r="B5">
            <v>31300100000000</v>
          </cell>
          <cell r="C5">
            <v>205</v>
          </cell>
          <cell r="D5">
            <v>205</v>
          </cell>
          <cell r="E5">
            <v>313001000000</v>
          </cell>
          <cell r="F5">
            <v>2</v>
          </cell>
          <cell r="G5" t="str">
            <v>P</v>
          </cell>
          <cell r="H5" t="str">
            <v>A</v>
          </cell>
          <cell r="I5" t="str">
            <v>CORP. COL. CRISTO REY</v>
          </cell>
          <cell r="J5" t="str">
            <v>LUIS MIGUEL CANTILLO AHUMADA</v>
          </cell>
          <cell r="K5">
            <v>6756895</v>
          </cell>
          <cell r="L5">
            <v>27646</v>
          </cell>
          <cell r="M5">
            <v>19389</v>
          </cell>
          <cell r="N5" t="str">
            <v>CRESPO</v>
          </cell>
          <cell r="O5" t="str">
            <v xml:space="preserve">CRESPO 7AV #67-35 </v>
          </cell>
          <cell r="P5">
            <v>6660342</v>
          </cell>
          <cell r="Q5" t="str">
            <v>cantillo_53@hotmail.com</v>
          </cell>
          <cell r="S5" t="str">
            <v>corp.colegiocristorey@hotmail.com</v>
          </cell>
          <cell r="T5">
            <v>1</v>
          </cell>
          <cell r="U5" t="str">
            <v>N</v>
          </cell>
          <cell r="V5">
            <v>5</v>
          </cell>
          <cell r="W5" t="str">
            <v>Luis Guillermo Lozano Peñaranda</v>
          </cell>
          <cell r="Y5">
            <v>1047438711</v>
          </cell>
          <cell r="Z5">
            <v>3135292288</v>
          </cell>
          <cell r="AA5" t="str">
            <v>luis_patd@hotmail.com</v>
          </cell>
          <cell r="AB5">
            <v>3205664870</v>
          </cell>
          <cell r="AC5">
            <v>42423</v>
          </cell>
          <cell r="AD5" t="str">
            <v>./resoluciones/313001000045.pdf</v>
          </cell>
          <cell r="AE5">
            <v>1</v>
          </cell>
        </row>
        <row r="6">
          <cell r="A6">
            <v>211</v>
          </cell>
          <cell r="B6">
            <v>31300100000000</v>
          </cell>
          <cell r="C6">
            <v>211</v>
          </cell>
          <cell r="D6">
            <v>211</v>
          </cell>
          <cell r="E6">
            <v>313001000000</v>
          </cell>
          <cell r="F6">
            <v>2</v>
          </cell>
          <cell r="G6" t="str">
            <v>P</v>
          </cell>
          <cell r="H6" t="str">
            <v>A</v>
          </cell>
          <cell r="I6" t="str">
            <v>GIMNASIO NUEVA GRANADA</v>
          </cell>
          <cell r="J6" t="str">
            <v>ASTRID DEL ROSARIO RODRIGUEZ PAUTT</v>
          </cell>
          <cell r="K6">
            <v>45481139</v>
          </cell>
          <cell r="L6" t="str">
            <v>0000-00-00</v>
          </cell>
          <cell r="M6" t="str">
            <v>0000-00-00</v>
          </cell>
          <cell r="N6" t="str">
            <v>CRESPO</v>
          </cell>
          <cell r="O6" t="str">
            <v>CRESPO CALLE 64 # 1-17</v>
          </cell>
          <cell r="P6" t="str">
            <v>6561592 - 6436425</v>
          </cell>
          <cell r="Q6" t="str">
            <v>asropa@hotmail.com</v>
          </cell>
          <cell r="S6" t="str">
            <v>gimnasionuevagranada@yahoo.com</v>
          </cell>
          <cell r="T6">
            <v>1</v>
          </cell>
          <cell r="U6" t="str">
            <v>N</v>
          </cell>
          <cell r="V6">
            <v>5</v>
          </cell>
          <cell r="W6" t="str">
            <v>ELIANA SIERRA PAUTT</v>
          </cell>
          <cell r="Y6">
            <v>1047410046</v>
          </cell>
          <cell r="Z6">
            <v>3225450941</v>
          </cell>
          <cell r="AA6" t="str">
            <v>elijosipa@hotmail.com</v>
          </cell>
          <cell r="AB6">
            <v>3116854757</v>
          </cell>
          <cell r="AC6">
            <v>42475</v>
          </cell>
          <cell r="AD6" t="str">
            <v>./resoluciones/313001000215.pdf</v>
          </cell>
          <cell r="AE6">
            <v>1</v>
          </cell>
        </row>
        <row r="7">
          <cell r="A7">
            <v>217</v>
          </cell>
          <cell r="B7">
            <v>31300100000000</v>
          </cell>
          <cell r="C7">
            <v>217</v>
          </cell>
          <cell r="D7">
            <v>217</v>
          </cell>
          <cell r="E7">
            <v>313001000000</v>
          </cell>
          <cell r="F7">
            <v>2</v>
          </cell>
          <cell r="G7" t="str">
            <v>P</v>
          </cell>
          <cell r="H7" t="str">
            <v>A</v>
          </cell>
          <cell r="I7" t="str">
            <v>COL. MIXTO LA POPA</v>
          </cell>
          <cell r="J7" t="str">
            <v>LEYDA JIMENEZ T.</v>
          </cell>
          <cell r="K7">
            <v>30770002</v>
          </cell>
          <cell r="L7" t="str">
            <v>0000-00-00</v>
          </cell>
          <cell r="M7" t="str">
            <v>0000-00-00</v>
          </cell>
          <cell r="N7" t="str">
            <v>PIE DE LA POPA</v>
          </cell>
          <cell r="O7" t="str">
            <v>PIE DE LA POPA CRA 22 # 29 D 80</v>
          </cell>
          <cell r="P7" t="str">
            <v>6564722 - 6928650</v>
          </cell>
          <cell r="Q7" t="str">
            <v>colegiomixtolapopa@hotmail.com</v>
          </cell>
          <cell r="R7" t="str">
            <v>www.colegiomixtolapopa.com</v>
          </cell>
          <cell r="S7" t="str">
            <v>administracion@colegiomixtolapopa.com</v>
          </cell>
          <cell r="T7">
            <v>1</v>
          </cell>
          <cell r="U7" t="str">
            <v>N</v>
          </cell>
          <cell r="V7">
            <v>5</v>
          </cell>
          <cell r="W7" t="str">
            <v>ANA LUISA CORREA</v>
          </cell>
          <cell r="X7" t="str">
            <v>ANA LUISA CORREA</v>
          </cell>
          <cell r="Y7">
            <v>45540444</v>
          </cell>
          <cell r="Z7">
            <v>3046683614</v>
          </cell>
          <cell r="AA7" t="str">
            <v>anibella24@hotmail.com</v>
          </cell>
          <cell r="AB7">
            <v>3014595129</v>
          </cell>
          <cell r="AC7">
            <v>42481</v>
          </cell>
          <cell r="AD7" t="str">
            <v>./resoluciones/313001000525.pdf</v>
          </cell>
          <cell r="AE7">
            <v>1</v>
          </cell>
        </row>
        <row r="8">
          <cell r="A8">
            <v>222</v>
          </cell>
          <cell r="B8">
            <v>31300100000000</v>
          </cell>
          <cell r="C8">
            <v>222</v>
          </cell>
          <cell r="D8">
            <v>222</v>
          </cell>
          <cell r="E8">
            <v>313001000000</v>
          </cell>
          <cell r="F8">
            <v>2</v>
          </cell>
          <cell r="G8" t="str">
            <v>P</v>
          </cell>
          <cell r="H8" t="str">
            <v>A</v>
          </cell>
          <cell r="I8" t="str">
            <v>GIMN. LUJAN</v>
          </cell>
          <cell r="J8" t="str">
            <v>ORLINA LUJAN LOPEZ</v>
          </cell>
          <cell r="K8">
            <v>33121278</v>
          </cell>
          <cell r="L8" t="str">
            <v>0000-00-00</v>
          </cell>
          <cell r="M8" t="str">
            <v>0000-00-00</v>
          </cell>
          <cell r="N8" t="str">
            <v>MANGA</v>
          </cell>
          <cell r="O8" t="str">
            <v xml:space="preserve">MANGA CRA 27 CALLE 29 CALLEJON SANTA FE </v>
          </cell>
          <cell r="P8">
            <v>6604288</v>
          </cell>
          <cell r="Q8" t="str">
            <v>gimnasiolujancar@hotmail.com</v>
          </cell>
          <cell r="T8">
            <v>1</v>
          </cell>
          <cell r="U8" t="str">
            <v>N</v>
          </cell>
          <cell r="V8">
            <v>5</v>
          </cell>
          <cell r="W8" t="str">
            <v xml:space="preserve">LUCY DEL CARMEN MONTERO SANTOYA </v>
          </cell>
          <cell r="Y8">
            <v>1047410626</v>
          </cell>
          <cell r="Z8">
            <v>3216691500</v>
          </cell>
          <cell r="AA8" t="str">
            <v>lucymontero-santoya054@hotmail.com</v>
          </cell>
          <cell r="AB8">
            <v>3004972068</v>
          </cell>
          <cell r="AC8">
            <v>42473</v>
          </cell>
          <cell r="AD8" t="str">
            <v>./resoluciones/313001000592.pdf</v>
          </cell>
          <cell r="AE8">
            <v>1</v>
          </cell>
        </row>
        <row r="9">
          <cell r="A9">
            <v>227</v>
          </cell>
          <cell r="B9">
            <v>31300100000000</v>
          </cell>
          <cell r="C9">
            <v>227</v>
          </cell>
          <cell r="D9">
            <v>227</v>
          </cell>
          <cell r="E9">
            <v>313001000000</v>
          </cell>
          <cell r="F9">
            <v>2</v>
          </cell>
          <cell r="G9" t="str">
            <v>P</v>
          </cell>
          <cell r="H9" t="str">
            <v>A</v>
          </cell>
          <cell r="I9" t="str">
            <v>COL. DE LA ESPERANZA</v>
          </cell>
          <cell r="J9" t="str">
            <v xml:space="preserve">JORGE ALFOSO PEREZ VASQUEZ </v>
          </cell>
          <cell r="K9">
            <v>73569076</v>
          </cell>
          <cell r="L9">
            <v>34204</v>
          </cell>
          <cell r="M9">
            <v>27357</v>
          </cell>
          <cell r="N9" t="str">
            <v>CRESPO</v>
          </cell>
          <cell r="O9" t="str">
            <v xml:space="preserve">CRESPO, CALLE 63   No. 2-04 </v>
          </cell>
          <cell r="P9">
            <v>6919090</v>
          </cell>
          <cell r="Q9" t="str">
            <v>rectoriacdle@colegiolaesperanza.com</v>
          </cell>
          <cell r="R9" t="str">
            <v>www.colegiolaesperanza.com</v>
          </cell>
          <cell r="T9">
            <v>1</v>
          </cell>
          <cell r="U9" t="str">
            <v>N</v>
          </cell>
          <cell r="V9">
            <v>5</v>
          </cell>
          <cell r="W9" t="str">
            <v>SUNIL  BERRIO PEREZ</v>
          </cell>
          <cell r="Y9">
            <v>45481287</v>
          </cell>
          <cell r="Z9">
            <v>3116768695</v>
          </cell>
          <cell r="AA9" t="str">
            <v>sberrio@colegiolaesperanza.com</v>
          </cell>
          <cell r="AB9">
            <v>3126709145</v>
          </cell>
          <cell r="AC9">
            <v>42466</v>
          </cell>
          <cell r="AD9" t="str">
            <v>./resoluciones/313001000916.pdf</v>
          </cell>
          <cell r="AE9">
            <v>1</v>
          </cell>
        </row>
        <row r="10">
          <cell r="A10">
            <v>228</v>
          </cell>
          <cell r="B10">
            <v>31300100000000</v>
          </cell>
          <cell r="C10">
            <v>228</v>
          </cell>
          <cell r="D10">
            <v>228</v>
          </cell>
          <cell r="E10">
            <v>313001000000</v>
          </cell>
          <cell r="F10">
            <v>2</v>
          </cell>
          <cell r="G10" t="str">
            <v>P</v>
          </cell>
          <cell r="H10" t="str">
            <v>A</v>
          </cell>
          <cell r="I10" t="str">
            <v>COL. SALESIANO SAN PEDRO CLAVER</v>
          </cell>
          <cell r="J10" t="str">
            <v xml:space="preserve">P. MARIO RESTREPO  BOTERO </v>
          </cell>
          <cell r="K10" t="str">
            <v>3´561.102</v>
          </cell>
          <cell r="L10" t="str">
            <v>0000-00-00</v>
          </cell>
          <cell r="M10" t="str">
            <v>0000-00-00</v>
          </cell>
          <cell r="N10" t="str">
            <v xml:space="preserve">SAN DIEGO </v>
          </cell>
          <cell r="O10" t="str">
            <v xml:space="preserve"> PLAZOLETA DE LAS BOVEDAS </v>
          </cell>
          <cell r="P10">
            <v>6645268</v>
          </cell>
          <cell r="Q10" t="str">
            <v>rectoria@salesianoscartagena.edu.co</v>
          </cell>
          <cell r="R10" t="str">
            <v>www.salesianoscartagena.edu.co</v>
          </cell>
          <cell r="T10">
            <v>1</v>
          </cell>
          <cell r="U10" t="str">
            <v>N</v>
          </cell>
          <cell r="V10">
            <v>5</v>
          </cell>
          <cell r="W10" t="str">
            <v xml:space="preserve">MARINELLA SALAZAR VERGEL  </v>
          </cell>
          <cell r="Y10" t="str">
            <v>45´755.412</v>
          </cell>
          <cell r="Z10">
            <v>3155956752</v>
          </cell>
          <cell r="AA10" t="str">
            <v>secretariaacademica@salesianoscartagena.edu.co</v>
          </cell>
          <cell r="AB10">
            <v>3116430065</v>
          </cell>
          <cell r="AC10">
            <v>42460</v>
          </cell>
          <cell r="AD10" t="str">
            <v>./resoluciones/313001000924.pdf</v>
          </cell>
          <cell r="AE10">
            <v>1</v>
          </cell>
        </row>
        <row r="11">
          <cell r="A11">
            <v>234</v>
          </cell>
          <cell r="B11">
            <v>31300100000000</v>
          </cell>
          <cell r="C11">
            <v>234</v>
          </cell>
          <cell r="D11">
            <v>234</v>
          </cell>
          <cell r="E11">
            <v>313001000000</v>
          </cell>
          <cell r="F11">
            <v>2</v>
          </cell>
          <cell r="G11" t="str">
            <v>P</v>
          </cell>
          <cell r="H11" t="str">
            <v>A</v>
          </cell>
          <cell r="I11" t="str">
            <v>COL. EUCARISTICO DE SANTA TERESA</v>
          </cell>
          <cell r="J11" t="str">
            <v>MARIA LILIA NIETO HERNANDEZ</v>
          </cell>
          <cell r="K11">
            <v>21313377</v>
          </cell>
          <cell r="L11" t="str">
            <v>0000-00-00</v>
          </cell>
          <cell r="M11" t="str">
            <v>0000-00-00</v>
          </cell>
          <cell r="N11" t="str">
            <v>MANGA</v>
          </cell>
          <cell r="O11" t="str">
            <v xml:space="preserve">Manga Calle 27 No. 24-21 </v>
          </cell>
          <cell r="P11" t="str">
            <v xml:space="preserve">6604299 - 6606060 </v>
          </cell>
          <cell r="Q11" t="str">
            <v>secretariaeuca@gmail.com</v>
          </cell>
          <cell r="R11" t="str">
            <v>http://colegioeucaristicomanga.edu.co/</v>
          </cell>
          <cell r="T11">
            <v>1</v>
          </cell>
          <cell r="U11" t="str">
            <v>N</v>
          </cell>
          <cell r="V11">
            <v>5</v>
          </cell>
          <cell r="W11" t="str">
            <v>MONICA PATRICIA GUTIERREZ GOMEZ</v>
          </cell>
          <cell r="Y11">
            <v>45515476</v>
          </cell>
          <cell r="Z11" t="str">
            <v>3226466024 - 3106578387</v>
          </cell>
          <cell r="AA11" t="str">
            <v>eucaristicomanga@hotmail.com</v>
          </cell>
          <cell r="AB11">
            <v>3106578387</v>
          </cell>
          <cell r="AC11">
            <v>42493</v>
          </cell>
          <cell r="AD11" t="str">
            <v>./resoluciones/313001001068.pdf</v>
          </cell>
          <cell r="AE11">
            <v>1</v>
          </cell>
        </row>
        <row r="12">
          <cell r="A12">
            <v>235</v>
          </cell>
          <cell r="B12">
            <v>31300100000000</v>
          </cell>
          <cell r="C12">
            <v>235</v>
          </cell>
          <cell r="D12">
            <v>235</v>
          </cell>
          <cell r="E12">
            <v>313001000000</v>
          </cell>
          <cell r="F12">
            <v>2</v>
          </cell>
          <cell r="G12" t="str">
            <v>P</v>
          </cell>
          <cell r="H12" t="str">
            <v>A</v>
          </cell>
          <cell r="I12" t="str">
            <v>COL. NTRA. SEÑORA DE LA CANDELARIA</v>
          </cell>
          <cell r="J12" t="str">
            <v>HNA. MARÍA ÁNGELA TOVAR MARQUÍN</v>
          </cell>
          <cell r="K12">
            <v>45430945</v>
          </cell>
          <cell r="L12">
            <v>28903</v>
          </cell>
          <cell r="M12">
            <v>21941</v>
          </cell>
          <cell r="N12" t="str">
            <v>PIE DE LA POPA</v>
          </cell>
          <cell r="O12" t="str">
            <v xml:space="preserve">CALLE 30 # 20-26    PIE DE LA POPA </v>
          </cell>
          <cell r="P12" t="str">
            <v xml:space="preserve">6664835  -  6666662 </v>
          </cell>
          <cell r="Q12" t="str">
            <v>coldecan_1@hotmail.com</v>
          </cell>
          <cell r="R12" t="str">
            <v>www.coldecan.edu.co</v>
          </cell>
          <cell r="S12" t="str">
            <v>mabelcecilia@hotmail.com - mabelcecilia@gmail.com</v>
          </cell>
          <cell r="T12">
            <v>1</v>
          </cell>
          <cell r="U12" t="str">
            <v>N</v>
          </cell>
          <cell r="V12">
            <v>5</v>
          </cell>
          <cell r="W12" t="str">
            <v>CARMEN CHEMÁS MEDINA</v>
          </cell>
          <cell r="X12" t="str">
            <v xml:space="preserve"> MABEL INSIGNARES GUTIERREZ</v>
          </cell>
          <cell r="Y12">
            <v>33190810</v>
          </cell>
          <cell r="Z12" t="str">
            <v>3004783375- 3135753954</v>
          </cell>
          <cell r="AA12" t="str">
            <v>carmenchemas@hotmail.com</v>
          </cell>
          <cell r="AB12">
            <v>3114023064</v>
          </cell>
          <cell r="AC12">
            <v>42474</v>
          </cell>
          <cell r="AD12" t="str">
            <v>./resoluciones/313001001076.pdf</v>
          </cell>
          <cell r="AE12">
            <v>1</v>
          </cell>
        </row>
        <row r="13">
          <cell r="A13">
            <v>239</v>
          </cell>
          <cell r="B13">
            <v>31300100000000</v>
          </cell>
          <cell r="C13">
            <v>239</v>
          </cell>
          <cell r="D13">
            <v>239</v>
          </cell>
          <cell r="E13">
            <v>313001000000</v>
          </cell>
          <cell r="F13">
            <v>2</v>
          </cell>
          <cell r="G13" t="str">
            <v>P</v>
          </cell>
          <cell r="H13" t="str">
            <v>A</v>
          </cell>
          <cell r="I13" t="str">
            <v>COL. EL CARMELO</v>
          </cell>
          <cell r="J13" t="str">
            <v>FREDY ELJACH RIVERO</v>
          </cell>
          <cell r="K13">
            <v>9071381</v>
          </cell>
          <cell r="L13">
            <v>26022</v>
          </cell>
          <cell r="M13">
            <v>17620</v>
          </cell>
          <cell r="N13" t="str">
            <v>CRESPO</v>
          </cell>
          <cell r="O13" t="str">
            <v>CRESPO CLL 66 # 4 - 73</v>
          </cell>
          <cell r="P13" t="str">
            <v>6665175 - 6666393</v>
          </cell>
          <cell r="Q13" t="str">
            <v>rectoriacarmelocartagena@gmail.com</v>
          </cell>
          <cell r="R13" t="str">
            <v>elcarmelo.co</v>
          </cell>
          <cell r="T13">
            <v>1</v>
          </cell>
          <cell r="U13" t="str">
            <v>N</v>
          </cell>
          <cell r="V13">
            <v>5</v>
          </cell>
          <cell r="W13" t="str">
            <v>ONEIDA  RAMIREZ  TIJERA</v>
          </cell>
          <cell r="Y13">
            <v>45514249</v>
          </cell>
          <cell r="Z13">
            <v>3215093894</v>
          </cell>
          <cell r="AA13" t="str">
            <v>onerati6@yahoo.es</v>
          </cell>
          <cell r="AB13">
            <v>3157338811</v>
          </cell>
          <cell r="AC13">
            <v>42474</v>
          </cell>
          <cell r="AD13" t="str">
            <v>./resoluciones/313001001165.pdf</v>
          </cell>
          <cell r="AE13">
            <v>1</v>
          </cell>
        </row>
        <row r="14">
          <cell r="A14">
            <v>250</v>
          </cell>
          <cell r="B14">
            <v>31300100000000</v>
          </cell>
          <cell r="C14">
            <v>250</v>
          </cell>
          <cell r="D14">
            <v>250</v>
          </cell>
          <cell r="E14">
            <v>313001000000</v>
          </cell>
          <cell r="F14">
            <v>2</v>
          </cell>
          <cell r="G14" t="str">
            <v>P</v>
          </cell>
          <cell r="H14" t="str">
            <v>A</v>
          </cell>
          <cell r="I14" t="str">
            <v>COL. MONTESSORI</v>
          </cell>
          <cell r="J14" t="str">
            <v>MARIA TERESA GARCIA R.</v>
          </cell>
          <cell r="K14">
            <v>45427168</v>
          </cell>
          <cell r="L14">
            <v>28481</v>
          </cell>
          <cell r="M14">
            <v>21814</v>
          </cell>
          <cell r="N14" t="str">
            <v>MANGA</v>
          </cell>
          <cell r="O14" t="str">
            <v>MANGA CLLREAL # 18-101</v>
          </cell>
          <cell r="P14" t="str">
            <v>6606414 - 6604525 - 3106203025</v>
          </cell>
          <cell r="Q14" t="str">
            <v>marite@montessoricartagena.edu.co</v>
          </cell>
          <cell r="R14" t="str">
            <v>wwwmontessoricartagena.edu.co</v>
          </cell>
          <cell r="S14" t="str">
            <v>informacion@montesssoricartagena.edu.co</v>
          </cell>
          <cell r="T14">
            <v>1</v>
          </cell>
          <cell r="U14" t="str">
            <v>N</v>
          </cell>
          <cell r="V14">
            <v>5</v>
          </cell>
          <cell r="W14" t="str">
            <v>MARIA DEL SOCORRO URIBE PACHECO</v>
          </cell>
          <cell r="Y14">
            <v>65765982</v>
          </cell>
          <cell r="Z14" t="str">
            <v>301 3834858</v>
          </cell>
          <cell r="AA14" t="str">
            <v xml:space="preserve">academica@montessoricartagena.edu.co </v>
          </cell>
          <cell r="AB14" t="str">
            <v>314 5960877</v>
          </cell>
          <cell r="AC14">
            <v>41717</v>
          </cell>
          <cell r="AE14">
            <v>1</v>
          </cell>
        </row>
        <row r="15">
          <cell r="A15">
            <v>278</v>
          </cell>
          <cell r="B15">
            <v>31300100000000</v>
          </cell>
          <cell r="C15">
            <v>278</v>
          </cell>
          <cell r="D15">
            <v>278</v>
          </cell>
          <cell r="E15">
            <v>313001000000</v>
          </cell>
          <cell r="F15">
            <v>2</v>
          </cell>
          <cell r="G15" t="str">
            <v>P</v>
          </cell>
          <cell r="H15" t="str">
            <v>A</v>
          </cell>
          <cell r="I15" t="str">
            <v>COL. ANTARES DE CARTAGENA</v>
          </cell>
          <cell r="J15" t="str">
            <v xml:space="preserve">GLORIA MILANES TORRES </v>
          </cell>
          <cell r="K15">
            <v>45424073</v>
          </cell>
          <cell r="L15">
            <v>28409</v>
          </cell>
          <cell r="M15">
            <v>20764</v>
          </cell>
          <cell r="N15" t="str">
            <v>MANGA</v>
          </cell>
          <cell r="O15" t="str">
            <v>CALLE REAL # 18-58</v>
          </cell>
          <cell r="P15" t="str">
            <v xml:space="preserve">660 41 31 </v>
          </cell>
          <cell r="Q15" t="str">
            <v>gloriamito@hotmail.com</v>
          </cell>
          <cell r="T15">
            <v>1</v>
          </cell>
          <cell r="U15" t="str">
            <v>N</v>
          </cell>
          <cell r="V15">
            <v>5</v>
          </cell>
          <cell r="W15" t="str">
            <v>KATHERINE GARCIA PEREGRINO</v>
          </cell>
          <cell r="Y15">
            <v>1047375305</v>
          </cell>
          <cell r="Z15" t="str">
            <v xml:space="preserve">312 66 10 698 </v>
          </cell>
          <cell r="AA15" t="str">
            <v>naliethtatiana@hotmail.com</v>
          </cell>
          <cell r="AB15" t="str">
            <v xml:space="preserve">301 555 02 06 </v>
          </cell>
          <cell r="AC15">
            <v>42503</v>
          </cell>
          <cell r="AD15" t="str">
            <v>./resoluciones/313001005136.pdf</v>
          </cell>
          <cell r="AE15">
            <v>1</v>
          </cell>
        </row>
        <row r="16">
          <cell r="A16">
            <v>286</v>
          </cell>
          <cell r="B16">
            <v>31300100000000</v>
          </cell>
          <cell r="C16">
            <v>286</v>
          </cell>
          <cell r="D16">
            <v>286</v>
          </cell>
          <cell r="E16">
            <v>313001000000</v>
          </cell>
          <cell r="F16">
            <v>2</v>
          </cell>
          <cell r="G16" t="str">
            <v>P</v>
          </cell>
          <cell r="H16" t="str">
            <v>A</v>
          </cell>
          <cell r="I16" t="str">
            <v>CORPORACIÓN COLEGIO FERNÁNDEZ GUTIÉRREZ DE PIÑERES</v>
          </cell>
          <cell r="J16" t="str">
            <v>YADIRA MARTÍNEZ LLAMAS</v>
          </cell>
          <cell r="K16">
            <v>33130277</v>
          </cell>
          <cell r="L16">
            <v>25993</v>
          </cell>
          <cell r="M16">
            <v>18136</v>
          </cell>
          <cell r="N16" t="str">
            <v>MANGA</v>
          </cell>
          <cell r="O16" t="str">
            <v>Manga, 4ª Avenida No. 24-63</v>
          </cell>
          <cell r="P16">
            <v>6608338</v>
          </cell>
          <cell r="Q16" t="str">
            <v>miguelfergu@hotmail.com</v>
          </cell>
          <cell r="T16">
            <v>1</v>
          </cell>
          <cell r="U16" t="str">
            <v>N</v>
          </cell>
          <cell r="V16">
            <v>5</v>
          </cell>
          <cell r="W16" t="str">
            <v>JOSÉ BARRIOS OCHOA</v>
          </cell>
          <cell r="Y16">
            <v>73226020</v>
          </cell>
          <cell r="Z16">
            <v>3162738459</v>
          </cell>
          <cell r="AA16" t="str">
            <v>jbarrios8a@hotmail.com</v>
          </cell>
          <cell r="AB16">
            <v>3116688015</v>
          </cell>
          <cell r="AC16">
            <v>42474</v>
          </cell>
          <cell r="AD16" t="str">
            <v>./resoluciones/313001005411.pdf</v>
          </cell>
          <cell r="AE16">
            <v>1</v>
          </cell>
        </row>
        <row r="17">
          <cell r="A17">
            <v>329</v>
          </cell>
          <cell r="B17">
            <v>31300100000000</v>
          </cell>
          <cell r="C17">
            <v>329</v>
          </cell>
          <cell r="D17">
            <v>329</v>
          </cell>
          <cell r="E17">
            <v>313001000000</v>
          </cell>
          <cell r="F17">
            <v>2</v>
          </cell>
          <cell r="G17" t="str">
            <v>P</v>
          </cell>
          <cell r="H17" t="str">
            <v>A</v>
          </cell>
          <cell r="I17" t="str">
            <v>JARD. INF. MI BELLO RINCON</v>
          </cell>
          <cell r="J17" t="str">
            <v xml:space="preserve">Yuris del Rosario Gonzalez Barrios </v>
          </cell>
          <cell r="K17">
            <v>45498497</v>
          </cell>
          <cell r="L17" t="str">
            <v>0000-00-00</v>
          </cell>
          <cell r="M17" t="str">
            <v>0000-00-00</v>
          </cell>
          <cell r="N17" t="str">
            <v>MANGA</v>
          </cell>
          <cell r="O17" t="str">
            <v>MANGA CALLEJON DANDY # 21 A 23</v>
          </cell>
          <cell r="P17">
            <v>6609504</v>
          </cell>
          <cell r="Q17" t="str">
            <v>yuris_delro@hotmail.com</v>
          </cell>
          <cell r="S17" t="str">
            <v>mibellorincon@hotmail.com</v>
          </cell>
          <cell r="T17">
            <v>1</v>
          </cell>
          <cell r="U17" t="str">
            <v>N</v>
          </cell>
          <cell r="V17">
            <v>5</v>
          </cell>
          <cell r="W17" t="str">
            <v xml:space="preserve">Yuris del Rosario Gonzalez Barrios </v>
          </cell>
          <cell r="Y17">
            <v>45498497</v>
          </cell>
          <cell r="Z17">
            <v>3215602317</v>
          </cell>
          <cell r="AA17" t="str">
            <v>yuris_delro@hotmail.com</v>
          </cell>
          <cell r="AB17">
            <v>3215602317</v>
          </cell>
          <cell r="AC17">
            <v>42474</v>
          </cell>
          <cell r="AD17" t="str">
            <v>./resoluciones/313001007325.pdf</v>
          </cell>
          <cell r="AE17">
            <v>1</v>
          </cell>
        </row>
        <row r="18">
          <cell r="A18">
            <v>339</v>
          </cell>
          <cell r="B18">
            <v>31300100000000</v>
          </cell>
          <cell r="C18">
            <v>339</v>
          </cell>
          <cell r="D18">
            <v>339</v>
          </cell>
          <cell r="E18">
            <v>313001000000</v>
          </cell>
          <cell r="F18">
            <v>2</v>
          </cell>
          <cell r="G18" t="str">
            <v>P</v>
          </cell>
          <cell r="H18" t="str">
            <v>B</v>
          </cell>
          <cell r="I18" t="str">
            <v>CENT DE EDUCACION INFANTIL ASPAEN PEPE GRILLO ALBORADA</v>
          </cell>
          <cell r="J18" t="str">
            <v>KARIME AMASTHA VENEGAS</v>
          </cell>
          <cell r="K18">
            <v>32716465</v>
          </cell>
          <cell r="L18">
            <v>31390</v>
          </cell>
          <cell r="M18">
            <v>24128</v>
          </cell>
          <cell r="N18" t="str">
            <v>BOCAGRANDE</v>
          </cell>
          <cell r="O18" t="str">
            <v>Bocagrande, Cra 1 N°11-82</v>
          </cell>
          <cell r="P18" t="str">
            <v>6652134 - 6657748</v>
          </cell>
          <cell r="Q18" t="str">
            <v>academicapepegrilloalborada@aspaen.edu.co</v>
          </cell>
          <cell r="R18" t="str">
            <v>www.pepegrillo.edu.co</v>
          </cell>
          <cell r="T18">
            <v>1</v>
          </cell>
          <cell r="U18" t="str">
            <v>N</v>
          </cell>
          <cell r="V18">
            <v>5</v>
          </cell>
          <cell r="W18" t="str">
            <v>MARIA ELENA LEQUERICA DE LLAMAS</v>
          </cell>
          <cell r="Y18">
            <v>45438485</v>
          </cell>
          <cell r="Z18">
            <v>3013651147</v>
          </cell>
          <cell r="AA18" t="str">
            <v>secretaria.academicapepegrilloalborada@aspaen.edu.co</v>
          </cell>
          <cell r="AB18" t="str">
            <v>3135458078 / 3205393314</v>
          </cell>
          <cell r="AC18">
            <v>42474</v>
          </cell>
          <cell r="AD18" t="str">
            <v>./resoluciones/313001007686.pdf</v>
          </cell>
          <cell r="AE18">
            <v>1</v>
          </cell>
        </row>
        <row r="19">
          <cell r="A19">
            <v>356</v>
          </cell>
          <cell r="B19">
            <v>31300100000000</v>
          </cell>
          <cell r="C19">
            <v>356</v>
          </cell>
          <cell r="D19">
            <v>356</v>
          </cell>
          <cell r="E19">
            <v>313001000000</v>
          </cell>
          <cell r="F19">
            <v>2</v>
          </cell>
          <cell r="G19" t="str">
            <v>P</v>
          </cell>
          <cell r="H19" t="str">
            <v>A</v>
          </cell>
          <cell r="I19" t="str">
            <v xml:space="preserve">CENT. DE ENSEÑANZA PRECOZ </v>
          </cell>
          <cell r="J19" t="str">
            <v>MANUEL MENDIVIL CASTILLO</v>
          </cell>
          <cell r="K19">
            <v>73079716</v>
          </cell>
          <cell r="L19" t="str">
            <v>0000-00-00</v>
          </cell>
          <cell r="M19" t="str">
            <v>0000-00-00</v>
          </cell>
          <cell r="N19" t="str">
            <v>MANGA</v>
          </cell>
          <cell r="O19" t="str">
            <v>MANGA AV ALFONSO ARAUJO # 26 - 02</v>
          </cell>
          <cell r="P19">
            <v>6607557</v>
          </cell>
          <cell r="Q19" t="str">
            <v>cep_nuevomundo@yahoo.es</v>
          </cell>
          <cell r="R19" t="str">
            <v>HTTP://WWW.CEPNUEVOMUNDO.EDU.CO</v>
          </cell>
          <cell r="S19" t="str">
            <v>cep_nuevomundo@yahoo.es</v>
          </cell>
          <cell r="T19">
            <v>1</v>
          </cell>
          <cell r="U19" t="str">
            <v>N</v>
          </cell>
          <cell r="V19">
            <v>5</v>
          </cell>
          <cell r="W19" t="str">
            <v>GERNEY PILAR JIMENEZ FIGUEROA</v>
          </cell>
          <cell r="X19" t="str">
            <v>MANUEL DEONNY MENDIVIL RINCÓN</v>
          </cell>
          <cell r="Y19">
            <v>22806649</v>
          </cell>
          <cell r="Z19">
            <v>3005980089</v>
          </cell>
          <cell r="AA19" t="str">
            <v>cep_nuevomundo@yahoo.es</v>
          </cell>
          <cell r="AB19">
            <v>3114069580</v>
          </cell>
          <cell r="AC19">
            <v>42480</v>
          </cell>
          <cell r="AD19" t="str">
            <v>./resoluciones/313001008429.pdf</v>
          </cell>
          <cell r="AE19">
            <v>1</v>
          </cell>
        </row>
        <row r="20">
          <cell r="A20">
            <v>381</v>
          </cell>
          <cell r="B20">
            <v>31300100000000</v>
          </cell>
          <cell r="C20">
            <v>381</v>
          </cell>
          <cell r="D20">
            <v>381</v>
          </cell>
          <cell r="E20">
            <v>313001000000</v>
          </cell>
          <cell r="F20">
            <v>2</v>
          </cell>
          <cell r="G20" t="str">
            <v>P</v>
          </cell>
          <cell r="H20" t="str">
            <v>A</v>
          </cell>
          <cell r="I20" t="str">
            <v>COL. GIMN. MOMPIANO</v>
          </cell>
          <cell r="J20" t="str">
            <v>HAROLD MORALES CASTILLA</v>
          </cell>
          <cell r="K20">
            <v>73198904</v>
          </cell>
          <cell r="L20">
            <v>37083</v>
          </cell>
          <cell r="M20">
            <v>30485</v>
          </cell>
          <cell r="N20" t="str">
            <v>CIELO MAR</v>
          </cell>
          <cell r="O20" t="str">
            <v>ANILLO VIAL  CLE 20 # 10-60 CIELO MAR</v>
          </cell>
          <cell r="P20" t="str">
            <v xml:space="preserve">6567340-6567341 </v>
          </cell>
          <cell r="Q20" t="str">
            <v>rector@mompiano.edu.co</v>
          </cell>
          <cell r="S20" t="str">
            <v>gimnasiomompiano@hotmail.com</v>
          </cell>
          <cell r="T20">
            <v>1</v>
          </cell>
          <cell r="U20" t="str">
            <v>N</v>
          </cell>
          <cell r="V20">
            <v>5</v>
          </cell>
          <cell r="W20" t="str">
            <v>RICARDO DEL VALLE JACQUELINE</v>
          </cell>
          <cell r="Y20">
            <v>22786720</v>
          </cell>
          <cell r="Z20">
            <v>3003485719</v>
          </cell>
          <cell r="AA20" t="str">
            <v>jackelinericardo7@gmail.com</v>
          </cell>
          <cell r="AB20">
            <v>3022409815</v>
          </cell>
          <cell r="AC20">
            <v>42481</v>
          </cell>
          <cell r="AD20" t="str">
            <v>./resoluciones/313001008771.pdf</v>
          </cell>
          <cell r="AE20">
            <v>1</v>
          </cell>
        </row>
        <row r="21">
          <cell r="A21">
            <v>395</v>
          </cell>
          <cell r="B21">
            <v>31300100000000</v>
          </cell>
          <cell r="C21">
            <v>395</v>
          </cell>
          <cell r="D21">
            <v>395</v>
          </cell>
          <cell r="E21">
            <v>313001000000</v>
          </cell>
          <cell r="F21">
            <v>2</v>
          </cell>
          <cell r="G21" t="str">
            <v>P</v>
          </cell>
          <cell r="H21" t="str">
            <v>A</v>
          </cell>
          <cell r="I21" t="str">
            <v>GUARD. Y JARD. INF.  REFUGIO NAVAL</v>
          </cell>
          <cell r="J21" t="str">
            <v xml:space="preserve">DIANA MARCELA SANCHEZ GONZALEZ </v>
          </cell>
          <cell r="K21">
            <v>39667638</v>
          </cell>
          <cell r="L21" t="str">
            <v>0000-00-00</v>
          </cell>
          <cell r="M21" t="str">
            <v>0000-00-00</v>
          </cell>
          <cell r="N21" t="str">
            <v>BOCAGRANDE</v>
          </cell>
          <cell r="O21" t="str">
            <v>PREDIOS BASE NAVAL HOSPITAL NAVAL B-GRANDE</v>
          </cell>
          <cell r="P21" t="str">
            <v>6551073 ext 123</v>
          </cell>
          <cell r="Q21" t="str">
            <v>refugionaval@gmail.com</v>
          </cell>
          <cell r="T21">
            <v>1</v>
          </cell>
          <cell r="U21" t="str">
            <v>N</v>
          </cell>
          <cell r="V21">
            <v>5</v>
          </cell>
          <cell r="W21" t="str">
            <v>JENNIFER PAOLA VAHOS CANTILLO</v>
          </cell>
          <cell r="Y21">
            <v>1143359666</v>
          </cell>
          <cell r="Z21">
            <v>3008429812</v>
          </cell>
          <cell r="AA21" t="str">
            <v>jennifer.vahos@armada.mil.co</v>
          </cell>
          <cell r="AB21">
            <v>3162641145</v>
          </cell>
          <cell r="AC21">
            <v>42503</v>
          </cell>
          <cell r="AD21" t="str">
            <v>./resoluciones/313001009450.pdf</v>
          </cell>
          <cell r="AE21">
            <v>1</v>
          </cell>
        </row>
        <row r="22">
          <cell r="A22">
            <v>409</v>
          </cell>
          <cell r="B22">
            <v>31300100000000</v>
          </cell>
          <cell r="C22">
            <v>409</v>
          </cell>
          <cell r="D22">
            <v>409</v>
          </cell>
          <cell r="E22">
            <v>313001000000</v>
          </cell>
          <cell r="F22">
            <v>2</v>
          </cell>
          <cell r="G22" t="str">
            <v>P</v>
          </cell>
          <cell r="H22" t="str">
            <v>A</v>
          </cell>
          <cell r="I22" t="str">
            <v>CORPORACION GIMNASIO MODERNO DE CARTAGENA</v>
          </cell>
          <cell r="J22" t="str">
            <v>ALICIA DEL CARMEN  BARRIOS NAVARRO</v>
          </cell>
          <cell r="K22">
            <v>45486590</v>
          </cell>
          <cell r="L22">
            <v>32122</v>
          </cell>
          <cell r="M22">
            <v>24553</v>
          </cell>
          <cell r="N22" t="str">
            <v>PIE DE LA POPA</v>
          </cell>
          <cell r="O22" t="str">
            <v xml:space="preserve">Pie de la Popa,  Calle 29 B No. 20A - 83  </v>
          </cell>
          <cell r="P22" t="str">
            <v>6568028 - 6436465</v>
          </cell>
          <cell r="Q22" t="str">
            <v>rectoria@gimdecar.edu.co</v>
          </cell>
          <cell r="R22" t="str">
            <v xml:space="preserve">www.gimdecar.edu.co </v>
          </cell>
          <cell r="S22" t="str">
            <v xml:space="preserve">n_lacoca@hotmail.com </v>
          </cell>
          <cell r="T22">
            <v>1</v>
          </cell>
          <cell r="U22" t="str">
            <v>N</v>
          </cell>
          <cell r="V22">
            <v>5</v>
          </cell>
          <cell r="W22" t="str">
            <v>NUBIA GONZÁLEZ LOPEZ</v>
          </cell>
          <cell r="X22" t="str">
            <v>info@gimdecar.edu.co</v>
          </cell>
          <cell r="Y22">
            <v>45765172</v>
          </cell>
          <cell r="Z22">
            <v>3114129007</v>
          </cell>
          <cell r="AA22" t="str">
            <v>secretaria.academica@gimdecar.edu.co</v>
          </cell>
          <cell r="AB22" t="str">
            <v>3017420079 -3128985101</v>
          </cell>
          <cell r="AC22">
            <v>42479</v>
          </cell>
          <cell r="AD22" t="str">
            <v>./resoluciones/313001009328.pdf</v>
          </cell>
          <cell r="AE22">
            <v>1</v>
          </cell>
        </row>
        <row r="23">
          <cell r="A23">
            <v>412</v>
          </cell>
          <cell r="B23">
            <v>31300100000000</v>
          </cell>
          <cell r="C23">
            <v>412</v>
          </cell>
          <cell r="D23">
            <v>412</v>
          </cell>
          <cell r="E23">
            <v>313001000000</v>
          </cell>
          <cell r="F23">
            <v>2</v>
          </cell>
          <cell r="G23" t="str">
            <v>P</v>
          </cell>
          <cell r="H23" t="str">
            <v>A</v>
          </cell>
          <cell r="I23" t="str">
            <v>COL. MODELO DE LA COSTA</v>
          </cell>
          <cell r="J23" t="str">
            <v>IGNACIA MARTINEZ ESQUIVEL</v>
          </cell>
          <cell r="K23">
            <v>33119548</v>
          </cell>
          <cell r="L23">
            <v>28070</v>
          </cell>
          <cell r="M23">
            <v>21443</v>
          </cell>
          <cell r="N23" t="str">
            <v>CABRERO</v>
          </cell>
          <cell r="O23" t="str">
            <v>AV. SANTANDER EL CRABRERO # 41-154</v>
          </cell>
          <cell r="P23">
            <v>6644861</v>
          </cell>
          <cell r="Q23" t="str">
            <v>imares419@hotmail.com</v>
          </cell>
          <cell r="R23" t="str">
            <v>COLEGIOMODELODELACOSTA.CU.CC</v>
          </cell>
          <cell r="T23">
            <v>1</v>
          </cell>
          <cell r="U23" t="str">
            <v>N</v>
          </cell>
          <cell r="V23">
            <v>5</v>
          </cell>
          <cell r="W23" t="str">
            <v>FABIAN JHON MUÑOZ PUELLO</v>
          </cell>
          <cell r="Y23">
            <v>1047364254</v>
          </cell>
          <cell r="Z23">
            <v>3015476621</v>
          </cell>
          <cell r="AA23" t="str">
            <v>FABIANMUNOZPUELLO@GMAIL.COM</v>
          </cell>
          <cell r="AB23">
            <v>3012221874</v>
          </cell>
          <cell r="AC23">
            <v>42475</v>
          </cell>
          <cell r="AD23" t="str">
            <v>./resoluciones/313001009361.pdf</v>
          </cell>
          <cell r="AE23">
            <v>1</v>
          </cell>
        </row>
        <row r="24">
          <cell r="A24">
            <v>505</v>
          </cell>
          <cell r="B24">
            <v>31300100000000</v>
          </cell>
          <cell r="C24">
            <v>505</v>
          </cell>
          <cell r="D24">
            <v>505</v>
          </cell>
          <cell r="E24">
            <v>313001000000</v>
          </cell>
          <cell r="F24">
            <v>2</v>
          </cell>
          <cell r="G24" t="str">
            <v>P</v>
          </cell>
          <cell r="H24" t="str">
            <v>A</v>
          </cell>
          <cell r="I24" t="str">
            <v>COL. LA NUEVA ENSEÑANZA</v>
          </cell>
          <cell r="J24" t="str">
            <v xml:space="preserve">JESUS ISAAC ESCOBAR ARTEAGA </v>
          </cell>
          <cell r="K24">
            <v>73103849</v>
          </cell>
          <cell r="L24">
            <v>29774</v>
          </cell>
          <cell r="M24">
            <v>23149</v>
          </cell>
          <cell r="N24" t="str">
            <v>MANGA</v>
          </cell>
          <cell r="O24" t="str">
            <v xml:space="preserve">MANGA CARRERA 19 No. 26-94 TERCER CALLEJON SEDE PRINCIPAL </v>
          </cell>
          <cell r="P24" t="str">
            <v xml:space="preserve">6437441  6437518  6431147 </v>
          </cell>
          <cell r="Q24" t="str">
            <v>rector@colegiolanuevaensenanza.com</v>
          </cell>
          <cell r="R24" t="str">
            <v>www.colegiolanuevaensenanza.8m.com</v>
          </cell>
          <cell r="T24">
            <v>1</v>
          </cell>
          <cell r="U24" t="str">
            <v>N</v>
          </cell>
          <cell r="V24">
            <v>5</v>
          </cell>
          <cell r="W24" t="str">
            <v xml:space="preserve">ROCIO REDONDO CONTRERAS </v>
          </cell>
          <cell r="Y24">
            <v>45692155</v>
          </cell>
          <cell r="Z24">
            <v>3003973710</v>
          </cell>
          <cell r="AA24" t="str">
            <v>rocioredondo2202@gmail.com</v>
          </cell>
          <cell r="AB24" t="str">
            <v>3205635652 - 6604750 - 6604688</v>
          </cell>
          <cell r="AC24">
            <v>42496</v>
          </cell>
          <cell r="AD24" t="str">
            <v>./resoluciones/313001013163.pdf</v>
          </cell>
          <cell r="AE24">
            <v>1</v>
          </cell>
        </row>
        <row r="25">
          <cell r="A25">
            <v>625</v>
          </cell>
          <cell r="B25">
            <v>31300100000000</v>
          </cell>
          <cell r="C25">
            <v>625</v>
          </cell>
          <cell r="D25">
            <v>625</v>
          </cell>
          <cell r="E25">
            <v>313001000000</v>
          </cell>
          <cell r="F25">
            <v>2</v>
          </cell>
          <cell r="G25" t="str">
            <v>P</v>
          </cell>
          <cell r="H25" t="str">
            <v>B</v>
          </cell>
          <cell r="I25" t="str">
            <v>FUND. COL. CRISTIANO BILINGUE DE CARTAGENA</v>
          </cell>
          <cell r="J25" t="str">
            <v xml:space="preserve">Rosario Mojica Salinas </v>
          </cell>
          <cell r="K25">
            <v>45455624</v>
          </cell>
          <cell r="L25" t="str">
            <v>0000-00-00</v>
          </cell>
          <cell r="M25" t="str">
            <v>0000-00-00</v>
          </cell>
          <cell r="N25" t="str">
            <v>PIE DE LA POPA</v>
          </cell>
          <cell r="O25" t="str">
            <v>PIE DE LA POPA CR 22# 29D 28</v>
          </cell>
          <cell r="P25">
            <v>6437206</v>
          </cell>
          <cell r="Q25" t="str">
            <v>mojica@hotmail.com</v>
          </cell>
          <cell r="S25" t="str">
            <v xml:space="preserve"> funcolecriscartagena@gmail.com</v>
          </cell>
          <cell r="T25">
            <v>1</v>
          </cell>
          <cell r="U25" t="str">
            <v>N</v>
          </cell>
          <cell r="V25">
            <v>5</v>
          </cell>
          <cell r="W25" t="str">
            <v xml:space="preserve">Adriana Ochoa viano </v>
          </cell>
          <cell r="Z25">
            <v>3182591545</v>
          </cell>
          <cell r="AA25" t="str">
            <v>agovi1976@hotmail.com</v>
          </cell>
          <cell r="AB25">
            <v>3175862326</v>
          </cell>
          <cell r="AC25">
            <v>41856</v>
          </cell>
          <cell r="AE25">
            <v>1</v>
          </cell>
        </row>
        <row r="26">
          <cell r="A26">
            <v>655</v>
          </cell>
          <cell r="B26">
            <v>31300100000000</v>
          </cell>
          <cell r="C26">
            <v>655</v>
          </cell>
          <cell r="D26">
            <v>655</v>
          </cell>
          <cell r="E26">
            <v>313001000000</v>
          </cell>
          <cell r="F26">
            <v>2</v>
          </cell>
          <cell r="G26" t="str">
            <v>P</v>
          </cell>
          <cell r="H26" t="str">
            <v>A</v>
          </cell>
          <cell r="I26" t="str">
            <v>COL. FERNANDO DE ARAGON DE CARTAGENA</v>
          </cell>
          <cell r="J26" t="str">
            <v>JOSE MANUEL TATIS FONTALVO</v>
          </cell>
          <cell r="K26">
            <v>77015369</v>
          </cell>
          <cell r="L26">
            <v>29733</v>
          </cell>
          <cell r="M26">
            <v>21471</v>
          </cell>
          <cell r="N26" t="str">
            <v>PIE DE LA POPA</v>
          </cell>
          <cell r="O26" t="str">
            <v>CALLE REAL N 21-20</v>
          </cell>
          <cell r="P26" t="str">
            <v>6666225 - 6666370</v>
          </cell>
          <cell r="Q26" t="str">
            <v>colegiofernandodearagon@gmail.com</v>
          </cell>
          <cell r="R26" t="str">
            <v>www.colegiofernandodearagon.com.co</v>
          </cell>
          <cell r="T26">
            <v>1</v>
          </cell>
          <cell r="U26" t="str">
            <v>N</v>
          </cell>
          <cell r="V26">
            <v>5</v>
          </cell>
          <cell r="W26" t="str">
            <v>SINDULFO HERRERA ANICHIARICO</v>
          </cell>
          <cell r="Y26">
            <v>1143333741</v>
          </cell>
          <cell r="Z26">
            <v>3106764549</v>
          </cell>
          <cell r="AA26" t="str">
            <v>sindulfohh@hotmail.com</v>
          </cell>
          <cell r="AB26">
            <v>3172580290</v>
          </cell>
          <cell r="AC26">
            <v>42474</v>
          </cell>
          <cell r="AD26" t="str">
            <v>./resoluciones/313001028891.pdf</v>
          </cell>
          <cell r="AE26">
            <v>1</v>
          </cell>
        </row>
        <row r="27">
          <cell r="A27">
            <v>722</v>
          </cell>
          <cell r="B27">
            <v>31300100000000</v>
          </cell>
          <cell r="C27">
            <v>722</v>
          </cell>
          <cell r="D27">
            <v>722</v>
          </cell>
          <cell r="E27">
            <v>313001000000</v>
          </cell>
          <cell r="F27">
            <v>2</v>
          </cell>
          <cell r="G27" t="str">
            <v>P</v>
          </cell>
          <cell r="H27" t="str">
            <v>A</v>
          </cell>
          <cell r="I27" t="str">
            <v>COL. DE BACHILLERATO DEL LITORAL, CODEBOL LTDA</v>
          </cell>
          <cell r="J27" t="str">
            <v>ALFREDO ANDRES SIERRA BALLESTEROS</v>
          </cell>
          <cell r="K27">
            <v>19158884</v>
          </cell>
          <cell r="L27">
            <v>26835</v>
          </cell>
          <cell r="M27">
            <v>18913</v>
          </cell>
          <cell r="N27" t="str">
            <v>PIE DE LA POPA</v>
          </cell>
          <cell r="O27" t="str">
            <v>PIE DE LA POPA CLE REAL CL 30 # 21 85</v>
          </cell>
          <cell r="P27" t="str">
            <v xml:space="preserve">6901820 - 6583885 </v>
          </cell>
          <cell r="Q27" t="str">
            <v>mi-colegio-codebol@hotmail.com</v>
          </cell>
          <cell r="S27" t="str">
            <v>institutotecnicodellitoral@hotmail.com</v>
          </cell>
          <cell r="T27">
            <v>1</v>
          </cell>
          <cell r="U27" t="str">
            <v>N</v>
          </cell>
          <cell r="V27">
            <v>5</v>
          </cell>
          <cell r="W27" t="str">
            <v xml:space="preserve">LUIS FERNANDO FERNANDEZ SERRANO </v>
          </cell>
          <cell r="X27" t="str">
            <v>ELIAS ALBERTO OROZCO HERNANDEZ</v>
          </cell>
          <cell r="Y27">
            <v>1010018608</v>
          </cell>
          <cell r="Z27">
            <v>3006715822</v>
          </cell>
          <cell r="AA27" t="str">
            <v>luisfernandezserrano@hotmail.com</v>
          </cell>
          <cell r="AB27">
            <v>3017095690</v>
          </cell>
          <cell r="AC27">
            <v>42474</v>
          </cell>
          <cell r="AD27" t="str">
            <v>./resoluciones/313001029108.pdf</v>
          </cell>
          <cell r="AE27">
            <v>1</v>
          </cell>
        </row>
        <row r="28">
          <cell r="A28">
            <v>789</v>
          </cell>
          <cell r="B28">
            <v>31300100000000</v>
          </cell>
          <cell r="C28">
            <v>789</v>
          </cell>
          <cell r="D28">
            <v>789</v>
          </cell>
          <cell r="E28">
            <v>313001000000</v>
          </cell>
          <cell r="F28">
            <v>2</v>
          </cell>
          <cell r="G28" t="str">
            <v>P</v>
          </cell>
          <cell r="H28" t="str">
            <v>A</v>
          </cell>
          <cell r="I28" t="str">
            <v>GIMNASIO BILINGÜE ALTAMAR DE CARTAGENA</v>
          </cell>
          <cell r="J28" t="str">
            <v>CLAUDIA PATRICIA MARTINEZ MANJARRES</v>
          </cell>
          <cell r="K28">
            <v>45493237</v>
          </cell>
          <cell r="L28" t="str">
            <v>0000-00-00</v>
          </cell>
          <cell r="M28" t="str">
            <v>0000-00-00</v>
          </cell>
          <cell r="N28" t="str">
            <v>MANGA</v>
          </cell>
          <cell r="O28" t="str">
            <v>CLL REAL # 21-161</v>
          </cell>
          <cell r="P28" t="str">
            <v>6609704 - 6608391</v>
          </cell>
          <cell r="Q28" t="str">
            <v>secretariacademicagimbilingue@gmail.com</v>
          </cell>
          <cell r="R28" t="str">
            <v>www.altamarvirtual.com</v>
          </cell>
          <cell r="T28">
            <v>1</v>
          </cell>
          <cell r="U28" t="str">
            <v>N</v>
          </cell>
          <cell r="V28">
            <v>5</v>
          </cell>
          <cell r="W28" t="str">
            <v>MIRNA MORALES GUERRERO</v>
          </cell>
          <cell r="X28" t="str">
            <v>MIRNA MORALES GUERRERO</v>
          </cell>
          <cell r="Y28">
            <v>45434865</v>
          </cell>
          <cell r="Z28">
            <v>3157519727</v>
          </cell>
          <cell r="AA28" t="str">
            <v>mirmorg@msn.com</v>
          </cell>
          <cell r="AB28">
            <v>3008373792</v>
          </cell>
          <cell r="AC28">
            <v>42460</v>
          </cell>
          <cell r="AD28" t="str">
            <v>./resoluciones/313001029523.pdf</v>
          </cell>
          <cell r="AE28">
            <v>1</v>
          </cell>
        </row>
        <row r="29">
          <cell r="A29">
            <v>850</v>
          </cell>
          <cell r="B29">
            <v>31300100000000</v>
          </cell>
          <cell r="C29">
            <v>850</v>
          </cell>
          <cell r="D29">
            <v>850</v>
          </cell>
          <cell r="E29">
            <v>313001000000</v>
          </cell>
          <cell r="F29">
            <v>2</v>
          </cell>
          <cell r="G29" t="str">
            <v>P</v>
          </cell>
          <cell r="H29" t="str">
            <v>A</v>
          </cell>
          <cell r="I29" t="str">
            <v>GIMNASIO AMERICANO HOWARD GARDNER</v>
          </cell>
          <cell r="J29" t="str">
            <v>ELENA OSORIO VELEZ</v>
          </cell>
          <cell r="K29">
            <v>33334206</v>
          </cell>
          <cell r="L29">
            <v>35251</v>
          </cell>
          <cell r="M29">
            <v>28329</v>
          </cell>
          <cell r="N29" t="str">
            <v>MANGA</v>
          </cell>
          <cell r="O29" t="str">
            <v>MANGA Cuarto Callejón N°28-37</v>
          </cell>
          <cell r="P29">
            <v>6608031</v>
          </cell>
          <cell r="Q29" t="str">
            <v>info@centroazul.com</v>
          </cell>
          <cell r="R29" t="str">
            <v>www.gimnasiohowardgardner.com</v>
          </cell>
          <cell r="S29" t="str">
            <v>info@gimnasiohowardgardner.com</v>
          </cell>
          <cell r="T29">
            <v>1</v>
          </cell>
          <cell r="U29" t="str">
            <v>N</v>
          </cell>
          <cell r="V29">
            <v>5</v>
          </cell>
          <cell r="W29" t="str">
            <v>Elena Osorio Vélez</v>
          </cell>
          <cell r="X29" t="str">
            <v>Sandra Guerrero Bustillo</v>
          </cell>
          <cell r="Y29">
            <v>33334206</v>
          </cell>
          <cell r="Z29">
            <v>3012213275</v>
          </cell>
          <cell r="AA29" t="str">
            <v>info@gimnasiohowardgardner.com</v>
          </cell>
          <cell r="AB29">
            <v>3012213275</v>
          </cell>
          <cell r="AC29">
            <v>42493</v>
          </cell>
          <cell r="AD29" t="str">
            <v>./resoluciones/313001030025.pdf</v>
          </cell>
          <cell r="AE29">
            <v>1</v>
          </cell>
        </row>
        <row r="30">
          <cell r="A30">
            <v>58</v>
          </cell>
          <cell r="B30">
            <v>11300100000000</v>
          </cell>
          <cell r="C30">
            <v>58</v>
          </cell>
          <cell r="D30">
            <v>58</v>
          </cell>
          <cell r="E30">
            <v>113001000000</v>
          </cell>
          <cell r="F30">
            <v>1</v>
          </cell>
          <cell r="G30" t="str">
            <v>P</v>
          </cell>
          <cell r="H30" t="str">
            <v>A</v>
          </cell>
          <cell r="I30" t="str">
            <v>I.E MANUELA BELTRAN</v>
          </cell>
          <cell r="J30" t="str">
            <v>ANIBAL JOSE PAJARO GARCIA</v>
          </cell>
          <cell r="K30">
            <v>73129471</v>
          </cell>
          <cell r="L30">
            <v>28818</v>
          </cell>
          <cell r="M30">
            <v>20393</v>
          </cell>
          <cell r="N30" t="str">
            <v>LOS CERROS</v>
          </cell>
          <cell r="O30" t="str">
            <v>URB LOS CERROS DIAG 22 # 50 E 15</v>
          </cell>
          <cell r="P30">
            <v>6627941</v>
          </cell>
          <cell r="Q30" t="str">
            <v>anpaga1218@gmail.com</v>
          </cell>
          <cell r="S30" t="str">
            <v>ofelia_agamez2006@hotmail.com</v>
          </cell>
          <cell r="T30">
            <v>10</v>
          </cell>
          <cell r="U30" t="str">
            <v>N</v>
          </cell>
          <cell r="V30">
            <v>3</v>
          </cell>
          <cell r="W30" t="str">
            <v>JOEL HERNANDEZ YANGUEZ</v>
          </cell>
          <cell r="X30" t="str">
            <v>ofelia agamez saltarin</v>
          </cell>
          <cell r="Y30">
            <v>73577487</v>
          </cell>
          <cell r="Z30">
            <v>3182838957</v>
          </cell>
          <cell r="AA30" t="str">
            <v>joel_hernandez3000@hotmail.com</v>
          </cell>
          <cell r="AB30">
            <v>3045573203</v>
          </cell>
          <cell r="AC30">
            <v>42471</v>
          </cell>
          <cell r="AD30" t="str">
            <v>./resoluciones/113001001697.pdf</v>
          </cell>
          <cell r="AE30">
            <v>1</v>
          </cell>
        </row>
        <row r="31">
          <cell r="A31">
            <v>79</v>
          </cell>
          <cell r="B31">
            <v>11300100000000</v>
          </cell>
          <cell r="C31">
            <v>79</v>
          </cell>
          <cell r="D31">
            <v>79</v>
          </cell>
          <cell r="E31">
            <v>113001000000</v>
          </cell>
          <cell r="F31">
            <v>1</v>
          </cell>
          <cell r="G31" t="str">
            <v>P</v>
          </cell>
          <cell r="H31" t="str">
            <v>A</v>
          </cell>
          <cell r="I31" t="str">
            <v>I.E OLGA GONZALEZ ARRAUT</v>
          </cell>
          <cell r="J31" t="str">
            <v>OLGA ELVIRA ACOSTA AMEL</v>
          </cell>
          <cell r="K31">
            <v>45476748</v>
          </cell>
          <cell r="L31">
            <v>31590</v>
          </cell>
          <cell r="M31">
            <v>23946</v>
          </cell>
          <cell r="N31" t="str">
            <v>ALTO BOSQUE</v>
          </cell>
          <cell r="O31" t="str">
            <v>AV CRISANTO LUQUE DIG 22 # 52-14</v>
          </cell>
          <cell r="P31">
            <v>6431706</v>
          </cell>
          <cell r="Q31" t="str">
            <v>ieoga2007@hotmail.com</v>
          </cell>
          <cell r="T31">
            <v>10</v>
          </cell>
          <cell r="U31" t="str">
            <v>N</v>
          </cell>
          <cell r="V31">
            <v>3</v>
          </cell>
          <cell r="W31" t="str">
            <v>GLORIA ISABEL TOVAR SABOGAL</v>
          </cell>
          <cell r="X31" t="str">
            <v>NO</v>
          </cell>
          <cell r="Y31">
            <v>45452863</v>
          </cell>
          <cell r="Z31" t="str">
            <v>3116848338-3045454607</v>
          </cell>
          <cell r="AA31" t="str">
            <v>satoglo@hotmail.com</v>
          </cell>
          <cell r="AB31">
            <v>3014401600</v>
          </cell>
          <cell r="AC31">
            <v>42055</v>
          </cell>
          <cell r="AD31" t="str">
            <v>./resoluciones/113001002626.pdf</v>
          </cell>
          <cell r="AE31">
            <v>1</v>
          </cell>
        </row>
        <row r="32">
          <cell r="A32">
            <v>94</v>
          </cell>
          <cell r="B32">
            <v>11300100000000</v>
          </cell>
          <cell r="C32">
            <v>94</v>
          </cell>
          <cell r="D32">
            <v>94</v>
          </cell>
          <cell r="E32">
            <v>113001000000</v>
          </cell>
          <cell r="F32">
            <v>1</v>
          </cell>
          <cell r="G32" t="str">
            <v>P</v>
          </cell>
          <cell r="H32" t="str">
            <v>A</v>
          </cell>
          <cell r="I32" t="str">
            <v>I.E FERNANDO DE LA VEGA</v>
          </cell>
          <cell r="J32" t="str">
            <v>JESUS AVILA ESCORCIA</v>
          </cell>
          <cell r="K32">
            <v>7478019</v>
          </cell>
          <cell r="L32">
            <v>27331</v>
          </cell>
          <cell r="M32">
            <v>19571</v>
          </cell>
          <cell r="N32" t="str">
            <v>BOSQUE</v>
          </cell>
          <cell r="O32" t="str">
            <v>EL BOSQUE CLL SAN ISIDRO DIAG 21C # 53-40</v>
          </cell>
          <cell r="P32">
            <v>66746008</v>
          </cell>
          <cell r="Q32" t="str">
            <v>javier.simatiefeve@live.com</v>
          </cell>
          <cell r="T32">
            <v>10</v>
          </cell>
          <cell r="U32" t="str">
            <v>N</v>
          </cell>
          <cell r="V32">
            <v>3</v>
          </cell>
          <cell r="W32" t="str">
            <v>JAVIER ANTONIO PEREZ LOBO</v>
          </cell>
          <cell r="Y32">
            <v>73007880</v>
          </cell>
          <cell r="Z32">
            <v>3004157002</v>
          </cell>
          <cell r="AA32" t="str">
            <v>javier.simatiefeve@live.com</v>
          </cell>
          <cell r="AB32">
            <v>3114206820</v>
          </cell>
          <cell r="AC32">
            <v>42416</v>
          </cell>
          <cell r="AD32" t="str">
            <v>./resoluciones/113001003126.pdf</v>
          </cell>
          <cell r="AE32">
            <v>1</v>
          </cell>
        </row>
        <row r="33">
          <cell r="A33">
            <v>111</v>
          </cell>
          <cell r="B33">
            <v>11300100000000</v>
          </cell>
          <cell r="C33">
            <v>111</v>
          </cell>
          <cell r="D33">
            <v>111</v>
          </cell>
          <cell r="E33">
            <v>113001000000</v>
          </cell>
          <cell r="F33">
            <v>1</v>
          </cell>
          <cell r="G33" t="str">
            <v>P</v>
          </cell>
          <cell r="H33" t="str">
            <v>A</v>
          </cell>
          <cell r="I33" t="str">
            <v>I.E ALBERTO E. FERNANDEZ BAENA</v>
          </cell>
          <cell r="J33" t="str">
            <v>YARIME ORTEGA TORRES</v>
          </cell>
          <cell r="K33">
            <v>45428672</v>
          </cell>
          <cell r="L33" t="str">
            <v>0000-00-00</v>
          </cell>
          <cell r="M33">
            <v>21754</v>
          </cell>
          <cell r="N33" t="str">
            <v>BOSQUE</v>
          </cell>
          <cell r="O33" t="str">
            <v>BOSQUE DIAG 21A # 47-97 AV BUENOS AIRES</v>
          </cell>
          <cell r="P33">
            <v>6697933</v>
          </cell>
          <cell r="Q33" t="str">
            <v>yarimeortega23@hotmail.com</v>
          </cell>
          <cell r="R33" t="str">
            <v>NO</v>
          </cell>
          <cell r="T33">
            <v>10</v>
          </cell>
          <cell r="U33" t="str">
            <v>N</v>
          </cell>
          <cell r="V33">
            <v>3</v>
          </cell>
          <cell r="W33" t="str">
            <v>ALVARO LORDUY ESCALANTE</v>
          </cell>
          <cell r="X33" t="str">
            <v>NO</v>
          </cell>
          <cell r="Y33">
            <v>73101868</v>
          </cell>
          <cell r="Z33">
            <v>3185469778</v>
          </cell>
          <cell r="AA33" t="str">
            <v>alores.28@hotmail.com</v>
          </cell>
          <cell r="AB33">
            <v>3017277150</v>
          </cell>
          <cell r="AC33">
            <v>42055</v>
          </cell>
          <cell r="AD33" t="str">
            <v>./resoluciones/113001005358.pdf</v>
          </cell>
          <cell r="AE33">
            <v>1</v>
          </cell>
        </row>
        <row r="34">
          <cell r="A34">
            <v>162</v>
          </cell>
          <cell r="B34">
            <v>11300100000000</v>
          </cell>
          <cell r="C34">
            <v>162</v>
          </cell>
          <cell r="D34">
            <v>162</v>
          </cell>
          <cell r="E34">
            <v>113001000000</v>
          </cell>
          <cell r="F34">
            <v>1</v>
          </cell>
          <cell r="G34" t="str">
            <v>P</v>
          </cell>
          <cell r="H34" t="str">
            <v>A</v>
          </cell>
          <cell r="I34" t="str">
            <v>ESC. NORMAL SUPERIOR DE CARTAGENA DE INDIAS</v>
          </cell>
          <cell r="J34" t="str">
            <v>ALVARO HERNANDEZ CASTELLON</v>
          </cell>
          <cell r="K34">
            <v>73071005</v>
          </cell>
          <cell r="L34" t="str">
            <v>0000-00-00</v>
          </cell>
          <cell r="M34" t="str">
            <v>0000-00-00</v>
          </cell>
          <cell r="N34" t="str">
            <v>NUEVO BOSQUE</v>
          </cell>
          <cell r="O34" t="str">
            <v>NUEVO BOSQUE KRA 51 #23-35</v>
          </cell>
          <cell r="P34">
            <v>6674732</v>
          </cell>
          <cell r="Q34" t="str">
            <v>normalsuperiorcartagena@gmail.com</v>
          </cell>
          <cell r="T34">
            <v>10</v>
          </cell>
          <cell r="U34" t="str">
            <v>N</v>
          </cell>
          <cell r="V34">
            <v>3</v>
          </cell>
          <cell r="W34" t="str">
            <v>IVETT BERRIO BERRY</v>
          </cell>
          <cell r="X34" t="str">
            <v>no</v>
          </cell>
          <cell r="Y34">
            <v>45472499</v>
          </cell>
          <cell r="Z34">
            <v>3178919616</v>
          </cell>
          <cell r="AA34" t="str">
            <v>berryalvajj@hotmail.com</v>
          </cell>
          <cell r="AB34">
            <v>3154310695</v>
          </cell>
          <cell r="AC34">
            <v>42467</v>
          </cell>
          <cell r="AD34" t="str">
            <v>./resoluciones/113001012508.pdf</v>
          </cell>
          <cell r="AE34">
            <v>1</v>
          </cell>
        </row>
        <row r="35">
          <cell r="A35">
            <v>208</v>
          </cell>
          <cell r="B35">
            <v>31300100000000</v>
          </cell>
          <cell r="C35">
            <v>208</v>
          </cell>
          <cell r="D35">
            <v>208</v>
          </cell>
          <cell r="E35">
            <v>313001000000</v>
          </cell>
          <cell r="F35">
            <v>2</v>
          </cell>
          <cell r="G35" t="str">
            <v>P</v>
          </cell>
          <cell r="H35" t="str">
            <v>A</v>
          </cell>
          <cell r="I35" t="str">
            <v>JARD. INF.  ANGELITOS ALEGRES</v>
          </cell>
          <cell r="J35" t="str">
            <v>ROSA INES GUETO QUIROGA</v>
          </cell>
          <cell r="K35">
            <v>45475880</v>
          </cell>
          <cell r="L35" t="str">
            <v>0000-00-00</v>
          </cell>
          <cell r="M35" t="str">
            <v>0000-00-00</v>
          </cell>
          <cell r="N35" t="str">
            <v>NUEVO BOSQUE</v>
          </cell>
          <cell r="O35" t="str">
            <v>NUEVO BOSQUE TRANSV 51 No. 29B 77</v>
          </cell>
          <cell r="P35">
            <v>6675169</v>
          </cell>
          <cell r="Q35" t="str">
            <v>angelitosalegres@hotmail.com</v>
          </cell>
          <cell r="T35">
            <v>10</v>
          </cell>
          <cell r="U35" t="str">
            <v>N</v>
          </cell>
          <cell r="V35">
            <v>5</v>
          </cell>
          <cell r="W35" t="str">
            <v>MERLY CASTELLON BRIEVA</v>
          </cell>
          <cell r="Y35">
            <v>45495431</v>
          </cell>
          <cell r="Z35" t="str">
            <v>311 6599393</v>
          </cell>
          <cell r="AA35" t="str">
            <v>mercas94@yahoo.es</v>
          </cell>
          <cell r="AB35" t="str">
            <v>300 2850238</v>
          </cell>
          <cell r="AC35">
            <v>42520</v>
          </cell>
          <cell r="AD35" t="str">
            <v>./resoluciones/313001000185.pdf</v>
          </cell>
          <cell r="AE35">
            <v>1</v>
          </cell>
        </row>
        <row r="36">
          <cell r="A36">
            <v>209</v>
          </cell>
          <cell r="B36">
            <v>31300100000000</v>
          </cell>
          <cell r="C36">
            <v>209</v>
          </cell>
          <cell r="D36">
            <v>209</v>
          </cell>
          <cell r="E36">
            <v>313001000000</v>
          </cell>
          <cell r="F36">
            <v>2</v>
          </cell>
          <cell r="G36" t="str">
            <v>P</v>
          </cell>
          <cell r="H36" t="str">
            <v>A</v>
          </cell>
          <cell r="I36" t="str">
            <v>INST. EDUCATIVO ENCANTO DE NIï¿½OS</v>
          </cell>
          <cell r="J36" t="str">
            <v>MERCY CRAIG BUITRAGO</v>
          </cell>
          <cell r="K36">
            <v>45450219</v>
          </cell>
          <cell r="L36">
            <v>29906</v>
          </cell>
          <cell r="M36" t="str">
            <v>0000-00-00</v>
          </cell>
          <cell r="N36" t="str">
            <v>NUEVO BOSQUE</v>
          </cell>
          <cell r="O36" t="str">
            <v>TRANSV 48 A # 29E 10</v>
          </cell>
          <cell r="P36">
            <v>6900825</v>
          </cell>
          <cell r="Q36" t="str">
            <v>institutoencanto@hotmail.com</v>
          </cell>
          <cell r="S36" t="str">
            <v>karencraig22@hotmail.com</v>
          </cell>
          <cell r="T36">
            <v>10</v>
          </cell>
          <cell r="U36" t="str">
            <v>N</v>
          </cell>
          <cell r="V36">
            <v>5</v>
          </cell>
          <cell r="W36" t="str">
            <v>KAREN CORTES CRAIG</v>
          </cell>
          <cell r="X36" t="str">
            <v>KAREN CORTES CRAIG</v>
          </cell>
          <cell r="Y36">
            <v>45543682</v>
          </cell>
          <cell r="Z36">
            <v>3126465734</v>
          </cell>
          <cell r="AA36" t="str">
            <v>karencraig22@hotmail.com</v>
          </cell>
          <cell r="AB36">
            <v>3114011687</v>
          </cell>
          <cell r="AC36">
            <v>42437</v>
          </cell>
          <cell r="AD36" t="str">
            <v>./resoluciones/313001000193.pdf</v>
          </cell>
          <cell r="AE36">
            <v>1</v>
          </cell>
        </row>
        <row r="37">
          <cell r="A37">
            <v>213</v>
          </cell>
          <cell r="B37">
            <v>31300100000000</v>
          </cell>
          <cell r="C37">
            <v>213</v>
          </cell>
          <cell r="D37">
            <v>213</v>
          </cell>
          <cell r="E37">
            <v>313001000000</v>
          </cell>
          <cell r="F37">
            <v>2</v>
          </cell>
          <cell r="G37" t="str">
            <v>P</v>
          </cell>
          <cell r="H37" t="str">
            <v>A</v>
          </cell>
          <cell r="I37" t="str">
            <v>INST. EDUC. NUEVA AMERICA</v>
          </cell>
          <cell r="J37" t="str">
            <v>YOMAIRA THERAN DIAZ</v>
          </cell>
          <cell r="K37">
            <v>45453080</v>
          </cell>
          <cell r="L37">
            <v>30224</v>
          </cell>
          <cell r="M37">
            <v>23384</v>
          </cell>
          <cell r="N37" t="str">
            <v>NUEVO BOSQUE</v>
          </cell>
          <cell r="O37" t="str">
            <v>NUEVO BOSQUE MANZ 52 L 2 7A ETAPA</v>
          </cell>
          <cell r="P37">
            <v>6773463</v>
          </cell>
          <cell r="Q37" t="str">
            <v>nuevaamerica522@hotmail.com</v>
          </cell>
          <cell r="T37">
            <v>10</v>
          </cell>
          <cell r="U37" t="str">
            <v>S</v>
          </cell>
          <cell r="V37">
            <v>1</v>
          </cell>
          <cell r="W37" t="str">
            <v>AILEEN SALOM MOSQUERA</v>
          </cell>
          <cell r="Y37">
            <v>45564133</v>
          </cell>
          <cell r="Z37" t="str">
            <v>301-6147464 / 3045324618</v>
          </cell>
          <cell r="AA37" t="str">
            <v>nuevaamerica522@hotmail.com</v>
          </cell>
          <cell r="AB37" t="str">
            <v>310-6105446</v>
          </cell>
          <cell r="AC37">
            <v>42480</v>
          </cell>
          <cell r="AD37" t="str">
            <v>./resoluciones/313001000240.pdf</v>
          </cell>
          <cell r="AE37">
            <v>1</v>
          </cell>
        </row>
        <row r="38">
          <cell r="A38">
            <v>249</v>
          </cell>
          <cell r="B38">
            <v>31300100000000</v>
          </cell>
          <cell r="C38">
            <v>249</v>
          </cell>
          <cell r="D38">
            <v>249</v>
          </cell>
          <cell r="E38">
            <v>313001000000</v>
          </cell>
          <cell r="F38">
            <v>2</v>
          </cell>
          <cell r="G38" t="str">
            <v>P</v>
          </cell>
          <cell r="H38" t="str">
            <v>A</v>
          </cell>
          <cell r="I38" t="str">
            <v>COL. NAVAL DE MANZANILLO</v>
          </cell>
          <cell r="J38" t="str">
            <v>ROBERTO CARLOS BENEDETTY</v>
          </cell>
          <cell r="K38">
            <v>72218293</v>
          </cell>
          <cell r="L38" t="str">
            <v>0000-00-00</v>
          </cell>
          <cell r="M38" t="str">
            <v>0000-00-00</v>
          </cell>
          <cell r="N38" t="str">
            <v>BOSQUE</v>
          </cell>
          <cell r="O38" t="str">
            <v>BOSQUE ESCUELA NAVAL ALMIRANTE PADILLA</v>
          </cell>
          <cell r="P38">
            <v>6694152</v>
          </cell>
          <cell r="Q38" t="str">
            <v>colnavbn1m@gmail.com</v>
          </cell>
          <cell r="T38">
            <v>10</v>
          </cell>
          <cell r="U38" t="str">
            <v>N</v>
          </cell>
          <cell r="V38">
            <v>5</v>
          </cell>
          <cell r="W38" t="str">
            <v>LILIANA PATRICIA MENDEZ CANTILLO</v>
          </cell>
          <cell r="Y38">
            <v>45690917</v>
          </cell>
          <cell r="Z38">
            <v>3007518202</v>
          </cell>
          <cell r="AA38" t="str">
            <v>lipmendez@gmail.com</v>
          </cell>
          <cell r="AB38">
            <v>3012800284</v>
          </cell>
          <cell r="AC38">
            <v>42089</v>
          </cell>
          <cell r="AD38" t="str">
            <v>./resoluciones/313001002269.pdf</v>
          </cell>
          <cell r="AE38">
            <v>1</v>
          </cell>
        </row>
        <row r="39">
          <cell r="A39">
            <v>284</v>
          </cell>
          <cell r="B39">
            <v>31300100000000</v>
          </cell>
          <cell r="C39">
            <v>284</v>
          </cell>
          <cell r="D39">
            <v>284</v>
          </cell>
          <cell r="E39">
            <v>313001000000</v>
          </cell>
          <cell r="F39">
            <v>2</v>
          </cell>
          <cell r="G39" t="str">
            <v>P</v>
          </cell>
          <cell r="H39" t="str">
            <v>A</v>
          </cell>
          <cell r="I39" t="str">
            <v>COL. SANTA LUCIA</v>
          </cell>
          <cell r="J39" t="str">
            <v>TILCIA GONZALEZ</v>
          </cell>
          <cell r="K39">
            <v>40440565</v>
          </cell>
          <cell r="L39" t="str">
            <v>0000-00-00</v>
          </cell>
          <cell r="M39" t="str">
            <v>0000-00-00</v>
          </cell>
          <cell r="N39" t="str">
            <v>REPUBLICA DE CHILE</v>
          </cell>
          <cell r="O39" t="str">
            <v>REPUBLICA DE CHILE MANZ 27 L 9 10 Y 11</v>
          </cell>
          <cell r="P39">
            <v>6467015</v>
          </cell>
          <cell r="Q39" t="str">
            <v>cosanlu09@hotmail.com</v>
          </cell>
          <cell r="T39">
            <v>10</v>
          </cell>
          <cell r="U39" t="str">
            <v>N</v>
          </cell>
          <cell r="V39">
            <v>5</v>
          </cell>
          <cell r="W39" t="str">
            <v>Diana Marcela Orozco Caraballo</v>
          </cell>
          <cell r="Y39">
            <v>1047418041</v>
          </cell>
          <cell r="Z39">
            <v>3052919516</v>
          </cell>
          <cell r="AA39" t="str">
            <v>julianis0701@hotmail.com</v>
          </cell>
          <cell r="AB39">
            <v>3215060159</v>
          </cell>
          <cell r="AC39">
            <v>42486</v>
          </cell>
          <cell r="AD39" t="str">
            <v>./resoluciones/313001005284.pdf</v>
          </cell>
          <cell r="AE39">
            <v>1</v>
          </cell>
        </row>
        <row r="40">
          <cell r="A40">
            <v>305</v>
          </cell>
          <cell r="B40">
            <v>31300100000000</v>
          </cell>
          <cell r="C40">
            <v>305</v>
          </cell>
          <cell r="D40">
            <v>305</v>
          </cell>
          <cell r="E40">
            <v>313001000000</v>
          </cell>
          <cell r="F40">
            <v>2</v>
          </cell>
          <cell r="G40" t="str">
            <v>P</v>
          </cell>
          <cell r="H40" t="str">
            <v>A</v>
          </cell>
          <cell r="I40" t="str">
            <v>INST. EL LABRADOR</v>
          </cell>
          <cell r="J40" t="str">
            <v>ASTERIS  ANGULO LORET</v>
          </cell>
          <cell r="K40">
            <v>45552476</v>
          </cell>
          <cell r="L40" t="str">
            <v>0000-00-00</v>
          </cell>
          <cell r="M40" t="str">
            <v>0000-00-00</v>
          </cell>
          <cell r="N40" t="str">
            <v>SAN ISIDRO</v>
          </cell>
          <cell r="O40" t="str">
            <v>SAN ISIDRO CLL 1A EL LABRADOR # 52-44</v>
          </cell>
          <cell r="P40" t="str">
            <v>6623781-6691178</v>
          </cell>
          <cell r="Q40" t="str">
            <v>montovela@hotmail.com</v>
          </cell>
          <cell r="R40" t="str">
            <v>www.institutolabrador.com</v>
          </cell>
          <cell r="T40">
            <v>10</v>
          </cell>
          <cell r="U40" t="str">
            <v>S</v>
          </cell>
          <cell r="V40">
            <v>1</v>
          </cell>
          <cell r="W40" t="str">
            <v>PAOLA BARBERO</v>
          </cell>
          <cell r="Y40">
            <v>45766951</v>
          </cell>
          <cell r="Z40">
            <v>3046767644</v>
          </cell>
          <cell r="AA40" t="str">
            <v>institutoellabrador@hotmail.com</v>
          </cell>
          <cell r="AB40">
            <v>3182745025</v>
          </cell>
          <cell r="AC40">
            <v>42480</v>
          </cell>
          <cell r="AD40" t="str">
            <v>./resoluciones/313001006337.pdf</v>
          </cell>
          <cell r="AE40">
            <v>1</v>
          </cell>
        </row>
        <row r="41">
          <cell r="A41">
            <v>311</v>
          </cell>
          <cell r="B41">
            <v>31300100000000</v>
          </cell>
          <cell r="C41">
            <v>311</v>
          </cell>
          <cell r="D41">
            <v>311</v>
          </cell>
          <cell r="E41">
            <v>313001000000</v>
          </cell>
          <cell r="F41">
            <v>2</v>
          </cell>
          <cell r="G41" t="str">
            <v>P</v>
          </cell>
          <cell r="H41" t="str">
            <v>A</v>
          </cell>
          <cell r="I41" t="str">
            <v>CORP. INST. SOLEDAD VIVES DE JOLY</v>
          </cell>
          <cell r="J41" t="str">
            <v>SOLEDAD JOLY VIVES</v>
          </cell>
          <cell r="K41">
            <v>33138336</v>
          </cell>
          <cell r="L41">
            <v>26763</v>
          </cell>
          <cell r="M41" t="str">
            <v>0000-00-00</v>
          </cell>
          <cell r="N41" t="str">
            <v>NUEVO BOSQUE</v>
          </cell>
          <cell r="O41" t="str">
            <v>NUEVO BOSQUE TRANV 50 # 29B 79</v>
          </cell>
          <cell r="P41">
            <v>6767742</v>
          </cell>
          <cell r="Q41" t="str">
            <v>c.i.s.v.j@hotmail.com</v>
          </cell>
          <cell r="T41">
            <v>10</v>
          </cell>
          <cell r="U41" t="str">
            <v>S</v>
          </cell>
          <cell r="V41">
            <v>1</v>
          </cell>
          <cell r="W41" t="str">
            <v>LUIS CARLOS JOLY DUEï¿½AS</v>
          </cell>
          <cell r="Y41">
            <v>73186429</v>
          </cell>
          <cell r="Z41">
            <v>3003957393</v>
          </cell>
          <cell r="AA41" t="str">
            <v>luiscajoly@hotmail.com</v>
          </cell>
          <cell r="AB41">
            <v>3135774076</v>
          </cell>
          <cell r="AC41">
            <v>42348</v>
          </cell>
          <cell r="AD41" t="str">
            <v>./resoluciones/313001006639.pdf</v>
          </cell>
          <cell r="AE41">
            <v>1</v>
          </cell>
        </row>
        <row r="42">
          <cell r="A42">
            <v>334</v>
          </cell>
          <cell r="B42">
            <v>31300100000000</v>
          </cell>
          <cell r="C42">
            <v>334</v>
          </cell>
          <cell r="D42">
            <v>334</v>
          </cell>
          <cell r="E42">
            <v>313001000000</v>
          </cell>
          <cell r="F42">
            <v>2</v>
          </cell>
          <cell r="G42" t="str">
            <v>P</v>
          </cell>
          <cell r="H42" t="str">
            <v>A</v>
          </cell>
          <cell r="I42" t="str">
            <v>INST. CHIQUITINES</v>
          </cell>
          <cell r="J42" t="str">
            <v>BENITA ORTEGA RODRIGUEZ</v>
          </cell>
          <cell r="L42" t="str">
            <v>0000-00-00</v>
          </cell>
          <cell r="M42" t="str">
            <v>0000-00-00</v>
          </cell>
          <cell r="N42" t="str">
            <v>NUEVO BOSQUE</v>
          </cell>
          <cell r="O42" t="str">
            <v>NUEVO BOSQUE TRANV 53 # 29F 43</v>
          </cell>
          <cell r="P42">
            <v>6692259</v>
          </cell>
          <cell r="Q42" t="str">
            <v>ins.chiquitines@hotmail.com</v>
          </cell>
          <cell r="T42">
            <v>10</v>
          </cell>
          <cell r="U42" t="str">
            <v>N</v>
          </cell>
          <cell r="V42">
            <v>5</v>
          </cell>
          <cell r="W42" t="str">
            <v>BENITA ORTEGA RODRIGUEZ</v>
          </cell>
          <cell r="AA42" t="str">
            <v>ins.chiquitines@hotmail.com</v>
          </cell>
          <cell r="AE42">
            <v>1</v>
          </cell>
        </row>
        <row r="43">
          <cell r="A43">
            <v>364</v>
          </cell>
          <cell r="B43">
            <v>31300100000000</v>
          </cell>
          <cell r="C43">
            <v>364</v>
          </cell>
          <cell r="D43">
            <v>364</v>
          </cell>
          <cell r="E43">
            <v>313001000000</v>
          </cell>
          <cell r="F43">
            <v>2</v>
          </cell>
          <cell r="G43" t="str">
            <v>P</v>
          </cell>
          <cell r="H43" t="str">
            <v>A</v>
          </cell>
          <cell r="I43" t="str">
            <v>INST. SAN ISIDRO LABRADOR</v>
          </cell>
          <cell r="J43" t="str">
            <v>EMIT MORILLO VALDELAMAR</v>
          </cell>
          <cell r="K43">
            <v>45462244</v>
          </cell>
          <cell r="L43" t="str">
            <v>0000-00-00</v>
          </cell>
          <cell r="M43" t="str">
            <v>0000-00-00</v>
          </cell>
          <cell r="N43" t="str">
            <v>SAN ISIDRO</v>
          </cell>
          <cell r="O43" t="str">
            <v>BOSQUE SAN ISIDRO CLL 1A LABRADOR # 52-18</v>
          </cell>
          <cell r="P43" t="str">
            <v>6621029 - 6742244</v>
          </cell>
          <cell r="Q43" t="str">
            <v>educativosanisidro@hotmail.com</v>
          </cell>
          <cell r="T43">
            <v>10</v>
          </cell>
          <cell r="U43" t="str">
            <v>S</v>
          </cell>
          <cell r="V43">
            <v>1</v>
          </cell>
          <cell r="W43" t="str">
            <v>HAISY BELEÑO VALDELAMAR</v>
          </cell>
          <cell r="Y43">
            <v>45481219</v>
          </cell>
          <cell r="Z43" t="str">
            <v>3145678142 - 3044286678</v>
          </cell>
          <cell r="AA43" t="str">
            <v>educativosanisidro@hotmail.com</v>
          </cell>
          <cell r="AB43">
            <v>3163274367</v>
          </cell>
          <cell r="AC43">
            <v>42482</v>
          </cell>
          <cell r="AD43" t="str">
            <v>./resoluciones/313001008526.pdf</v>
          </cell>
          <cell r="AE43">
            <v>1</v>
          </cell>
        </row>
        <row r="44">
          <cell r="A44">
            <v>367</v>
          </cell>
          <cell r="B44">
            <v>31300100000000</v>
          </cell>
          <cell r="C44">
            <v>367</v>
          </cell>
          <cell r="D44">
            <v>367</v>
          </cell>
          <cell r="E44">
            <v>313001000000</v>
          </cell>
          <cell r="F44">
            <v>2</v>
          </cell>
          <cell r="G44" t="str">
            <v>P</v>
          </cell>
          <cell r="H44" t="str">
            <v>A</v>
          </cell>
          <cell r="I44" t="str">
            <v>INST. PEDRO ROMERO</v>
          </cell>
          <cell r="J44" t="str">
            <v>LAYLA LUZ LICONA PAYARES</v>
          </cell>
          <cell r="K44">
            <v>45517780</v>
          </cell>
          <cell r="L44" t="str">
            <v>0000-00-00</v>
          </cell>
          <cell r="M44" t="str">
            <v>0000-00-00</v>
          </cell>
          <cell r="N44" t="str">
            <v>NUEVO BOSQUE</v>
          </cell>
          <cell r="O44" t="str">
            <v>NUEVO BOSQUE 6A ETAPA MANZ 12 L 28</v>
          </cell>
          <cell r="P44">
            <v>6906228</v>
          </cell>
          <cell r="Q44" t="str">
            <v>instpedroromero123@gmail.com</v>
          </cell>
          <cell r="R44" t="str">
            <v>pagina en facebook instituto pedro romero</v>
          </cell>
          <cell r="T44">
            <v>10</v>
          </cell>
          <cell r="U44" t="str">
            <v>N</v>
          </cell>
          <cell r="V44">
            <v>5</v>
          </cell>
          <cell r="W44" t="str">
            <v>LILIANA LICONA PAYARES</v>
          </cell>
          <cell r="Y44">
            <v>45761632</v>
          </cell>
          <cell r="Z44">
            <v>314137906</v>
          </cell>
          <cell r="AA44" t="str">
            <v>lalulipa@hotmail.com</v>
          </cell>
          <cell r="AB44">
            <v>3148102704</v>
          </cell>
          <cell r="AC44">
            <v>41789</v>
          </cell>
          <cell r="AE44">
            <v>1</v>
          </cell>
        </row>
        <row r="45">
          <cell r="A45">
            <v>394</v>
          </cell>
          <cell r="B45">
            <v>31300100000000</v>
          </cell>
          <cell r="C45">
            <v>394</v>
          </cell>
          <cell r="D45">
            <v>394</v>
          </cell>
          <cell r="E45">
            <v>313001000000</v>
          </cell>
          <cell r="F45">
            <v>2</v>
          </cell>
          <cell r="G45" t="str">
            <v>P</v>
          </cell>
          <cell r="H45" t="str">
            <v>A</v>
          </cell>
          <cell r="I45" t="str">
            <v>FUND.INST. ALEGRIA DE SABER</v>
          </cell>
          <cell r="J45" t="str">
            <v>OLGA LUCIA MATUTE</v>
          </cell>
          <cell r="K45">
            <v>30762090</v>
          </cell>
          <cell r="L45">
            <v>30534</v>
          </cell>
          <cell r="M45">
            <v>23509</v>
          </cell>
          <cell r="N45" t="str">
            <v>NUEVO BOSQUE</v>
          </cell>
          <cell r="O45" t="str">
            <v>NUEVO BOSQUE MANZ 78 L 5 7A ETAPA</v>
          </cell>
          <cell r="P45">
            <v>6467477</v>
          </cell>
          <cell r="Q45" t="str">
            <v>institutoalegriadelsaber@hotmail.com</v>
          </cell>
          <cell r="S45" t="str">
            <v>olma342@hotmail.com</v>
          </cell>
          <cell r="T45">
            <v>10</v>
          </cell>
          <cell r="U45" t="str">
            <v>S</v>
          </cell>
          <cell r="V45">
            <v>1</v>
          </cell>
          <cell r="W45" t="str">
            <v>JULIETH PAOLA BARRIENTOS MATUTE</v>
          </cell>
          <cell r="X45" t="str">
            <v>OLGA LUCIA MATUTE DE AVILA</v>
          </cell>
          <cell r="Y45">
            <v>1047404052</v>
          </cell>
          <cell r="Z45">
            <v>3136525367</v>
          </cell>
          <cell r="AA45" t="str">
            <v>julipaobarrientos@hotmail.com</v>
          </cell>
          <cell r="AB45">
            <v>3106949184</v>
          </cell>
          <cell r="AC45">
            <v>42486</v>
          </cell>
          <cell r="AD45" t="str">
            <v>./resoluciones/313001012701.pdf</v>
          </cell>
          <cell r="AE45">
            <v>1</v>
          </cell>
        </row>
        <row r="46">
          <cell r="A46">
            <v>408</v>
          </cell>
          <cell r="B46">
            <v>31300100000000</v>
          </cell>
          <cell r="C46">
            <v>408</v>
          </cell>
          <cell r="D46">
            <v>408</v>
          </cell>
          <cell r="E46">
            <v>313001000000</v>
          </cell>
          <cell r="F46">
            <v>2</v>
          </cell>
          <cell r="G46" t="str">
            <v>P</v>
          </cell>
          <cell r="H46" t="str">
            <v>A</v>
          </cell>
          <cell r="I46" t="str">
            <v>INST. CRISTIANO REMY</v>
          </cell>
          <cell r="J46" t="str">
            <v>MARTHA MARIMON</v>
          </cell>
          <cell r="L46" t="str">
            <v>0000-00-00</v>
          </cell>
          <cell r="M46" t="str">
            <v>0000-00-00</v>
          </cell>
          <cell r="N46" t="str">
            <v>NUEVO BOSQUE</v>
          </cell>
          <cell r="O46" t="str">
            <v>NUEVO BOSQUE TRNV 48 DIAG 30 29 E 62</v>
          </cell>
          <cell r="P46">
            <v>6773244</v>
          </cell>
          <cell r="Q46" t="str">
            <v>no registra</v>
          </cell>
          <cell r="T46">
            <v>10</v>
          </cell>
          <cell r="U46" t="str">
            <v>N</v>
          </cell>
          <cell r="V46">
            <v>5</v>
          </cell>
          <cell r="W46" t="str">
            <v>ALFONSO ARRIETA MORALES</v>
          </cell>
          <cell r="AA46" t="str">
            <v>alyi77@hotmail.com</v>
          </cell>
          <cell r="AE46">
            <v>1</v>
          </cell>
        </row>
        <row r="47">
          <cell r="A47">
            <v>440</v>
          </cell>
          <cell r="B47">
            <v>31300100000000</v>
          </cell>
          <cell r="C47">
            <v>440</v>
          </cell>
          <cell r="D47">
            <v>440</v>
          </cell>
          <cell r="E47">
            <v>313001000000</v>
          </cell>
          <cell r="F47">
            <v>2</v>
          </cell>
          <cell r="G47" t="str">
            <v>P</v>
          </cell>
          <cell r="H47" t="str">
            <v>A</v>
          </cell>
          <cell r="I47" t="str">
            <v>INSTITUCION EDUCATIVA ALBORADA INFANTIL DE CHILE</v>
          </cell>
          <cell r="J47" t="str">
            <v>ALEXIS  LOPEZ VARGAS</v>
          </cell>
          <cell r="K47">
            <v>45691473</v>
          </cell>
          <cell r="L47" t="str">
            <v>0000-00-00</v>
          </cell>
          <cell r="M47" t="str">
            <v>0000-00-00</v>
          </cell>
          <cell r="N47" t="str">
            <v>REPUBLICA DE CHILE</v>
          </cell>
          <cell r="O47" t="str">
            <v>CHILE MZA 48 LTE 4 MZA 48 LTE 10</v>
          </cell>
          <cell r="P47">
            <v>6690888</v>
          </cell>
          <cell r="Q47" t="str">
            <v>alboradacolegio@hotmail.com</v>
          </cell>
          <cell r="R47" t="str">
            <v>www.colalborada.com</v>
          </cell>
          <cell r="T47">
            <v>10</v>
          </cell>
          <cell r="U47" t="str">
            <v>N</v>
          </cell>
          <cell r="V47">
            <v>5</v>
          </cell>
          <cell r="W47" t="str">
            <v>BLANCA FRANCO</v>
          </cell>
          <cell r="Y47">
            <v>45687104</v>
          </cell>
          <cell r="Z47" t="str">
            <v>3155715854 -3137102861</v>
          </cell>
          <cell r="AA47" t="str">
            <v>blancafranco78@hotmail.com</v>
          </cell>
          <cell r="AB47">
            <v>3215239585</v>
          </cell>
          <cell r="AC47">
            <v>42479</v>
          </cell>
          <cell r="AD47" t="str">
            <v>./resoluciones/313001012957.pdf</v>
          </cell>
          <cell r="AE47">
            <v>1</v>
          </cell>
        </row>
        <row r="48">
          <cell r="A48">
            <v>463</v>
          </cell>
          <cell r="B48">
            <v>31300100000000</v>
          </cell>
          <cell r="C48">
            <v>463</v>
          </cell>
          <cell r="D48">
            <v>463</v>
          </cell>
          <cell r="E48">
            <v>313001000000</v>
          </cell>
          <cell r="F48">
            <v>2</v>
          </cell>
          <cell r="G48" t="str">
            <v>P</v>
          </cell>
          <cell r="H48" t="str">
            <v>A</v>
          </cell>
          <cell r="I48" t="str">
            <v>INST. LA GIRALDA</v>
          </cell>
          <cell r="J48" t="str">
            <v>PATRICIA FLOREZ ESPINOSA</v>
          </cell>
          <cell r="L48" t="str">
            <v>0000-00-00</v>
          </cell>
          <cell r="M48" t="str">
            <v>0000-00-00</v>
          </cell>
          <cell r="N48" t="str">
            <v>BOSQUE</v>
          </cell>
          <cell r="O48" t="str">
            <v>BOSQUE TRANSV 52 # 21-42</v>
          </cell>
          <cell r="P48">
            <v>6694667</v>
          </cell>
          <cell r="Q48" t="str">
            <v>yurimar_girl@hotmail.com</v>
          </cell>
          <cell r="T48">
            <v>10</v>
          </cell>
          <cell r="U48" t="str">
            <v>N</v>
          </cell>
          <cell r="V48">
            <v>5</v>
          </cell>
          <cell r="W48" t="str">
            <v>YURIS TATIS</v>
          </cell>
          <cell r="Z48">
            <v>3116803460</v>
          </cell>
          <cell r="AA48" t="str">
            <v>yurimar_girl@hotmail.com</v>
          </cell>
          <cell r="AB48">
            <v>3107404099</v>
          </cell>
          <cell r="AE48">
            <v>1</v>
          </cell>
        </row>
        <row r="49">
          <cell r="A49">
            <v>497</v>
          </cell>
          <cell r="B49">
            <v>41300100000000</v>
          </cell>
          <cell r="C49">
            <v>497</v>
          </cell>
          <cell r="D49">
            <v>497</v>
          </cell>
          <cell r="E49">
            <v>413001000000</v>
          </cell>
          <cell r="F49">
            <v>2</v>
          </cell>
          <cell r="G49" t="str">
            <v>P</v>
          </cell>
          <cell r="H49" t="str">
            <v>A</v>
          </cell>
          <cell r="I49" t="str">
            <v>INST. EDUC. CAMPANITAS DE SABIDURIA</v>
          </cell>
          <cell r="J49" t="str">
            <v>MARIA E. PAJARO M</v>
          </cell>
          <cell r="L49" t="str">
            <v>0000-00-00</v>
          </cell>
          <cell r="M49" t="str">
            <v>0000-00-00</v>
          </cell>
          <cell r="N49" t="str">
            <v>SAN ISIDRO</v>
          </cell>
          <cell r="O49" t="str">
            <v>AV CRISANTO LUQUE URB EL REFUGIO</v>
          </cell>
          <cell r="Q49" t="str">
            <v>mevangelistapajaro@hotmail.com</v>
          </cell>
          <cell r="T49">
            <v>10</v>
          </cell>
          <cell r="U49" t="str">
            <v>N</v>
          </cell>
          <cell r="V49">
            <v>5</v>
          </cell>
          <cell r="W49" t="str">
            <v>MARIA E. PAJARO M</v>
          </cell>
          <cell r="AA49" t="str">
            <v>mevangelistapajaro@hotmail.com</v>
          </cell>
          <cell r="AB49">
            <v>3135080290</v>
          </cell>
          <cell r="AE49">
            <v>1</v>
          </cell>
        </row>
        <row r="50">
          <cell r="A50">
            <v>522</v>
          </cell>
          <cell r="B50">
            <v>31300100000000</v>
          </cell>
          <cell r="C50">
            <v>522</v>
          </cell>
          <cell r="D50">
            <v>522</v>
          </cell>
          <cell r="E50">
            <v>313001000000</v>
          </cell>
          <cell r="F50">
            <v>2</v>
          </cell>
          <cell r="G50" t="str">
            <v>P</v>
          </cell>
          <cell r="H50" t="str">
            <v>A</v>
          </cell>
          <cell r="I50" t="str">
            <v>FUND. INST. COLOMBIA</v>
          </cell>
          <cell r="J50" t="str">
            <v>CLEMENTINA NIEVES</v>
          </cell>
          <cell r="K50">
            <v>26006516</v>
          </cell>
          <cell r="L50" t="str">
            <v>0000-00-00</v>
          </cell>
          <cell r="M50" t="str">
            <v>0000-00-00</v>
          </cell>
          <cell r="N50" t="str">
            <v>NUEVO BOSQUE</v>
          </cell>
          <cell r="O50" t="str">
            <v>NVO BOSQUE 7 ETAPA M 60 L 15</v>
          </cell>
          <cell r="P50">
            <v>6622472</v>
          </cell>
          <cell r="Q50" t="str">
            <v>institutocolombia@hotmail.com</v>
          </cell>
          <cell r="T50">
            <v>10</v>
          </cell>
          <cell r="U50" t="str">
            <v>S</v>
          </cell>
          <cell r="V50">
            <v>5</v>
          </cell>
          <cell r="W50" t="str">
            <v>CLEMENTINA NIEVES</v>
          </cell>
          <cell r="Y50">
            <v>260066516</v>
          </cell>
          <cell r="Z50">
            <v>3116651524</v>
          </cell>
          <cell r="AA50" t="str">
            <v>instituto.colombia@hotmail.com</v>
          </cell>
          <cell r="AB50">
            <v>3116651524</v>
          </cell>
          <cell r="AC50">
            <v>42466</v>
          </cell>
          <cell r="AD50" t="str">
            <v>./resoluciones/313001013597.pdf</v>
          </cell>
          <cell r="AE50">
            <v>1</v>
          </cell>
        </row>
        <row r="51">
          <cell r="A51">
            <v>545</v>
          </cell>
          <cell r="B51">
            <v>31300100000000</v>
          </cell>
          <cell r="C51">
            <v>545</v>
          </cell>
          <cell r="D51">
            <v>545</v>
          </cell>
          <cell r="E51">
            <v>313001000000</v>
          </cell>
          <cell r="F51">
            <v>2</v>
          </cell>
          <cell r="G51" t="str">
            <v>P</v>
          </cell>
          <cell r="H51" t="str">
            <v>A</v>
          </cell>
          <cell r="I51" t="str">
            <v>JARD. INF. EL MILAGROSO DE LA VILLA</v>
          </cell>
          <cell r="J51" t="str">
            <v>EMPERATRIZ BAHOQUE</v>
          </cell>
          <cell r="K51">
            <v>45433677</v>
          </cell>
          <cell r="L51" t="str">
            <v>0000-00-00</v>
          </cell>
          <cell r="M51" t="str">
            <v>0000-00-00</v>
          </cell>
          <cell r="N51" t="str">
            <v>NUEVO BOSQUE</v>
          </cell>
          <cell r="O51" t="str">
            <v>NUEVO BOSQUE M 21 L 7 ETAPA 2</v>
          </cell>
          <cell r="P51">
            <v>6674630</v>
          </cell>
          <cell r="Q51" t="str">
            <v>embava@hotmail.com</v>
          </cell>
          <cell r="S51" t="str">
            <v>danihernandez-20@hotmail.com</v>
          </cell>
          <cell r="T51">
            <v>10</v>
          </cell>
          <cell r="U51" t="str">
            <v>N</v>
          </cell>
          <cell r="V51">
            <v>5</v>
          </cell>
          <cell r="W51" t="str">
            <v>Daniela hernandez osorio</v>
          </cell>
          <cell r="X51" t="str">
            <v xml:space="preserve">melissa aranda bahoquez </v>
          </cell>
          <cell r="Y51">
            <v>1050963473</v>
          </cell>
          <cell r="Z51">
            <v>3017420619</v>
          </cell>
          <cell r="AA51" t="str">
            <v>embava@hotmail.com</v>
          </cell>
          <cell r="AB51">
            <v>3114110460</v>
          </cell>
          <cell r="AC51">
            <v>42029</v>
          </cell>
          <cell r="AE51">
            <v>1</v>
          </cell>
        </row>
        <row r="52">
          <cell r="A52">
            <v>656</v>
          </cell>
          <cell r="B52">
            <v>31300100000000</v>
          </cell>
          <cell r="C52">
            <v>656</v>
          </cell>
          <cell r="D52">
            <v>656</v>
          </cell>
          <cell r="E52">
            <v>313001000000</v>
          </cell>
          <cell r="F52">
            <v>2</v>
          </cell>
          <cell r="G52" t="str">
            <v>P</v>
          </cell>
          <cell r="H52" t="str">
            <v>A</v>
          </cell>
          <cell r="I52" t="str">
            <v>JARD. INF. MI SOLECITO</v>
          </cell>
          <cell r="J52" t="str">
            <v>JAIZA ISABEL ANNICCHIARICO CARDENAS</v>
          </cell>
          <cell r="L52" t="str">
            <v>0000-00-00</v>
          </cell>
          <cell r="M52" t="str">
            <v>0000-00-00</v>
          </cell>
          <cell r="N52" t="str">
            <v>BOSQUE</v>
          </cell>
          <cell r="O52" t="str">
            <v>BOSQUE AV BUENOS AIRES Nro 47A- 68</v>
          </cell>
          <cell r="P52">
            <v>6624945</v>
          </cell>
          <cell r="Q52" t="str">
            <v>jardin.misolecito@hotmail.com</v>
          </cell>
          <cell r="T52">
            <v>10</v>
          </cell>
          <cell r="U52" t="str">
            <v>N</v>
          </cell>
          <cell r="V52">
            <v>5</v>
          </cell>
          <cell r="W52" t="str">
            <v>JAISA ANNICCHIARICO C</v>
          </cell>
          <cell r="Z52">
            <v>3178418893</v>
          </cell>
          <cell r="AA52" t="str">
            <v>jardin.misolecito@hotmail.com</v>
          </cell>
          <cell r="AB52">
            <v>3126384871</v>
          </cell>
          <cell r="AE52">
            <v>1</v>
          </cell>
        </row>
        <row r="53">
          <cell r="A53">
            <v>720</v>
          </cell>
          <cell r="B53">
            <v>31300100000000</v>
          </cell>
          <cell r="C53">
            <v>720</v>
          </cell>
          <cell r="D53">
            <v>720</v>
          </cell>
          <cell r="E53">
            <v>313001000000</v>
          </cell>
          <cell r="F53">
            <v>2</v>
          </cell>
          <cell r="G53" t="str">
            <v>P</v>
          </cell>
          <cell r="H53" t="str">
            <v>A</v>
          </cell>
          <cell r="I53" t="str">
            <v>INST. EDUCATIVO NUEVA ESPERANZA</v>
          </cell>
          <cell r="J53" t="str">
            <v>SANDRA DE AVILA</v>
          </cell>
          <cell r="K53">
            <v>45487242</v>
          </cell>
          <cell r="L53" t="str">
            <v>0000-00-00</v>
          </cell>
          <cell r="M53">
            <v>24996</v>
          </cell>
          <cell r="N53" t="str">
            <v>ALTO BOSQUE</v>
          </cell>
          <cell r="O53" t="str">
            <v>ALTO BOSQUE TRANSV 51 # 21b 74</v>
          </cell>
          <cell r="P53">
            <v>6434914</v>
          </cell>
          <cell r="Q53" t="str">
            <v>ienuevaesperanza@outlook.com</v>
          </cell>
          <cell r="S53" t="str">
            <v>ienuevaesperanza@outlook.com</v>
          </cell>
          <cell r="T53">
            <v>10</v>
          </cell>
          <cell r="U53" t="str">
            <v>N</v>
          </cell>
          <cell r="V53">
            <v>5</v>
          </cell>
          <cell r="W53" t="str">
            <v>SANDRA DE AVILA</v>
          </cell>
          <cell r="X53" t="str">
            <v>SANDRA DE AVILA PASTRANA</v>
          </cell>
          <cell r="Y53">
            <v>45487242</v>
          </cell>
          <cell r="Z53" t="str">
            <v>3126384871 - 3008859530</v>
          </cell>
          <cell r="AA53" t="str">
            <v>ienuevaesperanza@outlook.com</v>
          </cell>
          <cell r="AB53">
            <v>3126384871</v>
          </cell>
          <cell r="AC53">
            <v>42058</v>
          </cell>
          <cell r="AD53" t="str">
            <v>./resoluciones/313001029051.pdf</v>
          </cell>
          <cell r="AE53">
            <v>1</v>
          </cell>
        </row>
        <row r="54">
          <cell r="A54">
            <v>808</v>
          </cell>
          <cell r="B54">
            <v>31300100000000</v>
          </cell>
          <cell r="C54">
            <v>808</v>
          </cell>
          <cell r="D54">
            <v>808</v>
          </cell>
          <cell r="E54">
            <v>313001000000</v>
          </cell>
          <cell r="F54">
            <v>2</v>
          </cell>
          <cell r="G54" t="str">
            <v>P</v>
          </cell>
          <cell r="H54" t="str">
            <v>A</v>
          </cell>
          <cell r="I54" t="str">
            <v>FUND. ALUNA</v>
          </cell>
          <cell r="J54" t="str">
            <v>MARIA ESTELLA BARRETO HERNANDEZ</v>
          </cell>
          <cell r="K54">
            <v>64740567</v>
          </cell>
          <cell r="L54" t="str">
            <v>0000-00-00</v>
          </cell>
          <cell r="M54" t="str">
            <v>0000-00-00</v>
          </cell>
          <cell r="N54" t="str">
            <v>REPUBLICA DE CHILE</v>
          </cell>
          <cell r="O54" t="str">
            <v>REPUBLICA DE CHILE DIAG 26 N 47-49</v>
          </cell>
          <cell r="P54" t="str">
            <v>6746444-6742470</v>
          </cell>
          <cell r="Q54" t="str">
            <v>aluna@aluna.org.co</v>
          </cell>
          <cell r="R54" t="str">
            <v>www.aluna.org.co</v>
          </cell>
          <cell r="T54">
            <v>10</v>
          </cell>
          <cell r="U54" t="str">
            <v>S</v>
          </cell>
          <cell r="V54">
            <v>1</v>
          </cell>
          <cell r="W54" t="str">
            <v>NORELYS ROJAS VILLAMIZAR</v>
          </cell>
          <cell r="Y54">
            <v>45523204</v>
          </cell>
          <cell r="Z54">
            <v>3135495857</v>
          </cell>
          <cell r="AA54" t="str">
            <v>Norelys.rojas@aluna.org.co</v>
          </cell>
          <cell r="AB54" t="str">
            <v>320-549-2105</v>
          </cell>
          <cell r="AC54">
            <v>42401</v>
          </cell>
          <cell r="AD54" t="str">
            <v>./resoluciones/313001029388.pdf</v>
          </cell>
          <cell r="AE54">
            <v>1</v>
          </cell>
        </row>
        <row r="55">
          <cell r="A55">
            <v>848</v>
          </cell>
          <cell r="B55">
            <v>31300100000000</v>
          </cell>
          <cell r="C55">
            <v>848</v>
          </cell>
          <cell r="D55">
            <v>848</v>
          </cell>
          <cell r="E55">
            <v>313001000000</v>
          </cell>
          <cell r="F55">
            <v>2</v>
          </cell>
          <cell r="G55" t="str">
            <v>P</v>
          </cell>
          <cell r="H55" t="str">
            <v>A</v>
          </cell>
          <cell r="I55" t="str">
            <v>INSTITUTO EDUCATIVO NISSI</v>
          </cell>
          <cell r="J55" t="str">
            <v>REYNELDA GUDIÑO GONZALEZ</v>
          </cell>
          <cell r="K55">
            <v>45486032</v>
          </cell>
          <cell r="L55" t="str">
            <v>0000-00-00</v>
          </cell>
          <cell r="M55" t="str">
            <v>0000-00-00</v>
          </cell>
          <cell r="N55" t="str">
            <v>NUEVO BOSQUE</v>
          </cell>
          <cell r="O55" t="str">
            <v xml:space="preserve"> MANZANA 65 LOTE 14-15</v>
          </cell>
          <cell r="P55">
            <v>6910522</v>
          </cell>
          <cell r="Q55" t="str">
            <v>institutonissi@gmail.com</v>
          </cell>
          <cell r="T55">
            <v>10</v>
          </cell>
          <cell r="U55" t="str">
            <v>N</v>
          </cell>
          <cell r="V55">
            <v>5</v>
          </cell>
          <cell r="W55" t="str">
            <v>ARELYS SANTIAGO ELLES</v>
          </cell>
          <cell r="Y55">
            <v>45534092</v>
          </cell>
          <cell r="Z55">
            <v>3148420669</v>
          </cell>
          <cell r="AA55" t="str">
            <v>mancillita.ary@hotmail.com</v>
          </cell>
          <cell r="AB55">
            <v>6910522</v>
          </cell>
          <cell r="AC55">
            <v>42502</v>
          </cell>
          <cell r="AD55" t="str">
            <v>./resoluciones/313001029922.pdf</v>
          </cell>
          <cell r="AE55">
            <v>1</v>
          </cell>
        </row>
        <row r="56">
          <cell r="A56">
            <v>864</v>
          </cell>
          <cell r="B56">
            <v>31300100000000</v>
          </cell>
          <cell r="C56">
            <v>864</v>
          </cell>
          <cell r="D56">
            <v>864</v>
          </cell>
          <cell r="E56">
            <v>313001000000</v>
          </cell>
          <cell r="F56">
            <v>2</v>
          </cell>
          <cell r="G56" t="str">
            <v>P</v>
          </cell>
          <cell r="H56" t="str">
            <v>A</v>
          </cell>
          <cell r="I56" t="str">
            <v>CENTRO EDUCATIVO EL OASIS DEL SABER</v>
          </cell>
          <cell r="N56" t="str">
            <v>CHIPRE</v>
          </cell>
          <cell r="O56" t="str">
            <v>CHIPRE CLL 31A No 64-36</v>
          </cell>
          <cell r="R56" t="str">
            <v>X</v>
          </cell>
          <cell r="T56">
            <v>10</v>
          </cell>
          <cell r="U56" t="str">
            <v>N</v>
          </cell>
          <cell r="V56">
            <v>5</v>
          </cell>
          <cell r="AE56">
            <v>1</v>
          </cell>
        </row>
        <row r="57">
          <cell r="A57">
            <v>865</v>
          </cell>
          <cell r="B57">
            <v>41300100000000</v>
          </cell>
          <cell r="C57">
            <v>865</v>
          </cell>
          <cell r="D57">
            <v>865</v>
          </cell>
          <cell r="E57">
            <v>413001000000</v>
          </cell>
          <cell r="F57">
            <v>2</v>
          </cell>
          <cell r="G57" t="str">
            <v>P</v>
          </cell>
          <cell r="H57" t="str">
            <v>A</v>
          </cell>
          <cell r="I57" t="str">
            <v>INSTITUTO NUEVO REINO</v>
          </cell>
          <cell r="J57" t="str">
            <v>ORLANDO MORELOS RODRIGUEZ</v>
          </cell>
          <cell r="N57" t="str">
            <v>SAN ISIDRO</v>
          </cell>
          <cell r="O57" t="str">
            <v>BOSQUE-SAN ISIDRO TRANSVERSAL 54# 22B-13</v>
          </cell>
          <cell r="P57" t="str">
            <v>6458036-6621946</v>
          </cell>
          <cell r="R57" t="str">
            <v>X</v>
          </cell>
          <cell r="T57">
            <v>10</v>
          </cell>
          <cell r="U57" t="str">
            <v>N</v>
          </cell>
          <cell r="V57">
            <v>5</v>
          </cell>
          <cell r="AE57">
            <v>1</v>
          </cell>
        </row>
        <row r="58">
          <cell r="A58">
            <v>24</v>
          </cell>
          <cell r="B58">
            <v>11300100000000</v>
          </cell>
          <cell r="C58">
            <v>24</v>
          </cell>
          <cell r="D58">
            <v>24</v>
          </cell>
          <cell r="E58">
            <v>113001000000</v>
          </cell>
          <cell r="F58">
            <v>1</v>
          </cell>
          <cell r="G58" t="str">
            <v>P</v>
          </cell>
          <cell r="H58" t="str">
            <v>A</v>
          </cell>
          <cell r="I58" t="str">
            <v>I.E SALIM BECHARA</v>
          </cell>
          <cell r="J58" t="str">
            <v>ADALBERTO ARANZA MORON</v>
          </cell>
          <cell r="K58">
            <v>73096724</v>
          </cell>
          <cell r="L58">
            <v>29409</v>
          </cell>
          <cell r="M58">
            <v>22475</v>
          </cell>
          <cell r="N58" t="str">
            <v>CEBALLOS</v>
          </cell>
          <cell r="O58" t="str">
            <v>CEBALLOS ANT CARRET A MAMONAL DG 30 56 46</v>
          </cell>
          <cell r="P58">
            <v>6766491</v>
          </cell>
          <cell r="Q58" t="str">
            <v>adaramo@hotmail.com</v>
          </cell>
          <cell r="T58">
            <v>11</v>
          </cell>
          <cell r="U58" t="str">
            <v>N</v>
          </cell>
          <cell r="V58">
            <v>3</v>
          </cell>
          <cell r="W58" t="str">
            <v>SAYDA GUZMAN PACHECO</v>
          </cell>
          <cell r="X58" t="str">
            <v>NO HAY</v>
          </cell>
          <cell r="Y58">
            <v>22806380</v>
          </cell>
          <cell r="Z58">
            <v>3145666418</v>
          </cell>
          <cell r="AA58" t="str">
            <v>saydaguzmanpacheco@hotmail.com</v>
          </cell>
          <cell r="AB58">
            <v>3154879284</v>
          </cell>
          <cell r="AC58">
            <v>42412</v>
          </cell>
          <cell r="AD58" t="str">
            <v>./resoluciones/113001000429.pdf</v>
          </cell>
          <cell r="AE58">
            <v>1</v>
          </cell>
        </row>
        <row r="59">
          <cell r="A59">
            <v>122</v>
          </cell>
          <cell r="B59">
            <v>11300100000000</v>
          </cell>
          <cell r="C59">
            <v>122</v>
          </cell>
          <cell r="D59">
            <v>122</v>
          </cell>
          <cell r="E59">
            <v>113001000000</v>
          </cell>
          <cell r="F59">
            <v>1</v>
          </cell>
          <cell r="G59" t="str">
            <v>P</v>
          </cell>
          <cell r="H59" t="str">
            <v>A</v>
          </cell>
          <cell r="I59" t="str">
            <v>I.E 20 DE JULIO</v>
          </cell>
          <cell r="J59" t="str">
            <v>JONNY JONNY LUNA GUERRERO</v>
          </cell>
          <cell r="K59">
            <v>9287777</v>
          </cell>
          <cell r="L59">
            <v>32366</v>
          </cell>
          <cell r="M59">
            <v>25580</v>
          </cell>
          <cell r="N59" t="str">
            <v>VEINTE DE JULIO</v>
          </cell>
          <cell r="O59" t="str">
            <v>20 DE JULIO CRA 58A No 8-86</v>
          </cell>
          <cell r="P59">
            <v>6769211</v>
          </cell>
          <cell r="Q59" t="str">
            <v>rectoria@ie20dejulio.edu.co</v>
          </cell>
          <cell r="T59">
            <v>11</v>
          </cell>
          <cell r="U59" t="str">
            <v>N</v>
          </cell>
          <cell r="V59">
            <v>3</v>
          </cell>
          <cell r="W59" t="str">
            <v>NABIS TORRES VASQUEZ</v>
          </cell>
          <cell r="Y59">
            <v>33107352</v>
          </cell>
          <cell r="Z59" t="str">
            <v>316-3141537</v>
          </cell>
          <cell r="AA59" t="str">
            <v>simat@ie20dejulio.edu.co</v>
          </cell>
          <cell r="AB59" t="str">
            <v>316-3700772</v>
          </cell>
          <cell r="AC59">
            <v>42530</v>
          </cell>
          <cell r="AD59" t="str">
            <v>./resoluciones/113001006800.pdf</v>
          </cell>
          <cell r="AE59">
            <v>1</v>
          </cell>
        </row>
        <row r="60">
          <cell r="A60">
            <v>190</v>
          </cell>
          <cell r="B60">
            <v>21300100000000</v>
          </cell>
          <cell r="C60">
            <v>190</v>
          </cell>
          <cell r="D60">
            <v>190</v>
          </cell>
          <cell r="E60">
            <v>213001000000</v>
          </cell>
          <cell r="F60">
            <v>1</v>
          </cell>
          <cell r="G60" t="str">
            <v>P</v>
          </cell>
          <cell r="H60" t="str">
            <v>A</v>
          </cell>
          <cell r="I60" t="str">
            <v>I.E SAN FRANCISCO DE ASIS</v>
          </cell>
          <cell r="J60" t="str">
            <v>HNA ANA MARIA RAMOS MARTINEZ</v>
          </cell>
          <cell r="K60">
            <v>26012861</v>
          </cell>
          <cell r="L60">
            <v>28249</v>
          </cell>
          <cell r="M60">
            <v>20850</v>
          </cell>
          <cell r="N60" t="str">
            <v>ARROZ BARATO</v>
          </cell>
          <cell r="O60" t="str">
            <v>CRA 3A No 8 - 71 ARROZ BARATO SECT MAMONAL</v>
          </cell>
          <cell r="Q60" t="str">
            <v>marianita50@yahoo.es</v>
          </cell>
          <cell r="T60">
            <v>11</v>
          </cell>
          <cell r="U60" t="str">
            <v>N</v>
          </cell>
          <cell r="V60">
            <v>3</v>
          </cell>
          <cell r="W60" t="str">
            <v>NAYIBE MERCADO SALCEDO</v>
          </cell>
          <cell r="Y60">
            <v>45484690</v>
          </cell>
          <cell r="Z60">
            <v>3003998183</v>
          </cell>
          <cell r="AA60" t="str">
            <v>nayimersa@hotmail.com</v>
          </cell>
          <cell r="AB60">
            <v>3017738841</v>
          </cell>
          <cell r="AC60">
            <v>42465</v>
          </cell>
          <cell r="AD60" t="str">
            <v>./resoluciones/213001007231.pdf</v>
          </cell>
          <cell r="AE60">
            <v>1</v>
          </cell>
        </row>
        <row r="61">
          <cell r="A61">
            <v>290</v>
          </cell>
          <cell r="B61">
            <v>31300100000000</v>
          </cell>
          <cell r="C61">
            <v>290</v>
          </cell>
          <cell r="D61">
            <v>290</v>
          </cell>
          <cell r="E61">
            <v>313001000000</v>
          </cell>
          <cell r="F61">
            <v>2</v>
          </cell>
          <cell r="G61" t="str">
            <v>P</v>
          </cell>
          <cell r="H61" t="str">
            <v>A</v>
          </cell>
          <cell r="I61" t="str">
            <v>INST. DE EDUC. INTEGRAL I.D.I</v>
          </cell>
          <cell r="J61" t="str">
            <v>ALEXANDRA BELLO GUERRERO</v>
          </cell>
          <cell r="K61">
            <v>45480949</v>
          </cell>
          <cell r="L61">
            <v>31807</v>
          </cell>
          <cell r="M61">
            <v>24725</v>
          </cell>
          <cell r="N61" t="str">
            <v>BELLAVISTA</v>
          </cell>
          <cell r="O61" t="str">
            <v xml:space="preserve"> KRA 7A No 58 - 31</v>
          </cell>
          <cell r="P61">
            <v>6670510</v>
          </cell>
          <cell r="Q61" t="str">
            <v>institutoidi1020@yahoo.es</v>
          </cell>
          <cell r="R61" t="str">
            <v>alexa6112@hotmail.com</v>
          </cell>
          <cell r="S61" t="str">
            <v>alexa6112@hotmail.com</v>
          </cell>
          <cell r="T61">
            <v>11</v>
          </cell>
          <cell r="U61" t="str">
            <v>S</v>
          </cell>
          <cell r="V61">
            <v>1</v>
          </cell>
          <cell r="W61" t="str">
            <v>JACKELIN GOMEZ BRIEVA</v>
          </cell>
          <cell r="X61" t="str">
            <v>JACKELIN GOMEZ BRIEVA</v>
          </cell>
          <cell r="Y61">
            <v>45477179</v>
          </cell>
          <cell r="Z61" t="str">
            <v>3126041463-3002521996</v>
          </cell>
          <cell r="AA61" t="str">
            <v>jack.e.latina@hotmail.com</v>
          </cell>
          <cell r="AB61">
            <v>3192714691</v>
          </cell>
          <cell r="AC61">
            <v>42402</v>
          </cell>
          <cell r="AD61" t="str">
            <v>./resoluciones/313001005632.pdf</v>
          </cell>
          <cell r="AE61">
            <v>1</v>
          </cell>
        </row>
        <row r="62">
          <cell r="A62">
            <v>393</v>
          </cell>
          <cell r="B62">
            <v>31300100000000</v>
          </cell>
          <cell r="C62">
            <v>393</v>
          </cell>
          <cell r="D62">
            <v>393</v>
          </cell>
          <cell r="E62">
            <v>313001000000</v>
          </cell>
          <cell r="F62">
            <v>2</v>
          </cell>
          <cell r="G62" t="str">
            <v>P</v>
          </cell>
          <cell r="H62" t="str">
            <v>A</v>
          </cell>
          <cell r="I62" t="str">
            <v>GUARD. Y JARD. INF. LA HORMIGUITA</v>
          </cell>
          <cell r="J62" t="str">
            <v>IRINA APARICIO RODRIGUEZ</v>
          </cell>
          <cell r="K62">
            <v>45457332</v>
          </cell>
          <cell r="L62">
            <v>30434</v>
          </cell>
          <cell r="M62" t="str">
            <v>0000-00-00</v>
          </cell>
          <cell r="N62" t="str">
            <v>SANTA CLARA</v>
          </cell>
          <cell r="O62" t="str">
            <v>URB SANTA CLARA MZ T LT 30</v>
          </cell>
          <cell r="P62">
            <v>6674065</v>
          </cell>
          <cell r="Q62" t="str">
            <v>irinaparicio1963@hotmail.com</v>
          </cell>
          <cell r="S62" t="str">
            <v>aparicioirina1963@hotmail.com</v>
          </cell>
          <cell r="T62">
            <v>11</v>
          </cell>
          <cell r="U62" t="str">
            <v>N</v>
          </cell>
          <cell r="V62">
            <v>5</v>
          </cell>
          <cell r="W62" t="str">
            <v>IRINA APARICIO RODRIGUEZ</v>
          </cell>
          <cell r="Y62">
            <v>45457332</v>
          </cell>
          <cell r="Z62" t="str">
            <v>3156281352 -3135105728</v>
          </cell>
          <cell r="AA62" t="str">
            <v>irinaparicio1963@hotmail.com</v>
          </cell>
          <cell r="AB62" t="str">
            <v>3156281352- 3135105728</v>
          </cell>
          <cell r="AC62">
            <v>42479</v>
          </cell>
          <cell r="AD62" t="str">
            <v>./resoluciones/313001009034.pdf</v>
          </cell>
          <cell r="AE62">
            <v>1</v>
          </cell>
        </row>
        <row r="63">
          <cell r="A63">
            <v>578</v>
          </cell>
          <cell r="B63">
            <v>31300100000000</v>
          </cell>
          <cell r="C63">
            <v>578</v>
          </cell>
          <cell r="D63">
            <v>578</v>
          </cell>
          <cell r="E63">
            <v>313001000000</v>
          </cell>
          <cell r="F63">
            <v>2</v>
          </cell>
          <cell r="G63" t="str">
            <v>P</v>
          </cell>
          <cell r="H63" t="str">
            <v>A</v>
          </cell>
          <cell r="I63" t="str">
            <v>COL. COMUNITARIO CAMINO DE LUZ Y ESPERANZA</v>
          </cell>
          <cell r="J63" t="str">
            <v>BLANCA CELORIO VALENCIA</v>
          </cell>
          <cell r="K63">
            <v>31303270</v>
          </cell>
          <cell r="L63">
            <v>28285</v>
          </cell>
          <cell r="M63">
            <v>21346</v>
          </cell>
          <cell r="N63" t="str">
            <v>SUCRE</v>
          </cell>
          <cell r="O63" t="str">
            <v>SUCRE SC VILLA ROSA MZ Q LT 13</v>
          </cell>
          <cell r="P63">
            <v>6572156</v>
          </cell>
          <cell r="Q63" t="str">
            <v>celorio50@hotmail.com</v>
          </cell>
          <cell r="T63">
            <v>11</v>
          </cell>
          <cell r="U63" t="str">
            <v>N</v>
          </cell>
          <cell r="V63">
            <v>1</v>
          </cell>
          <cell r="W63" t="str">
            <v>SOFIA CANO</v>
          </cell>
          <cell r="Y63">
            <v>1047376244</v>
          </cell>
          <cell r="Z63">
            <v>3017665691</v>
          </cell>
          <cell r="AA63" t="str">
            <v>celorio50@hotmail.com</v>
          </cell>
          <cell r="AB63">
            <v>3104487357</v>
          </cell>
          <cell r="AC63">
            <v>41897</v>
          </cell>
          <cell r="AE63">
            <v>1</v>
          </cell>
        </row>
        <row r="64">
          <cell r="A64">
            <v>604</v>
          </cell>
          <cell r="B64">
            <v>31300100000000</v>
          </cell>
          <cell r="C64">
            <v>604</v>
          </cell>
          <cell r="D64">
            <v>604</v>
          </cell>
          <cell r="E64">
            <v>313001000000</v>
          </cell>
          <cell r="F64">
            <v>2</v>
          </cell>
          <cell r="G64" t="str">
            <v>P</v>
          </cell>
          <cell r="H64" t="str">
            <v>A</v>
          </cell>
          <cell r="I64" t="str">
            <v>INST. EDUCATIVO CELESTIN FREINET</v>
          </cell>
          <cell r="J64" t="str">
            <v xml:space="preserve">CLAUDIA STELLA OSORIO BORDA </v>
          </cell>
          <cell r="K64">
            <v>33101390</v>
          </cell>
          <cell r="L64" t="str">
            <v>0000-00-00</v>
          </cell>
          <cell r="M64">
            <v>28832</v>
          </cell>
          <cell r="N64" t="str">
            <v>POLICARPA</v>
          </cell>
          <cell r="O64" t="str">
            <v>POLICARPA CLLE 73 No 60-06</v>
          </cell>
          <cell r="P64" t="str">
            <v>6438158 - 3008103883</v>
          </cell>
          <cell r="Q64" t="str">
            <v>cstellaosobo@hotmail.com</v>
          </cell>
          <cell r="T64">
            <v>11</v>
          </cell>
          <cell r="U64" t="str">
            <v>S</v>
          </cell>
          <cell r="V64">
            <v>5</v>
          </cell>
          <cell r="W64" t="str">
            <v>CLAUDIA OSORIO BORDA</v>
          </cell>
          <cell r="Y64">
            <v>33101390</v>
          </cell>
          <cell r="Z64">
            <v>3008026395</v>
          </cell>
          <cell r="AA64" t="str">
            <v>cstellaosobo@hotmail.com</v>
          </cell>
          <cell r="AB64" t="str">
            <v>3008026395 - 3008103883</v>
          </cell>
          <cell r="AC64">
            <v>42106</v>
          </cell>
          <cell r="AD64" t="str">
            <v>./resoluciones/313001027997.pdf</v>
          </cell>
          <cell r="AE64">
            <v>1</v>
          </cell>
        </row>
        <row r="65">
          <cell r="A65">
            <v>721</v>
          </cell>
          <cell r="B65">
            <v>31300100000000</v>
          </cell>
          <cell r="C65">
            <v>721</v>
          </cell>
          <cell r="D65">
            <v>721</v>
          </cell>
          <cell r="E65">
            <v>313001000000</v>
          </cell>
          <cell r="F65">
            <v>2</v>
          </cell>
          <cell r="G65" t="str">
            <v>P</v>
          </cell>
          <cell r="H65" t="str">
            <v>A</v>
          </cell>
          <cell r="I65" t="str">
            <v>I.E COMUNITARIA LIRIO DE LOS VALLES</v>
          </cell>
          <cell r="J65" t="str">
            <v>GUILLERMINA PAJARO CHIQUILLO</v>
          </cell>
          <cell r="K65">
            <v>45475997</v>
          </cell>
          <cell r="L65" t="str">
            <v>0000-00-00</v>
          </cell>
          <cell r="M65" t="str">
            <v>0000-00-00</v>
          </cell>
          <cell r="N65" t="str">
            <v>BELLAVISTA</v>
          </cell>
          <cell r="O65" t="str">
            <v>BELLAVISTA MZ 2 LT M CALLE 7 No 57 A 111</v>
          </cell>
          <cell r="P65">
            <v>6674025</v>
          </cell>
          <cell r="Q65" t="str">
            <v>guipachi@hotmail.com</v>
          </cell>
          <cell r="T65">
            <v>11</v>
          </cell>
          <cell r="U65" t="str">
            <v>S</v>
          </cell>
          <cell r="V65">
            <v>5</v>
          </cell>
          <cell r="W65" t="str">
            <v>BIANIS MARIA TAPIA ROMERO</v>
          </cell>
          <cell r="X65" t="str">
            <v>BIANIS MARIA TAPIA ROMERO</v>
          </cell>
          <cell r="Y65">
            <v>64680182</v>
          </cell>
          <cell r="Z65">
            <v>3135529799</v>
          </cell>
          <cell r="AA65" t="str">
            <v>elim-25@hotmail.com</v>
          </cell>
          <cell r="AB65">
            <v>3205784004</v>
          </cell>
          <cell r="AC65">
            <v>42339</v>
          </cell>
          <cell r="AD65" t="str">
            <v>./resoluciones/313001029116.pdf</v>
          </cell>
          <cell r="AE65">
            <v>1</v>
          </cell>
        </row>
        <row r="66">
          <cell r="A66">
            <v>825</v>
          </cell>
          <cell r="B66">
            <v>31300100000000</v>
          </cell>
          <cell r="C66">
            <v>825</v>
          </cell>
          <cell r="D66">
            <v>825</v>
          </cell>
          <cell r="E66">
            <v>313001000000</v>
          </cell>
          <cell r="F66">
            <v>2</v>
          </cell>
          <cell r="G66" t="str">
            <v>P</v>
          </cell>
          <cell r="H66" t="str">
            <v>A</v>
          </cell>
          <cell r="I66" t="str">
            <v>CENT. EDUC. SANTA CLARA</v>
          </cell>
          <cell r="J66" t="str">
            <v>GLORIA ELENA PINEDA MONTIEL</v>
          </cell>
          <cell r="K66">
            <v>45465623</v>
          </cell>
          <cell r="L66">
            <v>30862</v>
          </cell>
          <cell r="M66">
            <v>24104</v>
          </cell>
          <cell r="N66" t="str">
            <v>SANTA CLARA</v>
          </cell>
          <cell r="O66" t="str">
            <v>URB SANTA CLARA MZ D LT 21</v>
          </cell>
          <cell r="P66" t="str">
            <v>6673250 - 3106623270</v>
          </cell>
          <cell r="Q66" t="str">
            <v>centroeducativosantaclara@hotmail.com</v>
          </cell>
          <cell r="R66" t="str">
            <v>gloria.pine@hotmail.com</v>
          </cell>
          <cell r="S66" t="str">
            <v>rafaeleliecerdominguez@hotmail.com</v>
          </cell>
          <cell r="T66">
            <v>11</v>
          </cell>
          <cell r="U66" t="str">
            <v>N</v>
          </cell>
          <cell r="V66">
            <v>5</v>
          </cell>
          <cell r="W66" t="str">
            <v>RAFAEL ELIECER  DOMINGUEZ ANAYA</v>
          </cell>
          <cell r="X66" t="str">
            <v>GLORIA ELENA PINEDA MONTIEL</v>
          </cell>
          <cell r="Y66">
            <v>73072656</v>
          </cell>
          <cell r="Z66" t="str">
            <v>3116672778 -3004399907</v>
          </cell>
          <cell r="AA66" t="str">
            <v>rafaeleliecerdominguez@hotmail.com</v>
          </cell>
          <cell r="AB66">
            <v>3106623270</v>
          </cell>
          <cell r="AC66">
            <v>42478</v>
          </cell>
          <cell r="AD66" t="str">
            <v>./resoluciones/313001029701.pdf</v>
          </cell>
          <cell r="AE66">
            <v>1</v>
          </cell>
        </row>
        <row r="67">
          <cell r="A67">
            <v>861</v>
          </cell>
          <cell r="B67">
            <v>31300100000000</v>
          </cell>
          <cell r="C67">
            <v>861</v>
          </cell>
          <cell r="D67">
            <v>861</v>
          </cell>
          <cell r="E67">
            <v>313001000000</v>
          </cell>
          <cell r="F67">
            <v>2</v>
          </cell>
          <cell r="G67" t="str">
            <v>P</v>
          </cell>
          <cell r="H67" t="str">
            <v>A</v>
          </cell>
          <cell r="I67" t="str">
            <v>INSTITUTO EDUCATIVO LINDO AMANECER</v>
          </cell>
          <cell r="J67" t="str">
            <v>TEMILDA MARTELO MARTELO</v>
          </cell>
          <cell r="K67">
            <v>45692966</v>
          </cell>
          <cell r="L67">
            <v>35502</v>
          </cell>
          <cell r="M67">
            <v>28186</v>
          </cell>
          <cell r="N67" t="str">
            <v>SANTA CLARA</v>
          </cell>
          <cell r="O67" t="str">
            <v>MANZANA M L 8</v>
          </cell>
          <cell r="P67">
            <v>6907726</v>
          </cell>
          <cell r="Q67" t="str">
            <v>martelomar.temi@hotmail.com</v>
          </cell>
          <cell r="T67">
            <v>11</v>
          </cell>
          <cell r="U67" t="str">
            <v>N</v>
          </cell>
          <cell r="V67">
            <v>5</v>
          </cell>
          <cell r="W67" t="str">
            <v>JOSE LUIS SANCHEZ GUERRERO</v>
          </cell>
          <cell r="Y67">
            <v>73142777</v>
          </cell>
          <cell r="Z67">
            <v>3216880375</v>
          </cell>
          <cell r="AA67" t="str">
            <v>jlsanchez97@gmail.com</v>
          </cell>
          <cell r="AB67">
            <v>3116534990</v>
          </cell>
          <cell r="AC67">
            <v>42481</v>
          </cell>
          <cell r="AD67" t="str">
            <v>./resoluciones/313001030122.pdf</v>
          </cell>
          <cell r="AE67">
            <v>1</v>
          </cell>
        </row>
        <row r="68">
          <cell r="A68">
            <v>30</v>
          </cell>
          <cell r="B68">
            <v>11300100000000</v>
          </cell>
          <cell r="C68">
            <v>30</v>
          </cell>
          <cell r="D68">
            <v>30</v>
          </cell>
          <cell r="E68">
            <v>113001000000</v>
          </cell>
          <cell r="F68">
            <v>1</v>
          </cell>
          <cell r="G68" t="str">
            <v>P</v>
          </cell>
          <cell r="H68" t="str">
            <v>A</v>
          </cell>
          <cell r="I68" t="str">
            <v>I.E LUIS CARLOS LOPEZ</v>
          </cell>
          <cell r="J68" t="str">
            <v>GERMAN ELADIO GONIMA PINTO</v>
          </cell>
          <cell r="K68">
            <v>73089888</v>
          </cell>
          <cell r="L68" t="str">
            <v>0000-00-00</v>
          </cell>
          <cell r="M68" t="str">
            <v>0000-00-00</v>
          </cell>
          <cell r="N68" t="str">
            <v>BLAS DE LEZO</v>
          </cell>
          <cell r="O68" t="str">
            <v>BLAS DE LEZO ST CIAL MZA I LTE 11</v>
          </cell>
          <cell r="P68">
            <v>6634006</v>
          </cell>
          <cell r="Q68" t="str">
            <v>germangonima@gmail.com</v>
          </cell>
          <cell r="S68" t="str">
            <v>kamirosa2008@hotmail.com</v>
          </cell>
          <cell r="T68">
            <v>12</v>
          </cell>
          <cell r="U68" t="str">
            <v>N</v>
          </cell>
          <cell r="V68">
            <v>3</v>
          </cell>
          <cell r="W68" t="str">
            <v>OSCAR RANGEL OMEARA</v>
          </cell>
          <cell r="X68" t="str">
            <v>KATIA ROYERO</v>
          </cell>
          <cell r="Y68">
            <v>73578663</v>
          </cell>
          <cell r="Z68">
            <v>3166170231</v>
          </cell>
          <cell r="AA68" t="str">
            <v>osrangelo@hotmail.com</v>
          </cell>
          <cell r="AB68" t="str">
            <v>314-5895261</v>
          </cell>
          <cell r="AC68">
            <v>42048</v>
          </cell>
          <cell r="AD68" t="str">
            <v>./resoluciones/113001000721.pdf</v>
          </cell>
          <cell r="AE68">
            <v>1</v>
          </cell>
        </row>
        <row r="69">
          <cell r="A69">
            <v>38</v>
          </cell>
          <cell r="B69">
            <v>11300100000000</v>
          </cell>
          <cell r="C69">
            <v>38</v>
          </cell>
          <cell r="D69">
            <v>38</v>
          </cell>
          <cell r="E69">
            <v>113001000000</v>
          </cell>
          <cell r="F69">
            <v>1</v>
          </cell>
          <cell r="G69" t="str">
            <v>P</v>
          </cell>
          <cell r="H69" t="str">
            <v>A</v>
          </cell>
          <cell r="I69" t="str">
            <v>I.E JOHN F KENNEDY</v>
          </cell>
          <cell r="J69" t="str">
            <v>JOHNNY MELENDEZ BANQUEZ</v>
          </cell>
          <cell r="K69">
            <v>73139659</v>
          </cell>
          <cell r="L69" t="str">
            <v>0000-00-00</v>
          </cell>
          <cell r="M69" t="str">
            <v>0000-00-00</v>
          </cell>
          <cell r="N69" t="str">
            <v>BLAS DE LEZO</v>
          </cell>
          <cell r="O69" t="str">
            <v>BLAS DE LEZO 3A ETAPA M3 LOTE 1</v>
          </cell>
          <cell r="P69">
            <v>6632645</v>
          </cell>
          <cell r="Q69" t="str">
            <v>info@iejfk.edu.co</v>
          </cell>
          <cell r="T69">
            <v>12</v>
          </cell>
          <cell r="U69" t="str">
            <v>N</v>
          </cell>
          <cell r="V69">
            <v>3</v>
          </cell>
          <cell r="W69" t="str">
            <v>ELINA ALVEAR OYOLA</v>
          </cell>
          <cell r="X69" t="str">
            <v>NO HAY</v>
          </cell>
          <cell r="Y69">
            <v>45510391</v>
          </cell>
          <cell r="Z69" t="str">
            <v>3106393915--31859187</v>
          </cell>
          <cell r="AA69" t="str">
            <v>e.alvear_o@hotmail.com</v>
          </cell>
          <cell r="AB69" t="str">
            <v>312-6926520</v>
          </cell>
          <cell r="AC69">
            <v>42053</v>
          </cell>
          <cell r="AD69" t="str">
            <v>./resoluciones/113001001336.pdf</v>
          </cell>
          <cell r="AE69">
            <v>1</v>
          </cell>
        </row>
        <row r="70">
          <cell r="A70">
            <v>59</v>
          </cell>
          <cell r="B70">
            <v>11300100000000</v>
          </cell>
          <cell r="C70">
            <v>59</v>
          </cell>
          <cell r="D70">
            <v>59</v>
          </cell>
          <cell r="E70">
            <v>113001000000</v>
          </cell>
          <cell r="F70">
            <v>1</v>
          </cell>
          <cell r="G70" t="str">
            <v>P</v>
          </cell>
          <cell r="H70" t="str">
            <v>A</v>
          </cell>
          <cell r="I70" t="str">
            <v>I.E DE PROMOCION SOCIAL DE C/GENA</v>
          </cell>
          <cell r="J70" t="str">
            <v>JUAN GUERRERO BABILONIA</v>
          </cell>
          <cell r="K70">
            <v>9083130</v>
          </cell>
          <cell r="L70">
            <v>27056</v>
          </cell>
          <cell r="M70">
            <v>19322</v>
          </cell>
          <cell r="N70" t="str">
            <v>EL SOCORRO</v>
          </cell>
          <cell r="O70" t="str">
            <v>EL SOCORRO CL 25 # 71 - 24</v>
          </cell>
          <cell r="P70">
            <v>6634921</v>
          </cell>
          <cell r="Q70" t="str">
            <v>gbabi52@hotmail.com</v>
          </cell>
          <cell r="R70" t="str">
            <v>www.insprosocial.com.co</v>
          </cell>
          <cell r="T70">
            <v>12</v>
          </cell>
          <cell r="U70" t="str">
            <v>N</v>
          </cell>
          <cell r="V70">
            <v>3</v>
          </cell>
          <cell r="W70" t="str">
            <v>DELVIS ARROYO CASTRO</v>
          </cell>
          <cell r="Y70">
            <v>45442855</v>
          </cell>
          <cell r="Z70" t="str">
            <v>315-7547293</v>
          </cell>
          <cell r="AA70" t="str">
            <v>insprosocial2014@hotmail.com</v>
          </cell>
          <cell r="AB70" t="str">
            <v>311-414-448-8</v>
          </cell>
          <cell r="AC70">
            <v>42335</v>
          </cell>
          <cell r="AD70" t="str">
            <v>./resoluciones/113001001719.pdf</v>
          </cell>
          <cell r="AE70">
            <v>1</v>
          </cell>
        </row>
        <row r="71">
          <cell r="A71">
            <v>92</v>
          </cell>
          <cell r="B71">
            <v>11300100000000</v>
          </cell>
          <cell r="C71">
            <v>92</v>
          </cell>
          <cell r="D71">
            <v>92</v>
          </cell>
          <cell r="E71">
            <v>113001000000</v>
          </cell>
          <cell r="F71">
            <v>1</v>
          </cell>
          <cell r="G71" t="str">
            <v>P</v>
          </cell>
          <cell r="H71" t="str">
            <v>A</v>
          </cell>
          <cell r="I71" t="str">
            <v>I.E SOLEDAD ACOSTA DE SAMPER</v>
          </cell>
          <cell r="J71" t="str">
            <v>LUIS ALFONSO RAMIREZ CASTELLON</v>
          </cell>
          <cell r="K71">
            <v>9093940</v>
          </cell>
          <cell r="L71" t="str">
            <v>0000-00-00</v>
          </cell>
          <cell r="M71">
            <v>20333</v>
          </cell>
          <cell r="N71" t="str">
            <v>BLAS DE LEZO</v>
          </cell>
          <cell r="O71" t="str">
            <v>BLAS DE LEZO ST COMERCIAL</v>
          </cell>
          <cell r="P71" t="str">
            <v>6633937 6632219</v>
          </cell>
          <cell r="Q71" t="str">
            <v>luisramirezcastellon@hotmail.com</v>
          </cell>
          <cell r="T71">
            <v>12</v>
          </cell>
          <cell r="U71" t="str">
            <v>N</v>
          </cell>
          <cell r="V71">
            <v>3</v>
          </cell>
          <cell r="W71" t="str">
            <v>NUBIA ISABEL GARAVITO GONZALEZ</v>
          </cell>
          <cell r="Y71">
            <v>41619097</v>
          </cell>
          <cell r="Z71">
            <v>3157449202</v>
          </cell>
          <cell r="AA71" t="str">
            <v>ngaravito9313@hotmail.com</v>
          </cell>
          <cell r="AB71" t="str">
            <v>310-6166319</v>
          </cell>
          <cell r="AC71">
            <v>42047</v>
          </cell>
          <cell r="AE71">
            <v>1</v>
          </cell>
        </row>
        <row r="72">
          <cell r="A72">
            <v>97</v>
          </cell>
          <cell r="B72">
            <v>11300100000000</v>
          </cell>
          <cell r="C72">
            <v>97</v>
          </cell>
          <cell r="D72">
            <v>97</v>
          </cell>
          <cell r="E72">
            <v>113001000000</v>
          </cell>
          <cell r="F72">
            <v>1</v>
          </cell>
          <cell r="G72" t="str">
            <v>P</v>
          </cell>
          <cell r="H72" t="str">
            <v>A</v>
          </cell>
          <cell r="I72" t="str">
            <v>I.E JOSE MANUEL RODRIGUEZ TORICES</v>
          </cell>
          <cell r="J72" t="str">
            <v>ALVARO ANGEL BALLESTAS VARELA</v>
          </cell>
          <cell r="K72">
            <v>9076350</v>
          </cell>
          <cell r="L72" t="str">
            <v>0000-00-00</v>
          </cell>
          <cell r="M72" t="str">
            <v>0000-00-00</v>
          </cell>
          <cell r="N72" t="str">
            <v>ALMIRANTE COLON</v>
          </cell>
          <cell r="O72" t="str">
            <v>CARRET PRINCIPAL DEL BOSQUE</v>
          </cell>
          <cell r="P72" t="str">
            <v>NT</v>
          </cell>
          <cell r="Q72" t="str">
            <v>angelb51@hotmail.com</v>
          </cell>
          <cell r="T72">
            <v>12</v>
          </cell>
          <cell r="U72" t="str">
            <v>N</v>
          </cell>
          <cell r="V72">
            <v>3</v>
          </cell>
          <cell r="W72" t="str">
            <v>NELSY CASAS PACHECO</v>
          </cell>
          <cell r="Y72">
            <v>45502126</v>
          </cell>
          <cell r="Z72" t="str">
            <v>310-6435612</v>
          </cell>
          <cell r="AA72" t="str">
            <v>necapa1971@hotmail.com</v>
          </cell>
          <cell r="AB72" t="str">
            <v>310-601-917-0</v>
          </cell>
          <cell r="AC72">
            <v>42335</v>
          </cell>
          <cell r="AD72" t="str">
            <v>./resoluciones/113001003274.pdf</v>
          </cell>
          <cell r="AE72">
            <v>1</v>
          </cell>
        </row>
        <row r="73">
          <cell r="A73">
            <v>104</v>
          </cell>
          <cell r="B73">
            <v>11300100000000</v>
          </cell>
          <cell r="C73">
            <v>104</v>
          </cell>
          <cell r="D73">
            <v>104</v>
          </cell>
          <cell r="E73">
            <v>113001000000</v>
          </cell>
          <cell r="F73">
            <v>1</v>
          </cell>
          <cell r="G73" t="str">
            <v>P</v>
          </cell>
          <cell r="H73" t="str">
            <v>A</v>
          </cell>
          <cell r="I73" t="str">
            <v>I.E JUAN JOSE NIETO</v>
          </cell>
          <cell r="J73" t="str">
            <v>BENJAMIN ACEVEDO CORREA</v>
          </cell>
          <cell r="K73">
            <v>73144363</v>
          </cell>
          <cell r="L73" t="str">
            <v>0000-00-00</v>
          </cell>
          <cell r="M73" t="str">
            <v>0000-00-00</v>
          </cell>
          <cell r="N73" t="str">
            <v>EL SOCORRO</v>
          </cell>
          <cell r="O73" t="str">
            <v>EL SOCORRO CLL 25 # 71-24 ENTRADA PPAL</v>
          </cell>
          <cell r="P73" t="str">
            <v>6633688 - 6610529</v>
          </cell>
          <cell r="Q73" t="str">
            <v>bacevedo1107@hotmail.com</v>
          </cell>
          <cell r="T73">
            <v>12</v>
          </cell>
          <cell r="U73" t="str">
            <v>N</v>
          </cell>
          <cell r="V73">
            <v>3</v>
          </cell>
          <cell r="W73" t="str">
            <v>LILIANA CACERES BARBOZA</v>
          </cell>
          <cell r="Y73">
            <v>32773888</v>
          </cell>
          <cell r="Z73">
            <v>3172954963</v>
          </cell>
          <cell r="AA73" t="str">
            <v>linac1014@hotmail.com</v>
          </cell>
          <cell r="AB73">
            <v>3145843473</v>
          </cell>
          <cell r="AC73">
            <v>42109</v>
          </cell>
          <cell r="AD73" t="str">
            <v>./resoluciones/113001004149.pdf</v>
          </cell>
          <cell r="AE73">
            <v>1</v>
          </cell>
        </row>
        <row r="74">
          <cell r="A74">
            <v>107</v>
          </cell>
          <cell r="B74">
            <v>11300100000000</v>
          </cell>
          <cell r="C74">
            <v>107</v>
          </cell>
          <cell r="D74">
            <v>107</v>
          </cell>
          <cell r="E74">
            <v>113001000000</v>
          </cell>
          <cell r="F74">
            <v>1</v>
          </cell>
          <cell r="G74" t="str">
            <v>P</v>
          </cell>
          <cell r="H74" t="str">
            <v>A</v>
          </cell>
          <cell r="I74" t="str">
            <v>I.E SAN LUCAS</v>
          </cell>
          <cell r="J74" t="str">
            <v>YASMINY DEL SOCORRO GOMEZ CORONELL</v>
          </cell>
          <cell r="K74">
            <v>45422900</v>
          </cell>
          <cell r="L74">
            <v>28362</v>
          </cell>
          <cell r="M74">
            <v>21499</v>
          </cell>
          <cell r="N74" t="str">
            <v>EL MILAGRO</v>
          </cell>
          <cell r="O74" t="str">
            <v>CLL VALENCIA CON BOGOTA - EL MILAGRO CL 61-44</v>
          </cell>
          <cell r="P74" t="str">
            <v>6673484-6570957</v>
          </cell>
          <cell r="Q74" t="str">
            <v>yasminysocorro@hotmail.com</v>
          </cell>
          <cell r="T74">
            <v>12</v>
          </cell>
          <cell r="U74" t="str">
            <v>N</v>
          </cell>
          <cell r="V74">
            <v>3</v>
          </cell>
          <cell r="W74" t="str">
            <v>DIANIS DEL CARMEN MENESES MACIAS</v>
          </cell>
          <cell r="Y74">
            <v>45755301</v>
          </cell>
          <cell r="Z74">
            <v>3005023510</v>
          </cell>
          <cell r="AA74" t="str">
            <v>diamema2512@yahoo.com</v>
          </cell>
          <cell r="AB74" t="str">
            <v>300 45 22 326 -</v>
          </cell>
          <cell r="AC74">
            <v>42101</v>
          </cell>
          <cell r="AD74" t="str">
            <v>./resoluciones/113001004289.pdf</v>
          </cell>
          <cell r="AE74">
            <v>1</v>
          </cell>
        </row>
        <row r="75">
          <cell r="A75">
            <v>240</v>
          </cell>
          <cell r="B75">
            <v>31300100000000</v>
          </cell>
          <cell r="C75">
            <v>240</v>
          </cell>
          <cell r="D75">
            <v>240</v>
          </cell>
          <cell r="E75">
            <v>313001000000</v>
          </cell>
          <cell r="F75">
            <v>1</v>
          </cell>
          <cell r="G75" t="str">
            <v>P</v>
          </cell>
          <cell r="H75" t="str">
            <v>A</v>
          </cell>
          <cell r="I75" t="str">
            <v>I.E NUESTRA  SEÑORA  DE LA CONSOLATA</v>
          </cell>
          <cell r="J75" t="str">
            <v>Pbro ORLANDO ORDOSGOITIA RAMIREZ</v>
          </cell>
          <cell r="K75">
            <v>78733115</v>
          </cell>
          <cell r="L75" t="str">
            <v>0000-00-00</v>
          </cell>
          <cell r="M75" t="str">
            <v>0000-00-00</v>
          </cell>
          <cell r="N75" t="str">
            <v>BLAS DE LEZO</v>
          </cell>
          <cell r="O75" t="str">
            <v>BLAS DE LEZO AV KENEDY NO26-28</v>
          </cell>
          <cell r="P75" t="str">
            <v>6813692-6812543</v>
          </cell>
          <cell r="Q75" t="str">
            <v>colegiolaconsolata@hotmail.com</v>
          </cell>
          <cell r="T75">
            <v>12</v>
          </cell>
          <cell r="U75" t="str">
            <v>S</v>
          </cell>
          <cell r="V75">
            <v>8</v>
          </cell>
          <cell r="W75" t="str">
            <v>JORGE LUIS ALARCON YALI</v>
          </cell>
          <cell r="X75" t="str">
            <v>.</v>
          </cell>
          <cell r="Y75" t="str">
            <v>cedula_opera</v>
          </cell>
          <cell r="Z75">
            <v>3103620740</v>
          </cell>
          <cell r="AA75" t="str">
            <v>jorgeal48@hotmail.com</v>
          </cell>
          <cell r="AB75">
            <v>3145897910</v>
          </cell>
          <cell r="AC75">
            <v>42492</v>
          </cell>
          <cell r="AD75" t="str">
            <v>./resoluciones/313001001181.pdf</v>
          </cell>
          <cell r="AE75">
            <v>1</v>
          </cell>
        </row>
        <row r="76">
          <cell r="A76">
            <v>285</v>
          </cell>
          <cell r="B76">
            <v>31300100000000</v>
          </cell>
          <cell r="C76">
            <v>285</v>
          </cell>
          <cell r="D76">
            <v>285</v>
          </cell>
          <cell r="E76">
            <v>313001000000</v>
          </cell>
          <cell r="F76">
            <v>1</v>
          </cell>
          <cell r="G76" t="str">
            <v>P</v>
          </cell>
          <cell r="H76" t="str">
            <v>A</v>
          </cell>
          <cell r="I76" t="str">
            <v>COL. NAVAL DEL SOCORRO</v>
          </cell>
          <cell r="J76" t="str">
            <v>ELENIS DE LA CRUZ  ALVAREZ PEREZ</v>
          </cell>
          <cell r="K76">
            <v>45691224</v>
          </cell>
          <cell r="L76">
            <v>35461</v>
          </cell>
          <cell r="M76">
            <v>28819</v>
          </cell>
          <cell r="N76" t="str">
            <v>EL SOCORRO</v>
          </cell>
          <cell r="O76" t="str">
            <v>EL SOCORRO MZA A LOTE 1</v>
          </cell>
          <cell r="P76">
            <v>6613107</v>
          </cell>
          <cell r="Q76" t="str">
            <v>colnavbn1so@gmail.com</v>
          </cell>
          <cell r="T76">
            <v>12</v>
          </cell>
          <cell r="U76" t="str">
            <v>N</v>
          </cell>
          <cell r="V76">
            <v>7</v>
          </cell>
          <cell r="W76" t="str">
            <v>ELENA QUINTERO BUELVAS</v>
          </cell>
          <cell r="Y76">
            <v>45452553</v>
          </cell>
          <cell r="Z76" t="str">
            <v>300-8374412</v>
          </cell>
          <cell r="AA76" t="str">
            <v>elenaquinterob1@gmail.com</v>
          </cell>
          <cell r="AB76" t="str">
            <v>300-2221935, 312-6785386</v>
          </cell>
          <cell r="AC76">
            <v>42335</v>
          </cell>
          <cell r="AD76" t="str">
            <v>./resoluciones/313001005331.pdf</v>
          </cell>
          <cell r="AE76">
            <v>1</v>
          </cell>
        </row>
        <row r="77">
          <cell r="A77">
            <v>503</v>
          </cell>
          <cell r="B77">
            <v>11300100000000</v>
          </cell>
          <cell r="C77">
            <v>503</v>
          </cell>
          <cell r="D77">
            <v>503</v>
          </cell>
          <cell r="E77">
            <v>113001000000</v>
          </cell>
          <cell r="F77">
            <v>1</v>
          </cell>
          <cell r="G77" t="str">
            <v>P</v>
          </cell>
          <cell r="H77" t="str">
            <v>A</v>
          </cell>
          <cell r="I77" t="str">
            <v>I.E BERTHA GEDEON DE BALADI</v>
          </cell>
          <cell r="J77" t="str">
            <v>MANUEL AVENDAÑO MONTERO</v>
          </cell>
          <cell r="K77">
            <v>9079135</v>
          </cell>
          <cell r="L77" t="str">
            <v>0000-00-00</v>
          </cell>
          <cell r="M77" t="str">
            <v>0000-00-00</v>
          </cell>
          <cell r="N77" t="str">
            <v>EL CAMPESTRE</v>
          </cell>
          <cell r="O77" t="str">
            <v>EL CAMPESTRE 7A ETAPA CL 12 CRA 58 ESQUINA</v>
          </cell>
          <cell r="P77">
            <v>6572552</v>
          </cell>
          <cell r="Q77" t="str">
            <v>ieberthagedeon@hotmail.com</v>
          </cell>
          <cell r="S77" t="str">
            <v>marili72210@hotmail.com</v>
          </cell>
          <cell r="T77">
            <v>12</v>
          </cell>
          <cell r="U77" t="str">
            <v>N</v>
          </cell>
          <cell r="V77">
            <v>3</v>
          </cell>
          <cell r="W77" t="str">
            <v>ROCIO PEREZ ACUÑA</v>
          </cell>
          <cell r="X77" t="str">
            <v>MARILI ACUÑA MADRID</v>
          </cell>
          <cell r="Y77">
            <v>45440013</v>
          </cell>
          <cell r="Z77" t="str">
            <v>312-6301696</v>
          </cell>
          <cell r="AA77" t="str">
            <v>ieberthagedeon.edu@gmail.com</v>
          </cell>
          <cell r="AB77" t="str">
            <v>315-6557619</v>
          </cell>
          <cell r="AC77">
            <v>42472</v>
          </cell>
          <cell r="AD77" t="str">
            <v>./resoluciones/113001013814.pdf</v>
          </cell>
          <cell r="AE77">
            <v>1</v>
          </cell>
        </row>
        <row r="78">
          <cell r="A78">
            <v>260</v>
          </cell>
          <cell r="B78">
            <v>31300100000000</v>
          </cell>
          <cell r="C78">
            <v>260</v>
          </cell>
          <cell r="D78">
            <v>260</v>
          </cell>
          <cell r="E78">
            <v>313001000000</v>
          </cell>
          <cell r="F78">
            <v>2</v>
          </cell>
          <cell r="G78" t="str">
            <v>P</v>
          </cell>
          <cell r="H78" t="str">
            <v>A</v>
          </cell>
          <cell r="I78" t="str">
            <v>CORP. INST. CIRY</v>
          </cell>
          <cell r="J78" t="str">
            <v>ALCIRA BLANQUICETT VELEZ</v>
          </cell>
          <cell r="K78">
            <v>33113717</v>
          </cell>
          <cell r="L78">
            <v>23727</v>
          </cell>
          <cell r="M78">
            <v>23709</v>
          </cell>
          <cell r="N78" t="str">
            <v>EL SOCORRO</v>
          </cell>
          <cell r="O78" t="str">
            <v>EL SOCORRO PLAN 500 B MZ 69 LT 21</v>
          </cell>
          <cell r="P78" t="str">
            <v>6616948 - 6813182</v>
          </cell>
          <cell r="Q78" t="str">
            <v>corpo.institutociry@hotmail.com</v>
          </cell>
          <cell r="T78">
            <v>12</v>
          </cell>
          <cell r="U78" t="str">
            <v>S</v>
          </cell>
          <cell r="V78">
            <v>1</v>
          </cell>
          <cell r="W78" t="str">
            <v>HAROLD CAICEDO MORALES</v>
          </cell>
          <cell r="Y78">
            <v>1128057172</v>
          </cell>
          <cell r="Z78">
            <v>3215616256</v>
          </cell>
          <cell r="AA78" t="str">
            <v>hacamo2000@hotmail.com</v>
          </cell>
          <cell r="AB78">
            <v>3012444383</v>
          </cell>
          <cell r="AC78">
            <v>42401</v>
          </cell>
          <cell r="AD78" t="str">
            <v>./resoluciones/313001003117.pdf</v>
          </cell>
          <cell r="AE78">
            <v>1</v>
          </cell>
        </row>
        <row r="79">
          <cell r="A79">
            <v>274</v>
          </cell>
          <cell r="B79">
            <v>31300100000000</v>
          </cell>
          <cell r="C79">
            <v>274</v>
          </cell>
          <cell r="D79">
            <v>274</v>
          </cell>
          <cell r="E79">
            <v>313001000000</v>
          </cell>
          <cell r="F79">
            <v>2</v>
          </cell>
          <cell r="G79" t="str">
            <v>P</v>
          </cell>
          <cell r="H79" t="str">
            <v>A</v>
          </cell>
          <cell r="I79" t="str">
            <v>ESCUELA. EL SALVADOR</v>
          </cell>
          <cell r="J79" t="str">
            <v>WALTER ANTONIO ANICHIARICO SANCHEZ</v>
          </cell>
          <cell r="K79">
            <v>73148375</v>
          </cell>
          <cell r="L79">
            <v>32682</v>
          </cell>
          <cell r="M79">
            <v>26082</v>
          </cell>
          <cell r="N79" t="str">
            <v>BLAS DE LEZO</v>
          </cell>
          <cell r="O79" t="str">
            <v>BLAS DE LEZO AV KENNEDY 68 64</v>
          </cell>
          <cell r="P79">
            <v>6534139</v>
          </cell>
          <cell r="Q79" t="str">
            <v>info@fundacionelredentor.org</v>
          </cell>
          <cell r="S79" t="str">
            <v>moresept72@hotmail.com</v>
          </cell>
          <cell r="T79">
            <v>12</v>
          </cell>
          <cell r="U79" t="str">
            <v>N</v>
          </cell>
          <cell r="V79">
            <v>5</v>
          </cell>
          <cell r="W79" t="str">
            <v>GARIS OLIVERA OLIVERA</v>
          </cell>
          <cell r="X79" t="str">
            <v>MORAIMA OLAVE ROMERO</v>
          </cell>
          <cell r="Y79">
            <v>45480563</v>
          </cell>
          <cell r="Z79">
            <v>3005477524</v>
          </cell>
          <cell r="AA79" t="str">
            <v>garis-olivera@fundacionelredentor.org</v>
          </cell>
          <cell r="AB79">
            <v>3188833020</v>
          </cell>
          <cell r="AC79">
            <v>42509</v>
          </cell>
          <cell r="AD79" t="str">
            <v>./resoluciones/313001004857.pdf</v>
          </cell>
          <cell r="AE79">
            <v>1</v>
          </cell>
        </row>
        <row r="80">
          <cell r="A80">
            <v>310</v>
          </cell>
          <cell r="B80">
            <v>31300100000000</v>
          </cell>
          <cell r="C80">
            <v>310</v>
          </cell>
          <cell r="D80">
            <v>310</v>
          </cell>
          <cell r="E80">
            <v>313001000000</v>
          </cell>
          <cell r="F80">
            <v>2</v>
          </cell>
          <cell r="G80" t="str">
            <v>P</v>
          </cell>
          <cell r="H80" t="str">
            <v>A</v>
          </cell>
          <cell r="I80" t="str">
            <v>INST.  EL EDEN</v>
          </cell>
          <cell r="J80" t="str">
            <v>SANDRA ARRIETA PEDROZA</v>
          </cell>
          <cell r="K80">
            <v>45491120</v>
          </cell>
          <cell r="L80">
            <v>32462</v>
          </cell>
          <cell r="M80">
            <v>25601</v>
          </cell>
          <cell r="N80" t="str">
            <v>LOS CARACOLES</v>
          </cell>
          <cell r="O80" t="str">
            <v>CARACOLES MZ 75 LT 16 ET 1</v>
          </cell>
          <cell r="P80">
            <v>6670848</v>
          </cell>
          <cell r="Q80" t="str">
            <v>insteden@yahoo.com</v>
          </cell>
          <cell r="S80" t="str">
            <v>lindanegra0@hotmail.com</v>
          </cell>
          <cell r="T80">
            <v>12</v>
          </cell>
          <cell r="U80" t="str">
            <v>N</v>
          </cell>
          <cell r="V80">
            <v>5</v>
          </cell>
          <cell r="W80" t="str">
            <v>SANDRA ARRIETA PEDROZA</v>
          </cell>
          <cell r="X80" t="str">
            <v>CELEYNE ARRIETA</v>
          </cell>
          <cell r="Y80">
            <v>45491120</v>
          </cell>
          <cell r="Z80">
            <v>3126524107</v>
          </cell>
          <cell r="AA80" t="str">
            <v>insteden@yahoo.com</v>
          </cell>
          <cell r="AB80">
            <v>3126524107</v>
          </cell>
          <cell r="AC80">
            <v>42488</v>
          </cell>
          <cell r="AD80" t="str">
            <v>./resoluciones/313001006621.pdf</v>
          </cell>
          <cell r="AE80">
            <v>1</v>
          </cell>
        </row>
        <row r="81">
          <cell r="A81">
            <v>313</v>
          </cell>
          <cell r="B81">
            <v>31300100000000</v>
          </cell>
          <cell r="C81">
            <v>313</v>
          </cell>
          <cell r="D81">
            <v>313</v>
          </cell>
          <cell r="E81">
            <v>313001000000</v>
          </cell>
          <cell r="F81">
            <v>2</v>
          </cell>
          <cell r="G81" t="str">
            <v>P</v>
          </cell>
          <cell r="H81" t="str">
            <v>A</v>
          </cell>
          <cell r="I81" t="str">
            <v>COLEGIO  EL DIVINO SALVADOR</v>
          </cell>
          <cell r="J81" t="str">
            <v>NORA MENDOZA REYES</v>
          </cell>
          <cell r="K81">
            <v>33139760</v>
          </cell>
          <cell r="L81">
            <v>23201</v>
          </cell>
          <cell r="M81">
            <v>18979</v>
          </cell>
          <cell r="N81" t="str">
            <v>EL SOCORRO</v>
          </cell>
          <cell r="O81" t="str">
            <v>EL SOCORRO MZ 45 LT 4 PLAN 332A</v>
          </cell>
          <cell r="P81">
            <v>6631911</v>
          </cell>
          <cell r="Q81" t="str">
            <v>coleldivinosalvador@yahoo.com</v>
          </cell>
          <cell r="S81" t="str">
            <v>coleldivinosalvador@yahoo.com</v>
          </cell>
          <cell r="T81">
            <v>12</v>
          </cell>
          <cell r="U81" t="str">
            <v>N</v>
          </cell>
          <cell r="V81">
            <v>5</v>
          </cell>
          <cell r="W81" t="str">
            <v>KAREN MONSALVE</v>
          </cell>
          <cell r="X81" t="str">
            <v>DANIELA BRAVO CUADRADO</v>
          </cell>
          <cell r="Y81">
            <v>45576633</v>
          </cell>
          <cell r="Z81">
            <v>3157720207</v>
          </cell>
          <cell r="AA81" t="str">
            <v>karenmh16@yahoo.es</v>
          </cell>
          <cell r="AB81">
            <v>3174399062</v>
          </cell>
          <cell r="AC81">
            <v>42107</v>
          </cell>
          <cell r="AD81" t="str">
            <v>./resoluciones/313001006698.pdf</v>
          </cell>
          <cell r="AE81">
            <v>1</v>
          </cell>
        </row>
        <row r="82">
          <cell r="A82">
            <v>314</v>
          </cell>
          <cell r="B82">
            <v>31300100000000</v>
          </cell>
          <cell r="C82">
            <v>314</v>
          </cell>
          <cell r="D82">
            <v>314</v>
          </cell>
          <cell r="E82">
            <v>313001000000</v>
          </cell>
          <cell r="F82">
            <v>2</v>
          </cell>
          <cell r="G82" t="str">
            <v>P</v>
          </cell>
          <cell r="H82" t="str">
            <v>A</v>
          </cell>
          <cell r="I82" t="str">
            <v>COL. MIL. ALMIRANTE COLON</v>
          </cell>
          <cell r="J82" t="str">
            <v>JORGE ISAAC CORREA JIMENEZ</v>
          </cell>
          <cell r="K82">
            <v>73079395</v>
          </cell>
          <cell r="L82">
            <v>28361</v>
          </cell>
          <cell r="M82">
            <v>19623</v>
          </cell>
          <cell r="N82" t="str">
            <v>ALMIRANTE COLON</v>
          </cell>
          <cell r="O82" t="str">
            <v>ALMIRANTE COLON MZ Y LT 1 ET 2</v>
          </cell>
          <cell r="P82" t="str">
            <v>6570210 - 6573378</v>
          </cell>
          <cell r="Q82" t="str">
            <v>colemilitar3105@hotmail.com</v>
          </cell>
          <cell r="S82" t="str">
            <v>itodarlin21-10@hotmail.com</v>
          </cell>
          <cell r="T82">
            <v>12</v>
          </cell>
          <cell r="U82" t="str">
            <v>S</v>
          </cell>
          <cell r="V82">
            <v>1</v>
          </cell>
          <cell r="W82" t="str">
            <v>MARCIAL RUIZ TORO</v>
          </cell>
          <cell r="X82" t="str">
            <v>DARLYN VIVIANA ITURRIAGO</v>
          </cell>
          <cell r="Y82">
            <v>73574229</v>
          </cell>
          <cell r="Z82">
            <v>3106028095</v>
          </cell>
          <cell r="AA82" t="str">
            <v>marcial_0413@hotmail.com</v>
          </cell>
          <cell r="AB82" t="str">
            <v>6573378 -6570210</v>
          </cell>
          <cell r="AC82">
            <v>42335</v>
          </cell>
          <cell r="AD82" t="str">
            <v>./resoluciones/313001006701.pdf</v>
          </cell>
          <cell r="AE82">
            <v>1</v>
          </cell>
        </row>
        <row r="83">
          <cell r="A83">
            <v>315</v>
          </cell>
          <cell r="B83">
            <v>31300100000000</v>
          </cell>
          <cell r="C83">
            <v>315</v>
          </cell>
          <cell r="D83">
            <v>315</v>
          </cell>
          <cell r="E83">
            <v>313001000000</v>
          </cell>
          <cell r="F83">
            <v>2</v>
          </cell>
          <cell r="G83" t="str">
            <v>P</v>
          </cell>
          <cell r="H83" t="str">
            <v>A</v>
          </cell>
          <cell r="I83" t="str">
            <v>CORPORACION LICEO SAN FERNANDO</v>
          </cell>
          <cell r="J83" t="str">
            <v>ALVARO VALENCIA VARGAS</v>
          </cell>
          <cell r="K83">
            <v>9093772</v>
          </cell>
          <cell r="L83">
            <v>27976</v>
          </cell>
          <cell r="M83">
            <v>21115</v>
          </cell>
          <cell r="N83" t="str">
            <v>LA CENTRAL Y HENEQUEN</v>
          </cell>
          <cell r="O83" t="str">
            <v>LA CENTRAL CRA 65 Nº 20 A 51 Y HENEQUEN CL DEL COLEGIO MZ 2 LT. 7 Y 8</v>
          </cell>
          <cell r="P83" t="str">
            <v xml:space="preserve"> 6458934 -  3005456886</v>
          </cell>
          <cell r="Q83" t="str">
            <v>lisanfer85@hotmail.com</v>
          </cell>
          <cell r="T83">
            <v>12</v>
          </cell>
          <cell r="U83" t="str">
            <v>S</v>
          </cell>
          <cell r="V83">
            <v>5</v>
          </cell>
          <cell r="W83" t="str">
            <v>BERENICE BUSTAMANTE POLO</v>
          </cell>
          <cell r="Y83">
            <v>45474852</v>
          </cell>
          <cell r="Z83">
            <v>3005456886</v>
          </cell>
          <cell r="AA83" t="str">
            <v>BEREBUS2@HOTMAIL.COM</v>
          </cell>
          <cell r="AB83">
            <v>3173735927</v>
          </cell>
          <cell r="AC83">
            <v>42502</v>
          </cell>
          <cell r="AD83" t="str">
            <v>./resoluciones/313001006736.pdf</v>
          </cell>
          <cell r="AE83">
            <v>1</v>
          </cell>
        </row>
        <row r="84">
          <cell r="A84">
            <v>327</v>
          </cell>
          <cell r="B84">
            <v>31300100000000</v>
          </cell>
          <cell r="C84">
            <v>327</v>
          </cell>
          <cell r="D84">
            <v>327</v>
          </cell>
          <cell r="E84">
            <v>313001000000</v>
          </cell>
          <cell r="F84">
            <v>2</v>
          </cell>
          <cell r="G84" t="str">
            <v>P</v>
          </cell>
          <cell r="H84" t="str">
            <v>A</v>
          </cell>
          <cell r="I84" t="str">
            <v>INST. JUAN JACOBO ROUSSEAU</v>
          </cell>
          <cell r="J84" t="str">
            <v>RAMON ALFONSO PEREZ</v>
          </cell>
          <cell r="K84">
            <v>9054659</v>
          </cell>
          <cell r="L84">
            <v>23845</v>
          </cell>
          <cell r="M84">
            <v>15044</v>
          </cell>
          <cell r="N84" t="str">
            <v>VILLA LORENA</v>
          </cell>
          <cell r="O84" t="str">
            <v>URB VILLA LORENA MZ C LOTE 1 DIAG 4A ETAPA EL CAMP</v>
          </cell>
          <cell r="P84" t="str">
            <v>6671666-6812910</v>
          </cell>
          <cell r="Q84" t="str">
            <v>perezgulfo@hotmail.com</v>
          </cell>
          <cell r="S84" t="str">
            <v>sidiestrada1989@hotmail.com</v>
          </cell>
          <cell r="T84">
            <v>12</v>
          </cell>
          <cell r="U84" t="str">
            <v>S</v>
          </cell>
          <cell r="V84">
            <v>1</v>
          </cell>
          <cell r="W84" t="str">
            <v>RAMON ALFONSO PEREZ GULFO</v>
          </cell>
          <cell r="X84" t="str">
            <v>SINDY DEL CARMEN DIAZ ESTRADA</v>
          </cell>
          <cell r="Y84">
            <v>73581124</v>
          </cell>
          <cell r="Z84">
            <v>3145078124</v>
          </cell>
          <cell r="AA84" t="str">
            <v>perezgulfo@hotmail.com</v>
          </cell>
          <cell r="AB84">
            <v>3103688815</v>
          </cell>
          <cell r="AC84">
            <v>42455</v>
          </cell>
          <cell r="AD84" t="str">
            <v>./resoluciones/313001007244.pdf</v>
          </cell>
          <cell r="AE84">
            <v>1</v>
          </cell>
        </row>
        <row r="85">
          <cell r="A85">
            <v>335</v>
          </cell>
          <cell r="B85">
            <v>31300100000000</v>
          </cell>
          <cell r="C85">
            <v>335</v>
          </cell>
          <cell r="D85">
            <v>335</v>
          </cell>
          <cell r="E85">
            <v>313001000000</v>
          </cell>
          <cell r="F85">
            <v>2</v>
          </cell>
          <cell r="G85" t="str">
            <v>P</v>
          </cell>
          <cell r="H85" t="str">
            <v>A</v>
          </cell>
          <cell r="I85" t="str">
            <v>CORP. INST. EDUC. DEL SOCORRO</v>
          </cell>
          <cell r="J85" t="str">
            <v>CORNELIA RUIZ IGLESIAS</v>
          </cell>
          <cell r="K85">
            <v>45473117</v>
          </cell>
          <cell r="L85">
            <v>31271</v>
          </cell>
          <cell r="M85">
            <v>24009</v>
          </cell>
          <cell r="N85" t="str">
            <v>EL SOCORRO</v>
          </cell>
          <cell r="O85" t="str">
            <v>EL SOCORRO PL 500 B MZ 77 LT 6</v>
          </cell>
          <cell r="P85">
            <v>6617429</v>
          </cell>
          <cell r="Q85" t="str">
            <v>corne24@hotmail.es</v>
          </cell>
          <cell r="S85" t="str">
            <v>elizabeth.rios.al@hotmail.es</v>
          </cell>
          <cell r="T85">
            <v>12</v>
          </cell>
          <cell r="U85" t="str">
            <v>S</v>
          </cell>
          <cell r="V85">
            <v>1</v>
          </cell>
          <cell r="W85" t="str">
            <v>ELIZABETH RIOS ALMANZA</v>
          </cell>
          <cell r="X85" t="str">
            <v>Elizabeth Navarro Coneo</v>
          </cell>
          <cell r="Y85">
            <v>1128048970</v>
          </cell>
          <cell r="Z85">
            <v>3004470900</v>
          </cell>
          <cell r="AA85" t="str">
            <v>institutocies@hotmail.com</v>
          </cell>
          <cell r="AB85">
            <v>3114033411</v>
          </cell>
          <cell r="AC85">
            <v>42488</v>
          </cell>
          <cell r="AD85" t="str">
            <v>./resoluciones/313001007619.pdf</v>
          </cell>
          <cell r="AE85">
            <v>1</v>
          </cell>
        </row>
        <row r="86">
          <cell r="A86">
            <v>340</v>
          </cell>
          <cell r="B86">
            <v>31300100000000</v>
          </cell>
          <cell r="C86">
            <v>340</v>
          </cell>
          <cell r="D86">
            <v>340</v>
          </cell>
          <cell r="E86">
            <v>313001000000</v>
          </cell>
          <cell r="F86">
            <v>2</v>
          </cell>
          <cell r="G86" t="str">
            <v>P</v>
          </cell>
          <cell r="H86" t="str">
            <v>A</v>
          </cell>
          <cell r="I86" t="str">
            <v>GIMN. CREATIVO JUAN PABLO</v>
          </cell>
          <cell r="J86" t="str">
            <v>MARTHA ARAUJO DEL RIO</v>
          </cell>
          <cell r="L86" t="str">
            <v>0000-00-00</v>
          </cell>
          <cell r="M86" t="str">
            <v>0000-00-00</v>
          </cell>
          <cell r="N86" t="str">
            <v>EL CAMPESTRE</v>
          </cell>
          <cell r="O86" t="str">
            <v>EL CAMPESTRE Mz 74 LT 2 ETAPA 7</v>
          </cell>
          <cell r="P86">
            <v>6671854</v>
          </cell>
          <cell r="Q86" t="str">
            <v>mardelrioa@gmail.com</v>
          </cell>
          <cell r="T86">
            <v>12</v>
          </cell>
          <cell r="U86" t="str">
            <v>N</v>
          </cell>
          <cell r="V86">
            <v>5</v>
          </cell>
          <cell r="W86" t="str">
            <v>TATIANA CECILIA TORRES</v>
          </cell>
          <cell r="Z86">
            <v>3173104363</v>
          </cell>
          <cell r="AA86" t="str">
            <v>antatisaraujo@hotmail.com</v>
          </cell>
          <cell r="AB86">
            <v>3157410557</v>
          </cell>
          <cell r="AE86">
            <v>1</v>
          </cell>
        </row>
        <row r="87">
          <cell r="A87">
            <v>359</v>
          </cell>
          <cell r="B87">
            <v>31300100000000</v>
          </cell>
          <cell r="C87">
            <v>359</v>
          </cell>
          <cell r="D87">
            <v>359</v>
          </cell>
          <cell r="E87">
            <v>313001000000</v>
          </cell>
          <cell r="F87">
            <v>2</v>
          </cell>
          <cell r="G87" t="str">
            <v>P</v>
          </cell>
          <cell r="H87" t="str">
            <v>A</v>
          </cell>
          <cell r="I87" t="str">
            <v>CORP. EDUCATIVA COLEGIO ALTER - ALTERIS</v>
          </cell>
          <cell r="J87" t="str">
            <v>LUIS ALFREDO ALVAREZ MANTILLA</v>
          </cell>
          <cell r="K87">
            <v>73113831</v>
          </cell>
          <cell r="L87">
            <v>31213</v>
          </cell>
          <cell r="M87">
            <v>23761</v>
          </cell>
          <cell r="N87" t="str">
            <v>SANTA CLARA</v>
          </cell>
          <cell r="O87" t="str">
            <v>URB SANTA CLARA MZ Q LOTES 1-2-3-4</v>
          </cell>
          <cell r="P87" t="str">
            <v>6674111 - 6431083</v>
          </cell>
          <cell r="Q87" t="str">
            <v>info@colegioalteralteris.edu.co</v>
          </cell>
          <cell r="R87" t="str">
            <v>www.colegioalteralteris.com.edu.co</v>
          </cell>
          <cell r="T87">
            <v>12</v>
          </cell>
          <cell r="U87" t="str">
            <v>N</v>
          </cell>
          <cell r="V87">
            <v>5</v>
          </cell>
          <cell r="W87" t="str">
            <v>YESSICA GARCES MORALES</v>
          </cell>
          <cell r="Y87">
            <v>45539406</v>
          </cell>
          <cell r="Z87">
            <v>3005993831</v>
          </cell>
          <cell r="AA87" t="str">
            <v>yessicagarces@colegioalteralteris.edu.co</v>
          </cell>
          <cell r="AB87">
            <v>3104028298</v>
          </cell>
          <cell r="AC87">
            <v>42492</v>
          </cell>
          <cell r="AD87" t="str">
            <v>./resoluciones/313001006485.pdf</v>
          </cell>
          <cell r="AE87">
            <v>1</v>
          </cell>
        </row>
        <row r="88">
          <cell r="A88">
            <v>366</v>
          </cell>
          <cell r="B88">
            <v>31300100000000</v>
          </cell>
          <cell r="C88">
            <v>366</v>
          </cell>
          <cell r="D88">
            <v>366</v>
          </cell>
          <cell r="E88">
            <v>313001000000</v>
          </cell>
          <cell r="F88">
            <v>2</v>
          </cell>
          <cell r="G88" t="str">
            <v>P</v>
          </cell>
          <cell r="H88" t="str">
            <v>A</v>
          </cell>
          <cell r="I88" t="str">
            <v>INST. JORGE LUIS BORGES</v>
          </cell>
          <cell r="J88" t="str">
            <v>DENNIS PEREZ GONZALEZ</v>
          </cell>
          <cell r="K88">
            <v>45438173</v>
          </cell>
          <cell r="L88" t="str">
            <v>0000-00-00</v>
          </cell>
          <cell r="M88" t="str">
            <v>0000-00-00</v>
          </cell>
          <cell r="N88" t="str">
            <v>BLAS DE LEZO</v>
          </cell>
          <cell r="O88" t="str">
            <v>BLAS DE LEZO MZ 5 LOTE 3 - 3ERA ETAPA</v>
          </cell>
          <cell r="P88">
            <v>6615713</v>
          </cell>
          <cell r="Q88" t="str">
            <v>institutojorgeluisborges@gmail.com</v>
          </cell>
          <cell r="T88">
            <v>12</v>
          </cell>
          <cell r="U88" t="str">
            <v>N</v>
          </cell>
          <cell r="V88">
            <v>5</v>
          </cell>
          <cell r="W88" t="str">
            <v>GIOMARY FABRA PEREZ</v>
          </cell>
          <cell r="Y88">
            <v>1143330536</v>
          </cell>
          <cell r="Z88">
            <v>3017195089</v>
          </cell>
          <cell r="AA88" t="str">
            <v>gio_fabry@hotmail.com</v>
          </cell>
          <cell r="AB88" t="str">
            <v>3013548020-3017195089</v>
          </cell>
          <cell r="AC88">
            <v>42465</v>
          </cell>
          <cell r="AD88" t="str">
            <v>./resoluciones/313001008542.pdf</v>
          </cell>
          <cell r="AE88">
            <v>1</v>
          </cell>
        </row>
        <row r="89">
          <cell r="A89">
            <v>419</v>
          </cell>
          <cell r="B89">
            <v>31300100000000</v>
          </cell>
          <cell r="C89">
            <v>419</v>
          </cell>
          <cell r="D89">
            <v>419</v>
          </cell>
          <cell r="E89">
            <v>313001000000</v>
          </cell>
          <cell r="F89">
            <v>2</v>
          </cell>
          <cell r="G89" t="str">
            <v>P</v>
          </cell>
          <cell r="H89" t="str">
            <v>A</v>
          </cell>
          <cell r="I89" t="str">
            <v>INST. JESUS DE LA DIVINA MISERICORDIA</v>
          </cell>
          <cell r="J89" t="str">
            <v>ELADIA VIDES HERNANDEZ</v>
          </cell>
          <cell r="K89">
            <v>22991446</v>
          </cell>
          <cell r="L89" t="str">
            <v>0000-00-00</v>
          </cell>
          <cell r="M89" t="str">
            <v>0000-00-00</v>
          </cell>
          <cell r="N89" t="str">
            <v>EL SOCORRO</v>
          </cell>
          <cell r="O89" t="str">
            <v>EL SOCORRO PLAN 554 PLAN 554 MZ 12 LT 2</v>
          </cell>
          <cell r="P89">
            <v>6631929</v>
          </cell>
          <cell r="Q89" t="str">
            <v>ijdivmis@hotmail.com</v>
          </cell>
          <cell r="S89" t="str">
            <v>pr_adf@hotmail.com</v>
          </cell>
          <cell r="T89">
            <v>12</v>
          </cell>
          <cell r="U89" t="str">
            <v>N</v>
          </cell>
          <cell r="V89">
            <v>5</v>
          </cell>
          <cell r="W89" t="str">
            <v>AQUILES DONADO FERNANDEZ</v>
          </cell>
          <cell r="Y89">
            <v>73575669</v>
          </cell>
          <cell r="Z89">
            <v>3107148144</v>
          </cell>
          <cell r="AA89" t="str">
            <v>aquilesdonado290@hotmail.com</v>
          </cell>
          <cell r="AB89">
            <v>3126139523</v>
          </cell>
          <cell r="AC89">
            <v>42338</v>
          </cell>
          <cell r="AD89" t="str">
            <v>./resoluciones/313001012353.pdf</v>
          </cell>
          <cell r="AE89">
            <v>1</v>
          </cell>
        </row>
        <row r="90">
          <cell r="A90">
            <v>420</v>
          </cell>
          <cell r="B90">
            <v>31300100000000</v>
          </cell>
          <cell r="C90">
            <v>420</v>
          </cell>
          <cell r="D90">
            <v>420</v>
          </cell>
          <cell r="E90">
            <v>313001000000</v>
          </cell>
          <cell r="F90">
            <v>2</v>
          </cell>
          <cell r="G90" t="str">
            <v>P</v>
          </cell>
          <cell r="H90" t="str">
            <v>A</v>
          </cell>
          <cell r="I90" t="str">
            <v>CORP. EDUCATIVA LA CONCEPCION</v>
          </cell>
          <cell r="J90" t="str">
            <v>GLORIA INES ALVAREZ MANTILLA</v>
          </cell>
          <cell r="K90">
            <v>6673449</v>
          </cell>
          <cell r="L90" t="str">
            <v>0000-00-00</v>
          </cell>
          <cell r="M90" t="str">
            <v>0000-00-00</v>
          </cell>
          <cell r="N90" t="str">
            <v>LOS CORALES</v>
          </cell>
          <cell r="O90" t="str">
            <v>LOS CORALES MZ Q LT 8</v>
          </cell>
          <cell r="P90">
            <v>6673449</v>
          </cell>
          <cell r="Q90" t="str">
            <v>info@colegiolaconcepcion.com.co</v>
          </cell>
          <cell r="S90" t="str">
            <v>jhva26@gmail.com</v>
          </cell>
          <cell r="T90">
            <v>12</v>
          </cell>
          <cell r="U90" t="str">
            <v>N</v>
          </cell>
          <cell r="V90">
            <v>5</v>
          </cell>
          <cell r="W90" t="str">
            <v>YAZMIN DIAZ PEREZ</v>
          </cell>
          <cell r="X90" t="str">
            <v>Luz Marina Nieto Burgos</v>
          </cell>
          <cell r="Y90">
            <v>45514981</v>
          </cell>
          <cell r="Z90">
            <v>3128834380</v>
          </cell>
          <cell r="AA90" t="str">
            <v>yasmindiazperez@colegiolaconcepcion.com.co</v>
          </cell>
          <cell r="AB90">
            <v>3008437489</v>
          </cell>
          <cell r="AC90">
            <v>42478</v>
          </cell>
          <cell r="AD90" t="str">
            <v>./resoluciones/313001012515.pdf</v>
          </cell>
          <cell r="AE90">
            <v>1</v>
          </cell>
        </row>
        <row r="91">
          <cell r="A91">
            <v>421</v>
          </cell>
          <cell r="B91">
            <v>41300100000000</v>
          </cell>
          <cell r="C91">
            <v>421</v>
          </cell>
          <cell r="D91">
            <v>421</v>
          </cell>
          <cell r="E91">
            <v>413001000000</v>
          </cell>
          <cell r="F91">
            <v>2</v>
          </cell>
          <cell r="G91" t="str">
            <v>P</v>
          </cell>
          <cell r="H91" t="str">
            <v>A</v>
          </cell>
          <cell r="I91" t="str">
            <v>INST. Y JARD. INF. ANGELICA</v>
          </cell>
          <cell r="J91" t="str">
            <v>LUIS EUGENIO GOMEZ FLOREZ</v>
          </cell>
          <cell r="K91">
            <v>9091649</v>
          </cell>
          <cell r="L91" t="str">
            <v>0000-00-00</v>
          </cell>
          <cell r="M91" t="str">
            <v>0000-00-00</v>
          </cell>
          <cell r="N91" t="str">
            <v>EL CARMELO</v>
          </cell>
          <cell r="O91" t="str">
            <v>EL CARMELO CLL COLOMBIA MZ 3 LOTE 4</v>
          </cell>
          <cell r="P91">
            <v>6718575</v>
          </cell>
          <cell r="Q91" t="str">
            <v>jardininfantilangelica@hotmail.com</v>
          </cell>
          <cell r="T91">
            <v>12</v>
          </cell>
          <cell r="U91" t="str">
            <v>N</v>
          </cell>
          <cell r="V91">
            <v>5</v>
          </cell>
          <cell r="W91" t="str">
            <v>JOSE ABEL NORIEGA BRAVO</v>
          </cell>
          <cell r="Y91">
            <v>10942759</v>
          </cell>
          <cell r="Z91">
            <v>3107034762</v>
          </cell>
          <cell r="AA91" t="str">
            <v>noriegabravo1@hotmail.com</v>
          </cell>
          <cell r="AB91">
            <v>3126022772</v>
          </cell>
          <cell r="AC91">
            <v>42474</v>
          </cell>
          <cell r="AD91" t="str">
            <v>./resoluciones/413001008121.pdf</v>
          </cell>
          <cell r="AE91">
            <v>1</v>
          </cell>
        </row>
        <row r="92">
          <cell r="A92">
            <v>422</v>
          </cell>
          <cell r="B92">
            <v>31300100000000</v>
          </cell>
          <cell r="C92">
            <v>422</v>
          </cell>
          <cell r="D92">
            <v>422</v>
          </cell>
          <cell r="E92">
            <v>313001000000</v>
          </cell>
          <cell r="F92">
            <v>2</v>
          </cell>
          <cell r="G92" t="str">
            <v>P</v>
          </cell>
          <cell r="H92" t="str">
            <v>A</v>
          </cell>
          <cell r="I92" t="str">
            <v>INST. DE EDUCACION BONSAY DE CARTAGENA</v>
          </cell>
          <cell r="J92" t="str">
            <v>YANETH DELGADO ALVAREZ</v>
          </cell>
          <cell r="K92">
            <v>40977157</v>
          </cell>
          <cell r="L92">
            <v>29837</v>
          </cell>
          <cell r="M92">
            <v>22768</v>
          </cell>
          <cell r="N92" t="str">
            <v>SANTA MONICA</v>
          </cell>
          <cell r="O92" t="str">
            <v>SANTA MONICA KR 3 Nº 2 - 71</v>
          </cell>
          <cell r="P92" t="str">
            <v>6618491-6426287</v>
          </cell>
          <cell r="Q92" t="str">
            <v>instituto.bonsay@gmail.com</v>
          </cell>
          <cell r="R92" t="str">
            <v>www.institutobonsay.edu.co</v>
          </cell>
          <cell r="T92">
            <v>12</v>
          </cell>
          <cell r="U92" t="str">
            <v>N</v>
          </cell>
          <cell r="V92">
            <v>5</v>
          </cell>
          <cell r="W92" t="str">
            <v>ELIANA GONZALEZ ROMERO</v>
          </cell>
          <cell r="Y92">
            <v>32937406</v>
          </cell>
          <cell r="Z92">
            <v>3004218072</v>
          </cell>
          <cell r="AA92" t="str">
            <v>instituto.bonsay@gmail.com</v>
          </cell>
          <cell r="AB92">
            <v>3145520759</v>
          </cell>
          <cell r="AC92">
            <v>42535</v>
          </cell>
          <cell r="AD92" t="str">
            <v>./resoluciones/313001012540.pdf</v>
          </cell>
          <cell r="AE92">
            <v>1</v>
          </cell>
        </row>
        <row r="93">
          <cell r="A93">
            <v>433</v>
          </cell>
          <cell r="B93">
            <v>31300100000000</v>
          </cell>
          <cell r="C93">
            <v>433</v>
          </cell>
          <cell r="D93">
            <v>433</v>
          </cell>
          <cell r="E93">
            <v>313001000000</v>
          </cell>
          <cell r="F93">
            <v>2</v>
          </cell>
          <cell r="G93" t="str">
            <v>P</v>
          </cell>
          <cell r="H93" t="str">
            <v>A</v>
          </cell>
          <cell r="I93" t="str">
            <v>INST. EDUCATIVO  PRINCIPE DE PAZ</v>
          </cell>
          <cell r="J93" t="str">
            <v>GILDA MARIA LLAMAS RUIZ</v>
          </cell>
          <cell r="K93">
            <v>45434075</v>
          </cell>
          <cell r="L93">
            <v>22273</v>
          </cell>
          <cell r="M93">
            <v>28994</v>
          </cell>
          <cell r="N93" t="str">
            <v>BLAS DE LEZO</v>
          </cell>
          <cell r="O93" t="str">
            <v>BLAS DE LEZO M 36 LOTE 3 - 4TA ETAPA</v>
          </cell>
          <cell r="P93" t="str">
            <v>6718287-6756907</v>
          </cell>
          <cell r="Q93" t="str">
            <v>p.v.m2007@hotmail.com</v>
          </cell>
          <cell r="T93">
            <v>12</v>
          </cell>
          <cell r="U93" t="str">
            <v>N</v>
          </cell>
          <cell r="V93">
            <v>5</v>
          </cell>
          <cell r="W93" t="str">
            <v>PATRICIA VALLE MORILLO</v>
          </cell>
          <cell r="Y93">
            <v>45492085</v>
          </cell>
          <cell r="Z93">
            <v>3176245045</v>
          </cell>
          <cell r="AA93" t="str">
            <v>p.v.m2007@hotmail.com</v>
          </cell>
          <cell r="AB93">
            <v>3005326256</v>
          </cell>
          <cell r="AC93">
            <v>42247</v>
          </cell>
          <cell r="AD93" t="str">
            <v>./resoluciones/313001012833.pdf</v>
          </cell>
          <cell r="AE93">
            <v>1</v>
          </cell>
        </row>
        <row r="94">
          <cell r="A94">
            <v>434</v>
          </cell>
          <cell r="B94">
            <v>31300100000000</v>
          </cell>
          <cell r="C94">
            <v>434</v>
          </cell>
          <cell r="D94">
            <v>434</v>
          </cell>
          <cell r="E94">
            <v>313001000000</v>
          </cell>
          <cell r="F94">
            <v>2</v>
          </cell>
          <cell r="G94" t="str">
            <v>P</v>
          </cell>
          <cell r="H94" t="str">
            <v>A</v>
          </cell>
          <cell r="I94" t="str">
            <v>INST. INF PICARDIAS</v>
          </cell>
          <cell r="J94" t="str">
            <v>DARLING TOVAR O.</v>
          </cell>
          <cell r="K94">
            <v>45475951</v>
          </cell>
          <cell r="L94">
            <v>31390</v>
          </cell>
          <cell r="M94">
            <v>24339</v>
          </cell>
          <cell r="N94" t="str">
            <v>BLAS DE LEZO</v>
          </cell>
          <cell r="O94" t="str">
            <v>BLAS DE LEZO M 40 L3 4TA ETAPA</v>
          </cell>
          <cell r="P94">
            <v>6615745</v>
          </cell>
          <cell r="Q94" t="str">
            <v>institutoinfantilpicardias@hotmail.com</v>
          </cell>
          <cell r="R94" t="str">
            <v>X</v>
          </cell>
          <cell r="T94">
            <v>12</v>
          </cell>
          <cell r="U94" t="str">
            <v>N</v>
          </cell>
          <cell r="V94">
            <v>5</v>
          </cell>
          <cell r="W94" t="str">
            <v>lelia maria heredia orozco</v>
          </cell>
          <cell r="Y94">
            <v>33333773</v>
          </cell>
          <cell r="Z94">
            <v>3012861300</v>
          </cell>
          <cell r="AA94" t="str">
            <v>lemari77@hotmail.com</v>
          </cell>
          <cell r="AB94">
            <v>3145783475</v>
          </cell>
          <cell r="AC94">
            <v>42467</v>
          </cell>
          <cell r="AD94" t="str">
            <v>./resoluciones/313001012841.pdf</v>
          </cell>
          <cell r="AE94">
            <v>1</v>
          </cell>
        </row>
        <row r="95">
          <cell r="A95">
            <v>436</v>
          </cell>
          <cell r="B95">
            <v>31300100000000</v>
          </cell>
          <cell r="C95">
            <v>436</v>
          </cell>
          <cell r="D95">
            <v>436</v>
          </cell>
          <cell r="E95">
            <v>313001000000</v>
          </cell>
          <cell r="F95">
            <v>2</v>
          </cell>
          <cell r="G95" t="str">
            <v>P</v>
          </cell>
          <cell r="H95" t="str">
            <v>A</v>
          </cell>
          <cell r="I95" t="str">
            <v>INST. GUADALUPE</v>
          </cell>
          <cell r="J95" t="str">
            <v>IRINA BABILONIA IBARRA</v>
          </cell>
          <cell r="K95">
            <v>45470532</v>
          </cell>
          <cell r="L95">
            <v>31106</v>
          </cell>
          <cell r="M95">
            <v>24000</v>
          </cell>
          <cell r="N95" t="str">
            <v>BLAS DE LEZO</v>
          </cell>
          <cell r="O95" t="str">
            <v>BLAS DE LEZO MZ 10S # 15 ETAPA 4</v>
          </cell>
          <cell r="P95">
            <v>6431331</v>
          </cell>
          <cell r="T95">
            <v>12</v>
          </cell>
          <cell r="U95" t="str">
            <v>N</v>
          </cell>
          <cell r="V95">
            <v>5</v>
          </cell>
          <cell r="W95" t="str">
            <v>YERLIS PIÑA MOGOLLON</v>
          </cell>
          <cell r="Y95">
            <v>1143348107</v>
          </cell>
          <cell r="AA95" t="str">
            <v>institutoguadalupe@hotmail.com</v>
          </cell>
          <cell r="AB95">
            <v>3185455551</v>
          </cell>
          <cell r="AC95">
            <v>41890</v>
          </cell>
          <cell r="AE95">
            <v>1</v>
          </cell>
        </row>
        <row r="96">
          <cell r="A96">
            <v>439</v>
          </cell>
          <cell r="B96">
            <v>31300100000000</v>
          </cell>
          <cell r="C96">
            <v>439</v>
          </cell>
          <cell r="D96">
            <v>439</v>
          </cell>
          <cell r="E96">
            <v>313001000000</v>
          </cell>
          <cell r="F96">
            <v>2</v>
          </cell>
          <cell r="G96" t="str">
            <v>P</v>
          </cell>
          <cell r="H96" t="str">
            <v>A</v>
          </cell>
          <cell r="I96" t="str">
            <v>INST. LOS CORALES (JARD. INF. LOS CORALES)</v>
          </cell>
          <cell r="J96" t="str">
            <v>MIRNA CABEZA MARTINEZ</v>
          </cell>
          <cell r="K96">
            <v>33150207</v>
          </cell>
          <cell r="L96" t="str">
            <v>0000-00-00</v>
          </cell>
          <cell r="M96" t="str">
            <v>0000-00-00</v>
          </cell>
          <cell r="N96" t="str">
            <v>LOS CORALES</v>
          </cell>
          <cell r="O96" t="str">
            <v>URB LOS CORALES MZ N LT 5</v>
          </cell>
          <cell r="P96">
            <v>6673314</v>
          </cell>
          <cell r="Q96" t="str">
            <v>ilcorales@hotmail.com</v>
          </cell>
          <cell r="T96">
            <v>12</v>
          </cell>
          <cell r="U96" t="str">
            <v>N</v>
          </cell>
          <cell r="V96">
            <v>5</v>
          </cell>
          <cell r="W96" t="str">
            <v>ANGELICA CABEZA ESQUIVIA</v>
          </cell>
          <cell r="Y96">
            <v>1143344892</v>
          </cell>
          <cell r="Z96">
            <v>3013288849</v>
          </cell>
          <cell r="AA96" t="str">
            <v>angelicacabezaesquivia@hotmail.com</v>
          </cell>
          <cell r="AB96">
            <v>3004920724</v>
          </cell>
          <cell r="AC96">
            <v>42349</v>
          </cell>
          <cell r="AD96" t="str">
            <v>./resoluciones/313001012931.pdf</v>
          </cell>
          <cell r="AE96">
            <v>1</v>
          </cell>
        </row>
        <row r="97">
          <cell r="A97">
            <v>476</v>
          </cell>
          <cell r="B97">
            <v>31300100000000</v>
          </cell>
          <cell r="C97">
            <v>476</v>
          </cell>
          <cell r="D97">
            <v>476</v>
          </cell>
          <cell r="E97">
            <v>313001000000</v>
          </cell>
          <cell r="F97">
            <v>2</v>
          </cell>
          <cell r="G97" t="str">
            <v>P</v>
          </cell>
          <cell r="H97" t="str">
            <v>A</v>
          </cell>
          <cell r="I97" t="str">
            <v>C.E INTEGRAL COLOMBIA CEICOL</v>
          </cell>
          <cell r="J97" t="str">
            <v>GEOCONIS IRIARTE ESCOBAR</v>
          </cell>
          <cell r="K97">
            <v>45448156</v>
          </cell>
          <cell r="L97">
            <v>29762</v>
          </cell>
          <cell r="M97">
            <v>22718</v>
          </cell>
          <cell r="N97" t="str">
            <v>EL CAMPESTRE</v>
          </cell>
          <cell r="O97" t="str">
            <v>CAMPESTRE MZ 66 LT 1 ET 7</v>
          </cell>
          <cell r="P97">
            <v>6676042</v>
          </cell>
          <cell r="Q97" t="str">
            <v>ceicol@hotmail.com</v>
          </cell>
          <cell r="T97">
            <v>12</v>
          </cell>
          <cell r="U97" t="str">
            <v>N</v>
          </cell>
          <cell r="V97">
            <v>5</v>
          </cell>
          <cell r="W97" t="str">
            <v>ISABEL CECILIA FLOREZ BARRIOS</v>
          </cell>
          <cell r="Y97">
            <v>33104908</v>
          </cell>
          <cell r="Z97">
            <v>3187928835</v>
          </cell>
          <cell r="AA97" t="str">
            <v>ceicol@hotmail.com</v>
          </cell>
          <cell r="AB97">
            <v>3178664266</v>
          </cell>
          <cell r="AC97">
            <v>42335</v>
          </cell>
          <cell r="AD97" t="str">
            <v>./resoluciones/313001013635.pdf</v>
          </cell>
          <cell r="AE97">
            <v>1</v>
          </cell>
        </row>
        <row r="98">
          <cell r="A98">
            <v>477</v>
          </cell>
          <cell r="B98">
            <v>31300100000000</v>
          </cell>
          <cell r="C98">
            <v>477</v>
          </cell>
          <cell r="D98">
            <v>477</v>
          </cell>
          <cell r="E98">
            <v>313001000000</v>
          </cell>
          <cell r="F98">
            <v>2</v>
          </cell>
          <cell r="G98" t="str">
            <v>P</v>
          </cell>
          <cell r="H98" t="str">
            <v>A</v>
          </cell>
          <cell r="I98" t="str">
            <v>INST. SAN ANTONIO DEL CAMPESTRES(ANTESDE CARTAGENA FUND)</v>
          </cell>
          <cell r="J98" t="str">
            <v>LUIS EDUARDO CAMACHO GONZALEZ</v>
          </cell>
          <cell r="K98">
            <v>73144712</v>
          </cell>
          <cell r="L98" t="str">
            <v>0000-00-00</v>
          </cell>
          <cell r="M98">
            <v>25894</v>
          </cell>
          <cell r="N98" t="str">
            <v>EL CAMPESTRE</v>
          </cell>
          <cell r="O98" t="str">
            <v>CAMPESTRE MZ 75 A LT 6 7 Y 10 ET 8</v>
          </cell>
          <cell r="P98">
            <v>6571975</v>
          </cell>
          <cell r="Q98" t="str">
            <v>dawcamacho@hotmail.com</v>
          </cell>
          <cell r="T98">
            <v>12</v>
          </cell>
          <cell r="U98" t="str">
            <v>N</v>
          </cell>
          <cell r="V98">
            <v>5</v>
          </cell>
          <cell r="W98" t="str">
            <v>ANGELICA CAMACHO GONZALEZ</v>
          </cell>
          <cell r="Y98">
            <v>45692222</v>
          </cell>
          <cell r="Z98">
            <v>3045383333</v>
          </cell>
          <cell r="AA98" t="str">
            <v>dawcamacho@hotmail.com</v>
          </cell>
          <cell r="AB98">
            <v>3045383333</v>
          </cell>
          <cell r="AC98">
            <v>42496</v>
          </cell>
          <cell r="AD98" t="str">
            <v>./resoluciones/313001013457.pdf</v>
          </cell>
          <cell r="AE98">
            <v>1</v>
          </cell>
        </row>
        <row r="99">
          <cell r="A99">
            <v>478</v>
          </cell>
          <cell r="B99">
            <v>31300100000000</v>
          </cell>
          <cell r="C99">
            <v>478</v>
          </cell>
          <cell r="D99">
            <v>478</v>
          </cell>
          <cell r="E99">
            <v>313001000000</v>
          </cell>
          <cell r="F99">
            <v>2</v>
          </cell>
          <cell r="G99" t="str">
            <v>P</v>
          </cell>
          <cell r="H99" t="str">
            <v>A</v>
          </cell>
          <cell r="I99" t="str">
            <v>CORP. EDUCATIVA INST. FROBEL</v>
          </cell>
          <cell r="J99" t="str">
            <v>MARIELA OSORIO DE GANEM</v>
          </cell>
          <cell r="K99">
            <v>33138782</v>
          </cell>
          <cell r="L99">
            <v>26794</v>
          </cell>
          <cell r="M99">
            <v>18863</v>
          </cell>
          <cell r="N99" t="str">
            <v>ALTOS DEL CAMPESTRE</v>
          </cell>
          <cell r="O99" t="str">
            <v xml:space="preserve"> MZ 10 LT 7</v>
          </cell>
          <cell r="P99">
            <v>6572082</v>
          </cell>
          <cell r="Q99" t="str">
            <v>marielaosoriot@hotmail.com</v>
          </cell>
          <cell r="S99" t="str">
            <v>institutofrobel2010@hotmail.com</v>
          </cell>
          <cell r="T99">
            <v>12</v>
          </cell>
          <cell r="U99" t="str">
            <v>N</v>
          </cell>
          <cell r="V99">
            <v>5</v>
          </cell>
          <cell r="W99" t="str">
            <v>LESVIA REYES BENAVIDES</v>
          </cell>
          <cell r="Y99">
            <v>26159275</v>
          </cell>
          <cell r="Z99">
            <v>3162297031</v>
          </cell>
          <cell r="AA99" t="str">
            <v>colosina@gmail.com</v>
          </cell>
          <cell r="AB99">
            <v>3007192775</v>
          </cell>
          <cell r="AC99">
            <v>42478</v>
          </cell>
          <cell r="AD99" t="str">
            <v>./resoluciones/313001013465.pdf</v>
          </cell>
          <cell r="AE99">
            <v>1</v>
          </cell>
        </row>
        <row r="100">
          <cell r="A100">
            <v>489</v>
          </cell>
          <cell r="B100">
            <v>31300100000000</v>
          </cell>
          <cell r="C100">
            <v>489</v>
          </cell>
          <cell r="D100">
            <v>489</v>
          </cell>
          <cell r="E100">
            <v>313001000000</v>
          </cell>
          <cell r="F100">
            <v>2</v>
          </cell>
          <cell r="G100" t="str">
            <v>P</v>
          </cell>
          <cell r="H100" t="str">
            <v>A</v>
          </cell>
          <cell r="I100" t="str">
            <v>INST. SONRISITAS ALEGRES</v>
          </cell>
          <cell r="J100" t="str">
            <v>ARMIDA JIMENEZ DIAZ</v>
          </cell>
          <cell r="K100">
            <v>45428519</v>
          </cell>
          <cell r="L100" t="str">
            <v>0000-00-00</v>
          </cell>
          <cell r="M100" t="str">
            <v>0000-00-00</v>
          </cell>
          <cell r="N100" t="str">
            <v>LOS CORALES</v>
          </cell>
          <cell r="O100" t="str">
            <v>LOS CORALES MZ F LT 23</v>
          </cell>
          <cell r="P100">
            <v>6675016</v>
          </cell>
          <cell r="Q100" t="str">
            <v>institutosonrisitasalegres@hotmail.com</v>
          </cell>
          <cell r="T100">
            <v>12</v>
          </cell>
          <cell r="U100" t="str">
            <v>N</v>
          </cell>
          <cell r="V100">
            <v>5</v>
          </cell>
          <cell r="W100" t="str">
            <v>JESSICA CASTRO JIMENEZ</v>
          </cell>
          <cell r="Y100">
            <v>1128045282</v>
          </cell>
          <cell r="Z100">
            <v>3007897726</v>
          </cell>
          <cell r="AA100" t="str">
            <v>jessica_castrojimenez@hotmail.com</v>
          </cell>
          <cell r="AB100">
            <v>3015573130</v>
          </cell>
          <cell r="AC100">
            <v>42481</v>
          </cell>
          <cell r="AD100" t="str">
            <v>./resoluciones/313001013589.pdf</v>
          </cell>
          <cell r="AE100">
            <v>1</v>
          </cell>
        </row>
        <row r="101">
          <cell r="A101">
            <v>496</v>
          </cell>
          <cell r="B101">
            <v>41300100000000</v>
          </cell>
          <cell r="C101">
            <v>496</v>
          </cell>
          <cell r="D101">
            <v>496</v>
          </cell>
          <cell r="E101">
            <v>413001000000</v>
          </cell>
          <cell r="F101">
            <v>2</v>
          </cell>
          <cell r="G101" t="str">
            <v>P</v>
          </cell>
          <cell r="H101" t="str">
            <v>A</v>
          </cell>
          <cell r="I101" t="str">
            <v>INST. CARTAGENA DE INDIAS</v>
          </cell>
          <cell r="J101" t="str">
            <v>MYRIAM GARCIA GONZALEZ</v>
          </cell>
          <cell r="K101">
            <v>45444629</v>
          </cell>
          <cell r="L101">
            <v>29622</v>
          </cell>
          <cell r="M101">
            <v>22559</v>
          </cell>
          <cell r="N101" t="str">
            <v>EL CAMPESTRE</v>
          </cell>
          <cell r="O101" t="str">
            <v>CAMPESTRE MZ 45 LT 16 ET 5</v>
          </cell>
          <cell r="P101">
            <v>6675155</v>
          </cell>
          <cell r="Q101" t="str">
            <v>myriam5_2@hotmail.com</v>
          </cell>
          <cell r="T101">
            <v>12</v>
          </cell>
          <cell r="U101" t="str">
            <v>N</v>
          </cell>
          <cell r="V101">
            <v>5</v>
          </cell>
          <cell r="W101" t="str">
            <v>MYRIAM GARCIA GONZALEZ</v>
          </cell>
          <cell r="Y101">
            <v>45444629</v>
          </cell>
          <cell r="Z101">
            <v>3002222267</v>
          </cell>
          <cell r="AA101" t="str">
            <v>institutocartagenadeindias.inci@hotmail.com</v>
          </cell>
          <cell r="AB101">
            <v>3002222267</v>
          </cell>
          <cell r="AC101">
            <v>42039</v>
          </cell>
          <cell r="AD101" t="str">
            <v>./resoluciones/413001007982.pdf</v>
          </cell>
          <cell r="AE101">
            <v>1</v>
          </cell>
        </row>
        <row r="102">
          <cell r="A102">
            <v>581</v>
          </cell>
          <cell r="B102">
            <v>31300100000000</v>
          </cell>
          <cell r="C102">
            <v>581</v>
          </cell>
          <cell r="D102">
            <v>581</v>
          </cell>
          <cell r="E102">
            <v>313001000000</v>
          </cell>
          <cell r="F102">
            <v>2</v>
          </cell>
          <cell r="G102" t="str">
            <v>P</v>
          </cell>
          <cell r="H102" t="str">
            <v>A</v>
          </cell>
          <cell r="I102" t="str">
            <v>C.E INTEGRAL APRENDER CON ALEGRIA</v>
          </cell>
          <cell r="J102" t="str">
            <v>FELICIANA BARRIOS TORRES</v>
          </cell>
          <cell r="K102">
            <v>34970586</v>
          </cell>
          <cell r="L102" t="str">
            <v>0000-00-00</v>
          </cell>
          <cell r="M102" t="str">
            <v>0000-00-00</v>
          </cell>
          <cell r="N102" t="str">
            <v>EL SOCORRO</v>
          </cell>
          <cell r="O102" t="str">
            <v>EL SOCORRO MZA 40 LTE 2 PLAN 250</v>
          </cell>
          <cell r="P102">
            <v>6631589</v>
          </cell>
          <cell r="Q102" t="str">
            <v>aprenderconalegria@hotmail.com</v>
          </cell>
          <cell r="T102">
            <v>12</v>
          </cell>
          <cell r="U102" t="str">
            <v>S</v>
          </cell>
          <cell r="V102">
            <v>1</v>
          </cell>
          <cell r="W102" t="str">
            <v>LESBIA HERRERA PAYARES</v>
          </cell>
          <cell r="Y102">
            <v>30660119</v>
          </cell>
          <cell r="Z102">
            <v>3126379652</v>
          </cell>
          <cell r="AA102" t="str">
            <v>aprenderconalegria@hotmail.com</v>
          </cell>
          <cell r="AB102">
            <v>3012000118</v>
          </cell>
          <cell r="AC102">
            <v>42530</v>
          </cell>
          <cell r="AD102" t="str">
            <v>./resoluciones/313001028012.pdf</v>
          </cell>
          <cell r="AE102">
            <v>1</v>
          </cell>
        </row>
        <row r="103">
          <cell r="A103">
            <v>582</v>
          </cell>
          <cell r="B103">
            <v>31300100000000</v>
          </cell>
          <cell r="C103">
            <v>582</v>
          </cell>
          <cell r="D103">
            <v>582</v>
          </cell>
          <cell r="E103">
            <v>313001000000</v>
          </cell>
          <cell r="F103">
            <v>2</v>
          </cell>
          <cell r="G103" t="str">
            <v>P</v>
          </cell>
          <cell r="H103" t="str">
            <v>A</v>
          </cell>
          <cell r="I103" t="str">
            <v>INST. EDUCATIVO PEQUEÑOS GIGANTES</v>
          </cell>
          <cell r="J103" t="str">
            <v>LEYSI VILLERO ALVARADO</v>
          </cell>
          <cell r="L103" t="str">
            <v>0000-00-00</v>
          </cell>
          <cell r="M103" t="str">
            <v>0000-00-00</v>
          </cell>
          <cell r="N103" t="str">
            <v>EL CARMELO</v>
          </cell>
          <cell r="O103" t="str">
            <v>EL CARMELO KR 65 14 A 25 CL PANAMA</v>
          </cell>
          <cell r="P103">
            <v>6616083</v>
          </cell>
          <cell r="Q103" t="str">
            <v>dannypao21@hotmail.com</v>
          </cell>
          <cell r="T103">
            <v>12</v>
          </cell>
          <cell r="U103" t="str">
            <v>N</v>
          </cell>
          <cell r="V103">
            <v>5</v>
          </cell>
          <cell r="AA103" t="str">
            <v>aprendergigantes@hotmail.com</v>
          </cell>
          <cell r="AC103">
            <v>41547</v>
          </cell>
          <cell r="AE103">
            <v>1</v>
          </cell>
        </row>
        <row r="104">
          <cell r="A104">
            <v>610</v>
          </cell>
          <cell r="B104">
            <v>31300100000000</v>
          </cell>
          <cell r="C104">
            <v>610</v>
          </cell>
          <cell r="D104">
            <v>610</v>
          </cell>
          <cell r="E104">
            <v>313001000000</v>
          </cell>
          <cell r="F104">
            <v>2</v>
          </cell>
          <cell r="G104" t="str">
            <v>P</v>
          </cell>
          <cell r="H104" t="str">
            <v>A</v>
          </cell>
          <cell r="I104" t="str">
            <v>INST. SAN JUAN DE DIOS</v>
          </cell>
          <cell r="J104" t="str">
            <v>ARACELYS APARICIO RIOS</v>
          </cell>
          <cell r="L104" t="str">
            <v>0000-00-00</v>
          </cell>
          <cell r="M104" t="str">
            <v>0000-00-00</v>
          </cell>
          <cell r="N104" t="str">
            <v>BLAS DE LEZO</v>
          </cell>
          <cell r="O104" t="str">
            <v>BLAS DE LEZO MZ J LT 1 ET 1</v>
          </cell>
          <cell r="P104">
            <v>6904333</v>
          </cell>
          <cell r="Q104" t="str">
            <v>juanita-sanjuan@hotmail.com</v>
          </cell>
          <cell r="T104">
            <v>12</v>
          </cell>
          <cell r="U104" t="str">
            <v>N</v>
          </cell>
          <cell r="V104">
            <v>5</v>
          </cell>
          <cell r="W104" t="str">
            <v>SANDRA GONZALEZ SAN JUAN</v>
          </cell>
          <cell r="Y104">
            <v>45531261</v>
          </cell>
          <cell r="Z104">
            <v>3178388960</v>
          </cell>
          <cell r="AA104" t="str">
            <v>samygonza_14@hotmail.com</v>
          </cell>
          <cell r="AB104">
            <v>3205074513</v>
          </cell>
          <cell r="AC104">
            <v>42031</v>
          </cell>
          <cell r="AE104">
            <v>1</v>
          </cell>
        </row>
        <row r="105">
          <cell r="A105">
            <v>618</v>
          </cell>
          <cell r="B105">
            <v>31300100000000</v>
          </cell>
          <cell r="C105">
            <v>618</v>
          </cell>
          <cell r="D105">
            <v>618</v>
          </cell>
          <cell r="E105">
            <v>313001000000</v>
          </cell>
          <cell r="F105">
            <v>2</v>
          </cell>
          <cell r="G105" t="str">
            <v>P</v>
          </cell>
          <cell r="H105" t="str">
            <v>A</v>
          </cell>
          <cell r="I105" t="str">
            <v>JARD. INF.  LOS ANGELES</v>
          </cell>
          <cell r="J105" t="str">
            <v>KATIA LARA PORRAS</v>
          </cell>
          <cell r="K105">
            <v>60261808</v>
          </cell>
          <cell r="L105" t="str">
            <v>0000-00-00</v>
          </cell>
          <cell r="M105" t="str">
            <v>0000-00-00</v>
          </cell>
          <cell r="N105" t="str">
            <v>LOS CARACOLES</v>
          </cell>
          <cell r="O105" t="str">
            <v>CARACOLES MZ 2 LT 2 ET2</v>
          </cell>
          <cell r="P105">
            <v>6679425</v>
          </cell>
          <cell r="Q105" t="str">
            <v>katiaangel1223@hotmail.com</v>
          </cell>
          <cell r="T105">
            <v>12</v>
          </cell>
          <cell r="U105" t="str">
            <v>N</v>
          </cell>
          <cell r="V105">
            <v>5</v>
          </cell>
          <cell r="W105" t="str">
            <v>HENRY ESQUIVIA QUIÑONES</v>
          </cell>
          <cell r="Y105">
            <v>73169814</v>
          </cell>
          <cell r="Z105">
            <v>3004167088</v>
          </cell>
          <cell r="AA105" t="str">
            <v>hesquivia@hotmail.com</v>
          </cell>
          <cell r="AB105">
            <v>3165333763</v>
          </cell>
          <cell r="AC105">
            <v>42108</v>
          </cell>
          <cell r="AD105" t="str">
            <v>./resoluciones/313001028098.pdf</v>
          </cell>
          <cell r="AE105">
            <v>1</v>
          </cell>
        </row>
        <row r="106">
          <cell r="A106">
            <v>622</v>
          </cell>
          <cell r="B106">
            <v>31300100000000</v>
          </cell>
          <cell r="C106">
            <v>622</v>
          </cell>
          <cell r="D106">
            <v>622</v>
          </cell>
          <cell r="E106">
            <v>313001000000</v>
          </cell>
          <cell r="F106">
            <v>2</v>
          </cell>
          <cell r="G106" t="str">
            <v>P</v>
          </cell>
          <cell r="H106" t="str">
            <v>A</v>
          </cell>
          <cell r="I106" t="str">
            <v>CENT. ESTIMULACION MANITAS CREATIVAS</v>
          </cell>
          <cell r="J106" t="str">
            <v>JUANA MATILDE MEJIA FUENTES</v>
          </cell>
          <cell r="K106">
            <v>56076320</v>
          </cell>
          <cell r="L106" t="str">
            <v>0000-00-00</v>
          </cell>
          <cell r="M106" t="str">
            <v>0000-00-00</v>
          </cell>
          <cell r="N106" t="str">
            <v>EL SOCORRO</v>
          </cell>
          <cell r="O106" t="str">
            <v>SOCORRO PLAN 554 M 89 L 18</v>
          </cell>
          <cell r="P106" t="str">
            <v>6813451-6901344</v>
          </cell>
          <cell r="Q106" t="str">
            <v>cdimanitoscreativas@hotmail.com</v>
          </cell>
          <cell r="S106" t="str">
            <v>millime29@hotmail.com</v>
          </cell>
          <cell r="T106">
            <v>12</v>
          </cell>
          <cell r="U106" t="str">
            <v>N</v>
          </cell>
          <cell r="V106">
            <v>5</v>
          </cell>
          <cell r="W106" t="str">
            <v xml:space="preserve">INGRIS FUENTES </v>
          </cell>
          <cell r="X106" t="str">
            <v>MILAGRO  MEJIA FUENTES</v>
          </cell>
          <cell r="Y106">
            <v>45551044</v>
          </cell>
          <cell r="Z106">
            <v>3017326606</v>
          </cell>
          <cell r="AA106" t="str">
            <v>tatafue@yahoo.es</v>
          </cell>
          <cell r="AB106">
            <v>3157881416</v>
          </cell>
          <cell r="AC106">
            <v>42460</v>
          </cell>
          <cell r="AD106" t="str">
            <v>./resoluciones/313001028021.pdf</v>
          </cell>
          <cell r="AE106">
            <v>1</v>
          </cell>
        </row>
        <row r="107">
          <cell r="A107">
            <v>626</v>
          </cell>
          <cell r="B107">
            <v>31300100000000</v>
          </cell>
          <cell r="C107">
            <v>626</v>
          </cell>
          <cell r="D107">
            <v>626</v>
          </cell>
          <cell r="E107">
            <v>313001000000</v>
          </cell>
          <cell r="F107">
            <v>2</v>
          </cell>
          <cell r="G107" t="str">
            <v>P</v>
          </cell>
          <cell r="H107" t="str">
            <v>A</v>
          </cell>
          <cell r="I107" t="str">
            <v>JARD. MAGICO DE LOS NIÑOS</v>
          </cell>
          <cell r="J107" t="str">
            <v>ZORAIDA BARRIOS TEJEDA</v>
          </cell>
          <cell r="K107">
            <v>45686318</v>
          </cell>
          <cell r="L107" t="str">
            <v>0000-00-00</v>
          </cell>
          <cell r="M107">
            <v>27766</v>
          </cell>
          <cell r="N107" t="str">
            <v>EL SOCORRO</v>
          </cell>
          <cell r="O107" t="str">
            <v>EL SOCORRO MZ 106 LT 5 PLAN 554</v>
          </cell>
          <cell r="P107">
            <v>6458142</v>
          </cell>
          <cell r="Q107" t="str">
            <v>jardin_magico10@hotmail.com</v>
          </cell>
          <cell r="T107">
            <v>12</v>
          </cell>
          <cell r="U107" t="str">
            <v>N</v>
          </cell>
          <cell r="V107">
            <v>5</v>
          </cell>
          <cell r="W107" t="str">
            <v>CARMEN CEBALLOS PACCINI</v>
          </cell>
          <cell r="Y107">
            <v>45528512</v>
          </cell>
          <cell r="Z107">
            <v>3017255128</v>
          </cell>
          <cell r="AA107" t="str">
            <v>secreroja@hotmail.com</v>
          </cell>
          <cell r="AB107">
            <v>3042473477</v>
          </cell>
          <cell r="AC107">
            <v>42116</v>
          </cell>
          <cell r="AD107" t="str">
            <v>./resoluciones/313001028741.pdf</v>
          </cell>
          <cell r="AE107">
            <v>1</v>
          </cell>
        </row>
        <row r="108">
          <cell r="A108">
            <v>630</v>
          </cell>
          <cell r="B108">
            <v>31300100000000</v>
          </cell>
          <cell r="C108">
            <v>630</v>
          </cell>
          <cell r="D108">
            <v>630</v>
          </cell>
          <cell r="E108">
            <v>313001000000</v>
          </cell>
          <cell r="F108">
            <v>2</v>
          </cell>
          <cell r="G108" t="str">
            <v>P</v>
          </cell>
          <cell r="H108" t="str">
            <v>A</v>
          </cell>
          <cell r="I108" t="str">
            <v>CORP. DE EDUCACION  ESPECIAL MENTE ACTIVA</v>
          </cell>
          <cell r="J108" t="str">
            <v>BETTY PINTO LEONES</v>
          </cell>
          <cell r="K108">
            <v>45758484</v>
          </cell>
          <cell r="L108">
            <v>34372</v>
          </cell>
          <cell r="M108">
            <v>27404</v>
          </cell>
          <cell r="N108" t="str">
            <v>EL CARMELO</v>
          </cell>
          <cell r="O108" t="str">
            <v>CL COLOMBIA MZ B LT 20</v>
          </cell>
          <cell r="P108">
            <v>6511255</v>
          </cell>
          <cell r="Q108" t="str">
            <v>corpmenteactiva@hotmail.com</v>
          </cell>
          <cell r="T108">
            <v>12</v>
          </cell>
          <cell r="U108" t="str">
            <v>S</v>
          </cell>
          <cell r="V108">
            <v>1</v>
          </cell>
          <cell r="W108" t="str">
            <v>MARELVIS MIELES ATENCIA</v>
          </cell>
          <cell r="Y108">
            <v>45470585</v>
          </cell>
          <cell r="Z108" t="str">
            <v>3005779145, 3116867096</v>
          </cell>
          <cell r="AA108" t="str">
            <v>corpmenteactiva@hotmail.com</v>
          </cell>
          <cell r="AB108">
            <v>3148737455</v>
          </cell>
          <cell r="AC108">
            <v>42335</v>
          </cell>
          <cell r="AD108" t="str">
            <v>./resoluciones/313001028789.pdf</v>
          </cell>
          <cell r="AE108">
            <v>1</v>
          </cell>
        </row>
        <row r="109">
          <cell r="A109">
            <v>748</v>
          </cell>
          <cell r="B109">
            <v>31300100000000</v>
          </cell>
          <cell r="C109">
            <v>748</v>
          </cell>
          <cell r="D109">
            <v>748</v>
          </cell>
          <cell r="E109">
            <v>313001000000</v>
          </cell>
          <cell r="F109">
            <v>2</v>
          </cell>
          <cell r="G109" t="str">
            <v>P</v>
          </cell>
          <cell r="H109" t="str">
            <v>A</v>
          </cell>
          <cell r="I109" t="str">
            <v>COLEGIO GORETTI</v>
          </cell>
          <cell r="J109" t="str">
            <v>GLADYS DEL RIO RODRIGUEZ</v>
          </cell>
          <cell r="K109">
            <v>45461445</v>
          </cell>
          <cell r="L109">
            <v>30620</v>
          </cell>
          <cell r="M109">
            <v>23699</v>
          </cell>
          <cell r="N109" t="str">
            <v>SANTA MÓNICA</v>
          </cell>
          <cell r="O109" t="str">
            <v>SANTA MONICA KR 30 B 79 26</v>
          </cell>
          <cell r="P109" t="str">
            <v>6617831-6616186-6618857</v>
          </cell>
          <cell r="Q109" t="str">
            <v>colegiogoretticartagena@hotmail.com</v>
          </cell>
          <cell r="T109">
            <v>12</v>
          </cell>
          <cell r="U109" t="str">
            <v>N</v>
          </cell>
          <cell r="V109">
            <v>5</v>
          </cell>
          <cell r="W109" t="str">
            <v>GLADYS DEL RIO RODRIGUEZ</v>
          </cell>
          <cell r="Y109">
            <v>45461445</v>
          </cell>
          <cell r="Z109">
            <v>3013360461</v>
          </cell>
          <cell r="AA109" t="str">
            <v>gladelri@hotmail.com</v>
          </cell>
          <cell r="AB109">
            <v>3013360461</v>
          </cell>
          <cell r="AC109">
            <v>42492</v>
          </cell>
          <cell r="AD109" t="str">
            <v>./resoluciones/313001029337.pdf</v>
          </cell>
          <cell r="AE109">
            <v>1</v>
          </cell>
        </row>
        <row r="110">
          <cell r="A110">
            <v>816</v>
          </cell>
          <cell r="B110">
            <v>31300100000000</v>
          </cell>
          <cell r="C110">
            <v>816</v>
          </cell>
          <cell r="D110">
            <v>816</v>
          </cell>
          <cell r="E110">
            <v>313001000000</v>
          </cell>
          <cell r="F110">
            <v>2</v>
          </cell>
          <cell r="G110" t="str">
            <v>P</v>
          </cell>
          <cell r="H110" t="str">
            <v>A</v>
          </cell>
          <cell r="I110" t="str">
            <v>COLEGIO PITAGORAS</v>
          </cell>
          <cell r="J110" t="str">
            <v>ERIKA JIMENEZ TOLEDO</v>
          </cell>
          <cell r="K110">
            <v>45515318</v>
          </cell>
          <cell r="L110" t="str">
            <v>0000-00-00</v>
          </cell>
          <cell r="M110">
            <v>27209</v>
          </cell>
          <cell r="N110" t="str">
            <v>EL SOCORRO</v>
          </cell>
          <cell r="O110" t="str">
            <v>SOCORRO  MZ 110 LT 15 PLAN 554</v>
          </cell>
          <cell r="P110" t="str">
            <v>6619427 - 6616915</v>
          </cell>
          <cell r="Q110" t="str">
            <v>colegio-pitagoras@hotmail.com</v>
          </cell>
          <cell r="S110" t="str">
            <v>rangelcol@hotmail.com</v>
          </cell>
          <cell r="T110">
            <v>12</v>
          </cell>
          <cell r="U110" t="str">
            <v>N</v>
          </cell>
          <cell r="V110">
            <v>5</v>
          </cell>
          <cell r="W110" t="str">
            <v>ERIKA JIMENEZ TOLEDO</v>
          </cell>
          <cell r="X110" t="str">
            <v>Luis Eduardo Rangel Osorio</v>
          </cell>
          <cell r="Y110">
            <v>45515318</v>
          </cell>
          <cell r="Z110" t="str">
            <v>3012090560 - 3182964891</v>
          </cell>
          <cell r="AA110" t="str">
            <v>ejimeneztolran@hotmail.com</v>
          </cell>
          <cell r="AB110">
            <v>3012090560</v>
          </cell>
          <cell r="AC110">
            <v>42383</v>
          </cell>
          <cell r="AD110" t="str">
            <v>./resoluciones/313001029540.pdf</v>
          </cell>
          <cell r="AE110">
            <v>1</v>
          </cell>
        </row>
        <row r="111">
          <cell r="A111">
            <v>820</v>
          </cell>
          <cell r="B111">
            <v>31300100000000</v>
          </cell>
          <cell r="C111">
            <v>820</v>
          </cell>
          <cell r="D111">
            <v>820</v>
          </cell>
          <cell r="E111">
            <v>313001000000</v>
          </cell>
          <cell r="F111">
            <v>2</v>
          </cell>
          <cell r="G111" t="str">
            <v>P</v>
          </cell>
          <cell r="H111" t="str">
            <v>A</v>
          </cell>
          <cell r="I111" t="str">
            <v>CORPORACION INSTITUTO MI PRIMERA ESTACION</v>
          </cell>
          <cell r="J111" t="str">
            <v>CLAUDIA TORRES MARTINEZ</v>
          </cell>
          <cell r="K111">
            <v>39549185</v>
          </cell>
          <cell r="L111" t="str">
            <v>0000-00-00</v>
          </cell>
          <cell r="M111" t="str">
            <v>0000-00-00</v>
          </cell>
          <cell r="N111" t="str">
            <v>EL CAMPESTRE</v>
          </cell>
          <cell r="O111" t="str">
            <v>URB EL CAMPESTRE MZ 15 LT 13 ET 2</v>
          </cell>
          <cell r="P111">
            <v>6676386</v>
          </cell>
          <cell r="Q111" t="str">
            <v>institutomiprimeraestacion@hotmail.com</v>
          </cell>
          <cell r="T111">
            <v>12</v>
          </cell>
          <cell r="U111" t="str">
            <v>N</v>
          </cell>
          <cell r="V111">
            <v>5</v>
          </cell>
          <cell r="W111" t="str">
            <v>JENNY PINEDO MARTÍNEZ</v>
          </cell>
          <cell r="Y111">
            <v>45563385</v>
          </cell>
          <cell r="Z111">
            <v>3163856452</v>
          </cell>
          <cell r="AA111" t="str">
            <v>institutomiprimeraestacion@hotmail.com</v>
          </cell>
          <cell r="AB111">
            <v>3163856452</v>
          </cell>
          <cell r="AC111">
            <v>42341</v>
          </cell>
          <cell r="AD111" t="str">
            <v>./resoluciones/313001029655.pdf</v>
          </cell>
          <cell r="AE111">
            <v>1</v>
          </cell>
        </row>
        <row r="112">
          <cell r="A112">
            <v>822</v>
          </cell>
          <cell r="B112">
            <v>31300100000000</v>
          </cell>
          <cell r="C112">
            <v>822</v>
          </cell>
          <cell r="D112">
            <v>822</v>
          </cell>
          <cell r="E112">
            <v>313001000000</v>
          </cell>
          <cell r="F112">
            <v>2</v>
          </cell>
          <cell r="G112" t="str">
            <v>P</v>
          </cell>
          <cell r="H112" t="str">
            <v>A</v>
          </cell>
          <cell r="I112" t="str">
            <v>INST. EDUC. CAMINO AL SABER</v>
          </cell>
          <cell r="J112" t="str">
            <v>NELLY YOHANA JAIMES LOZANO</v>
          </cell>
          <cell r="K112">
            <v>45527770</v>
          </cell>
          <cell r="L112">
            <v>36390</v>
          </cell>
          <cell r="M112">
            <v>29573</v>
          </cell>
          <cell r="N112" t="str">
            <v>CAMPESTRE</v>
          </cell>
          <cell r="O112" t="str">
            <v xml:space="preserve"> MZ 70 LT 11 ET 7</v>
          </cell>
          <cell r="P112" t="str">
            <v>6766615-3005230398</v>
          </cell>
          <cell r="Q112" t="str">
            <v>iecasdocentes@hotmail.com</v>
          </cell>
          <cell r="T112">
            <v>12</v>
          </cell>
          <cell r="U112" t="str">
            <v>N</v>
          </cell>
          <cell r="V112">
            <v>5</v>
          </cell>
          <cell r="W112" t="str">
            <v>KAROLAY JAIMES LOZANO</v>
          </cell>
          <cell r="Y112">
            <v>1128044379</v>
          </cell>
          <cell r="Z112">
            <v>3005230398</v>
          </cell>
          <cell r="AA112" t="str">
            <v>iecasdocentes@hotmail.com</v>
          </cell>
          <cell r="AB112">
            <v>315575994</v>
          </cell>
          <cell r="AC112">
            <v>42415</v>
          </cell>
          <cell r="AD112" t="str">
            <v>./resoluciones/313001029752.pdf</v>
          </cell>
          <cell r="AE112">
            <v>1</v>
          </cell>
        </row>
        <row r="113">
          <cell r="A113">
            <v>824</v>
          </cell>
          <cell r="B113">
            <v>31300100000000</v>
          </cell>
          <cell r="C113">
            <v>824</v>
          </cell>
          <cell r="D113">
            <v>824</v>
          </cell>
          <cell r="E113">
            <v>313001000000</v>
          </cell>
          <cell r="F113">
            <v>2</v>
          </cell>
          <cell r="G113" t="str">
            <v>P</v>
          </cell>
          <cell r="H113" t="str">
            <v>A</v>
          </cell>
          <cell r="I113" t="str">
            <v>MIMOS ESCUELA INFANTIL</v>
          </cell>
          <cell r="J113" t="str">
            <v>DANIA CECILIA SOTO CASTILLO</v>
          </cell>
          <cell r="K113">
            <v>22729483</v>
          </cell>
          <cell r="L113">
            <v>33919</v>
          </cell>
          <cell r="M113">
            <v>27054</v>
          </cell>
          <cell r="N113" t="str">
            <v>EL CAMPESTRE</v>
          </cell>
          <cell r="O113" t="str">
            <v>URB EL CAMPESTRE MZ 64 LT 1 ET 7</v>
          </cell>
          <cell r="P113">
            <v>6571449</v>
          </cell>
          <cell r="Q113" t="str">
            <v>cecilia.soto.castillo@hotmail.com</v>
          </cell>
          <cell r="S113" t="str">
            <v>cecilia.soto.castillo@hotmail.com</v>
          </cell>
          <cell r="T113">
            <v>12</v>
          </cell>
          <cell r="U113" t="str">
            <v>N</v>
          </cell>
          <cell r="V113">
            <v>5</v>
          </cell>
          <cell r="W113" t="str">
            <v>AQUILES DONADO FERNANDEZ</v>
          </cell>
          <cell r="X113" t="str">
            <v>DANIA SOTO CASTILLO</v>
          </cell>
          <cell r="Y113">
            <v>73575669</v>
          </cell>
          <cell r="Z113">
            <v>3184815076</v>
          </cell>
          <cell r="AA113" t="str">
            <v>aquilesdonado290@hotmail.com</v>
          </cell>
          <cell r="AB113">
            <v>3114331791</v>
          </cell>
          <cell r="AC113">
            <v>41953</v>
          </cell>
          <cell r="AE113">
            <v>1</v>
          </cell>
        </row>
        <row r="114">
          <cell r="A114">
            <v>834</v>
          </cell>
          <cell r="B114">
            <v>31300100000000</v>
          </cell>
          <cell r="C114">
            <v>834</v>
          </cell>
          <cell r="D114">
            <v>834</v>
          </cell>
          <cell r="E114">
            <v>313001000000</v>
          </cell>
          <cell r="F114">
            <v>2</v>
          </cell>
          <cell r="G114" t="str">
            <v>P</v>
          </cell>
          <cell r="H114" t="str">
            <v>A</v>
          </cell>
          <cell r="I114" t="str">
            <v>INSTITUTO EDUCATIVO MUNDO HACIA EL FUTURO</v>
          </cell>
          <cell r="J114" t="str">
            <v>BERTHA MEÑACA CAPARROSO</v>
          </cell>
          <cell r="K114">
            <v>45527394</v>
          </cell>
          <cell r="L114">
            <v>36375</v>
          </cell>
          <cell r="M114">
            <v>28999</v>
          </cell>
          <cell r="N114" t="str">
            <v>ALMIRANTE COLON</v>
          </cell>
          <cell r="O114" t="str">
            <v>ALMIRANTE COLON MZA T LOTE 1 2DA ETAPA</v>
          </cell>
          <cell r="P114">
            <v>6673006</v>
          </cell>
          <cell r="Q114" t="str">
            <v>berty20_20@hotmail.com</v>
          </cell>
          <cell r="T114">
            <v>12</v>
          </cell>
          <cell r="U114" t="str">
            <v>N</v>
          </cell>
          <cell r="V114">
            <v>5</v>
          </cell>
          <cell r="W114" t="str">
            <v>YESENIA GARCIA RUIZ</v>
          </cell>
          <cell r="Y114">
            <v>45693306</v>
          </cell>
          <cell r="Z114" t="str">
            <v>3156622194 -3005117404</v>
          </cell>
          <cell r="AA114" t="str">
            <v>yesegarciaruiz@hotmail.com</v>
          </cell>
          <cell r="AB114">
            <v>3004403838</v>
          </cell>
          <cell r="AC114">
            <v>42478</v>
          </cell>
          <cell r="AD114" t="str">
            <v>./resoluciones/313001029671.pdf</v>
          </cell>
          <cell r="AE114">
            <v>1</v>
          </cell>
        </row>
        <row r="115">
          <cell r="A115">
            <v>843</v>
          </cell>
          <cell r="B115">
            <v>31300100000000</v>
          </cell>
          <cell r="C115">
            <v>843</v>
          </cell>
          <cell r="D115">
            <v>843</v>
          </cell>
          <cell r="E115">
            <v>313001000000</v>
          </cell>
          <cell r="F115">
            <v>2</v>
          </cell>
          <cell r="G115" t="str">
            <v>P</v>
          </cell>
          <cell r="H115" t="str">
            <v>A</v>
          </cell>
          <cell r="I115" t="str">
            <v>CORPORACIÓN EDUCATIVA PARQUE DE LOS NIÑOS</v>
          </cell>
          <cell r="J115" t="str">
            <v>LEONOR PINEDO PACHECO</v>
          </cell>
          <cell r="K115">
            <v>33138459</v>
          </cell>
          <cell r="L115" t="str">
            <v>0000-00-00</v>
          </cell>
          <cell r="M115" t="str">
            <v>0000-00-00</v>
          </cell>
          <cell r="N115" t="str">
            <v>SANTA MONICA</v>
          </cell>
          <cell r="O115" t="str">
            <v>CL 30 B 7572</v>
          </cell>
          <cell r="P115">
            <v>6436466</v>
          </cell>
          <cell r="Q115" t="str">
            <v>preschoolparque@hotmail.com</v>
          </cell>
          <cell r="R115" t="str">
            <v>www.parquedelosninos.com</v>
          </cell>
          <cell r="S115" t="str">
            <v>bm.ga@hotmail.com</v>
          </cell>
          <cell r="T115">
            <v>12</v>
          </cell>
          <cell r="U115" t="str">
            <v>N</v>
          </cell>
          <cell r="V115">
            <v>5</v>
          </cell>
          <cell r="W115" t="str">
            <v>BETTY GARCIA ARRIETA</v>
          </cell>
          <cell r="Y115">
            <v>30777161</v>
          </cell>
          <cell r="Z115">
            <v>3012169216</v>
          </cell>
          <cell r="AA115" t="str">
            <v>preschoolparque@hotmail.com</v>
          </cell>
          <cell r="AB115">
            <v>3013266444</v>
          </cell>
          <cell r="AC115">
            <v>42110</v>
          </cell>
          <cell r="AD115" t="str">
            <v>./resoluciones/313001029876.pdf</v>
          </cell>
          <cell r="AE115">
            <v>1</v>
          </cell>
        </row>
        <row r="116">
          <cell r="A116">
            <v>844</v>
          </cell>
          <cell r="B116">
            <v>31300100000000</v>
          </cell>
          <cell r="C116">
            <v>844</v>
          </cell>
          <cell r="D116">
            <v>844</v>
          </cell>
          <cell r="E116">
            <v>313001000000</v>
          </cell>
          <cell r="F116">
            <v>2</v>
          </cell>
          <cell r="G116" t="str">
            <v>P</v>
          </cell>
          <cell r="H116" t="str">
            <v>A</v>
          </cell>
          <cell r="I116" t="str">
            <v>INSTITUTO EDUCATIVO BRUNER</v>
          </cell>
          <cell r="J116" t="str">
            <v>YENEDITH ALVAREZ CABARCAS</v>
          </cell>
          <cell r="K116">
            <v>45452116</v>
          </cell>
          <cell r="L116">
            <v>30161</v>
          </cell>
          <cell r="M116">
            <v>23016</v>
          </cell>
          <cell r="N116" t="str">
            <v>BLAS DE LEZO</v>
          </cell>
          <cell r="O116" t="str">
            <v xml:space="preserve"> PLAN 400 MZ 5 LT 6</v>
          </cell>
          <cell r="P116">
            <v>6512493</v>
          </cell>
          <cell r="Q116" t="str">
            <v>calma83@hotmail.com</v>
          </cell>
          <cell r="S116" t="str">
            <v>calma83@hotmail.com</v>
          </cell>
          <cell r="T116">
            <v>12</v>
          </cell>
          <cell r="U116" t="str">
            <v>N</v>
          </cell>
          <cell r="V116">
            <v>5</v>
          </cell>
          <cell r="W116" t="str">
            <v>CAROLINA ALVAREZ MARRUGO</v>
          </cell>
          <cell r="X116" t="str">
            <v>carolina alvarez</v>
          </cell>
          <cell r="Y116">
            <v>45546134</v>
          </cell>
          <cell r="Z116" t="str">
            <v>312 6912385</v>
          </cell>
          <cell r="AA116" t="str">
            <v>calma83@hotmail.com</v>
          </cell>
          <cell r="AB116" t="str">
            <v>310 3536195</v>
          </cell>
          <cell r="AC116">
            <v>42530</v>
          </cell>
          <cell r="AD116" t="str">
            <v>./resoluciones/313001029884.pdf</v>
          </cell>
          <cell r="AE116">
            <v>1</v>
          </cell>
        </row>
        <row r="117">
          <cell r="A117">
            <v>847</v>
          </cell>
          <cell r="B117">
            <v>31300100000000</v>
          </cell>
          <cell r="C117">
            <v>847</v>
          </cell>
          <cell r="D117">
            <v>847</v>
          </cell>
          <cell r="E117">
            <v>313001000000</v>
          </cell>
          <cell r="F117">
            <v>2</v>
          </cell>
          <cell r="G117" t="str">
            <v>P</v>
          </cell>
          <cell r="H117" t="str">
            <v>A</v>
          </cell>
          <cell r="I117" t="str">
            <v>COLEGIO JOSE MARIA GARCIA  TOLEDO</v>
          </cell>
          <cell r="J117" t="str">
            <v>JAIME ZUÑIGA SALGADO</v>
          </cell>
          <cell r="K117">
            <v>9151388</v>
          </cell>
          <cell r="L117">
            <v>28298</v>
          </cell>
          <cell r="M117">
            <v>20588</v>
          </cell>
          <cell r="N117" t="str">
            <v>SAN FERNANDO</v>
          </cell>
          <cell r="O117" t="str">
            <v>SAN FERNANDO KR 83 22 - 101</v>
          </cell>
          <cell r="P117" t="str">
            <v>6469978-3126559558 - 315281886</v>
          </cell>
          <cell r="Q117" t="str">
            <v>foreducsas@hotmail.com</v>
          </cell>
          <cell r="S117" t="str">
            <v>edli12031@hotmail.com-foreducsas@hotmail.com</v>
          </cell>
          <cell r="T117">
            <v>12</v>
          </cell>
          <cell r="U117" t="str">
            <v>N</v>
          </cell>
          <cell r="V117">
            <v>5</v>
          </cell>
          <cell r="W117" t="str">
            <v>LILIANA DE AVILA VANEGAS</v>
          </cell>
          <cell r="Y117">
            <v>45759439</v>
          </cell>
          <cell r="Z117">
            <v>3126559558</v>
          </cell>
          <cell r="AA117" t="str">
            <v>foreducsas@hotmail.com</v>
          </cell>
          <cell r="AB117">
            <v>3114031231</v>
          </cell>
          <cell r="AC117">
            <v>42480</v>
          </cell>
          <cell r="AD117" t="str">
            <v>./resoluciones/313001029981.pdf</v>
          </cell>
          <cell r="AE117">
            <v>1</v>
          </cell>
        </row>
        <row r="118">
          <cell r="A118">
            <v>849</v>
          </cell>
          <cell r="B118">
            <v>31300100000000</v>
          </cell>
          <cell r="C118">
            <v>849</v>
          </cell>
          <cell r="D118">
            <v>849</v>
          </cell>
          <cell r="E118">
            <v>313001000000</v>
          </cell>
          <cell r="F118">
            <v>2</v>
          </cell>
          <cell r="G118" t="str">
            <v>P</v>
          </cell>
          <cell r="H118" t="str">
            <v>A</v>
          </cell>
          <cell r="I118" t="str">
            <v>INSTITUTO EL MANANTIAL</v>
          </cell>
          <cell r="J118" t="str">
            <v>DENIS SAN MARTIN TERAN</v>
          </cell>
          <cell r="K118">
            <v>30771804</v>
          </cell>
          <cell r="L118" t="str">
            <v>0000-00-00</v>
          </cell>
          <cell r="M118" t="str">
            <v>0000-00-00</v>
          </cell>
          <cell r="N118" t="str">
            <v>ALTOS DE LOS JARDINES</v>
          </cell>
          <cell r="O118" t="str">
            <v>ALTOS DE LOS JARDINES MZ F LOTE 2</v>
          </cell>
          <cell r="P118">
            <v>6812611</v>
          </cell>
          <cell r="Q118" t="str">
            <v>institutoelmanantial@hotmail.com</v>
          </cell>
          <cell r="T118">
            <v>12</v>
          </cell>
          <cell r="U118" t="str">
            <v>N</v>
          </cell>
          <cell r="V118">
            <v>5</v>
          </cell>
          <cell r="W118" t="str">
            <v>ROSIRIS TORRES POTES</v>
          </cell>
          <cell r="Y118">
            <v>45525259</v>
          </cell>
          <cell r="Z118">
            <v>3167884263</v>
          </cell>
          <cell r="AA118" t="str">
            <v>institutoelmanantial@hotmail.com</v>
          </cell>
          <cell r="AB118" t="str">
            <v>3106726023-3156356609</v>
          </cell>
          <cell r="AC118">
            <v>42443</v>
          </cell>
          <cell r="AD118" t="str">
            <v>./resoluciones/313001029973.pdf</v>
          </cell>
          <cell r="AE118">
            <v>1</v>
          </cell>
        </row>
        <row r="119">
          <cell r="A119">
            <v>853</v>
          </cell>
          <cell r="B119">
            <v>31300100000000</v>
          </cell>
          <cell r="C119">
            <v>853</v>
          </cell>
          <cell r="D119">
            <v>853</v>
          </cell>
          <cell r="E119">
            <v>313001000000</v>
          </cell>
          <cell r="F119">
            <v>2</v>
          </cell>
          <cell r="G119" t="str">
            <v>P</v>
          </cell>
          <cell r="H119" t="str">
            <v>A</v>
          </cell>
          <cell r="I119" t="str">
            <v>JARDIN INFANTIL MIS TRAZOS MAGICOS</v>
          </cell>
          <cell r="J119" t="str">
            <v>LEXCY RODRIGUEZ AGUILAR</v>
          </cell>
          <cell r="K119">
            <v>45519682</v>
          </cell>
          <cell r="L119" t="str">
            <v>0000-00-00</v>
          </cell>
          <cell r="M119" t="str">
            <v>0000-00-00</v>
          </cell>
          <cell r="N119" t="str">
            <v>LOS CARACOLES</v>
          </cell>
          <cell r="O119" t="str">
            <v>IND MZ 61 LOTE 12 PRIMERA ETAPA</v>
          </cell>
          <cell r="P119">
            <v>6670749</v>
          </cell>
          <cell r="Q119" t="str">
            <v>mistrazosm@hotmail.com</v>
          </cell>
          <cell r="T119">
            <v>12</v>
          </cell>
          <cell r="U119" t="str">
            <v>N</v>
          </cell>
          <cell r="V119">
            <v>5</v>
          </cell>
          <cell r="W119" t="str">
            <v>LEXCY RODRIGUEZ AGUILAR</v>
          </cell>
          <cell r="Y119">
            <v>45519682</v>
          </cell>
          <cell r="Z119">
            <v>3215324381</v>
          </cell>
          <cell r="AA119" t="str">
            <v>mistrazosm@hotmail.com</v>
          </cell>
          <cell r="AB119">
            <v>3215324381</v>
          </cell>
          <cell r="AC119">
            <v>42353</v>
          </cell>
          <cell r="AD119" t="str">
            <v>./resoluciones/313001030009.pdf</v>
          </cell>
          <cell r="AE119">
            <v>1</v>
          </cell>
        </row>
        <row r="120">
          <cell r="A120">
            <v>22</v>
          </cell>
          <cell r="B120">
            <v>11300100000000</v>
          </cell>
          <cell r="C120">
            <v>22</v>
          </cell>
          <cell r="D120">
            <v>22</v>
          </cell>
          <cell r="E120">
            <v>113001000000</v>
          </cell>
          <cell r="F120">
            <v>1</v>
          </cell>
          <cell r="G120" t="str">
            <v>P</v>
          </cell>
          <cell r="H120" t="str">
            <v>A</v>
          </cell>
          <cell r="I120" t="str">
            <v>I.E AMBIENTALISTA DE CARTAGENA</v>
          </cell>
          <cell r="J120" t="str">
            <v>MARIA AUXILIADORA BANDA</v>
          </cell>
          <cell r="K120">
            <v>33151894</v>
          </cell>
          <cell r="L120">
            <v>27776</v>
          </cell>
          <cell r="M120">
            <v>19599</v>
          </cell>
          <cell r="N120" t="str">
            <v>SAN JOSE DE LOS CAMPANOS</v>
          </cell>
          <cell r="O120" t="str">
            <v>SAN JOSE DE LOS CAMPANOS MZA 31 No9 4a AVE</v>
          </cell>
          <cell r="P120">
            <v>6536695</v>
          </cell>
          <cell r="Q120" t="str">
            <v>mauxbanet@gmail.com</v>
          </cell>
          <cell r="S120" t="str">
            <v>mariauxi15@hotmail.com</v>
          </cell>
          <cell r="T120">
            <v>13</v>
          </cell>
          <cell r="U120" t="str">
            <v>N</v>
          </cell>
          <cell r="V120">
            <v>3</v>
          </cell>
          <cell r="W120" t="str">
            <v>JULIO CESAR ORTIZ LIGARDO</v>
          </cell>
          <cell r="Y120">
            <v>73088143</v>
          </cell>
          <cell r="Z120">
            <v>3106217771</v>
          </cell>
          <cell r="AA120" t="str">
            <v>julioregistro2008@hotmail.com</v>
          </cell>
          <cell r="AB120" t="str">
            <v>300-846-693-4</v>
          </cell>
          <cell r="AC120">
            <v>42335</v>
          </cell>
          <cell r="AD120" t="str">
            <v>./resoluciones/113001000348.pdf</v>
          </cell>
          <cell r="AE120">
            <v>1</v>
          </cell>
        </row>
        <row r="121">
          <cell r="A121">
            <v>25</v>
          </cell>
          <cell r="B121">
            <v>11300100000000</v>
          </cell>
          <cell r="C121">
            <v>25</v>
          </cell>
          <cell r="D121">
            <v>25</v>
          </cell>
          <cell r="E121">
            <v>113001000000</v>
          </cell>
          <cell r="F121">
            <v>1</v>
          </cell>
          <cell r="G121" t="str">
            <v>P</v>
          </cell>
          <cell r="H121" t="str">
            <v>A</v>
          </cell>
          <cell r="I121" t="str">
            <v>I.E REPUBLICA DE ARGENTINA</v>
          </cell>
          <cell r="J121" t="str">
            <v>HAROLDO JOSE BONFANTE MOLINARES</v>
          </cell>
          <cell r="K121">
            <v>73128132</v>
          </cell>
          <cell r="L121" t="str">
            <v>0000-00-00</v>
          </cell>
          <cell r="M121" t="str">
            <v>0000-00-00</v>
          </cell>
          <cell r="N121" t="str">
            <v>URB. VILLA ROSITA</v>
          </cell>
          <cell r="O121" t="str">
            <v>MZ 18 A  LT 1</v>
          </cell>
          <cell r="P121">
            <v>6533789</v>
          </cell>
          <cell r="Q121" t="str">
            <v>rectoriera@gmail.com</v>
          </cell>
          <cell r="T121">
            <v>13</v>
          </cell>
          <cell r="U121" t="str">
            <v>N</v>
          </cell>
          <cell r="V121">
            <v>3</v>
          </cell>
          <cell r="W121" t="str">
            <v>EDELCY TURIZO REINEL</v>
          </cell>
          <cell r="Y121">
            <v>33203437</v>
          </cell>
          <cell r="Z121">
            <v>3107457866</v>
          </cell>
          <cell r="AA121" t="str">
            <v>administrativo@ierepublicadeargentina.edu.co</v>
          </cell>
          <cell r="AB121">
            <v>3106760039</v>
          </cell>
          <cell r="AC121">
            <v>42530</v>
          </cell>
          <cell r="AD121" t="str">
            <v>./resoluciones/113001000437.pdf</v>
          </cell>
          <cell r="AE121">
            <v>1</v>
          </cell>
        </row>
        <row r="122">
          <cell r="A122">
            <v>89</v>
          </cell>
          <cell r="B122">
            <v>11300100000000</v>
          </cell>
          <cell r="C122">
            <v>89</v>
          </cell>
          <cell r="D122">
            <v>89</v>
          </cell>
          <cell r="E122">
            <v>113001000000</v>
          </cell>
          <cell r="F122">
            <v>1</v>
          </cell>
          <cell r="G122" t="str">
            <v>P</v>
          </cell>
          <cell r="H122" t="str">
            <v>A</v>
          </cell>
          <cell r="I122" t="str">
            <v>I.E DE TERNERA</v>
          </cell>
          <cell r="J122" t="str">
            <v>LUZ ELENA OCAMPO MADRID</v>
          </cell>
          <cell r="K122">
            <v>41915391</v>
          </cell>
          <cell r="L122" t="str">
            <v>0000-00-00</v>
          </cell>
          <cell r="M122" t="str">
            <v>0000-00-00</v>
          </cell>
          <cell r="N122" t="str">
            <v>TERNERA</v>
          </cell>
          <cell r="O122" t="str">
            <v>carreterra troncal de occidente (cl81) # 82-95</v>
          </cell>
          <cell r="P122">
            <v>3012023381</v>
          </cell>
          <cell r="Q122" t="str">
            <v>rectoria@ieternera.edu.co</v>
          </cell>
          <cell r="S122" t="str">
            <v>secretaria@iternera.edu.co</v>
          </cell>
          <cell r="T122">
            <v>13</v>
          </cell>
          <cell r="U122" t="str">
            <v>N</v>
          </cell>
          <cell r="V122">
            <v>3</v>
          </cell>
          <cell r="W122" t="str">
            <v>MARQUESA ISABEL DIAZ MARTINEZ</v>
          </cell>
          <cell r="X122" t="str">
            <v>nasly castillo arnedo</v>
          </cell>
          <cell r="Y122">
            <v>45466314</v>
          </cell>
          <cell r="Z122">
            <v>3205308834</v>
          </cell>
          <cell r="AA122" t="str">
            <v>marquesaisabel@gmail.com</v>
          </cell>
          <cell r="AB122" t="str">
            <v>300-3198205</v>
          </cell>
          <cell r="AC122">
            <v>42395</v>
          </cell>
          <cell r="AD122" t="str">
            <v>./resoluciones/113001002952.pdf</v>
          </cell>
          <cell r="AE122">
            <v>1</v>
          </cell>
        </row>
        <row r="123">
          <cell r="A123">
            <v>248</v>
          </cell>
          <cell r="B123">
            <v>31300100000000</v>
          </cell>
          <cell r="C123">
            <v>248</v>
          </cell>
          <cell r="D123">
            <v>248</v>
          </cell>
          <cell r="E123">
            <v>313001000000</v>
          </cell>
          <cell r="F123">
            <v>1</v>
          </cell>
          <cell r="G123" t="str">
            <v>P</v>
          </cell>
          <cell r="H123" t="str">
            <v>A</v>
          </cell>
          <cell r="I123" t="str">
            <v>COL. NTRA. SRA. DE FATIMA DE LA POL NAL</v>
          </cell>
          <cell r="J123" t="str">
            <v>TE. YAMID FERNANDO VERDUGO CRISTANCHO</v>
          </cell>
          <cell r="K123">
            <v>74084692</v>
          </cell>
          <cell r="L123" t="str">
            <v>0000-00-00</v>
          </cell>
          <cell r="M123">
            <v>31219</v>
          </cell>
          <cell r="N123" t="str">
            <v>TERNERA</v>
          </cell>
          <cell r="O123" t="str">
            <v>TERNERA CARRET TRONCAL</v>
          </cell>
          <cell r="P123" t="str">
            <v>6539979 - 6524869</v>
          </cell>
          <cell r="Q123" t="str">
            <v>mecar.nusefa@policia.gov.co</v>
          </cell>
          <cell r="T123">
            <v>13</v>
          </cell>
          <cell r="U123" t="str">
            <v>N</v>
          </cell>
          <cell r="V123">
            <v>7</v>
          </cell>
          <cell r="W123" t="str">
            <v>CRISTIAN CAMILO VERGARA ESTRADA</v>
          </cell>
          <cell r="Y123">
            <v>1128047590</v>
          </cell>
          <cell r="Z123">
            <v>3008098487</v>
          </cell>
          <cell r="AA123" t="str">
            <v>cristian.vergara@correo.policia.gov.co</v>
          </cell>
          <cell r="AB123">
            <v>3106420787</v>
          </cell>
          <cell r="AC123">
            <v>42220</v>
          </cell>
          <cell r="AD123" t="str">
            <v>./resoluciones/313001002251.pdf</v>
          </cell>
          <cell r="AE123">
            <v>1</v>
          </cell>
        </row>
        <row r="124">
          <cell r="A124">
            <v>233</v>
          </cell>
          <cell r="B124">
            <v>31300100000000</v>
          </cell>
          <cell r="C124">
            <v>233</v>
          </cell>
          <cell r="D124">
            <v>233</v>
          </cell>
          <cell r="E124">
            <v>313001000000</v>
          </cell>
          <cell r="F124">
            <v>2</v>
          </cell>
          <cell r="G124" t="str">
            <v>P</v>
          </cell>
          <cell r="H124" t="str">
            <v>A</v>
          </cell>
          <cell r="I124" t="str">
            <v>COL. BIFFI</v>
          </cell>
          <cell r="J124" t="str">
            <v>HNA.ALICIA RUIZ RIVERA</v>
          </cell>
          <cell r="K124">
            <v>28284767</v>
          </cell>
          <cell r="L124">
            <v>29934</v>
          </cell>
          <cell r="M124">
            <v>23132</v>
          </cell>
          <cell r="N124" t="str">
            <v>PROVIDENCIA</v>
          </cell>
          <cell r="O124" t="str">
            <v>LA PROVIDENCIA KR 71 31 A 372</v>
          </cell>
          <cell r="P124" t="str">
            <v>6534700-6534264 EXT</v>
          </cell>
          <cell r="Q124" t="str">
            <v>colbifficartagena@yahoo.es</v>
          </cell>
          <cell r="T124">
            <v>13</v>
          </cell>
          <cell r="U124" t="str">
            <v>N</v>
          </cell>
          <cell r="V124">
            <v>5</v>
          </cell>
          <cell r="W124" t="str">
            <v>ANA MARGARITA MARRUGO</v>
          </cell>
          <cell r="Y124">
            <v>33247678</v>
          </cell>
          <cell r="Z124">
            <v>3168291647</v>
          </cell>
          <cell r="AA124" t="str">
            <v>anamar66220@yahoo.com</v>
          </cell>
          <cell r="AB124">
            <v>3176382693</v>
          </cell>
          <cell r="AC124">
            <v>42479</v>
          </cell>
          <cell r="AD124" t="str">
            <v>./resoluciones/313001001050.pdf</v>
          </cell>
          <cell r="AE124">
            <v>1</v>
          </cell>
        </row>
        <row r="125">
          <cell r="A125">
            <v>263</v>
          </cell>
          <cell r="B125">
            <v>31300100000000</v>
          </cell>
          <cell r="C125">
            <v>263</v>
          </cell>
          <cell r="D125">
            <v>263</v>
          </cell>
          <cell r="E125">
            <v>313001000000</v>
          </cell>
          <cell r="F125">
            <v>2</v>
          </cell>
          <cell r="G125" t="str">
            <v>P</v>
          </cell>
          <cell r="H125" t="str">
            <v>A</v>
          </cell>
          <cell r="I125" t="str">
            <v>LIC. PEDRO DE HEREDIA</v>
          </cell>
          <cell r="J125" t="str">
            <v>RUTH GONZALEZ CASTILLA</v>
          </cell>
          <cell r="K125">
            <v>45485297</v>
          </cell>
          <cell r="L125" t="str">
            <v>0000-00-00</v>
          </cell>
          <cell r="M125" t="str">
            <v>0000-00-00</v>
          </cell>
          <cell r="N125" t="str">
            <v>SAN JOSE DE LOS CAMPANOS</v>
          </cell>
          <cell r="O125" t="str">
            <v>SAN JOSE DE LOS CAMPANOS KR 100 31 A 343</v>
          </cell>
          <cell r="P125">
            <v>6619153</v>
          </cell>
          <cell r="Q125" t="str">
            <v>li.ruth@hotmail.com</v>
          </cell>
          <cell r="T125">
            <v>13</v>
          </cell>
          <cell r="U125" t="str">
            <v>S</v>
          </cell>
          <cell r="V125">
            <v>5</v>
          </cell>
          <cell r="W125" t="str">
            <v>DAVID CASTILLA CUADRO</v>
          </cell>
          <cell r="Y125">
            <v>15242340</v>
          </cell>
          <cell r="Z125">
            <v>3215019930</v>
          </cell>
          <cell r="AA125" t="str">
            <v>liphermixto@hotmail.es -davidcastilla1@hotmail.com</v>
          </cell>
          <cell r="AB125">
            <v>3103556801</v>
          </cell>
          <cell r="AC125">
            <v>41807</v>
          </cell>
          <cell r="AE125">
            <v>1</v>
          </cell>
        </row>
        <row r="126">
          <cell r="A126">
            <v>283</v>
          </cell>
          <cell r="B126">
            <v>31300100000000</v>
          </cell>
          <cell r="C126">
            <v>283</v>
          </cell>
          <cell r="D126">
            <v>283</v>
          </cell>
          <cell r="E126">
            <v>313001000000</v>
          </cell>
          <cell r="F126">
            <v>2</v>
          </cell>
          <cell r="G126" t="str">
            <v>P</v>
          </cell>
          <cell r="H126" t="str">
            <v>A</v>
          </cell>
          <cell r="I126" t="str">
            <v>I.E COMFAMILIAR</v>
          </cell>
          <cell r="J126" t="str">
            <v>TILSON ENRIQUE MEDINA VERGARA</v>
          </cell>
          <cell r="K126">
            <v>73226960</v>
          </cell>
          <cell r="L126">
            <v>32853</v>
          </cell>
          <cell r="M126">
            <v>26221</v>
          </cell>
          <cell r="N126" t="str">
            <v>SAN JOSE DE LOS CAMPANOS</v>
          </cell>
          <cell r="O126" t="str">
            <v>carrera 103 #35-151</v>
          </cell>
          <cell r="P126" t="str">
            <v>6536825 - 6539213-6536686</v>
          </cell>
          <cell r="Q126" t="str">
            <v>rectorie@comfamiliar.org.co</v>
          </cell>
          <cell r="R126" t="str">
            <v>www.comfamiliar.org</v>
          </cell>
          <cell r="S126" t="str">
            <v>secretariaie@comfamiliar.org</v>
          </cell>
          <cell r="T126">
            <v>13</v>
          </cell>
          <cell r="U126" t="str">
            <v>N</v>
          </cell>
          <cell r="V126">
            <v>5</v>
          </cell>
          <cell r="W126" t="str">
            <v xml:space="preserve">Tatiana Carrasquilla Ruiz </v>
          </cell>
          <cell r="X126" t="str">
            <v>secretariaie@comfamiliar.org.co</v>
          </cell>
          <cell r="Y126">
            <v>26136346</v>
          </cell>
          <cell r="Z126">
            <v>3005503497</v>
          </cell>
          <cell r="AA126" t="str">
            <v>secretariaie@comfamiliar.org.co</v>
          </cell>
          <cell r="AB126">
            <v>3215469334</v>
          </cell>
          <cell r="AC126">
            <v>42515</v>
          </cell>
          <cell r="AD126" t="str">
            <v>./resoluciones/313001005276.pdf</v>
          </cell>
          <cell r="AE126">
            <v>1</v>
          </cell>
        </row>
        <row r="127">
          <cell r="A127">
            <v>298</v>
          </cell>
          <cell r="B127">
            <v>31300100000000</v>
          </cell>
          <cell r="C127">
            <v>298</v>
          </cell>
          <cell r="D127">
            <v>298</v>
          </cell>
          <cell r="E127">
            <v>313001000000</v>
          </cell>
          <cell r="F127">
            <v>2</v>
          </cell>
          <cell r="G127" t="str">
            <v>P</v>
          </cell>
          <cell r="H127" t="str">
            <v>A</v>
          </cell>
          <cell r="I127" t="str">
            <v>COL. EL PILAR DEL SABER</v>
          </cell>
          <cell r="J127" t="str">
            <v>SORAYA ABUCHAR CURI</v>
          </cell>
          <cell r="K127">
            <v>33159818</v>
          </cell>
          <cell r="L127">
            <v>28296</v>
          </cell>
          <cell r="M127">
            <v>21452</v>
          </cell>
          <cell r="N127" t="str">
            <v>LA CONCEPCION</v>
          </cell>
          <cell r="O127" t="str">
            <v>LA CONCEPCION CL 1 1 A 41</v>
          </cell>
          <cell r="P127" t="str">
            <v>6816460 - 6817077</v>
          </cell>
          <cell r="Q127" t="str">
            <v>elpilardelsaber@gmail.com</v>
          </cell>
          <cell r="R127" t="str">
            <v>http://www.colegioelpilardelsaber.edu.co/</v>
          </cell>
          <cell r="S127" t="str">
            <v>elpilardelsaber@gmail.com</v>
          </cell>
          <cell r="T127">
            <v>13</v>
          </cell>
          <cell r="U127" t="str">
            <v>N</v>
          </cell>
          <cell r="V127">
            <v>5</v>
          </cell>
          <cell r="W127" t="str">
            <v>LAURA DEL CARMEN LOPEZ ABUCHAR</v>
          </cell>
          <cell r="X127" t="str">
            <v>LAURA DEL CARMEN LOPEZ ABUCHAR</v>
          </cell>
          <cell r="Y127">
            <v>1128054662</v>
          </cell>
          <cell r="Z127">
            <v>3017221362</v>
          </cell>
          <cell r="AA127" t="str">
            <v>lauralabuchar@gmail.com</v>
          </cell>
          <cell r="AB127">
            <v>3004375720</v>
          </cell>
          <cell r="AC127">
            <v>42335</v>
          </cell>
          <cell r="AD127" t="str">
            <v>./resoluciones/313001005845.pdf</v>
          </cell>
          <cell r="AE127">
            <v>1</v>
          </cell>
        </row>
        <row r="128">
          <cell r="A128">
            <v>321</v>
          </cell>
          <cell r="B128">
            <v>31300100000000</v>
          </cell>
          <cell r="C128">
            <v>321</v>
          </cell>
          <cell r="D128">
            <v>321</v>
          </cell>
          <cell r="E128">
            <v>313001000000</v>
          </cell>
          <cell r="F128">
            <v>2</v>
          </cell>
          <cell r="G128" t="str">
            <v>P</v>
          </cell>
          <cell r="H128" t="str">
            <v>A</v>
          </cell>
          <cell r="I128" t="str">
            <v>CENT. DE EDUCACIÓN EL RECREO (ANTES I.E. EL RECREO)</v>
          </cell>
          <cell r="J128" t="str">
            <v>JORGE ELIECER GUARDO GONZALEZ</v>
          </cell>
          <cell r="K128">
            <v>73109661</v>
          </cell>
          <cell r="L128" t="str">
            <v>0000-00-00</v>
          </cell>
          <cell r="M128">
            <v>23258</v>
          </cell>
          <cell r="N128" t="str">
            <v>EL RECREO</v>
          </cell>
          <cell r="O128" t="str">
            <v>EL RECREO CL 2 AV 7 No.80 D 54</v>
          </cell>
          <cell r="P128" t="str">
            <v>6903987 - 3175612095</v>
          </cell>
          <cell r="Q128" t="str">
            <v>joego@hotmail.es</v>
          </cell>
          <cell r="R128" t="str">
            <v>www.cedurecreo.edu.co</v>
          </cell>
          <cell r="T128">
            <v>13</v>
          </cell>
          <cell r="U128" t="str">
            <v>N</v>
          </cell>
          <cell r="V128">
            <v>5</v>
          </cell>
          <cell r="W128" t="str">
            <v>HERMI PEREZ CASTRO</v>
          </cell>
          <cell r="Y128">
            <v>45759427</v>
          </cell>
          <cell r="Z128">
            <v>3157344844</v>
          </cell>
          <cell r="AA128" t="str">
            <v>hermip_04@hotmail.com</v>
          </cell>
          <cell r="AB128">
            <v>3174045495</v>
          </cell>
          <cell r="AC128">
            <v>42479</v>
          </cell>
          <cell r="AD128" t="str">
            <v>./resoluciones/313001007058.pdf</v>
          </cell>
          <cell r="AE128">
            <v>1</v>
          </cell>
        </row>
        <row r="129">
          <cell r="A129">
            <v>387</v>
          </cell>
          <cell r="B129">
            <v>31300100000000</v>
          </cell>
          <cell r="C129">
            <v>387</v>
          </cell>
          <cell r="D129">
            <v>387</v>
          </cell>
          <cell r="E129">
            <v>313001000000</v>
          </cell>
          <cell r="F129">
            <v>2</v>
          </cell>
          <cell r="G129" t="str">
            <v>P</v>
          </cell>
          <cell r="H129" t="str">
            <v>A</v>
          </cell>
          <cell r="I129" t="str">
            <v>CENTRO EDUCATIVO  DE NIVELACION C.E.N.</v>
          </cell>
          <cell r="J129" t="str">
            <v>KETTY ALICIA ACUÑA COCK</v>
          </cell>
          <cell r="K129" t="str">
            <v>41.610.803 d</v>
          </cell>
          <cell r="L129">
            <v>27517</v>
          </cell>
          <cell r="M129" t="str">
            <v>0000-00-00</v>
          </cell>
          <cell r="N129" t="str">
            <v>TERNERA</v>
          </cell>
          <cell r="O129" t="str">
            <v>BARRIO TERNERA DIAGONAL 31 N 83 -128</v>
          </cell>
          <cell r="P129">
            <v>6539620</v>
          </cell>
          <cell r="Q129" t="str">
            <v>cen.cartagena@hotmail.com</v>
          </cell>
          <cell r="S129" t="str">
            <v>jenniferrdriguez_22@hotmail.com</v>
          </cell>
          <cell r="T129">
            <v>13</v>
          </cell>
          <cell r="U129" t="str">
            <v>S</v>
          </cell>
          <cell r="V129">
            <v>1</v>
          </cell>
          <cell r="W129" t="str">
            <v xml:space="preserve">JENNIFER RODRIGUEZ BELTRAN </v>
          </cell>
          <cell r="X129" t="str">
            <v xml:space="preserve">jennifer rodriguez beltran </v>
          </cell>
          <cell r="Y129">
            <v>1047470165</v>
          </cell>
          <cell r="Z129">
            <v>3016838274</v>
          </cell>
          <cell r="AA129" t="str">
            <v>jenniferrdriguez_22@hotmail.com</v>
          </cell>
          <cell r="AB129">
            <v>3114369040</v>
          </cell>
          <cell r="AC129">
            <v>42397</v>
          </cell>
          <cell r="AD129" t="str">
            <v>./resoluciones/313001008941.pdf</v>
          </cell>
          <cell r="AE129">
            <v>1</v>
          </cell>
        </row>
        <row r="130">
          <cell r="A130">
            <v>450</v>
          </cell>
          <cell r="B130">
            <v>31300100000000</v>
          </cell>
          <cell r="C130">
            <v>450</v>
          </cell>
          <cell r="D130">
            <v>450</v>
          </cell>
          <cell r="E130">
            <v>313001000000</v>
          </cell>
          <cell r="F130">
            <v>2</v>
          </cell>
          <cell r="G130" t="str">
            <v>P</v>
          </cell>
          <cell r="H130" t="str">
            <v>A</v>
          </cell>
          <cell r="I130" t="str">
            <v>COL. SAN JOSE DE LOS CAMPANOS</v>
          </cell>
          <cell r="J130" t="str">
            <v>VIANNEY CASTILLO HERRERA</v>
          </cell>
          <cell r="K130">
            <v>6150380</v>
          </cell>
          <cell r="L130" t="str">
            <v>0000-00-00</v>
          </cell>
          <cell r="M130" t="str">
            <v>0000-00-00</v>
          </cell>
          <cell r="N130" t="str">
            <v>SAN JOSE DE LOS CAMPANOS</v>
          </cell>
          <cell r="O130" t="str">
            <v>SAN JOSE DE LOS CAMPANOS KR 101 38 51</v>
          </cell>
          <cell r="P130">
            <v>6900450</v>
          </cell>
          <cell r="Q130" t="str">
            <v>colegiosjcampanos@gmail.com</v>
          </cell>
          <cell r="S130" t="str">
            <v>marthi_castro@hotmail.com</v>
          </cell>
          <cell r="T130">
            <v>13</v>
          </cell>
          <cell r="U130" t="str">
            <v>N</v>
          </cell>
          <cell r="V130">
            <v>5</v>
          </cell>
          <cell r="W130" t="str">
            <v>MARTHA CASTRO CASARRUBIA</v>
          </cell>
          <cell r="Y130">
            <v>34968240</v>
          </cell>
          <cell r="Z130">
            <v>3108265051</v>
          </cell>
          <cell r="AA130" t="str">
            <v>marthi_castro@hotmail.com</v>
          </cell>
          <cell r="AB130" t="str">
            <v>3156993625 / 3108265051</v>
          </cell>
          <cell r="AC130">
            <v>41389</v>
          </cell>
          <cell r="AE130">
            <v>1</v>
          </cell>
        </row>
        <row r="131">
          <cell r="A131">
            <v>485</v>
          </cell>
          <cell r="B131">
            <v>31300100000000</v>
          </cell>
          <cell r="C131">
            <v>485</v>
          </cell>
          <cell r="D131">
            <v>485</v>
          </cell>
          <cell r="E131">
            <v>313001000000</v>
          </cell>
          <cell r="F131">
            <v>2</v>
          </cell>
          <cell r="G131" t="str">
            <v>P</v>
          </cell>
          <cell r="H131" t="str">
            <v>A</v>
          </cell>
          <cell r="I131" t="str">
            <v>CORPORACION EDUCATIVA SAN JOSE</v>
          </cell>
          <cell r="J131" t="str">
            <v>IVON CAMARGO PAZ</v>
          </cell>
          <cell r="K131">
            <v>45503197</v>
          </cell>
          <cell r="L131">
            <v>33270</v>
          </cell>
          <cell r="M131">
            <v>25927</v>
          </cell>
          <cell r="N131" t="str">
            <v>SAN JOSE DE LOS CAMPANOS</v>
          </cell>
          <cell r="O131" t="str">
            <v>San  Jose de los Campanos  Cra. 101 NO 39 A 210</v>
          </cell>
          <cell r="P131">
            <v>6524249</v>
          </cell>
          <cell r="Q131" t="str">
            <v>cedsaj@hotmail.com</v>
          </cell>
          <cell r="S131" t="str">
            <v>shuranisfuentes@hotmail.com</v>
          </cell>
          <cell r="T131">
            <v>13</v>
          </cell>
          <cell r="U131" t="str">
            <v>S</v>
          </cell>
          <cell r="V131">
            <v>1</v>
          </cell>
          <cell r="W131" t="str">
            <v>RAFAEL ROMERO SALCEDO</v>
          </cell>
          <cell r="X131" t="str">
            <v>YURANIS FUENTES BRAVO</v>
          </cell>
          <cell r="Y131">
            <v>7921901</v>
          </cell>
          <cell r="Z131">
            <v>3007088809</v>
          </cell>
          <cell r="AA131" t="str">
            <v>farra_ml@hotmail.com</v>
          </cell>
          <cell r="AB131">
            <v>3145393268</v>
          </cell>
          <cell r="AC131">
            <v>42404</v>
          </cell>
          <cell r="AD131" t="str">
            <v>./resoluciones/313001013538.pdf</v>
          </cell>
          <cell r="AE131">
            <v>1</v>
          </cell>
        </row>
        <row r="132">
          <cell r="A132">
            <v>495</v>
          </cell>
          <cell r="B132">
            <v>41300100000000</v>
          </cell>
          <cell r="C132">
            <v>495</v>
          </cell>
          <cell r="D132">
            <v>495</v>
          </cell>
          <cell r="E132">
            <v>413001000000</v>
          </cell>
          <cell r="F132">
            <v>2</v>
          </cell>
          <cell r="G132" t="str">
            <v>P</v>
          </cell>
          <cell r="H132" t="str">
            <v>A</v>
          </cell>
          <cell r="I132" t="str">
            <v>COL. CARIBE REAL</v>
          </cell>
          <cell r="J132" t="str">
            <v>LUIS ANTONIO  FERREIRA VIAÃ‘A</v>
          </cell>
          <cell r="K132" t="str">
            <v>73 573090</v>
          </cell>
          <cell r="L132" t="str">
            <v>0000-00-00</v>
          </cell>
          <cell r="M132" t="str">
            <v>0000-00-00</v>
          </cell>
          <cell r="N132" t="str">
            <v>TERNERA</v>
          </cell>
          <cell r="O132" t="str">
            <v>TERNERA CRA TRONCAL # 82-95</v>
          </cell>
          <cell r="P132">
            <v>6618180</v>
          </cell>
          <cell r="Q132" t="str">
            <v>colegiocaribereal@hotmail.com</v>
          </cell>
          <cell r="T132">
            <v>13</v>
          </cell>
          <cell r="U132" t="str">
            <v>S</v>
          </cell>
          <cell r="V132">
            <v>5</v>
          </cell>
          <cell r="W132" t="str">
            <v>ISABEL OROZCO MARTINEZZ</v>
          </cell>
          <cell r="X132" t="str">
            <v>NO</v>
          </cell>
          <cell r="Y132">
            <v>45689454</v>
          </cell>
          <cell r="Z132">
            <v>3107394332</v>
          </cell>
          <cell r="AA132" t="str">
            <v>colegiocaribereal@hotmail.com</v>
          </cell>
          <cell r="AB132">
            <v>3176415624</v>
          </cell>
          <cell r="AC132">
            <v>42341</v>
          </cell>
          <cell r="AD132" t="str">
            <v>./resoluciones/413001007630.pdf</v>
          </cell>
          <cell r="AE132">
            <v>1</v>
          </cell>
        </row>
        <row r="133">
          <cell r="A133">
            <v>526</v>
          </cell>
          <cell r="B133">
            <v>31300100000000</v>
          </cell>
          <cell r="C133">
            <v>526</v>
          </cell>
          <cell r="D133">
            <v>526</v>
          </cell>
          <cell r="E133">
            <v>313001000000</v>
          </cell>
          <cell r="F133">
            <v>2</v>
          </cell>
          <cell r="G133" t="str">
            <v>P</v>
          </cell>
          <cell r="H133" t="str">
            <v>A</v>
          </cell>
          <cell r="I133" t="str">
            <v>COL. INTEGRAL DEL NORTE ( ANTES INST. CLASE INFANTIL)</v>
          </cell>
          <cell r="J133" t="str">
            <v>YOLEIDA BARRIOS GUARNIZO</v>
          </cell>
          <cell r="K133">
            <v>33339041</v>
          </cell>
          <cell r="L133">
            <v>31238</v>
          </cell>
          <cell r="M133">
            <v>24475</v>
          </cell>
          <cell r="N133" t="str">
            <v>EL RECREO</v>
          </cell>
          <cell r="O133" t="str">
            <v>EL RECREO CL 5 80 A 42</v>
          </cell>
          <cell r="P133" t="str">
            <v>6431762-6817211</v>
          </cell>
          <cell r="Q133" t="str">
            <v>yoleidabarriosg@colegiointegraldelnorte.edu.co</v>
          </cell>
          <cell r="R133" t="str">
            <v>www.colegiointegraldelnorte.edu.co</v>
          </cell>
          <cell r="T133">
            <v>13</v>
          </cell>
          <cell r="U133" t="str">
            <v>N</v>
          </cell>
          <cell r="V133">
            <v>5</v>
          </cell>
          <cell r="W133" t="str">
            <v>YUDALIS BARRIOS GUARNIZO</v>
          </cell>
          <cell r="Y133">
            <v>45780540</v>
          </cell>
          <cell r="Z133">
            <v>3156530116</v>
          </cell>
          <cell r="AA133" t="str">
            <v>yudalisbarriosg@colegiointegraldelnorte.edu.co</v>
          </cell>
          <cell r="AB133">
            <v>3008167427</v>
          </cell>
          <cell r="AC133">
            <v>42480</v>
          </cell>
          <cell r="AD133" t="str">
            <v>./resoluciones/313001013651.pdf</v>
          </cell>
          <cell r="AE133">
            <v>1</v>
          </cell>
        </row>
        <row r="134">
          <cell r="A134">
            <v>534</v>
          </cell>
          <cell r="B134">
            <v>31300100000000</v>
          </cell>
          <cell r="C134">
            <v>534</v>
          </cell>
          <cell r="D134">
            <v>534</v>
          </cell>
          <cell r="E134">
            <v>313001000000</v>
          </cell>
          <cell r="F134">
            <v>2</v>
          </cell>
          <cell r="G134" t="str">
            <v>P</v>
          </cell>
          <cell r="H134" t="str">
            <v>A</v>
          </cell>
          <cell r="I134" t="str">
            <v>CORP. EDUC. LOS PEQUEÑOS SABIOS</v>
          </cell>
          <cell r="J134" t="str">
            <v>ANA TERESA OROZCO DE SIERRA</v>
          </cell>
          <cell r="K134">
            <v>73092751</v>
          </cell>
          <cell r="L134" t="str">
            <v>0000-00-00</v>
          </cell>
          <cell r="M134" t="str">
            <v>0000-00-00</v>
          </cell>
          <cell r="N134" t="str">
            <v>SAN JOSE DE LOS CAMPANOS</v>
          </cell>
          <cell r="O134" t="str">
            <v>SAN JOSE DE LOS CAMPANOS SC LOS COCOS MZ 4 LT 1</v>
          </cell>
          <cell r="P134">
            <v>6450716</v>
          </cell>
          <cell r="Q134" t="str">
            <v>corpoedu.losgrandessabios@hotmail.com</v>
          </cell>
          <cell r="T134">
            <v>13</v>
          </cell>
          <cell r="U134" t="str">
            <v>N</v>
          </cell>
          <cell r="V134">
            <v>1</v>
          </cell>
          <cell r="W134" t="str">
            <v>TANIA VANEGAS VANEGAS</v>
          </cell>
          <cell r="Y134">
            <v>12345</v>
          </cell>
          <cell r="Z134">
            <v>3135077554</v>
          </cell>
          <cell r="AA134" t="str">
            <v>corpoedu.losgrandessabios@hotmail.com</v>
          </cell>
          <cell r="AB134">
            <v>3006429300</v>
          </cell>
          <cell r="AC134">
            <v>42445</v>
          </cell>
          <cell r="AD134" t="str">
            <v>./resoluciones/313001013937.pdf</v>
          </cell>
          <cell r="AE134">
            <v>1</v>
          </cell>
        </row>
        <row r="135">
          <cell r="A135">
            <v>574</v>
          </cell>
          <cell r="B135">
            <v>31300100000000</v>
          </cell>
          <cell r="C135">
            <v>574</v>
          </cell>
          <cell r="D135">
            <v>574</v>
          </cell>
          <cell r="E135">
            <v>313001000000</v>
          </cell>
          <cell r="F135">
            <v>2</v>
          </cell>
          <cell r="G135" t="str">
            <v>P</v>
          </cell>
          <cell r="H135" t="str">
            <v>A</v>
          </cell>
          <cell r="I135" t="str">
            <v>CORP. C.E. COMUNITARIO AMOR A MI PATRIA</v>
          </cell>
          <cell r="J135" t="str">
            <v>CECILIA DEL CARMEN ROMERO DE SUAREZ</v>
          </cell>
          <cell r="K135">
            <v>33134253</v>
          </cell>
          <cell r="L135" t="str">
            <v>0000-00-00</v>
          </cell>
          <cell r="M135" t="str">
            <v>0000-00-00</v>
          </cell>
          <cell r="N135" t="str">
            <v>SAN JOSE DE LOS CAMPANOS</v>
          </cell>
          <cell r="O135" t="str">
            <v>SAN JOSE DE LOS CAMPANOS SC MARTA CURI MZ A LT 35</v>
          </cell>
          <cell r="P135">
            <v>3135485296</v>
          </cell>
          <cell r="Q135" t="str">
            <v>corpoamor@hotmail.com</v>
          </cell>
          <cell r="T135">
            <v>13</v>
          </cell>
          <cell r="U135" t="str">
            <v>S</v>
          </cell>
          <cell r="V135">
            <v>1</v>
          </cell>
          <cell r="W135" t="str">
            <v>YENITH MELGAREJO MURGUEITIO</v>
          </cell>
          <cell r="Y135">
            <v>1077437765</v>
          </cell>
          <cell r="Z135">
            <v>3045615272</v>
          </cell>
          <cell r="AA135" t="str">
            <v>corpoamor@hotmail.com</v>
          </cell>
          <cell r="AB135">
            <v>3135485296</v>
          </cell>
          <cell r="AC135">
            <v>42513</v>
          </cell>
          <cell r="AD135" t="str">
            <v>./resoluciones/313001027237.pdf</v>
          </cell>
          <cell r="AE135">
            <v>1</v>
          </cell>
        </row>
        <row r="136">
          <cell r="A136">
            <v>602</v>
          </cell>
          <cell r="B136">
            <v>31300100000000</v>
          </cell>
          <cell r="C136">
            <v>602</v>
          </cell>
          <cell r="D136">
            <v>602</v>
          </cell>
          <cell r="E136">
            <v>313001000000</v>
          </cell>
          <cell r="F136">
            <v>2</v>
          </cell>
          <cell r="G136" t="str">
            <v>P</v>
          </cell>
          <cell r="H136" t="str">
            <v>A</v>
          </cell>
          <cell r="I136" t="str">
            <v xml:space="preserve">CENTRO EDUCATIVO EDUCANDO PARA LA PAZ </v>
          </cell>
          <cell r="J136" t="str">
            <v>AVIDIS JAVIER GARCIA BETTIN</v>
          </cell>
          <cell r="K136">
            <v>73575175</v>
          </cell>
          <cell r="L136">
            <v>34515</v>
          </cell>
          <cell r="M136">
            <v>27436</v>
          </cell>
          <cell r="N136" t="str">
            <v>URB HUELLAS JUAN PABLO II</v>
          </cell>
          <cell r="O136" t="str">
            <v>MZA V LTE 01</v>
          </cell>
          <cell r="P136">
            <v>3017428272</v>
          </cell>
          <cell r="Q136" t="str">
            <v>avigabe@hotmail.com</v>
          </cell>
          <cell r="S136" t="str">
            <v>XXXXXXX</v>
          </cell>
          <cell r="T136">
            <v>13</v>
          </cell>
          <cell r="U136" t="str">
            <v>S</v>
          </cell>
          <cell r="V136">
            <v>5</v>
          </cell>
          <cell r="W136" t="str">
            <v>GINA PAOLA DÍAZ  SILGADO</v>
          </cell>
          <cell r="X136" t="str">
            <v>XXXXXXX</v>
          </cell>
          <cell r="Y136">
            <v>45540193</v>
          </cell>
          <cell r="Z136">
            <v>3045654910</v>
          </cell>
          <cell r="AA136" t="str">
            <v>gipadisil@hotmail.com</v>
          </cell>
          <cell r="AB136">
            <v>3017428272</v>
          </cell>
          <cell r="AC136">
            <v>42339</v>
          </cell>
          <cell r="AD136" t="str">
            <v>./resoluciones/313001027539.pdf</v>
          </cell>
          <cell r="AE136">
            <v>1</v>
          </cell>
        </row>
        <row r="137">
          <cell r="A137">
            <v>611</v>
          </cell>
          <cell r="B137">
            <v>31300100000000</v>
          </cell>
          <cell r="C137">
            <v>611</v>
          </cell>
          <cell r="D137">
            <v>611</v>
          </cell>
          <cell r="E137">
            <v>313001000000</v>
          </cell>
          <cell r="F137">
            <v>2</v>
          </cell>
          <cell r="G137" t="str">
            <v>P</v>
          </cell>
          <cell r="H137" t="str">
            <v>A</v>
          </cell>
          <cell r="I137" t="str">
            <v>INST. EDUC. LA EDAD DE ORO</v>
          </cell>
          <cell r="J137" t="str">
            <v>DINORATH E. RODRIGUEZ ESCOBAR</v>
          </cell>
          <cell r="K137">
            <v>45477314</v>
          </cell>
          <cell r="L137" t="str">
            <v>0000-00-00</v>
          </cell>
          <cell r="M137" t="str">
            <v>0000-00-00</v>
          </cell>
          <cell r="N137" t="str">
            <v>SAN JOSE DE LOS CAMPANOS</v>
          </cell>
          <cell r="O137" t="str">
            <v>SAN JOSE DE LOS CAMPANOS KR 101 39 D 03</v>
          </cell>
          <cell r="P137">
            <v>6528629</v>
          </cell>
          <cell r="Q137" t="str">
            <v>hectorman54@hotmail.com</v>
          </cell>
          <cell r="T137">
            <v>13</v>
          </cell>
          <cell r="U137" t="str">
            <v>N</v>
          </cell>
          <cell r="V137">
            <v>5</v>
          </cell>
          <cell r="W137" t="str">
            <v>JESUS CASTILLO GOMEZ</v>
          </cell>
          <cell r="Y137">
            <v>73087017</v>
          </cell>
          <cell r="Z137">
            <v>3006834789</v>
          </cell>
          <cell r="AA137" t="str">
            <v>hectorman54@hotmail.com</v>
          </cell>
          <cell r="AB137">
            <v>3007228556</v>
          </cell>
          <cell r="AC137">
            <v>42411</v>
          </cell>
          <cell r="AD137" t="str">
            <v>./resoluciones/313001028110.pdf</v>
          </cell>
          <cell r="AE137">
            <v>1</v>
          </cell>
        </row>
        <row r="138">
          <cell r="A138">
            <v>620</v>
          </cell>
          <cell r="B138">
            <v>31300100000000</v>
          </cell>
          <cell r="C138">
            <v>620</v>
          </cell>
          <cell r="D138">
            <v>620</v>
          </cell>
          <cell r="E138">
            <v>313001000000</v>
          </cell>
          <cell r="F138">
            <v>2</v>
          </cell>
          <cell r="G138" t="str">
            <v>P</v>
          </cell>
          <cell r="H138" t="str">
            <v>A</v>
          </cell>
          <cell r="I138" t="str">
            <v>FUDACION INSTITUCIÓN EDUCATIVA FUNASER</v>
          </cell>
          <cell r="J138" t="str">
            <v>ORFELINA MORALES FAJARDO</v>
          </cell>
          <cell r="K138">
            <v>45444022</v>
          </cell>
          <cell r="L138">
            <v>29892</v>
          </cell>
          <cell r="M138">
            <v>22322</v>
          </cell>
          <cell r="N138" t="str">
            <v>SAN JOSE DE LOS CAMPANOS</v>
          </cell>
          <cell r="O138" t="str">
            <v>SAN JOSE DE LOS CAMPANOS SC MARTA CURI MZ F LT 8</v>
          </cell>
          <cell r="P138">
            <v>6719432</v>
          </cell>
          <cell r="Q138" t="str">
            <v>funaramorservicio72@hotmail.com</v>
          </cell>
          <cell r="T138">
            <v>13</v>
          </cell>
          <cell r="U138" t="str">
            <v>S</v>
          </cell>
          <cell r="V138">
            <v>1</v>
          </cell>
          <cell r="W138" t="str">
            <v>ORFELINA MORALES FAJARDO</v>
          </cell>
          <cell r="Y138">
            <v>45444022</v>
          </cell>
          <cell r="Z138">
            <v>3106947064</v>
          </cell>
          <cell r="AA138" t="str">
            <v>funaramorservicio72@hotmail.com</v>
          </cell>
          <cell r="AB138">
            <v>3106947064</v>
          </cell>
          <cell r="AC138">
            <v>42492</v>
          </cell>
          <cell r="AD138" t="str">
            <v>./resoluciones/313001028829.pdf</v>
          </cell>
          <cell r="AE138">
            <v>1</v>
          </cell>
        </row>
        <row r="139">
          <cell r="A139">
            <v>621</v>
          </cell>
          <cell r="B139">
            <v>31300100000000</v>
          </cell>
          <cell r="C139">
            <v>621</v>
          </cell>
          <cell r="D139">
            <v>621</v>
          </cell>
          <cell r="E139">
            <v>313001000000</v>
          </cell>
          <cell r="F139">
            <v>2</v>
          </cell>
          <cell r="G139" t="str">
            <v>P</v>
          </cell>
          <cell r="H139" t="str">
            <v>A</v>
          </cell>
          <cell r="I139" t="str">
            <v>JARD. INF. MI PEQUEï¿½O ARTISTA</v>
          </cell>
          <cell r="J139" t="str">
            <v>VICTORIA GARCIA JIMENEZ</v>
          </cell>
          <cell r="K139">
            <v>50845955</v>
          </cell>
          <cell r="L139" t="str">
            <v>0000-00-00</v>
          </cell>
          <cell r="M139">
            <v>22972</v>
          </cell>
          <cell r="N139" t="str">
            <v>EL RECREO</v>
          </cell>
          <cell r="O139" t="str">
            <v>BR EL RECREO CL 6 80 B 61</v>
          </cell>
          <cell r="P139">
            <v>6617961</v>
          </cell>
          <cell r="Q139" t="str">
            <v>mipequenoartista@gmail.com</v>
          </cell>
          <cell r="T139">
            <v>13</v>
          </cell>
          <cell r="U139" t="str">
            <v>N</v>
          </cell>
          <cell r="V139">
            <v>5</v>
          </cell>
          <cell r="W139" t="str">
            <v>ALEXANDRA GARCIA JIMENEZ</v>
          </cell>
          <cell r="X139" t="str">
            <v>no hay</v>
          </cell>
          <cell r="Y139">
            <v>50848308</v>
          </cell>
          <cell r="Z139">
            <v>3006550250</v>
          </cell>
          <cell r="AA139" t="str">
            <v>alexandra.garcia18@hotmail.com</v>
          </cell>
          <cell r="AB139">
            <v>3003002773</v>
          </cell>
          <cell r="AC139">
            <v>42478</v>
          </cell>
          <cell r="AD139" t="str">
            <v>./resoluciones/313001028055.pdf</v>
          </cell>
          <cell r="AE139">
            <v>1</v>
          </cell>
        </row>
        <row r="140">
          <cell r="A140">
            <v>642</v>
          </cell>
          <cell r="B140">
            <v>31300100000000</v>
          </cell>
          <cell r="C140">
            <v>642</v>
          </cell>
          <cell r="D140">
            <v>642</v>
          </cell>
          <cell r="E140">
            <v>313001000000</v>
          </cell>
          <cell r="F140">
            <v>2</v>
          </cell>
          <cell r="G140" t="str">
            <v>P</v>
          </cell>
          <cell r="H140" t="str">
            <v>A</v>
          </cell>
          <cell r="I140" t="str">
            <v>COL. MANUEL ELKIN PATARROYO</v>
          </cell>
          <cell r="J140" t="str">
            <v>JACQUELINE OSORIO MERCADO</v>
          </cell>
          <cell r="K140">
            <v>32660755</v>
          </cell>
          <cell r="L140" t="str">
            <v>0000-00-00</v>
          </cell>
          <cell r="M140" t="str">
            <v>0000-00-00</v>
          </cell>
          <cell r="N140" t="str">
            <v>VILLA DEL SOL</v>
          </cell>
          <cell r="O140" t="str">
            <v>URB VILLAS DEL SOL M J LOTE 7</v>
          </cell>
          <cell r="P140">
            <v>6813759</v>
          </cell>
          <cell r="Q140" t="str">
            <v>colmepa_2003@hotmail.com</v>
          </cell>
          <cell r="T140">
            <v>13</v>
          </cell>
          <cell r="U140" t="str">
            <v>N</v>
          </cell>
          <cell r="V140">
            <v>5</v>
          </cell>
          <cell r="W140" t="str">
            <v>JACQUELINE OSORIO MERCADO</v>
          </cell>
          <cell r="Y140">
            <v>32660755</v>
          </cell>
          <cell r="Z140" t="str">
            <v>3156515609-3218959106</v>
          </cell>
          <cell r="AA140" t="str">
            <v>colmepa_2003@hotmail.com</v>
          </cell>
          <cell r="AB140" t="str">
            <v>3218959106-6813759</v>
          </cell>
          <cell r="AC140">
            <v>42341</v>
          </cell>
          <cell r="AD140" t="str">
            <v>./resoluciones/313001028811.pdf</v>
          </cell>
          <cell r="AE140">
            <v>1</v>
          </cell>
        </row>
        <row r="141">
          <cell r="A141">
            <v>719</v>
          </cell>
          <cell r="B141">
            <v>31300100000000</v>
          </cell>
          <cell r="C141">
            <v>719</v>
          </cell>
          <cell r="D141">
            <v>719</v>
          </cell>
          <cell r="E141">
            <v>313001000000</v>
          </cell>
          <cell r="F141">
            <v>2</v>
          </cell>
          <cell r="G141" t="str">
            <v>P</v>
          </cell>
          <cell r="H141" t="str">
            <v>A</v>
          </cell>
          <cell r="I141" t="str">
            <v>JARD. INF. ANCHILA</v>
          </cell>
          <cell r="J141" t="str">
            <v>ERICKA ANCHILA DIMAS</v>
          </cell>
          <cell r="K141">
            <v>45517806</v>
          </cell>
          <cell r="L141">
            <v>34052</v>
          </cell>
          <cell r="M141">
            <v>27119</v>
          </cell>
          <cell r="N141" t="str">
            <v>Colina de Villa Barraza MzG L</v>
          </cell>
          <cell r="O141" t="str">
            <v>COLINAS DE VILLA BARRAZA MZ G LT 8</v>
          </cell>
          <cell r="P141" t="str">
            <v>6675188-3116669925</v>
          </cell>
          <cell r="Q141" t="str">
            <v>anchiladi48@gmail.com</v>
          </cell>
          <cell r="S141" t="str">
            <v>ramonaanchila@hotmail.com</v>
          </cell>
          <cell r="T141">
            <v>13</v>
          </cell>
          <cell r="U141" t="str">
            <v>N</v>
          </cell>
          <cell r="V141">
            <v>5</v>
          </cell>
          <cell r="W141" t="str">
            <v>Ramona Anchila Dimas</v>
          </cell>
          <cell r="X141" t="str">
            <v>Ramona Anchila</v>
          </cell>
          <cell r="Y141">
            <v>45482579</v>
          </cell>
          <cell r="Z141">
            <v>3126109229</v>
          </cell>
          <cell r="AA141" t="str">
            <v>ramonaanchila@hotmail.com</v>
          </cell>
          <cell r="AB141">
            <v>3116669925</v>
          </cell>
          <cell r="AC141">
            <v>42539</v>
          </cell>
          <cell r="AD141" t="str">
            <v>./resoluciones/313001029060.pdf</v>
          </cell>
          <cell r="AE141">
            <v>1</v>
          </cell>
        </row>
        <row r="142">
          <cell r="A142">
            <v>725</v>
          </cell>
          <cell r="B142">
            <v>31300100000000</v>
          </cell>
          <cell r="C142">
            <v>725</v>
          </cell>
          <cell r="D142">
            <v>725</v>
          </cell>
          <cell r="E142">
            <v>313001000000</v>
          </cell>
          <cell r="F142">
            <v>2</v>
          </cell>
          <cell r="G142" t="str">
            <v>P</v>
          </cell>
          <cell r="H142" t="str">
            <v>A</v>
          </cell>
          <cell r="I142" t="str">
            <v>COL. MARIANO DE CARTAGENA</v>
          </cell>
          <cell r="J142" t="str">
            <v>PEDRO DE AVILA</v>
          </cell>
          <cell r="K142">
            <v>73127373</v>
          </cell>
          <cell r="L142" t="str">
            <v>0000-00-00</v>
          </cell>
          <cell r="M142" t="str">
            <v>0000-00-00</v>
          </cell>
          <cell r="N142" t="str">
            <v>Terrazas de granada</v>
          </cell>
          <cell r="O142" t="str">
            <v>PROVIDENCIA MZ A LT -24-25</v>
          </cell>
          <cell r="P142">
            <v>6418803</v>
          </cell>
          <cell r="Q142" t="str">
            <v>titaherrera2012@hotmail.com</v>
          </cell>
          <cell r="R142" t="str">
            <v>no aplica</v>
          </cell>
          <cell r="T142">
            <v>13</v>
          </cell>
          <cell r="U142" t="str">
            <v>N</v>
          </cell>
          <cell r="V142">
            <v>5</v>
          </cell>
          <cell r="W142" t="str">
            <v>VILMA HERRERA PADILLA</v>
          </cell>
          <cell r="X142" t="str">
            <v>no aplica</v>
          </cell>
          <cell r="Y142">
            <v>33125215</v>
          </cell>
          <cell r="Z142">
            <v>3005250186</v>
          </cell>
          <cell r="AA142" t="str">
            <v>juanitabarcasnegras@hotmail.com</v>
          </cell>
          <cell r="AB142">
            <v>3158940785</v>
          </cell>
          <cell r="AC142">
            <v>42457</v>
          </cell>
          <cell r="AD142" t="str">
            <v>./resoluciones/313001029213.pdf</v>
          </cell>
          <cell r="AE142">
            <v>1</v>
          </cell>
        </row>
        <row r="143">
          <cell r="A143">
            <v>727</v>
          </cell>
          <cell r="B143">
            <v>31300100000000</v>
          </cell>
          <cell r="C143">
            <v>727</v>
          </cell>
          <cell r="D143">
            <v>727</v>
          </cell>
          <cell r="E143">
            <v>313001000000</v>
          </cell>
          <cell r="F143">
            <v>2</v>
          </cell>
          <cell r="G143" t="str">
            <v>P</v>
          </cell>
          <cell r="H143" t="str">
            <v>A</v>
          </cell>
          <cell r="I143" t="str">
            <v>CENT. DE ESTIMULACION Y JARDIN INFANTIL EL PINAR</v>
          </cell>
          <cell r="J143" t="str">
            <v>ANA VICTORIA SANTANA YEPES</v>
          </cell>
          <cell r="K143">
            <v>45496231</v>
          </cell>
          <cell r="L143" t="str">
            <v>0000-00-00</v>
          </cell>
          <cell r="M143" t="str">
            <v>0000-00-00</v>
          </cell>
          <cell r="N143" t="str">
            <v>EL RECREO</v>
          </cell>
          <cell r="O143" t="str">
            <v>EL RECREO CL 4 4 41 DG 37</v>
          </cell>
          <cell r="P143">
            <v>6817370</v>
          </cell>
          <cell r="Q143" t="str">
            <v>centro_elpinar@hotmail.com</v>
          </cell>
          <cell r="T143">
            <v>13</v>
          </cell>
          <cell r="U143" t="str">
            <v>N</v>
          </cell>
          <cell r="V143">
            <v>5</v>
          </cell>
          <cell r="W143" t="str">
            <v>ANA SANTANA YEPES</v>
          </cell>
          <cell r="Y143">
            <v>45496231</v>
          </cell>
          <cell r="Z143">
            <v>3205718664</v>
          </cell>
          <cell r="AA143" t="str">
            <v>centro_elpinar@hotmail.com</v>
          </cell>
          <cell r="AB143">
            <v>3205718664</v>
          </cell>
          <cell r="AC143">
            <v>42436</v>
          </cell>
          <cell r="AD143" t="str">
            <v>./resoluciones/313001029205.pdf</v>
          </cell>
          <cell r="AE143">
            <v>1</v>
          </cell>
        </row>
        <row r="144">
          <cell r="A144">
            <v>801</v>
          </cell>
          <cell r="B144">
            <v>31300100000000</v>
          </cell>
          <cell r="C144">
            <v>801</v>
          </cell>
          <cell r="D144">
            <v>801</v>
          </cell>
          <cell r="E144">
            <v>313001000000</v>
          </cell>
          <cell r="F144">
            <v>2</v>
          </cell>
          <cell r="G144" t="str">
            <v>P</v>
          </cell>
          <cell r="H144" t="str">
            <v>A</v>
          </cell>
          <cell r="I144" t="str">
            <v>INST. MI ABCDARIO</v>
          </cell>
          <cell r="J144" t="str">
            <v>EMPERATRIZ QUINTERO RICARDO</v>
          </cell>
          <cell r="K144">
            <v>32906867</v>
          </cell>
          <cell r="L144" t="str">
            <v>0000-00-00</v>
          </cell>
          <cell r="M144" t="str">
            <v>0000-00-00</v>
          </cell>
          <cell r="N144" t="str">
            <v>LA PRINCESA</v>
          </cell>
          <cell r="O144" t="str">
            <v>URB LA PRINCESA MZ 9 LT 6</v>
          </cell>
          <cell r="P144" t="str">
            <v>6523760-6537773</v>
          </cell>
          <cell r="Q144" t="str">
            <v>empequin@hotmail.com</v>
          </cell>
          <cell r="T144">
            <v>13</v>
          </cell>
          <cell r="U144" t="str">
            <v>N</v>
          </cell>
          <cell r="V144">
            <v>5</v>
          </cell>
          <cell r="W144" t="str">
            <v>EMPERATRIZ QUINTERO RICARDO</v>
          </cell>
          <cell r="Y144">
            <v>32906867</v>
          </cell>
          <cell r="Z144">
            <v>3008092356</v>
          </cell>
          <cell r="AA144" t="str">
            <v>empequin@hotmail.com</v>
          </cell>
          <cell r="AB144">
            <v>3008092356</v>
          </cell>
          <cell r="AC144">
            <v>42496</v>
          </cell>
          <cell r="AD144" t="str">
            <v>./resoluciones/313001029469.pdf</v>
          </cell>
          <cell r="AE144">
            <v>1</v>
          </cell>
        </row>
        <row r="145">
          <cell r="A145">
            <v>806</v>
          </cell>
          <cell r="B145">
            <v>31300100000000</v>
          </cell>
          <cell r="C145">
            <v>806</v>
          </cell>
          <cell r="D145">
            <v>806</v>
          </cell>
          <cell r="E145">
            <v>313001000000</v>
          </cell>
          <cell r="F145">
            <v>2</v>
          </cell>
          <cell r="G145" t="str">
            <v>P</v>
          </cell>
          <cell r="H145" t="str">
            <v>A</v>
          </cell>
          <cell r="I145" t="str">
            <v>CORP. BEVERLY HILLS</v>
          </cell>
          <cell r="J145" t="str">
            <v>DOUGLAS FREDY CARBONELL DURAN</v>
          </cell>
          <cell r="K145">
            <v>3746298</v>
          </cell>
          <cell r="L145">
            <v>31376</v>
          </cell>
          <cell r="M145">
            <v>24620</v>
          </cell>
          <cell r="N145" t="str">
            <v>CRESPO</v>
          </cell>
          <cell r="O145" t="str">
            <v xml:space="preserve">Av 9 No 70-56 </v>
          </cell>
          <cell r="P145" t="str">
            <v>6816298-6666725</v>
          </cell>
          <cell r="Q145" t="str">
            <v>infocoordinacionbhs@gmail.com</v>
          </cell>
          <cell r="S145" t="str">
            <v>vanessa84_1@hotmail.com</v>
          </cell>
          <cell r="T145">
            <v>13</v>
          </cell>
          <cell r="U145" t="str">
            <v>N</v>
          </cell>
          <cell r="V145">
            <v>5</v>
          </cell>
          <cell r="W145" t="str">
            <v>CAROLINA TABOADA PEDROZO</v>
          </cell>
          <cell r="X145" t="str">
            <v xml:space="preserve">VANESA VAHOS RUIZ </v>
          </cell>
          <cell r="Y145">
            <v>22477174</v>
          </cell>
          <cell r="Z145">
            <v>3205152890</v>
          </cell>
          <cell r="AA145" t="str">
            <v>karitotp@hotmail.com</v>
          </cell>
          <cell r="AB145">
            <v>3105025208</v>
          </cell>
          <cell r="AC145">
            <v>42094</v>
          </cell>
          <cell r="AD145" t="str">
            <v>./resoluciones/313001029353.pdf</v>
          </cell>
          <cell r="AE145">
            <v>1</v>
          </cell>
        </row>
        <row r="146">
          <cell r="A146">
            <v>817</v>
          </cell>
          <cell r="B146">
            <v>31300100000000</v>
          </cell>
          <cell r="C146">
            <v>817</v>
          </cell>
          <cell r="D146">
            <v>817</v>
          </cell>
          <cell r="E146">
            <v>313001000000</v>
          </cell>
          <cell r="F146">
            <v>2</v>
          </cell>
          <cell r="G146" t="str">
            <v>P</v>
          </cell>
          <cell r="H146" t="str">
            <v>A</v>
          </cell>
          <cell r="I146" t="str">
            <v>INST. EDUCATIVO NUEVA LUZ</v>
          </cell>
          <cell r="J146" t="str">
            <v>DINEY VALENZUELA SANCHEZ</v>
          </cell>
          <cell r="K146">
            <v>45757651</v>
          </cell>
          <cell r="L146">
            <v>34277</v>
          </cell>
          <cell r="M146">
            <v>27682</v>
          </cell>
          <cell r="N146" t="str">
            <v>URB LA PRINCESA</v>
          </cell>
          <cell r="O146" t="str">
            <v>URB LA PRINCESA MZ 9 LT 4</v>
          </cell>
          <cell r="P146">
            <v>6718821</v>
          </cell>
          <cell r="Q146" t="str">
            <v>institutoeducativonuevaluz@hotmail.com</v>
          </cell>
          <cell r="T146">
            <v>13</v>
          </cell>
          <cell r="U146" t="str">
            <v>N</v>
          </cell>
          <cell r="V146">
            <v>5</v>
          </cell>
          <cell r="W146" t="str">
            <v>DUBYS VALENZUELA SANCHEZ</v>
          </cell>
          <cell r="Y146">
            <v>32939942</v>
          </cell>
          <cell r="Z146">
            <v>3114046077</v>
          </cell>
          <cell r="AA146" t="str">
            <v>dubys19@hotmail.com</v>
          </cell>
          <cell r="AB146">
            <v>3205547717</v>
          </cell>
          <cell r="AC146">
            <v>42459</v>
          </cell>
          <cell r="AD146" t="str">
            <v>./resoluciones/313001029531.pdf</v>
          </cell>
          <cell r="AE146">
            <v>1</v>
          </cell>
        </row>
        <row r="147">
          <cell r="A147">
            <v>819</v>
          </cell>
          <cell r="B147">
            <v>31300100000000</v>
          </cell>
          <cell r="C147">
            <v>819</v>
          </cell>
          <cell r="D147">
            <v>819</v>
          </cell>
          <cell r="E147">
            <v>313001000000</v>
          </cell>
          <cell r="F147">
            <v>2</v>
          </cell>
          <cell r="G147" t="str">
            <v>P</v>
          </cell>
          <cell r="H147" t="str">
            <v>A</v>
          </cell>
          <cell r="I147" t="str">
            <v>CENT. EDUC. INTEGRAL MODERNO</v>
          </cell>
          <cell r="J147" t="str">
            <v>MARIA IRIS RAMOS RIOS</v>
          </cell>
          <cell r="K147">
            <v>30646495</v>
          </cell>
          <cell r="L147">
            <v>28882</v>
          </cell>
          <cell r="M147">
            <v>21597</v>
          </cell>
          <cell r="N147" t="str">
            <v>PROVIDENCIA</v>
          </cell>
          <cell r="O147" t="str">
            <v>LA PROVIDENCIA DIAG 32A Nï¿½71-25</v>
          </cell>
          <cell r="P147">
            <v>6436098</v>
          </cell>
          <cell r="Q147" t="str">
            <v>ceim509@hotmail.com</v>
          </cell>
          <cell r="T147">
            <v>13</v>
          </cell>
          <cell r="U147" t="str">
            <v>N</v>
          </cell>
          <cell r="V147">
            <v>5</v>
          </cell>
          <cell r="W147" t="str">
            <v>YEIMI MADIEDO GONZALEZ</v>
          </cell>
          <cell r="Y147">
            <v>45550430</v>
          </cell>
          <cell r="Z147">
            <v>3014723544</v>
          </cell>
          <cell r="AA147" t="str">
            <v>profeyei@hotmail.es</v>
          </cell>
          <cell r="AB147">
            <v>3106175739</v>
          </cell>
          <cell r="AC147">
            <v>42418</v>
          </cell>
          <cell r="AD147" t="str">
            <v>./resoluciones/313001029680.pdf</v>
          </cell>
          <cell r="AE147">
            <v>1</v>
          </cell>
        </row>
        <row r="148">
          <cell r="A148">
            <v>821</v>
          </cell>
          <cell r="B148">
            <v>31300100000000</v>
          </cell>
          <cell r="C148">
            <v>821</v>
          </cell>
          <cell r="D148">
            <v>821</v>
          </cell>
          <cell r="E148">
            <v>313001000000</v>
          </cell>
          <cell r="F148">
            <v>2</v>
          </cell>
          <cell r="G148" t="str">
            <v>P</v>
          </cell>
          <cell r="H148" t="str">
            <v>A</v>
          </cell>
          <cell r="I148" t="str">
            <v>INST. EDUC. QUERIDO AMIGO</v>
          </cell>
          <cell r="J148" t="str">
            <v>OLIVA CORONADO DAZA</v>
          </cell>
          <cell r="K148">
            <v>45422430</v>
          </cell>
          <cell r="L148">
            <v>28386</v>
          </cell>
          <cell r="M148">
            <v>20974</v>
          </cell>
          <cell r="N148" t="str">
            <v>SAN JOSE DE LOS CAMPANOS</v>
          </cell>
          <cell r="O148" t="str">
            <v>SAN JOSE DE LOS CAMPANOS KR 100 39 33</v>
          </cell>
          <cell r="P148">
            <v>6522709</v>
          </cell>
          <cell r="Q148" t="str">
            <v>olivacd@gmail.com</v>
          </cell>
          <cell r="T148">
            <v>13</v>
          </cell>
          <cell r="U148" t="str">
            <v>N</v>
          </cell>
          <cell r="V148">
            <v>5</v>
          </cell>
          <cell r="W148" t="str">
            <v>GLENDA LIZZETE PATERNINA KLEBER</v>
          </cell>
          <cell r="Y148">
            <v>64744201</v>
          </cell>
          <cell r="Z148">
            <v>3153553950</v>
          </cell>
          <cell r="AA148" t="str">
            <v>glendapkleber@hotmail.com</v>
          </cell>
          <cell r="AB148">
            <v>3016379857</v>
          </cell>
          <cell r="AC148">
            <v>42335</v>
          </cell>
          <cell r="AD148" t="str">
            <v>./resoluciones/313001029698.pdf</v>
          </cell>
          <cell r="AE148">
            <v>1</v>
          </cell>
        </row>
        <row r="149">
          <cell r="A149">
            <v>836</v>
          </cell>
          <cell r="B149">
            <v>31300100000000</v>
          </cell>
          <cell r="C149">
            <v>836</v>
          </cell>
          <cell r="D149">
            <v>836</v>
          </cell>
          <cell r="E149">
            <v>313001000000</v>
          </cell>
          <cell r="F149">
            <v>2</v>
          </cell>
          <cell r="G149" t="str">
            <v>P</v>
          </cell>
          <cell r="H149" t="str">
            <v>A</v>
          </cell>
          <cell r="I149" t="str">
            <v>INSTITUTO EDUCATIVO SANTA LUCIA</v>
          </cell>
          <cell r="J149" t="str">
            <v>WENDY TUÑON ARROYO</v>
          </cell>
          <cell r="K149">
            <v>45554406</v>
          </cell>
          <cell r="L149">
            <v>37203</v>
          </cell>
          <cell r="M149">
            <v>30620</v>
          </cell>
          <cell r="N149" t="str">
            <v>SANTA LUCIA</v>
          </cell>
          <cell r="O149" t="str">
            <v>SANTA LUCIA CL 3 MZ F LT 19</v>
          </cell>
          <cell r="P149">
            <v>6908103</v>
          </cell>
          <cell r="Q149" t="str">
            <v>instedusantalucia@outlook.com</v>
          </cell>
          <cell r="S149" t="str">
            <v>instedusantalucia@outlook.com</v>
          </cell>
          <cell r="T149">
            <v>13</v>
          </cell>
          <cell r="U149" t="str">
            <v>N</v>
          </cell>
          <cell r="V149">
            <v>5</v>
          </cell>
          <cell r="W149" t="str">
            <v>WENDY TUÑON ARROYO</v>
          </cell>
          <cell r="X149" t="str">
            <v>na</v>
          </cell>
          <cell r="Y149">
            <v>45554406</v>
          </cell>
          <cell r="Z149">
            <v>3004858360</v>
          </cell>
          <cell r="AA149" t="str">
            <v>instedusantalucia@outlook.com</v>
          </cell>
          <cell r="AB149">
            <v>3004858360</v>
          </cell>
          <cell r="AC149">
            <v>42340</v>
          </cell>
          <cell r="AD149" t="str">
            <v>./resoluciones/313001029833.pdf</v>
          </cell>
          <cell r="AE149">
            <v>1</v>
          </cell>
        </row>
        <row r="150">
          <cell r="A150">
            <v>860</v>
          </cell>
          <cell r="B150">
            <v>31300100000000</v>
          </cell>
          <cell r="C150">
            <v>860</v>
          </cell>
          <cell r="D150">
            <v>860</v>
          </cell>
          <cell r="E150">
            <v>313001000000</v>
          </cell>
          <cell r="F150">
            <v>2</v>
          </cell>
          <cell r="G150" t="str">
            <v>P</v>
          </cell>
          <cell r="H150" t="str">
            <v>A</v>
          </cell>
          <cell r="I150" t="str">
            <v>CORPORACION EDUCATIVA CONSTRUYENDO SUEÑOS</v>
          </cell>
          <cell r="J150" t="str">
            <v>IGLIANA SOFIA ROCHA JIMENEZ</v>
          </cell>
          <cell r="K150">
            <v>33332389</v>
          </cell>
          <cell r="L150">
            <v>34990</v>
          </cell>
          <cell r="M150">
            <v>28343</v>
          </cell>
          <cell r="N150" t="str">
            <v>SAN JOSE DE LOS CAMPANOS</v>
          </cell>
          <cell r="O150" t="str">
            <v>SAN JOSE DE LOS CAMPANOS CRA 104 CLL 37 LT 27</v>
          </cell>
          <cell r="P150">
            <v>6719562</v>
          </cell>
          <cell r="Q150" t="str">
            <v>construyendosuenos2011@hotmail.com</v>
          </cell>
          <cell r="R150" t="str">
            <v>X</v>
          </cell>
          <cell r="S150" t="str">
            <v>X</v>
          </cell>
          <cell r="T150">
            <v>13</v>
          </cell>
          <cell r="U150" t="str">
            <v>N</v>
          </cell>
          <cell r="V150">
            <v>5</v>
          </cell>
          <cell r="W150" t="str">
            <v>IGLIANA SOFIA ROCHA JIMENEZ</v>
          </cell>
          <cell r="X150" t="str">
            <v>X</v>
          </cell>
          <cell r="Y150">
            <v>33332389</v>
          </cell>
          <cell r="Z150">
            <v>3205707185</v>
          </cell>
          <cell r="AA150" t="str">
            <v>iglianarocha@gmail.com</v>
          </cell>
          <cell r="AB150">
            <v>3205707185</v>
          </cell>
          <cell r="AC150">
            <v>42494</v>
          </cell>
          <cell r="AD150" t="str">
            <v>./resoluciones/313001030114.pdf</v>
          </cell>
          <cell r="AE150">
            <v>1</v>
          </cell>
        </row>
        <row r="151">
          <cell r="A151">
            <v>867</v>
          </cell>
          <cell r="B151">
            <v>41300100000000</v>
          </cell>
          <cell r="C151">
            <v>867</v>
          </cell>
          <cell r="D151">
            <v>867</v>
          </cell>
          <cell r="E151">
            <v>413001000000</v>
          </cell>
          <cell r="F151">
            <v>2</v>
          </cell>
          <cell r="G151" t="str">
            <v>P</v>
          </cell>
          <cell r="H151" t="str">
            <v>A</v>
          </cell>
          <cell r="I151" t="str">
            <v>CENTRO EDUCATIVO EL MANANTIAL</v>
          </cell>
          <cell r="J151" t="str">
            <v>ROSA AMIRA GRACIA ARRIETA</v>
          </cell>
          <cell r="K151">
            <v>33334411</v>
          </cell>
          <cell r="L151">
            <v>35081</v>
          </cell>
          <cell r="M151">
            <v>28082</v>
          </cell>
          <cell r="N151" t="str">
            <v>RECREO</v>
          </cell>
          <cell r="O151" t="str">
            <v xml:space="preserve">RECREO DIAGONAL 31F #80B-49 </v>
          </cell>
          <cell r="P151">
            <v>6469021</v>
          </cell>
          <cell r="Q151" t="str">
            <v>elmanantialcentroeducativo@gmail.com</v>
          </cell>
          <cell r="R151" t="str">
            <v>www.centroeducativoelmanatial.com</v>
          </cell>
          <cell r="S151" t="str">
            <v>construnet23@gmail.com</v>
          </cell>
          <cell r="T151">
            <v>13</v>
          </cell>
          <cell r="U151" t="str">
            <v>N</v>
          </cell>
          <cell r="V151">
            <v>5</v>
          </cell>
          <cell r="W151" t="str">
            <v>Rosa Amira Garcia Arrieta</v>
          </cell>
          <cell r="X151" t="str">
            <v>jose alexander maza salazar</v>
          </cell>
          <cell r="Y151">
            <v>33334411</v>
          </cell>
          <cell r="Z151">
            <v>3114105472</v>
          </cell>
          <cell r="AA151" t="str">
            <v>construnetcartagena@gmail.com</v>
          </cell>
          <cell r="AB151">
            <v>3114105472</v>
          </cell>
          <cell r="AC151">
            <v>42338</v>
          </cell>
          <cell r="AD151" t="str">
            <v>./resoluciones/413001030178.pdf</v>
          </cell>
          <cell r="AE151">
            <v>1</v>
          </cell>
        </row>
        <row r="152">
          <cell r="A152">
            <v>868</v>
          </cell>
          <cell r="B152">
            <v>31300100000000</v>
          </cell>
          <cell r="C152">
            <v>868</v>
          </cell>
          <cell r="D152">
            <v>868</v>
          </cell>
          <cell r="E152">
            <v>313001000000</v>
          </cell>
          <cell r="F152">
            <v>2</v>
          </cell>
          <cell r="G152" t="str">
            <v>P</v>
          </cell>
          <cell r="H152" t="str">
            <v>A</v>
          </cell>
          <cell r="I152" t="str">
            <v>CORPORACION EDUCATIVA INSTITUTO PITALUA</v>
          </cell>
          <cell r="J152" t="str">
            <v>WILTON POSADA BERNAL</v>
          </cell>
          <cell r="T152">
            <v>13</v>
          </cell>
          <cell r="U152" t="str">
            <v>N</v>
          </cell>
          <cell r="V152">
            <v>5</v>
          </cell>
          <cell r="AE152">
            <v>1</v>
          </cell>
        </row>
        <row r="153">
          <cell r="A153">
            <v>869</v>
          </cell>
          <cell r="B153">
            <v>31300100000000</v>
          </cell>
          <cell r="C153">
            <v>869</v>
          </cell>
          <cell r="D153">
            <v>869</v>
          </cell>
          <cell r="E153">
            <v>313001000000</v>
          </cell>
          <cell r="F153">
            <v>2</v>
          </cell>
          <cell r="G153" t="str">
            <v>P</v>
          </cell>
          <cell r="H153" t="str">
            <v>A</v>
          </cell>
          <cell r="I153" t="str">
            <v>GIMNASIO CREATIVO NIÑOS SABIOS</v>
          </cell>
          <cell r="J153" t="str">
            <v>ZAIDA MILENA ALVAREZ CAUSADO</v>
          </cell>
          <cell r="K153">
            <v>22788880</v>
          </cell>
          <cell r="L153">
            <v>34849</v>
          </cell>
          <cell r="M153">
            <v>27946</v>
          </cell>
          <cell r="N153" t="str">
            <v>Alameda La Victoria</v>
          </cell>
          <cell r="O153" t="str">
            <v>Cr. 21 -80C 40L. 3ª Mz. C</v>
          </cell>
          <cell r="P153">
            <v>6425190</v>
          </cell>
          <cell r="Q153" t="str">
            <v>gimnasiocreativo@hotmail.com</v>
          </cell>
          <cell r="R153" t="str">
            <v>X</v>
          </cell>
          <cell r="T153">
            <v>13</v>
          </cell>
          <cell r="U153" t="str">
            <v>N</v>
          </cell>
          <cell r="V153">
            <v>5</v>
          </cell>
          <cell r="W153" t="str">
            <v>ROCIO RUIZ CHARRiS</v>
          </cell>
          <cell r="Y153">
            <v>22802510</v>
          </cell>
          <cell r="Z153" t="str">
            <v>314 5029610</v>
          </cell>
          <cell r="AA153" t="str">
            <v>rocy1322@hotmail.com</v>
          </cell>
          <cell r="AB153">
            <v>3157331422</v>
          </cell>
          <cell r="AC153">
            <v>42167</v>
          </cell>
          <cell r="AD153" t="str">
            <v>./resoluciones/313001030041.pdf</v>
          </cell>
          <cell r="AE153">
            <v>1</v>
          </cell>
        </row>
        <row r="154">
          <cell r="A154">
            <v>870</v>
          </cell>
          <cell r="B154">
            <v>31300100000000</v>
          </cell>
          <cell r="C154">
            <v>870</v>
          </cell>
          <cell r="D154">
            <v>870</v>
          </cell>
          <cell r="E154">
            <v>313001000000</v>
          </cell>
          <cell r="F154">
            <v>2</v>
          </cell>
          <cell r="G154" t="str">
            <v>P</v>
          </cell>
          <cell r="H154" t="str">
            <v>A</v>
          </cell>
          <cell r="I154" t="str">
            <v>INSTITUTO EDUCATIVO ALAMEDA LA VICTORIA</v>
          </cell>
          <cell r="J154" t="str">
            <v>MISLEIDY PEREIRA HOYOS</v>
          </cell>
          <cell r="K154">
            <v>45521117</v>
          </cell>
          <cell r="L154">
            <v>36159</v>
          </cell>
          <cell r="M154">
            <v>29329</v>
          </cell>
          <cell r="N154" t="str">
            <v>ALAMEDA LA VICTORIA</v>
          </cell>
          <cell r="O154" t="str">
            <v>MANZANA Q LOTE 7</v>
          </cell>
          <cell r="P154">
            <v>6907245</v>
          </cell>
          <cell r="Q154" t="str">
            <v>mileydis_pereira@hotmail.com</v>
          </cell>
          <cell r="T154">
            <v>13</v>
          </cell>
          <cell r="U154" t="str">
            <v>N</v>
          </cell>
          <cell r="V154">
            <v>5</v>
          </cell>
          <cell r="W154" t="str">
            <v>MILEYDIS PEREIRA HOYOS</v>
          </cell>
          <cell r="Y154">
            <v>45521117</v>
          </cell>
          <cell r="Z154">
            <v>3003984913</v>
          </cell>
          <cell r="AA154" t="str">
            <v>mileydis_pereira@hotmail.com</v>
          </cell>
          <cell r="AB154">
            <v>3003984913</v>
          </cell>
          <cell r="AC154">
            <v>42144</v>
          </cell>
          <cell r="AD154" t="str">
            <v>./resoluciones/313001030076.pdf</v>
          </cell>
          <cell r="AE154">
            <v>1</v>
          </cell>
        </row>
        <row r="155">
          <cell r="A155">
            <v>871</v>
          </cell>
          <cell r="B155">
            <v>31300100000000</v>
          </cell>
          <cell r="C155">
            <v>871</v>
          </cell>
          <cell r="D155">
            <v>871</v>
          </cell>
          <cell r="E155">
            <v>313001000000</v>
          </cell>
          <cell r="F155">
            <v>2</v>
          </cell>
          <cell r="G155" t="str">
            <v>P</v>
          </cell>
          <cell r="H155" t="str">
            <v>A</v>
          </cell>
          <cell r="I155" t="str">
            <v>INSTITUCION EDUCATIVA OVIDE DECROLY</v>
          </cell>
          <cell r="J155" t="str">
            <v>PATRICIA SALAZAR CABARCAS</v>
          </cell>
          <cell r="K155">
            <v>45690931</v>
          </cell>
          <cell r="L155">
            <v>35432</v>
          </cell>
          <cell r="M155">
            <v>27915</v>
          </cell>
          <cell r="N155" t="str">
            <v>EL RECREO</v>
          </cell>
          <cell r="O155" t="str">
            <v>calle 9 # 80A -42</v>
          </cell>
          <cell r="P155">
            <v>6816819</v>
          </cell>
          <cell r="Q155" t="str">
            <v>insovidedecroly@hotmail.com</v>
          </cell>
          <cell r="T155">
            <v>13</v>
          </cell>
          <cell r="U155" t="str">
            <v>N</v>
          </cell>
          <cell r="V155">
            <v>5</v>
          </cell>
          <cell r="W155" t="str">
            <v xml:space="preserve">paula villarreal herrera </v>
          </cell>
          <cell r="Y155">
            <v>1143373934</v>
          </cell>
          <cell r="Z155">
            <v>3046326545</v>
          </cell>
          <cell r="AA155" t="str">
            <v>insovidedecroly@hotmail.com</v>
          </cell>
          <cell r="AB155">
            <v>3008047728</v>
          </cell>
          <cell r="AC155">
            <v>42482</v>
          </cell>
          <cell r="AD155" t="str">
            <v>./resoluciones/313001030190.pdf</v>
          </cell>
          <cell r="AE155">
            <v>1</v>
          </cell>
        </row>
        <row r="156">
          <cell r="A156">
            <v>44</v>
          </cell>
          <cell r="B156">
            <v>11300100000000</v>
          </cell>
          <cell r="C156">
            <v>44</v>
          </cell>
          <cell r="D156">
            <v>44</v>
          </cell>
          <cell r="E156">
            <v>113001000000</v>
          </cell>
          <cell r="F156">
            <v>1</v>
          </cell>
          <cell r="G156" t="str">
            <v>P</v>
          </cell>
          <cell r="H156" t="str">
            <v>A</v>
          </cell>
          <cell r="I156" t="str">
            <v>I.E MERCEDES ABREGO</v>
          </cell>
          <cell r="J156" t="str">
            <v>ALBERTO RENTERIA MENA</v>
          </cell>
          <cell r="K156">
            <v>11789339</v>
          </cell>
          <cell r="L156" t="str">
            <v>0000-00-00</v>
          </cell>
          <cell r="M156" t="str">
            <v>0000-00-00</v>
          </cell>
          <cell r="N156" t="str">
            <v>SAN FERNANDO</v>
          </cell>
          <cell r="O156" t="str">
            <v>SAN FERNANDO SECT KALAMARY CALLE 2A</v>
          </cell>
          <cell r="P156" t="str">
            <v>6901616-6521095</v>
          </cell>
          <cell r="Q156" t="str">
            <v>alberente98@hotmail.com</v>
          </cell>
          <cell r="S156" t="str">
            <v>iemercedesabrego@hotmail.es</v>
          </cell>
          <cell r="T156">
            <v>14</v>
          </cell>
          <cell r="U156" t="str">
            <v>N</v>
          </cell>
          <cell r="V156">
            <v>3</v>
          </cell>
          <cell r="W156" t="str">
            <v>RICHARD JOSE ARIAS MANJARREZ</v>
          </cell>
          <cell r="Y156">
            <v>77030581</v>
          </cell>
          <cell r="Z156" t="str">
            <v>310-3636884</v>
          </cell>
          <cell r="AA156" t="str">
            <v>rarias2003@hotmail.com</v>
          </cell>
          <cell r="AB156" t="str">
            <v>313-5468432</v>
          </cell>
          <cell r="AC156">
            <v>42047</v>
          </cell>
          <cell r="AE156">
            <v>1</v>
          </cell>
        </row>
        <row r="157">
          <cell r="A157">
            <v>148</v>
          </cell>
          <cell r="B157">
            <v>11300100000000</v>
          </cell>
          <cell r="C157">
            <v>148</v>
          </cell>
          <cell r="D157">
            <v>148</v>
          </cell>
          <cell r="E157">
            <v>113001000000</v>
          </cell>
          <cell r="F157">
            <v>1</v>
          </cell>
          <cell r="G157" t="str">
            <v>P</v>
          </cell>
          <cell r="H157" t="str">
            <v>A</v>
          </cell>
          <cell r="I157" t="str">
            <v>I.E MARIA CANO</v>
          </cell>
          <cell r="J157" t="str">
            <v>JORGE LUIS IMBETT RODRIGUEZ</v>
          </cell>
          <cell r="K157">
            <v>9094879</v>
          </cell>
          <cell r="L157" t="str">
            <v>0000-00-00</v>
          </cell>
          <cell r="M157" t="str">
            <v>0000-00-00</v>
          </cell>
          <cell r="N157" t="str">
            <v>MARIA CANO</v>
          </cell>
          <cell r="O157" t="str">
            <v>MARIA CANO CLL 4B # 80 B 37</v>
          </cell>
          <cell r="P157">
            <v>6437828</v>
          </cell>
          <cell r="Q157" t="str">
            <v>iemariacano@hotmail.com</v>
          </cell>
          <cell r="T157">
            <v>14</v>
          </cell>
          <cell r="U157" t="str">
            <v>N</v>
          </cell>
          <cell r="V157">
            <v>3</v>
          </cell>
          <cell r="W157" t="str">
            <v>TANIA MARIA DIAZ GUTIERREZ</v>
          </cell>
          <cell r="Y157">
            <v>45753111</v>
          </cell>
          <cell r="Z157">
            <v>3106538518</v>
          </cell>
          <cell r="AA157" t="str">
            <v>taniadiazg1@yahoo.es</v>
          </cell>
          <cell r="AB157">
            <v>3106018655</v>
          </cell>
          <cell r="AC157">
            <v>42048</v>
          </cell>
          <cell r="AE157">
            <v>1</v>
          </cell>
        </row>
        <row r="158">
          <cell r="A158">
            <v>543</v>
          </cell>
          <cell r="B158">
            <v>31300100000000</v>
          </cell>
          <cell r="C158">
            <v>543</v>
          </cell>
          <cell r="D158">
            <v>543</v>
          </cell>
          <cell r="E158">
            <v>313001000000</v>
          </cell>
          <cell r="F158">
            <v>1</v>
          </cell>
          <cell r="G158" t="str">
            <v>P</v>
          </cell>
          <cell r="H158" t="str">
            <v>A</v>
          </cell>
          <cell r="I158" t="str">
            <v>I.E BERNARDO FOEGEN</v>
          </cell>
          <cell r="J158" t="str">
            <v>HNA. MARIA MIRTA SILVA RUBIO</v>
          </cell>
          <cell r="K158">
            <v>23229865</v>
          </cell>
          <cell r="L158">
            <v>26603</v>
          </cell>
          <cell r="M158">
            <v>18661</v>
          </cell>
          <cell r="N158" t="str">
            <v>NELSON MANDELA</v>
          </cell>
          <cell r="O158" t="str">
            <v>NELSON MANDELA SECT LAS VEGAS MZ Q LOTE 1</v>
          </cell>
          <cell r="P158">
            <v>3114067739</v>
          </cell>
          <cell r="Q158" t="str">
            <v>hsilva.mirta@gmail.com</v>
          </cell>
          <cell r="S158" t="str">
            <v>stefanyuliett@hotmail.com</v>
          </cell>
          <cell r="T158">
            <v>14</v>
          </cell>
          <cell r="U158" t="str">
            <v>S</v>
          </cell>
          <cell r="V158">
            <v>8</v>
          </cell>
          <cell r="W158" t="str">
            <v>DORIS ORTEGA ALVAREZ</v>
          </cell>
          <cell r="X158" t="str">
            <v>STEFANY ARROYO FERNANDEZ</v>
          </cell>
          <cell r="Y158">
            <v>45422351</v>
          </cell>
          <cell r="Z158" t="str">
            <v>314-5835474-3008088969</v>
          </cell>
          <cell r="AA158" t="str">
            <v>dortega_foegen@hotmail.com</v>
          </cell>
          <cell r="AB158">
            <v>3158817931</v>
          </cell>
          <cell r="AC158">
            <v>42444</v>
          </cell>
          <cell r="AD158" t="str">
            <v>./resoluciones/313001013783.pdf</v>
          </cell>
          <cell r="AE158">
            <v>1</v>
          </cell>
        </row>
        <row r="159">
          <cell r="A159">
            <v>556</v>
          </cell>
          <cell r="B159">
            <v>31300100000000</v>
          </cell>
          <cell r="C159">
            <v>556</v>
          </cell>
          <cell r="D159">
            <v>556</v>
          </cell>
          <cell r="E159">
            <v>313001000000</v>
          </cell>
          <cell r="F159">
            <v>1</v>
          </cell>
          <cell r="G159" t="str">
            <v>P</v>
          </cell>
          <cell r="H159" t="str">
            <v>A</v>
          </cell>
          <cell r="I159" t="str">
            <v>I.E BERTHA SUTTNER</v>
          </cell>
          <cell r="J159" t="str">
            <v>HNA MARIA MIRTA SILVA RUBIO</v>
          </cell>
          <cell r="K159">
            <v>23229865</v>
          </cell>
          <cell r="L159">
            <v>26603</v>
          </cell>
          <cell r="M159">
            <v>18661</v>
          </cell>
          <cell r="N159" t="str">
            <v>NELSON MANDELA</v>
          </cell>
          <cell r="O159" t="str">
            <v>SECTOR  VILLA GLORIA M 2 L 1</v>
          </cell>
          <cell r="P159">
            <v>3017320872</v>
          </cell>
          <cell r="Q159" t="str">
            <v>i.e.bertha.suttner@hotmail.com</v>
          </cell>
          <cell r="S159" t="str">
            <v>berthasimancas@hotmail.com</v>
          </cell>
          <cell r="T159">
            <v>14</v>
          </cell>
          <cell r="U159" t="str">
            <v>S</v>
          </cell>
          <cell r="V159">
            <v>8</v>
          </cell>
          <cell r="W159" t="str">
            <v>ANTONIO IGLESIAS SIMANCAS</v>
          </cell>
          <cell r="Y159">
            <v>73199312</v>
          </cell>
          <cell r="Z159">
            <v>3145072278</v>
          </cell>
          <cell r="AA159" t="str">
            <v>i.e.bertha.suttner@hotmail.com</v>
          </cell>
          <cell r="AB159">
            <v>3104971604</v>
          </cell>
          <cell r="AC159">
            <v>42433</v>
          </cell>
          <cell r="AD159" t="str">
            <v>./resoluciones/313001027059.pdf</v>
          </cell>
          <cell r="AE159">
            <v>1</v>
          </cell>
        </row>
        <row r="160">
          <cell r="A160">
            <v>558</v>
          </cell>
          <cell r="B160">
            <v>31300100000000</v>
          </cell>
          <cell r="C160">
            <v>558</v>
          </cell>
          <cell r="D160">
            <v>558</v>
          </cell>
          <cell r="E160">
            <v>313001000000</v>
          </cell>
          <cell r="F160">
            <v>1</v>
          </cell>
          <cell r="G160" t="str">
            <v>P</v>
          </cell>
          <cell r="H160" t="str">
            <v>A</v>
          </cell>
          <cell r="I160" t="str">
            <v>I.E EL SALVADOR</v>
          </cell>
          <cell r="J160" t="str">
            <v>WALTER ANTONIO ANICHIARICO SANCHEZ</v>
          </cell>
          <cell r="K160">
            <v>73148375</v>
          </cell>
          <cell r="L160">
            <v>32682</v>
          </cell>
          <cell r="M160">
            <v>26082</v>
          </cell>
          <cell r="N160" t="str">
            <v>NELSON MANDELA</v>
          </cell>
          <cell r="O160" t="str">
            <v>NELSON MANDELA SECT EL OLIVO M J L 12</v>
          </cell>
          <cell r="P160">
            <v>3017305174</v>
          </cell>
          <cell r="Q160" t="str">
            <v>info@fundacionelredentor.org</v>
          </cell>
          <cell r="S160" t="str">
            <v>moresept27@hotmail.com</v>
          </cell>
          <cell r="T160">
            <v>14</v>
          </cell>
          <cell r="U160" t="str">
            <v>S</v>
          </cell>
          <cell r="V160">
            <v>8</v>
          </cell>
          <cell r="W160" t="str">
            <v>GARIS OLIVERA OLIVERA</v>
          </cell>
          <cell r="X160" t="str">
            <v>MORAIMA OLAVE</v>
          </cell>
          <cell r="Y160">
            <v>45480563</v>
          </cell>
          <cell r="Z160">
            <v>3005477524</v>
          </cell>
          <cell r="AA160" t="str">
            <v>garis-olivera@fundacionelredentor.org</v>
          </cell>
          <cell r="AB160">
            <v>3188833020</v>
          </cell>
          <cell r="AC160">
            <v>42513</v>
          </cell>
          <cell r="AD160" t="str">
            <v>./resoluciones/313001027075.pdf</v>
          </cell>
          <cell r="AE160">
            <v>1</v>
          </cell>
        </row>
        <row r="161">
          <cell r="A161">
            <v>566</v>
          </cell>
          <cell r="B161">
            <v>31300100000000</v>
          </cell>
          <cell r="C161">
            <v>566</v>
          </cell>
          <cell r="D161">
            <v>566</v>
          </cell>
          <cell r="E161">
            <v>313001000000</v>
          </cell>
          <cell r="F161">
            <v>1</v>
          </cell>
          <cell r="G161" t="str">
            <v>P</v>
          </cell>
          <cell r="H161" t="str">
            <v>A</v>
          </cell>
          <cell r="I161" t="str">
            <v>COL. SUEÑOS Y OPORTUNIDADES JESUS MAESTRO</v>
          </cell>
          <cell r="J161" t="str">
            <v>BLANCA ESTHER PORTILLA GARCIA</v>
          </cell>
          <cell r="K161">
            <v>94173</v>
          </cell>
          <cell r="L161" t="str">
            <v>0000-00-00</v>
          </cell>
          <cell r="M161" t="str">
            <v>0000-00-00</v>
          </cell>
          <cell r="N161" t="str">
            <v>NELSON MANDELA</v>
          </cell>
          <cell r="O161" t="str">
            <v>NELSON MANDELA SECT LOS OLIVOS</v>
          </cell>
          <cell r="P161">
            <v>6730064</v>
          </cell>
          <cell r="Q161" t="str">
            <v>blancae42@hotmail.com</v>
          </cell>
          <cell r="T161">
            <v>14</v>
          </cell>
          <cell r="U161" t="str">
            <v>S</v>
          </cell>
          <cell r="V161">
            <v>6</v>
          </cell>
          <cell r="W161" t="str">
            <v>VICTOR MANUEL CASTRO FLEREZ</v>
          </cell>
          <cell r="X161">
            <v>0</v>
          </cell>
          <cell r="Y161">
            <v>9147003</v>
          </cell>
          <cell r="Z161">
            <v>3175617678</v>
          </cell>
          <cell r="AA161" t="str">
            <v>victorflerez@hotmail.com</v>
          </cell>
          <cell r="AB161">
            <v>3145580079</v>
          </cell>
          <cell r="AC161">
            <v>42073</v>
          </cell>
          <cell r="AD161" t="str">
            <v>./resoluciones/313001027199.pdf</v>
          </cell>
          <cell r="AE161">
            <v>1</v>
          </cell>
        </row>
        <row r="162">
          <cell r="A162">
            <v>577</v>
          </cell>
          <cell r="B162">
            <v>31300100000000</v>
          </cell>
          <cell r="C162">
            <v>577</v>
          </cell>
          <cell r="D162">
            <v>577</v>
          </cell>
          <cell r="E162">
            <v>313001000000</v>
          </cell>
          <cell r="F162">
            <v>1</v>
          </cell>
          <cell r="G162" t="str">
            <v>P</v>
          </cell>
          <cell r="H162" t="str">
            <v>A</v>
          </cell>
          <cell r="I162" t="str">
            <v>COL. JUAN BAUTISTA SCALABRINI</v>
          </cell>
          <cell r="J162" t="str">
            <v>LUIS DARWIN DIAZ MACIA</v>
          </cell>
          <cell r="K162">
            <v>73128423</v>
          </cell>
          <cell r="L162">
            <v>31376</v>
          </cell>
          <cell r="M162">
            <v>35426</v>
          </cell>
          <cell r="N162" t="str">
            <v>NELSON MANDELA</v>
          </cell>
          <cell r="O162" t="str">
            <v>VILLA HERMOSA SECT CENTRAL 1 LTE 10-78</v>
          </cell>
          <cell r="P162" t="str">
            <v>314-5700109</v>
          </cell>
          <cell r="Q162" t="str">
            <v>colegioseminariodecartagena@gmail.com</v>
          </cell>
          <cell r="T162">
            <v>14</v>
          </cell>
          <cell r="U162" t="str">
            <v>S</v>
          </cell>
          <cell r="V162">
            <v>8</v>
          </cell>
          <cell r="W162" t="str">
            <v>JORGE VARGAS</v>
          </cell>
          <cell r="Y162">
            <v>73008617</v>
          </cell>
          <cell r="Z162" t="str">
            <v>314-5700109</v>
          </cell>
          <cell r="AA162" t="str">
            <v>jorvan02@yahoo.es</v>
          </cell>
          <cell r="AB162">
            <v>3116803638</v>
          </cell>
          <cell r="AC162">
            <v>42345</v>
          </cell>
          <cell r="AD162" t="str">
            <v>./resoluciones/313001027253.pdf</v>
          </cell>
          <cell r="AE162">
            <v>1</v>
          </cell>
        </row>
        <row r="163">
          <cell r="A163">
            <v>663</v>
          </cell>
          <cell r="B163">
            <v>11300100000000</v>
          </cell>
          <cell r="C163">
            <v>663</v>
          </cell>
          <cell r="D163">
            <v>663</v>
          </cell>
          <cell r="E163">
            <v>113001000000</v>
          </cell>
          <cell r="F163">
            <v>1</v>
          </cell>
          <cell r="G163" t="str">
            <v>P</v>
          </cell>
          <cell r="H163" t="str">
            <v>A</v>
          </cell>
          <cell r="I163" t="str">
            <v>I.E CIUDADELA 2000</v>
          </cell>
          <cell r="J163" t="str">
            <v>PBRO. LUIS CASTELLAR HERNANDEZ</v>
          </cell>
          <cell r="K163">
            <v>73271102</v>
          </cell>
          <cell r="L163" t="str">
            <v>0000-00-00</v>
          </cell>
          <cell r="M163" t="str">
            <v>0000-00-00</v>
          </cell>
          <cell r="N163" t="str">
            <v>SAN FERNANDO</v>
          </cell>
          <cell r="O163" t="str">
            <v>TERNERA ST SANTA ELENA</v>
          </cell>
          <cell r="P163">
            <v>6632764</v>
          </cell>
          <cell r="Q163" t="str">
            <v>angeloluigi80@hotmail.com</v>
          </cell>
          <cell r="S163" t="str">
            <v>ieciudadela2000@hotmail.com</v>
          </cell>
          <cell r="T163">
            <v>14</v>
          </cell>
          <cell r="U163" t="str">
            <v>S</v>
          </cell>
          <cell r="V163">
            <v>6</v>
          </cell>
          <cell r="W163" t="str">
            <v>LUIS EDUARDO MACIAS ROQUEME</v>
          </cell>
          <cell r="X163" t="str">
            <v>NN</v>
          </cell>
          <cell r="Y163" t="str">
            <v>cedula_opera</v>
          </cell>
          <cell r="Z163" t="str">
            <v>321 586 62 03 - 317 542 69 08</v>
          </cell>
          <cell r="AA163" t="str">
            <v>luiseduardomacias@hotmail.com</v>
          </cell>
          <cell r="AB163">
            <v>3046573171</v>
          </cell>
          <cell r="AC163">
            <v>42404</v>
          </cell>
          <cell r="AD163" t="str">
            <v>./resoluciones/113001028927.pdf</v>
          </cell>
          <cell r="AE163">
            <v>1</v>
          </cell>
        </row>
        <row r="164">
          <cell r="A164">
            <v>842</v>
          </cell>
          <cell r="B164">
            <v>11300100000000</v>
          </cell>
          <cell r="C164">
            <v>842</v>
          </cell>
          <cell r="D164">
            <v>842</v>
          </cell>
          <cell r="E164">
            <v>113001000000</v>
          </cell>
          <cell r="F164">
            <v>1</v>
          </cell>
          <cell r="G164" t="str">
            <v>P</v>
          </cell>
          <cell r="H164" t="str">
            <v>A</v>
          </cell>
          <cell r="I164" t="str">
            <v>I.E ROSEDAL</v>
          </cell>
          <cell r="J164" t="str">
            <v>ELVIRA MENDOZA ROMERO</v>
          </cell>
          <cell r="K164">
            <v>22999897</v>
          </cell>
          <cell r="L164" t="str">
            <v>0000-00-00</v>
          </cell>
          <cell r="M164" t="str">
            <v>0000-00-00</v>
          </cell>
          <cell r="N164" t="str">
            <v>SAN PEDRO MARTIR</v>
          </cell>
          <cell r="O164" t="str">
            <v>SECTOR ROSEDAL N</v>
          </cell>
          <cell r="P164">
            <v>3112435917</v>
          </cell>
          <cell r="Q164" t="str">
            <v>elvira.mendoza.romero@hotmail.com</v>
          </cell>
          <cell r="S164" t="str">
            <v>maria13lourdes@yahoo.es</v>
          </cell>
          <cell r="T164">
            <v>14</v>
          </cell>
          <cell r="U164" t="str">
            <v>S</v>
          </cell>
          <cell r="V164">
            <v>9</v>
          </cell>
          <cell r="W164" t="str">
            <v xml:space="preserve">CLARA INES SALAZAR TOUS </v>
          </cell>
          <cell r="X164" t="str">
            <v>MARIA LOURDES ELLES PATERNINA</v>
          </cell>
          <cell r="Y164">
            <v>3155242719</v>
          </cell>
          <cell r="Z164">
            <v>3112435917</v>
          </cell>
          <cell r="AA164" t="str">
            <v>salazartous@hotmail.com</v>
          </cell>
          <cell r="AB164">
            <v>3187414182</v>
          </cell>
          <cell r="AC164">
            <v>42054</v>
          </cell>
          <cell r="AD164" t="str">
            <v>./resoluciones/113001029893.pdf</v>
          </cell>
          <cell r="AE164">
            <v>1</v>
          </cell>
        </row>
        <row r="165">
          <cell r="A165">
            <v>858</v>
          </cell>
          <cell r="B165">
            <v>11300100000000</v>
          </cell>
          <cell r="C165">
            <v>858</v>
          </cell>
          <cell r="D165">
            <v>858</v>
          </cell>
          <cell r="E165">
            <v>113001000000</v>
          </cell>
          <cell r="F165">
            <v>1</v>
          </cell>
          <cell r="G165" t="str">
            <v>P</v>
          </cell>
          <cell r="H165" t="str">
            <v>A</v>
          </cell>
          <cell r="I165" t="str">
            <v>I.E MANDELA</v>
          </cell>
          <cell r="J165" t="str">
            <v>ELIZABETH UNAMUNO SOTOMAYOR</v>
          </cell>
          <cell r="K165">
            <v>30292306</v>
          </cell>
          <cell r="L165">
            <v>33155</v>
          </cell>
          <cell r="M165">
            <v>26442</v>
          </cell>
          <cell r="N165" t="str">
            <v>NELSON MANDELA</v>
          </cell>
          <cell r="O165" t="str">
            <v>NELSON MANDELA CLL 76A 510</v>
          </cell>
          <cell r="P165">
            <v>3104906818</v>
          </cell>
          <cell r="Q165" t="str">
            <v>elizabeth.unamuno@pinoverde.co</v>
          </cell>
          <cell r="S165" t="str">
            <v>adriana.aristizabal@pinoverde.edu.co</v>
          </cell>
          <cell r="T165">
            <v>14</v>
          </cell>
          <cell r="U165" t="str">
            <v>S</v>
          </cell>
          <cell r="V165">
            <v>9</v>
          </cell>
          <cell r="W165" t="str">
            <v>CLAUDIA INES PACHECO ORTEGA</v>
          </cell>
          <cell r="X165" t="str">
            <v>Adriana Aristizabal</v>
          </cell>
          <cell r="Y165">
            <v>45505328</v>
          </cell>
          <cell r="Z165">
            <v>3116651329</v>
          </cell>
          <cell r="AA165" t="str">
            <v>claudia.pacheco.o@pinoverde.co</v>
          </cell>
          <cell r="AB165">
            <v>3002022644</v>
          </cell>
          <cell r="AC165">
            <v>42472</v>
          </cell>
          <cell r="AD165" t="str">
            <v>./resoluciones/113001030085.pdf</v>
          </cell>
          <cell r="AE165">
            <v>1</v>
          </cell>
        </row>
        <row r="166">
          <cell r="A166">
            <v>276</v>
          </cell>
          <cell r="B166">
            <v>31300100000000</v>
          </cell>
          <cell r="C166">
            <v>276</v>
          </cell>
          <cell r="D166">
            <v>276</v>
          </cell>
          <cell r="E166">
            <v>313001000000</v>
          </cell>
          <cell r="F166">
            <v>2</v>
          </cell>
          <cell r="G166" t="str">
            <v>P</v>
          </cell>
          <cell r="H166" t="str">
            <v>A</v>
          </cell>
          <cell r="I166" t="str">
            <v>COL. TRINITARIO</v>
          </cell>
          <cell r="J166" t="str">
            <v>FLOR DELIS GIRALDO GIRALDO</v>
          </cell>
          <cell r="K166">
            <v>43593365</v>
          </cell>
          <cell r="L166" t="str">
            <v>0000-00-00</v>
          </cell>
          <cell r="M166">
            <v>27312</v>
          </cell>
          <cell r="N166" t="str">
            <v>SAN FERNANDO</v>
          </cell>
          <cell r="O166" t="str">
            <v>SAN FERNANDO CL LA BOMBA KR 82 22 124</v>
          </cell>
          <cell r="P166" t="str">
            <v>6539572-6907272</v>
          </cell>
          <cell r="Q166" t="str">
            <v>flormedallo27@yahoo.com</v>
          </cell>
          <cell r="S166" t="str">
            <v>flormedallo27@yahoo.com</v>
          </cell>
          <cell r="T166">
            <v>14</v>
          </cell>
          <cell r="U166" t="str">
            <v>N</v>
          </cell>
          <cell r="V166">
            <v>5</v>
          </cell>
          <cell r="W166" t="str">
            <v>FLOR DELIS GIRALDO</v>
          </cell>
          <cell r="X166">
            <v>6539572</v>
          </cell>
          <cell r="Y166">
            <v>43593365</v>
          </cell>
          <cell r="Z166">
            <v>3104054352</v>
          </cell>
          <cell r="AA166" t="str">
            <v>colegiotriniti@hotmail.com</v>
          </cell>
          <cell r="AB166">
            <v>3104054352</v>
          </cell>
          <cell r="AC166">
            <v>42479</v>
          </cell>
          <cell r="AD166" t="str">
            <v>./resoluciones/313001005098.pdf</v>
          </cell>
          <cell r="AE166">
            <v>1</v>
          </cell>
        </row>
        <row r="167">
          <cell r="A167">
            <v>337</v>
          </cell>
          <cell r="B167">
            <v>31300100000000</v>
          </cell>
          <cell r="C167">
            <v>337</v>
          </cell>
          <cell r="D167">
            <v>337</v>
          </cell>
          <cell r="E167">
            <v>313001000000</v>
          </cell>
          <cell r="F167">
            <v>2</v>
          </cell>
          <cell r="G167" t="str">
            <v>P</v>
          </cell>
          <cell r="H167" t="str">
            <v>A</v>
          </cell>
          <cell r="I167" t="str">
            <v>INST. METROPOLITANO DE C/GENA.</v>
          </cell>
          <cell r="J167" t="str">
            <v>ORFELINA NARVAEZ DEL RIO</v>
          </cell>
          <cell r="K167">
            <v>33136686</v>
          </cell>
          <cell r="L167" t="str">
            <v>0000-00-00</v>
          </cell>
          <cell r="M167" t="str">
            <v>0000-00-00</v>
          </cell>
          <cell r="N167" t="str">
            <v>VILLA HERMOSA</v>
          </cell>
          <cell r="O167" t="str">
            <v>BARRIO VILLA HERMOSA SECTOR VALENTINA MZ 26 LOTE 10</v>
          </cell>
          <cell r="P167" t="str">
            <v>No tiene</v>
          </cell>
          <cell r="Q167" t="str">
            <v>orfenarvaez@gmail.com</v>
          </cell>
          <cell r="S167" t="str">
            <v>insmecar1@hotmail.com, insmecar3@hotmail.com</v>
          </cell>
          <cell r="T167">
            <v>14</v>
          </cell>
          <cell r="U167" t="str">
            <v>S</v>
          </cell>
          <cell r="V167">
            <v>1</v>
          </cell>
          <cell r="W167" t="str">
            <v>JAIRO MORENO</v>
          </cell>
          <cell r="Y167">
            <v>73207738</v>
          </cell>
          <cell r="Z167" t="str">
            <v>3007084357 - 3174979789-</v>
          </cell>
          <cell r="AA167" t="str">
            <v>seintjairo2020@gmail.com</v>
          </cell>
          <cell r="AB167" t="str">
            <v>3008165209 - 3157883449</v>
          </cell>
          <cell r="AC167">
            <v>42220</v>
          </cell>
          <cell r="AD167" t="str">
            <v>./resoluciones/313001007651.pdf</v>
          </cell>
          <cell r="AE167">
            <v>1</v>
          </cell>
        </row>
        <row r="168">
          <cell r="A168">
            <v>349</v>
          </cell>
          <cell r="B168">
            <v>31300100000000</v>
          </cell>
          <cell r="C168">
            <v>349</v>
          </cell>
          <cell r="D168">
            <v>349</v>
          </cell>
          <cell r="E168">
            <v>313001000000</v>
          </cell>
          <cell r="F168">
            <v>2</v>
          </cell>
          <cell r="G168" t="str">
            <v>P</v>
          </cell>
          <cell r="H168" t="str">
            <v>A</v>
          </cell>
          <cell r="I168" t="str">
            <v>CORP. C.E MARIA DE NAZARETH</v>
          </cell>
          <cell r="J168" t="str">
            <v>DANEISSY MARIN JIMENEZ</v>
          </cell>
          <cell r="L168" t="str">
            <v>0000-00-00</v>
          </cell>
          <cell r="M168" t="str">
            <v>0000-00-00</v>
          </cell>
          <cell r="N168" t="str">
            <v>SAN FERNANDO</v>
          </cell>
          <cell r="O168" t="str">
            <v>SAN FERNANDO CRA 81 # 20-25</v>
          </cell>
          <cell r="P168">
            <v>6907169</v>
          </cell>
          <cell r="T168">
            <v>14</v>
          </cell>
          <cell r="U168" t="str">
            <v>N</v>
          </cell>
          <cell r="V168">
            <v>5</v>
          </cell>
          <cell r="W168" t="str">
            <v>DANEISSY MARIN JIMENEZ</v>
          </cell>
          <cell r="Z168">
            <v>3116860171</v>
          </cell>
          <cell r="AA168" t="str">
            <v>days38@hotmail.com</v>
          </cell>
          <cell r="AB168">
            <v>3116860171</v>
          </cell>
          <cell r="AE168">
            <v>1</v>
          </cell>
        </row>
        <row r="169">
          <cell r="A169">
            <v>386</v>
          </cell>
          <cell r="B169">
            <v>31300100000000</v>
          </cell>
          <cell r="C169">
            <v>386</v>
          </cell>
          <cell r="D169">
            <v>386</v>
          </cell>
          <cell r="E169">
            <v>313001000000</v>
          </cell>
          <cell r="F169">
            <v>2</v>
          </cell>
          <cell r="G169" t="str">
            <v>P</v>
          </cell>
          <cell r="H169" t="str">
            <v>A</v>
          </cell>
          <cell r="I169" t="str">
            <v>INST. COLOMBO HOLANDES</v>
          </cell>
          <cell r="J169" t="str">
            <v>EVELIA PEREIRA DE VEGA</v>
          </cell>
          <cell r="K169">
            <v>33142721</v>
          </cell>
          <cell r="L169" t="str">
            <v>0000-00-00</v>
          </cell>
          <cell r="M169" t="str">
            <v>0000-00-00</v>
          </cell>
          <cell r="N169" t="str">
            <v>NELSON MANDELA</v>
          </cell>
          <cell r="O169" t="str">
            <v>NELSON MANDELA SECTOR SIERRITA No 4C - 31</v>
          </cell>
          <cell r="P169">
            <v>6616863</v>
          </cell>
          <cell r="Q169" t="str">
            <v>incohol@hotmail.com</v>
          </cell>
          <cell r="T169">
            <v>14</v>
          </cell>
          <cell r="U169" t="str">
            <v>S</v>
          </cell>
          <cell r="V169">
            <v>5</v>
          </cell>
          <cell r="W169" t="str">
            <v>MAIRA GARCIA TORRES</v>
          </cell>
          <cell r="Y169">
            <v>45529373</v>
          </cell>
          <cell r="Z169">
            <v>3103660607</v>
          </cell>
          <cell r="AA169" t="str">
            <v>incohol@hotmail.com</v>
          </cell>
          <cell r="AB169">
            <v>3145889913</v>
          </cell>
          <cell r="AC169">
            <v>42502</v>
          </cell>
          <cell r="AD169" t="str">
            <v>./resoluciones/313001008933.pdf</v>
          </cell>
          <cell r="AE169">
            <v>1</v>
          </cell>
        </row>
        <row r="170">
          <cell r="A170">
            <v>417</v>
          </cell>
          <cell r="B170">
            <v>31300100000000</v>
          </cell>
          <cell r="C170">
            <v>417</v>
          </cell>
          <cell r="D170">
            <v>417</v>
          </cell>
          <cell r="E170">
            <v>313001000000</v>
          </cell>
          <cell r="F170">
            <v>2</v>
          </cell>
          <cell r="G170" t="str">
            <v>P</v>
          </cell>
          <cell r="H170" t="str">
            <v>A</v>
          </cell>
          <cell r="I170" t="str">
            <v>COL. LA SABIDURIA</v>
          </cell>
          <cell r="J170" t="str">
            <v>CARLINA HERNANDEZ HERNANDEZ</v>
          </cell>
          <cell r="K170">
            <v>0</v>
          </cell>
          <cell r="L170" t="str">
            <v>0000-00-00</v>
          </cell>
          <cell r="M170" t="str">
            <v>0000-00-00</v>
          </cell>
          <cell r="N170" t="str">
            <v>SAN FERNANDO</v>
          </cell>
          <cell r="O170" t="str">
            <v>SAN FERNANDO CLL 15 # 81B-08</v>
          </cell>
          <cell r="P170">
            <v>6619463</v>
          </cell>
          <cell r="Q170" t="str">
            <v>colegio_lasabiduria@hotmail.com</v>
          </cell>
          <cell r="T170">
            <v>14</v>
          </cell>
          <cell r="U170" t="str">
            <v>S</v>
          </cell>
          <cell r="V170">
            <v>1</v>
          </cell>
          <cell r="W170" t="str">
            <v>RITA HERNANDEZ HERNANDEZ</v>
          </cell>
          <cell r="Y170">
            <v>0</v>
          </cell>
          <cell r="Z170">
            <v>0</v>
          </cell>
          <cell r="AA170" t="str">
            <v>colegio_lasabiduria@hotmail.com</v>
          </cell>
          <cell r="AB170">
            <v>3135197206</v>
          </cell>
          <cell r="AC170">
            <v>42445</v>
          </cell>
          <cell r="AD170" t="str">
            <v>./resoluciones/313001012264.pdf</v>
          </cell>
          <cell r="AE170">
            <v>1</v>
          </cell>
        </row>
        <row r="171">
          <cell r="A171">
            <v>418</v>
          </cell>
          <cell r="B171">
            <v>31300100000000</v>
          </cell>
          <cell r="C171">
            <v>418</v>
          </cell>
          <cell r="D171">
            <v>418</v>
          </cell>
          <cell r="E171">
            <v>313001000000</v>
          </cell>
          <cell r="F171">
            <v>2</v>
          </cell>
          <cell r="G171" t="str">
            <v>P</v>
          </cell>
          <cell r="H171" t="str">
            <v>A</v>
          </cell>
          <cell r="I171" t="str">
            <v>COL. SANTO TOMAS DE AQUINO</v>
          </cell>
          <cell r="J171" t="str">
            <v>DALIA ALCALA ZARANTE</v>
          </cell>
          <cell r="K171">
            <v>33133434</v>
          </cell>
          <cell r="L171">
            <v>26255</v>
          </cell>
          <cell r="M171">
            <v>18034</v>
          </cell>
          <cell r="N171" t="str">
            <v>SANTA MONICA</v>
          </cell>
          <cell r="O171" t="str">
            <v>SANTA MONICA CL 30 B 78 85</v>
          </cell>
          <cell r="P171" t="str">
            <v>6901120 - 6617393</v>
          </cell>
          <cell r="Q171" t="str">
            <v>santotomasdeaquino_1@hotmail.com</v>
          </cell>
          <cell r="S171" t="str">
            <v xml:space="preserve">notipadres2014@hotmail.com	</v>
          </cell>
          <cell r="T171">
            <v>14</v>
          </cell>
          <cell r="U171" t="str">
            <v>N</v>
          </cell>
          <cell r="V171">
            <v>5</v>
          </cell>
          <cell r="W171" t="str">
            <v>MILENA HERNANDEZ ALCALA</v>
          </cell>
          <cell r="X171" t="str">
            <v>ROSAURA CASTELLAR</v>
          </cell>
          <cell r="Y171">
            <v>45691517</v>
          </cell>
          <cell r="Z171" t="str">
            <v>3008619722 - 3008866762</v>
          </cell>
          <cell r="AA171" t="str">
            <v>milenasofiahernandez@hotmail.com</v>
          </cell>
          <cell r="AB171" t="str">
            <v>3008619722 - 3008866762</v>
          </cell>
          <cell r="AC171">
            <v>42487</v>
          </cell>
          <cell r="AD171" t="str">
            <v>./resoluciones/313001012281.pdf</v>
          </cell>
          <cell r="AE171">
            <v>1</v>
          </cell>
        </row>
        <row r="172">
          <cell r="A172">
            <v>474</v>
          </cell>
          <cell r="B172">
            <v>31300100000000</v>
          </cell>
          <cell r="C172">
            <v>474</v>
          </cell>
          <cell r="D172">
            <v>474</v>
          </cell>
          <cell r="E172">
            <v>313001000000</v>
          </cell>
          <cell r="F172">
            <v>2</v>
          </cell>
          <cell r="G172" t="str">
            <v>P</v>
          </cell>
          <cell r="H172" t="str">
            <v>A</v>
          </cell>
          <cell r="I172" t="str">
            <v>CORP. EDUC. SAN AGUSTIN</v>
          </cell>
          <cell r="J172" t="str">
            <v>MILENA ALVAREZ VASQUEZ</v>
          </cell>
          <cell r="K172">
            <v>1128057126</v>
          </cell>
          <cell r="L172">
            <v>38664</v>
          </cell>
          <cell r="M172">
            <v>32013</v>
          </cell>
          <cell r="N172" t="str">
            <v>SAN FERNANDO</v>
          </cell>
          <cell r="O172" t="str">
            <v>SAN FERNANDO SC SIMON BOLIVAR KR 81 4 E 61</v>
          </cell>
          <cell r="P172">
            <v>3135256723</v>
          </cell>
          <cell r="Q172" t="str">
            <v>corporacioneducativasanagustin@hotmail.com</v>
          </cell>
          <cell r="T172">
            <v>14</v>
          </cell>
          <cell r="U172" t="str">
            <v>S</v>
          </cell>
          <cell r="V172">
            <v>1</v>
          </cell>
          <cell r="W172" t="str">
            <v>MILENA ALVAREZ VASQUEZ</v>
          </cell>
          <cell r="Y172">
            <v>1128057126</v>
          </cell>
          <cell r="Z172">
            <v>3135256723</v>
          </cell>
          <cell r="AA172" t="str">
            <v>corporacioneducativasanagustin@hotmail.com</v>
          </cell>
          <cell r="AB172">
            <v>3135256723</v>
          </cell>
          <cell r="AC172">
            <v>42507</v>
          </cell>
          <cell r="AD172" t="str">
            <v>./resoluciones/313001013422.pdf</v>
          </cell>
          <cell r="AE172">
            <v>1</v>
          </cell>
        </row>
        <row r="173">
          <cell r="A173">
            <v>480</v>
          </cell>
          <cell r="B173">
            <v>31300100000000</v>
          </cell>
          <cell r="C173">
            <v>480</v>
          </cell>
          <cell r="D173">
            <v>480</v>
          </cell>
          <cell r="E173">
            <v>313001000000</v>
          </cell>
          <cell r="F173">
            <v>2</v>
          </cell>
          <cell r="G173" t="str">
            <v>P</v>
          </cell>
          <cell r="H173" t="str">
            <v>A</v>
          </cell>
          <cell r="I173" t="str">
            <v>C.E COMUNITARIO LOS ROBLES</v>
          </cell>
          <cell r="J173" t="str">
            <v>DORILZA MARTINEZ MONCARIS</v>
          </cell>
          <cell r="K173">
            <v>45480946</v>
          </cell>
          <cell r="L173" t="str">
            <v>0000-00-00</v>
          </cell>
          <cell r="M173">
            <v>25405</v>
          </cell>
          <cell r="N173" t="str">
            <v>NELSON MANDELA</v>
          </cell>
          <cell r="O173" t="str">
            <v>NELSON MANDELA SECT LOS ROBLES</v>
          </cell>
          <cell r="P173">
            <v>3114166125</v>
          </cell>
          <cell r="Q173" t="str">
            <v>vivecristo28@hotmail.com</v>
          </cell>
          <cell r="T173">
            <v>14</v>
          </cell>
          <cell r="U173" t="str">
            <v>S</v>
          </cell>
          <cell r="V173">
            <v>5</v>
          </cell>
          <cell r="W173" t="str">
            <v>CLAUDIA ACOSTA BATISTA</v>
          </cell>
          <cell r="Y173">
            <v>33266349</v>
          </cell>
          <cell r="Z173">
            <v>3042121712</v>
          </cell>
          <cell r="AA173" t="str">
            <v>Clacoba2007@hotmail.com</v>
          </cell>
          <cell r="AB173">
            <v>3126577501</v>
          </cell>
          <cell r="AC173">
            <v>42335</v>
          </cell>
          <cell r="AD173" t="str">
            <v>./resoluciones/313001013481.pdf</v>
          </cell>
          <cell r="AE173">
            <v>1</v>
          </cell>
        </row>
        <row r="174">
          <cell r="A174">
            <v>481</v>
          </cell>
          <cell r="B174">
            <v>31300100000000</v>
          </cell>
          <cell r="C174">
            <v>481</v>
          </cell>
          <cell r="D174">
            <v>481</v>
          </cell>
          <cell r="E174">
            <v>313001000000</v>
          </cell>
          <cell r="F174">
            <v>2</v>
          </cell>
          <cell r="G174" t="str">
            <v>P</v>
          </cell>
          <cell r="H174" t="str">
            <v>A</v>
          </cell>
          <cell r="I174" t="str">
            <v>ESCUELA MIXTA COMUNITARIA 7 DE DICIEMBRE</v>
          </cell>
          <cell r="J174" t="str">
            <v>CRISTINA MACHUCA OVIEDO</v>
          </cell>
          <cell r="K174">
            <v>49655340</v>
          </cell>
          <cell r="L174" t="str">
            <v>0000-00-00</v>
          </cell>
          <cell r="M174" t="str">
            <v>0000-00-00</v>
          </cell>
          <cell r="N174" t="str">
            <v>NELSON MANDELA</v>
          </cell>
          <cell r="O174" t="str">
            <v>NELSON MANDELA SECTOR NUEVA VENECIA MZ A L 2A</v>
          </cell>
          <cell r="P174">
            <v>6612314</v>
          </cell>
          <cell r="Q174" t="str">
            <v>escuelamixta7dediciembre@gmail.com</v>
          </cell>
          <cell r="S174" t="str">
            <v>escuelamixta7dediciembre@gmail.com</v>
          </cell>
          <cell r="T174">
            <v>14</v>
          </cell>
          <cell r="U174" t="str">
            <v>S</v>
          </cell>
          <cell r="V174">
            <v>5</v>
          </cell>
          <cell r="W174" t="str">
            <v>ALVARO ENRIQUE MACHUCA OVIEDO</v>
          </cell>
          <cell r="Y174">
            <v>18918301</v>
          </cell>
          <cell r="Z174">
            <v>6612314</v>
          </cell>
          <cell r="AA174" t="str">
            <v>escuelamixta7dediciembre@gmail.com</v>
          </cell>
          <cell r="AB174">
            <v>3116811790</v>
          </cell>
          <cell r="AC174">
            <v>42338</v>
          </cell>
          <cell r="AD174" t="str">
            <v>./resoluciones/313001013490.pdf</v>
          </cell>
          <cell r="AE174">
            <v>1</v>
          </cell>
        </row>
        <row r="175">
          <cell r="A175">
            <v>486</v>
          </cell>
          <cell r="B175">
            <v>31300100000000</v>
          </cell>
          <cell r="C175">
            <v>486</v>
          </cell>
          <cell r="D175">
            <v>486</v>
          </cell>
          <cell r="E175">
            <v>313001000000</v>
          </cell>
          <cell r="F175">
            <v>2</v>
          </cell>
          <cell r="G175" t="str">
            <v>P</v>
          </cell>
          <cell r="H175" t="str">
            <v>A</v>
          </cell>
          <cell r="I175" t="str">
            <v>FUND. EDUC. INST. TECNICO EL REDENTOR</v>
          </cell>
          <cell r="J175" t="str">
            <v>MAGALIS GUTIERREZ PADILLA</v>
          </cell>
          <cell r="K175">
            <v>45454635</v>
          </cell>
          <cell r="L175">
            <v>30285</v>
          </cell>
          <cell r="M175">
            <v>22243</v>
          </cell>
          <cell r="N175" t="str">
            <v>NELSON MANDELA</v>
          </cell>
          <cell r="O175" t="str">
            <v>BR NELSON MANDELA SC LAS COLINAS MZ 32 LT 2</v>
          </cell>
          <cell r="P175">
            <v>6710895</v>
          </cell>
          <cell r="Q175" t="str">
            <v>colegiomixtoelredentor@hotmail.com</v>
          </cell>
          <cell r="S175" t="str">
            <v>magupa@hotmail.com</v>
          </cell>
          <cell r="T175">
            <v>14</v>
          </cell>
          <cell r="U175" t="str">
            <v>S</v>
          </cell>
          <cell r="V175">
            <v>1</v>
          </cell>
          <cell r="W175" t="str">
            <v>YARLINES TORRES MEDRANO</v>
          </cell>
          <cell r="X175" t="str">
            <v>ELOY EALO GUTIERREZ</v>
          </cell>
          <cell r="Y175">
            <v>45548355</v>
          </cell>
          <cell r="Z175">
            <v>3043614248</v>
          </cell>
          <cell r="AA175" t="str">
            <v>yartome@yahoo.es</v>
          </cell>
          <cell r="AB175">
            <v>3164525461</v>
          </cell>
          <cell r="AC175">
            <v>42401</v>
          </cell>
          <cell r="AD175" t="str">
            <v>./resoluciones/313001013546.pdf</v>
          </cell>
          <cell r="AE175">
            <v>1</v>
          </cell>
        </row>
        <row r="176">
          <cell r="A176">
            <v>488</v>
          </cell>
          <cell r="B176">
            <v>31300100000000</v>
          </cell>
          <cell r="C176">
            <v>488</v>
          </cell>
          <cell r="D176">
            <v>488</v>
          </cell>
          <cell r="E176">
            <v>313001000000</v>
          </cell>
          <cell r="F176">
            <v>2</v>
          </cell>
          <cell r="G176" t="str">
            <v>P</v>
          </cell>
          <cell r="H176" t="str">
            <v>A</v>
          </cell>
          <cell r="I176" t="str">
            <v>C.E  NELSON MANDELA</v>
          </cell>
          <cell r="J176" t="str">
            <v>YEIZENIA PATRICIA RAMOS BETANCOURT</v>
          </cell>
          <cell r="K176">
            <v>30574943</v>
          </cell>
          <cell r="L176">
            <v>34638</v>
          </cell>
          <cell r="M176">
            <v>28001</v>
          </cell>
          <cell r="N176" t="str">
            <v>NELSON MANDELA</v>
          </cell>
          <cell r="O176" t="str">
            <v>NELSON MANDELA SECT SAN FRANCISCO DE PAULA M C L 1</v>
          </cell>
          <cell r="P176">
            <v>6438179</v>
          </cell>
          <cell r="Q176" t="str">
            <v>FUNDENEM@HOTMAIL.COM</v>
          </cell>
          <cell r="T176">
            <v>14</v>
          </cell>
          <cell r="U176" t="str">
            <v>S</v>
          </cell>
          <cell r="V176">
            <v>1</v>
          </cell>
          <cell r="W176" t="str">
            <v>ROSIRIS DEVOZ BARAJAS</v>
          </cell>
          <cell r="Y176">
            <v>45467436</v>
          </cell>
          <cell r="Z176" t="str">
            <v>3004420631 - 3205939549</v>
          </cell>
          <cell r="AA176" t="str">
            <v>fundenem@hotmail.com</v>
          </cell>
          <cell r="AB176" t="str">
            <v xml:space="preserve"> 3106527782 - 3215201531</v>
          </cell>
          <cell r="AC176">
            <v>42335</v>
          </cell>
          <cell r="AD176" t="str">
            <v>./resoluciones/313001013571.pdf</v>
          </cell>
          <cell r="AE176">
            <v>1</v>
          </cell>
        </row>
        <row r="177">
          <cell r="A177">
            <v>498</v>
          </cell>
          <cell r="B177">
            <v>41300100000000</v>
          </cell>
          <cell r="C177">
            <v>498</v>
          </cell>
          <cell r="D177">
            <v>498</v>
          </cell>
          <cell r="E177">
            <v>413001000000</v>
          </cell>
          <cell r="F177">
            <v>2</v>
          </cell>
          <cell r="G177" t="str">
            <v>P</v>
          </cell>
          <cell r="H177" t="str">
            <v>A</v>
          </cell>
          <cell r="I177" t="str">
            <v>INST.  EDUCATIVO  EL PARAISO</v>
          </cell>
          <cell r="J177" t="str">
            <v>ISABEL EUCARIS ROJANO HERNANDEZ</v>
          </cell>
          <cell r="K177">
            <v>45489249</v>
          </cell>
          <cell r="L177">
            <v>32381</v>
          </cell>
          <cell r="M177">
            <v>25599</v>
          </cell>
          <cell r="N177" t="str">
            <v>SAN FERNANDO</v>
          </cell>
          <cell r="O177" t="str">
            <v>SAN FERNANDO KR 81 22 A 05</v>
          </cell>
          <cell r="P177">
            <v>6619013</v>
          </cell>
          <cell r="Q177" t="str">
            <v>institutoeducativoelparaiso@hotmail.com</v>
          </cell>
          <cell r="S177" t="str">
            <v xml:space="preserve">dalila0126@hotmail.com </v>
          </cell>
          <cell r="T177">
            <v>14</v>
          </cell>
          <cell r="U177" t="str">
            <v>N</v>
          </cell>
          <cell r="V177">
            <v>5</v>
          </cell>
          <cell r="W177" t="str">
            <v>ISABEL ROJANO HERNANDEZ</v>
          </cell>
          <cell r="X177" t="str">
            <v xml:space="preserve">Dalila Julio </v>
          </cell>
          <cell r="Y177">
            <v>45489249</v>
          </cell>
          <cell r="Z177">
            <v>3106020566</v>
          </cell>
          <cell r="AA177" t="str">
            <v>isabeleucarisrojanoh@hotmail.com</v>
          </cell>
          <cell r="AB177">
            <v>3106020566</v>
          </cell>
          <cell r="AC177">
            <v>42484</v>
          </cell>
          <cell r="AD177" t="str">
            <v>./resoluciones/413001008024.pdf</v>
          </cell>
          <cell r="AE177">
            <v>1</v>
          </cell>
        </row>
        <row r="178">
          <cell r="A178">
            <v>500</v>
          </cell>
          <cell r="B178">
            <v>41300100000000</v>
          </cell>
          <cell r="C178">
            <v>500</v>
          </cell>
          <cell r="D178">
            <v>500</v>
          </cell>
          <cell r="E178">
            <v>413001000000</v>
          </cell>
          <cell r="F178">
            <v>2</v>
          </cell>
          <cell r="G178" t="str">
            <v>P</v>
          </cell>
          <cell r="H178" t="str">
            <v>A</v>
          </cell>
          <cell r="I178" t="str">
            <v>COL. CAMINO DEL CORAL DE CARTAGENA</v>
          </cell>
          <cell r="J178" t="str">
            <v>REINA PEREZ CUELLO</v>
          </cell>
          <cell r="K178">
            <v>33148783</v>
          </cell>
          <cell r="L178" t="str">
            <v>0000-00-00</v>
          </cell>
          <cell r="M178" t="str">
            <v>0000-00-00</v>
          </cell>
          <cell r="N178" t="str">
            <v>ALAMEDA LA VICTORIA</v>
          </cell>
          <cell r="O178" t="str">
            <v>ALAMEDA LA VICTORIA MZ B LOTE 8</v>
          </cell>
          <cell r="P178" t="str">
            <v>6816211-6816391</v>
          </cell>
          <cell r="Q178" t="str">
            <v>corporacionidet@hotmail.com</v>
          </cell>
          <cell r="R178" t="str">
            <v>www.caminodelcoral.edu.co</v>
          </cell>
          <cell r="S178" t="str">
            <v>anamariamarrugo2395@gmail.com</v>
          </cell>
          <cell r="T178">
            <v>14</v>
          </cell>
          <cell r="U178" t="str">
            <v>N</v>
          </cell>
          <cell r="V178">
            <v>5</v>
          </cell>
          <cell r="W178" t="str">
            <v>ANA MARIA MARRUGO MASSIRIS</v>
          </cell>
          <cell r="X178" t="str">
            <v xml:space="preserve">MIYERLIS BELEÑO </v>
          </cell>
          <cell r="Y178">
            <v>1047480824</v>
          </cell>
          <cell r="Z178">
            <v>3147399723</v>
          </cell>
          <cell r="AA178" t="str">
            <v>anamariamarrugo9513@hotmail.com</v>
          </cell>
          <cell r="AB178">
            <v>6816663</v>
          </cell>
          <cell r="AC178">
            <v>42503</v>
          </cell>
          <cell r="AD178" t="str">
            <v>./resoluciones/413001007648.pdf</v>
          </cell>
          <cell r="AE178">
            <v>1</v>
          </cell>
        </row>
        <row r="179">
          <cell r="A179">
            <v>524</v>
          </cell>
          <cell r="B179">
            <v>31300100000000</v>
          </cell>
          <cell r="C179">
            <v>524</v>
          </cell>
          <cell r="D179">
            <v>524</v>
          </cell>
          <cell r="E179">
            <v>313001000000</v>
          </cell>
          <cell r="F179">
            <v>2</v>
          </cell>
          <cell r="G179" t="str">
            <v>P</v>
          </cell>
          <cell r="H179" t="str">
            <v>A</v>
          </cell>
          <cell r="I179" t="str">
            <v>CORP. C.E. INTEGRAL EL RODEO</v>
          </cell>
          <cell r="J179" t="str">
            <v>ELEIDES VILORIA VILLALBA</v>
          </cell>
          <cell r="K179">
            <v>23220022</v>
          </cell>
          <cell r="L179" t="str">
            <v>0000-00-00</v>
          </cell>
          <cell r="M179" t="str">
            <v>0000-00-00</v>
          </cell>
          <cell r="N179" t="str">
            <v>EL RODEO-OLAYA</v>
          </cell>
          <cell r="O179" t="str">
            <v>Olaya HERRERA SEC PUNTILLA CLLE SANMARTIN NUM 58A 33</v>
          </cell>
          <cell r="P179">
            <v>6613541</v>
          </cell>
          <cell r="Q179" t="str">
            <v>alviz52@hotmail.com</v>
          </cell>
          <cell r="S179" t="str">
            <v>alviz52@hotmail.com</v>
          </cell>
          <cell r="T179">
            <v>14</v>
          </cell>
          <cell r="U179" t="str">
            <v>S</v>
          </cell>
          <cell r="V179">
            <v>1</v>
          </cell>
          <cell r="W179" t="str">
            <v>MAUREEN ALVIZ BERMUDEZ</v>
          </cell>
          <cell r="X179" t="str">
            <v>alviz52@hotmail.com</v>
          </cell>
          <cell r="Y179">
            <v>1143325837</v>
          </cell>
          <cell r="Z179">
            <v>3014351833</v>
          </cell>
          <cell r="AA179" t="str">
            <v>alviz52@hotmail.com</v>
          </cell>
          <cell r="AB179">
            <v>3147725164</v>
          </cell>
          <cell r="AC179">
            <v>42342</v>
          </cell>
          <cell r="AD179" t="str">
            <v>./resoluciones/313001013643.pdf</v>
          </cell>
          <cell r="AE179">
            <v>1</v>
          </cell>
        </row>
        <row r="180">
          <cell r="A180">
            <v>528</v>
          </cell>
          <cell r="B180">
            <v>31300100000000</v>
          </cell>
          <cell r="C180">
            <v>528</v>
          </cell>
          <cell r="D180">
            <v>528</v>
          </cell>
          <cell r="E180">
            <v>313001000000</v>
          </cell>
          <cell r="F180">
            <v>2</v>
          </cell>
          <cell r="G180" t="str">
            <v>P</v>
          </cell>
          <cell r="H180" t="str">
            <v>A</v>
          </cell>
          <cell r="I180" t="str">
            <v>INST. EDUC. LOS CREADORES</v>
          </cell>
          <cell r="J180" t="str">
            <v>YADIRA REYES BALANTA</v>
          </cell>
          <cell r="K180">
            <v>45489272</v>
          </cell>
          <cell r="L180">
            <v>32381</v>
          </cell>
          <cell r="M180">
            <v>25647</v>
          </cell>
          <cell r="N180" t="str">
            <v xml:space="preserve">SAN FERNANDO </v>
          </cell>
          <cell r="O180" t="str">
            <v>SAN FERNANDO ST SIMON BOLIVAR CL 5 81 B 24</v>
          </cell>
          <cell r="P180">
            <v>6520107</v>
          </cell>
          <cell r="Q180" t="str">
            <v>yadi67@hotmail.es</v>
          </cell>
          <cell r="T180">
            <v>14</v>
          </cell>
          <cell r="U180" t="str">
            <v>N</v>
          </cell>
          <cell r="V180">
            <v>5</v>
          </cell>
          <cell r="W180" t="str">
            <v>YADIRA REYES BALANTA</v>
          </cell>
          <cell r="Y180">
            <v>45489272</v>
          </cell>
          <cell r="Z180">
            <v>3157058376</v>
          </cell>
          <cell r="AA180" t="str">
            <v>yadi67@hotmail.es</v>
          </cell>
          <cell r="AB180">
            <v>3157058376</v>
          </cell>
          <cell r="AC180">
            <v>42335</v>
          </cell>
          <cell r="AD180" t="str">
            <v>./resoluciones/313001013805.pdf</v>
          </cell>
          <cell r="AE180">
            <v>1</v>
          </cell>
        </row>
        <row r="181">
          <cell r="A181">
            <v>529</v>
          </cell>
          <cell r="B181">
            <v>31300100000000</v>
          </cell>
          <cell r="C181">
            <v>529</v>
          </cell>
          <cell r="D181">
            <v>529</v>
          </cell>
          <cell r="E181">
            <v>313001000000</v>
          </cell>
          <cell r="F181">
            <v>2</v>
          </cell>
          <cell r="G181" t="str">
            <v>P</v>
          </cell>
          <cell r="H181" t="str">
            <v>A</v>
          </cell>
          <cell r="I181" t="str">
            <v>FUND. EDUC. REY NEPTUNO</v>
          </cell>
          <cell r="J181" t="str">
            <v>DORYS CARO BUELVAS</v>
          </cell>
          <cell r="K181">
            <v>33105452</v>
          </cell>
          <cell r="L181">
            <v>28972</v>
          </cell>
          <cell r="M181">
            <v>21903</v>
          </cell>
          <cell r="N181" t="str">
            <v>NELSON MANDELA</v>
          </cell>
          <cell r="O181" t="str">
            <v>NELSON MANDELA SC LA PRIMAVERA MZ C 1 LT 62</v>
          </cell>
          <cell r="P181">
            <v>6616173</v>
          </cell>
          <cell r="Q181" t="str">
            <v>fundacioneducativareyneptuno@hotmail.com</v>
          </cell>
          <cell r="S181" t="str">
            <v>doryscaro@hotmail.com</v>
          </cell>
          <cell r="T181">
            <v>14</v>
          </cell>
          <cell r="U181" t="str">
            <v>S</v>
          </cell>
          <cell r="V181">
            <v>1</v>
          </cell>
          <cell r="W181" t="str">
            <v>LIZETH VERGARA CARO</v>
          </cell>
          <cell r="X181" t="str">
            <v>DORYS CARO BUELVAS</v>
          </cell>
          <cell r="Y181">
            <v>1143338306</v>
          </cell>
          <cell r="Z181">
            <v>3104466987</v>
          </cell>
          <cell r="AA181" t="str">
            <v>lize11_12@hotmail.com</v>
          </cell>
          <cell r="AB181">
            <v>3127774056</v>
          </cell>
          <cell r="AC181">
            <v>42488</v>
          </cell>
          <cell r="AD181" t="str">
            <v>./resoluciones/313001013791.pdf</v>
          </cell>
          <cell r="AE181">
            <v>1</v>
          </cell>
        </row>
        <row r="182">
          <cell r="A182">
            <v>530</v>
          </cell>
          <cell r="B182">
            <v>31300100000000</v>
          </cell>
          <cell r="C182">
            <v>530</v>
          </cell>
          <cell r="D182">
            <v>530</v>
          </cell>
          <cell r="E182">
            <v>313001000000</v>
          </cell>
          <cell r="F182">
            <v>2</v>
          </cell>
          <cell r="G182" t="str">
            <v>P</v>
          </cell>
          <cell r="H182" t="str">
            <v>A</v>
          </cell>
          <cell r="I182" t="str">
            <v>CORPORACION CENTRO EDUCATIVO RABY</v>
          </cell>
          <cell r="J182" t="str">
            <v>ALVARO ENRIQUE  MACHUCA OVIEDO</v>
          </cell>
          <cell r="K182">
            <v>18918301</v>
          </cell>
          <cell r="L182" t="str">
            <v>0000-00-00</v>
          </cell>
          <cell r="M182" t="str">
            <v>0000-00-00</v>
          </cell>
          <cell r="N182" t="str">
            <v>NELSON MANDELA</v>
          </cell>
          <cell r="O182" t="str">
            <v>NELSON MANDELA SEC ANDRÉS PASTRANA MZ 17 LT 1, 2</v>
          </cell>
          <cell r="P182">
            <v>6617479</v>
          </cell>
          <cell r="Q182" t="str">
            <v>centroeduraby@hotmail.es</v>
          </cell>
          <cell r="S182" t="str">
            <v>centroeduraby@hotmail.es</v>
          </cell>
          <cell r="T182">
            <v>14</v>
          </cell>
          <cell r="U182" t="str">
            <v>S</v>
          </cell>
          <cell r="V182">
            <v>5</v>
          </cell>
          <cell r="W182" t="str">
            <v>MARIAM MACHUCA BARRIOS</v>
          </cell>
          <cell r="Y182">
            <v>1143338305</v>
          </cell>
          <cell r="Z182">
            <v>3116863807</v>
          </cell>
          <cell r="AA182" t="str">
            <v>centroeduraby@hotmail.es</v>
          </cell>
          <cell r="AB182">
            <v>3103616929</v>
          </cell>
          <cell r="AC182">
            <v>42338</v>
          </cell>
          <cell r="AD182" t="str">
            <v>./resoluciones/313001013775.pdf</v>
          </cell>
          <cell r="AE182">
            <v>1</v>
          </cell>
        </row>
        <row r="183">
          <cell r="A183">
            <v>536</v>
          </cell>
          <cell r="B183">
            <v>31300100000000</v>
          </cell>
          <cell r="C183">
            <v>536</v>
          </cell>
          <cell r="D183">
            <v>536</v>
          </cell>
          <cell r="E183">
            <v>313001000000</v>
          </cell>
          <cell r="F183">
            <v>2</v>
          </cell>
          <cell r="G183" t="str">
            <v>P</v>
          </cell>
          <cell r="H183" t="str">
            <v>A</v>
          </cell>
          <cell r="I183" t="str">
            <v>INST. EL RODEO</v>
          </cell>
          <cell r="J183" t="str">
            <v>NARLY VALENZUELA GARCIA</v>
          </cell>
          <cell r="K183">
            <v>45761103</v>
          </cell>
          <cell r="L183" t="str">
            <v>0000-00-00</v>
          </cell>
          <cell r="M183" t="str">
            <v>0000-00-00</v>
          </cell>
          <cell r="N183" t="str">
            <v>EL RODEO</v>
          </cell>
          <cell r="O183" t="str">
            <v>EL RODEO MZ 15 LT 8 ST 1</v>
          </cell>
          <cell r="P183">
            <v>6523926</v>
          </cell>
          <cell r="Q183" t="str">
            <v>insrodeo@hotmail.com</v>
          </cell>
          <cell r="T183">
            <v>14</v>
          </cell>
          <cell r="U183" t="str">
            <v>N</v>
          </cell>
          <cell r="V183">
            <v>5</v>
          </cell>
          <cell r="W183" t="str">
            <v>ADA ISABEL MOLINA VALENZUELA</v>
          </cell>
          <cell r="Y183">
            <v>1100546190</v>
          </cell>
          <cell r="Z183">
            <v>3008061280</v>
          </cell>
          <cell r="AA183" t="str">
            <v>advalenzuela91@hotmail.com</v>
          </cell>
          <cell r="AB183">
            <v>3106027707</v>
          </cell>
          <cell r="AC183">
            <v>42486</v>
          </cell>
          <cell r="AD183" t="str">
            <v>./resoluciones/313001013945.pdf</v>
          </cell>
          <cell r="AE183">
            <v>1</v>
          </cell>
        </row>
        <row r="184">
          <cell r="A184">
            <v>537</v>
          </cell>
          <cell r="B184">
            <v>31300100000000</v>
          </cell>
          <cell r="C184">
            <v>537</v>
          </cell>
          <cell r="D184">
            <v>537</v>
          </cell>
          <cell r="E184">
            <v>313001000000</v>
          </cell>
          <cell r="F184">
            <v>2</v>
          </cell>
          <cell r="G184" t="str">
            <v>P</v>
          </cell>
          <cell r="H184" t="str">
            <v>A</v>
          </cell>
          <cell r="I184" t="str">
            <v>FUND. ED. JHON DEWEY ( ANTES FUND. INST. RONDA MAGICA)</v>
          </cell>
          <cell r="J184" t="str">
            <v>ALTAIR PEREZ FRIAS</v>
          </cell>
          <cell r="K184">
            <v>45472014</v>
          </cell>
          <cell r="L184">
            <v>31182</v>
          </cell>
          <cell r="M184">
            <v>23283</v>
          </cell>
          <cell r="N184" t="str">
            <v>NAZARENO</v>
          </cell>
          <cell r="O184" t="str">
            <v xml:space="preserve"> MZ D LT  16 18</v>
          </cell>
          <cell r="P184">
            <v>6521267</v>
          </cell>
          <cell r="Q184" t="str">
            <v>fundewey@hotmail.com</v>
          </cell>
          <cell r="T184">
            <v>14</v>
          </cell>
          <cell r="U184" t="str">
            <v>N</v>
          </cell>
          <cell r="V184">
            <v>5</v>
          </cell>
          <cell r="W184" t="str">
            <v>YELINEIS DEL CARMEN BARROSO PEREZ</v>
          </cell>
          <cell r="Y184">
            <v>45553863</v>
          </cell>
          <cell r="Z184">
            <v>3015920263</v>
          </cell>
          <cell r="AA184" t="str">
            <v>yelineisbarroso@hotmail.com</v>
          </cell>
          <cell r="AB184">
            <v>3004054160</v>
          </cell>
          <cell r="AC184">
            <v>42479</v>
          </cell>
          <cell r="AD184" t="str">
            <v>./resoluciones/313001013856.pdf</v>
          </cell>
          <cell r="AE184">
            <v>1</v>
          </cell>
        </row>
        <row r="185">
          <cell r="A185">
            <v>544</v>
          </cell>
          <cell r="B185">
            <v>11300100000000</v>
          </cell>
          <cell r="C185">
            <v>544</v>
          </cell>
          <cell r="D185">
            <v>544</v>
          </cell>
          <cell r="E185">
            <v>113001000000</v>
          </cell>
          <cell r="F185">
            <v>2</v>
          </cell>
          <cell r="G185" t="str">
            <v>P</v>
          </cell>
          <cell r="H185" t="str">
            <v>A</v>
          </cell>
          <cell r="I185" t="str">
            <v>FUNDACION INSTITUTO DE HABILITACION EL ROSARIO</v>
          </cell>
          <cell r="J185" t="str">
            <v>ISABEL CRISTINA LARA OSPINO</v>
          </cell>
          <cell r="K185">
            <v>51593335</v>
          </cell>
          <cell r="L185">
            <v>29024</v>
          </cell>
          <cell r="M185">
            <v>22037</v>
          </cell>
          <cell r="N185" t="str">
            <v>SAN FERNANDO</v>
          </cell>
          <cell r="O185" t="str">
            <v>CRA 81 #22-229</v>
          </cell>
          <cell r="P185" t="str">
            <v>6816687 - 6522948</v>
          </cell>
          <cell r="Q185" t="str">
            <v>fundacionelrosario@hotmail.com</v>
          </cell>
          <cell r="S185" t="str">
            <v>fundacionelrosario@hotmail.com</v>
          </cell>
          <cell r="T185">
            <v>14</v>
          </cell>
          <cell r="U185" t="str">
            <v>S</v>
          </cell>
          <cell r="V185">
            <v>1</v>
          </cell>
          <cell r="W185" t="str">
            <v>YULENIS GONZALEZ BETTIN</v>
          </cell>
          <cell r="Y185">
            <v>1102803748</v>
          </cell>
          <cell r="Z185">
            <v>3007212357</v>
          </cell>
          <cell r="AA185" t="str">
            <v>yule_gon@hotmail.com</v>
          </cell>
          <cell r="AB185">
            <v>3107213382</v>
          </cell>
          <cell r="AC185">
            <v>42335</v>
          </cell>
          <cell r="AD185" t="str">
            <v>./resoluciones/113001012583.pdf</v>
          </cell>
          <cell r="AE185">
            <v>1</v>
          </cell>
        </row>
        <row r="186">
          <cell r="A186">
            <v>567</v>
          </cell>
          <cell r="B186">
            <v>31300100000000</v>
          </cell>
          <cell r="C186">
            <v>567</v>
          </cell>
          <cell r="D186">
            <v>567</v>
          </cell>
          <cell r="E186">
            <v>313001000000</v>
          </cell>
          <cell r="F186">
            <v>2</v>
          </cell>
          <cell r="G186" t="str">
            <v>P</v>
          </cell>
          <cell r="H186" t="str">
            <v>A</v>
          </cell>
          <cell r="I186" t="str">
            <v xml:space="preserve">CORP.EDUC. SANTA MAGDALENA DE LINZ </v>
          </cell>
          <cell r="J186" t="str">
            <v>ADELAIDA PALACIOS DURAN</v>
          </cell>
          <cell r="K186">
            <v>54257862</v>
          </cell>
          <cell r="L186" t="str">
            <v>0000-00-00</v>
          </cell>
          <cell r="M186" t="str">
            <v>0000-00-00</v>
          </cell>
          <cell r="N186" t="str">
            <v>NELSON MANDELA</v>
          </cell>
          <cell r="O186" t="str">
            <v>NELSON MANDELA SC LA CONQUISTA MZ 3 LT 33</v>
          </cell>
          <cell r="P186">
            <v>0</v>
          </cell>
          <cell r="Q186" t="str">
            <v>adelaidapaz@hotmail.es</v>
          </cell>
          <cell r="T186">
            <v>14</v>
          </cell>
          <cell r="U186" t="str">
            <v>S</v>
          </cell>
          <cell r="V186">
            <v>5</v>
          </cell>
          <cell r="W186" t="str">
            <v>ERICK SANCHEZ PALACIOS</v>
          </cell>
          <cell r="Y186">
            <v>1049937539</v>
          </cell>
          <cell r="Z186">
            <v>3215877498</v>
          </cell>
          <cell r="AA186" t="str">
            <v>esanchez1992@outlook.com</v>
          </cell>
          <cell r="AB186">
            <v>3215100101</v>
          </cell>
          <cell r="AC186">
            <v>42390</v>
          </cell>
          <cell r="AD186" t="str">
            <v>./resoluciones/313001027202.pdf</v>
          </cell>
          <cell r="AE186">
            <v>1</v>
          </cell>
        </row>
        <row r="187">
          <cell r="A187">
            <v>573</v>
          </cell>
          <cell r="B187">
            <v>31300100000000</v>
          </cell>
          <cell r="C187">
            <v>573</v>
          </cell>
          <cell r="D187">
            <v>573</v>
          </cell>
          <cell r="E187">
            <v>313001000000</v>
          </cell>
          <cell r="F187">
            <v>2</v>
          </cell>
          <cell r="G187" t="str">
            <v>P</v>
          </cell>
          <cell r="H187" t="str">
            <v>A</v>
          </cell>
          <cell r="I187" t="str">
            <v>CORP. EDUC NAZARETH</v>
          </cell>
          <cell r="J187" t="str">
            <v>MARIA SANCHEZ ALEMAN</v>
          </cell>
          <cell r="K187">
            <v>45469268</v>
          </cell>
          <cell r="L187" t="str">
            <v>0000-00-00</v>
          </cell>
          <cell r="M187" t="str">
            <v>0000-00-00</v>
          </cell>
          <cell r="N187" t="str">
            <v>BARRIO NUEVO-COLOMBIATON</v>
          </cell>
          <cell r="O187" t="str">
            <v xml:space="preserve"> BR NUEVO MZ C LOTE 8</v>
          </cell>
          <cell r="P187" t="str">
            <v>6616942-3008057956</v>
          </cell>
          <cell r="Q187" t="str">
            <v>coredunaz@hotmail.com</v>
          </cell>
          <cell r="T187">
            <v>14</v>
          </cell>
          <cell r="U187" t="str">
            <v>S</v>
          </cell>
          <cell r="V187">
            <v>1</v>
          </cell>
          <cell r="W187" t="str">
            <v>MARINELA EMERY GARCIA</v>
          </cell>
          <cell r="X187">
            <v>3135627955</v>
          </cell>
          <cell r="Y187">
            <v>45766328</v>
          </cell>
          <cell r="Z187">
            <v>3006062995</v>
          </cell>
          <cell r="AA187" t="str">
            <v>corponazz@hotmail.com</v>
          </cell>
          <cell r="AB187">
            <v>3008057956</v>
          </cell>
          <cell r="AC187">
            <v>42488</v>
          </cell>
          <cell r="AD187" t="str">
            <v>./resoluciones/313001027229.pdf</v>
          </cell>
          <cell r="AE187">
            <v>1</v>
          </cell>
        </row>
        <row r="188">
          <cell r="A188">
            <v>580</v>
          </cell>
          <cell r="B188">
            <v>31300100000000</v>
          </cell>
          <cell r="C188">
            <v>580</v>
          </cell>
          <cell r="D188">
            <v>580</v>
          </cell>
          <cell r="E188">
            <v>313001000000</v>
          </cell>
          <cell r="F188">
            <v>2</v>
          </cell>
          <cell r="G188" t="str">
            <v>P</v>
          </cell>
          <cell r="H188" t="str">
            <v>A</v>
          </cell>
          <cell r="I188" t="str">
            <v>C.E DIVINO MAESTRO EDUCADOR</v>
          </cell>
          <cell r="J188" t="str">
            <v>CARLOS EDUARDO CASTRO SILVA</v>
          </cell>
          <cell r="K188">
            <v>73162054</v>
          </cell>
          <cell r="L188">
            <v>33672</v>
          </cell>
          <cell r="M188">
            <v>28771</v>
          </cell>
          <cell r="N188" t="str">
            <v>NELSON MANDELA</v>
          </cell>
          <cell r="O188" t="str">
            <v>NELSON MANDELA SC LOS DESEOS MZ 7 LT 31</v>
          </cell>
          <cell r="P188" t="str">
            <v>3145428016-3217026724</v>
          </cell>
          <cell r="Q188" t="str">
            <v>divimar09@hotmail.com</v>
          </cell>
          <cell r="S188" t="str">
            <v>lewis-sos@hotmail.com -fundimar10@gmail.com</v>
          </cell>
          <cell r="T188">
            <v>14</v>
          </cell>
          <cell r="U188" t="str">
            <v>S</v>
          </cell>
          <cell r="V188">
            <v>1</v>
          </cell>
          <cell r="W188" t="str">
            <v>LEWIS RAVELES PADILLA</v>
          </cell>
          <cell r="Y188">
            <v>1036144888</v>
          </cell>
          <cell r="Z188">
            <v>3217026724</v>
          </cell>
          <cell r="AA188" t="str">
            <v>lewis-sos@hotmail.com</v>
          </cell>
          <cell r="AB188">
            <v>3153116709</v>
          </cell>
          <cell r="AC188">
            <v>42417</v>
          </cell>
          <cell r="AD188" t="str">
            <v>./resoluciones/313001027288.pdf</v>
          </cell>
          <cell r="AE188">
            <v>1</v>
          </cell>
        </row>
        <row r="189">
          <cell r="A189">
            <v>608</v>
          </cell>
          <cell r="B189">
            <v>31300100000000</v>
          </cell>
          <cell r="C189">
            <v>608</v>
          </cell>
          <cell r="D189">
            <v>608</v>
          </cell>
          <cell r="E189">
            <v>313001000000</v>
          </cell>
          <cell r="F189">
            <v>2</v>
          </cell>
          <cell r="G189" t="str">
            <v>P</v>
          </cell>
          <cell r="H189" t="str">
            <v>A</v>
          </cell>
          <cell r="I189" t="str">
            <v>C.E CRISTIANO CAMINO DE ESPERANZA INS 1NVA LUZ DE ESPER.</v>
          </cell>
          <cell r="J189" t="str">
            <v>NELSON ENRIQUE ROMERO OSORIO</v>
          </cell>
          <cell r="K189">
            <v>98649945</v>
          </cell>
          <cell r="L189" t="str">
            <v>0000-00-00</v>
          </cell>
          <cell r="M189" t="str">
            <v>0000-00-00</v>
          </cell>
          <cell r="N189" t="str">
            <v>NELSON MANDELA</v>
          </cell>
          <cell r="O189" t="str">
            <v>NELSON MANDELA SECT FCO DE PAULA MZ 5 L 70 II ETAP</v>
          </cell>
          <cell r="P189">
            <v>3116622828</v>
          </cell>
          <cell r="Q189" t="str">
            <v>unamanoamigasecr@live.com</v>
          </cell>
          <cell r="T189">
            <v>14</v>
          </cell>
          <cell r="U189" t="str">
            <v>S</v>
          </cell>
          <cell r="V189">
            <v>1</v>
          </cell>
          <cell r="W189" t="str">
            <v>DERLYS LOPEZ RODRIGUEZ</v>
          </cell>
          <cell r="Y189">
            <v>22801655</v>
          </cell>
          <cell r="Z189" t="str">
            <v>3106243052-3168468280</v>
          </cell>
          <cell r="AA189" t="str">
            <v>unamanoamigasecr@live.com</v>
          </cell>
          <cell r="AB189">
            <v>3116622828</v>
          </cell>
          <cell r="AC189">
            <v>42466</v>
          </cell>
          <cell r="AD189" t="str">
            <v>./resoluciones/313001028692.pdf</v>
          </cell>
          <cell r="AE189">
            <v>1</v>
          </cell>
        </row>
        <row r="190">
          <cell r="A190">
            <v>619</v>
          </cell>
          <cell r="B190">
            <v>31300100000000</v>
          </cell>
          <cell r="C190">
            <v>619</v>
          </cell>
          <cell r="D190">
            <v>619</v>
          </cell>
          <cell r="E190">
            <v>313001000000</v>
          </cell>
          <cell r="F190">
            <v>2</v>
          </cell>
          <cell r="G190" t="str">
            <v>P</v>
          </cell>
          <cell r="H190" t="str">
            <v>A</v>
          </cell>
          <cell r="I190" t="str">
            <v>CENTRO EDUCATIVO AMOR SIN FRONTERAS</v>
          </cell>
          <cell r="J190" t="str">
            <v>JUAN AGUSTIN CUERO VILLAREAL</v>
          </cell>
          <cell r="K190">
            <v>12951664</v>
          </cell>
          <cell r="L190" t="str">
            <v>0000-00-00</v>
          </cell>
          <cell r="M190">
            <v>17658</v>
          </cell>
          <cell r="N190" t="str">
            <v>SIMON BOLIVAR</v>
          </cell>
          <cell r="O190" t="str">
            <v>ST MZ 39 LT 14</v>
          </cell>
          <cell r="P190">
            <v>6539498</v>
          </cell>
          <cell r="Q190" t="str">
            <v>juancuerovillareal@hotmail.com</v>
          </cell>
          <cell r="T190">
            <v>14</v>
          </cell>
          <cell r="U190" t="str">
            <v>N</v>
          </cell>
          <cell r="V190">
            <v>5</v>
          </cell>
          <cell r="W190" t="str">
            <v>LUCIRIS MORALES DEVOZ</v>
          </cell>
          <cell r="Z190">
            <v>3012917260</v>
          </cell>
          <cell r="AB190">
            <v>3008379884</v>
          </cell>
          <cell r="AC190">
            <v>41744</v>
          </cell>
          <cell r="AE190">
            <v>1</v>
          </cell>
        </row>
        <row r="191">
          <cell r="A191">
            <v>823</v>
          </cell>
          <cell r="B191">
            <v>31300100000000</v>
          </cell>
          <cell r="C191">
            <v>823</v>
          </cell>
          <cell r="D191">
            <v>823</v>
          </cell>
          <cell r="E191">
            <v>313001000000</v>
          </cell>
          <cell r="F191">
            <v>2</v>
          </cell>
          <cell r="G191" t="str">
            <v>P</v>
          </cell>
          <cell r="H191" t="str">
            <v>A</v>
          </cell>
          <cell r="I191" t="str">
            <v>CORPORACION EDUCATIVA RONDA MAGICA REAL</v>
          </cell>
          <cell r="J191" t="str">
            <v>BONIBE GONZALEZ MAZA</v>
          </cell>
          <cell r="K191">
            <v>45439603</v>
          </cell>
          <cell r="L191" t="str">
            <v>0000-00-00</v>
          </cell>
          <cell r="M191" t="str">
            <v>0000-00-00</v>
          </cell>
          <cell r="N191" t="str">
            <v>VILLA RUBIA</v>
          </cell>
          <cell r="O191" t="str">
            <v>URB VILLA RUBIA MZ L LT 8</v>
          </cell>
          <cell r="P191">
            <v>6522063</v>
          </cell>
          <cell r="Q191" t="str">
            <v>jirondamagica@hotmail.com</v>
          </cell>
          <cell r="T191">
            <v>14</v>
          </cell>
          <cell r="U191" t="str">
            <v>N</v>
          </cell>
          <cell r="V191">
            <v>5</v>
          </cell>
          <cell r="W191" t="str">
            <v>SILENIA PITALUA GONZALEZ</v>
          </cell>
          <cell r="Y191">
            <v>1128062033</v>
          </cell>
          <cell r="Z191">
            <v>3157094043</v>
          </cell>
          <cell r="AA191" t="str">
            <v>lchvirgo@hotmail.com</v>
          </cell>
          <cell r="AB191">
            <v>3103628114</v>
          </cell>
          <cell r="AC191">
            <v>42254</v>
          </cell>
          <cell r="AD191" t="str">
            <v>./resoluciones/313001029728.pdf</v>
          </cell>
          <cell r="AE191">
            <v>1</v>
          </cell>
        </row>
        <row r="192">
          <cell r="A192">
            <v>827</v>
          </cell>
          <cell r="B192">
            <v>31300100000000</v>
          </cell>
          <cell r="C192">
            <v>827</v>
          </cell>
          <cell r="D192">
            <v>827</v>
          </cell>
          <cell r="E192">
            <v>313001000000</v>
          </cell>
          <cell r="F192">
            <v>2</v>
          </cell>
          <cell r="G192" t="str">
            <v>P</v>
          </cell>
          <cell r="H192" t="str">
            <v>A</v>
          </cell>
          <cell r="I192" t="str">
            <v>INST. EDUC ISAVIDA</v>
          </cell>
          <cell r="J192" t="str">
            <v>OSLENNY CABEZA MORALES</v>
          </cell>
          <cell r="K192">
            <v>45507868</v>
          </cell>
          <cell r="L192">
            <v>33434</v>
          </cell>
          <cell r="M192">
            <v>26771</v>
          </cell>
          <cell r="N192" t="str">
            <v>EL SILENCIO</v>
          </cell>
          <cell r="O192" t="str">
            <v>EL SILENCIO MZ 3 LT 3</v>
          </cell>
          <cell r="P192">
            <v>6521721</v>
          </cell>
          <cell r="Q192" t="str">
            <v>oslenny17@hotmail.com</v>
          </cell>
          <cell r="S192" t="str">
            <v>caesso1785@gmail.com</v>
          </cell>
          <cell r="T192">
            <v>14</v>
          </cell>
          <cell r="U192" t="str">
            <v>N</v>
          </cell>
          <cell r="V192">
            <v>5</v>
          </cell>
          <cell r="W192" t="str">
            <v>CAROLINA ESCANDON SOSSA</v>
          </cell>
          <cell r="Y192">
            <v>1128045663</v>
          </cell>
          <cell r="Z192">
            <v>3114362377</v>
          </cell>
          <cell r="AA192" t="str">
            <v>institutoisavida@hotmail.com</v>
          </cell>
          <cell r="AB192">
            <v>3166131763</v>
          </cell>
          <cell r="AC192">
            <v>42336</v>
          </cell>
          <cell r="AD192" t="str">
            <v>./resoluciones/313001029710.pdf</v>
          </cell>
          <cell r="AE192">
            <v>1</v>
          </cell>
        </row>
        <row r="193">
          <cell r="A193">
            <v>841</v>
          </cell>
          <cell r="B193">
            <v>31300100000000</v>
          </cell>
          <cell r="C193">
            <v>841</v>
          </cell>
          <cell r="D193">
            <v>841</v>
          </cell>
          <cell r="E193">
            <v>313001000000</v>
          </cell>
          <cell r="F193">
            <v>2</v>
          </cell>
          <cell r="G193" t="str">
            <v>P</v>
          </cell>
          <cell r="H193" t="str">
            <v>A</v>
          </cell>
          <cell r="I193" t="str">
            <v>INSTITUTO EDUCATIVO TECNOCIENCIA REGION CARIBE</v>
          </cell>
          <cell r="J193" t="str">
            <v>FARYS RAMOS RESTAN</v>
          </cell>
          <cell r="K193">
            <v>73571163</v>
          </cell>
          <cell r="L193">
            <v>34255</v>
          </cell>
          <cell r="M193">
            <v>27680</v>
          </cell>
          <cell r="N193" t="str">
            <v>CONCEPCION</v>
          </cell>
          <cell r="O193" t="str">
            <v>LA CONCEPCION CL 3 1-24</v>
          </cell>
          <cell r="P193">
            <v>6436275</v>
          </cell>
          <cell r="Q193" t="str">
            <v>tecnocienciasrc@hotmail.com</v>
          </cell>
          <cell r="R193" t="str">
            <v xml:space="preserve">facebook   tecnociencias </v>
          </cell>
          <cell r="S193" t="str">
            <v>farysramos@gmail.com</v>
          </cell>
          <cell r="T193">
            <v>14</v>
          </cell>
          <cell r="U193" t="str">
            <v>N</v>
          </cell>
          <cell r="V193">
            <v>5</v>
          </cell>
          <cell r="W193" t="str">
            <v>FARYS RAMOS RESTAN</v>
          </cell>
          <cell r="X193" t="str">
            <v>farys ramos</v>
          </cell>
          <cell r="Y193">
            <v>73571163</v>
          </cell>
          <cell r="Z193">
            <v>3173521189</v>
          </cell>
          <cell r="AA193" t="str">
            <v>tecnocienciasrc@hotmail.com</v>
          </cell>
          <cell r="AB193">
            <v>3173521189</v>
          </cell>
          <cell r="AC193">
            <v>42387</v>
          </cell>
          <cell r="AD193" t="str">
            <v>./resoluciones/313001029868.pdf</v>
          </cell>
          <cell r="AE193">
            <v>1</v>
          </cell>
        </row>
        <row r="194">
          <cell r="A194">
            <v>159</v>
          </cell>
          <cell r="B194">
            <v>11300100000000</v>
          </cell>
          <cell r="C194">
            <v>159</v>
          </cell>
          <cell r="D194">
            <v>159</v>
          </cell>
          <cell r="E194">
            <v>113001000000</v>
          </cell>
          <cell r="F194">
            <v>1</v>
          </cell>
          <cell r="G194" t="str">
            <v>P</v>
          </cell>
          <cell r="H194" t="str">
            <v>A</v>
          </cell>
          <cell r="I194" t="str">
            <v>I.E MANUELA VERGARA DE CURI</v>
          </cell>
          <cell r="J194" t="str">
            <v>MARIA EDILSA HOYOS DE SILGADO</v>
          </cell>
          <cell r="K194">
            <v>33149205</v>
          </cell>
          <cell r="L194">
            <v>27544</v>
          </cell>
          <cell r="M194">
            <v>19571</v>
          </cell>
          <cell r="N194" t="str">
            <v>MANUELA VERGARA DE CURI</v>
          </cell>
          <cell r="O194" t="str">
            <v>LA GAITANA  CL PPAL MZA E LT 5</v>
          </cell>
          <cell r="P194">
            <v>6617411</v>
          </cell>
          <cell r="Q194" t="str">
            <v>mariaedilsahoyos@hotmail.com</v>
          </cell>
          <cell r="S194" t="str">
            <v>mayorios20@hotmail.com</v>
          </cell>
          <cell r="T194">
            <v>15</v>
          </cell>
          <cell r="U194" t="str">
            <v>N</v>
          </cell>
          <cell r="V194">
            <v>3</v>
          </cell>
          <cell r="W194" t="str">
            <v>MURIEL OTERO MONTERROZA</v>
          </cell>
          <cell r="X194" t="str">
            <v>MARIA EUGENIA RIOS RIOS</v>
          </cell>
          <cell r="Y194">
            <v>45503469</v>
          </cell>
          <cell r="Z194">
            <v>3012795485</v>
          </cell>
          <cell r="AA194" t="str">
            <v>murieloteromonterroza@gmail.com</v>
          </cell>
          <cell r="AB194" t="str">
            <v>313-5482005</v>
          </cell>
          <cell r="AC194">
            <v>42335</v>
          </cell>
          <cell r="AD194" t="str">
            <v>./resoluciones/113001012427.pdf</v>
          </cell>
          <cell r="AE194">
            <v>1</v>
          </cell>
        </row>
        <row r="195">
          <cell r="A195">
            <v>355</v>
          </cell>
          <cell r="B195">
            <v>31300100000000</v>
          </cell>
          <cell r="C195">
            <v>355</v>
          </cell>
          <cell r="D195">
            <v>355</v>
          </cell>
          <cell r="E195">
            <v>313001000000</v>
          </cell>
          <cell r="F195">
            <v>1</v>
          </cell>
          <cell r="G195" t="str">
            <v>P</v>
          </cell>
          <cell r="H195" t="str">
            <v>A</v>
          </cell>
          <cell r="I195" t="str">
            <v>I.E FE Y ALEGRIA EL PROGRESO</v>
          </cell>
          <cell r="J195" t="str">
            <v>BLANCA ESTELA CERRO MUÑIOZ</v>
          </cell>
          <cell r="K195">
            <v>33130038</v>
          </cell>
          <cell r="L195" t="str">
            <v>0000-00-00</v>
          </cell>
          <cell r="M195" t="str">
            <v>0000-00-00</v>
          </cell>
          <cell r="N195" t="str">
            <v>SAN PEDRO MARTIR</v>
          </cell>
          <cell r="O195" t="str">
            <v>Calle 5a. No. 68 B 25</v>
          </cell>
          <cell r="P195" t="str">
            <v>6718140 - 6710512</v>
          </cell>
          <cell r="Q195" t="str">
            <v>blancacerro28@hotmail.com</v>
          </cell>
          <cell r="T195">
            <v>15</v>
          </cell>
          <cell r="U195" t="str">
            <v>N</v>
          </cell>
          <cell r="V195">
            <v>3</v>
          </cell>
          <cell r="W195" t="str">
            <v>WALTER LUIS GREY CAMACHO</v>
          </cell>
          <cell r="Y195">
            <v>73154576</v>
          </cell>
          <cell r="Z195">
            <v>3135963005</v>
          </cell>
          <cell r="AA195" t="str">
            <v>walgreca@hotmail.com</v>
          </cell>
          <cell r="AB195">
            <v>3005459983</v>
          </cell>
          <cell r="AC195">
            <v>42387</v>
          </cell>
          <cell r="AD195" t="str">
            <v>./resoluciones/313001008411.pdf</v>
          </cell>
          <cell r="AE195">
            <v>1</v>
          </cell>
        </row>
        <row r="196">
          <cell r="A196">
            <v>207</v>
          </cell>
          <cell r="B196">
            <v>31300100000000</v>
          </cell>
          <cell r="C196">
            <v>207</v>
          </cell>
          <cell r="D196">
            <v>207</v>
          </cell>
          <cell r="E196">
            <v>313001000000</v>
          </cell>
          <cell r="F196">
            <v>2</v>
          </cell>
          <cell r="G196" t="str">
            <v>P</v>
          </cell>
          <cell r="H196" t="str">
            <v>A</v>
          </cell>
          <cell r="I196" t="str">
            <v>INST. MADRE TERESA DE CALCUTA</v>
          </cell>
          <cell r="J196" t="str">
            <v>GUILLERMO PEÑATE ZAMORA</v>
          </cell>
          <cell r="K196">
            <v>8854785</v>
          </cell>
          <cell r="L196" t="str">
            <v>0000-00-00</v>
          </cell>
          <cell r="M196" t="str">
            <v>0000-00-00</v>
          </cell>
          <cell r="N196" t="str">
            <v>EL EDUCADOR</v>
          </cell>
          <cell r="O196" t="str">
            <v>KR 75 4 E 75</v>
          </cell>
          <cell r="P196">
            <v>6634666</v>
          </cell>
          <cell r="Q196" t="str">
            <v>institutomadreteresadecalcuta@hotmail.com</v>
          </cell>
          <cell r="T196">
            <v>15</v>
          </cell>
          <cell r="U196" t="str">
            <v>S</v>
          </cell>
          <cell r="V196">
            <v>5</v>
          </cell>
          <cell r="W196" t="str">
            <v>GUILLERMO PEÑATE ZAMORA</v>
          </cell>
          <cell r="Y196">
            <v>8854785</v>
          </cell>
          <cell r="Z196" t="str">
            <v>6634666 - 301 3887438</v>
          </cell>
          <cell r="AA196" t="str">
            <v>guillo.pzamora@hotmail.com</v>
          </cell>
          <cell r="AB196">
            <v>3013887438</v>
          </cell>
          <cell r="AC196">
            <v>42450</v>
          </cell>
          <cell r="AD196" t="str">
            <v>./resoluciones/313001000142.pdf</v>
          </cell>
          <cell r="AE196">
            <v>1</v>
          </cell>
        </row>
        <row r="197">
          <cell r="A197">
            <v>320</v>
          </cell>
          <cell r="B197">
            <v>31300100000000</v>
          </cell>
          <cell r="C197">
            <v>320</v>
          </cell>
          <cell r="D197">
            <v>320</v>
          </cell>
          <cell r="E197">
            <v>313001000000</v>
          </cell>
          <cell r="F197">
            <v>2</v>
          </cell>
          <cell r="G197" t="str">
            <v>P</v>
          </cell>
          <cell r="H197" t="str">
            <v>A</v>
          </cell>
          <cell r="I197" t="str">
            <v>COL. MARIA MONTESORRI</v>
          </cell>
          <cell r="J197" t="str">
            <v>LUIS GUILLERMO CASTILLA CUADRO</v>
          </cell>
          <cell r="K197">
            <v>9065954</v>
          </cell>
          <cell r="L197" t="str">
            <v>0000-00-00</v>
          </cell>
          <cell r="M197" t="str">
            <v>0000-00-00</v>
          </cell>
          <cell r="N197" t="str">
            <v>VILLA RUBIA</v>
          </cell>
          <cell r="O197" t="str">
            <v>URB VILLA RUBIA MZ D LOTES 6-10-11</v>
          </cell>
          <cell r="P197">
            <v>6812301</v>
          </cell>
          <cell r="Q197" t="str">
            <v>colmariamontessori1@hotmail.com</v>
          </cell>
          <cell r="T197">
            <v>15</v>
          </cell>
          <cell r="U197" t="str">
            <v>S</v>
          </cell>
          <cell r="V197">
            <v>1</v>
          </cell>
          <cell r="W197" t="str">
            <v>NORVIN CASTILLA BATISTA</v>
          </cell>
          <cell r="Y197">
            <v>9097789</v>
          </cell>
          <cell r="Z197">
            <v>3192436856</v>
          </cell>
          <cell r="AA197" t="str">
            <v>norvincastillabatista@hotmail.com</v>
          </cell>
          <cell r="AB197">
            <v>3004379836</v>
          </cell>
          <cell r="AC197">
            <v>42116</v>
          </cell>
          <cell r="AD197" t="str">
            <v>./resoluciones/313001007040.pdf</v>
          </cell>
          <cell r="AE197">
            <v>1</v>
          </cell>
        </row>
        <row r="198">
          <cell r="A198">
            <v>370</v>
          </cell>
          <cell r="B198">
            <v>31300100000000</v>
          </cell>
          <cell r="C198">
            <v>370</v>
          </cell>
          <cell r="D198">
            <v>370</v>
          </cell>
          <cell r="E198">
            <v>313001000000</v>
          </cell>
          <cell r="F198">
            <v>2</v>
          </cell>
          <cell r="G198" t="str">
            <v>P</v>
          </cell>
          <cell r="H198" t="str">
            <v>A</v>
          </cell>
          <cell r="I198" t="str">
            <v>INST. JEAN ITARD</v>
          </cell>
          <cell r="J198" t="str">
            <v>VIVIANA PUPO PADILLA</v>
          </cell>
          <cell r="K198">
            <v>45473569</v>
          </cell>
          <cell r="L198">
            <v>31281</v>
          </cell>
          <cell r="M198">
            <v>24674</v>
          </cell>
          <cell r="N198" t="str">
            <v>LOS JARDINES</v>
          </cell>
          <cell r="O198" t="str">
            <v>URB LOS JARDINES II MZ B LT 1</v>
          </cell>
          <cell r="P198">
            <v>6813279</v>
          </cell>
          <cell r="Q198" t="str">
            <v>institutojeanitard@hotmail.com</v>
          </cell>
          <cell r="S198" t="str">
            <v>institutojeanitard.com</v>
          </cell>
          <cell r="T198">
            <v>15</v>
          </cell>
          <cell r="U198" t="str">
            <v>N</v>
          </cell>
          <cell r="V198">
            <v>5</v>
          </cell>
          <cell r="W198" t="str">
            <v>VIVIANA PUPO PADILLA</v>
          </cell>
          <cell r="Y198">
            <v>45473569</v>
          </cell>
          <cell r="Z198">
            <v>3163142457</v>
          </cell>
          <cell r="AA198" t="str">
            <v>vivi67@hotmail.es</v>
          </cell>
          <cell r="AB198">
            <v>3163142457</v>
          </cell>
          <cell r="AC198">
            <v>42415</v>
          </cell>
          <cell r="AD198" t="str">
            <v>./resoluciones/313001008585.pdf</v>
          </cell>
          <cell r="AE198">
            <v>1</v>
          </cell>
        </row>
        <row r="199">
          <cell r="A199">
            <v>475</v>
          </cell>
          <cell r="B199">
            <v>31300100000000</v>
          </cell>
          <cell r="C199">
            <v>475</v>
          </cell>
          <cell r="D199">
            <v>475</v>
          </cell>
          <cell r="E199">
            <v>313001000000</v>
          </cell>
          <cell r="F199">
            <v>2</v>
          </cell>
          <cell r="G199" t="str">
            <v>P</v>
          </cell>
          <cell r="H199" t="str">
            <v>A</v>
          </cell>
          <cell r="I199" t="str">
            <v>CORP. INST PROGRESO SOCIAL (ANTES INST. MIXTO LOS PAYASITOS)</v>
          </cell>
          <cell r="J199" t="str">
            <v>MONICA LOPEZ SANCHEZ</v>
          </cell>
          <cell r="K199">
            <v>45505073</v>
          </cell>
          <cell r="L199" t="str">
            <v>0000-00-00</v>
          </cell>
          <cell r="M199">
            <v>26214</v>
          </cell>
          <cell r="N199" t="str">
            <v>LA CONSOLATA</v>
          </cell>
          <cell r="O199" t="str">
            <v>CONSOLATA SECT PARAISO MZA A LTE 11</v>
          </cell>
          <cell r="P199">
            <v>6521019</v>
          </cell>
          <cell r="Q199" t="str">
            <v>coorporacion-ist@hotmail.com</v>
          </cell>
          <cell r="T199">
            <v>15</v>
          </cell>
          <cell r="U199" t="str">
            <v>S</v>
          </cell>
          <cell r="V199">
            <v>5</v>
          </cell>
          <cell r="W199" t="str">
            <v>RAQUEL MARIA RODRIGUEZ LOPEZ</v>
          </cell>
          <cell r="Y199" t="str">
            <v>1.143.377.04</v>
          </cell>
          <cell r="Z199">
            <v>3045763549</v>
          </cell>
          <cell r="AA199" t="str">
            <v>raquelita_14rl@hotmail.com</v>
          </cell>
          <cell r="AB199">
            <v>3016968080</v>
          </cell>
          <cell r="AC199">
            <v>41850</v>
          </cell>
          <cell r="AE199">
            <v>1</v>
          </cell>
        </row>
        <row r="200">
          <cell r="A200">
            <v>482</v>
          </cell>
          <cell r="B200">
            <v>31300100000000</v>
          </cell>
          <cell r="C200">
            <v>482</v>
          </cell>
          <cell r="D200">
            <v>482</v>
          </cell>
          <cell r="E200">
            <v>313001000000</v>
          </cell>
          <cell r="F200">
            <v>2</v>
          </cell>
          <cell r="G200" t="str">
            <v>P</v>
          </cell>
          <cell r="H200" t="str">
            <v>A</v>
          </cell>
          <cell r="I200" t="str">
            <v>CORP.EDUC. COL. JOSE ANTONIO GALAN</v>
          </cell>
          <cell r="J200" t="str">
            <v>BERENICE JIMENEZ PEREIRA</v>
          </cell>
          <cell r="K200">
            <v>33117877</v>
          </cell>
          <cell r="L200" t="str">
            <v>0000-00-00</v>
          </cell>
          <cell r="M200" t="str">
            <v>0000-00-00</v>
          </cell>
          <cell r="N200" t="str">
            <v>SAN PEDRO MARTIR</v>
          </cell>
          <cell r="O200" t="str">
            <v>SAN PEDRO MARTIR CLL 11 # 65-26</v>
          </cell>
          <cell r="P200">
            <v>6573785</v>
          </cell>
          <cell r="Q200" t="str">
            <v>fundahogarj@hotmail.com</v>
          </cell>
          <cell r="T200">
            <v>15</v>
          </cell>
          <cell r="U200" t="str">
            <v>N</v>
          </cell>
          <cell r="V200">
            <v>5</v>
          </cell>
          <cell r="W200" t="str">
            <v>ROSA MARIA DURAN FONTANILLA</v>
          </cell>
          <cell r="Y200">
            <v>32938922</v>
          </cell>
          <cell r="Z200">
            <v>3114067817</v>
          </cell>
          <cell r="AA200" t="str">
            <v>fundahogarj@hotmail.com</v>
          </cell>
          <cell r="AB200">
            <v>3114067817</v>
          </cell>
          <cell r="AC200">
            <v>41834</v>
          </cell>
          <cell r="AE200">
            <v>1</v>
          </cell>
        </row>
        <row r="201">
          <cell r="A201">
            <v>557</v>
          </cell>
          <cell r="B201">
            <v>31300100000000</v>
          </cell>
          <cell r="C201">
            <v>557</v>
          </cell>
          <cell r="D201">
            <v>557</v>
          </cell>
          <cell r="E201">
            <v>313001000000</v>
          </cell>
          <cell r="F201">
            <v>2</v>
          </cell>
          <cell r="G201" t="str">
            <v>P</v>
          </cell>
          <cell r="H201" t="str">
            <v>A</v>
          </cell>
          <cell r="I201" t="str">
            <v>INSTITUTO EDUCATIVO LUZ Y VERDAD (ANTES LUZ DEL SABER)</v>
          </cell>
          <cell r="J201" t="str">
            <v>YENIFER MIRANDA TABORDA</v>
          </cell>
          <cell r="K201">
            <v>1047391380</v>
          </cell>
          <cell r="L201">
            <v>38629</v>
          </cell>
          <cell r="M201" t="str">
            <v>0000-00-00</v>
          </cell>
          <cell r="N201" t="str">
            <v>SAN PEDRO MARTIR</v>
          </cell>
          <cell r="O201" t="str">
            <v>NAVAS MEISEL MZ F LOTE 8 Y 9</v>
          </cell>
          <cell r="P201">
            <v>6756600</v>
          </cell>
          <cell r="Q201" t="str">
            <v>jenniferkmt@hotmail.com</v>
          </cell>
          <cell r="T201">
            <v>15</v>
          </cell>
          <cell r="U201" t="str">
            <v>S</v>
          </cell>
          <cell r="V201">
            <v>5</v>
          </cell>
          <cell r="W201" t="str">
            <v>YENIFER MIRANDA TABORDA</v>
          </cell>
          <cell r="Y201">
            <v>1047391380</v>
          </cell>
          <cell r="Z201">
            <v>3005375345</v>
          </cell>
          <cell r="AA201" t="str">
            <v>institucioneducativaluzyverdad@hotmail.com</v>
          </cell>
          <cell r="AB201" t="str">
            <v>3005375345 3006649578</v>
          </cell>
          <cell r="AC201">
            <v>42109</v>
          </cell>
          <cell r="AD201" t="str">
            <v>./resoluciones/313001027067.pdf</v>
          </cell>
          <cell r="AE201">
            <v>1</v>
          </cell>
        </row>
        <row r="202">
          <cell r="A202">
            <v>629</v>
          </cell>
          <cell r="B202">
            <v>31300100000000</v>
          </cell>
          <cell r="C202">
            <v>629</v>
          </cell>
          <cell r="D202">
            <v>629</v>
          </cell>
          <cell r="E202">
            <v>313001000000</v>
          </cell>
          <cell r="F202">
            <v>2</v>
          </cell>
          <cell r="G202" t="str">
            <v>P</v>
          </cell>
          <cell r="H202" t="str">
            <v>A</v>
          </cell>
          <cell r="I202" t="str">
            <v>C.E GENIOS DEL MAÑANA</v>
          </cell>
          <cell r="J202" t="str">
            <v>LIDIA DIAZ DE AVILA</v>
          </cell>
          <cell r="K202">
            <v>45502038</v>
          </cell>
          <cell r="L202">
            <v>33189</v>
          </cell>
          <cell r="M202">
            <v>26427</v>
          </cell>
          <cell r="N202" t="str">
            <v>EL SOCORRO</v>
          </cell>
          <cell r="O202" t="str">
            <v>MZ 104 LT 9 PLAN 554</v>
          </cell>
          <cell r="P202">
            <v>6900310</v>
          </cell>
          <cell r="Q202" t="str">
            <v>lidiarosa05@hotmail.com</v>
          </cell>
          <cell r="T202">
            <v>15</v>
          </cell>
          <cell r="U202" t="str">
            <v>N</v>
          </cell>
          <cell r="V202">
            <v>5</v>
          </cell>
          <cell r="W202" t="str">
            <v>LIDIA DIAZ DE AVILA</v>
          </cell>
          <cell r="Y202">
            <v>45502038</v>
          </cell>
          <cell r="Z202" t="str">
            <v>318-2012160</v>
          </cell>
          <cell r="AA202" t="str">
            <v>lidiarosa05@hotmail.com</v>
          </cell>
          <cell r="AB202" t="str">
            <v>318-2012160</v>
          </cell>
          <cell r="AC202">
            <v>42404</v>
          </cell>
          <cell r="AD202" t="str">
            <v>./resoluciones/313001027989.pdf</v>
          </cell>
          <cell r="AE202">
            <v>1</v>
          </cell>
        </row>
        <row r="203">
          <cell r="A203">
            <v>829</v>
          </cell>
          <cell r="B203">
            <v>31300100000000</v>
          </cell>
          <cell r="C203">
            <v>829</v>
          </cell>
          <cell r="D203">
            <v>829</v>
          </cell>
          <cell r="E203">
            <v>313001000000</v>
          </cell>
          <cell r="F203">
            <v>2</v>
          </cell>
          <cell r="G203" t="str">
            <v>P</v>
          </cell>
          <cell r="H203" t="str">
            <v>A</v>
          </cell>
          <cell r="I203" t="str">
            <v>FUNDACION EL CREADOR</v>
          </cell>
          <cell r="J203" t="str">
            <v>MARLIN PATRICIA MARTELO CORTINA</v>
          </cell>
          <cell r="K203">
            <v>32938601</v>
          </cell>
          <cell r="L203" t="str">
            <v>0000-00-00</v>
          </cell>
          <cell r="M203" t="str">
            <v>0000-00-00</v>
          </cell>
          <cell r="N203" t="str">
            <v>SAN PEDRO MARTIR</v>
          </cell>
          <cell r="O203" t="str">
            <v>SAN PEDRO MARTIR SC EL PROGRESO CL 4 A 68 23</v>
          </cell>
          <cell r="P203">
            <v>6675221</v>
          </cell>
          <cell r="Q203" t="str">
            <v>fundacionelcreador@yahoo.es</v>
          </cell>
          <cell r="T203">
            <v>15</v>
          </cell>
          <cell r="U203" t="str">
            <v>N</v>
          </cell>
          <cell r="V203">
            <v>5</v>
          </cell>
          <cell r="W203" t="str">
            <v>YERALDIN PAOLA MERLANO HERRERA</v>
          </cell>
          <cell r="Y203">
            <v>1143365591</v>
          </cell>
          <cell r="Z203">
            <v>3007476550</v>
          </cell>
          <cell r="AA203" t="str">
            <v>fundacionelcreador@yahoo.es</v>
          </cell>
          <cell r="AB203">
            <v>3117539218</v>
          </cell>
          <cell r="AC203">
            <v>42160</v>
          </cell>
          <cell r="AD203" t="str">
            <v>./resoluciones/313001029817.pdf</v>
          </cell>
          <cell r="AE203">
            <v>1</v>
          </cell>
        </row>
        <row r="204">
          <cell r="A204">
            <v>852</v>
          </cell>
          <cell r="B204">
            <v>31300100000000</v>
          </cell>
          <cell r="C204">
            <v>852</v>
          </cell>
          <cell r="D204">
            <v>852</v>
          </cell>
          <cell r="E204">
            <v>313001000000</v>
          </cell>
          <cell r="F204">
            <v>2</v>
          </cell>
          <cell r="G204" t="str">
            <v>P</v>
          </cell>
          <cell r="H204" t="str">
            <v>A</v>
          </cell>
          <cell r="I204" t="str">
            <v>JARDIN INFANTIL Y CENTRO DE ESTIMULACION PASO A PASO</v>
          </cell>
          <cell r="J204" t="str">
            <v>YIRHA PORRAS BURGOS</v>
          </cell>
          <cell r="K204">
            <v>33335525</v>
          </cell>
          <cell r="L204" t="str">
            <v>0000-00-00</v>
          </cell>
          <cell r="M204" t="str">
            <v>0000-00-00</v>
          </cell>
          <cell r="N204" t="str">
            <v>ALAMEDA LA VICTORIA SEC NOGAL</v>
          </cell>
          <cell r="O204" t="str">
            <v>CASA 1A CL 20 80 22</v>
          </cell>
          <cell r="P204">
            <v>6456461</v>
          </cell>
          <cell r="Q204" t="str">
            <v>yiraporras2003@yahoo.es</v>
          </cell>
          <cell r="T204">
            <v>15</v>
          </cell>
          <cell r="U204" t="str">
            <v>N</v>
          </cell>
          <cell r="V204">
            <v>5</v>
          </cell>
          <cell r="W204" t="str">
            <v>YIRHA PORRAS BURGOS</v>
          </cell>
          <cell r="Y204">
            <v>33335525</v>
          </cell>
          <cell r="Z204">
            <v>3008462658</v>
          </cell>
          <cell r="AA204" t="str">
            <v>yiraporras2003@yahoo.es</v>
          </cell>
          <cell r="AB204">
            <v>3008462658</v>
          </cell>
          <cell r="AC204">
            <v>42247</v>
          </cell>
          <cell r="AD204" t="str">
            <v>./resoluciones/313001029990.pdf</v>
          </cell>
          <cell r="AE204">
            <v>1</v>
          </cell>
        </row>
        <row r="205">
          <cell r="A205">
            <v>854</v>
          </cell>
          <cell r="B205">
            <v>31300100000000</v>
          </cell>
          <cell r="C205">
            <v>854</v>
          </cell>
          <cell r="D205">
            <v>854</v>
          </cell>
          <cell r="E205">
            <v>313001000000</v>
          </cell>
          <cell r="F205">
            <v>2</v>
          </cell>
          <cell r="G205" t="str">
            <v>P</v>
          </cell>
          <cell r="H205" t="str">
            <v>A</v>
          </cell>
          <cell r="I205" t="str">
            <v>COLEGIO MANOS CREATIVAS</v>
          </cell>
          <cell r="J205" t="str">
            <v>NELSON ARANGO MONSALVE</v>
          </cell>
          <cell r="K205">
            <v>98574724</v>
          </cell>
          <cell r="L205">
            <v>31897</v>
          </cell>
          <cell r="M205">
            <v>25280</v>
          </cell>
          <cell r="N205" t="str">
            <v>EL EDUCADOR</v>
          </cell>
          <cell r="O205" t="str">
            <v>SECTOR BUENOS AIRES KR 74 B 3 19</v>
          </cell>
          <cell r="P205">
            <v>6633245</v>
          </cell>
          <cell r="Q205" t="str">
            <v>manoscreativasfund@gmail.com</v>
          </cell>
          <cell r="T205">
            <v>15</v>
          </cell>
          <cell r="U205" t="str">
            <v>N</v>
          </cell>
          <cell r="V205">
            <v>5</v>
          </cell>
          <cell r="W205" t="str">
            <v>OLGA LUCIA VASQUEZ COBO</v>
          </cell>
          <cell r="Y205">
            <v>43045988</v>
          </cell>
          <cell r="Z205">
            <v>3145593084</v>
          </cell>
          <cell r="AA205" t="str">
            <v>manoscreativasfund@gmail.com</v>
          </cell>
          <cell r="AB205">
            <v>3226551744</v>
          </cell>
          <cell r="AC205">
            <v>42437</v>
          </cell>
          <cell r="AD205" t="str">
            <v>./resoluciones/313001029931.pdf</v>
          </cell>
          <cell r="AE205">
            <v>1</v>
          </cell>
        </row>
        <row r="206">
          <cell r="A206">
            <v>855</v>
          </cell>
          <cell r="B206">
            <v>31300100000000</v>
          </cell>
          <cell r="C206">
            <v>855</v>
          </cell>
          <cell r="D206">
            <v>855</v>
          </cell>
          <cell r="E206">
            <v>313001000000</v>
          </cell>
          <cell r="F206">
            <v>2</v>
          </cell>
          <cell r="G206" t="str">
            <v>P</v>
          </cell>
          <cell r="H206" t="str">
            <v>A</v>
          </cell>
          <cell r="I206" t="str">
            <v>INSTITUTO INFANTIL LOS CISNES</v>
          </cell>
          <cell r="J206" t="str">
            <v>DELIA VISBAL OCHOA</v>
          </cell>
          <cell r="K206">
            <v>32627294</v>
          </cell>
          <cell r="L206" t="str">
            <v>0000-00-00</v>
          </cell>
          <cell r="M206" t="str">
            <v>0000-00-00</v>
          </cell>
          <cell r="N206" t="str">
            <v>VISTA HERMOSA</v>
          </cell>
          <cell r="O206" t="str">
            <v>URB VISTA HERMOSA CRA 60C No 29A-60</v>
          </cell>
          <cell r="P206">
            <v>6571233</v>
          </cell>
          <cell r="Q206" t="str">
            <v>dianamono7@hotmail.com</v>
          </cell>
          <cell r="T206">
            <v>15</v>
          </cell>
          <cell r="U206" t="str">
            <v>N</v>
          </cell>
          <cell r="V206">
            <v>5</v>
          </cell>
          <cell r="W206" t="str">
            <v>Diana Castro Visbal</v>
          </cell>
          <cell r="Y206">
            <v>1047372303</v>
          </cell>
          <cell r="Z206">
            <v>1047372303</v>
          </cell>
          <cell r="AA206" t="str">
            <v>dianamono7@hotmail.com</v>
          </cell>
          <cell r="AB206">
            <v>3103656245</v>
          </cell>
          <cell r="AC206">
            <v>42335</v>
          </cell>
          <cell r="AD206" t="str">
            <v>./resoluciones/313001029965.pdf</v>
          </cell>
          <cell r="AE206">
            <v>1</v>
          </cell>
        </row>
        <row r="207">
          <cell r="A207">
            <v>31</v>
          </cell>
          <cell r="B207">
            <v>11300100000000</v>
          </cell>
          <cell r="C207">
            <v>31</v>
          </cell>
          <cell r="D207">
            <v>31</v>
          </cell>
          <cell r="E207">
            <v>113001000000</v>
          </cell>
          <cell r="F207">
            <v>1</v>
          </cell>
          <cell r="G207" t="str">
            <v>P</v>
          </cell>
          <cell r="H207" t="str">
            <v>A</v>
          </cell>
          <cell r="I207" t="str">
            <v>I.E ANA MARIA VELEZ DE TRUJILLO</v>
          </cell>
          <cell r="J207" t="str">
            <v>RITA ROSA ROMERO SALAS</v>
          </cell>
          <cell r="K207">
            <v>22970305</v>
          </cell>
          <cell r="L207" t="str">
            <v>0000-00-00</v>
          </cell>
          <cell r="M207" t="str">
            <v>0000-00-00</v>
          </cell>
          <cell r="N207" t="str">
            <v>TORICES</v>
          </cell>
          <cell r="O207" t="str">
            <v>TORICES SECT SANTA RITA CRA 16 #17-53</v>
          </cell>
          <cell r="P207" t="str">
            <v xml:space="preserve">6581786-6580705 </v>
          </cell>
          <cell r="Q207" t="str">
            <v>anamariavelezdetrujillo@gmail.com</v>
          </cell>
          <cell r="R207" t="str">
            <v>ritarosa50@hotmail.com</v>
          </cell>
          <cell r="S207" t="str">
            <v>jane.33@hotmail.com</v>
          </cell>
          <cell r="T207">
            <v>2</v>
          </cell>
          <cell r="U207" t="str">
            <v>N</v>
          </cell>
          <cell r="V207">
            <v>3</v>
          </cell>
          <cell r="W207" t="str">
            <v>NIDIA ROSA RODRIGUEZ VICTOR</v>
          </cell>
          <cell r="X207" t="str">
            <v>janeth galvis jimenez</v>
          </cell>
          <cell r="Y207">
            <v>45691464</v>
          </cell>
          <cell r="Z207">
            <v>3015805896</v>
          </cell>
          <cell r="AA207" t="str">
            <v>nidiarodriguez1025@gmail.com</v>
          </cell>
          <cell r="AB207">
            <v>3126982141</v>
          </cell>
          <cell r="AC207">
            <v>42531</v>
          </cell>
          <cell r="AD207" t="str">
            <v>./resoluciones/113001000739.pdf</v>
          </cell>
          <cell r="AE207">
            <v>1</v>
          </cell>
        </row>
        <row r="208">
          <cell r="A208">
            <v>64</v>
          </cell>
          <cell r="B208">
            <v>11300100000000</v>
          </cell>
          <cell r="C208">
            <v>64</v>
          </cell>
          <cell r="D208">
            <v>64</v>
          </cell>
          <cell r="E208">
            <v>113001000000</v>
          </cell>
          <cell r="F208">
            <v>1</v>
          </cell>
          <cell r="G208" t="str">
            <v>P</v>
          </cell>
          <cell r="H208" t="str">
            <v>A</v>
          </cell>
          <cell r="I208" t="str">
            <v>I.E JOSE DE LA VEGA</v>
          </cell>
          <cell r="J208" t="str">
            <v>FREDIS QUINTANA DE LA ROSA</v>
          </cell>
          <cell r="K208">
            <v>9076350</v>
          </cell>
          <cell r="L208">
            <v>26606</v>
          </cell>
          <cell r="M208">
            <v>22119</v>
          </cell>
          <cell r="N208" t="str">
            <v>TORICES</v>
          </cell>
          <cell r="O208" t="str">
            <v>TORICES ST SANTA RITA No. 53-52</v>
          </cell>
          <cell r="P208">
            <v>6581347</v>
          </cell>
          <cell r="Q208" t="str">
            <v>fredisq22@hotmail.com</v>
          </cell>
          <cell r="S208" t="str">
            <v xml:space="preserve"> yepoa50@gmail.com</v>
          </cell>
          <cell r="T208">
            <v>2</v>
          </cell>
          <cell r="U208" t="str">
            <v>N</v>
          </cell>
          <cell r="V208">
            <v>3</v>
          </cell>
          <cell r="W208" t="str">
            <v>YENIS POMARES ANGULO</v>
          </cell>
          <cell r="X208" t="str">
            <v>YENIS POMARES ANGULO</v>
          </cell>
          <cell r="Y208">
            <v>45449577</v>
          </cell>
          <cell r="Z208">
            <v>3103659218</v>
          </cell>
          <cell r="AA208" t="str">
            <v>yepoan@hotmail.com</v>
          </cell>
          <cell r="AB208">
            <v>6581347</v>
          </cell>
          <cell r="AC208">
            <v>42503</v>
          </cell>
          <cell r="AD208" t="str">
            <v>./resoluciones/113001001816.pdf</v>
          </cell>
          <cell r="AE208">
            <v>1</v>
          </cell>
        </row>
        <row r="209">
          <cell r="A209">
            <v>93</v>
          </cell>
          <cell r="B209">
            <v>11300100000000</v>
          </cell>
          <cell r="C209">
            <v>93</v>
          </cell>
          <cell r="D209">
            <v>93</v>
          </cell>
          <cell r="E209">
            <v>113001000000</v>
          </cell>
          <cell r="F209">
            <v>1</v>
          </cell>
          <cell r="G209" t="str">
            <v>P</v>
          </cell>
          <cell r="H209" t="str">
            <v>A</v>
          </cell>
          <cell r="I209" t="str">
            <v>I.E HERMANO ANTONIO RAMOS DE LA SALLE</v>
          </cell>
          <cell r="J209" t="str">
            <v xml:space="preserve">HERMANO HENRY A. RAMIREZ ROMERO </v>
          </cell>
          <cell r="K209">
            <v>19463042</v>
          </cell>
          <cell r="L209">
            <v>29311</v>
          </cell>
          <cell r="M209">
            <v>22728</v>
          </cell>
          <cell r="N209" t="str">
            <v>TORICES</v>
          </cell>
          <cell r="O209" t="str">
            <v>TORICES PASEO BOLIVAR CL NVA DEL ESPINAL</v>
          </cell>
          <cell r="P209" t="str">
            <v>6909898-6909393</v>
          </cell>
          <cell r="Q209" t="str">
            <v>hno.antonioramosdelasalle@hotmail.com</v>
          </cell>
          <cell r="R209" t="str">
            <v>WWW.ARAMOS DE LA SALLE .COM</v>
          </cell>
          <cell r="T209">
            <v>2</v>
          </cell>
          <cell r="U209" t="str">
            <v>N</v>
          </cell>
          <cell r="V209">
            <v>3</v>
          </cell>
          <cell r="W209" t="str">
            <v>KAREN ROCIO MERCADO PEREZ</v>
          </cell>
          <cell r="X209" t="str">
            <v>karen mercado perez</v>
          </cell>
          <cell r="Y209">
            <v>1047425506</v>
          </cell>
          <cell r="Z209">
            <v>3008055335</v>
          </cell>
          <cell r="AA209" t="str">
            <v>karenrocio-05@hotmail.com</v>
          </cell>
          <cell r="AB209" t="str">
            <v>320-2736407</v>
          </cell>
          <cell r="AC209">
            <v>42473</v>
          </cell>
          <cell r="AD209" t="str">
            <v>./resoluciones/113001003061.pdf</v>
          </cell>
          <cell r="AE209">
            <v>1</v>
          </cell>
        </row>
        <row r="210">
          <cell r="A210">
            <v>112</v>
          </cell>
          <cell r="B210">
            <v>11300100000000</v>
          </cell>
          <cell r="C210">
            <v>112</v>
          </cell>
          <cell r="D210">
            <v>112</v>
          </cell>
          <cell r="E210">
            <v>113001000000</v>
          </cell>
          <cell r="F210">
            <v>1</v>
          </cell>
          <cell r="G210" t="str">
            <v>P</v>
          </cell>
          <cell r="H210" t="str">
            <v>A</v>
          </cell>
          <cell r="I210" t="str">
            <v>I.E ANTONIA SANTOS</v>
          </cell>
          <cell r="J210" t="str">
            <v>ALFONSO CASSIANI HERRERA</v>
          </cell>
          <cell r="K210">
            <v>73157437</v>
          </cell>
          <cell r="L210">
            <v>33365</v>
          </cell>
          <cell r="M210">
            <v>26227</v>
          </cell>
          <cell r="N210" t="str">
            <v>PIE DEL CERRO</v>
          </cell>
          <cell r="O210" t="str">
            <v>PIE DE LA POPA PLAYON GRANDE CL 31 # 18B-131</v>
          </cell>
          <cell r="P210">
            <v>6583552</v>
          </cell>
          <cell r="Q210" t="str">
            <v>ieantoniasantoscartagena@gmail.com</v>
          </cell>
          <cell r="S210" t="str">
            <v xml:space="preserve">saenz_647@hotmail.com </v>
          </cell>
          <cell r="T210">
            <v>2</v>
          </cell>
          <cell r="U210" t="str">
            <v>N</v>
          </cell>
          <cell r="V210">
            <v>3</v>
          </cell>
          <cell r="W210" t="str">
            <v xml:space="preserve">NALCY MEJIA BERMEJO </v>
          </cell>
          <cell r="X210" t="str">
            <v>HORTENSIA SAENZ ENRIQUE</v>
          </cell>
          <cell r="Y210">
            <v>33340705</v>
          </cell>
          <cell r="Z210">
            <v>3105204655</v>
          </cell>
          <cell r="AA210" t="str">
            <v>nalcymejia1201@gmail.com</v>
          </cell>
          <cell r="AB210">
            <v>3165757113</v>
          </cell>
          <cell r="AC210">
            <v>42398</v>
          </cell>
          <cell r="AD210" t="str">
            <v>./resoluciones/113001005374.pdf</v>
          </cell>
          <cell r="AE210">
            <v>1</v>
          </cell>
        </row>
        <row r="211">
          <cell r="A211">
            <v>223</v>
          </cell>
          <cell r="B211">
            <v>31300100000000</v>
          </cell>
          <cell r="C211">
            <v>223</v>
          </cell>
          <cell r="D211">
            <v>223</v>
          </cell>
          <cell r="E211">
            <v>313001000000</v>
          </cell>
          <cell r="F211">
            <v>2</v>
          </cell>
          <cell r="G211" t="str">
            <v>P</v>
          </cell>
          <cell r="H211" t="str">
            <v>A</v>
          </cell>
          <cell r="I211" t="str">
            <v>COL. DE LA SALLE</v>
          </cell>
          <cell r="J211" t="str">
            <v>HNO. FERNANDO ADOLFO LUQUE OLAYA</v>
          </cell>
          <cell r="K211">
            <v>79330692</v>
          </cell>
          <cell r="L211">
            <v>30435</v>
          </cell>
          <cell r="M211">
            <v>23586</v>
          </cell>
          <cell r="N211" t="str">
            <v>TORICES</v>
          </cell>
          <cell r="O211" t="str">
            <v>TORICES PASEO BOLIVAR</v>
          </cell>
          <cell r="P211">
            <v>6661173</v>
          </cell>
          <cell r="Q211" t="str">
            <v>colegiodelasallecartagena@hotmail.com</v>
          </cell>
          <cell r="R211" t="str">
            <v>colsallecartagena.edu.co</v>
          </cell>
          <cell r="S211" t="str">
            <v>ircio_63@hotmail.com</v>
          </cell>
          <cell r="T211">
            <v>2</v>
          </cell>
          <cell r="U211" t="str">
            <v>N</v>
          </cell>
          <cell r="V211">
            <v>5</v>
          </cell>
          <cell r="W211" t="str">
            <v>IRMA ROCIO CARMONA ROMERO</v>
          </cell>
          <cell r="X211" t="str">
            <v>IRMA ROCIO CARMONA ROMERO</v>
          </cell>
          <cell r="Y211">
            <v>33337761</v>
          </cell>
          <cell r="Z211">
            <v>3163813216</v>
          </cell>
          <cell r="AA211" t="str">
            <v>g.admisiones@colsallecartaena.edu.co</v>
          </cell>
          <cell r="AB211">
            <v>3134530238</v>
          </cell>
          <cell r="AC211">
            <v>42431</v>
          </cell>
          <cell r="AD211" t="str">
            <v>./resoluciones/313001000622.pdf</v>
          </cell>
          <cell r="AE211">
            <v>1</v>
          </cell>
        </row>
        <row r="212">
          <cell r="A212">
            <v>231</v>
          </cell>
          <cell r="B212">
            <v>31300100000000</v>
          </cell>
          <cell r="C212">
            <v>231</v>
          </cell>
          <cell r="D212">
            <v>231</v>
          </cell>
          <cell r="E212">
            <v>313001000000</v>
          </cell>
          <cell r="F212">
            <v>2</v>
          </cell>
          <cell r="G212" t="str">
            <v>P</v>
          </cell>
          <cell r="H212" t="str">
            <v>A</v>
          </cell>
          <cell r="I212" t="str">
            <v>COL. EUCARISTICO NTRA. SRA. DEL CARMEN</v>
          </cell>
          <cell r="J212" t="str">
            <v>HNA. LOURDES MARIA PERTUZ GONZALEZ</v>
          </cell>
          <cell r="K212">
            <v>32654707</v>
          </cell>
          <cell r="L212">
            <v>29425</v>
          </cell>
          <cell r="M212">
            <v>7713</v>
          </cell>
          <cell r="N212" t="str">
            <v>TORICES</v>
          </cell>
          <cell r="O212" t="str">
            <v>Torices Calle Bogotá No. 16-13</v>
          </cell>
          <cell r="P212" t="str">
            <v>6924949-6581385</v>
          </cell>
          <cell r="Q212" t="str">
            <v>Eucaristicocarmen@hotmail.com</v>
          </cell>
          <cell r="S212" t="str">
            <v>odalismirandaro@hotmail.com</v>
          </cell>
          <cell r="T212">
            <v>2</v>
          </cell>
          <cell r="U212" t="str">
            <v>N</v>
          </cell>
          <cell r="V212">
            <v>5</v>
          </cell>
          <cell r="W212" t="str">
            <v>ODALIS MIRANDA RODRIGUEZ</v>
          </cell>
          <cell r="Y212">
            <v>45755406</v>
          </cell>
          <cell r="Z212">
            <v>3178513931</v>
          </cell>
          <cell r="AA212" t="str">
            <v>oscaryernest@hotmail.com</v>
          </cell>
          <cell r="AB212">
            <v>3103529383</v>
          </cell>
          <cell r="AC212">
            <v>42478</v>
          </cell>
          <cell r="AD212" t="str">
            <v>./resoluciones/313001000975.pdf</v>
          </cell>
          <cell r="AE212">
            <v>1</v>
          </cell>
        </row>
        <row r="213">
          <cell r="A213">
            <v>246</v>
          </cell>
          <cell r="B213">
            <v>31300100000000</v>
          </cell>
          <cell r="C213">
            <v>246</v>
          </cell>
          <cell r="D213">
            <v>246</v>
          </cell>
          <cell r="E213">
            <v>313001000000</v>
          </cell>
          <cell r="F213">
            <v>2</v>
          </cell>
          <cell r="G213" t="str">
            <v>P</v>
          </cell>
          <cell r="H213" t="str">
            <v>A</v>
          </cell>
          <cell r="I213" t="str">
            <v>CORP. COL. SAN RAFAEL</v>
          </cell>
          <cell r="J213" t="str">
            <v>ALVARO LUIS TUÑON HERAS</v>
          </cell>
          <cell r="K213">
            <v>73084885</v>
          </cell>
          <cell r="L213" t="str">
            <v>0000-00-00</v>
          </cell>
          <cell r="M213" t="str">
            <v>0000-00-00</v>
          </cell>
          <cell r="N213" t="str">
            <v>TORICES</v>
          </cell>
          <cell r="O213" t="str">
            <v>TORICES KRA 16 # 47-56</v>
          </cell>
          <cell r="P213">
            <v>6561730</v>
          </cell>
          <cell r="Q213" t="str">
            <v>colegio_sanrafaelarcangel@hotmail.com</v>
          </cell>
          <cell r="S213" t="str">
            <v>amy-1401@hotmail.com</v>
          </cell>
          <cell r="T213">
            <v>2</v>
          </cell>
          <cell r="U213" t="str">
            <v>N</v>
          </cell>
          <cell r="V213">
            <v>5</v>
          </cell>
          <cell r="W213" t="str">
            <v>AMIBEL MERCEDES BLANCO FERNANDEZ</v>
          </cell>
          <cell r="X213" t="str">
            <v>AMIBEL MERCEDES BLANCO FERNANDEZ</v>
          </cell>
          <cell r="Y213">
            <v>45445775</v>
          </cell>
          <cell r="Z213">
            <v>3008825964</v>
          </cell>
          <cell r="AA213" t="str">
            <v>amy-1401@hotmail.com</v>
          </cell>
          <cell r="AB213">
            <v>3106637970</v>
          </cell>
          <cell r="AC213">
            <v>42475</v>
          </cell>
          <cell r="AD213" t="str">
            <v>./resoluciones/313001002234.pdf</v>
          </cell>
          <cell r="AE213">
            <v>1</v>
          </cell>
        </row>
        <row r="214">
          <cell r="A214">
            <v>389</v>
          </cell>
          <cell r="B214">
            <v>31300100000000</v>
          </cell>
          <cell r="C214">
            <v>389</v>
          </cell>
          <cell r="D214">
            <v>389</v>
          </cell>
          <cell r="E214">
            <v>313001000000</v>
          </cell>
          <cell r="F214">
            <v>2</v>
          </cell>
          <cell r="G214" t="str">
            <v>P</v>
          </cell>
          <cell r="H214" t="str">
            <v>A</v>
          </cell>
          <cell r="I214" t="str">
            <v>INST. EDUC. IVAN ILLICH</v>
          </cell>
          <cell r="J214" t="str">
            <v>NELCY MORALES BARRIOS</v>
          </cell>
          <cell r="K214">
            <v>45427273</v>
          </cell>
          <cell r="L214">
            <v>28481</v>
          </cell>
          <cell r="M214">
            <v>21607</v>
          </cell>
          <cell r="N214" t="str">
            <v>TORICES</v>
          </cell>
          <cell r="O214" t="str">
            <v xml:space="preserve">PASEO BOLIVAR CALLE EL PROGRESO No. 18- 67 </v>
          </cell>
          <cell r="P214">
            <v>6563243</v>
          </cell>
          <cell r="Q214" t="str">
            <v>nemoba226@hotmail.com</v>
          </cell>
          <cell r="S214" t="str">
            <v>dasanar410@hotmail.com</v>
          </cell>
          <cell r="T214">
            <v>2</v>
          </cell>
          <cell r="U214" t="str">
            <v>N</v>
          </cell>
          <cell r="V214">
            <v>5</v>
          </cell>
          <cell r="W214" t="str">
            <v>DAVID SANJUAN NARVAEZ</v>
          </cell>
          <cell r="Y214">
            <v>73121295</v>
          </cell>
          <cell r="Z214">
            <v>3188384441</v>
          </cell>
          <cell r="AA214" t="str">
            <v>dasanar410@hotmail.com</v>
          </cell>
          <cell r="AB214">
            <v>3153512165</v>
          </cell>
          <cell r="AC214">
            <v>42479</v>
          </cell>
          <cell r="AD214" t="str">
            <v>./resoluciones/313001008984.pdf</v>
          </cell>
          <cell r="AE214">
            <v>1</v>
          </cell>
        </row>
        <row r="215">
          <cell r="A215">
            <v>453</v>
          </cell>
          <cell r="B215">
            <v>31300100000000</v>
          </cell>
          <cell r="C215">
            <v>453</v>
          </cell>
          <cell r="D215">
            <v>453</v>
          </cell>
          <cell r="E215">
            <v>313001000000</v>
          </cell>
          <cell r="F215">
            <v>2</v>
          </cell>
          <cell r="G215" t="str">
            <v>P</v>
          </cell>
          <cell r="H215" t="str">
            <v>A</v>
          </cell>
          <cell r="I215" t="str">
            <v>INST. PAULO FREIRE</v>
          </cell>
          <cell r="J215" t="str">
            <v>TANIA GONZÁLEZ</v>
          </cell>
          <cell r="L215" t="str">
            <v>0000-00-00</v>
          </cell>
          <cell r="M215" t="str">
            <v>0000-00-00</v>
          </cell>
          <cell r="N215" t="str">
            <v>LO AMADOR</v>
          </cell>
          <cell r="O215" t="str">
            <v>LO AMADOR CLL 34 # 20 D 33</v>
          </cell>
          <cell r="P215">
            <v>6564268</v>
          </cell>
          <cell r="Q215" t="str">
            <v>institutopaulofre@hotmail.com</v>
          </cell>
          <cell r="T215">
            <v>2</v>
          </cell>
          <cell r="U215" t="str">
            <v>N</v>
          </cell>
          <cell r="V215">
            <v>5</v>
          </cell>
          <cell r="W215" t="str">
            <v>TANIA GONZALEZ GONZALEZ</v>
          </cell>
          <cell r="Z215">
            <v>3014120037</v>
          </cell>
          <cell r="AA215" t="str">
            <v>taniamargarita111@hotmail.com</v>
          </cell>
          <cell r="AB215">
            <v>3014120037</v>
          </cell>
          <cell r="AE215">
            <v>1</v>
          </cell>
        </row>
        <row r="216">
          <cell r="A216">
            <v>504</v>
          </cell>
          <cell r="B216">
            <v>31300100000000</v>
          </cell>
          <cell r="C216">
            <v>504</v>
          </cell>
          <cell r="D216">
            <v>504</v>
          </cell>
          <cell r="E216">
            <v>313001000000</v>
          </cell>
          <cell r="F216">
            <v>2</v>
          </cell>
          <cell r="G216" t="str">
            <v>P</v>
          </cell>
          <cell r="H216" t="str">
            <v>A</v>
          </cell>
          <cell r="I216" t="str">
            <v>GIMN. BINET DE CARTAGENA (ANTES COL. MI PEQUEÑA ILUSION)</v>
          </cell>
          <cell r="J216" t="str">
            <v>KETTY BARRIOS MARTIN</v>
          </cell>
          <cell r="K216">
            <v>45477680</v>
          </cell>
          <cell r="L216" t="str">
            <v>0000-00-00</v>
          </cell>
          <cell r="M216" t="str">
            <v>0000-00-00</v>
          </cell>
          <cell r="N216" t="str">
            <v>TORICES</v>
          </cell>
          <cell r="O216" t="str">
            <v>TORICES CRA 14 # 41-53</v>
          </cell>
          <cell r="P216">
            <v>6425820</v>
          </cell>
          <cell r="Q216" t="str">
            <v>katia_barrios_martin@hotmail.com</v>
          </cell>
          <cell r="T216">
            <v>2</v>
          </cell>
          <cell r="U216" t="str">
            <v>N</v>
          </cell>
          <cell r="V216">
            <v>5</v>
          </cell>
          <cell r="W216" t="str">
            <v>KATHIA ESTHER BARRIOS MARTIN</v>
          </cell>
          <cell r="Y216">
            <v>45463152</v>
          </cell>
          <cell r="Z216">
            <v>3106019903</v>
          </cell>
          <cell r="AA216" t="str">
            <v>katia_barrios_martin@hotmail.com</v>
          </cell>
          <cell r="AB216">
            <v>3106019903</v>
          </cell>
          <cell r="AC216">
            <v>42480</v>
          </cell>
          <cell r="AD216" t="str">
            <v>./resoluciones/313001013601.pdf</v>
          </cell>
          <cell r="AE216">
            <v>1</v>
          </cell>
        </row>
        <row r="217">
          <cell r="A217">
            <v>506</v>
          </cell>
          <cell r="B217">
            <v>31300100000000</v>
          </cell>
          <cell r="C217">
            <v>506</v>
          </cell>
          <cell r="D217">
            <v>506</v>
          </cell>
          <cell r="E217">
            <v>313001000000</v>
          </cell>
          <cell r="F217">
            <v>2</v>
          </cell>
          <cell r="G217" t="str">
            <v>P</v>
          </cell>
          <cell r="H217" t="str">
            <v>A</v>
          </cell>
          <cell r="I217" t="str">
            <v>COL. SAN RAFAEL ARCANGEL</v>
          </cell>
          <cell r="J217" t="str">
            <v>ALVARO LUIS TUÑON HERAS</v>
          </cell>
          <cell r="K217">
            <v>73084885</v>
          </cell>
          <cell r="L217">
            <v>28783</v>
          </cell>
          <cell r="M217">
            <v>21763</v>
          </cell>
          <cell r="N217" t="str">
            <v>TORICES</v>
          </cell>
          <cell r="O217" t="str">
            <v>TORICES KRA 16 # 47-56</v>
          </cell>
          <cell r="P217">
            <v>6561730</v>
          </cell>
          <cell r="Q217" t="str">
            <v>colegio_sanrafaelarcangel@hotmail.com</v>
          </cell>
          <cell r="S217" t="str">
            <v>amy-1401@hotmail.com</v>
          </cell>
          <cell r="T217">
            <v>2</v>
          </cell>
          <cell r="U217" t="str">
            <v>N</v>
          </cell>
          <cell r="V217">
            <v>5</v>
          </cell>
          <cell r="W217" t="str">
            <v>AMIBEL MERCEDES BLANCO FERNANDEZ</v>
          </cell>
          <cell r="X217" t="str">
            <v>AMIBEL MERCEDES BLANCO FERNANDEZ</v>
          </cell>
          <cell r="Y217">
            <v>45445775</v>
          </cell>
          <cell r="Z217">
            <v>3008825964</v>
          </cell>
          <cell r="AA217" t="str">
            <v>amy-1401@hotmail.com</v>
          </cell>
          <cell r="AB217">
            <v>3007192920</v>
          </cell>
          <cell r="AC217">
            <v>42474</v>
          </cell>
          <cell r="AD217" t="str">
            <v>./resoluciones/313001027351.pdf</v>
          </cell>
          <cell r="AE217">
            <v>1</v>
          </cell>
        </row>
        <row r="218">
          <cell r="A218">
            <v>594</v>
          </cell>
          <cell r="B218">
            <v>31300100000000</v>
          </cell>
          <cell r="C218">
            <v>594</v>
          </cell>
          <cell r="D218">
            <v>594</v>
          </cell>
          <cell r="E218">
            <v>313001000000</v>
          </cell>
          <cell r="F218">
            <v>2</v>
          </cell>
          <cell r="G218" t="str">
            <v>P</v>
          </cell>
          <cell r="H218" t="str">
            <v>A</v>
          </cell>
          <cell r="I218" t="str">
            <v>GIMN. CHAMBERÍ (ANTIGUO CHAMPAGNAT DE LA COSTA)</v>
          </cell>
          <cell r="J218" t="str">
            <v>ELSA CUADRO S</v>
          </cell>
          <cell r="L218" t="str">
            <v>0000-00-00</v>
          </cell>
          <cell r="M218" t="str">
            <v>0000-00-00</v>
          </cell>
          <cell r="N218" t="str">
            <v>TORICES</v>
          </cell>
          <cell r="O218" t="str">
            <v>TORICES CALLE BOGOTA # 16-22</v>
          </cell>
          <cell r="P218">
            <v>6663446</v>
          </cell>
          <cell r="Q218" t="str">
            <v>gimnasio_chamberi@hotmail.com</v>
          </cell>
          <cell r="T218">
            <v>2</v>
          </cell>
          <cell r="U218" t="str">
            <v>N</v>
          </cell>
          <cell r="V218">
            <v>5</v>
          </cell>
          <cell r="W218" t="str">
            <v>ELSA CUADRO S</v>
          </cell>
          <cell r="X218" t="str">
            <v>gimnasio_chamberi@hotmail.com</v>
          </cell>
          <cell r="Y218">
            <v>45454514</v>
          </cell>
          <cell r="Z218">
            <v>300546428</v>
          </cell>
          <cell r="AA218" t="str">
            <v>leitomur@hotmail.com</v>
          </cell>
          <cell r="AB218">
            <v>3205712259</v>
          </cell>
          <cell r="AC218">
            <v>41786</v>
          </cell>
          <cell r="AE218">
            <v>1</v>
          </cell>
        </row>
        <row r="219">
          <cell r="A219">
            <v>680</v>
          </cell>
          <cell r="B219">
            <v>31300100000000</v>
          </cell>
          <cell r="C219">
            <v>680</v>
          </cell>
          <cell r="D219">
            <v>680</v>
          </cell>
          <cell r="E219">
            <v>313001000000</v>
          </cell>
          <cell r="F219">
            <v>2</v>
          </cell>
          <cell r="G219" t="str">
            <v>P</v>
          </cell>
          <cell r="H219" t="str">
            <v>A</v>
          </cell>
          <cell r="I219" t="str">
            <v>FUND. INST. MIXTO EL NAZARENO</v>
          </cell>
          <cell r="J219" t="str">
            <v>MAYTE  CANDELARIA GAVIRIA OSPINO</v>
          </cell>
          <cell r="K219">
            <v>45500137</v>
          </cell>
          <cell r="L219">
            <v>33137</v>
          </cell>
          <cell r="M219">
            <v>26439</v>
          </cell>
          <cell r="N219" t="str">
            <v>TORICES</v>
          </cell>
          <cell r="O219" t="str">
            <v>TORICES CALLE PROGRESO # 13-140</v>
          </cell>
          <cell r="P219">
            <v>6581629</v>
          </cell>
          <cell r="Q219" t="str">
            <v>instnazareno2012@hotmail.com</v>
          </cell>
          <cell r="S219" t="str">
            <v>instnazareno2012@hotmail.com</v>
          </cell>
          <cell r="T219">
            <v>2</v>
          </cell>
          <cell r="U219" t="str">
            <v>N</v>
          </cell>
          <cell r="V219">
            <v>5</v>
          </cell>
          <cell r="W219" t="str">
            <v>KELLY JOHANA RAMOS BUELVAS</v>
          </cell>
          <cell r="X219" t="str">
            <v>MAYTE  CANDELARIA GAVIRIA OSPINO</v>
          </cell>
          <cell r="Y219">
            <v>1143340852</v>
          </cell>
          <cell r="Z219">
            <v>3135893394</v>
          </cell>
          <cell r="AA219" t="str">
            <v>heroinadelafe@hotmail.com</v>
          </cell>
          <cell r="AB219">
            <v>3015417631</v>
          </cell>
          <cell r="AC219">
            <v>42541</v>
          </cell>
          <cell r="AD219" t="str">
            <v>./resoluciones/313001063690.pdf</v>
          </cell>
          <cell r="AE219">
            <v>1</v>
          </cell>
        </row>
        <row r="220">
          <cell r="A220">
            <v>837</v>
          </cell>
          <cell r="B220">
            <v>31300100000000</v>
          </cell>
          <cell r="C220">
            <v>837</v>
          </cell>
          <cell r="D220">
            <v>837</v>
          </cell>
          <cell r="E220">
            <v>313001000000</v>
          </cell>
          <cell r="F220">
            <v>2</v>
          </cell>
          <cell r="G220" t="str">
            <v>P</v>
          </cell>
          <cell r="H220" t="str">
            <v>A</v>
          </cell>
          <cell r="I220" t="str">
            <v>COLEGIO INFANTIL INICIOS DEL ARCO IRIS</v>
          </cell>
          <cell r="J220" t="str">
            <v>SANDRA PEREZ YEPEZ</v>
          </cell>
          <cell r="K220">
            <v>45465015</v>
          </cell>
          <cell r="L220" t="str">
            <v>0000-00-00</v>
          </cell>
          <cell r="M220" t="str">
            <v>0000-00-00</v>
          </cell>
          <cell r="N220" t="str">
            <v>TORICES</v>
          </cell>
          <cell r="O220" t="str">
            <v>TORICES CALLE BOGOTA 17 -79</v>
          </cell>
          <cell r="P220">
            <v>6564988</v>
          </cell>
          <cell r="Q220" t="str">
            <v>colarcoiris@hotmail.com</v>
          </cell>
          <cell r="T220">
            <v>2</v>
          </cell>
          <cell r="U220" t="str">
            <v>N</v>
          </cell>
          <cell r="V220">
            <v>5</v>
          </cell>
          <cell r="W220" t="str">
            <v>laura caballero</v>
          </cell>
          <cell r="Y220">
            <v>1047450526</v>
          </cell>
          <cell r="Z220">
            <v>3045396195</v>
          </cell>
          <cell r="AA220" t="str">
            <v>l.au11@hotmail.com</v>
          </cell>
          <cell r="AB220">
            <v>3005641411</v>
          </cell>
          <cell r="AC220">
            <v>42486</v>
          </cell>
          <cell r="AD220" t="str">
            <v>./resoluciones/313001029841.pdf</v>
          </cell>
          <cell r="AE220">
            <v>1</v>
          </cell>
        </row>
        <row r="221">
          <cell r="A221">
            <v>838</v>
          </cell>
          <cell r="B221">
            <v>31300100000000</v>
          </cell>
          <cell r="C221">
            <v>838</v>
          </cell>
          <cell r="D221">
            <v>838</v>
          </cell>
          <cell r="E221">
            <v>313001000000</v>
          </cell>
          <cell r="F221">
            <v>2</v>
          </cell>
          <cell r="G221" t="str">
            <v>P</v>
          </cell>
          <cell r="H221" t="str">
            <v>A</v>
          </cell>
          <cell r="I221" t="str">
            <v>COLEGIO SANTISIMA TRINIDAD</v>
          </cell>
          <cell r="J221" t="str">
            <v xml:space="preserve">HNA BERTA MARINA ZULUAGA DUQUE </v>
          </cell>
          <cell r="K221">
            <v>43402957</v>
          </cell>
          <cell r="L221">
            <v>31145</v>
          </cell>
          <cell r="M221">
            <v>24446</v>
          </cell>
          <cell r="N221" t="str">
            <v>TORICES</v>
          </cell>
          <cell r="O221" t="str">
            <v>carrera 16 #45-56</v>
          </cell>
          <cell r="P221">
            <v>6431343</v>
          </cell>
          <cell r="Q221" t="str">
            <v>Hna_berta@yahoo.es</v>
          </cell>
          <cell r="S221" t="str">
            <v>elapatry2215@hotmail.com</v>
          </cell>
          <cell r="T221">
            <v>2</v>
          </cell>
          <cell r="U221" t="str">
            <v>N</v>
          </cell>
          <cell r="V221">
            <v>5</v>
          </cell>
          <cell r="W221" t="str">
            <v xml:space="preserve">ELA PATRICIA GUARDO VEGA  </v>
          </cell>
          <cell r="X221" t="str">
            <v>HNA MARIA AMANDA HENAO ZAPATA</v>
          </cell>
          <cell r="Y221">
            <v>45756011</v>
          </cell>
          <cell r="Z221">
            <v>3172415506</v>
          </cell>
          <cell r="AA221" t="str">
            <v>patriciavega2215@hotmail.com</v>
          </cell>
          <cell r="AB221">
            <v>3137411569</v>
          </cell>
          <cell r="AC221">
            <v>42466</v>
          </cell>
          <cell r="AD221" t="str">
            <v>./resoluciones/313001029647.pdf</v>
          </cell>
          <cell r="AE221">
            <v>1</v>
          </cell>
        </row>
        <row r="222">
          <cell r="A222">
            <v>862</v>
          </cell>
          <cell r="B222">
            <v>31300100000000</v>
          </cell>
          <cell r="C222">
            <v>862</v>
          </cell>
          <cell r="D222">
            <v>862</v>
          </cell>
          <cell r="E222">
            <v>313001000000</v>
          </cell>
          <cell r="F222">
            <v>2</v>
          </cell>
          <cell r="G222" t="str">
            <v>P</v>
          </cell>
          <cell r="H222" t="str">
            <v>A</v>
          </cell>
          <cell r="I222" t="str">
            <v>GIMNASIO INTEGRAL CYGNI DE CARTAGENA</v>
          </cell>
          <cell r="J222" t="str">
            <v>CLARA LUZ ZOLLMER PINO</v>
          </cell>
          <cell r="K222">
            <v>30895946</v>
          </cell>
          <cell r="L222" t="str">
            <v>0000-00-00</v>
          </cell>
          <cell r="M222" t="str">
            <v>0000-00-00</v>
          </cell>
          <cell r="N222" t="str">
            <v>PIE DE LA POPA</v>
          </cell>
          <cell r="O222" t="str">
            <v>CL 29 E 21 01</v>
          </cell>
          <cell r="P222">
            <v>6431030</v>
          </cell>
          <cell r="Q222" t="str">
            <v>gimnaciocygnidecartagena@hotmail.com</v>
          </cell>
          <cell r="R222" t="str">
            <v>www.</v>
          </cell>
          <cell r="T222">
            <v>2</v>
          </cell>
          <cell r="U222" t="str">
            <v>N</v>
          </cell>
          <cell r="V222">
            <v>5</v>
          </cell>
          <cell r="W222" t="str">
            <v>SANDRA ENITH JIMENEZ OTERO</v>
          </cell>
          <cell r="Y222">
            <v>3103578180</v>
          </cell>
          <cell r="Z222">
            <v>45495927</v>
          </cell>
          <cell r="AA222" t="str">
            <v>contabilidadcygni@hotmail.com</v>
          </cell>
          <cell r="AB222">
            <v>3104149076</v>
          </cell>
          <cell r="AC222">
            <v>42516</v>
          </cell>
          <cell r="AD222" t="str">
            <v>./resoluciones/313001030131.pdf</v>
          </cell>
          <cell r="AE222">
            <v>1</v>
          </cell>
        </row>
        <row r="223">
          <cell r="A223">
            <v>866</v>
          </cell>
          <cell r="B223">
            <v>31300100000000</v>
          </cell>
          <cell r="C223">
            <v>866</v>
          </cell>
          <cell r="D223">
            <v>866</v>
          </cell>
          <cell r="E223">
            <v>313001000000</v>
          </cell>
          <cell r="F223">
            <v>2</v>
          </cell>
          <cell r="G223" t="str">
            <v>P</v>
          </cell>
          <cell r="H223" t="str">
            <v>A</v>
          </cell>
          <cell r="I223" t="str">
            <v>CORPORACION CENTRO DE DESARROLLO INTEGRAL ARCO IRIS</v>
          </cell>
          <cell r="R223" t="str">
            <v>X</v>
          </cell>
          <cell r="T223">
            <v>2</v>
          </cell>
          <cell r="U223" t="str">
            <v>N</v>
          </cell>
          <cell r="V223">
            <v>5</v>
          </cell>
          <cell r="AE223">
            <v>1</v>
          </cell>
        </row>
        <row r="224">
          <cell r="A224">
            <v>11</v>
          </cell>
          <cell r="B224">
            <v>11300100000000</v>
          </cell>
          <cell r="C224">
            <v>11</v>
          </cell>
          <cell r="D224">
            <v>11</v>
          </cell>
          <cell r="E224">
            <v>113001000000</v>
          </cell>
          <cell r="F224">
            <v>1</v>
          </cell>
          <cell r="G224" t="str">
            <v>P</v>
          </cell>
          <cell r="H224" t="str">
            <v>A</v>
          </cell>
          <cell r="I224" t="str">
            <v>I.E CORAZON DE MARIA</v>
          </cell>
          <cell r="J224" t="str">
            <v>FELIX CABALLERO ARIAS</v>
          </cell>
          <cell r="K224">
            <v>8705392</v>
          </cell>
          <cell r="L224" t="str">
            <v>0000-00-00</v>
          </cell>
          <cell r="M224" t="str">
            <v>0000-00-00</v>
          </cell>
          <cell r="N224" t="str">
            <v>SAN FRANCISCO</v>
          </cell>
          <cell r="O224" t="str">
            <v>SAN FRANCISCO CRA 19 #77-21 AL LADO DEL CAI</v>
          </cell>
          <cell r="P224">
            <v>6562618</v>
          </cell>
          <cell r="Q224" t="str">
            <v>cordmaria@hotmail.com</v>
          </cell>
          <cell r="S224" t="str">
            <v>judialvarez80@hotmail.com</v>
          </cell>
          <cell r="T224">
            <v>3</v>
          </cell>
          <cell r="U224" t="str">
            <v>N</v>
          </cell>
          <cell r="V224">
            <v>3</v>
          </cell>
          <cell r="W224" t="str">
            <v>ELSIE GARRIDO</v>
          </cell>
          <cell r="X224" t="str">
            <v>JUDITH ALVAREZ MARTINEZ</v>
          </cell>
          <cell r="Z224">
            <v>3045946660</v>
          </cell>
          <cell r="AA224" t="str">
            <v>elsiegarrido@hotmail.com</v>
          </cell>
          <cell r="AB224">
            <v>3135121290</v>
          </cell>
          <cell r="AC224">
            <v>41724</v>
          </cell>
          <cell r="AE224">
            <v>1</v>
          </cell>
        </row>
        <row r="225">
          <cell r="A225">
            <v>37</v>
          </cell>
          <cell r="B225">
            <v>11300100000000</v>
          </cell>
          <cell r="C225">
            <v>37</v>
          </cell>
          <cell r="D225">
            <v>37</v>
          </cell>
          <cell r="E225">
            <v>113001000000</v>
          </cell>
          <cell r="F225">
            <v>1</v>
          </cell>
          <cell r="G225" t="str">
            <v>P</v>
          </cell>
          <cell r="H225" t="str">
            <v>A</v>
          </cell>
          <cell r="I225" t="str">
            <v>I.E SANTA MARIA</v>
          </cell>
          <cell r="J225" t="str">
            <v>MAGALY DE LA ROSA ESPINOSA</v>
          </cell>
          <cell r="K225">
            <v>45446086</v>
          </cell>
          <cell r="L225">
            <v>29683</v>
          </cell>
          <cell r="M225">
            <v>23073</v>
          </cell>
          <cell r="N225" t="str">
            <v>DANIEL LEMAITRE</v>
          </cell>
          <cell r="O225" t="str">
            <v>DANIEL LEMAITRE cra 17 No. 70 B 119</v>
          </cell>
          <cell r="P225">
            <v>6562509</v>
          </cell>
          <cell r="Q225" t="str">
            <v>iesantamaria@yahoo.es</v>
          </cell>
          <cell r="T225">
            <v>3</v>
          </cell>
          <cell r="U225" t="str">
            <v>N</v>
          </cell>
          <cell r="V225">
            <v>3</v>
          </cell>
          <cell r="W225" t="str">
            <v xml:space="preserve">NARGI BELTRAN BERRIO </v>
          </cell>
          <cell r="X225" t="str">
            <v>no hay</v>
          </cell>
          <cell r="Y225">
            <v>45758646</v>
          </cell>
          <cell r="Z225">
            <v>3114051469</v>
          </cell>
          <cell r="AA225" t="str">
            <v>nargi.iesantamaria@gmail.com</v>
          </cell>
          <cell r="AB225">
            <v>3173815654</v>
          </cell>
          <cell r="AC225">
            <v>42473</v>
          </cell>
          <cell r="AD225" t="str">
            <v>./resoluciones/113001000879.pdf</v>
          </cell>
          <cell r="AE225">
            <v>1</v>
          </cell>
        </row>
        <row r="226">
          <cell r="A226">
            <v>45</v>
          </cell>
          <cell r="B226">
            <v>11300100000000</v>
          </cell>
          <cell r="C226">
            <v>45</v>
          </cell>
          <cell r="D226">
            <v>45</v>
          </cell>
          <cell r="E226">
            <v>113001000000</v>
          </cell>
          <cell r="F226">
            <v>1</v>
          </cell>
          <cell r="G226" t="str">
            <v>P</v>
          </cell>
          <cell r="H226" t="str">
            <v>A</v>
          </cell>
          <cell r="I226" t="str">
            <v>I.E LICEO DE BOLIVAR</v>
          </cell>
          <cell r="J226" t="str">
            <v>DANILO ACOSTA THERAN</v>
          </cell>
          <cell r="K226">
            <v>9085693</v>
          </cell>
          <cell r="L226" t="str">
            <v>0000-00-00</v>
          </cell>
          <cell r="M226" t="str">
            <v>0000-00-00</v>
          </cell>
          <cell r="N226" t="str">
            <v>DANIEL LEMAITRE</v>
          </cell>
          <cell r="O226" t="str">
            <v>DANIEL LEMAITRE KRA 17 # 71-25</v>
          </cell>
          <cell r="P226" t="str">
            <v xml:space="preserve">6661339 - 6563660 </v>
          </cell>
          <cell r="Q226" t="str">
            <v>dacosta@hotmail.com</v>
          </cell>
          <cell r="S226" t="str">
            <v>yeniscrizon@hotmail.com</v>
          </cell>
          <cell r="T226">
            <v>3</v>
          </cell>
          <cell r="U226" t="str">
            <v>N</v>
          </cell>
          <cell r="V226">
            <v>3</v>
          </cell>
          <cell r="W226" t="str">
            <v>Rafael Silgado,</v>
          </cell>
          <cell r="X226" t="str">
            <v>yenis crizon</v>
          </cell>
          <cell r="Y226">
            <v>73103031</v>
          </cell>
          <cell r="Z226" t="str">
            <v xml:space="preserve">3107382078 - </v>
          </cell>
          <cell r="AA226" t="str">
            <v>leafar123@hotmail.es</v>
          </cell>
          <cell r="AB226">
            <v>3135121290</v>
          </cell>
          <cell r="AC226">
            <v>42332</v>
          </cell>
          <cell r="AD226" t="str">
            <v>./resoluciones/113001001492.pdf</v>
          </cell>
          <cell r="AE226">
            <v>1</v>
          </cell>
        </row>
        <row r="227">
          <cell r="A227">
            <v>857</v>
          </cell>
          <cell r="B227">
            <v>11300100000000</v>
          </cell>
          <cell r="C227">
            <v>857</v>
          </cell>
          <cell r="D227">
            <v>857</v>
          </cell>
          <cell r="E227">
            <v>113001000000</v>
          </cell>
          <cell r="F227">
            <v>1</v>
          </cell>
          <cell r="G227" t="str">
            <v>P</v>
          </cell>
          <cell r="H227" t="str">
            <v>A</v>
          </cell>
          <cell r="I227" t="str">
            <v>I.E FUNDACION PIES DESCALZOS</v>
          </cell>
          <cell r="J227" t="str">
            <v>ALFONSO MORENO GRAU</v>
          </cell>
          <cell r="K227">
            <v>9098215</v>
          </cell>
          <cell r="L227" t="str">
            <v>0000-00-00</v>
          </cell>
          <cell r="M227">
            <v>28310</v>
          </cell>
          <cell r="N227" t="str">
            <v>LOMA DE PEYE</v>
          </cell>
          <cell r="O227" t="str">
            <v>San Bernardo. Sector Lomas de Peye-Cll 52N° 33E-06</v>
          </cell>
          <cell r="P227">
            <v>3006166730</v>
          </cell>
          <cell r="Q227" t="str">
            <v>rectoriafpd@gmail.com</v>
          </cell>
          <cell r="S227" t="str">
            <v>yelkisdevoz@gmail.com</v>
          </cell>
          <cell r="T227">
            <v>3</v>
          </cell>
          <cell r="U227" t="str">
            <v>S</v>
          </cell>
          <cell r="V227">
            <v>3</v>
          </cell>
          <cell r="W227" t="str">
            <v>YELKIS  NELLIS DEVOZ ORTEGA</v>
          </cell>
          <cell r="X227" t="str">
            <v>YELKIS DEVOZ ORTEGA</v>
          </cell>
          <cell r="Y227">
            <v>1047376503</v>
          </cell>
          <cell r="Z227" t="str">
            <v>3004660756-3114307545</v>
          </cell>
          <cell r="AA227" t="str">
            <v>yenedeor@hotmail.com</v>
          </cell>
          <cell r="AB227">
            <v>3012778124</v>
          </cell>
          <cell r="AC227">
            <v>42467</v>
          </cell>
          <cell r="AD227" t="str">
            <v>./resoluciones/113001030093.pdf</v>
          </cell>
          <cell r="AE227">
            <v>1</v>
          </cell>
        </row>
        <row r="228">
          <cell r="A228">
            <v>264</v>
          </cell>
          <cell r="B228">
            <v>31300100000000</v>
          </cell>
          <cell r="C228">
            <v>264</v>
          </cell>
          <cell r="D228">
            <v>264</v>
          </cell>
          <cell r="E228">
            <v>313001000000</v>
          </cell>
          <cell r="F228">
            <v>2</v>
          </cell>
          <cell r="G228" t="str">
            <v>P</v>
          </cell>
          <cell r="H228" t="str">
            <v>A</v>
          </cell>
          <cell r="I228" t="str">
            <v>ASOC. COL. GONZALO JIMENEZ DE QUESADA</v>
          </cell>
          <cell r="J228" t="str">
            <v>LOURDES VILLADIEGO C.</v>
          </cell>
          <cell r="K228">
            <v>45446829</v>
          </cell>
          <cell r="L228">
            <v>29698</v>
          </cell>
          <cell r="M228">
            <v>23067</v>
          </cell>
          <cell r="N228" t="str">
            <v>DANIEL LEMAITRE</v>
          </cell>
          <cell r="O228" t="str">
            <v>DANIEL LEMAITRE CLL 64 # 17-09</v>
          </cell>
          <cell r="P228" t="str">
            <v>6661918 - 6663813</v>
          </cell>
          <cell r="Q228" t="str">
            <v>dra.lourdesvilladiego@hotmail.com</v>
          </cell>
          <cell r="T228">
            <v>3</v>
          </cell>
          <cell r="U228" t="str">
            <v>N</v>
          </cell>
          <cell r="V228">
            <v>5</v>
          </cell>
          <cell r="W228" t="str">
            <v>CENELIA BARCO JIMENEZ</v>
          </cell>
          <cell r="Y228" t="str">
            <v>1.047.468.43</v>
          </cell>
          <cell r="Z228">
            <v>3004694134</v>
          </cell>
          <cell r="AA228" t="str">
            <v>cgonzalojimenezdequesada@gmail.com</v>
          </cell>
          <cell r="AB228">
            <v>3008092109</v>
          </cell>
          <cell r="AC228">
            <v>42212</v>
          </cell>
          <cell r="AD228" t="str">
            <v>./resoluciones/313001003842.pdf</v>
          </cell>
          <cell r="AE228">
            <v>1</v>
          </cell>
        </row>
        <row r="229">
          <cell r="A229">
            <v>323</v>
          </cell>
          <cell r="B229">
            <v>31300100000000</v>
          </cell>
          <cell r="C229">
            <v>323</v>
          </cell>
          <cell r="D229">
            <v>323</v>
          </cell>
          <cell r="E229">
            <v>313001000000</v>
          </cell>
          <cell r="F229">
            <v>2</v>
          </cell>
          <cell r="G229" t="str">
            <v>P</v>
          </cell>
          <cell r="H229" t="str">
            <v>A</v>
          </cell>
          <cell r="I229" t="str">
            <v>CORP. INF. BLANCA NIEVES</v>
          </cell>
          <cell r="J229" t="str">
            <v>MARIA MIRNA COGOLLO JULIO</v>
          </cell>
          <cell r="K229">
            <v>45421705</v>
          </cell>
          <cell r="L229">
            <v>28344</v>
          </cell>
          <cell r="M229">
            <v>19944</v>
          </cell>
          <cell r="N229" t="str">
            <v>DANIEL LEMAITRE</v>
          </cell>
          <cell r="O229" t="str">
            <v>DANIEL LEMAITRE KRA 16 # 66-30</v>
          </cell>
          <cell r="P229">
            <v>6580319</v>
          </cell>
          <cell r="Q229" t="str">
            <v>colegioblancanieves@yahoo.com</v>
          </cell>
          <cell r="T229">
            <v>3</v>
          </cell>
          <cell r="U229" t="str">
            <v>S</v>
          </cell>
          <cell r="V229">
            <v>5</v>
          </cell>
          <cell r="W229" t="str">
            <v>ORANIS POLO VARGAS</v>
          </cell>
          <cell r="Y229">
            <v>45456929</v>
          </cell>
          <cell r="Z229">
            <v>3162727098</v>
          </cell>
          <cell r="AA229" t="str">
            <v>orapova@hotmail.com</v>
          </cell>
          <cell r="AB229">
            <v>3162720254</v>
          </cell>
          <cell r="AC229">
            <v>42474</v>
          </cell>
          <cell r="AD229" t="str">
            <v>./resoluciones/313001007074.pdf</v>
          </cell>
          <cell r="AE229">
            <v>1</v>
          </cell>
        </row>
        <row r="230">
          <cell r="A230">
            <v>378</v>
          </cell>
          <cell r="B230">
            <v>31300100000000</v>
          </cell>
          <cell r="C230">
            <v>378</v>
          </cell>
          <cell r="D230">
            <v>378</v>
          </cell>
          <cell r="E230">
            <v>313001000000</v>
          </cell>
          <cell r="F230">
            <v>2</v>
          </cell>
          <cell r="G230" t="str">
            <v>P</v>
          </cell>
          <cell r="H230" t="str">
            <v>A</v>
          </cell>
          <cell r="I230" t="str">
            <v>INST. FERNANDA BELLO</v>
          </cell>
          <cell r="J230" t="str">
            <v>MARCIA E. GONZALEZ M.</v>
          </cell>
          <cell r="K230">
            <v>45476294</v>
          </cell>
          <cell r="L230">
            <v>31390</v>
          </cell>
          <cell r="M230">
            <v>24677</v>
          </cell>
          <cell r="N230" t="str">
            <v>SIETE DE AGOSTO</v>
          </cell>
          <cell r="O230" t="str">
            <v>7 de agosto calle 77 nï¿½ 16-50</v>
          </cell>
          <cell r="P230">
            <v>6438432</v>
          </cell>
          <cell r="Q230" t="str">
            <v>fernandabello_edu@hotmail.com</v>
          </cell>
          <cell r="T230">
            <v>3</v>
          </cell>
          <cell r="U230" t="str">
            <v>N</v>
          </cell>
          <cell r="V230">
            <v>5</v>
          </cell>
          <cell r="W230" t="str">
            <v>MARCIA ELENA GONZALEZ MORALES</v>
          </cell>
          <cell r="Y230">
            <v>45476294</v>
          </cell>
          <cell r="Z230">
            <v>3114372058</v>
          </cell>
          <cell r="AA230" t="str">
            <v>margonmor@hotmail.es</v>
          </cell>
          <cell r="AB230">
            <v>3114372058</v>
          </cell>
          <cell r="AC230">
            <v>41992</v>
          </cell>
          <cell r="AE230">
            <v>1</v>
          </cell>
        </row>
        <row r="231">
          <cell r="A231">
            <v>435</v>
          </cell>
          <cell r="B231">
            <v>31300100000000</v>
          </cell>
          <cell r="C231">
            <v>435</v>
          </cell>
          <cell r="D231">
            <v>435</v>
          </cell>
          <cell r="E231">
            <v>313001000000</v>
          </cell>
          <cell r="F231">
            <v>2</v>
          </cell>
          <cell r="G231" t="str">
            <v>P</v>
          </cell>
          <cell r="H231" t="str">
            <v>A</v>
          </cell>
          <cell r="I231" t="str">
            <v>CORP. TECNICA INSTITUTO ROCHY</v>
          </cell>
          <cell r="J231" t="str">
            <v>ROSA RODRIGUEZ ARANGO</v>
          </cell>
          <cell r="K231">
            <v>45448191</v>
          </cell>
          <cell r="L231" t="str">
            <v>0000-00-00</v>
          </cell>
          <cell r="M231" t="str">
            <v>0000-00-00</v>
          </cell>
          <cell r="N231" t="str">
            <v>DANIEL LEMAITRE</v>
          </cell>
          <cell r="O231" t="str">
            <v>DANIEL LEMAITRE ST LA HEROICA CL 64 # 19-12</v>
          </cell>
          <cell r="P231">
            <v>6582503</v>
          </cell>
          <cell r="Q231" t="str">
            <v>corporrochy@hotmail.com</v>
          </cell>
          <cell r="T231">
            <v>3</v>
          </cell>
          <cell r="U231" t="str">
            <v>S</v>
          </cell>
          <cell r="V231">
            <v>5</v>
          </cell>
          <cell r="W231" t="str">
            <v>ELVIA RODRIGUEZ CABARCAS</v>
          </cell>
          <cell r="Y231">
            <v>45546339</v>
          </cell>
          <cell r="Z231">
            <v>3225588159</v>
          </cell>
          <cell r="AA231" t="str">
            <v>eterej@hotmail.com</v>
          </cell>
          <cell r="AB231">
            <v>3106277019</v>
          </cell>
          <cell r="AC231">
            <v>42220</v>
          </cell>
          <cell r="AD231" t="str">
            <v>./resoluciones/313001012868.pdf</v>
          </cell>
          <cell r="AE231">
            <v>1</v>
          </cell>
        </row>
        <row r="232">
          <cell r="A232">
            <v>441</v>
          </cell>
          <cell r="B232">
            <v>31300100000000</v>
          </cell>
          <cell r="C232">
            <v>441</v>
          </cell>
          <cell r="D232">
            <v>441</v>
          </cell>
          <cell r="E232">
            <v>313001000000</v>
          </cell>
          <cell r="F232">
            <v>2</v>
          </cell>
          <cell r="G232" t="str">
            <v>P</v>
          </cell>
          <cell r="H232" t="str">
            <v>A</v>
          </cell>
          <cell r="I232" t="str">
            <v>COL. CRISTIANO LUZ Y VERDAD</v>
          </cell>
          <cell r="J232" t="str">
            <v>LOURDES ROJAS CASTRO</v>
          </cell>
          <cell r="K232">
            <v>22510212</v>
          </cell>
          <cell r="L232">
            <v>32583</v>
          </cell>
          <cell r="M232">
            <v>25381</v>
          </cell>
          <cell r="N232" t="str">
            <v>SAN FRANCISCO</v>
          </cell>
          <cell r="O232" t="str">
            <v>SAN FRANCISCO CRA 34 # 78-26 SECT PARAISO</v>
          </cell>
          <cell r="P232">
            <v>6661992</v>
          </cell>
          <cell r="Q232" t="str">
            <v>lourdesrojas@yahoo.com</v>
          </cell>
          <cell r="S232" t="str">
            <v>j.gonzalez1105@hotmail.com</v>
          </cell>
          <cell r="T232">
            <v>3</v>
          </cell>
          <cell r="U232" t="str">
            <v>N</v>
          </cell>
          <cell r="V232">
            <v>5</v>
          </cell>
          <cell r="W232" t="str">
            <v>HUGO DIAZ</v>
          </cell>
          <cell r="X232" t="str">
            <v>Johana Gonzales</v>
          </cell>
          <cell r="Y232">
            <v>353971</v>
          </cell>
          <cell r="Z232">
            <v>3175863817</v>
          </cell>
          <cell r="AA232" t="str">
            <v>jediki@yahoo.com</v>
          </cell>
          <cell r="AB232">
            <v>3008025573</v>
          </cell>
          <cell r="AC232">
            <v>42474</v>
          </cell>
          <cell r="AD232" t="str">
            <v>./resoluciones/313001012973.pdf</v>
          </cell>
          <cell r="AE232">
            <v>1</v>
          </cell>
        </row>
        <row r="233">
          <cell r="A233">
            <v>507</v>
          </cell>
          <cell r="B233">
            <v>31300100000000</v>
          </cell>
          <cell r="C233">
            <v>507</v>
          </cell>
          <cell r="D233">
            <v>507</v>
          </cell>
          <cell r="E233">
            <v>313001000000</v>
          </cell>
          <cell r="F233">
            <v>2</v>
          </cell>
          <cell r="G233" t="str">
            <v>P</v>
          </cell>
          <cell r="H233" t="str">
            <v>A</v>
          </cell>
          <cell r="I233" t="str">
            <v>COL. DE LAS AMERICAS</v>
          </cell>
          <cell r="J233" t="str">
            <v>EDINSA MARIA CARRILLO PADILLA</v>
          </cell>
          <cell r="K233">
            <v>45506075</v>
          </cell>
          <cell r="L233">
            <v>33413</v>
          </cell>
          <cell r="M233">
            <v>26625</v>
          </cell>
          <cell r="N233" t="str">
            <v>DANIEL LEMAITRE</v>
          </cell>
          <cell r="O233" t="str">
            <v>DANIEL LEMAITRE CRA 17 # 65-08</v>
          </cell>
          <cell r="P233">
            <v>6908768</v>
          </cell>
          <cell r="Q233" t="str">
            <v>coleamericas-98@hotmail.com</v>
          </cell>
          <cell r="T233">
            <v>3</v>
          </cell>
          <cell r="U233" t="str">
            <v>N</v>
          </cell>
          <cell r="V233">
            <v>5</v>
          </cell>
          <cell r="W233" t="str">
            <v>YEYDIS  ESCALANTE PINEDA</v>
          </cell>
          <cell r="Y233">
            <v>1047370091</v>
          </cell>
          <cell r="Z233">
            <v>3205080319</v>
          </cell>
          <cell r="AA233" t="str">
            <v>j861115@hotmail.com</v>
          </cell>
          <cell r="AB233">
            <v>3045459957</v>
          </cell>
          <cell r="AC233">
            <v>42474</v>
          </cell>
          <cell r="AD233" t="str">
            <v>./resoluciones/313001013619.pdf</v>
          </cell>
          <cell r="AE233">
            <v>1</v>
          </cell>
        </row>
        <row r="234">
          <cell r="A234">
            <v>550</v>
          </cell>
          <cell r="B234">
            <v>31300100000000</v>
          </cell>
          <cell r="C234">
            <v>550</v>
          </cell>
          <cell r="D234">
            <v>550</v>
          </cell>
          <cell r="E234">
            <v>313001000000</v>
          </cell>
          <cell r="F234">
            <v>2</v>
          </cell>
          <cell r="G234" t="str">
            <v>P</v>
          </cell>
          <cell r="H234" t="str">
            <v>A</v>
          </cell>
          <cell r="I234" t="str">
            <v>FUND. REMANSO DE AMOR</v>
          </cell>
          <cell r="J234" t="str">
            <v>ELIDA SALGADO ZAPATEIRO</v>
          </cell>
          <cell r="K234">
            <v>45511348</v>
          </cell>
          <cell r="L234" t="str">
            <v>0000-00-00</v>
          </cell>
          <cell r="M234">
            <v>26498</v>
          </cell>
          <cell r="N234" t="str">
            <v>CANAPOTE</v>
          </cell>
          <cell r="O234" t="str">
            <v>CANAPOTE CALLE DE LA ROSA N</v>
          </cell>
          <cell r="P234" t="str">
            <v xml:space="preserve">6567809- 6562897 </v>
          </cell>
          <cell r="Q234" t="str">
            <v xml:space="preserve">coordinacion@fundacionremansodeamor.org </v>
          </cell>
          <cell r="R234" t="str">
            <v>www.fundacionremansodeamor.org</v>
          </cell>
          <cell r="S234" t="str">
            <v>info@fundacionremansodeamor.org</v>
          </cell>
          <cell r="T234">
            <v>3</v>
          </cell>
          <cell r="U234" t="str">
            <v>N</v>
          </cell>
          <cell r="V234">
            <v>5</v>
          </cell>
          <cell r="W234" t="str">
            <v>NADIA OSORIO GIL</v>
          </cell>
          <cell r="Y234">
            <v>32937688</v>
          </cell>
          <cell r="Z234">
            <v>3116981671</v>
          </cell>
          <cell r="AA234" t="str">
            <v>secretaria@fundacionremansodeamor.org, nlog84@hotmail.com</v>
          </cell>
          <cell r="AC234">
            <v>41724</v>
          </cell>
          <cell r="AE234">
            <v>1</v>
          </cell>
        </row>
        <row r="235">
          <cell r="A235">
            <v>653</v>
          </cell>
          <cell r="B235">
            <v>31300100000000</v>
          </cell>
          <cell r="C235">
            <v>653</v>
          </cell>
          <cell r="D235">
            <v>653</v>
          </cell>
          <cell r="E235">
            <v>313001000000</v>
          </cell>
          <cell r="F235">
            <v>2</v>
          </cell>
          <cell r="G235" t="str">
            <v>P</v>
          </cell>
          <cell r="H235" t="str">
            <v>A</v>
          </cell>
          <cell r="I235" t="str">
            <v>GUARD. Y JARD. MI MUNDO MAGICO</v>
          </cell>
          <cell r="J235" t="str">
            <v>TATIANA GARCES</v>
          </cell>
          <cell r="L235" t="str">
            <v>0000-00-00</v>
          </cell>
          <cell r="M235" t="str">
            <v>0000-00-00</v>
          </cell>
          <cell r="N235" t="str">
            <v>DANIEL LEMAITRE</v>
          </cell>
          <cell r="O235" t="str">
            <v>DANIEL LEMAITRE URB SAN JUAN BLOQUE 6 APTO 1D</v>
          </cell>
          <cell r="P235" t="str">
            <v>6582884 - 6621814</v>
          </cell>
          <cell r="Q235" t="str">
            <v>tgarcesc@yahoo.es</v>
          </cell>
          <cell r="T235">
            <v>3</v>
          </cell>
          <cell r="U235" t="str">
            <v>N</v>
          </cell>
          <cell r="V235">
            <v>5</v>
          </cell>
          <cell r="W235" t="str">
            <v>TATIANA GARCES</v>
          </cell>
          <cell r="Z235">
            <v>3103650682</v>
          </cell>
          <cell r="AA235" t="str">
            <v>tgarcesc@yahoo.es</v>
          </cell>
          <cell r="AB235">
            <v>3103650682</v>
          </cell>
          <cell r="AE235">
            <v>1</v>
          </cell>
        </row>
        <row r="236">
          <cell r="A236">
            <v>731</v>
          </cell>
          <cell r="B236">
            <v>31300100000000</v>
          </cell>
          <cell r="C236">
            <v>731</v>
          </cell>
          <cell r="D236">
            <v>731</v>
          </cell>
          <cell r="E236">
            <v>313001000000</v>
          </cell>
          <cell r="F236">
            <v>2</v>
          </cell>
          <cell r="G236" t="str">
            <v>P</v>
          </cell>
          <cell r="H236" t="str">
            <v>A</v>
          </cell>
          <cell r="I236" t="str">
            <v>CORP. INST. EDUCA.CARLOS ORTIZ SANCHEZ</v>
          </cell>
          <cell r="J236" t="str">
            <v>ROSA MAGOLA ORTIZ CARABALLO</v>
          </cell>
          <cell r="K236">
            <v>3207967902</v>
          </cell>
          <cell r="L236" t="str">
            <v>0000-00-00</v>
          </cell>
          <cell r="M236" t="str">
            <v>0000-00-00</v>
          </cell>
          <cell r="N236" t="str">
            <v>SANTA MARIA</v>
          </cell>
          <cell r="O236" t="str">
            <v>SANTA MARIA AV JUAN ANGOLA #31 - 23</v>
          </cell>
          <cell r="P236">
            <v>6565178</v>
          </cell>
          <cell r="Q236" t="str">
            <v>corporacioncarlosortizsanchez@outlook.com</v>
          </cell>
          <cell r="T236">
            <v>3</v>
          </cell>
          <cell r="U236" t="str">
            <v>N</v>
          </cell>
          <cell r="V236">
            <v>5</v>
          </cell>
          <cell r="W236" t="str">
            <v>carla paola leon ortiz</v>
          </cell>
          <cell r="Y236">
            <v>1047427135</v>
          </cell>
          <cell r="Z236">
            <v>3013422340</v>
          </cell>
          <cell r="AA236" t="str">
            <v>eneys-krla1429@hotmail.com</v>
          </cell>
          <cell r="AB236">
            <v>3177831201</v>
          </cell>
          <cell r="AC236">
            <v>42481</v>
          </cell>
          <cell r="AD236" t="str">
            <v>./resoluciones/313001029124.pdf</v>
          </cell>
          <cell r="AE236">
            <v>1</v>
          </cell>
        </row>
        <row r="237">
          <cell r="A237">
            <v>4</v>
          </cell>
          <cell r="B237">
            <v>11300100000000</v>
          </cell>
          <cell r="C237">
            <v>4</v>
          </cell>
          <cell r="D237">
            <v>4</v>
          </cell>
          <cell r="E237">
            <v>113001000000</v>
          </cell>
          <cell r="F237">
            <v>1</v>
          </cell>
          <cell r="G237" t="str">
            <v>P</v>
          </cell>
          <cell r="H237" t="str">
            <v>A</v>
          </cell>
          <cell r="I237" t="str">
            <v>I.E CIUDAD DE TUNJA</v>
          </cell>
          <cell r="J237" t="str">
            <v>MIGUEL PEREZ MARQUEZ</v>
          </cell>
          <cell r="K237">
            <v>73093001</v>
          </cell>
          <cell r="L237" t="str">
            <v>0000-00-00</v>
          </cell>
          <cell r="M237" t="str">
            <v>0000-00-00</v>
          </cell>
          <cell r="N237" t="str">
            <v>CAMINO DEL MEDIO</v>
          </cell>
          <cell r="O237" t="str">
            <v>MARIA AUXILIADORA CAMINO DEL MEDIO # 39-266</v>
          </cell>
          <cell r="P237">
            <v>6437506</v>
          </cell>
          <cell r="Q237" t="str">
            <v>ieciudaddetunja@hotmail.com</v>
          </cell>
          <cell r="S237" t="str">
            <v>mipema2260@hotmail.com</v>
          </cell>
          <cell r="T237">
            <v>4</v>
          </cell>
          <cell r="U237" t="str">
            <v>N</v>
          </cell>
          <cell r="V237">
            <v>3</v>
          </cell>
          <cell r="W237" t="str">
            <v>KETTY DEL CARMEN CONEO MEDINA</v>
          </cell>
          <cell r="X237" t="str">
            <v>kettyconeo30@gmail.com</v>
          </cell>
          <cell r="Y237">
            <v>51755383</v>
          </cell>
          <cell r="Z237">
            <v>3103149053</v>
          </cell>
          <cell r="AA237" t="str">
            <v>kettyco30@yahoo.es</v>
          </cell>
          <cell r="AB237">
            <v>3103670532</v>
          </cell>
          <cell r="AC237">
            <v>42382</v>
          </cell>
          <cell r="AD237" t="str">
            <v>./resoluciones/113001012788.pdf</v>
          </cell>
          <cell r="AE237">
            <v>1</v>
          </cell>
        </row>
        <row r="238">
          <cell r="A238">
            <v>42</v>
          </cell>
          <cell r="B238">
            <v>11300100000000</v>
          </cell>
          <cell r="C238">
            <v>42</v>
          </cell>
          <cell r="D238">
            <v>42</v>
          </cell>
          <cell r="E238">
            <v>113001000000</v>
          </cell>
          <cell r="F238">
            <v>1</v>
          </cell>
          <cell r="G238" t="str">
            <v>P</v>
          </cell>
          <cell r="H238" t="str">
            <v>A</v>
          </cell>
          <cell r="I238" t="str">
            <v>I.E PEDRO DE HEREDIA</v>
          </cell>
          <cell r="J238" t="str">
            <v>ÓSMAR DEL CRISTO CARRASCAL RODRÍGUEZ</v>
          </cell>
          <cell r="K238">
            <v>15590246</v>
          </cell>
          <cell r="L238">
            <v>29129</v>
          </cell>
          <cell r="M238">
            <v>22450</v>
          </cell>
          <cell r="N238" t="str">
            <v>ALCIBIA</v>
          </cell>
          <cell r="O238" t="str">
            <v>ALCIBIA AV PEDRO ROMERO CL 31 # 34-39</v>
          </cell>
          <cell r="P238">
            <v>6741660</v>
          </cell>
          <cell r="Q238" t="str">
            <v>oscarod04@hotmail.com</v>
          </cell>
          <cell r="S238" t="str">
            <v>iepedrodeheredia@hotmail.com</v>
          </cell>
          <cell r="T238">
            <v>4</v>
          </cell>
          <cell r="U238" t="str">
            <v>N</v>
          </cell>
          <cell r="V238">
            <v>3</v>
          </cell>
          <cell r="W238" t="str">
            <v>yaneth Beltran Olivero</v>
          </cell>
          <cell r="X238" t="str">
            <v>NO APLICA</v>
          </cell>
          <cell r="Y238">
            <v>45464741</v>
          </cell>
          <cell r="Z238">
            <v>3135815567</v>
          </cell>
          <cell r="AA238" t="str">
            <v>operadorsimatiepedrodeheredia@gmail.com</v>
          </cell>
          <cell r="AB238">
            <v>3005911330</v>
          </cell>
          <cell r="AC238">
            <v>42394</v>
          </cell>
          <cell r="AD238" t="str">
            <v>./resoluciones/113001001450.pdf</v>
          </cell>
          <cell r="AE238">
            <v>1</v>
          </cell>
        </row>
        <row r="239">
          <cell r="A239">
            <v>83</v>
          </cell>
          <cell r="B239">
            <v>11300100000000</v>
          </cell>
          <cell r="C239">
            <v>83</v>
          </cell>
          <cell r="D239">
            <v>83</v>
          </cell>
          <cell r="E239">
            <v>113001000000</v>
          </cell>
          <cell r="F239">
            <v>1</v>
          </cell>
          <cell r="G239" t="str">
            <v>P</v>
          </cell>
          <cell r="H239" t="str">
            <v>A</v>
          </cell>
          <cell r="I239" t="str">
            <v>I.E MARIA REINA</v>
          </cell>
          <cell r="J239" t="str">
            <v>HNA REBECA RUEDA VELASQUEZ</v>
          </cell>
          <cell r="K239">
            <v>32076030</v>
          </cell>
          <cell r="L239" t="str">
            <v>0000-00-00</v>
          </cell>
          <cell r="M239" t="str">
            <v>0000-00-00</v>
          </cell>
          <cell r="N239" t="str">
            <v>LA ESPERANZA</v>
          </cell>
          <cell r="O239" t="str">
            <v>LA ESPERANZA Kr. 29 # 37-38</v>
          </cell>
          <cell r="P239" t="str">
            <v>6743522-6720155</v>
          </cell>
          <cell r="Q239" t="str">
            <v>revecarueda.mr@hotmail.com</v>
          </cell>
          <cell r="S239" t="str">
            <v>ceciliaymas35@hotmail.com, andresmateo40@hotma</v>
          </cell>
          <cell r="T239">
            <v>4</v>
          </cell>
          <cell r="U239" t="str">
            <v>N</v>
          </cell>
          <cell r="V239">
            <v>3</v>
          </cell>
          <cell r="W239" t="str">
            <v>LUZ DEL MAR CASTILLO HILL</v>
          </cell>
          <cell r="Y239">
            <v>45543271</v>
          </cell>
          <cell r="Z239">
            <v>3016275955</v>
          </cell>
          <cell r="AA239" t="str">
            <v>luzcashill@gmail.com</v>
          </cell>
          <cell r="AB239">
            <v>3166662240</v>
          </cell>
          <cell r="AC239">
            <v>42458</v>
          </cell>
          <cell r="AD239" t="str">
            <v>./resoluciones/113001002812.pdf</v>
          </cell>
          <cell r="AE239">
            <v>1</v>
          </cell>
        </row>
        <row r="240">
          <cell r="A240">
            <v>90</v>
          </cell>
          <cell r="B240">
            <v>11300100000000</v>
          </cell>
          <cell r="C240">
            <v>90</v>
          </cell>
          <cell r="D240">
            <v>90</v>
          </cell>
          <cell r="E240">
            <v>113001000000</v>
          </cell>
          <cell r="F240">
            <v>1</v>
          </cell>
          <cell r="G240" t="str">
            <v>P</v>
          </cell>
          <cell r="H240" t="str">
            <v>A</v>
          </cell>
          <cell r="I240" t="str">
            <v>I.E FRANCISCO DE PAULA SANTANDER</v>
          </cell>
          <cell r="J240" t="str">
            <v>ROSA DELIA DURAN QUINTERO</v>
          </cell>
          <cell r="K240">
            <v>37887389</v>
          </cell>
          <cell r="L240" t="str">
            <v>0000-00-00</v>
          </cell>
          <cell r="M240" t="str">
            <v>0000-00-00</v>
          </cell>
          <cell r="N240" t="str">
            <v>LA MARIA</v>
          </cell>
          <cell r="O240" t="str">
            <v>LA MARIA CRA 36 # 33A 52</v>
          </cell>
          <cell r="P240">
            <v>6691386</v>
          </cell>
          <cell r="Q240" t="str">
            <v>rosadeliadq@hotmail.com</v>
          </cell>
          <cell r="T240">
            <v>4</v>
          </cell>
          <cell r="U240" t="str">
            <v>N</v>
          </cell>
          <cell r="V240">
            <v>3</v>
          </cell>
          <cell r="W240" t="str">
            <v>DEICY FONSECA</v>
          </cell>
          <cell r="Y240">
            <v>45490993</v>
          </cell>
          <cell r="Z240">
            <v>3164524691</v>
          </cell>
          <cell r="AA240" t="str">
            <v>deysif30@hotmail.com</v>
          </cell>
          <cell r="AB240">
            <v>3043495002</v>
          </cell>
          <cell r="AC240">
            <v>42473</v>
          </cell>
          <cell r="AD240" t="str">
            <v>./resoluciones/113001020969.pdf</v>
          </cell>
          <cell r="AE240">
            <v>1</v>
          </cell>
        </row>
        <row r="241">
          <cell r="A241">
            <v>113</v>
          </cell>
          <cell r="B241">
            <v>11300100000000</v>
          </cell>
          <cell r="C241">
            <v>113</v>
          </cell>
          <cell r="D241">
            <v>113</v>
          </cell>
          <cell r="E241">
            <v>113001000000</v>
          </cell>
          <cell r="F241">
            <v>1</v>
          </cell>
          <cell r="G241" t="str">
            <v>P</v>
          </cell>
          <cell r="H241" t="str">
            <v>A</v>
          </cell>
          <cell r="I241" t="str">
            <v>I.E ANTONIO NARIÑO</v>
          </cell>
          <cell r="J241" t="str">
            <v>EURIEL ARIZA CARREAZO</v>
          </cell>
          <cell r="K241">
            <v>73130175</v>
          </cell>
          <cell r="L241">
            <v>31590</v>
          </cell>
          <cell r="M241">
            <v>24852</v>
          </cell>
          <cell r="N241" t="str">
            <v>LA ESPERANZA</v>
          </cell>
          <cell r="O241" t="str">
            <v>LA ESPERANZA  CALLE ALFONSO LOPEZ No. 29-35</v>
          </cell>
          <cell r="P241">
            <v>6720569</v>
          </cell>
          <cell r="Q241" t="str">
            <v>ieantonionarino@hotmail.com</v>
          </cell>
          <cell r="R241" t="str">
            <v>aceuriel@hotmail.com</v>
          </cell>
          <cell r="S241" t="str">
            <v>pradadiazluxcarime1977@gmail.com</v>
          </cell>
          <cell r="T241">
            <v>4</v>
          </cell>
          <cell r="U241" t="str">
            <v>N</v>
          </cell>
          <cell r="V241">
            <v>3</v>
          </cell>
          <cell r="W241" t="str">
            <v>JORGE ALVARINO RIOS</v>
          </cell>
          <cell r="X241" t="str">
            <v>LUX CARIME PRADA DIAZ</v>
          </cell>
          <cell r="Y241">
            <v>73582743</v>
          </cell>
          <cell r="Z241">
            <v>3014830270</v>
          </cell>
          <cell r="AA241" t="str">
            <v>jorgea_jorgea@hotmail.com</v>
          </cell>
          <cell r="AB241">
            <v>3175909831</v>
          </cell>
          <cell r="AC241">
            <v>42538</v>
          </cell>
          <cell r="AD241" t="str">
            <v>./resoluciones/113001005544.pdf</v>
          </cell>
          <cell r="AE241">
            <v>1</v>
          </cell>
        </row>
        <row r="242">
          <cell r="A242">
            <v>120</v>
          </cell>
          <cell r="B242">
            <v>11300100000000</v>
          </cell>
          <cell r="C242">
            <v>120</v>
          </cell>
          <cell r="D242">
            <v>120</v>
          </cell>
          <cell r="E242">
            <v>113001000000</v>
          </cell>
          <cell r="F242">
            <v>1</v>
          </cell>
          <cell r="G242" t="str">
            <v>P</v>
          </cell>
          <cell r="H242" t="str">
            <v>A</v>
          </cell>
          <cell r="I242" t="str">
            <v>I.E OMAIRA SANCHEZ GARZON</v>
          </cell>
          <cell r="J242" t="str">
            <v>GUILLERMO LEON MARRUGO PERALTA</v>
          </cell>
          <cell r="K242">
            <v>9202572</v>
          </cell>
          <cell r="L242">
            <v>33387</v>
          </cell>
          <cell r="M242">
            <v>26375</v>
          </cell>
          <cell r="N242" t="str">
            <v>LA CANDELARIA</v>
          </cell>
          <cell r="O242" t="str">
            <v>CDV No. 2 LA CANDELARIA CRA 40 # 44-01</v>
          </cell>
          <cell r="P242" t="str">
            <v>6747644 - 3135819509</v>
          </cell>
          <cell r="Q242" t="str">
            <v>ineosaga@hotmail.com</v>
          </cell>
          <cell r="S242" t="str">
            <v>kattyrv3@gmail.com</v>
          </cell>
          <cell r="T242">
            <v>4</v>
          </cell>
          <cell r="U242" t="str">
            <v>N</v>
          </cell>
          <cell r="V242">
            <v>3</v>
          </cell>
          <cell r="W242" t="str">
            <v>FREDY AGAMEZ GOMEZ</v>
          </cell>
          <cell r="X242" t="str">
            <v>KATTY RODRIGUEZ VERGARA</v>
          </cell>
          <cell r="Y242">
            <v>1128045717</v>
          </cell>
          <cell r="Z242">
            <v>3215442350</v>
          </cell>
          <cell r="AA242" t="str">
            <v>fredyag030486@hotmail.com</v>
          </cell>
          <cell r="AB242">
            <v>3135819509</v>
          </cell>
          <cell r="AC242">
            <v>42474</v>
          </cell>
          <cell r="AD242" t="str">
            <v>./resoluciones/113001006711.pdf</v>
          </cell>
          <cell r="AE242">
            <v>1</v>
          </cell>
        </row>
        <row r="243">
          <cell r="A243">
            <v>839</v>
          </cell>
          <cell r="B243">
            <v>11300100000000</v>
          </cell>
          <cell r="C243">
            <v>839</v>
          </cell>
          <cell r="D243">
            <v>839</v>
          </cell>
          <cell r="E243">
            <v>113001000000</v>
          </cell>
          <cell r="F243">
            <v>1</v>
          </cell>
          <cell r="G243" t="str">
            <v>P</v>
          </cell>
          <cell r="H243" t="str">
            <v>A</v>
          </cell>
          <cell r="I243" t="str">
            <v>I.E.JORGE ARTEL</v>
          </cell>
          <cell r="J243" t="str">
            <v>JONH FREDY GALEANO PATIÑO</v>
          </cell>
          <cell r="K243">
            <v>71722675</v>
          </cell>
          <cell r="L243" t="str">
            <v>0000-00-00</v>
          </cell>
          <cell r="M243" t="str">
            <v>0000-00-00</v>
          </cell>
          <cell r="N243" t="str">
            <v>LA MARIA</v>
          </cell>
          <cell r="O243" t="str">
            <v>VIA PERIMETRAL LOTES 1A y 1B (Piscinas 11 y 12)</v>
          </cell>
          <cell r="P243" t="str">
            <v>6714839 EXT 119</v>
          </cell>
          <cell r="Q243" t="str">
            <v>iejorgeartelfya1@gmail.com</v>
          </cell>
          <cell r="S243" t="str">
            <v>NA</v>
          </cell>
          <cell r="T243">
            <v>4</v>
          </cell>
          <cell r="U243" t="str">
            <v>S</v>
          </cell>
          <cell r="V243">
            <v>9</v>
          </cell>
          <cell r="W243" t="str">
            <v xml:space="preserve">VANESSA LORYANIS CABARCAS GONZALEZ </v>
          </cell>
          <cell r="X243" t="str">
            <v>NA</v>
          </cell>
          <cell r="Y243">
            <v>1047461086</v>
          </cell>
          <cell r="Z243">
            <v>3046578862</v>
          </cell>
          <cell r="AA243" t="str">
            <v>vanekbarks@gmail.com</v>
          </cell>
          <cell r="AB243">
            <v>3006317627</v>
          </cell>
          <cell r="AC243">
            <v>42522</v>
          </cell>
          <cell r="AD243" t="str">
            <v>./resoluciones/113001029851.pdf</v>
          </cell>
          <cell r="AE243">
            <v>1</v>
          </cell>
        </row>
        <row r="244">
          <cell r="A244">
            <v>251</v>
          </cell>
          <cell r="B244">
            <v>31300100000000</v>
          </cell>
          <cell r="C244">
            <v>251</v>
          </cell>
          <cell r="D244">
            <v>251</v>
          </cell>
          <cell r="E244">
            <v>313001000000</v>
          </cell>
          <cell r="F244">
            <v>2</v>
          </cell>
          <cell r="G244" t="str">
            <v>P</v>
          </cell>
          <cell r="H244" t="str">
            <v>A</v>
          </cell>
          <cell r="I244" t="str">
            <v>COL. ADVENTISTA DE CARTAGENA</v>
          </cell>
          <cell r="J244" t="str">
            <v>EDWIN DIAZ</v>
          </cell>
          <cell r="K244">
            <v>86046744</v>
          </cell>
          <cell r="L244" t="str">
            <v>0000-00-00</v>
          </cell>
          <cell r="M244" t="str">
            <v>0000-00-00</v>
          </cell>
          <cell r="N244" t="str">
            <v>ALCIBIA</v>
          </cell>
          <cell r="O244" t="str">
            <v>AV PEDRO DE HEREDIA ST ALCIBIA # 32 - 13</v>
          </cell>
          <cell r="P244" t="str">
            <v>6693701, 6693709</v>
          </cell>
          <cell r="Q244" t="str">
            <v>viviyedwin@hotmail.com</v>
          </cell>
          <cell r="T244">
            <v>4</v>
          </cell>
          <cell r="U244" t="str">
            <v>N</v>
          </cell>
          <cell r="V244">
            <v>5</v>
          </cell>
          <cell r="W244" t="str">
            <v>EDWIN JOSE DIAZ CASTELLAR</v>
          </cell>
          <cell r="X244" t="str">
            <v>REMBERTO MUÑOZ CASTRO</v>
          </cell>
          <cell r="Y244">
            <v>86046744</v>
          </cell>
          <cell r="Z244">
            <v>3116600183</v>
          </cell>
          <cell r="AA244" t="str">
            <v>COLEGIOADVENTISTACARTAGENA@HOTMAIL.COM</v>
          </cell>
          <cell r="AB244">
            <v>3116600183</v>
          </cell>
          <cell r="AC244">
            <v>42417</v>
          </cell>
          <cell r="AD244" t="str">
            <v>./resoluciones/313001002307.pdf</v>
          </cell>
          <cell r="AE244">
            <v>1</v>
          </cell>
        </row>
        <row r="245">
          <cell r="A245">
            <v>402</v>
          </cell>
          <cell r="B245">
            <v>31300100000000</v>
          </cell>
          <cell r="C245">
            <v>402</v>
          </cell>
          <cell r="D245">
            <v>402</v>
          </cell>
          <cell r="E245">
            <v>313001000000</v>
          </cell>
          <cell r="F245">
            <v>2</v>
          </cell>
          <cell r="G245" t="str">
            <v>P</v>
          </cell>
          <cell r="H245" t="str">
            <v>A</v>
          </cell>
          <cell r="I245" t="str">
            <v>INST. INTEGRAL NUEVA COLOMBIA</v>
          </cell>
          <cell r="J245" t="str">
            <v>MIRNA RUIZ REALES</v>
          </cell>
          <cell r="K245">
            <v>30770897</v>
          </cell>
          <cell r="L245" t="str">
            <v>0000-00-00</v>
          </cell>
          <cell r="M245" t="str">
            <v>0000-00-00</v>
          </cell>
          <cell r="N245" t="str">
            <v>LA MARIA</v>
          </cell>
          <cell r="O245" t="str">
            <v>LA MARIA CL 45 # 30-34</v>
          </cell>
          <cell r="P245">
            <v>6693091</v>
          </cell>
          <cell r="Q245" t="str">
            <v>integralnuevacolombia@yahoo.es</v>
          </cell>
          <cell r="S245" t="str">
            <v>darwinreign@outlook.es</v>
          </cell>
          <cell r="T245">
            <v>4</v>
          </cell>
          <cell r="U245" t="str">
            <v>N</v>
          </cell>
          <cell r="V245">
            <v>5</v>
          </cell>
          <cell r="W245" t="str">
            <v>Mercedes Feria Reales</v>
          </cell>
          <cell r="X245" t="str">
            <v>Darwin Morales Ruiz</v>
          </cell>
          <cell r="Y245">
            <v>45514713</v>
          </cell>
          <cell r="Z245">
            <v>3135961975</v>
          </cell>
          <cell r="AA245" t="str">
            <v>integralnuevacolombia@yahoo.es</v>
          </cell>
          <cell r="AB245">
            <v>6693091</v>
          </cell>
          <cell r="AC245">
            <v>42458</v>
          </cell>
          <cell r="AD245" t="str">
            <v>./resoluciones/313001009204.pdf</v>
          </cell>
          <cell r="AE245">
            <v>1</v>
          </cell>
        </row>
        <row r="246">
          <cell r="A246">
            <v>406</v>
          </cell>
          <cell r="B246">
            <v>31300100000000</v>
          </cell>
          <cell r="C246">
            <v>406</v>
          </cell>
          <cell r="D246">
            <v>406</v>
          </cell>
          <cell r="E246">
            <v>313001000000</v>
          </cell>
          <cell r="F246">
            <v>2</v>
          </cell>
          <cell r="G246" t="str">
            <v>P</v>
          </cell>
          <cell r="H246" t="str">
            <v>A</v>
          </cell>
          <cell r="I246" t="str">
            <v>COL. ROBIN HOOD</v>
          </cell>
          <cell r="J246" t="str">
            <v>JOSEFA CARDENAS CARDENAS</v>
          </cell>
          <cell r="K246">
            <v>45431287</v>
          </cell>
          <cell r="L246">
            <v>28920</v>
          </cell>
          <cell r="M246">
            <v>20572</v>
          </cell>
          <cell r="N246" t="str">
            <v>CAMINO DEL MEDIO</v>
          </cell>
          <cell r="O246" t="str">
            <v>CAMINO DEL MEDIO CLL 2ï¿½ # 39-13</v>
          </cell>
          <cell r="P246">
            <v>6622514</v>
          </cell>
          <cell r="Q246" t="str">
            <v>colrobinhood@hotmail.com</v>
          </cell>
          <cell r="R246" t="str">
            <v>www</v>
          </cell>
          <cell r="T246">
            <v>4</v>
          </cell>
          <cell r="U246" t="str">
            <v>N</v>
          </cell>
          <cell r="V246">
            <v>5</v>
          </cell>
          <cell r="W246" t="str">
            <v>SANTIAGO ALFARO</v>
          </cell>
          <cell r="Y246">
            <v>1047421610</v>
          </cell>
          <cell r="Z246" t="str">
            <v>3216747695 - 3157346740 - 3167910323</v>
          </cell>
          <cell r="AA246" t="str">
            <v>santiman21@hotmail.com</v>
          </cell>
          <cell r="AB246">
            <v>3135639141</v>
          </cell>
          <cell r="AC246">
            <v>42485</v>
          </cell>
          <cell r="AD246" t="str">
            <v>./resoluciones/313001009247.pdf</v>
          </cell>
          <cell r="AE246">
            <v>1</v>
          </cell>
        </row>
        <row r="247">
          <cell r="A247">
            <v>428</v>
          </cell>
          <cell r="B247">
            <v>31300100000000</v>
          </cell>
          <cell r="C247">
            <v>428</v>
          </cell>
          <cell r="D247">
            <v>428</v>
          </cell>
          <cell r="E247">
            <v>313001000000</v>
          </cell>
          <cell r="F247">
            <v>2</v>
          </cell>
          <cell r="G247" t="str">
            <v>P</v>
          </cell>
          <cell r="H247" t="str">
            <v>A</v>
          </cell>
          <cell r="I247" t="str">
            <v>CENTRO EDUCATIVO LOS CHAVITOS</v>
          </cell>
          <cell r="J247" t="str">
            <v>HELEN JUDITH CAMPIS VDA. DE ARRAZOLA</v>
          </cell>
          <cell r="K247">
            <v>45454607</v>
          </cell>
          <cell r="L247">
            <v>30285</v>
          </cell>
          <cell r="M247">
            <v>22574</v>
          </cell>
          <cell r="N247" t="str">
            <v>LA ESPERANZA</v>
          </cell>
          <cell r="O247" t="str">
            <v xml:space="preserve"> CR 30 # 38-27</v>
          </cell>
          <cell r="P247" t="str">
            <v>6447987-6458108</v>
          </cell>
          <cell r="Q247" t="str">
            <v>los.chavitos@hotmail.com</v>
          </cell>
          <cell r="T247">
            <v>4</v>
          </cell>
          <cell r="U247" t="str">
            <v>N</v>
          </cell>
          <cell r="V247">
            <v>5</v>
          </cell>
          <cell r="W247" t="str">
            <v>HELLEN ARRAZOLA CAMPIS</v>
          </cell>
          <cell r="Y247">
            <v>45531185</v>
          </cell>
          <cell r="Z247">
            <v>3002433324</v>
          </cell>
          <cell r="AA247" t="str">
            <v>noryhell7181@hotmail.com</v>
          </cell>
          <cell r="AB247">
            <v>3215193544</v>
          </cell>
          <cell r="AC247">
            <v>42476</v>
          </cell>
          <cell r="AD247" t="str">
            <v>./resoluciones/313001012761.pdf</v>
          </cell>
          <cell r="AE247">
            <v>1</v>
          </cell>
        </row>
        <row r="248">
          <cell r="A248">
            <v>469</v>
          </cell>
          <cell r="B248">
            <v>31300100000000</v>
          </cell>
          <cell r="C248">
            <v>469</v>
          </cell>
          <cell r="D248">
            <v>469</v>
          </cell>
          <cell r="E248">
            <v>313001000000</v>
          </cell>
          <cell r="F248">
            <v>2</v>
          </cell>
          <cell r="G248" t="str">
            <v>P</v>
          </cell>
          <cell r="H248" t="str">
            <v>A</v>
          </cell>
          <cell r="I248" t="str">
            <v>INST. COM. BOLIVAR</v>
          </cell>
          <cell r="J248" t="str">
            <v>MARLENE SALGADO TEJEDOR</v>
          </cell>
          <cell r="K248">
            <v>45460241</v>
          </cell>
          <cell r="L248" t="str">
            <v>0000-00-00</v>
          </cell>
          <cell r="M248" t="str">
            <v>0000-00-00</v>
          </cell>
          <cell r="N248" t="str">
            <v>LA CANDELARIA</v>
          </cell>
          <cell r="O248" t="str">
            <v>LA CANDELARIA CRA 37 # 32 D 71</v>
          </cell>
          <cell r="P248">
            <v>6720009</v>
          </cell>
          <cell r="Q248" t="str">
            <v>salteje@yahoo.es</v>
          </cell>
          <cell r="T248">
            <v>4</v>
          </cell>
          <cell r="U248" t="str">
            <v>N</v>
          </cell>
          <cell r="V248">
            <v>5</v>
          </cell>
          <cell r="W248" t="str">
            <v>YUCELIS PADILLA SALGADO</v>
          </cell>
          <cell r="Y248">
            <v>1143339386</v>
          </cell>
          <cell r="Z248">
            <v>3137126350</v>
          </cell>
          <cell r="AA248" t="str">
            <v>y.u.celis@hotmail.com</v>
          </cell>
          <cell r="AB248">
            <v>3137126350</v>
          </cell>
          <cell r="AC248">
            <v>42483</v>
          </cell>
          <cell r="AD248" t="str">
            <v>./resoluciones/313001013376.pdf</v>
          </cell>
          <cell r="AE248">
            <v>1</v>
          </cell>
        </row>
        <row r="249">
          <cell r="A249">
            <v>562</v>
          </cell>
          <cell r="B249">
            <v>31300100000000</v>
          </cell>
          <cell r="C249">
            <v>562</v>
          </cell>
          <cell r="D249">
            <v>562</v>
          </cell>
          <cell r="E249">
            <v>313001000000</v>
          </cell>
          <cell r="F249">
            <v>2</v>
          </cell>
          <cell r="G249" t="str">
            <v>P</v>
          </cell>
          <cell r="H249" t="str">
            <v>A</v>
          </cell>
          <cell r="I249" t="str">
            <v>COL. BAUTISTA DIOS ES AMOR</v>
          </cell>
          <cell r="J249" t="str">
            <v>CANDELARIA BERMUDEZ</v>
          </cell>
          <cell r="K249">
            <v>22774898</v>
          </cell>
          <cell r="L249">
            <v>22572</v>
          </cell>
          <cell r="M249">
            <v>12087</v>
          </cell>
          <cell r="N249" t="str">
            <v>LA QUINTA</v>
          </cell>
          <cell r="O249" t="str">
            <v>LA QUINTA CLL 1 DE LAS FLORES # 24-05</v>
          </cell>
          <cell r="P249">
            <v>6626653</v>
          </cell>
          <cell r="Q249" t="str">
            <v>colegiobautistadiosesamor@gmail.com</v>
          </cell>
          <cell r="S249" t="str">
            <v>nepope28@hotmail.com</v>
          </cell>
          <cell r="T249">
            <v>4</v>
          </cell>
          <cell r="U249" t="str">
            <v>N</v>
          </cell>
          <cell r="V249">
            <v>5</v>
          </cell>
          <cell r="W249" t="str">
            <v>JOSELIN GASTELBONDO SANCHEZ</v>
          </cell>
          <cell r="X249" t="str">
            <v>NELLY POSSO PEÃ‘ATE</v>
          </cell>
          <cell r="Y249">
            <v>1143356378</v>
          </cell>
          <cell r="Z249" t="str">
            <v>3145614922 - 3117993942</v>
          </cell>
          <cell r="AA249" t="str">
            <v>colegiobautistadiosesamor@gmail.com</v>
          </cell>
          <cell r="AB249" t="str">
            <v>3126060640 - 3106155907</v>
          </cell>
          <cell r="AC249">
            <v>42474</v>
          </cell>
          <cell r="AD249" t="str">
            <v>./resoluciones/313001013961.pdf</v>
          </cell>
          <cell r="AE249">
            <v>1</v>
          </cell>
        </row>
        <row r="250">
          <cell r="A250">
            <v>591</v>
          </cell>
          <cell r="B250">
            <v>31300100000000</v>
          </cell>
          <cell r="C250">
            <v>591</v>
          </cell>
          <cell r="D250">
            <v>591</v>
          </cell>
          <cell r="E250">
            <v>313001000000</v>
          </cell>
          <cell r="F250">
            <v>2</v>
          </cell>
          <cell r="G250" t="str">
            <v>P</v>
          </cell>
          <cell r="H250" t="str">
            <v>A</v>
          </cell>
          <cell r="I250" t="str">
            <v>INST. CENTRAL DE COLOMBIA PARA ADULTOS</v>
          </cell>
          <cell r="J250" t="str">
            <v>FARYS FERNANDO RAMOS</v>
          </cell>
          <cell r="K250">
            <v>73571163</v>
          </cell>
          <cell r="L250" t="str">
            <v>0000-00-00</v>
          </cell>
          <cell r="M250" t="str">
            <v>0000-00-00</v>
          </cell>
          <cell r="N250" t="str">
            <v>VILLA SANDRA</v>
          </cell>
          <cell r="O250" t="str">
            <v>VILLA SANDRA MANZANA B LOTE 2</v>
          </cell>
          <cell r="P250">
            <v>6718527</v>
          </cell>
          <cell r="Q250" t="str">
            <v>farysramos@hotmail.com</v>
          </cell>
          <cell r="S250" t="str">
            <v>iccacoordinador@hotmail.com</v>
          </cell>
          <cell r="T250">
            <v>4</v>
          </cell>
          <cell r="U250" t="str">
            <v>N</v>
          </cell>
          <cell r="V250">
            <v>5</v>
          </cell>
          <cell r="W250" t="str">
            <v>MOISES DAVID RAMOS</v>
          </cell>
          <cell r="X250" t="str">
            <v>HELMUT DAVID RESTAN DE LA ESPRIELLA</v>
          </cell>
          <cell r="Y250">
            <v>1047431848</v>
          </cell>
          <cell r="Z250">
            <v>3116884821</v>
          </cell>
          <cell r="AA250" t="str">
            <v>moirestan@hotmail.com</v>
          </cell>
          <cell r="AB250">
            <v>3173521189</v>
          </cell>
          <cell r="AC250">
            <v>42433</v>
          </cell>
          <cell r="AD250" t="str">
            <v>./resoluciones/313001028639.pdf</v>
          </cell>
          <cell r="AE250">
            <v>1</v>
          </cell>
        </row>
        <row r="251">
          <cell r="A251">
            <v>797</v>
          </cell>
          <cell r="B251">
            <v>31300100000000</v>
          </cell>
          <cell r="C251">
            <v>797</v>
          </cell>
          <cell r="D251">
            <v>797</v>
          </cell>
          <cell r="E251">
            <v>313001000000</v>
          </cell>
          <cell r="F251">
            <v>2</v>
          </cell>
          <cell r="G251" t="str">
            <v>P</v>
          </cell>
          <cell r="H251" t="str">
            <v>A</v>
          </cell>
          <cell r="I251" t="str">
            <v>CORP. INST EDUC CIENAGA DE LA VIRGEN</v>
          </cell>
          <cell r="J251" t="str">
            <v>YENNYS MUNOZ GONZALEZ</v>
          </cell>
          <cell r="K251">
            <v>45558351</v>
          </cell>
          <cell r="L251">
            <v>37322</v>
          </cell>
          <cell r="M251">
            <v>30738</v>
          </cell>
          <cell r="N251" t="str">
            <v>ALCIBIA</v>
          </cell>
          <cell r="O251" t="str">
            <v>AV PEDRO ROMERO ST ALCIBIA # 34-71</v>
          </cell>
          <cell r="P251" t="str">
            <v>6745342, 3205944248</v>
          </cell>
          <cell r="Q251" t="str">
            <v>ciecivir1991@hotmail.com</v>
          </cell>
          <cell r="S251" t="str">
            <v>yaremix2001@hotmail.com</v>
          </cell>
          <cell r="T251">
            <v>4</v>
          </cell>
          <cell r="U251" t="str">
            <v>N</v>
          </cell>
          <cell r="V251">
            <v>5</v>
          </cell>
          <cell r="W251" t="str">
            <v>YARENIS MUNOZ GONZALEZ</v>
          </cell>
          <cell r="Y251">
            <v>1047386246</v>
          </cell>
          <cell r="Z251">
            <v>3175056703</v>
          </cell>
          <cell r="AA251" t="str">
            <v>yaremix2001@hotmail.com</v>
          </cell>
          <cell r="AB251">
            <v>3145608754</v>
          </cell>
          <cell r="AC251">
            <v>42474</v>
          </cell>
          <cell r="AD251" t="str">
            <v>./resoluciones/313001029141.pdf</v>
          </cell>
          <cell r="AE251">
            <v>1</v>
          </cell>
        </row>
        <row r="252">
          <cell r="A252">
            <v>36</v>
          </cell>
          <cell r="B252">
            <v>11300100000000</v>
          </cell>
          <cell r="C252">
            <v>36</v>
          </cell>
          <cell r="D252">
            <v>36</v>
          </cell>
          <cell r="E252">
            <v>113001000000</v>
          </cell>
          <cell r="F252">
            <v>1</v>
          </cell>
          <cell r="G252" t="str">
            <v>P</v>
          </cell>
          <cell r="H252" t="str">
            <v>A</v>
          </cell>
          <cell r="I252" t="str">
            <v>I.E NUESTRA SRA DEL CARMEN</v>
          </cell>
          <cell r="J252" t="str">
            <v>DOMINGO SALGADO HERNANDEZ</v>
          </cell>
          <cell r="K252">
            <v>9077274</v>
          </cell>
          <cell r="L252" t="str">
            <v>0000-00-00</v>
          </cell>
          <cell r="M252">
            <v>18920</v>
          </cell>
          <cell r="N252" t="str">
            <v>CHIQUINQUIRA</v>
          </cell>
          <cell r="O252" t="str">
            <v>ESCALLON VILLA AVENIDA PEDRO DE HEREDIA</v>
          </cell>
          <cell r="P252" t="str">
            <v>6710414 - 6710231</v>
          </cell>
          <cell r="Q252" t="str">
            <v>inenscar2002@hotmail.com</v>
          </cell>
          <cell r="S252" t="str">
            <v>lmrodriguez3@hotmail.com</v>
          </cell>
          <cell r="T252">
            <v>5</v>
          </cell>
          <cell r="U252" t="str">
            <v>N</v>
          </cell>
          <cell r="V252">
            <v>3</v>
          </cell>
          <cell r="W252" t="str">
            <v>LUIS JAIME MENDOZA MEJIA</v>
          </cell>
          <cell r="X252" t="str">
            <v>LUZ MARY RODRIGUEZ DIAZ</v>
          </cell>
          <cell r="Y252">
            <v>3205478218</v>
          </cell>
          <cell r="Z252">
            <v>3145062264</v>
          </cell>
          <cell r="AA252" t="str">
            <v>dptoestadisticainenscar@outlook.es</v>
          </cell>
          <cell r="AB252">
            <v>3106025892</v>
          </cell>
          <cell r="AC252">
            <v>42079</v>
          </cell>
          <cell r="AD252" t="str">
            <v>./resoluciones/113001000852.pdf</v>
          </cell>
          <cell r="AE252">
            <v>1</v>
          </cell>
        </row>
        <row r="253">
          <cell r="A253">
            <v>60</v>
          </cell>
          <cell r="B253">
            <v>11300100000000</v>
          </cell>
          <cell r="C253">
            <v>60</v>
          </cell>
          <cell r="D253">
            <v>60</v>
          </cell>
          <cell r="E253">
            <v>113001000000</v>
          </cell>
          <cell r="F253">
            <v>1</v>
          </cell>
          <cell r="G253" t="str">
            <v>P</v>
          </cell>
          <cell r="H253" t="str">
            <v>A</v>
          </cell>
          <cell r="I253" t="str">
            <v>I.E REPUBLICA DEL LIBANO</v>
          </cell>
          <cell r="J253" t="str">
            <v>RUTH MARIA ARELLANO VERGARA</v>
          </cell>
          <cell r="K253">
            <v>45446662</v>
          </cell>
          <cell r="L253" t="str">
            <v>0000-00-00</v>
          </cell>
          <cell r="M253" t="str">
            <v>0000-00-00</v>
          </cell>
          <cell r="N253" t="str">
            <v>REPUBLICA DEL LIBANO</v>
          </cell>
          <cell r="O253" t="str">
            <v>REPUBLICA DEL LIBANO AV PEDRO ROMERO # 49 A 15</v>
          </cell>
          <cell r="P253">
            <v>6698275</v>
          </cell>
          <cell r="Q253" t="str">
            <v>rumar2008@hotmail.com</v>
          </cell>
          <cell r="S253" t="str">
            <v>p_ahumada@hotmail.com</v>
          </cell>
          <cell r="T253">
            <v>5</v>
          </cell>
          <cell r="U253" t="str">
            <v>N</v>
          </cell>
          <cell r="V253">
            <v>3</v>
          </cell>
          <cell r="W253" t="str">
            <v>ARGENIDA MARRUGO MARRUGO</v>
          </cell>
          <cell r="X253" t="str">
            <v>PEDRO AHUMADA LEZAMA</v>
          </cell>
          <cell r="Y253">
            <v>45450976</v>
          </cell>
          <cell r="Z253">
            <v>3163862671</v>
          </cell>
          <cell r="AA253" t="str">
            <v>argenidam@yahoo.es</v>
          </cell>
          <cell r="AB253">
            <v>3182101408</v>
          </cell>
          <cell r="AC253">
            <v>42473</v>
          </cell>
          <cell r="AD253" t="str">
            <v>./resoluciones/113001001727.pdf</v>
          </cell>
          <cell r="AE253">
            <v>1</v>
          </cell>
        </row>
        <row r="254">
          <cell r="A254">
            <v>71</v>
          </cell>
          <cell r="B254">
            <v>11300100000000</v>
          </cell>
          <cell r="C254">
            <v>71</v>
          </cell>
          <cell r="D254">
            <v>71</v>
          </cell>
          <cell r="E254">
            <v>113001000000</v>
          </cell>
          <cell r="F254">
            <v>1</v>
          </cell>
          <cell r="G254" t="str">
            <v>P</v>
          </cell>
          <cell r="H254" t="str">
            <v>A</v>
          </cell>
          <cell r="I254" t="str">
            <v>I.E NUESTRA SRA DEL PERPETUO SOCORRO</v>
          </cell>
          <cell r="J254" t="str">
            <v>JOSE MARIA LARA GUTIERREZ DE PIÑEREZ</v>
          </cell>
          <cell r="K254">
            <v>73076129</v>
          </cell>
          <cell r="L254" t="str">
            <v>0000-00-00</v>
          </cell>
          <cell r="M254" t="str">
            <v>0000-00-00</v>
          </cell>
          <cell r="N254" t="str">
            <v>LIBANO</v>
          </cell>
          <cell r="O254" t="str">
            <v>CL JUAN C ARANGO KRA 49 #31 - 55</v>
          </cell>
          <cell r="P254">
            <v>6431723</v>
          </cell>
          <cell r="Q254" t="str">
            <v>ienspes-11@hotmail.com</v>
          </cell>
          <cell r="T254">
            <v>5</v>
          </cell>
          <cell r="U254" t="str">
            <v>N</v>
          </cell>
          <cell r="V254">
            <v>3</v>
          </cell>
          <cell r="W254" t="str">
            <v>EDITH BABILONIA OLIVO</v>
          </cell>
          <cell r="Y254">
            <v>45463263</v>
          </cell>
          <cell r="Z254">
            <v>3135451830</v>
          </cell>
          <cell r="AA254" t="str">
            <v>edithbabiloniao@hotmail.com</v>
          </cell>
          <cell r="AB254">
            <v>3116756105</v>
          </cell>
          <cell r="AC254">
            <v>42465</v>
          </cell>
          <cell r="AD254" t="str">
            <v>./resoluciones/113001002138.pdf</v>
          </cell>
          <cell r="AE254">
            <v>1</v>
          </cell>
        </row>
        <row r="255">
          <cell r="A255">
            <v>105</v>
          </cell>
          <cell r="B255">
            <v>11300100000000</v>
          </cell>
          <cell r="C255">
            <v>105</v>
          </cell>
          <cell r="D255">
            <v>105</v>
          </cell>
          <cell r="E255">
            <v>113001000000</v>
          </cell>
          <cell r="F255">
            <v>1</v>
          </cell>
          <cell r="G255" t="str">
            <v>P</v>
          </cell>
          <cell r="H255" t="str">
            <v>A</v>
          </cell>
          <cell r="I255" t="str">
            <v>I.E SAN FELIPE NERI</v>
          </cell>
          <cell r="J255" t="str">
            <v>JORGE ACEVEDO CORREA</v>
          </cell>
          <cell r="K255">
            <v>9086497</v>
          </cell>
          <cell r="L255" t="str">
            <v>0000-00-00</v>
          </cell>
          <cell r="M255" t="str">
            <v>0000-00-00</v>
          </cell>
          <cell r="N255" t="str">
            <v>OLAYA HERRERA</v>
          </cell>
          <cell r="O255" t="str">
            <v>OLAYA HERRERA SECT RICAURTE CJ YANES KRA 57 #56-65</v>
          </cell>
          <cell r="P255" t="str">
            <v>6753212 - 6753480</v>
          </cell>
          <cell r="Q255" t="str">
            <v>iesanfelipeneri@hotmail.es</v>
          </cell>
          <cell r="S255" t="str">
            <v>recamo.0309@hotmail.com</v>
          </cell>
          <cell r="T255">
            <v>5</v>
          </cell>
          <cell r="U255" t="str">
            <v>N</v>
          </cell>
          <cell r="V255">
            <v>3</v>
          </cell>
          <cell r="W255" t="str">
            <v>EDILMA TORRES MENDOZA</v>
          </cell>
          <cell r="X255" t="str">
            <v>REBECA CABARCAS MORALES</v>
          </cell>
          <cell r="Y255">
            <v>45496402</v>
          </cell>
          <cell r="Z255" t="str">
            <v>3172751988  3135041510</v>
          </cell>
          <cell r="AA255" t="str">
            <v>edilmatorres28@gmail.com</v>
          </cell>
          <cell r="AB255">
            <v>3178231684</v>
          </cell>
          <cell r="AC255">
            <v>42076</v>
          </cell>
          <cell r="AD255" t="str">
            <v>./resoluciones/113001008284.pdf</v>
          </cell>
          <cell r="AE255">
            <v>1</v>
          </cell>
        </row>
        <row r="256">
          <cell r="A256">
            <v>106</v>
          </cell>
          <cell r="B256">
            <v>11300100000000</v>
          </cell>
          <cell r="C256">
            <v>106</v>
          </cell>
          <cell r="D256">
            <v>106</v>
          </cell>
          <cell r="E256">
            <v>113001000000</v>
          </cell>
          <cell r="F256">
            <v>1</v>
          </cell>
          <cell r="G256" t="str">
            <v>P</v>
          </cell>
          <cell r="H256" t="str">
            <v>A</v>
          </cell>
          <cell r="I256" t="str">
            <v>I.E FULGENCIO LEQUERICA VELEZ</v>
          </cell>
          <cell r="J256" t="str">
            <v>CARMEN MARIA RANGEL SEPULVEDA</v>
          </cell>
          <cell r="K256">
            <v>45457264</v>
          </cell>
          <cell r="L256">
            <v>30435</v>
          </cell>
          <cell r="M256">
            <v>22034</v>
          </cell>
          <cell r="N256" t="str">
            <v>CHIQUINQUIRA</v>
          </cell>
          <cell r="O256" t="str">
            <v>CHIQUINQUIRA MZ 56 LOTE 1</v>
          </cell>
          <cell r="P256" t="str">
            <v>6710009 - 6510735</v>
          </cell>
          <cell r="Q256" t="str">
            <v>i.e.fuleve@gmail.com</v>
          </cell>
          <cell r="T256">
            <v>5</v>
          </cell>
          <cell r="U256" t="str">
            <v>N</v>
          </cell>
          <cell r="V256">
            <v>3</v>
          </cell>
          <cell r="W256" t="str">
            <v>SUGUEIS PATRICIA DE HOYOS ZAMBRANO</v>
          </cell>
          <cell r="Y256">
            <v>45526051</v>
          </cell>
          <cell r="Z256">
            <v>3003594010</v>
          </cell>
          <cell r="AA256" t="str">
            <v>sugueisp1@yahoo.com</v>
          </cell>
          <cell r="AB256">
            <v>3157005103</v>
          </cell>
          <cell r="AC256">
            <v>42201</v>
          </cell>
          <cell r="AD256" t="str">
            <v>./resoluciones/113001004254.pdf</v>
          </cell>
          <cell r="AE256">
            <v>1</v>
          </cell>
        </row>
        <row r="257">
          <cell r="A257">
            <v>149</v>
          </cell>
          <cell r="B257">
            <v>11300100000000</v>
          </cell>
          <cell r="C257">
            <v>149</v>
          </cell>
          <cell r="D257">
            <v>149</v>
          </cell>
          <cell r="E257">
            <v>113001000000</v>
          </cell>
          <cell r="F257">
            <v>1</v>
          </cell>
          <cell r="G257" t="str">
            <v>P</v>
          </cell>
          <cell r="H257" t="str">
            <v>A</v>
          </cell>
          <cell r="I257" t="str">
            <v>I.E PLAYAS DE ACAPULCO</v>
          </cell>
          <cell r="J257" t="str">
            <v>VICTOR GUERRERO DE LA CRUZ</v>
          </cell>
          <cell r="K257">
            <v>5048721</v>
          </cell>
          <cell r="L257" t="str">
            <v>0000-00-00</v>
          </cell>
          <cell r="M257" t="str">
            <v>0000-00-00</v>
          </cell>
          <cell r="N257" t="str">
            <v>REPUBLICA DEL LIBANO</v>
          </cell>
          <cell r="O257" t="str">
            <v>LIBANO AVE PEDRO ROMERO ESQUINA 48 C 60</v>
          </cell>
          <cell r="P257">
            <v>6747225</v>
          </cell>
          <cell r="Q257" t="str">
            <v>vickg_@outlook.com</v>
          </cell>
          <cell r="S257" t="str">
            <v>iepacapulco@gmail.com</v>
          </cell>
          <cell r="T257">
            <v>5</v>
          </cell>
          <cell r="U257" t="str">
            <v>N</v>
          </cell>
          <cell r="V257">
            <v>3</v>
          </cell>
          <cell r="W257" t="str">
            <v>CARLOS MARTINEZ GUERRERO</v>
          </cell>
          <cell r="Y257">
            <v>73144861</v>
          </cell>
          <cell r="Z257">
            <v>3177600602</v>
          </cell>
          <cell r="AA257" t="str">
            <v>martinezguerrerocarlos@gmail.com</v>
          </cell>
          <cell r="AB257">
            <v>3145026290</v>
          </cell>
          <cell r="AC257">
            <v>42475</v>
          </cell>
          <cell r="AD257" t="str">
            <v>./resoluciones/113001008276.pdf</v>
          </cell>
          <cell r="AE257">
            <v>1</v>
          </cell>
        </row>
        <row r="258">
          <cell r="A258">
            <v>717</v>
          </cell>
          <cell r="B258">
            <v>11300100000000</v>
          </cell>
          <cell r="C258">
            <v>717</v>
          </cell>
          <cell r="D258">
            <v>717</v>
          </cell>
          <cell r="E258">
            <v>113001000000</v>
          </cell>
          <cell r="F258">
            <v>1</v>
          </cell>
          <cell r="G258" t="str">
            <v>P</v>
          </cell>
          <cell r="H258" t="str">
            <v>A</v>
          </cell>
          <cell r="I258" t="str">
            <v>I.E FOCO ROJO</v>
          </cell>
          <cell r="J258" t="str">
            <v>MIGUEL ANGEL CANTILLO FRANCO</v>
          </cell>
          <cell r="K258">
            <v>9091947</v>
          </cell>
          <cell r="L258" t="str">
            <v>0000-00-00</v>
          </cell>
          <cell r="M258" t="str">
            <v>0000-00-00</v>
          </cell>
          <cell r="N258" t="str">
            <v>OLAYA HERRERA</v>
          </cell>
          <cell r="O258" t="str">
            <v>OLAYA HERRA SECT RAFAEL NU</v>
          </cell>
          <cell r="P258">
            <v>6725569</v>
          </cell>
          <cell r="Q258" t="str">
            <v>miguel1_cf@hotmail.com</v>
          </cell>
          <cell r="S258" t="str">
            <v>efocorojoi2009@hotmail.com</v>
          </cell>
          <cell r="T258">
            <v>5</v>
          </cell>
          <cell r="U258" t="str">
            <v>N</v>
          </cell>
          <cell r="V258">
            <v>3</v>
          </cell>
          <cell r="W258" t="str">
            <v>ANA ESTER UTRIA MONSALVE</v>
          </cell>
          <cell r="X258">
            <v>0</v>
          </cell>
          <cell r="Y258">
            <v>45477097</v>
          </cell>
          <cell r="Z258">
            <v>3205258510</v>
          </cell>
          <cell r="AA258" t="str">
            <v>utriamonsalve123@hotmail.com</v>
          </cell>
          <cell r="AB258">
            <v>3008377549</v>
          </cell>
          <cell r="AC258">
            <v>42471</v>
          </cell>
          <cell r="AD258" t="str">
            <v>./resoluciones/113001029095.pdf</v>
          </cell>
          <cell r="AE258">
            <v>1</v>
          </cell>
        </row>
        <row r="259">
          <cell r="A259">
            <v>242</v>
          </cell>
          <cell r="B259">
            <v>31300100000000</v>
          </cell>
          <cell r="C259">
            <v>242</v>
          </cell>
          <cell r="D259">
            <v>242</v>
          </cell>
          <cell r="E259">
            <v>313001000000</v>
          </cell>
          <cell r="F259">
            <v>2</v>
          </cell>
          <cell r="G259" t="str">
            <v>P</v>
          </cell>
          <cell r="H259" t="str">
            <v>A</v>
          </cell>
          <cell r="I259" t="str">
            <v>INST. CARTAGENA. DEL MAR</v>
          </cell>
          <cell r="J259" t="str">
            <v>JUAN FRANCISCO TORRES</v>
          </cell>
          <cell r="K259">
            <v>9051601</v>
          </cell>
          <cell r="L259">
            <v>23278</v>
          </cell>
          <cell r="M259">
            <v>15047</v>
          </cell>
          <cell r="N259" t="str">
            <v>LIBANO</v>
          </cell>
          <cell r="O259" t="str">
            <v>SECT 4 VIENTOS CLL 31B # 49C-25</v>
          </cell>
          <cell r="P259" t="str">
            <v>6699590, 6699568</v>
          </cell>
          <cell r="Q259" t="str">
            <v>lisceniatorresrueda@yahoo.es</v>
          </cell>
          <cell r="S259" t="str">
            <v>secretaria@cartagenadelmar.edu.co</v>
          </cell>
          <cell r="T259">
            <v>5</v>
          </cell>
          <cell r="U259" t="str">
            <v>S</v>
          </cell>
          <cell r="V259">
            <v>1</v>
          </cell>
          <cell r="W259" t="str">
            <v>Yaneris  Gomez Alvarez, isabel orozco</v>
          </cell>
          <cell r="X259" t="str">
            <v>isabel orozco</v>
          </cell>
          <cell r="Y259">
            <v>45545423</v>
          </cell>
          <cell r="Z259" t="str">
            <v>3215552126- 3207535737</v>
          </cell>
          <cell r="AA259" t="str">
            <v>yaneris1983@hotmail.com</v>
          </cell>
          <cell r="AB259">
            <v>3145480574</v>
          </cell>
          <cell r="AC259">
            <v>42536</v>
          </cell>
          <cell r="AD259" t="str">
            <v>./resoluciones/313001001211.pdf</v>
          </cell>
          <cell r="AE259">
            <v>1</v>
          </cell>
        </row>
        <row r="260">
          <cell r="A260">
            <v>302</v>
          </cell>
          <cell r="B260">
            <v>31300100000000</v>
          </cell>
          <cell r="C260">
            <v>302</v>
          </cell>
          <cell r="D260">
            <v>302</v>
          </cell>
          <cell r="E260">
            <v>313001000000</v>
          </cell>
          <cell r="F260">
            <v>2</v>
          </cell>
          <cell r="G260" t="str">
            <v>P</v>
          </cell>
          <cell r="H260" t="str">
            <v>A</v>
          </cell>
          <cell r="I260" t="str">
            <v>CORP. INSTITUTO CARTAGENA</v>
          </cell>
          <cell r="J260" t="str">
            <v>HEYDIN P. RAMOS CABALLERO</v>
          </cell>
          <cell r="K260">
            <v>45474385</v>
          </cell>
          <cell r="L260" t="str">
            <v>0000-00-00</v>
          </cell>
          <cell r="M260" t="str">
            <v>0000-00-00</v>
          </cell>
          <cell r="N260" t="str">
            <v>OLAYA HERRERA</v>
          </cell>
          <cell r="O260" t="str">
            <v>OLAYA HERRERA CLL EL TAMARINDO # 32-34 tranversal 66</v>
          </cell>
          <cell r="P260">
            <v>6631946</v>
          </cell>
          <cell r="Q260" t="str">
            <v>corpoinscar@gmail.com</v>
          </cell>
          <cell r="S260" t="str">
            <v>NO APLICA</v>
          </cell>
          <cell r="T260">
            <v>5</v>
          </cell>
          <cell r="U260" t="str">
            <v>S</v>
          </cell>
          <cell r="V260">
            <v>5</v>
          </cell>
          <cell r="W260" t="str">
            <v>YESIT JOSE RAMOS CABALLERO</v>
          </cell>
          <cell r="X260" t="str">
            <v>NO APLICA</v>
          </cell>
          <cell r="Y260">
            <v>9288839</v>
          </cell>
          <cell r="Z260">
            <v>3225840824</v>
          </cell>
          <cell r="AA260" t="str">
            <v>yeca0430-1972@hotmail.com</v>
          </cell>
          <cell r="AB260">
            <v>3172627061</v>
          </cell>
          <cell r="AC260">
            <v>42473</v>
          </cell>
          <cell r="AD260" t="str">
            <v>./resoluciones/313001006159.pdf</v>
          </cell>
          <cell r="AE260">
            <v>1</v>
          </cell>
        </row>
        <row r="261">
          <cell r="A261">
            <v>328</v>
          </cell>
          <cell r="B261">
            <v>31300100000000</v>
          </cell>
          <cell r="C261">
            <v>328</v>
          </cell>
          <cell r="D261">
            <v>328</v>
          </cell>
          <cell r="E261">
            <v>313001000000</v>
          </cell>
          <cell r="F261">
            <v>2</v>
          </cell>
          <cell r="G261" t="str">
            <v>P</v>
          </cell>
          <cell r="H261" t="str">
            <v>A</v>
          </cell>
          <cell r="I261" t="str">
            <v>INST. LAMPARA MARAVILLOSA</v>
          </cell>
          <cell r="J261" t="str">
            <v>DAVID MANOTAS PALMA</v>
          </cell>
          <cell r="K261">
            <v>8246877</v>
          </cell>
          <cell r="L261" t="str">
            <v>0000-00-00</v>
          </cell>
          <cell r="M261" t="str">
            <v>0000-00-00</v>
          </cell>
          <cell r="N261" t="str">
            <v>CASTILLETE</v>
          </cell>
          <cell r="O261" t="str">
            <v>URB CASTILLETE MZ K LOTE 6</v>
          </cell>
          <cell r="P261">
            <v>6697480</v>
          </cell>
          <cell r="Q261" t="str">
            <v>institutolamparamaravillosa@hotmail.com</v>
          </cell>
          <cell r="T261">
            <v>5</v>
          </cell>
          <cell r="U261" t="str">
            <v>N</v>
          </cell>
          <cell r="V261">
            <v>5</v>
          </cell>
          <cell r="W261" t="str">
            <v>KEYLIS BATISTA</v>
          </cell>
          <cell r="Y261">
            <v>1034289365</v>
          </cell>
          <cell r="Z261" t="str">
            <v>3153807888 - 3008601587</v>
          </cell>
          <cell r="AA261" t="str">
            <v>batistakeylis@gmail.com</v>
          </cell>
          <cell r="AB261">
            <v>3166846621</v>
          </cell>
          <cell r="AC261">
            <v>42486</v>
          </cell>
          <cell r="AD261" t="str">
            <v>./resoluciones/313001007309.pdf</v>
          </cell>
          <cell r="AE261">
            <v>1</v>
          </cell>
        </row>
        <row r="262">
          <cell r="A262">
            <v>342</v>
          </cell>
          <cell r="B262">
            <v>31300100000000</v>
          </cell>
          <cell r="C262">
            <v>342</v>
          </cell>
          <cell r="D262">
            <v>342</v>
          </cell>
          <cell r="E262">
            <v>313001000000</v>
          </cell>
          <cell r="F262">
            <v>2</v>
          </cell>
          <cell r="G262" t="str">
            <v>P</v>
          </cell>
          <cell r="H262" t="str">
            <v>A</v>
          </cell>
          <cell r="I262" t="str">
            <v>FUND. R.E.I PARA LA REHABILITACION INTEGRAL I.P.S</v>
          </cell>
          <cell r="J262" t="str">
            <v>LUZ MARY TOBON GUTIERREZ</v>
          </cell>
          <cell r="K262">
            <v>45755859</v>
          </cell>
          <cell r="L262" t="str">
            <v>0000-00-00</v>
          </cell>
          <cell r="M262" t="str">
            <v>0000-00-00</v>
          </cell>
          <cell r="N262" t="str">
            <v>OLAYA HERRERA</v>
          </cell>
          <cell r="O262" t="str">
            <v>OLAYA HERRERA KRA50A -URB LOS ALAMOS # 31B-12</v>
          </cell>
          <cell r="P262" t="str">
            <v>6697427, 6697881</v>
          </cell>
          <cell r="Q262" t="str">
            <v>info@fundacionreiorg.com</v>
          </cell>
          <cell r="S262" t="str">
            <v>educacion@fundacionreiorg.com</v>
          </cell>
          <cell r="T262">
            <v>5</v>
          </cell>
          <cell r="U262" t="str">
            <v>S</v>
          </cell>
          <cell r="V262">
            <v>1</v>
          </cell>
          <cell r="W262" t="str">
            <v>LUZ MARY TOBON GUTIERREZ</v>
          </cell>
          <cell r="Y262" t="str">
            <v>cedula_opera</v>
          </cell>
          <cell r="Z262" t="str">
            <v xml:space="preserve">3175073707 - 3177945650 </v>
          </cell>
          <cell r="AA262" t="str">
            <v>luzmarytobon@hotmail.com</v>
          </cell>
          <cell r="AB262">
            <v>3004772534</v>
          </cell>
          <cell r="AC262">
            <v>42451</v>
          </cell>
          <cell r="AD262" t="str">
            <v>./resoluciones/313001007821.pdf</v>
          </cell>
          <cell r="AE262">
            <v>1</v>
          </cell>
        </row>
        <row r="263">
          <cell r="A263">
            <v>346</v>
          </cell>
          <cell r="B263">
            <v>31300100000000</v>
          </cell>
          <cell r="C263">
            <v>346</v>
          </cell>
          <cell r="D263">
            <v>346</v>
          </cell>
          <cell r="E263">
            <v>313001000000</v>
          </cell>
          <cell r="F263">
            <v>2</v>
          </cell>
          <cell r="G263" t="str">
            <v>P</v>
          </cell>
          <cell r="H263" t="str">
            <v>A</v>
          </cell>
          <cell r="I263" t="str">
            <v>INST. ANGLO AMERICANO DE C/GENA.</v>
          </cell>
          <cell r="J263" t="str">
            <v>LUDYS JULIO ROMERO</v>
          </cell>
          <cell r="K263">
            <v>0</v>
          </cell>
          <cell r="L263" t="str">
            <v>0000-00-00</v>
          </cell>
          <cell r="M263" t="str">
            <v>0000-00-00</v>
          </cell>
          <cell r="N263" t="str">
            <v>LAS PALMERAS</v>
          </cell>
          <cell r="O263" t="str">
            <v>MZ 26 LT 16</v>
          </cell>
          <cell r="P263">
            <v>6612354</v>
          </cell>
          <cell r="Q263" t="str">
            <v>institutoanglo-1@hotmail.com</v>
          </cell>
          <cell r="T263">
            <v>5</v>
          </cell>
          <cell r="U263" t="str">
            <v>S</v>
          </cell>
          <cell r="V263">
            <v>5</v>
          </cell>
          <cell r="W263" t="str">
            <v>MARY SOL HERRERA GARCIA</v>
          </cell>
          <cell r="X263" t="str">
            <v>MARY SOL HERRERA GARCIA</v>
          </cell>
          <cell r="Y263">
            <v>45750714</v>
          </cell>
          <cell r="Z263">
            <v>3013643370</v>
          </cell>
          <cell r="AA263" t="str">
            <v>brendymar200@hotmail.com</v>
          </cell>
          <cell r="AB263">
            <v>3106590685</v>
          </cell>
          <cell r="AC263">
            <v>42488</v>
          </cell>
          <cell r="AD263" t="str">
            <v>./resoluciones/313001007929.pdf</v>
          </cell>
          <cell r="AE263">
            <v>1</v>
          </cell>
        </row>
        <row r="264">
          <cell r="A264">
            <v>472</v>
          </cell>
          <cell r="B264">
            <v>31300100000000</v>
          </cell>
          <cell r="C264">
            <v>472</v>
          </cell>
          <cell r="D264">
            <v>472</v>
          </cell>
          <cell r="E264">
            <v>313001000000</v>
          </cell>
          <cell r="F264">
            <v>2</v>
          </cell>
          <cell r="G264" t="str">
            <v>P</v>
          </cell>
          <cell r="H264" t="str">
            <v>A</v>
          </cell>
          <cell r="I264" t="str">
            <v>INST. LOS ANGELITOS</v>
          </cell>
          <cell r="J264" t="str">
            <v>RUBY SAAVEDRA ROMERO</v>
          </cell>
          <cell r="K264">
            <v>36561509</v>
          </cell>
          <cell r="L264" t="str">
            <v>0000-00-00</v>
          </cell>
          <cell r="M264" t="str">
            <v>0000-00-00</v>
          </cell>
          <cell r="N264" t="str">
            <v>OLAYA HERRERA</v>
          </cell>
          <cell r="O264" t="str">
            <v xml:space="preserve"> SECTOR  ESTELA # 68-40</v>
          </cell>
          <cell r="P264">
            <v>6532570</v>
          </cell>
          <cell r="Q264" t="str">
            <v>institutolosangelitos@hotmail.com</v>
          </cell>
          <cell r="T264">
            <v>5</v>
          </cell>
          <cell r="U264" t="str">
            <v>S</v>
          </cell>
          <cell r="V264">
            <v>1</v>
          </cell>
          <cell r="W264" t="str">
            <v>EDITH MARTINEZ</v>
          </cell>
          <cell r="Y264">
            <v>45507662</v>
          </cell>
          <cell r="Z264">
            <v>3003344110</v>
          </cell>
          <cell r="AA264" t="str">
            <v>ed14marm@hotmail.com</v>
          </cell>
          <cell r="AB264">
            <v>3184023115</v>
          </cell>
          <cell r="AC264">
            <v>42486</v>
          </cell>
          <cell r="AD264" t="str">
            <v>./resoluciones/313001013406.pdf</v>
          </cell>
          <cell r="AE264">
            <v>1</v>
          </cell>
        </row>
        <row r="265">
          <cell r="A265">
            <v>592</v>
          </cell>
          <cell r="B265">
            <v>31300100000000</v>
          </cell>
          <cell r="C265">
            <v>592</v>
          </cell>
          <cell r="D265">
            <v>592</v>
          </cell>
          <cell r="E265">
            <v>313001000000</v>
          </cell>
          <cell r="F265">
            <v>2</v>
          </cell>
          <cell r="G265" t="str">
            <v>P</v>
          </cell>
          <cell r="H265" t="str">
            <v>A</v>
          </cell>
          <cell r="I265" t="str">
            <v>INST.  EDUC. EL SEMBRADOR</v>
          </cell>
          <cell r="J265" t="str">
            <v>LUDYS JULIO ROMERO</v>
          </cell>
          <cell r="K265">
            <v>45500434</v>
          </cell>
          <cell r="L265" t="str">
            <v>0000-00-00</v>
          </cell>
          <cell r="M265" t="str">
            <v>0000-00-00</v>
          </cell>
          <cell r="N265" t="str">
            <v>REPUBLICA DEL LIBANO</v>
          </cell>
          <cell r="O265" t="str">
            <v>EL LIBANO CALLE 3A # 31 B 55</v>
          </cell>
          <cell r="P265" t="str">
            <v>6725452, 6725460</v>
          </cell>
          <cell r="Q265" t="str">
            <v>ins_edu_el_sem@hotmail.com</v>
          </cell>
          <cell r="S265" t="str">
            <v>ludisjuly@hotmail.com</v>
          </cell>
          <cell r="T265" t="str">
            <v>grihesi08@hotmail.com</v>
          </cell>
          <cell r="U265">
            <v>5</v>
          </cell>
          <cell r="V265" t="str">
            <v>S</v>
          </cell>
          <cell r="W265">
            <v>5</v>
          </cell>
          <cell r="X265" t="str">
            <v>LEOCADIO SILVER PATERNINA, GRISELIS HERRERA</v>
          </cell>
          <cell r="AA265" t="str">
            <v>3174804981 - 3106360874</v>
          </cell>
          <cell r="AB265" t="str">
            <v>l.silvera.p@hotmail.com</v>
          </cell>
          <cell r="AC265">
            <v>3106590685</v>
          </cell>
          <cell r="AD265">
            <v>41380</v>
          </cell>
          <cell r="AF265">
            <v>1</v>
          </cell>
        </row>
        <row r="266">
          <cell r="A266">
            <v>614</v>
          </cell>
          <cell r="B266">
            <v>31300100000000</v>
          </cell>
          <cell r="C266">
            <v>614</v>
          </cell>
          <cell r="D266">
            <v>614</v>
          </cell>
          <cell r="E266">
            <v>313001000000</v>
          </cell>
          <cell r="F266">
            <v>2</v>
          </cell>
          <cell r="G266" t="str">
            <v>P</v>
          </cell>
          <cell r="H266" t="str">
            <v>A</v>
          </cell>
          <cell r="I266" t="str">
            <v>COL. BILINGUE DE CARTAGENA</v>
          </cell>
          <cell r="J266" t="str">
            <v>DAVID MANOTAS PALMA</v>
          </cell>
          <cell r="K266">
            <v>8246877</v>
          </cell>
          <cell r="L266" t="str">
            <v>0000-00-00</v>
          </cell>
          <cell r="M266" t="str">
            <v>0000-00-00</v>
          </cell>
          <cell r="N266" t="str">
            <v>TESCA</v>
          </cell>
          <cell r="O266" t="str">
            <v>TESCA NUEVO C 31B N 50-82</v>
          </cell>
          <cell r="P266">
            <v>6753078</v>
          </cell>
          <cell r="Q266" t="str">
            <v>c.bilinguedecartagena@hotmail.com</v>
          </cell>
          <cell r="S266" t="str">
            <v>institutolamparamaravillosa@hotmail.com</v>
          </cell>
          <cell r="T266">
            <v>5</v>
          </cell>
          <cell r="U266" t="str">
            <v>N</v>
          </cell>
          <cell r="V266">
            <v>5</v>
          </cell>
          <cell r="W266" t="str">
            <v>RAMIRO DIAZ</v>
          </cell>
          <cell r="Y266">
            <v>73188477</v>
          </cell>
          <cell r="Z266">
            <v>3135981099</v>
          </cell>
          <cell r="AA266" t="str">
            <v>c.bilinguedecartagena@hotmail.com</v>
          </cell>
          <cell r="AB266">
            <v>3166846621</v>
          </cell>
          <cell r="AC266">
            <v>42486</v>
          </cell>
          <cell r="AD266" t="str">
            <v>./resoluciones/313001028868.pdf</v>
          </cell>
          <cell r="AE266">
            <v>1</v>
          </cell>
        </row>
        <row r="267">
          <cell r="A267">
            <v>637</v>
          </cell>
          <cell r="B267">
            <v>31300100000000</v>
          </cell>
          <cell r="C267">
            <v>637</v>
          </cell>
          <cell r="D267">
            <v>637</v>
          </cell>
          <cell r="E267">
            <v>313001000000</v>
          </cell>
          <cell r="F267">
            <v>2</v>
          </cell>
          <cell r="G267" t="str">
            <v>P</v>
          </cell>
          <cell r="H267" t="str">
            <v>A</v>
          </cell>
          <cell r="I267" t="str">
            <v>CENT. EDUC. ALBERTO JIMENEZ FUENTES (ANTES MI ABUELO Y</v>
          </cell>
          <cell r="J267" t="str">
            <v>LIDA ESTHER JIMENEZ URZOLA</v>
          </cell>
          <cell r="K267">
            <v>45476606</v>
          </cell>
          <cell r="L267">
            <v>31547</v>
          </cell>
          <cell r="M267">
            <v>24881</v>
          </cell>
          <cell r="N267" t="str">
            <v>OLAYA HERRERA</v>
          </cell>
          <cell r="O267" t="str">
            <v>OLAYA HERRERA CARRERA 67 # 32B-60 ST PUNTILLA</v>
          </cell>
          <cell r="P267">
            <v>6531996</v>
          </cell>
          <cell r="Q267" t="str">
            <v>lidaesther@yahoo.com</v>
          </cell>
          <cell r="T267">
            <v>5</v>
          </cell>
          <cell r="U267" t="str">
            <v>S</v>
          </cell>
          <cell r="V267">
            <v>1</v>
          </cell>
          <cell r="W267" t="str">
            <v>joselis de aguas garcias</v>
          </cell>
          <cell r="Y267">
            <v>1143343498</v>
          </cell>
          <cell r="Z267">
            <v>3006935520</v>
          </cell>
          <cell r="AA267" t="str">
            <v>leyston_saray@hotmail.com</v>
          </cell>
          <cell r="AB267" t="str">
            <v>3012213610-3012033841</v>
          </cell>
          <cell r="AC267">
            <v>42474</v>
          </cell>
          <cell r="AD267" t="str">
            <v>./resoluciones/313001028875.pdf</v>
          </cell>
          <cell r="AE267">
            <v>1</v>
          </cell>
        </row>
        <row r="268">
          <cell r="A268">
            <v>652</v>
          </cell>
          <cell r="B268">
            <v>31300100000000</v>
          </cell>
          <cell r="C268">
            <v>652</v>
          </cell>
          <cell r="D268">
            <v>652</v>
          </cell>
          <cell r="E268">
            <v>313001000000</v>
          </cell>
          <cell r="F268">
            <v>2</v>
          </cell>
          <cell r="G268" t="str">
            <v>P</v>
          </cell>
          <cell r="H268" t="str">
            <v>A</v>
          </cell>
          <cell r="I268" t="str">
            <v>COL. JUAN PABLO II (C.E SONRISITAS)</v>
          </cell>
          <cell r="J268" t="str">
            <v>YASMIRA MERCADO CRUZ</v>
          </cell>
          <cell r="K268">
            <v>45470072</v>
          </cell>
          <cell r="L268">
            <v>31106</v>
          </cell>
          <cell r="M268">
            <v>24025</v>
          </cell>
          <cell r="N268" t="str">
            <v>OLAYA HERRERA</v>
          </cell>
          <cell r="O268" t="str">
            <v>SECTOR ONCE DE NOVIEMBRE # 53-86</v>
          </cell>
          <cell r="P268">
            <v>6698361</v>
          </cell>
          <cell r="Q268" t="str">
            <v>colegiojuanpabloll@hotmail.com</v>
          </cell>
          <cell r="R268" t="str">
            <v>juanpabloii.epsicolombia.com</v>
          </cell>
          <cell r="S268" t="str">
            <v>rco2@hotmail.com</v>
          </cell>
          <cell r="T268">
            <v>5</v>
          </cell>
          <cell r="U268" t="str">
            <v>N</v>
          </cell>
          <cell r="V268">
            <v>5</v>
          </cell>
          <cell r="W268" t="str">
            <v>YASMIRA MERCADO CRUZ</v>
          </cell>
          <cell r="X268" t="str">
            <v>isidoro Rico Rivera</v>
          </cell>
          <cell r="Y268">
            <v>45470072</v>
          </cell>
          <cell r="Z268">
            <v>3135852683</v>
          </cell>
          <cell r="AA268" t="str">
            <v>colegiojuanpabloll@hotmail.com</v>
          </cell>
          <cell r="AB268">
            <v>3135852683</v>
          </cell>
          <cell r="AC268">
            <v>42474</v>
          </cell>
          <cell r="AD268" t="str">
            <v>./resoluciones/313001028843.pdf</v>
          </cell>
          <cell r="AE268">
            <v>1</v>
          </cell>
        </row>
        <row r="269">
          <cell r="A269">
            <v>872</v>
          </cell>
          <cell r="B269">
            <v>31300100000000</v>
          </cell>
          <cell r="C269">
            <v>872</v>
          </cell>
          <cell r="D269">
            <v>872</v>
          </cell>
          <cell r="E269">
            <v>313001000000</v>
          </cell>
          <cell r="F269">
            <v>2</v>
          </cell>
          <cell r="G269" t="str">
            <v>P</v>
          </cell>
          <cell r="H269" t="str">
            <v>A</v>
          </cell>
          <cell r="I269" t="str">
            <v>INSTITUTO EDUCATIVO PEDRO CALDERON DE LA BARCA</v>
          </cell>
          <cell r="J269" t="str">
            <v>MARTHA LUCIA JIMENEZ MIELES</v>
          </cell>
          <cell r="N269" t="str">
            <v>REPUBLICA DEL LIBANO</v>
          </cell>
          <cell r="O269" t="str">
            <v>CL CENTRAL B 49 78</v>
          </cell>
          <cell r="T269">
            <v>5</v>
          </cell>
          <cell r="U269" t="str">
            <v>N</v>
          </cell>
          <cell r="V269">
            <v>5</v>
          </cell>
          <cell r="AE269">
            <v>1</v>
          </cell>
        </row>
        <row r="270">
          <cell r="A270">
            <v>18</v>
          </cell>
          <cell r="B270">
            <v>11300100000000</v>
          </cell>
          <cell r="C270">
            <v>18</v>
          </cell>
          <cell r="D270">
            <v>18</v>
          </cell>
          <cell r="E270">
            <v>113001000000</v>
          </cell>
          <cell r="F270">
            <v>1</v>
          </cell>
          <cell r="G270" t="str">
            <v>P</v>
          </cell>
          <cell r="H270" t="str">
            <v>A</v>
          </cell>
          <cell r="I270" t="str">
            <v>I.E NUESTRO ESFUERZO</v>
          </cell>
          <cell r="J270" t="str">
            <v>JORGE ELIECER ARROYO BERRIO</v>
          </cell>
          <cell r="K270">
            <v>73091525</v>
          </cell>
          <cell r="L270" t="str">
            <v>0000-00-00</v>
          </cell>
          <cell r="M270" t="str">
            <v>0000-00-00</v>
          </cell>
          <cell r="N270" t="str">
            <v>EL POZON</v>
          </cell>
          <cell r="O270" t="str">
            <v>SC SAGRADO CORAZ</v>
          </cell>
          <cell r="P270">
            <v>0</v>
          </cell>
          <cell r="Q270" t="str">
            <v>jorpiscis5@hotmail.com</v>
          </cell>
          <cell r="T270">
            <v>6</v>
          </cell>
          <cell r="U270" t="str">
            <v>N</v>
          </cell>
          <cell r="V270">
            <v>3</v>
          </cell>
          <cell r="W270" t="str">
            <v>DELSY PADILLA MANJARRES</v>
          </cell>
          <cell r="Y270">
            <v>45455847</v>
          </cell>
          <cell r="Z270">
            <v>3216144341</v>
          </cell>
          <cell r="AA270" t="str">
            <v>jo-ar@hotmail.com</v>
          </cell>
          <cell r="AB270">
            <v>3106862959</v>
          </cell>
          <cell r="AC270">
            <v>42528</v>
          </cell>
          <cell r="AD270" t="str">
            <v>./resoluciones/113001000241.pdf</v>
          </cell>
          <cell r="AE270">
            <v>1</v>
          </cell>
        </row>
        <row r="271">
          <cell r="A271">
            <v>32</v>
          </cell>
          <cell r="B271">
            <v>11300100000000</v>
          </cell>
          <cell r="C271">
            <v>32</v>
          </cell>
          <cell r="D271">
            <v>32</v>
          </cell>
          <cell r="E271">
            <v>113001000000</v>
          </cell>
          <cell r="F271">
            <v>1</v>
          </cell>
          <cell r="G271" t="str">
            <v>P</v>
          </cell>
          <cell r="H271" t="str">
            <v>A</v>
          </cell>
          <cell r="I271" t="str">
            <v>I.E CAMILO TORRES DEL POZON</v>
          </cell>
          <cell r="J271" t="str">
            <v>HERMIDES R VASQUEZ VASQUEZ</v>
          </cell>
          <cell r="K271">
            <v>9080425</v>
          </cell>
          <cell r="L271" t="str">
            <v>0000-00-00</v>
          </cell>
          <cell r="M271" t="str">
            <v>0000-00-00</v>
          </cell>
          <cell r="N271" t="str">
            <v>EL POZON</v>
          </cell>
          <cell r="O271" t="str">
            <v>EL POZON MZA 49 LOTE 13 CR 89</v>
          </cell>
          <cell r="P271">
            <v>6634080</v>
          </cell>
          <cell r="Q271" t="str">
            <v>hvasquezvazquez@hotmail.com</v>
          </cell>
          <cell r="T271">
            <v>6</v>
          </cell>
          <cell r="U271" t="str">
            <v>N</v>
          </cell>
          <cell r="V271">
            <v>3</v>
          </cell>
          <cell r="W271" t="str">
            <v>LINCOLN RAMIREZ TORRES</v>
          </cell>
          <cell r="Y271">
            <v>73143976</v>
          </cell>
          <cell r="Z271">
            <v>3135294922</v>
          </cell>
          <cell r="AA271" t="str">
            <v>lramirezt5@hotmail.com</v>
          </cell>
          <cell r="AB271">
            <v>3015494272</v>
          </cell>
          <cell r="AC271">
            <v>42382</v>
          </cell>
          <cell r="AD271" t="str">
            <v>./resoluciones/113001000771.pdf</v>
          </cell>
          <cell r="AE271">
            <v>1</v>
          </cell>
        </row>
        <row r="272">
          <cell r="A272">
            <v>50</v>
          </cell>
          <cell r="B272">
            <v>11300100000000</v>
          </cell>
          <cell r="C272">
            <v>50</v>
          </cell>
          <cell r="D272">
            <v>50</v>
          </cell>
          <cell r="E272">
            <v>113001000000</v>
          </cell>
          <cell r="F272">
            <v>1</v>
          </cell>
          <cell r="G272" t="str">
            <v>P</v>
          </cell>
          <cell r="H272" t="str">
            <v>A</v>
          </cell>
          <cell r="I272" t="str">
            <v>I.E DE FREDONIA</v>
          </cell>
          <cell r="J272" t="str">
            <v>MARGA LUZ GOMEZ VEROY</v>
          </cell>
          <cell r="K272">
            <v>45489539</v>
          </cell>
          <cell r="L272" t="str">
            <v>0000-00-00</v>
          </cell>
          <cell r="M272" t="str">
            <v>0000-00-00</v>
          </cell>
          <cell r="N272" t="str">
            <v>OLAYA HERRERA</v>
          </cell>
          <cell r="O272" t="str">
            <v>FREDONIA CLL 46 Cra.79-05</v>
          </cell>
          <cell r="P272">
            <v>6528683</v>
          </cell>
          <cell r="Q272" t="str">
            <v>iefredonia@hotmail.com</v>
          </cell>
          <cell r="T272">
            <v>6</v>
          </cell>
          <cell r="U272" t="str">
            <v>N</v>
          </cell>
          <cell r="V272">
            <v>3</v>
          </cell>
          <cell r="W272" t="str">
            <v>TATIANA ELENA ROSSO MEDRANO</v>
          </cell>
          <cell r="Y272">
            <v>30571361</v>
          </cell>
          <cell r="Z272">
            <v>3153904640</v>
          </cell>
          <cell r="AA272" t="str">
            <v>elenarosso_069@hotmail.com</v>
          </cell>
          <cell r="AB272">
            <v>3004701196</v>
          </cell>
          <cell r="AC272">
            <v>42401</v>
          </cell>
          <cell r="AD272" t="str">
            <v>./resoluciones/113001001581.pdf</v>
          </cell>
          <cell r="AE272">
            <v>1</v>
          </cell>
        </row>
        <row r="273">
          <cell r="A273">
            <v>131</v>
          </cell>
          <cell r="B273">
            <v>11300100000000</v>
          </cell>
          <cell r="C273">
            <v>131</v>
          </cell>
          <cell r="D273">
            <v>131</v>
          </cell>
          <cell r="E273">
            <v>113001000000</v>
          </cell>
          <cell r="F273">
            <v>1</v>
          </cell>
          <cell r="G273" t="str">
            <v>P</v>
          </cell>
          <cell r="H273" t="str">
            <v>A</v>
          </cell>
          <cell r="I273" t="str">
            <v>I.E FE Y ALEGRIA LAS AMERICAS</v>
          </cell>
          <cell r="J273" t="str">
            <v>YOLIMA LUZ ESCORCIA VASQUEZ</v>
          </cell>
          <cell r="K273">
            <v>32673704</v>
          </cell>
          <cell r="L273" t="str">
            <v>0000-00-00</v>
          </cell>
          <cell r="M273" t="str">
            <v>0000-00-00</v>
          </cell>
          <cell r="N273" t="str">
            <v>OLAYA HERRERA</v>
          </cell>
          <cell r="O273" t="str">
            <v>OLAYA HERRERA CRA 84 # 32 B 152</v>
          </cell>
          <cell r="P273">
            <v>6534090</v>
          </cell>
          <cell r="Q273" t="str">
            <v>eyolimaluz@gmail.com</v>
          </cell>
          <cell r="T273">
            <v>6</v>
          </cell>
          <cell r="U273" t="str">
            <v>N</v>
          </cell>
          <cell r="V273">
            <v>3</v>
          </cell>
          <cell r="W273" t="str">
            <v>ALBA ROSA HERRERA VILLA</v>
          </cell>
          <cell r="Y273">
            <v>22844362</v>
          </cell>
          <cell r="Z273">
            <v>3107452283</v>
          </cell>
          <cell r="AA273" t="str">
            <v>herreraalba@hotmail.es</v>
          </cell>
          <cell r="AB273">
            <v>3004092772</v>
          </cell>
          <cell r="AC273">
            <v>42522</v>
          </cell>
          <cell r="AD273" t="str">
            <v>./resoluciones/113001007199.pdf</v>
          </cell>
          <cell r="AE273">
            <v>1</v>
          </cell>
        </row>
        <row r="274">
          <cell r="A274">
            <v>139</v>
          </cell>
          <cell r="B274">
            <v>11300100000000</v>
          </cell>
          <cell r="C274">
            <v>139</v>
          </cell>
          <cell r="D274">
            <v>139</v>
          </cell>
          <cell r="E274">
            <v>113001000000</v>
          </cell>
          <cell r="F274">
            <v>1</v>
          </cell>
          <cell r="G274" t="str">
            <v>P</v>
          </cell>
          <cell r="H274" t="str">
            <v>A</v>
          </cell>
          <cell r="I274" t="str">
            <v>I.E LA LIBERTAD</v>
          </cell>
          <cell r="J274" t="str">
            <v>MIRTA NOWACKY GUTIERREZ</v>
          </cell>
          <cell r="K274">
            <v>45451801</v>
          </cell>
          <cell r="L274" t="str">
            <v>0000-00-00</v>
          </cell>
          <cell r="M274" t="str">
            <v>0000-00-00</v>
          </cell>
          <cell r="N274" t="str">
            <v>EL POZON</v>
          </cell>
          <cell r="O274" t="str">
            <v>EL POZON TRANV 60 M 89 L 7 CALLEJON 6</v>
          </cell>
          <cell r="P274">
            <v>6523381</v>
          </cell>
          <cell r="Q274" t="str">
            <v>i.e.libertad@hotmail.com</v>
          </cell>
          <cell r="T274">
            <v>6</v>
          </cell>
          <cell r="U274" t="str">
            <v>N</v>
          </cell>
          <cell r="V274">
            <v>3</v>
          </cell>
          <cell r="W274" t="str">
            <v>ARNALDO AMADO HERNANDEZ REALES</v>
          </cell>
          <cell r="X274" t="str">
            <v>FRANCIA MARRUGO CORREA</v>
          </cell>
          <cell r="Y274">
            <v>73128729</v>
          </cell>
          <cell r="Z274">
            <v>3126214043</v>
          </cell>
          <cell r="AA274" t="str">
            <v>arnaldo_hernandez67@hotmail.com</v>
          </cell>
          <cell r="AB274">
            <v>3016898048</v>
          </cell>
          <cell r="AC274">
            <v>42475</v>
          </cell>
          <cell r="AD274" t="str">
            <v>./resoluciones/113001007857.pdf</v>
          </cell>
          <cell r="AE274">
            <v>1</v>
          </cell>
        </row>
        <row r="275">
          <cell r="A275">
            <v>153</v>
          </cell>
          <cell r="B275">
            <v>11300100000000</v>
          </cell>
          <cell r="C275">
            <v>153</v>
          </cell>
          <cell r="D275">
            <v>153</v>
          </cell>
          <cell r="E275">
            <v>113001000000</v>
          </cell>
          <cell r="F275">
            <v>1</v>
          </cell>
          <cell r="G275" t="str">
            <v>P</v>
          </cell>
          <cell r="H275" t="str">
            <v>A</v>
          </cell>
          <cell r="I275" t="str">
            <v>I.E VALORES UNIDOS</v>
          </cell>
          <cell r="J275" t="str">
            <v>ODALIS DEL ROSARIO ROMERO VARGAS</v>
          </cell>
          <cell r="K275">
            <v>3107406342</v>
          </cell>
          <cell r="L275" t="str">
            <v>0000-00-00</v>
          </cell>
          <cell r="M275" t="str">
            <v>0000-00-00</v>
          </cell>
          <cell r="N275" t="str">
            <v>EL POZON</v>
          </cell>
          <cell r="O275" t="str">
            <v>EL POZON SEC 19 DE FEBRERO CLL LA ESPERANZA</v>
          </cell>
          <cell r="P275">
            <v>3005266137</v>
          </cell>
          <cell r="Q275" t="str">
            <v>valoresunidos@hotmail.com</v>
          </cell>
          <cell r="R275" t="str">
            <v>valoresunidos@hotmail.com</v>
          </cell>
          <cell r="T275">
            <v>6</v>
          </cell>
          <cell r="U275" t="str">
            <v>N</v>
          </cell>
          <cell r="V275">
            <v>3</v>
          </cell>
          <cell r="W275" t="str">
            <v>EDGAR GARCIA TORRES</v>
          </cell>
          <cell r="Y275">
            <v>73122725</v>
          </cell>
          <cell r="Z275">
            <v>3165758017</v>
          </cell>
          <cell r="AA275" t="str">
            <v>elgato1710@hotmail.com</v>
          </cell>
          <cell r="AB275">
            <v>3005266137</v>
          </cell>
          <cell r="AC275">
            <v>42387</v>
          </cell>
          <cell r="AD275" t="str">
            <v>./resoluciones/113001000259.pdf</v>
          </cell>
          <cell r="AE275">
            <v>1</v>
          </cell>
        </row>
        <row r="276">
          <cell r="A276">
            <v>156</v>
          </cell>
          <cell r="B276">
            <v>11300100000000</v>
          </cell>
          <cell r="C276">
            <v>156</v>
          </cell>
          <cell r="D276">
            <v>156</v>
          </cell>
          <cell r="E276">
            <v>113001000000</v>
          </cell>
          <cell r="F276">
            <v>1</v>
          </cell>
          <cell r="G276" t="str">
            <v>P</v>
          </cell>
          <cell r="H276" t="str">
            <v>A</v>
          </cell>
          <cell r="I276" t="str">
            <v>I.E VILLA ESTRELLA</v>
          </cell>
          <cell r="J276" t="str">
            <v>DILIA ESTHER MARIN ARIAS</v>
          </cell>
          <cell r="K276">
            <v>45465197</v>
          </cell>
          <cell r="L276">
            <v>30862</v>
          </cell>
          <cell r="M276">
            <v>23922</v>
          </cell>
          <cell r="N276" t="str">
            <v>VILLA ESTRELLA</v>
          </cell>
          <cell r="O276" t="str">
            <v>VILLA ESTRELLA CLL 36 # 91-15</v>
          </cell>
          <cell r="P276">
            <v>6635324</v>
          </cell>
          <cell r="Q276" t="str">
            <v>marinarias65@hotmail.com</v>
          </cell>
          <cell r="S276" t="str">
            <v>j-diaz-sanchez@hotmail.com</v>
          </cell>
          <cell r="T276">
            <v>6</v>
          </cell>
          <cell r="U276" t="str">
            <v>N</v>
          </cell>
          <cell r="V276">
            <v>3</v>
          </cell>
          <cell r="W276" t="str">
            <v>JEANNETTE DIAZ SANCHEZ</v>
          </cell>
          <cell r="X276" t="str">
            <v>SIMAT</v>
          </cell>
          <cell r="Y276">
            <v>45456342</v>
          </cell>
          <cell r="Z276" t="str">
            <v>3215046015 - 3162424827</v>
          </cell>
          <cell r="AA276" t="str">
            <v>j-diaz-sanchez@hotmail.com</v>
          </cell>
          <cell r="AB276">
            <v>3163809825</v>
          </cell>
          <cell r="AC276">
            <v>42474</v>
          </cell>
          <cell r="AD276" t="str">
            <v>./resoluciones/113001009281.pdf</v>
          </cell>
          <cell r="AE276">
            <v>1</v>
          </cell>
        </row>
        <row r="277">
          <cell r="A277">
            <v>198</v>
          </cell>
          <cell r="B277">
            <v>11300100000000</v>
          </cell>
          <cell r="C277">
            <v>198</v>
          </cell>
          <cell r="D277">
            <v>198</v>
          </cell>
          <cell r="E277">
            <v>113001000000</v>
          </cell>
          <cell r="F277">
            <v>1</v>
          </cell>
          <cell r="G277" t="str">
            <v>P</v>
          </cell>
          <cell r="H277" t="str">
            <v>A</v>
          </cell>
          <cell r="I277" t="str">
            <v>I.E LUIS C GALAN SARMIENTO</v>
          </cell>
          <cell r="J277" t="str">
            <v>ROBINSON OROZCO QUEJADA</v>
          </cell>
          <cell r="K277">
            <v>9090892</v>
          </cell>
          <cell r="L277" t="str">
            <v>0000-00-00</v>
          </cell>
          <cell r="M277" t="str">
            <v>0000-00-00</v>
          </cell>
          <cell r="N277" t="str">
            <v>EL POZON</v>
          </cell>
          <cell r="O277" t="str">
            <v>EL POZON ST NUEVO HORIZONTE M I L 11</v>
          </cell>
          <cell r="P277">
            <v>3013378527</v>
          </cell>
          <cell r="Q277" t="str">
            <v>ieluiscarlosgalansarmiento@live.com</v>
          </cell>
          <cell r="T277">
            <v>6</v>
          </cell>
          <cell r="U277" t="str">
            <v>N</v>
          </cell>
          <cell r="V277">
            <v>3</v>
          </cell>
          <cell r="W277" t="str">
            <v>WILSON RAMIREZ</v>
          </cell>
          <cell r="Y277" t="str">
            <v>cedula_opera</v>
          </cell>
          <cell r="Z277">
            <v>3013378527</v>
          </cell>
          <cell r="AA277" t="str">
            <v>piscis100372@hotmail.com, piscis100372@gmail.com</v>
          </cell>
          <cell r="AB277">
            <v>3157070386</v>
          </cell>
          <cell r="AC277">
            <v>41812</v>
          </cell>
          <cell r="AE277">
            <v>1</v>
          </cell>
        </row>
        <row r="278">
          <cell r="A278">
            <v>636</v>
          </cell>
          <cell r="B278">
            <v>11300100000000</v>
          </cell>
          <cell r="C278">
            <v>636</v>
          </cell>
          <cell r="D278">
            <v>636</v>
          </cell>
          <cell r="E278">
            <v>113001000000</v>
          </cell>
          <cell r="F278">
            <v>1</v>
          </cell>
          <cell r="G278" t="str">
            <v>P</v>
          </cell>
          <cell r="H278" t="str">
            <v>A</v>
          </cell>
          <cell r="I278" t="str">
            <v>I.E 14 DE FEBRERO</v>
          </cell>
          <cell r="J278" t="str">
            <v>PADRE VICTOR MANUEL MUï¿½OZ MARIO</v>
          </cell>
          <cell r="K278">
            <v>1102228029</v>
          </cell>
          <cell r="L278">
            <v>38000</v>
          </cell>
          <cell r="M278">
            <v>31367</v>
          </cell>
          <cell r="N278" t="str">
            <v>EL POZON</v>
          </cell>
          <cell r="O278" t="str">
            <v>EL POZON M D LOTE 1 SECT 14 DE FEBRERO</v>
          </cell>
          <cell r="P278">
            <v>3145716744</v>
          </cell>
          <cell r="Q278" t="str">
            <v>rectoria14defebrero@hotmail.com</v>
          </cell>
          <cell r="T278">
            <v>6</v>
          </cell>
          <cell r="U278" t="str">
            <v>S</v>
          </cell>
          <cell r="V278">
            <v>6</v>
          </cell>
          <cell r="W278" t="str">
            <v>VANESSA PAOLA PARRA MARTINEZ</v>
          </cell>
          <cell r="Y278">
            <v>45556163</v>
          </cell>
          <cell r="Z278">
            <v>3152812368</v>
          </cell>
          <cell r="AA278" t="str">
            <v>saneva05@yahoo.es</v>
          </cell>
          <cell r="AB278">
            <v>3103632678</v>
          </cell>
          <cell r="AC278">
            <v>42306</v>
          </cell>
          <cell r="AD278" t="str">
            <v>./resoluciones/113001028421.pdf</v>
          </cell>
          <cell r="AE278">
            <v>1</v>
          </cell>
        </row>
        <row r="279">
          <cell r="A279">
            <v>788</v>
          </cell>
          <cell r="B279">
            <v>31300100000000</v>
          </cell>
          <cell r="C279">
            <v>788</v>
          </cell>
          <cell r="D279">
            <v>788</v>
          </cell>
          <cell r="E279">
            <v>313001000000</v>
          </cell>
          <cell r="F279">
            <v>1</v>
          </cell>
          <cell r="G279" t="str">
            <v>P</v>
          </cell>
          <cell r="H279" t="str">
            <v>A</v>
          </cell>
          <cell r="I279" t="str">
            <v>INST.EDUCATIVA CLEMENTE MANUEL ZABALA</v>
          </cell>
          <cell r="J279" t="str">
            <v>HERNAN LUIS AGAMEZ QUINTERO</v>
          </cell>
          <cell r="K279">
            <v>98037504</v>
          </cell>
          <cell r="L279" t="str">
            <v>0000-00-00</v>
          </cell>
          <cell r="M279" t="str">
            <v>0000-00-00</v>
          </cell>
          <cell r="N279" t="str">
            <v>FLOR DEL CAMPO</v>
          </cell>
          <cell r="O279" t="str">
            <v>FLOR DEL CAMPO CARRETERA DE LA CORDIALIDAD MZ 7</v>
          </cell>
          <cell r="P279" t="str">
            <v>6714839 ext 111</v>
          </cell>
          <cell r="Q279" t="str">
            <v>secretariaclementemanuelzabala@hotmail.com</v>
          </cell>
          <cell r="T279">
            <v>6</v>
          </cell>
          <cell r="U279" t="str">
            <v>S</v>
          </cell>
          <cell r="V279">
            <v>9</v>
          </cell>
          <cell r="W279" t="str">
            <v>RAISA CASTRO REALES</v>
          </cell>
          <cell r="Y279">
            <v>45592626</v>
          </cell>
          <cell r="Z279">
            <v>3145570165</v>
          </cell>
          <cell r="AA279" t="str">
            <v>racare_2011@hotmail.com</v>
          </cell>
          <cell r="AB279">
            <v>3006317628</v>
          </cell>
          <cell r="AC279">
            <v>42474</v>
          </cell>
          <cell r="AD279" t="str">
            <v>./resoluciones/313001029396.pdf</v>
          </cell>
          <cell r="AE279">
            <v>1</v>
          </cell>
        </row>
        <row r="280">
          <cell r="A280">
            <v>828</v>
          </cell>
          <cell r="B280">
            <v>11300100000000</v>
          </cell>
          <cell r="C280">
            <v>828</v>
          </cell>
          <cell r="D280">
            <v>828</v>
          </cell>
          <cell r="E280">
            <v>113001000000</v>
          </cell>
          <cell r="F280">
            <v>1</v>
          </cell>
          <cell r="G280" t="str">
            <v>P</v>
          </cell>
          <cell r="H280" t="str">
            <v>A</v>
          </cell>
          <cell r="I280" t="str">
            <v>C.E COLOMBIATON GUSTAVO PULECIO GOMEZ</v>
          </cell>
          <cell r="J280" t="str">
            <v>MARLIS MALDONADO REVOLLO</v>
          </cell>
          <cell r="K280">
            <v>45509947</v>
          </cell>
          <cell r="L280" t="str">
            <v>0000-00-00</v>
          </cell>
          <cell r="M280" t="str">
            <v>0000-00-00</v>
          </cell>
          <cell r="N280" t="str">
            <v>COLOMBIATON</v>
          </cell>
          <cell r="O280" t="str">
            <v>URB COLOMBIATON M 1</v>
          </cell>
          <cell r="P280">
            <v>6714839</v>
          </cell>
          <cell r="Q280" t="str">
            <v>brisamar21@hotmail.com</v>
          </cell>
          <cell r="T280">
            <v>6</v>
          </cell>
          <cell r="U280" t="str">
            <v>S</v>
          </cell>
          <cell r="V280">
            <v>6</v>
          </cell>
          <cell r="W280" t="str">
            <v>YOKIRA GENEY AYALA</v>
          </cell>
          <cell r="Y280">
            <v>45694095</v>
          </cell>
          <cell r="Z280" t="str">
            <v>3008326032 - 3116919067</v>
          </cell>
          <cell r="AA280" t="str">
            <v>valery.32@hotmail.es</v>
          </cell>
          <cell r="AB280" t="str">
            <v>3006317625- 3116607857</v>
          </cell>
          <cell r="AC280">
            <v>42208</v>
          </cell>
          <cell r="AD280" t="str">
            <v>./resoluciones/113001029800.pdf</v>
          </cell>
          <cell r="AE280">
            <v>1</v>
          </cell>
        </row>
        <row r="281">
          <cell r="A281">
            <v>873</v>
          </cell>
          <cell r="B281">
            <v>11300100000000</v>
          </cell>
          <cell r="C281">
            <v>873</v>
          </cell>
          <cell r="D281">
            <v>873</v>
          </cell>
          <cell r="E281">
            <v>113001000000</v>
          </cell>
          <cell r="F281">
            <v>1</v>
          </cell>
          <cell r="G281" t="str">
            <v>P</v>
          </cell>
          <cell r="H281" t="str">
            <v>A</v>
          </cell>
          <cell r="I281" t="str">
            <v>INSTITUCIÓN EDUCATIVA BICENTENARIO</v>
          </cell>
          <cell r="J281" t="str">
            <v>HNO HENRY MARTINEZ NIETO</v>
          </cell>
          <cell r="K281">
            <v>73575125</v>
          </cell>
          <cell r="L281">
            <v>34515</v>
          </cell>
          <cell r="M281">
            <v>27791</v>
          </cell>
          <cell r="N281" t="str">
            <v>BICENTENARIO</v>
          </cell>
          <cell r="O281" t="str">
            <v xml:space="preserve">CIUDAD DE BICENTENARIO, SUPER MANZANA 77 SEGUNDA </v>
          </cell>
          <cell r="P281">
            <v>3002289473</v>
          </cell>
          <cell r="Q281" t="str">
            <v>iebsalle@gmail.com</v>
          </cell>
          <cell r="S281" t="str">
            <v>isaychris_oro22@hotmail.com</v>
          </cell>
          <cell r="T281">
            <v>6</v>
          </cell>
          <cell r="U281" t="str">
            <v>S</v>
          </cell>
          <cell r="V281">
            <v>6</v>
          </cell>
          <cell r="W281" t="str">
            <v>KATERINE SALINAS VOGEL</v>
          </cell>
          <cell r="X281" t="str">
            <v>ISABEL CRISTINA OROZCO BUILES</v>
          </cell>
          <cell r="Y281">
            <v>1047447262</v>
          </cell>
          <cell r="Z281">
            <v>3002249428</v>
          </cell>
          <cell r="AA281" t="str">
            <v>katerinesv@gmail.com</v>
          </cell>
          <cell r="AB281">
            <v>3218154738</v>
          </cell>
          <cell r="AC281">
            <v>42465</v>
          </cell>
          <cell r="AD281" t="str">
            <v>./resoluciones/113001030212.pdf</v>
          </cell>
          <cell r="AE281">
            <v>1</v>
          </cell>
        </row>
        <row r="282">
          <cell r="A282">
            <v>319</v>
          </cell>
          <cell r="B282">
            <v>31300100000000</v>
          </cell>
          <cell r="C282">
            <v>319</v>
          </cell>
          <cell r="D282">
            <v>319</v>
          </cell>
          <cell r="E282">
            <v>313001000000</v>
          </cell>
          <cell r="F282">
            <v>2</v>
          </cell>
          <cell r="G282" t="str">
            <v>P</v>
          </cell>
          <cell r="H282" t="str">
            <v>A</v>
          </cell>
          <cell r="I282" t="str">
            <v>COL. DEL CARIBE</v>
          </cell>
          <cell r="J282" t="str">
            <v>JAIME OSPINO PATERNINA</v>
          </cell>
          <cell r="K282">
            <v>9058821</v>
          </cell>
          <cell r="L282">
            <v>24531</v>
          </cell>
          <cell r="M282">
            <v>16539</v>
          </cell>
          <cell r="N282" t="str">
            <v>EL POZON</v>
          </cell>
          <cell r="O282" t="str">
            <v xml:space="preserve"> SECTOR 19 DE FEBRERO MZ 138 LT 1,2,3</v>
          </cell>
          <cell r="P282">
            <v>6422396</v>
          </cell>
          <cell r="Q282" t="str">
            <v>colcaribe@hotmail.com</v>
          </cell>
          <cell r="S282" t="str">
            <v>colcaribe@hotmail.com</v>
          </cell>
          <cell r="T282">
            <v>6</v>
          </cell>
          <cell r="U282" t="str">
            <v>S</v>
          </cell>
          <cell r="V282">
            <v>1</v>
          </cell>
          <cell r="W282" t="str">
            <v>JEMIMA OLMOS CASTILLA</v>
          </cell>
          <cell r="Y282">
            <v>22727762</v>
          </cell>
          <cell r="Z282" t="str">
            <v>318 7291380  317 6153901</v>
          </cell>
          <cell r="AA282" t="str">
            <v>colcaribe@hotmail.com</v>
          </cell>
          <cell r="AB282">
            <v>3114141899</v>
          </cell>
          <cell r="AC282">
            <v>42486</v>
          </cell>
          <cell r="AD282" t="str">
            <v>./resoluciones/313001007007.pdf</v>
          </cell>
          <cell r="AE282">
            <v>1</v>
          </cell>
        </row>
        <row r="283">
          <cell r="A283">
            <v>326</v>
          </cell>
          <cell r="B283">
            <v>31300100000000</v>
          </cell>
          <cell r="C283">
            <v>326</v>
          </cell>
          <cell r="D283">
            <v>326</v>
          </cell>
          <cell r="E283">
            <v>313001000000</v>
          </cell>
          <cell r="F283">
            <v>2</v>
          </cell>
          <cell r="G283" t="str">
            <v>P</v>
          </cell>
          <cell r="H283" t="str">
            <v>A</v>
          </cell>
          <cell r="I283" t="str">
            <v>FUNDACIÓN EDUCATIVA CRISTO REY DE REYES</v>
          </cell>
          <cell r="J283" t="str">
            <v>JUDITH MEJIA DE TAPIAS</v>
          </cell>
          <cell r="K283">
            <v>33150324</v>
          </cell>
          <cell r="L283">
            <v>27631</v>
          </cell>
          <cell r="M283">
            <v>19563</v>
          </cell>
          <cell r="N283" t="str">
            <v>OLAYA HERRERA</v>
          </cell>
          <cell r="O283" t="str">
            <v>SECTOR PROGRESO CALLE 32 B No. 65 - 51</v>
          </cell>
          <cell r="P283">
            <v>6531100</v>
          </cell>
          <cell r="Q283" t="str">
            <v>fundecreyes@gmail.com</v>
          </cell>
          <cell r="T283">
            <v>6</v>
          </cell>
          <cell r="U283" t="str">
            <v>S</v>
          </cell>
          <cell r="V283">
            <v>1</v>
          </cell>
          <cell r="W283" t="str">
            <v>AURELIO TAPIAS ESPAÑA</v>
          </cell>
          <cell r="Y283">
            <v>9087230</v>
          </cell>
          <cell r="Z283">
            <v>3135801595</v>
          </cell>
          <cell r="AA283" t="str">
            <v>fundecreyes@gmail.com</v>
          </cell>
          <cell r="AB283">
            <v>3125764952</v>
          </cell>
          <cell r="AC283">
            <v>42460</v>
          </cell>
          <cell r="AD283" t="str">
            <v>./resoluciones/313001007228.pdf</v>
          </cell>
          <cell r="AE283">
            <v>1</v>
          </cell>
        </row>
        <row r="284">
          <cell r="A284">
            <v>374</v>
          </cell>
          <cell r="B284">
            <v>31300100000000</v>
          </cell>
          <cell r="C284">
            <v>374</v>
          </cell>
          <cell r="D284">
            <v>374</v>
          </cell>
          <cell r="E284">
            <v>313001000000</v>
          </cell>
          <cell r="F284">
            <v>2</v>
          </cell>
          <cell r="G284" t="str">
            <v>P</v>
          </cell>
          <cell r="H284" t="str">
            <v>A</v>
          </cell>
          <cell r="I284" t="str">
            <v>INST. EDUCATIVO JAIVEL</v>
          </cell>
          <cell r="J284" t="str">
            <v>MARLENE SAN JUAN RIOS</v>
          </cell>
          <cell r="K284">
            <v>45471023</v>
          </cell>
          <cell r="L284" t="str">
            <v>0000-00-00</v>
          </cell>
          <cell r="M284" t="str">
            <v>0000-00-00</v>
          </cell>
          <cell r="N284" t="str">
            <v>OLAYA HERRERA</v>
          </cell>
          <cell r="O284" t="str">
            <v>O HERRERA SECT 11 DE NOV CLL DE LA ARROCERA #5511</v>
          </cell>
          <cell r="P284">
            <v>6753480</v>
          </cell>
          <cell r="Q284" t="str">
            <v>rjaimesv2810@hotmail.com</v>
          </cell>
          <cell r="S284" t="str">
            <v>gipadisil@hotmail.com</v>
          </cell>
          <cell r="T284">
            <v>6</v>
          </cell>
          <cell r="U284" t="str">
            <v>S</v>
          </cell>
          <cell r="V284">
            <v>1</v>
          </cell>
          <cell r="W284" t="str">
            <v>GINA PAOLA DIAZ SILGADO</v>
          </cell>
          <cell r="Y284">
            <v>3045654910</v>
          </cell>
          <cell r="Z284" t="str">
            <v>3186836402, 3184460528.3045654910</v>
          </cell>
          <cell r="AA284" t="str">
            <v>gipadisil@hotmail.com</v>
          </cell>
          <cell r="AB284">
            <v>3186836402</v>
          </cell>
          <cell r="AC284">
            <v>42530</v>
          </cell>
          <cell r="AD284" t="str">
            <v>./resoluciones/313001008674.pdf</v>
          </cell>
          <cell r="AE284">
            <v>1</v>
          </cell>
        </row>
        <row r="285">
          <cell r="A285">
            <v>449</v>
          </cell>
          <cell r="B285">
            <v>31300100000000</v>
          </cell>
          <cell r="C285">
            <v>449</v>
          </cell>
          <cell r="D285">
            <v>449</v>
          </cell>
          <cell r="E285">
            <v>313001000000</v>
          </cell>
          <cell r="F285">
            <v>2</v>
          </cell>
          <cell r="G285" t="str">
            <v>P</v>
          </cell>
          <cell r="H285" t="str">
            <v>A</v>
          </cell>
          <cell r="I285" t="str">
            <v>COL. JOHN LOCKE</v>
          </cell>
          <cell r="J285" t="str">
            <v>SOBEYDA BLANCO PE</v>
          </cell>
          <cell r="K285">
            <v>45430956</v>
          </cell>
          <cell r="L285" t="str">
            <v>0000-00-00</v>
          </cell>
          <cell r="M285" t="str">
            <v>0000-00-00</v>
          </cell>
          <cell r="N285" t="str">
            <v>EL POZON</v>
          </cell>
          <cell r="O285" t="str">
            <v>EL POZON ST CENTRAL M 68 L 11 CLL LAS FLOREZ</v>
          </cell>
          <cell r="P285" t="str">
            <v>No Tiene</v>
          </cell>
          <cell r="Q285" t="str">
            <v>sobeyda40@hotmail.com</v>
          </cell>
          <cell r="T285">
            <v>6</v>
          </cell>
          <cell r="U285" t="str">
            <v>N</v>
          </cell>
          <cell r="V285">
            <v>5</v>
          </cell>
          <cell r="W285" t="str">
            <v>SOBEYDA BLANCO PE</v>
          </cell>
          <cell r="Y285" t="str">
            <v>cedula_opera</v>
          </cell>
          <cell r="Z285">
            <v>3182658299</v>
          </cell>
          <cell r="AA285" t="str">
            <v>sobeyda40@hotmail.com</v>
          </cell>
          <cell r="AB285">
            <v>3182658299</v>
          </cell>
          <cell r="AC285">
            <v>41375</v>
          </cell>
          <cell r="AE285">
            <v>1</v>
          </cell>
        </row>
        <row r="286">
          <cell r="A286">
            <v>561</v>
          </cell>
          <cell r="B286">
            <v>31300100000000</v>
          </cell>
          <cell r="C286">
            <v>561</v>
          </cell>
          <cell r="D286">
            <v>561</v>
          </cell>
          <cell r="E286">
            <v>313001000000</v>
          </cell>
          <cell r="F286">
            <v>2</v>
          </cell>
          <cell r="G286" t="str">
            <v>P</v>
          </cell>
          <cell r="H286" t="str">
            <v>A</v>
          </cell>
          <cell r="I286" t="str">
            <v>CORP. COL. LICEO CENTRAL MIXTO</v>
          </cell>
          <cell r="J286" t="str">
            <v>VICTOR HUGO CASTILLO FUENTES</v>
          </cell>
          <cell r="K286">
            <v>6880449</v>
          </cell>
          <cell r="L286">
            <v>28552</v>
          </cell>
          <cell r="M286">
            <v>21839</v>
          </cell>
          <cell r="N286" t="str">
            <v>EL POZON</v>
          </cell>
          <cell r="O286" t="str">
            <v>POZON M 90 L 12 SECT CENTRAL</v>
          </cell>
          <cell r="P286" t="str">
            <v>6431775-6435851</v>
          </cell>
          <cell r="Q286" t="str">
            <v>corporacionliceocentral@yahoo.es</v>
          </cell>
          <cell r="T286">
            <v>6</v>
          </cell>
          <cell r="U286" t="str">
            <v>S</v>
          </cell>
          <cell r="V286">
            <v>5</v>
          </cell>
          <cell r="W286" t="str">
            <v>TOMASA MENA CASTRO</v>
          </cell>
          <cell r="Y286">
            <v>45564781</v>
          </cell>
          <cell r="Z286">
            <v>3015486230</v>
          </cell>
          <cell r="AA286" t="str">
            <v>toismenaca@hotmail.com</v>
          </cell>
          <cell r="AB286">
            <v>3135841835</v>
          </cell>
          <cell r="AC286">
            <v>42471</v>
          </cell>
          <cell r="AD286" t="str">
            <v>./resoluciones/313001027164.pdf</v>
          </cell>
          <cell r="AE286">
            <v>1</v>
          </cell>
        </row>
        <row r="287">
          <cell r="A287">
            <v>564</v>
          </cell>
          <cell r="B287">
            <v>31300100000000</v>
          </cell>
          <cell r="C287">
            <v>564</v>
          </cell>
          <cell r="D287">
            <v>564</v>
          </cell>
          <cell r="E287">
            <v>313001000000</v>
          </cell>
          <cell r="F287">
            <v>2</v>
          </cell>
          <cell r="G287" t="str">
            <v>P</v>
          </cell>
          <cell r="H287" t="str">
            <v>A</v>
          </cell>
          <cell r="I287" t="str">
            <v>INST.  EDUC. MI NUEVO HOGAR</v>
          </cell>
          <cell r="J287" t="str">
            <v>YENIS PENA MONTERO</v>
          </cell>
          <cell r="K287">
            <v>45471395</v>
          </cell>
          <cell r="L287" t="str">
            <v>0000-00-00</v>
          </cell>
          <cell r="M287" t="str">
            <v>0000-00-00</v>
          </cell>
          <cell r="N287" t="str">
            <v>EL POZON</v>
          </cell>
          <cell r="O287" t="str">
            <v>EL POZON KRA 88 M 105 L 15</v>
          </cell>
          <cell r="P287">
            <v>6633011</v>
          </cell>
          <cell r="Q287" t="str">
            <v>yepimo@hotmail.com</v>
          </cell>
          <cell r="S287" t="str">
            <v>nepope28@hotmail.com</v>
          </cell>
          <cell r="T287">
            <v>6</v>
          </cell>
          <cell r="U287" t="str">
            <v>S</v>
          </cell>
          <cell r="V287">
            <v>5</v>
          </cell>
          <cell r="W287" t="str">
            <v>DUVIS SAYAS CARRASCAL</v>
          </cell>
          <cell r="Z287">
            <v>3106869186</v>
          </cell>
          <cell r="AA287" t="str">
            <v>d.saca@hotmail.com</v>
          </cell>
          <cell r="AB287">
            <v>3008012528</v>
          </cell>
          <cell r="AC287">
            <v>41834</v>
          </cell>
          <cell r="AE287">
            <v>1</v>
          </cell>
        </row>
        <row r="288">
          <cell r="A288">
            <v>568</v>
          </cell>
          <cell r="B288">
            <v>31300100000000</v>
          </cell>
          <cell r="C288">
            <v>568</v>
          </cell>
          <cell r="D288">
            <v>568</v>
          </cell>
          <cell r="E288">
            <v>313001000000</v>
          </cell>
          <cell r="F288">
            <v>2</v>
          </cell>
          <cell r="G288" t="str">
            <v>P</v>
          </cell>
          <cell r="H288" t="str">
            <v>A</v>
          </cell>
          <cell r="I288" t="str">
            <v>ESC. COM. MIXTA  EL SABER</v>
          </cell>
          <cell r="J288" t="str">
            <v>RAFAEL MOSQUERA</v>
          </cell>
          <cell r="K288">
            <v>4861443</v>
          </cell>
          <cell r="L288" t="str">
            <v>0000-00-00</v>
          </cell>
          <cell r="M288" t="str">
            <v>0000-00-00</v>
          </cell>
          <cell r="N288" t="str">
            <v>EL POZON</v>
          </cell>
          <cell r="O288" t="str">
            <v>ST VICTOR BLANCO M 189 L 14</v>
          </cell>
          <cell r="P288">
            <v>3107148038</v>
          </cell>
          <cell r="Q288" t="str">
            <v>www.mixtaelsaber@hotmail.com</v>
          </cell>
          <cell r="S288" t="str">
            <v>lanata_claus@hotmail.com</v>
          </cell>
          <cell r="T288">
            <v>6</v>
          </cell>
          <cell r="U288" t="str">
            <v>S</v>
          </cell>
          <cell r="V288">
            <v>5</v>
          </cell>
          <cell r="W288" t="str">
            <v>MARIA CLAUDIA ANDRADE MOLINA</v>
          </cell>
          <cell r="Y288">
            <v>1002093800</v>
          </cell>
          <cell r="Z288">
            <v>3017965985</v>
          </cell>
          <cell r="AA288" t="str">
            <v>mariandrade2314@gmail.com</v>
          </cell>
          <cell r="AB288">
            <v>30178399726</v>
          </cell>
          <cell r="AC288">
            <v>42492</v>
          </cell>
          <cell r="AD288" t="str">
            <v>./resoluciones/313001027130.pdf</v>
          </cell>
          <cell r="AE288">
            <v>1</v>
          </cell>
        </row>
        <row r="289">
          <cell r="A289">
            <v>588</v>
          </cell>
          <cell r="B289">
            <v>31300100000000</v>
          </cell>
          <cell r="C289">
            <v>588</v>
          </cell>
          <cell r="D289">
            <v>588</v>
          </cell>
          <cell r="E289">
            <v>313001000000</v>
          </cell>
          <cell r="F289">
            <v>2</v>
          </cell>
          <cell r="G289" t="str">
            <v>P</v>
          </cell>
          <cell r="H289" t="str">
            <v>A</v>
          </cell>
          <cell r="I289" t="str">
            <v>COL. MIXTO NUEVO PORVENIR</v>
          </cell>
          <cell r="J289" t="str">
            <v>BLAZ RAMOS</v>
          </cell>
          <cell r="K289">
            <v>15047021</v>
          </cell>
          <cell r="L289">
            <v>31639</v>
          </cell>
          <cell r="M289">
            <v>24524</v>
          </cell>
          <cell r="N289" t="str">
            <v>EL POZON</v>
          </cell>
          <cell r="O289" t="str">
            <v>EL POZON MZA 159 LOTE 12 SECT 1RO DE MAYO</v>
          </cell>
          <cell r="P289">
            <v>6610770</v>
          </cell>
          <cell r="Q289" t="str">
            <v>blasramos7@hotmail.com</v>
          </cell>
          <cell r="T289">
            <v>6</v>
          </cell>
          <cell r="U289" t="str">
            <v>S</v>
          </cell>
          <cell r="V289">
            <v>1</v>
          </cell>
          <cell r="W289" t="str">
            <v>BLAZ RAMOS</v>
          </cell>
          <cell r="Y289">
            <v>15047021</v>
          </cell>
          <cell r="Z289">
            <v>3117568398</v>
          </cell>
          <cell r="AA289" t="str">
            <v>blasramos7@hotmail.com</v>
          </cell>
          <cell r="AB289">
            <v>3207227236</v>
          </cell>
          <cell r="AC289">
            <v>42091</v>
          </cell>
          <cell r="AD289" t="str">
            <v>./resoluciones/313001027474.pdf</v>
          </cell>
          <cell r="AE289">
            <v>1</v>
          </cell>
        </row>
        <row r="290">
          <cell r="A290">
            <v>615</v>
          </cell>
          <cell r="B290">
            <v>31300100000000</v>
          </cell>
          <cell r="C290">
            <v>615</v>
          </cell>
          <cell r="D290">
            <v>615</v>
          </cell>
          <cell r="E290">
            <v>313001000000</v>
          </cell>
          <cell r="F290">
            <v>2</v>
          </cell>
          <cell r="G290" t="str">
            <v>P</v>
          </cell>
          <cell r="H290" t="str">
            <v>A</v>
          </cell>
          <cell r="I290" t="str">
            <v xml:space="preserve">CORP. CENTRO EDUCATIVO COMUNITARIO FUENTE DE VALORES </v>
          </cell>
          <cell r="J290" t="str">
            <v>CLARIVEL RUIZ</v>
          </cell>
          <cell r="K290">
            <v>56067102</v>
          </cell>
          <cell r="L290" t="str">
            <v>0000-00-00</v>
          </cell>
          <cell r="M290" t="str">
            <v>0000-00-00</v>
          </cell>
          <cell r="N290" t="str">
            <v>EL POZON</v>
          </cell>
          <cell r="O290" t="str">
            <v>EL POZON ST SAN NICOLAS M 257 L 9</v>
          </cell>
          <cell r="P290">
            <v>6525123</v>
          </cell>
          <cell r="Q290" t="str">
            <v>cenefuvaruiz@hotmail.com</v>
          </cell>
          <cell r="T290">
            <v>6</v>
          </cell>
          <cell r="U290" t="str">
            <v>S</v>
          </cell>
          <cell r="V290">
            <v>1</v>
          </cell>
          <cell r="W290" t="str">
            <v>Dina Jimenez Ramos, Marshiel Fernanda</v>
          </cell>
          <cell r="Y290">
            <v>32909895</v>
          </cell>
          <cell r="Z290" t="str">
            <v>3106028120 - 3114066748</v>
          </cell>
          <cell r="AA290" t="str">
            <v>dagajis@hotmail.com</v>
          </cell>
          <cell r="AB290">
            <v>3114382740</v>
          </cell>
          <cell r="AC290">
            <v>42401</v>
          </cell>
          <cell r="AD290" t="str">
            <v>./resoluciones/313001028225.pdf</v>
          </cell>
          <cell r="AE290">
            <v>1</v>
          </cell>
        </row>
        <row r="291">
          <cell r="A291">
            <v>654</v>
          </cell>
          <cell r="B291">
            <v>31300100000000</v>
          </cell>
          <cell r="C291">
            <v>654</v>
          </cell>
          <cell r="D291">
            <v>654</v>
          </cell>
          <cell r="E291">
            <v>313001000000</v>
          </cell>
          <cell r="F291">
            <v>2</v>
          </cell>
          <cell r="G291" t="str">
            <v>P</v>
          </cell>
          <cell r="H291" t="str">
            <v>A</v>
          </cell>
          <cell r="I291" t="str">
            <v>COL. DIOS ES AMOR -SEDE CARTAGENA</v>
          </cell>
          <cell r="J291" t="str">
            <v>GUILLERMO RAMIREZ BRIZNEDA</v>
          </cell>
          <cell r="K291">
            <v>19216061</v>
          </cell>
          <cell r="L291">
            <v>27411</v>
          </cell>
          <cell r="M291">
            <v>19656</v>
          </cell>
          <cell r="N291" t="str">
            <v>VILLA ESTRELLA</v>
          </cell>
          <cell r="O291" t="str">
            <v>VILLA ESTRELLA TRANSV 54 N 60-863</v>
          </cell>
          <cell r="P291" t="str">
            <v>6612999, 6612090</v>
          </cell>
          <cell r="Q291" t="str">
            <v>guillo.aconcagua@gmail.com</v>
          </cell>
          <cell r="R291" t="str">
            <v>www.cdacolombia.org</v>
          </cell>
          <cell r="S291" t="str">
            <v>ailinurrea@hotmail.com</v>
          </cell>
          <cell r="T291">
            <v>6</v>
          </cell>
          <cell r="U291" t="str">
            <v>S</v>
          </cell>
          <cell r="V291">
            <v>1</v>
          </cell>
          <cell r="W291" t="str">
            <v>Sindy Lopez Agamez</v>
          </cell>
          <cell r="X291" t="str">
            <v>Ailin Urrea Bautista</v>
          </cell>
          <cell r="Y291">
            <v>1063146343</v>
          </cell>
          <cell r="Z291">
            <v>3126796138</v>
          </cell>
          <cell r="AA291" t="str">
            <v>lopez.sindy@cdaeducacion.edu.co</v>
          </cell>
          <cell r="AB291">
            <v>3142960704</v>
          </cell>
          <cell r="AC291">
            <v>42460</v>
          </cell>
          <cell r="AD291" t="str">
            <v>./resoluciones/313001028985.pdf</v>
          </cell>
          <cell r="AE291">
            <v>1</v>
          </cell>
        </row>
        <row r="292">
          <cell r="A292">
            <v>794</v>
          </cell>
          <cell r="B292">
            <v>31300100000000</v>
          </cell>
          <cell r="C292">
            <v>794</v>
          </cell>
          <cell r="D292">
            <v>794</v>
          </cell>
          <cell r="E292">
            <v>313001000000</v>
          </cell>
          <cell r="F292">
            <v>2</v>
          </cell>
          <cell r="G292" t="str">
            <v>P</v>
          </cell>
          <cell r="H292" t="str">
            <v>A</v>
          </cell>
          <cell r="I292" t="str">
            <v>INST. EDUC 1 DE MAYO</v>
          </cell>
          <cell r="J292" t="str">
            <v>CLARA BAENA MORALES</v>
          </cell>
          <cell r="K292">
            <v>45685466</v>
          </cell>
          <cell r="L292">
            <v>31390</v>
          </cell>
          <cell r="M292">
            <v>24536</v>
          </cell>
          <cell r="N292" t="str">
            <v>EL POZON</v>
          </cell>
          <cell r="O292" t="str">
            <v>EL POZON M 79 L 22 SET 1 DE MAYO</v>
          </cell>
          <cell r="P292">
            <v>6635366</v>
          </cell>
          <cell r="Q292" t="str">
            <v>clabamos367@hotmail.com</v>
          </cell>
          <cell r="R292" t="str">
            <v xml:space="preserve">no tiene </v>
          </cell>
          <cell r="S292" t="str">
            <v>instprimerodemayo@hotmail.com</v>
          </cell>
          <cell r="T292">
            <v>6</v>
          </cell>
          <cell r="U292" t="str">
            <v>N</v>
          </cell>
          <cell r="V292">
            <v>5</v>
          </cell>
          <cell r="W292" t="str">
            <v>CLARA BAENA MORALES</v>
          </cell>
          <cell r="Y292">
            <v>45685466</v>
          </cell>
          <cell r="Z292">
            <v>3126618169</v>
          </cell>
          <cell r="AA292" t="str">
            <v>clabamos367@hotmail.com</v>
          </cell>
          <cell r="AB292">
            <v>3126618169</v>
          </cell>
          <cell r="AC292">
            <v>42493</v>
          </cell>
          <cell r="AD292" t="str">
            <v>./resoluciones/313001029418.pdf</v>
          </cell>
          <cell r="AE292">
            <v>1</v>
          </cell>
        </row>
        <row r="293">
          <cell r="A293">
            <v>812</v>
          </cell>
          <cell r="B293">
            <v>31300100000000</v>
          </cell>
          <cell r="C293">
            <v>812</v>
          </cell>
          <cell r="D293">
            <v>812</v>
          </cell>
          <cell r="E293">
            <v>313001000000</v>
          </cell>
          <cell r="F293">
            <v>2</v>
          </cell>
          <cell r="G293" t="str">
            <v>P</v>
          </cell>
          <cell r="H293" t="str">
            <v>A</v>
          </cell>
          <cell r="I293" t="str">
            <v>CENT. EDUC. INDIA CATALINA</v>
          </cell>
          <cell r="J293" t="str">
            <v>JOSEFINA SARMIENTO GONZALEZ</v>
          </cell>
          <cell r="K293">
            <v>33253650</v>
          </cell>
          <cell r="L293">
            <v>34505</v>
          </cell>
          <cell r="M293">
            <v>27673</v>
          </cell>
          <cell r="N293" t="str">
            <v>CIUDADELA INDIA CATALINA</v>
          </cell>
          <cell r="O293" t="str">
            <v>CIUDADELA INDIA CATALINA M 7 L 5</v>
          </cell>
          <cell r="P293" t="str">
            <v>6451260 - 3158887653</v>
          </cell>
          <cell r="Q293" t="str">
            <v>centroeducativoindiacatalina@hotmail.com</v>
          </cell>
          <cell r="T293">
            <v>6</v>
          </cell>
          <cell r="U293" t="str">
            <v>N</v>
          </cell>
          <cell r="V293">
            <v>5</v>
          </cell>
          <cell r="W293" t="str">
            <v>JOSEFINA SARMIENTO GONZALEZ</v>
          </cell>
          <cell r="Y293">
            <v>33253650</v>
          </cell>
          <cell r="Z293">
            <v>3158887653</v>
          </cell>
          <cell r="AA293" t="str">
            <v>josegonza6@hotmail.com</v>
          </cell>
          <cell r="AB293">
            <v>33253650</v>
          </cell>
          <cell r="AC293">
            <v>42468</v>
          </cell>
          <cell r="AD293" t="str">
            <v>./resoluciones/313001029612.pdf</v>
          </cell>
          <cell r="AE293">
            <v>1</v>
          </cell>
        </row>
        <row r="294">
          <cell r="A294">
            <v>70</v>
          </cell>
          <cell r="B294">
            <v>11300100000000</v>
          </cell>
          <cell r="C294">
            <v>70</v>
          </cell>
          <cell r="D294">
            <v>70</v>
          </cell>
          <cell r="E294">
            <v>113001000000</v>
          </cell>
          <cell r="F294">
            <v>1</v>
          </cell>
          <cell r="G294" t="str">
            <v>P</v>
          </cell>
          <cell r="H294" t="str">
            <v>A</v>
          </cell>
          <cell r="I294" t="str">
            <v>I.E HIJOS DE MARIA</v>
          </cell>
          <cell r="J294" t="str">
            <v>MARISOL DELRISCO DUARTE</v>
          </cell>
          <cell r="K294">
            <v>45451801</v>
          </cell>
          <cell r="L294" t="str">
            <v>0000-00-00</v>
          </cell>
          <cell r="M294">
            <v>23123</v>
          </cell>
          <cell r="N294" t="str">
            <v>TRECE DE JUNIO</v>
          </cell>
          <cell r="O294" t="str">
            <v>13 DE JUNIO CLL 31 D # 64-94</v>
          </cell>
          <cell r="P294">
            <v>6534415</v>
          </cell>
          <cell r="Q294" t="str">
            <v>ihmaria_cartagen@hotmail.com</v>
          </cell>
          <cell r="R294" t="str">
            <v>www</v>
          </cell>
          <cell r="S294" t="str">
            <v>gipabadi@hotmail.com</v>
          </cell>
          <cell r="T294">
            <v>7</v>
          </cell>
          <cell r="U294" t="str">
            <v>N</v>
          </cell>
          <cell r="V294">
            <v>3</v>
          </cell>
          <cell r="W294" t="str">
            <v>GISELA BARCO DIAZ</v>
          </cell>
          <cell r="Y294">
            <v>45522283</v>
          </cell>
          <cell r="Z294">
            <v>3116704814</v>
          </cell>
          <cell r="AA294" t="str">
            <v>gipabadi@outlook.com</v>
          </cell>
          <cell r="AB294">
            <v>3187343070</v>
          </cell>
          <cell r="AC294">
            <v>42332</v>
          </cell>
          <cell r="AD294" t="str">
            <v>./resoluciones/113001002120.pdf</v>
          </cell>
          <cell r="AE294">
            <v>1</v>
          </cell>
        </row>
        <row r="295">
          <cell r="A295">
            <v>99</v>
          </cell>
          <cell r="B295">
            <v>11300100000000</v>
          </cell>
          <cell r="C295">
            <v>99</v>
          </cell>
          <cell r="D295">
            <v>99</v>
          </cell>
          <cell r="E295">
            <v>113001000000</v>
          </cell>
          <cell r="F295">
            <v>1</v>
          </cell>
          <cell r="G295" t="str">
            <v>P</v>
          </cell>
          <cell r="H295" t="str">
            <v>A</v>
          </cell>
          <cell r="I295" t="str">
            <v>I.E LAS GAVIOTAS</v>
          </cell>
          <cell r="J295" t="str">
            <v>RODOLFO DIAZ ACEVEDO</v>
          </cell>
          <cell r="K295">
            <v>73106165</v>
          </cell>
          <cell r="L295">
            <v>30285</v>
          </cell>
          <cell r="M295">
            <v>22900</v>
          </cell>
          <cell r="N295" t="str">
            <v>LAS GAVIOTAS</v>
          </cell>
          <cell r="O295" t="str">
            <v>LAS GAVIOTAS TRANSV 65 # 31-111 ENTRADA PPAL</v>
          </cell>
          <cell r="P295">
            <v>6431727</v>
          </cell>
          <cell r="Q295" t="str">
            <v>rectoriagaviotas@gmail.com</v>
          </cell>
          <cell r="T295">
            <v>7</v>
          </cell>
          <cell r="U295" t="str">
            <v>N</v>
          </cell>
          <cell r="V295">
            <v>3</v>
          </cell>
          <cell r="W295" t="str">
            <v>LEONARDO ANTONIO JIMENEZ URRUCHURTU</v>
          </cell>
          <cell r="X295" t="str">
            <v>NO HAY</v>
          </cell>
          <cell r="Y295">
            <v>73</v>
          </cell>
          <cell r="Z295">
            <v>6431727</v>
          </cell>
          <cell r="AA295" t="str">
            <v>leo701107@hotmail.com</v>
          </cell>
          <cell r="AB295">
            <v>3137409012</v>
          </cell>
          <cell r="AC295">
            <v>42382</v>
          </cell>
          <cell r="AD295" t="str">
            <v>./resoluciones/113001003771.pdf</v>
          </cell>
          <cell r="AE295">
            <v>1</v>
          </cell>
        </row>
        <row r="296">
          <cell r="A296">
            <v>270</v>
          </cell>
          <cell r="B296">
            <v>31300100000000</v>
          </cell>
          <cell r="C296">
            <v>270</v>
          </cell>
          <cell r="D296">
            <v>270</v>
          </cell>
          <cell r="E296">
            <v>313001000000</v>
          </cell>
          <cell r="F296">
            <v>1</v>
          </cell>
          <cell r="G296" t="str">
            <v>P</v>
          </cell>
          <cell r="H296" t="str">
            <v>A</v>
          </cell>
          <cell r="I296" t="str">
            <v>I.E MADRE GABRIELA DE SAN MARTIN</v>
          </cell>
          <cell r="J296" t="str">
            <v>EZEQUIEL ANTONIO FERNANDEZ CASTILLA</v>
          </cell>
          <cell r="K296">
            <v>8748548</v>
          </cell>
          <cell r="L296" t="str">
            <v>0000-00-00</v>
          </cell>
          <cell r="M296" t="str">
            <v>0000-00-00</v>
          </cell>
          <cell r="N296" t="str">
            <v>NUEVO PORVENIR</v>
          </cell>
          <cell r="O296" t="str">
            <v>B. OLAYA HRA SEC NVO PORVENIR CLL LAS CARRETAS</v>
          </cell>
          <cell r="P296">
            <v>6533366</v>
          </cell>
          <cell r="Q296" t="str">
            <v>zqlfernandez@yahoo.com</v>
          </cell>
          <cell r="S296" t="str">
            <v>patrigomuz@hotmail.com</v>
          </cell>
          <cell r="T296">
            <v>7</v>
          </cell>
          <cell r="U296" t="str">
            <v>N</v>
          </cell>
          <cell r="V296">
            <v>3</v>
          </cell>
          <cell r="W296" t="str">
            <v>PATRICIA GOMEZ MUÑOZ</v>
          </cell>
          <cell r="Y296">
            <v>45765779</v>
          </cell>
          <cell r="Z296">
            <v>3106915606</v>
          </cell>
          <cell r="AA296" t="str">
            <v>patrigomuz@hotmail.com</v>
          </cell>
          <cell r="AB296">
            <v>3116841577</v>
          </cell>
          <cell r="AC296">
            <v>42474</v>
          </cell>
          <cell r="AD296" t="str">
            <v>./resoluciones/313001004750.pdf</v>
          </cell>
          <cell r="AE296">
            <v>1</v>
          </cell>
        </row>
        <row r="297">
          <cell r="A297">
            <v>303</v>
          </cell>
          <cell r="B297">
            <v>31300100000000</v>
          </cell>
          <cell r="C297">
            <v>303</v>
          </cell>
          <cell r="D297">
            <v>303</v>
          </cell>
          <cell r="E297">
            <v>313001000000</v>
          </cell>
          <cell r="F297">
            <v>2</v>
          </cell>
          <cell r="G297" t="str">
            <v>P</v>
          </cell>
          <cell r="H297" t="str">
            <v>A</v>
          </cell>
          <cell r="I297" t="str">
            <v>CORP. COL. AMOR A BOLIVAR</v>
          </cell>
          <cell r="J297" t="str">
            <v>AUGUSTO GARCIA YACAMAN</v>
          </cell>
          <cell r="K297">
            <v>73148118</v>
          </cell>
          <cell r="L297" t="str">
            <v>0000-00-00</v>
          </cell>
          <cell r="M297" t="str">
            <v>0000-00-00</v>
          </cell>
          <cell r="N297" t="str">
            <v>EL GALLO</v>
          </cell>
          <cell r="O297" t="str">
            <v>URB EL GALLO CLL TOLU # 51-29</v>
          </cell>
          <cell r="P297">
            <v>6452733</v>
          </cell>
          <cell r="Q297" t="str">
            <v>ronaldyaca@yahoo.com</v>
          </cell>
          <cell r="S297" t="str">
            <v>amorabolivar1981@gmail.com</v>
          </cell>
          <cell r="T297">
            <v>7</v>
          </cell>
          <cell r="U297" t="str">
            <v>S</v>
          </cell>
          <cell r="V297">
            <v>1</v>
          </cell>
          <cell r="W297" t="str">
            <v>SAYDYS LAUDITH MEJIA MARTINEZ</v>
          </cell>
          <cell r="X297" t="str">
            <v>SAYDYS MEJIA MARTINEZ</v>
          </cell>
          <cell r="Y297">
            <v>1047418432</v>
          </cell>
          <cell r="Z297">
            <v>3216441501</v>
          </cell>
          <cell r="AA297" t="str">
            <v>smejia1990@gmail.com</v>
          </cell>
          <cell r="AB297">
            <v>3017915919</v>
          </cell>
          <cell r="AC297">
            <v>42530</v>
          </cell>
          <cell r="AD297" t="str">
            <v>./resoluciones/313001006281.pdf</v>
          </cell>
          <cell r="AE297">
            <v>1</v>
          </cell>
        </row>
        <row r="298">
          <cell r="A298">
            <v>324</v>
          </cell>
          <cell r="B298">
            <v>31300100000000</v>
          </cell>
          <cell r="C298">
            <v>324</v>
          </cell>
          <cell r="D298">
            <v>324</v>
          </cell>
          <cell r="E298">
            <v>313001000000</v>
          </cell>
          <cell r="F298">
            <v>2</v>
          </cell>
          <cell r="G298" t="str">
            <v>P</v>
          </cell>
          <cell r="H298" t="str">
            <v>A</v>
          </cell>
          <cell r="I298" t="str">
            <v>COL. MODERNO DEL NORTE</v>
          </cell>
          <cell r="J298" t="str">
            <v>BORIS ROSALES PADILLA</v>
          </cell>
          <cell r="K298">
            <v>9093448</v>
          </cell>
          <cell r="L298">
            <v>27977</v>
          </cell>
          <cell r="M298">
            <v>21036</v>
          </cell>
          <cell r="N298" t="str">
            <v>LOS ALPES</v>
          </cell>
          <cell r="O298" t="str">
            <v>LOS ALPES CARRET LA CORDIALIDAD # 31 I -149</v>
          </cell>
          <cell r="P298" t="str">
            <v>6714530 - 6635582</v>
          </cell>
          <cell r="Q298" t="str">
            <v>colmonorte@gmail.com</v>
          </cell>
          <cell r="T298">
            <v>7</v>
          </cell>
          <cell r="U298" t="str">
            <v>S</v>
          </cell>
          <cell r="V298">
            <v>1</v>
          </cell>
          <cell r="W298" t="str">
            <v>ADRIANA BUELVAS PULIDO</v>
          </cell>
          <cell r="Y298">
            <v>45687903</v>
          </cell>
          <cell r="Z298">
            <v>3176428605</v>
          </cell>
          <cell r="AA298" t="str">
            <v>abuelvas@gmail.com</v>
          </cell>
          <cell r="AB298">
            <v>3164537924</v>
          </cell>
          <cell r="AC298">
            <v>42419</v>
          </cell>
          <cell r="AD298" t="str">
            <v>./resoluciones/313001007091.pdf</v>
          </cell>
          <cell r="AE298">
            <v>1</v>
          </cell>
        </row>
        <row r="299">
          <cell r="A299">
            <v>345</v>
          </cell>
          <cell r="B299">
            <v>31300100000000</v>
          </cell>
          <cell r="C299">
            <v>345</v>
          </cell>
          <cell r="D299">
            <v>345</v>
          </cell>
          <cell r="E299">
            <v>313001000000</v>
          </cell>
          <cell r="F299">
            <v>2</v>
          </cell>
          <cell r="G299" t="str">
            <v>P</v>
          </cell>
          <cell r="H299" t="str">
            <v>A</v>
          </cell>
          <cell r="I299" t="str">
            <v>INST. INF. FEDERICO FROBEL</v>
          </cell>
          <cell r="J299" t="str">
            <v>SILVIA PALENCIA ALDANA</v>
          </cell>
          <cell r="K299">
            <v>63463911</v>
          </cell>
          <cell r="L299">
            <v>33816</v>
          </cell>
          <cell r="M299">
            <v>27056</v>
          </cell>
          <cell r="N299" t="str">
            <v>LAS PALMERAS</v>
          </cell>
          <cell r="O299" t="str">
            <v>URB LAS PALMERAS M 4 LOTE 6</v>
          </cell>
          <cell r="P299">
            <v>6447424</v>
          </cell>
          <cell r="Q299" t="str">
            <v>corpo_fedefrobel@hotmail.com</v>
          </cell>
          <cell r="T299">
            <v>7</v>
          </cell>
          <cell r="U299" t="str">
            <v>S</v>
          </cell>
          <cell r="V299">
            <v>1</v>
          </cell>
          <cell r="W299" t="str">
            <v>YARIANA BORNACHERA CAHRRIS</v>
          </cell>
          <cell r="Y299">
            <v>1128049826</v>
          </cell>
          <cell r="Z299">
            <v>3125290837</v>
          </cell>
          <cell r="AA299" t="str">
            <v>corpo_fedefrobel@hotmail.com</v>
          </cell>
          <cell r="AB299">
            <v>3124714127</v>
          </cell>
          <cell r="AC299">
            <v>42478</v>
          </cell>
          <cell r="AD299" t="str">
            <v>./resoluciones/313001007911.pdf</v>
          </cell>
          <cell r="AE299">
            <v>1</v>
          </cell>
        </row>
        <row r="300">
          <cell r="A300">
            <v>352</v>
          </cell>
          <cell r="B300">
            <v>31300100000000</v>
          </cell>
          <cell r="C300">
            <v>352</v>
          </cell>
          <cell r="D300">
            <v>352</v>
          </cell>
          <cell r="E300">
            <v>313001000000</v>
          </cell>
          <cell r="F300">
            <v>2</v>
          </cell>
          <cell r="G300" t="str">
            <v>P</v>
          </cell>
          <cell r="H300" t="str">
            <v>A</v>
          </cell>
          <cell r="I300" t="str">
            <v>CENT. DE ENSEñANZA HIJOS DE BOLIVAR</v>
          </cell>
          <cell r="J300" t="str">
            <v>JAIME ANGULO PACHECO</v>
          </cell>
          <cell r="K300">
            <v>6870163</v>
          </cell>
          <cell r="L300" t="str">
            <v>0000-00-00</v>
          </cell>
          <cell r="M300" t="str">
            <v>0000-00-00</v>
          </cell>
          <cell r="N300" t="str">
            <v>LOS ALPES</v>
          </cell>
          <cell r="O300" t="str">
            <v>LOS ALPES DIAG32 # 71-42 AVE13 DE JUNIO</v>
          </cell>
          <cell r="P300">
            <v>6613767</v>
          </cell>
          <cell r="Q300" t="str">
            <v>cehibol@gmail.com</v>
          </cell>
          <cell r="S300" t="str">
            <v>cehibol@gmail.com</v>
          </cell>
          <cell r="T300">
            <v>7</v>
          </cell>
          <cell r="U300" t="str">
            <v>S</v>
          </cell>
          <cell r="V300">
            <v>5</v>
          </cell>
          <cell r="W300" t="str">
            <v>MARIA DE LAS NIEVES BAYTER RUIZ</v>
          </cell>
          <cell r="X300" t="str">
            <v>MARIA BAYTER RUIZ</v>
          </cell>
          <cell r="Y300">
            <v>45565049</v>
          </cell>
          <cell r="Z300">
            <v>3153338544</v>
          </cell>
          <cell r="AA300" t="str">
            <v>cehibol@gmail.com</v>
          </cell>
          <cell r="AB300">
            <v>3145492265</v>
          </cell>
          <cell r="AC300">
            <v>42401</v>
          </cell>
          <cell r="AD300" t="str">
            <v>./resoluciones/313001008381.pdf</v>
          </cell>
          <cell r="AE300">
            <v>1</v>
          </cell>
        </row>
        <row r="301">
          <cell r="A301">
            <v>353</v>
          </cell>
          <cell r="B301">
            <v>31300100000000</v>
          </cell>
          <cell r="C301">
            <v>353</v>
          </cell>
          <cell r="D301">
            <v>353</v>
          </cell>
          <cell r="E301">
            <v>313001000000</v>
          </cell>
          <cell r="F301">
            <v>2</v>
          </cell>
          <cell r="G301" t="str">
            <v>P</v>
          </cell>
          <cell r="H301" t="str">
            <v>A</v>
          </cell>
          <cell r="I301" t="str">
            <v>FUND. CENT. EDUC. LAS PALMERAS</v>
          </cell>
          <cell r="J301" t="str">
            <v>LIDUVINA VALDELAMAR</v>
          </cell>
          <cell r="K301">
            <v>33134140</v>
          </cell>
          <cell r="L301">
            <v>26314</v>
          </cell>
          <cell r="M301">
            <v>18105</v>
          </cell>
          <cell r="N301" t="str">
            <v>LAS PALMERAS</v>
          </cell>
          <cell r="O301" t="str">
            <v>URB LAS PALMERAS MZ 12 L 17 - 21</v>
          </cell>
          <cell r="P301">
            <v>6634244</v>
          </cell>
          <cell r="Q301" t="str">
            <v>funcepal@hotmail.com</v>
          </cell>
          <cell r="T301">
            <v>7</v>
          </cell>
          <cell r="U301" t="str">
            <v>S</v>
          </cell>
          <cell r="V301">
            <v>1</v>
          </cell>
          <cell r="W301" t="str">
            <v>BEATRIZ ROBECHI MANJARREZ</v>
          </cell>
          <cell r="X301" t="str">
            <v>BEATRIZ ROBECHI MANJARREZ</v>
          </cell>
          <cell r="Y301">
            <v>1100395560</v>
          </cell>
          <cell r="Z301">
            <v>3002484241</v>
          </cell>
          <cell r="AA301" t="str">
            <v>beroma0412@hotmail.com</v>
          </cell>
          <cell r="AB301">
            <v>3152170334</v>
          </cell>
          <cell r="AC301">
            <v>42068</v>
          </cell>
          <cell r="AD301" t="str">
            <v>./resoluciones/313001008399.pdf</v>
          </cell>
          <cell r="AE301">
            <v>1</v>
          </cell>
        </row>
        <row r="302">
          <cell r="A302">
            <v>363</v>
          </cell>
          <cell r="B302">
            <v>31300100000000</v>
          </cell>
          <cell r="C302">
            <v>363</v>
          </cell>
          <cell r="D302">
            <v>363</v>
          </cell>
          <cell r="E302">
            <v>313001000000</v>
          </cell>
          <cell r="F302">
            <v>2</v>
          </cell>
          <cell r="G302" t="str">
            <v>P</v>
          </cell>
          <cell r="H302" t="str">
            <v>A</v>
          </cell>
          <cell r="I302" t="str">
            <v>CORPORACIÓN EDUCATIVA MADDOX</v>
          </cell>
          <cell r="J302" t="str">
            <v>MARTHA LUCIA HOGIS POLO</v>
          </cell>
          <cell r="K302">
            <v>30762493</v>
          </cell>
          <cell r="L302">
            <v>30662</v>
          </cell>
          <cell r="M302">
            <v>24049</v>
          </cell>
          <cell r="N302" t="str">
            <v>LOS ALPES</v>
          </cell>
          <cell r="O302" t="str">
            <v>LOS ALPES TR 71 B # 31F-21</v>
          </cell>
          <cell r="P302" t="str">
            <v>6928637  -6613355</v>
          </cell>
          <cell r="Q302" t="str">
            <v>corpmadoxx@hotmail.com</v>
          </cell>
          <cell r="S302" t="str">
            <v>semarilis@hotmail.com</v>
          </cell>
          <cell r="T302">
            <v>7</v>
          </cell>
          <cell r="U302" t="str">
            <v>S</v>
          </cell>
          <cell r="V302">
            <v>1</v>
          </cell>
          <cell r="W302" t="str">
            <v>AMARILIS RAMIREZ ANICHIARICO</v>
          </cell>
          <cell r="X302" t="str">
            <v>amarilis ramirez a.</v>
          </cell>
          <cell r="Y302">
            <v>45465519</v>
          </cell>
          <cell r="Z302">
            <v>3114329202</v>
          </cell>
          <cell r="AA302" t="str">
            <v>semarilis@hotmail.com</v>
          </cell>
          <cell r="AB302">
            <v>3114329202</v>
          </cell>
          <cell r="AC302">
            <v>42475</v>
          </cell>
          <cell r="AD302" t="str">
            <v>./resoluciones/313001008518.pdf</v>
          </cell>
          <cell r="AE302">
            <v>1</v>
          </cell>
        </row>
        <row r="303">
          <cell r="A303">
            <v>365</v>
          </cell>
          <cell r="B303">
            <v>31300100000000</v>
          </cell>
          <cell r="C303">
            <v>365</v>
          </cell>
          <cell r="D303">
            <v>365</v>
          </cell>
          <cell r="E303">
            <v>313001000000</v>
          </cell>
          <cell r="F303">
            <v>2</v>
          </cell>
          <cell r="G303" t="str">
            <v>P</v>
          </cell>
          <cell r="H303" t="str">
            <v>A</v>
          </cell>
          <cell r="I303" t="str">
            <v>INST. MODERNO EL CARMEN</v>
          </cell>
          <cell r="J303" t="str">
            <v>TEOBALDO ORTIZ CASSIANI</v>
          </cell>
          <cell r="K303">
            <v>12721050</v>
          </cell>
          <cell r="L303">
            <v>27582</v>
          </cell>
          <cell r="M303">
            <v>19780</v>
          </cell>
          <cell r="N303" t="str">
            <v>LAS GAVIOTAS</v>
          </cell>
          <cell r="O303" t="str">
            <v>URB GAVIOTAS MANZ 19 L 3 ETAPA 2A</v>
          </cell>
          <cell r="P303">
            <v>6714140</v>
          </cell>
          <cell r="Q303" t="str">
            <v>insmodernoelcarmen@hotmail.com</v>
          </cell>
          <cell r="S303" t="str">
            <v>teobaldortiz@hotmail.com</v>
          </cell>
          <cell r="T303">
            <v>7</v>
          </cell>
          <cell r="U303" t="str">
            <v>N</v>
          </cell>
          <cell r="V303">
            <v>5</v>
          </cell>
          <cell r="W303" t="str">
            <v>ERICA ORTIZ CASSIANI</v>
          </cell>
          <cell r="Y303">
            <v>49742637</v>
          </cell>
          <cell r="Z303">
            <v>3215101672</v>
          </cell>
          <cell r="AA303" t="str">
            <v>ericaortiz11@hotmail.com</v>
          </cell>
          <cell r="AB303" t="str">
            <v>No Tiene</v>
          </cell>
          <cell r="AC303">
            <v>42493</v>
          </cell>
          <cell r="AD303" t="str">
            <v>./resoluciones/313001008534.pdf</v>
          </cell>
          <cell r="AE303">
            <v>1</v>
          </cell>
        </row>
        <row r="304">
          <cell r="A304">
            <v>384</v>
          </cell>
          <cell r="B304">
            <v>31300100000000</v>
          </cell>
          <cell r="C304">
            <v>384</v>
          </cell>
          <cell r="D304">
            <v>384</v>
          </cell>
          <cell r="E304">
            <v>313001000000</v>
          </cell>
          <cell r="F304">
            <v>2</v>
          </cell>
          <cell r="G304" t="str">
            <v>P</v>
          </cell>
          <cell r="H304" t="str">
            <v>A</v>
          </cell>
          <cell r="I304" t="str">
            <v>INST. PESTALOZZI</v>
          </cell>
          <cell r="J304" t="str">
            <v>MADDY SAN JUAN</v>
          </cell>
          <cell r="K304">
            <v>33334288</v>
          </cell>
          <cell r="L304" t="str">
            <v>0000-00-00</v>
          </cell>
          <cell r="M304" t="str">
            <v>0000-00-00</v>
          </cell>
          <cell r="N304" t="str">
            <v>LAS GAVIOTAS</v>
          </cell>
          <cell r="O304" t="str">
            <v>GAVIOTAS M 22 L 25 2A ETAPA</v>
          </cell>
          <cell r="P304">
            <v>6614552</v>
          </cell>
          <cell r="Q304" t="str">
            <v>sanjuanganem@hotmail.com</v>
          </cell>
          <cell r="S304" t="str">
            <v>instpestalozzi@yahoo.es</v>
          </cell>
          <cell r="T304">
            <v>7</v>
          </cell>
          <cell r="U304" t="str">
            <v>S</v>
          </cell>
          <cell r="V304">
            <v>1</v>
          </cell>
          <cell r="W304" t="str">
            <v>MARIA CAROLINA GONZALEZ GANEM</v>
          </cell>
          <cell r="Y304">
            <v>32937944</v>
          </cell>
          <cell r="Z304">
            <v>3007896297</v>
          </cell>
          <cell r="AA304" t="str">
            <v>mariacaro84@gmail.com</v>
          </cell>
          <cell r="AB304">
            <v>3013264597</v>
          </cell>
          <cell r="AC304">
            <v>42431</v>
          </cell>
          <cell r="AD304" t="str">
            <v>./resoluciones/313001008879.pdf</v>
          </cell>
          <cell r="AE304">
            <v>1</v>
          </cell>
        </row>
        <row r="305">
          <cell r="A305">
            <v>415</v>
          </cell>
          <cell r="B305">
            <v>31300100000000</v>
          </cell>
          <cell r="C305">
            <v>415</v>
          </cell>
          <cell r="D305">
            <v>415</v>
          </cell>
          <cell r="E305">
            <v>313001000000</v>
          </cell>
          <cell r="F305">
            <v>2</v>
          </cell>
          <cell r="G305" t="str">
            <v>P</v>
          </cell>
          <cell r="H305" t="str">
            <v>A</v>
          </cell>
          <cell r="I305" t="str">
            <v>LIC. CRISTOBAL COLON</v>
          </cell>
          <cell r="J305" t="str">
            <v>MARITZA CABARCAS</v>
          </cell>
          <cell r="K305">
            <v>45432875</v>
          </cell>
          <cell r="L305" t="str">
            <v>0000-00-00</v>
          </cell>
          <cell r="M305" t="str">
            <v>0000-00-00</v>
          </cell>
          <cell r="N305" t="str">
            <v>LAS PALMERAS</v>
          </cell>
          <cell r="O305" t="str">
            <v>LAS PALMERAS M 36 L 16</v>
          </cell>
          <cell r="P305">
            <v>6612354</v>
          </cell>
          <cell r="Q305" t="str">
            <v>lic_cristo_colon@hotmail.com</v>
          </cell>
          <cell r="T305">
            <v>7</v>
          </cell>
          <cell r="U305" t="str">
            <v>S</v>
          </cell>
          <cell r="V305">
            <v>5</v>
          </cell>
          <cell r="W305" t="str">
            <v>ANA MARIA GONZALEZ</v>
          </cell>
          <cell r="Y305">
            <v>33153042</v>
          </cell>
          <cell r="Z305">
            <v>3103677743</v>
          </cell>
          <cell r="AA305" t="str">
            <v>amgf56@hotmail.com</v>
          </cell>
          <cell r="AB305">
            <v>3126813501</v>
          </cell>
          <cell r="AC305">
            <v>41815</v>
          </cell>
          <cell r="AE305">
            <v>1</v>
          </cell>
        </row>
        <row r="306">
          <cell r="A306">
            <v>487</v>
          </cell>
          <cell r="B306">
            <v>31300100000000</v>
          </cell>
          <cell r="C306">
            <v>487</v>
          </cell>
          <cell r="D306">
            <v>487</v>
          </cell>
          <cell r="E306">
            <v>313001000000</v>
          </cell>
          <cell r="F306">
            <v>2</v>
          </cell>
          <cell r="G306" t="str">
            <v>P</v>
          </cell>
          <cell r="H306" t="str">
            <v>A</v>
          </cell>
          <cell r="I306" t="str">
            <v>C.E ESTRELLAS DEL PORVENIR</v>
          </cell>
          <cell r="J306" t="str">
            <v>INDIRA GUZMAN SEPULVEDA</v>
          </cell>
          <cell r="K306">
            <v>45502690</v>
          </cell>
          <cell r="L306">
            <v>33214</v>
          </cell>
          <cell r="M306">
            <v>26496</v>
          </cell>
          <cell r="N306" t="str">
            <v>NUEVO PORVENIR</v>
          </cell>
          <cell r="O306" t="str">
            <v>VIEJO PORVENIR CALLE LAS ACACIAS # 73-49</v>
          </cell>
          <cell r="P306">
            <v>6904169</v>
          </cell>
          <cell r="Q306" t="str">
            <v>cedespo@hotmail.com</v>
          </cell>
          <cell r="T306">
            <v>7</v>
          </cell>
          <cell r="U306" t="str">
            <v>N</v>
          </cell>
          <cell r="V306">
            <v>5</v>
          </cell>
          <cell r="W306" t="str">
            <v>WILMER PENA MARTINEZ</v>
          </cell>
          <cell r="X306" t="str">
            <v>no hay</v>
          </cell>
          <cell r="Y306">
            <v>9146571</v>
          </cell>
          <cell r="Z306">
            <v>3127194824</v>
          </cell>
          <cell r="AA306" t="str">
            <v>wil2112@hotmail.com</v>
          </cell>
          <cell r="AB306">
            <v>3163549156</v>
          </cell>
          <cell r="AC306">
            <v>42306</v>
          </cell>
          <cell r="AD306" t="str">
            <v>./resoluciones/313001013554.pdf</v>
          </cell>
          <cell r="AE306">
            <v>1</v>
          </cell>
        </row>
        <row r="307">
          <cell r="A307">
            <v>514</v>
          </cell>
          <cell r="B307">
            <v>31300100000000</v>
          </cell>
          <cell r="C307">
            <v>514</v>
          </cell>
          <cell r="D307">
            <v>514</v>
          </cell>
          <cell r="E307">
            <v>313001000000</v>
          </cell>
          <cell r="F307">
            <v>2</v>
          </cell>
          <cell r="G307" t="str">
            <v>P</v>
          </cell>
          <cell r="H307" t="str">
            <v>A</v>
          </cell>
          <cell r="I307" t="str">
            <v>INST. JHON DEWEY</v>
          </cell>
          <cell r="J307" t="str">
            <v>WILMER CABARCAS GARCIA</v>
          </cell>
          <cell r="K307">
            <v>9148160</v>
          </cell>
          <cell r="L307" t="str">
            <v>0000-00-00</v>
          </cell>
          <cell r="M307" t="str">
            <v>0000-00-00</v>
          </cell>
          <cell r="N307" t="str">
            <v>LOS ALPES</v>
          </cell>
          <cell r="O307" t="str">
            <v>LOS ALPES TV 71D # 71E-113</v>
          </cell>
          <cell r="P307">
            <v>6512759</v>
          </cell>
          <cell r="Q307" t="str">
            <v>wicag@hotmail.com</v>
          </cell>
          <cell r="T307">
            <v>7</v>
          </cell>
          <cell r="U307" t="str">
            <v>N</v>
          </cell>
          <cell r="V307">
            <v>5</v>
          </cell>
          <cell r="W307" t="str">
            <v>WILMER CABARCAS GARCIA</v>
          </cell>
          <cell r="X307" t="str">
            <v>no hay</v>
          </cell>
          <cell r="Y307">
            <v>9148160</v>
          </cell>
          <cell r="Z307">
            <v>3005196510</v>
          </cell>
          <cell r="AA307" t="str">
            <v>institutojohndeweycartagena@hotmail.com</v>
          </cell>
          <cell r="AB307">
            <v>3005196510</v>
          </cell>
          <cell r="AC307">
            <v>42412</v>
          </cell>
          <cell r="AD307" t="str">
            <v>./resoluciones/313001013872.pdf</v>
          </cell>
          <cell r="AE307">
            <v>1</v>
          </cell>
        </row>
        <row r="308">
          <cell r="A308">
            <v>570</v>
          </cell>
          <cell r="B308">
            <v>31300100000000</v>
          </cell>
          <cell r="C308">
            <v>570</v>
          </cell>
          <cell r="D308">
            <v>570</v>
          </cell>
          <cell r="E308">
            <v>313001000000</v>
          </cell>
          <cell r="F308">
            <v>2</v>
          </cell>
          <cell r="G308" t="str">
            <v>P</v>
          </cell>
          <cell r="H308" t="str">
            <v>A</v>
          </cell>
          <cell r="I308" t="str">
            <v>JARD. INF. LLUVIAS DEL SABER</v>
          </cell>
          <cell r="J308" t="str">
            <v>ADALGIZA FRANCO ORTIZ</v>
          </cell>
          <cell r="K308">
            <v>45488960</v>
          </cell>
          <cell r="L308" t="str">
            <v>0000-00-00</v>
          </cell>
          <cell r="M308" t="str">
            <v>0000-00-00</v>
          </cell>
          <cell r="N308" t="str">
            <v>TRECE DE JUNIO</v>
          </cell>
          <cell r="O308" t="str">
            <v>URB JARDINES DE JUNIO M 10 L 4</v>
          </cell>
          <cell r="P308">
            <v>6671293</v>
          </cell>
          <cell r="Q308" t="str">
            <v>maguero_1018@hotmail.com</v>
          </cell>
          <cell r="T308">
            <v>7</v>
          </cell>
          <cell r="U308" t="str">
            <v>N</v>
          </cell>
          <cell r="V308">
            <v>5</v>
          </cell>
          <cell r="W308" t="str">
            <v>MARY ISABEL GUERRERO RODRIGUEZ</v>
          </cell>
          <cell r="Y308">
            <v>1047450519</v>
          </cell>
          <cell r="Z308">
            <v>3013490879</v>
          </cell>
          <cell r="AA308" t="str">
            <v>maguero_1018@hotmail.com</v>
          </cell>
          <cell r="AB308">
            <v>3116734913</v>
          </cell>
          <cell r="AC308">
            <v>42477</v>
          </cell>
          <cell r="AD308" t="str">
            <v>./resoluciones/313001027148.pdf</v>
          </cell>
          <cell r="AE308">
            <v>1</v>
          </cell>
        </row>
        <row r="309">
          <cell r="A309">
            <v>612</v>
          </cell>
          <cell r="B309">
            <v>31300100000000</v>
          </cell>
          <cell r="C309">
            <v>612</v>
          </cell>
          <cell r="D309">
            <v>612</v>
          </cell>
          <cell r="E309">
            <v>313001000000</v>
          </cell>
          <cell r="F309">
            <v>2</v>
          </cell>
          <cell r="G309" t="str">
            <v>P</v>
          </cell>
          <cell r="H309" t="str">
            <v>A</v>
          </cell>
          <cell r="I309" t="str">
            <v>C.E MORAL Y LUCES</v>
          </cell>
          <cell r="J309" t="str">
            <v>CATHERINE JIMENEZ GONZALEZ</v>
          </cell>
          <cell r="K309">
            <v>45537567</v>
          </cell>
          <cell r="L309">
            <v>36666</v>
          </cell>
          <cell r="M309">
            <v>30076</v>
          </cell>
          <cell r="N309" t="str">
            <v>LOS ALPES</v>
          </cell>
          <cell r="O309" t="str">
            <v>LOS ALPES CALLE 31F # 71 B - 38</v>
          </cell>
          <cell r="P309">
            <v>6630699</v>
          </cell>
          <cell r="Q309" t="str">
            <v>jimenez0582@hotmail.com</v>
          </cell>
          <cell r="T309">
            <v>7</v>
          </cell>
          <cell r="U309" t="str">
            <v>N</v>
          </cell>
          <cell r="V309">
            <v>5</v>
          </cell>
          <cell r="W309" t="str">
            <v>CATHERINE JIMENEZ GONZALEZ</v>
          </cell>
          <cell r="Z309">
            <v>3216999134</v>
          </cell>
          <cell r="AA309" t="str">
            <v>jimenez0582@hotmail.com</v>
          </cell>
          <cell r="AB309">
            <v>3216999134</v>
          </cell>
          <cell r="AC309">
            <v>41535</v>
          </cell>
          <cell r="AE309">
            <v>1</v>
          </cell>
        </row>
        <row r="310">
          <cell r="A310">
            <v>641</v>
          </cell>
          <cell r="B310">
            <v>31300100000000</v>
          </cell>
          <cell r="C310">
            <v>641</v>
          </cell>
          <cell r="D310">
            <v>641</v>
          </cell>
          <cell r="E310">
            <v>313001000000</v>
          </cell>
          <cell r="F310">
            <v>2</v>
          </cell>
          <cell r="G310" t="str">
            <v>P</v>
          </cell>
          <cell r="H310" t="str">
            <v>A</v>
          </cell>
          <cell r="I310" t="str">
            <v>INST.  REAL DEL CARIBE</v>
          </cell>
          <cell r="J310" t="str">
            <v>RAQUEL GUERRERO TORRES</v>
          </cell>
          <cell r="K310">
            <v>45455115</v>
          </cell>
          <cell r="L310">
            <v>30362</v>
          </cell>
          <cell r="M310">
            <v>23640</v>
          </cell>
          <cell r="N310" t="str">
            <v>LAS PALMERAS</v>
          </cell>
          <cell r="O310" t="str">
            <v>URB LAS PALMERAS M 13 LOTE 5</v>
          </cell>
          <cell r="P310" t="str">
            <v>6610161, 6534150</v>
          </cell>
          <cell r="Q310" t="str">
            <v>raquelgt2009@hotmail.com</v>
          </cell>
          <cell r="T310">
            <v>7</v>
          </cell>
          <cell r="U310" t="str">
            <v>N</v>
          </cell>
          <cell r="V310">
            <v>5</v>
          </cell>
          <cell r="W310" t="str">
            <v>RAQUEL GUERRERO TORRES</v>
          </cell>
          <cell r="Z310">
            <v>3107181300</v>
          </cell>
          <cell r="AA310" t="str">
            <v>raquelgt2009@hotmail.com</v>
          </cell>
          <cell r="AB310">
            <v>3107181300</v>
          </cell>
          <cell r="AC310">
            <v>41536</v>
          </cell>
          <cell r="AE310">
            <v>1</v>
          </cell>
        </row>
        <row r="311">
          <cell r="A311">
            <v>743</v>
          </cell>
          <cell r="B311">
            <v>31300100000000</v>
          </cell>
          <cell r="C311">
            <v>743</v>
          </cell>
          <cell r="D311">
            <v>743</v>
          </cell>
          <cell r="E311">
            <v>313001000000</v>
          </cell>
          <cell r="F311">
            <v>2</v>
          </cell>
          <cell r="G311" t="str">
            <v>P</v>
          </cell>
          <cell r="H311" t="str">
            <v>A</v>
          </cell>
          <cell r="I311" t="str">
            <v>INST. MIXTO FREINET</v>
          </cell>
          <cell r="J311" t="str">
            <v>MONICA ALVAREZ PAJARO</v>
          </cell>
          <cell r="K311">
            <v>45755592</v>
          </cell>
          <cell r="L311">
            <v>34264</v>
          </cell>
          <cell r="M311">
            <v>27125</v>
          </cell>
          <cell r="N311" t="str">
            <v>JARDINES DE JUNIO</v>
          </cell>
          <cell r="O311" t="str">
            <v>JARDINES DE JUNIO MZ 10 L 17 ETAPA 1</v>
          </cell>
          <cell r="P311">
            <v>6615748</v>
          </cell>
          <cell r="Q311" t="str">
            <v>malvarezpajaro@yahoo.es</v>
          </cell>
          <cell r="S311" t="str">
            <v>rochis_suarez@hotmail.com</v>
          </cell>
          <cell r="T311">
            <v>7</v>
          </cell>
          <cell r="U311" t="str">
            <v>N</v>
          </cell>
          <cell r="V311">
            <v>5</v>
          </cell>
          <cell r="W311" t="str">
            <v>ROCIO SUAREZ GUZMAN</v>
          </cell>
          <cell r="X311" t="str">
            <v>ROCIO SUAREZ GUZMAN</v>
          </cell>
          <cell r="Y311">
            <v>45474892</v>
          </cell>
          <cell r="Z311" t="str">
            <v>3156481229- 6615748-6677347</v>
          </cell>
          <cell r="AA311" t="str">
            <v>rochis_suarez@hotmail.com</v>
          </cell>
          <cell r="AB311">
            <v>3205321363</v>
          </cell>
          <cell r="AC311">
            <v>42061</v>
          </cell>
          <cell r="AD311" t="str">
            <v>./resoluciones/313001029281.pdf</v>
          </cell>
          <cell r="AE311">
            <v>1</v>
          </cell>
        </row>
        <row r="312">
          <cell r="A312">
            <v>746</v>
          </cell>
          <cell r="B312">
            <v>31300100000000</v>
          </cell>
          <cell r="C312">
            <v>746</v>
          </cell>
          <cell r="D312">
            <v>746</v>
          </cell>
          <cell r="E312">
            <v>313001000000</v>
          </cell>
          <cell r="F312">
            <v>2</v>
          </cell>
          <cell r="G312" t="str">
            <v>P</v>
          </cell>
          <cell r="H312" t="str">
            <v>A</v>
          </cell>
          <cell r="I312" t="str">
            <v>INST. EDUC. MÁGICA AVENTURA</v>
          </cell>
          <cell r="J312" t="str">
            <v>JUDITH VIOLA RHENALS</v>
          </cell>
          <cell r="K312">
            <v>45688415</v>
          </cell>
          <cell r="L312" t="str">
            <v>0000-00-00</v>
          </cell>
          <cell r="M312" t="str">
            <v>0000-00-00</v>
          </cell>
          <cell r="N312" t="str">
            <v>CHIPRE</v>
          </cell>
          <cell r="O312" t="str">
            <v>CHIPRE CLL 31A # 64-36</v>
          </cell>
          <cell r="P312" t="str">
            <v>6511251, 6511588</v>
          </cell>
          <cell r="Q312" t="str">
            <v>judithviola@hotmail.com</v>
          </cell>
          <cell r="S312" t="str">
            <v>tiendaorionsas@gmail.com</v>
          </cell>
          <cell r="T312">
            <v>7</v>
          </cell>
          <cell r="U312" t="str">
            <v>N</v>
          </cell>
          <cell r="V312">
            <v>5</v>
          </cell>
          <cell r="W312" t="str">
            <v>JUDITH VIOLA RHENALS</v>
          </cell>
          <cell r="X312" t="str">
            <v>FRANKLIN DIAZ HERRERA</v>
          </cell>
          <cell r="Y312">
            <v>45688415</v>
          </cell>
          <cell r="Z312">
            <v>3003126566</v>
          </cell>
          <cell r="AA312" t="str">
            <v>judithviola@hotmail.com</v>
          </cell>
          <cell r="AB312">
            <v>3003126566</v>
          </cell>
          <cell r="AC312">
            <v>42067</v>
          </cell>
          <cell r="AD312" t="str">
            <v>./resoluciones/313001029302.pdf</v>
          </cell>
          <cell r="AE312">
            <v>1</v>
          </cell>
        </row>
        <row r="313">
          <cell r="A313">
            <v>790</v>
          </cell>
          <cell r="B313">
            <v>31300100000000</v>
          </cell>
          <cell r="C313">
            <v>790</v>
          </cell>
          <cell r="D313">
            <v>790</v>
          </cell>
          <cell r="E313">
            <v>313001000000</v>
          </cell>
          <cell r="F313">
            <v>2</v>
          </cell>
          <cell r="G313" t="str">
            <v>P</v>
          </cell>
          <cell r="H313" t="str">
            <v>A</v>
          </cell>
          <cell r="I313" t="str">
            <v>C.E MUNDO DEL SABER</v>
          </cell>
          <cell r="J313" t="str">
            <v>YOLIMA BAENA ARRIETA</v>
          </cell>
          <cell r="K313">
            <v>45507900</v>
          </cell>
          <cell r="L313">
            <v>33434</v>
          </cell>
          <cell r="M313">
            <v>26130</v>
          </cell>
          <cell r="N313" t="str">
            <v>LAS PALMERAS</v>
          </cell>
          <cell r="O313" t="str">
            <v>URB SEVILLA M 11 L 15</v>
          </cell>
          <cell r="P313">
            <v>6531342</v>
          </cell>
          <cell r="Q313" t="str">
            <v>mary-1607@hotmail.es</v>
          </cell>
          <cell r="T313">
            <v>7</v>
          </cell>
          <cell r="U313" t="str">
            <v>N</v>
          </cell>
          <cell r="V313">
            <v>5</v>
          </cell>
          <cell r="W313" t="str">
            <v>YOLIMA BAENA ARTETA</v>
          </cell>
          <cell r="Y313" t="str">
            <v>cedula_opera</v>
          </cell>
          <cell r="Z313">
            <v>3164610424</v>
          </cell>
          <cell r="AA313" t="str">
            <v>mary-1607@hotmail.es</v>
          </cell>
          <cell r="AB313">
            <v>3164610424</v>
          </cell>
          <cell r="AC313">
            <v>41766</v>
          </cell>
          <cell r="AE313">
            <v>1</v>
          </cell>
        </row>
        <row r="314">
          <cell r="A314">
            <v>792</v>
          </cell>
          <cell r="B314">
            <v>31300100000000</v>
          </cell>
          <cell r="C314">
            <v>792</v>
          </cell>
          <cell r="D314">
            <v>792</v>
          </cell>
          <cell r="E314">
            <v>313001000000</v>
          </cell>
          <cell r="F314">
            <v>2</v>
          </cell>
          <cell r="G314" t="str">
            <v>P</v>
          </cell>
          <cell r="H314" t="str">
            <v>A</v>
          </cell>
          <cell r="I314" t="str">
            <v>INST. EDUC JULIO ENRIQUE</v>
          </cell>
          <cell r="J314" t="str">
            <v>GILMA DE LA HOZ FONTALVO</v>
          </cell>
          <cell r="K314">
            <v>32667818</v>
          </cell>
          <cell r="L314" t="str">
            <v>0000-00-00</v>
          </cell>
          <cell r="M314">
            <v>20580</v>
          </cell>
          <cell r="N314" t="str">
            <v>LAS PALMERAS</v>
          </cell>
          <cell r="O314" t="str">
            <v>URB SEVILLA M 12 L 10</v>
          </cell>
          <cell r="P314">
            <v>6533990</v>
          </cell>
          <cell r="Q314" t="str">
            <v>inst.edu.julioenrique@hotmail.com</v>
          </cell>
          <cell r="S314" t="str">
            <v>y_ice_t@hotmail.com</v>
          </cell>
          <cell r="T314">
            <v>7</v>
          </cell>
          <cell r="U314" t="str">
            <v>N</v>
          </cell>
          <cell r="V314">
            <v>5</v>
          </cell>
          <cell r="W314" t="str">
            <v>KAREN BARRAZA, GILMA ESTER DE LA HOZ</v>
          </cell>
          <cell r="Y314">
            <v>1129529858</v>
          </cell>
          <cell r="Z314">
            <v>3205452044</v>
          </cell>
          <cell r="AA314" t="str">
            <v>kayi87@hotmail.com</v>
          </cell>
          <cell r="AB314">
            <v>3126978924</v>
          </cell>
          <cell r="AC314">
            <v>42479</v>
          </cell>
          <cell r="AD314" t="str">
            <v>./resoluciones/313001029434.pdf</v>
          </cell>
          <cell r="AE314">
            <v>1</v>
          </cell>
        </row>
        <row r="315">
          <cell r="A315">
            <v>793</v>
          </cell>
          <cell r="B315">
            <v>31300100000000</v>
          </cell>
          <cell r="C315">
            <v>793</v>
          </cell>
          <cell r="D315">
            <v>793</v>
          </cell>
          <cell r="E315">
            <v>313001000000</v>
          </cell>
          <cell r="F315">
            <v>2</v>
          </cell>
          <cell r="G315" t="str">
            <v>P</v>
          </cell>
          <cell r="H315" t="str">
            <v>A</v>
          </cell>
          <cell r="I315" t="str">
            <v>COL JARD INF MI PEQUENO JARDIN</v>
          </cell>
          <cell r="J315" t="str">
            <v>JAVIER MANJARREZ</v>
          </cell>
          <cell r="K315">
            <v>45471098</v>
          </cell>
          <cell r="L315" t="str">
            <v>0000-00-00</v>
          </cell>
          <cell r="M315" t="str">
            <v>0000-00-00</v>
          </cell>
          <cell r="N315" t="str">
            <v>LAS GAVIOTAS</v>
          </cell>
          <cell r="O315" t="str">
            <v>GAVIOTAS M 80 L 24 ETP 7</v>
          </cell>
          <cell r="P315" t="str">
            <v>6532905 - 6906448</v>
          </cell>
          <cell r="Q315" t="str">
            <v>jamacor@hotmail.com</v>
          </cell>
          <cell r="T315">
            <v>7</v>
          </cell>
          <cell r="U315" t="str">
            <v>N</v>
          </cell>
          <cell r="V315">
            <v>5</v>
          </cell>
          <cell r="W315" t="str">
            <v>VERENA LIZETH CUENTAS</v>
          </cell>
          <cell r="Z315">
            <v>3116618905</v>
          </cell>
          <cell r="AA315" t="str">
            <v>verenalizethcuentasmercado@hotmail.com</v>
          </cell>
          <cell r="AB315">
            <v>3005594942</v>
          </cell>
          <cell r="AC315">
            <v>41380</v>
          </cell>
          <cell r="AE315">
            <v>1</v>
          </cell>
        </row>
        <row r="316">
          <cell r="A316">
            <v>809</v>
          </cell>
          <cell r="B316">
            <v>31300100000000</v>
          </cell>
          <cell r="C316">
            <v>809</v>
          </cell>
          <cell r="D316">
            <v>809</v>
          </cell>
          <cell r="E316">
            <v>313001000000</v>
          </cell>
          <cell r="F316">
            <v>2</v>
          </cell>
          <cell r="G316" t="str">
            <v>P</v>
          </cell>
          <cell r="H316" t="str">
            <v>A</v>
          </cell>
          <cell r="I316" t="str">
            <v xml:space="preserve">INSTITUTO SIGMUND FREUD      </v>
          </cell>
          <cell r="J316" t="str">
            <v>EMMA INES TAFUR DIAZ</v>
          </cell>
          <cell r="K316">
            <v>45482787</v>
          </cell>
          <cell r="L316">
            <v>31902</v>
          </cell>
          <cell r="M316">
            <v>25160</v>
          </cell>
          <cell r="N316" t="str">
            <v>LAS GAVIOTAS</v>
          </cell>
          <cell r="O316" t="str">
            <v>M 29 L 11 ET 2</v>
          </cell>
          <cell r="P316" t="str">
            <v>6636969, 6510223, 6534557</v>
          </cell>
          <cell r="Q316" t="str">
            <v>instituto_sigmund_freud@hotmail.com</v>
          </cell>
          <cell r="R316" t="str">
            <v>institutosigmundfreud.com</v>
          </cell>
          <cell r="S316" t="str">
            <v>yakering@gmail.com</v>
          </cell>
          <cell r="T316">
            <v>7</v>
          </cell>
          <cell r="U316" t="str">
            <v>N</v>
          </cell>
          <cell r="V316">
            <v>5</v>
          </cell>
          <cell r="W316" t="str">
            <v>Jisella Margarita Mejia Brackman</v>
          </cell>
          <cell r="X316" t="str">
            <v>Maria Fernanda Yaker Tafur</v>
          </cell>
          <cell r="Y316">
            <v>1047452130</v>
          </cell>
          <cell r="Z316">
            <v>3014886548</v>
          </cell>
          <cell r="AA316" t="str">
            <v>instituto_sigmund_freud@hotmail.com</v>
          </cell>
          <cell r="AB316">
            <v>3157773669</v>
          </cell>
          <cell r="AC316">
            <v>42474</v>
          </cell>
          <cell r="AD316" t="str">
            <v>./resoluciones/313001013279.pdf</v>
          </cell>
          <cell r="AE316">
            <v>1</v>
          </cell>
        </row>
        <row r="317">
          <cell r="A317">
            <v>859</v>
          </cell>
          <cell r="B317">
            <v>31300100000000</v>
          </cell>
          <cell r="C317">
            <v>859</v>
          </cell>
          <cell r="D317">
            <v>859</v>
          </cell>
          <cell r="E317">
            <v>313001000000</v>
          </cell>
          <cell r="F317">
            <v>2</v>
          </cell>
          <cell r="G317" t="str">
            <v>P</v>
          </cell>
          <cell r="H317" t="str">
            <v>A</v>
          </cell>
          <cell r="I317" t="str">
            <v>INST EDUC LOS CEREZOS</v>
          </cell>
          <cell r="J317" t="str">
            <v>JORGE ELIECER GAMARRA ARIZA</v>
          </cell>
          <cell r="K317">
            <v>73575444</v>
          </cell>
          <cell r="L317">
            <v>34638</v>
          </cell>
          <cell r="M317">
            <v>27715</v>
          </cell>
          <cell r="N317" t="str">
            <v>LOS CEREZOS</v>
          </cell>
          <cell r="O317" t="str">
            <v>LOS CEREZOS M F L 18</v>
          </cell>
          <cell r="P317">
            <v>6514345</v>
          </cell>
          <cell r="Q317" t="str">
            <v>institutoloscerezos0618@hotmail.com</v>
          </cell>
          <cell r="S317" t="str">
            <v>ketty_np@hotmail.com</v>
          </cell>
          <cell r="T317">
            <v>7</v>
          </cell>
          <cell r="U317" t="str">
            <v>N</v>
          </cell>
          <cell r="V317">
            <v>5</v>
          </cell>
          <cell r="W317" t="str">
            <v>KETTY JOHANNA NARVAEZ PATERNINA</v>
          </cell>
          <cell r="X317" t="str">
            <v>Ketty Johanna Narvaez</v>
          </cell>
          <cell r="Y317">
            <v>1047404992</v>
          </cell>
          <cell r="Z317">
            <v>3045733019</v>
          </cell>
          <cell r="AA317" t="str">
            <v>ketty_np@hotmail.com</v>
          </cell>
          <cell r="AB317">
            <v>3114224662</v>
          </cell>
          <cell r="AC317">
            <v>42437</v>
          </cell>
          <cell r="AD317" t="str">
            <v>./resoluciones/313001030106.pdf</v>
          </cell>
          <cell r="AE317">
            <v>1</v>
          </cell>
        </row>
        <row r="318">
          <cell r="A318">
            <v>68</v>
          </cell>
          <cell r="B318">
            <v>11300100000000</v>
          </cell>
          <cell r="C318">
            <v>68</v>
          </cell>
          <cell r="D318">
            <v>68</v>
          </cell>
          <cell r="E318">
            <v>113001000000</v>
          </cell>
          <cell r="F318">
            <v>1</v>
          </cell>
          <cell r="G318" t="str">
            <v>P</v>
          </cell>
          <cell r="H318" t="str">
            <v>A</v>
          </cell>
          <cell r="I318" t="str">
            <v>I.E SOLEDAD ROMAN DE NUÑEZ</v>
          </cell>
          <cell r="J318" t="str">
            <v>OMAR BENJAMIN TORRES IGLESIAS</v>
          </cell>
          <cell r="K318">
            <v>73075271</v>
          </cell>
          <cell r="L318" t="str">
            <v>0000-00-00</v>
          </cell>
          <cell r="M318" t="str">
            <v>0000-00-00</v>
          </cell>
          <cell r="N318" t="str">
            <v>ESCALLON VILLA</v>
          </cell>
          <cell r="O318" t="str">
            <v>ESCALLON VILLA CRA 57 # 30 D 47</v>
          </cell>
          <cell r="P318">
            <v>6725169</v>
          </cell>
          <cell r="Q318" t="str">
            <v>omartoi@yahoo.com</v>
          </cell>
          <cell r="T318">
            <v>8</v>
          </cell>
          <cell r="U318" t="str">
            <v>N</v>
          </cell>
          <cell r="V318">
            <v>3</v>
          </cell>
          <cell r="W318" t="str">
            <v>MARTHA DE LA HOZ TORRES</v>
          </cell>
          <cell r="X318" t="str">
            <v>ISIS PATRON GOMEZ</v>
          </cell>
          <cell r="Y318">
            <v>36669989</v>
          </cell>
          <cell r="Z318">
            <v>6725169</v>
          </cell>
          <cell r="AA318" t="str">
            <v>tosoledadromandenunez@hotmail.com</v>
          </cell>
          <cell r="AB318" t="str">
            <v>3165264004 - 300-8140579</v>
          </cell>
          <cell r="AC318">
            <v>42466</v>
          </cell>
          <cell r="AD318" t="str">
            <v>./resoluciones/113001002057.pdf</v>
          </cell>
          <cell r="AE318">
            <v>1</v>
          </cell>
        </row>
        <row r="319">
          <cell r="A319">
            <v>605</v>
          </cell>
          <cell r="B319">
            <v>11300100000000</v>
          </cell>
          <cell r="C319">
            <v>605</v>
          </cell>
          <cell r="D319">
            <v>605</v>
          </cell>
          <cell r="E319">
            <v>113001000000</v>
          </cell>
          <cell r="F319">
            <v>1</v>
          </cell>
          <cell r="G319" t="str">
            <v>P</v>
          </cell>
          <cell r="H319" t="str">
            <v>A</v>
          </cell>
          <cell r="I319" t="str">
            <v>I.E CASD MANUELA BELTRAN</v>
          </cell>
          <cell r="J319" t="str">
            <v>MARYEM SANCHEZ DE ANGULO</v>
          </cell>
          <cell r="K319">
            <v>23549168</v>
          </cell>
          <cell r="L319">
            <v>27697</v>
          </cell>
          <cell r="M319">
            <v>19496</v>
          </cell>
          <cell r="N319" t="str">
            <v>ESCALLON VILLA</v>
          </cell>
          <cell r="O319" t="str">
            <v>AV PEDRO DE HEREDIA CLL 31 N 57-106</v>
          </cell>
          <cell r="P319" t="str">
            <v>6698287-6698572</v>
          </cell>
          <cell r="Q319" t="str">
            <v>iecasd@hotmail.com</v>
          </cell>
          <cell r="R319" t="str">
            <v>www.iecasd.edu.co</v>
          </cell>
          <cell r="S319" t="str">
            <v>maryemlu5@hotmail.com</v>
          </cell>
          <cell r="T319">
            <v>8</v>
          </cell>
          <cell r="U319" t="str">
            <v>N</v>
          </cell>
          <cell r="V319">
            <v>3</v>
          </cell>
          <cell r="W319" t="str">
            <v>VICTOR MANUEL NIETO OLIVO</v>
          </cell>
          <cell r="X319" t="str">
            <v>No Aplica</v>
          </cell>
          <cell r="Y319">
            <v>19896336</v>
          </cell>
          <cell r="Z319">
            <v>3116940897</v>
          </cell>
          <cell r="AA319" t="str">
            <v>vnieto26@gmail.com</v>
          </cell>
          <cell r="AB319" t="str">
            <v>300-810-151-3</v>
          </cell>
          <cell r="AC319">
            <v>42055</v>
          </cell>
          <cell r="AD319" t="str">
            <v>./resoluciones/113001028483.pdf</v>
          </cell>
          <cell r="AE319">
            <v>1</v>
          </cell>
        </row>
        <row r="320">
          <cell r="A320">
            <v>633</v>
          </cell>
          <cell r="B320">
            <v>11300100000000</v>
          </cell>
          <cell r="C320">
            <v>633</v>
          </cell>
          <cell r="D320">
            <v>633</v>
          </cell>
          <cell r="E320">
            <v>113001000000</v>
          </cell>
          <cell r="F320">
            <v>1</v>
          </cell>
          <cell r="G320" t="str">
            <v>P</v>
          </cell>
          <cell r="H320" t="str">
            <v>A</v>
          </cell>
          <cell r="I320" t="str">
            <v>I.E NUEVO BOSQUE</v>
          </cell>
          <cell r="J320" t="str">
            <v>SANDOVAL PEÑATA ARIDES</v>
          </cell>
          <cell r="K320">
            <v>7929203</v>
          </cell>
          <cell r="L320" t="str">
            <v>0000-00-00</v>
          </cell>
          <cell r="M320" t="str">
            <v>0000-00-00</v>
          </cell>
          <cell r="N320" t="str">
            <v>URB. BRITANIA</v>
          </cell>
          <cell r="O320" t="str">
            <v>URB BARLOVENTO TRASNV 53 #23A - 104 MZA I</v>
          </cell>
          <cell r="P320">
            <v>6431716</v>
          </cell>
          <cell r="Q320" t="str">
            <v>sanarides@hotmail.com</v>
          </cell>
          <cell r="S320" t="str">
            <v>cachacaaguilar@hotmail.com</v>
          </cell>
          <cell r="T320">
            <v>8</v>
          </cell>
          <cell r="U320" t="str">
            <v>N</v>
          </cell>
          <cell r="V320">
            <v>3</v>
          </cell>
          <cell r="W320" t="str">
            <v>RAFAEL TORRES ORTIZ</v>
          </cell>
          <cell r="X320" t="str">
            <v>Nubia Aguilar</v>
          </cell>
          <cell r="Y320">
            <v>73154769</v>
          </cell>
          <cell r="Z320">
            <v>3126101298</v>
          </cell>
          <cell r="AA320" t="str">
            <v>ienuevobosque@gmail.com</v>
          </cell>
          <cell r="AB320">
            <v>3017569055</v>
          </cell>
          <cell r="AC320">
            <v>42052</v>
          </cell>
          <cell r="AD320" t="str">
            <v>./resoluciones/113001028919.pdf</v>
          </cell>
          <cell r="AE320">
            <v>1</v>
          </cell>
        </row>
        <row r="321">
          <cell r="A321">
            <v>214</v>
          </cell>
          <cell r="B321">
            <v>31300100000000</v>
          </cell>
          <cell r="C321">
            <v>214</v>
          </cell>
          <cell r="D321">
            <v>214</v>
          </cell>
          <cell r="E321">
            <v>313001000000</v>
          </cell>
          <cell r="F321">
            <v>2</v>
          </cell>
          <cell r="G321" t="str">
            <v>P</v>
          </cell>
          <cell r="H321" t="str">
            <v>A</v>
          </cell>
          <cell r="I321" t="str">
            <v>INST. SOL DE BRITANIA</v>
          </cell>
          <cell r="J321" t="str">
            <v>lubina maria torres martinez</v>
          </cell>
          <cell r="K321">
            <v>33153261</v>
          </cell>
          <cell r="L321" t="str">
            <v>0000-00-00</v>
          </cell>
          <cell r="M321" t="str">
            <v>0000-00-00</v>
          </cell>
          <cell r="N321" t="str">
            <v>URB. BRITANIA</v>
          </cell>
          <cell r="O321" t="str">
            <v>URB BRITANIA M-B L-8</v>
          </cell>
          <cell r="P321">
            <v>6775955</v>
          </cell>
          <cell r="Q321" t="str">
            <v>isoldebritania@hotmail.com</v>
          </cell>
          <cell r="T321">
            <v>8</v>
          </cell>
          <cell r="U321" t="str">
            <v>N</v>
          </cell>
          <cell r="V321">
            <v>5</v>
          </cell>
          <cell r="W321" t="str">
            <v>elvia patricia alvear arteta</v>
          </cell>
          <cell r="Y321">
            <v>45467435</v>
          </cell>
          <cell r="Z321">
            <v>3188645565</v>
          </cell>
          <cell r="AA321" t="str">
            <v>epaa1963@hotmail.</v>
          </cell>
          <cell r="AB321">
            <v>3043967734</v>
          </cell>
          <cell r="AC321">
            <v>41866</v>
          </cell>
          <cell r="AE321">
            <v>1</v>
          </cell>
        </row>
        <row r="322">
          <cell r="A322">
            <v>252</v>
          </cell>
          <cell r="B322">
            <v>31300100000000</v>
          </cell>
          <cell r="C322">
            <v>252</v>
          </cell>
          <cell r="D322">
            <v>252</v>
          </cell>
          <cell r="E322">
            <v>313001000000</v>
          </cell>
          <cell r="F322">
            <v>2</v>
          </cell>
          <cell r="G322" t="str">
            <v>P</v>
          </cell>
          <cell r="H322" t="str">
            <v>A</v>
          </cell>
          <cell r="I322" t="str">
            <v>INST. COLOMBO BOLIVARIANO</v>
          </cell>
          <cell r="J322" t="str">
            <v>ANDERSON CASANOVA PARDO</v>
          </cell>
          <cell r="K322">
            <v>73138696</v>
          </cell>
          <cell r="L322">
            <v>32093</v>
          </cell>
          <cell r="M322">
            <v>25460</v>
          </cell>
          <cell r="N322" t="str">
            <v>EL CARMEN</v>
          </cell>
          <cell r="O322" t="str">
            <v>CRA 66 # 30-136</v>
          </cell>
          <cell r="P322">
            <v>6632901</v>
          </cell>
          <cell r="Q322" t="str">
            <v>andersoncasanova54@hotmail.com</v>
          </cell>
          <cell r="R322" t="str">
            <v>colombobolivariano.edu.co</v>
          </cell>
          <cell r="T322">
            <v>8</v>
          </cell>
          <cell r="U322" t="str">
            <v>N</v>
          </cell>
          <cell r="V322">
            <v>5</v>
          </cell>
          <cell r="W322" t="str">
            <v>ROSARIO PARODI CAICEDO</v>
          </cell>
          <cell r="Y322">
            <v>45531565</v>
          </cell>
          <cell r="Z322">
            <v>3006767190</v>
          </cell>
          <cell r="AA322" t="str">
            <v>chayiparodi@hotmail.com</v>
          </cell>
          <cell r="AB322">
            <v>3218557439</v>
          </cell>
          <cell r="AC322">
            <v>42438</v>
          </cell>
          <cell r="AD322" t="str">
            <v>./resoluciones/313001002340.pdf</v>
          </cell>
          <cell r="AE322">
            <v>1</v>
          </cell>
        </row>
        <row r="323">
          <cell r="A323">
            <v>259</v>
          </cell>
          <cell r="B323">
            <v>31300100000000</v>
          </cell>
          <cell r="C323">
            <v>259</v>
          </cell>
          <cell r="D323">
            <v>259</v>
          </cell>
          <cell r="E323">
            <v>313001000000</v>
          </cell>
          <cell r="F323">
            <v>2</v>
          </cell>
          <cell r="G323" t="str">
            <v>P</v>
          </cell>
          <cell r="H323" t="str">
            <v>A</v>
          </cell>
          <cell r="I323" t="str">
            <v>CIUDAD ESCOLAR COMFENALCO</v>
          </cell>
          <cell r="J323" t="str">
            <v>ZAIDA LUCÍA ACEVEDO PRADA</v>
          </cell>
          <cell r="K323">
            <v>57433651</v>
          </cell>
          <cell r="L323" t="str">
            <v>0000-00-00</v>
          </cell>
          <cell r="M323" t="str">
            <v>0000-00-00</v>
          </cell>
          <cell r="N323" t="str">
            <v>ZARAGOCILLA</v>
          </cell>
          <cell r="O323" t="str">
            <v>ZARAGOCILLA ST EL CAIRO DIAG 30 # 50-187</v>
          </cell>
          <cell r="P323" t="str">
            <v>6723800-2412</v>
          </cell>
          <cell r="Q323" t="str">
            <v>zacevedo@comfenalco.com</v>
          </cell>
          <cell r="R323" t="str">
            <v>www.comfenalco.com</v>
          </cell>
          <cell r="S323" t="str">
            <v>jbechara@comfenalco.com</v>
          </cell>
          <cell r="T323">
            <v>8</v>
          </cell>
          <cell r="U323" t="str">
            <v>N</v>
          </cell>
          <cell r="V323">
            <v>5</v>
          </cell>
          <cell r="W323" t="str">
            <v>Luis Henrique Quintana Agamez</v>
          </cell>
          <cell r="X323" t="str">
            <v>Jesus Bechara Puente</v>
          </cell>
          <cell r="Y323">
            <v>9177747</v>
          </cell>
          <cell r="Z323">
            <v>3003198627</v>
          </cell>
          <cell r="AA323" t="str">
            <v>lquintana@comfenalco.com</v>
          </cell>
          <cell r="AB323">
            <v>3006273652</v>
          </cell>
          <cell r="AC323">
            <v>42426</v>
          </cell>
          <cell r="AD323" t="str">
            <v>./resoluciones/313001003095.pdf</v>
          </cell>
          <cell r="AE323">
            <v>1</v>
          </cell>
        </row>
        <row r="324">
          <cell r="A324">
            <v>289</v>
          </cell>
          <cell r="B324">
            <v>31300100000000</v>
          </cell>
          <cell r="C324">
            <v>289</v>
          </cell>
          <cell r="D324">
            <v>289</v>
          </cell>
          <cell r="E324">
            <v>313001000000</v>
          </cell>
          <cell r="F324">
            <v>2</v>
          </cell>
          <cell r="G324" t="str">
            <v>P</v>
          </cell>
          <cell r="H324" t="str">
            <v>A</v>
          </cell>
          <cell r="I324" t="str">
            <v>CORP. INST. CARRUSEL</v>
          </cell>
          <cell r="J324" t="str">
            <v>GLORIA ARTEAGA PICO</v>
          </cell>
          <cell r="K324">
            <v>45453429</v>
          </cell>
          <cell r="L324" t="str">
            <v>0000-00-00</v>
          </cell>
          <cell r="M324" t="str">
            <v>0000-00-00</v>
          </cell>
          <cell r="N324" t="str">
            <v>LOS ANGELES</v>
          </cell>
          <cell r="O324" t="str">
            <v>LOS ANGELES CLL 30A # 62-09</v>
          </cell>
          <cell r="P324">
            <v>3135219936</v>
          </cell>
          <cell r="Q324" t="str">
            <v>instcarrusel@hotmail.com</v>
          </cell>
          <cell r="S324" t="str">
            <v>colosina@gmail.com</v>
          </cell>
          <cell r="T324">
            <v>8</v>
          </cell>
          <cell r="U324" t="str">
            <v>N</v>
          </cell>
          <cell r="V324">
            <v>5</v>
          </cell>
          <cell r="W324" t="str">
            <v>LESVIA REYES BENAVIDES</v>
          </cell>
          <cell r="X324" t="str">
            <v>BERTA HERNANDEZ YANCES</v>
          </cell>
          <cell r="Y324">
            <v>26159275</v>
          </cell>
          <cell r="Z324">
            <v>3162297031</v>
          </cell>
          <cell r="AA324" t="str">
            <v>carruselopsimat@gmail.com</v>
          </cell>
          <cell r="AB324">
            <v>3155354116</v>
          </cell>
          <cell r="AC324">
            <v>42426</v>
          </cell>
          <cell r="AD324" t="str">
            <v>./resoluciones/313001005594.pdf</v>
          </cell>
          <cell r="AE324">
            <v>1</v>
          </cell>
        </row>
        <row r="325">
          <cell r="A325">
            <v>299</v>
          </cell>
          <cell r="B325">
            <v>31300100000000</v>
          </cell>
          <cell r="C325">
            <v>299</v>
          </cell>
          <cell r="D325">
            <v>299</v>
          </cell>
          <cell r="E325">
            <v>313001000000</v>
          </cell>
          <cell r="F325">
            <v>2</v>
          </cell>
          <cell r="G325" t="str">
            <v>P</v>
          </cell>
          <cell r="H325" t="str">
            <v>A</v>
          </cell>
          <cell r="I325" t="str">
            <v>CORP. EDUCATIVA LOS ANGELES (GUAR.JARD. INF. BAMBI)</v>
          </cell>
          <cell r="J325" t="str">
            <v>BETTY GUERRA OVIEDO</v>
          </cell>
          <cell r="K325">
            <v>45440765</v>
          </cell>
          <cell r="L325">
            <v>29376</v>
          </cell>
          <cell r="M325">
            <v>21441</v>
          </cell>
          <cell r="N325" t="str">
            <v>LOS ANGELES</v>
          </cell>
          <cell r="O325" t="str">
            <v>URB LOS ANGELES CLL 30 # 62-83</v>
          </cell>
          <cell r="P325">
            <v>6610972</v>
          </cell>
          <cell r="Q325" t="str">
            <v>colegiolosangeles-cartagena@hotmail.com</v>
          </cell>
          <cell r="R325" t="str">
            <v>www.colegiolosangelescartagena.webnode.es</v>
          </cell>
          <cell r="S325" t="str">
            <v>feiberanalia@hotmail.com</v>
          </cell>
          <cell r="T325">
            <v>8</v>
          </cell>
          <cell r="U325" t="str">
            <v>N</v>
          </cell>
          <cell r="V325">
            <v>5</v>
          </cell>
          <cell r="W325" t="str">
            <v>IRMA OSORIO ALVAREZ</v>
          </cell>
          <cell r="X325" t="str">
            <v>YENIS TORRES HERNANDEZ</v>
          </cell>
          <cell r="Y325">
            <v>45516016</v>
          </cell>
          <cell r="Z325">
            <v>3017750103</v>
          </cell>
          <cell r="AA325" t="str">
            <v>irmaosoa@hotmail.com</v>
          </cell>
          <cell r="AB325">
            <v>3008440348</v>
          </cell>
          <cell r="AC325">
            <v>42478</v>
          </cell>
          <cell r="AD325" t="str">
            <v>./resoluciones/313001005985.pdf</v>
          </cell>
          <cell r="AE325">
            <v>1</v>
          </cell>
        </row>
        <row r="326">
          <cell r="A326">
            <v>312</v>
          </cell>
          <cell r="B326">
            <v>31300100000000</v>
          </cell>
          <cell r="C326">
            <v>312</v>
          </cell>
          <cell r="D326">
            <v>312</v>
          </cell>
          <cell r="E326">
            <v>313001000000</v>
          </cell>
          <cell r="F326">
            <v>2</v>
          </cell>
          <cell r="G326" t="str">
            <v>P</v>
          </cell>
          <cell r="H326" t="str">
            <v>A</v>
          </cell>
          <cell r="I326" t="str">
            <v>INST. MI BARQUITO</v>
          </cell>
          <cell r="J326" t="str">
            <v>ROCIO BERNARDA SUAREZ GUZMAN</v>
          </cell>
          <cell r="K326">
            <v>45474892</v>
          </cell>
          <cell r="L326" t="str">
            <v>0000-00-00</v>
          </cell>
          <cell r="M326">
            <v>24724</v>
          </cell>
          <cell r="N326" t="str">
            <v>CALAMARES</v>
          </cell>
          <cell r="O326" t="str">
            <v>CALAMARES MANZ 33 L 7 1RA ETAPA</v>
          </cell>
          <cell r="P326">
            <v>6677347</v>
          </cell>
          <cell r="Q326" t="str">
            <v>institutomibarquito@hotmail.com</v>
          </cell>
          <cell r="T326">
            <v>8</v>
          </cell>
          <cell r="U326" t="str">
            <v>N</v>
          </cell>
          <cell r="V326">
            <v>5</v>
          </cell>
          <cell r="W326" t="str">
            <v>VIRGINIA  PEREZ DIAZ</v>
          </cell>
          <cell r="Y326">
            <v>33308908</v>
          </cell>
          <cell r="Z326">
            <v>3184016465</v>
          </cell>
          <cell r="AA326" t="str">
            <v>virdiaz@hotmail.com</v>
          </cell>
          <cell r="AB326">
            <v>3156481229</v>
          </cell>
          <cell r="AC326">
            <v>42503</v>
          </cell>
          <cell r="AD326" t="str">
            <v>./resoluciones/313001006647.pdf</v>
          </cell>
          <cell r="AE326">
            <v>1</v>
          </cell>
        </row>
        <row r="327">
          <cell r="A327">
            <v>336</v>
          </cell>
          <cell r="B327">
            <v>31300100000000</v>
          </cell>
          <cell r="C327">
            <v>336</v>
          </cell>
          <cell r="D327">
            <v>336</v>
          </cell>
          <cell r="E327">
            <v>313001000000</v>
          </cell>
          <cell r="F327">
            <v>2</v>
          </cell>
          <cell r="G327" t="str">
            <v>P</v>
          </cell>
          <cell r="H327" t="str">
            <v>A</v>
          </cell>
          <cell r="I327" t="str">
            <v>INST. INF. PABLO MONTESINOS</v>
          </cell>
          <cell r="J327" t="str">
            <v>TAMIRA PACHECO ROSERO</v>
          </cell>
          <cell r="K327">
            <v>45458636</v>
          </cell>
          <cell r="L327">
            <v>30497</v>
          </cell>
          <cell r="M327">
            <v>23723</v>
          </cell>
          <cell r="N327" t="str">
            <v>LA TRONCAL</v>
          </cell>
          <cell r="O327" t="str">
            <v>URB. LA TRONCAL MANZ B LOTE 10</v>
          </cell>
          <cell r="P327">
            <v>6679561</v>
          </cell>
          <cell r="Q327" t="str">
            <v>institutopablomontesinos@hotmail.com</v>
          </cell>
          <cell r="T327">
            <v>8</v>
          </cell>
          <cell r="U327" t="str">
            <v>N</v>
          </cell>
          <cell r="V327">
            <v>5</v>
          </cell>
          <cell r="W327" t="str">
            <v>TAMIRA PACHECO ROSERO</v>
          </cell>
          <cell r="Y327">
            <v>45458636</v>
          </cell>
          <cell r="Z327">
            <v>3162446966</v>
          </cell>
          <cell r="AA327" t="str">
            <v>institutopablomontesinos@hotmail.com</v>
          </cell>
          <cell r="AB327">
            <v>3162446966</v>
          </cell>
          <cell r="AC327">
            <v>41984</v>
          </cell>
          <cell r="AE327">
            <v>1</v>
          </cell>
        </row>
        <row r="328">
          <cell r="A328">
            <v>354</v>
          </cell>
          <cell r="B328">
            <v>31300100000000</v>
          </cell>
          <cell r="C328">
            <v>354</v>
          </cell>
          <cell r="D328">
            <v>354</v>
          </cell>
          <cell r="E328">
            <v>313001000000</v>
          </cell>
          <cell r="F328">
            <v>2</v>
          </cell>
          <cell r="G328" t="str">
            <v>P</v>
          </cell>
          <cell r="H328" t="str">
            <v>A</v>
          </cell>
          <cell r="I328" t="str">
            <v>C.E MI DESPERTAR</v>
          </cell>
          <cell r="J328" t="str">
            <v>NELFY CASTRO ESTREMOR</v>
          </cell>
          <cell r="K328">
            <v>45462905</v>
          </cell>
          <cell r="L328">
            <v>30662</v>
          </cell>
          <cell r="M328">
            <v>23948</v>
          </cell>
          <cell r="N328" t="str">
            <v>CALAMARES</v>
          </cell>
          <cell r="O328" t="str">
            <v xml:space="preserve">CALAMARES MANZ 40 L 12 1A ETAPA </v>
          </cell>
          <cell r="P328">
            <v>6768644</v>
          </cell>
          <cell r="Q328" t="str">
            <v>nelcasest@gmail.com</v>
          </cell>
          <cell r="R328" t="str">
            <v>cedmidespertar@yahoo.es</v>
          </cell>
          <cell r="S328" t="str">
            <v>claugue2008@hotmail.com</v>
          </cell>
          <cell r="T328">
            <v>8</v>
          </cell>
          <cell r="U328" t="str">
            <v>N</v>
          </cell>
          <cell r="V328">
            <v>5</v>
          </cell>
          <cell r="W328" t="str">
            <v>ERIKA GAMARRA ALVAREZ</v>
          </cell>
          <cell r="X328" t="str">
            <v>CLAUDIA PAOLA GUERRERO CARRASCAL</v>
          </cell>
          <cell r="Y328">
            <v>1047427109</v>
          </cell>
          <cell r="Z328">
            <v>3135201058</v>
          </cell>
          <cell r="AA328" t="str">
            <v>e-rikagamarra@hotmail.com</v>
          </cell>
          <cell r="AB328">
            <v>3215435746</v>
          </cell>
          <cell r="AC328">
            <v>42408</v>
          </cell>
          <cell r="AD328" t="str">
            <v>./resoluciones/313001008402.pdf</v>
          </cell>
          <cell r="AE328">
            <v>1</v>
          </cell>
        </row>
        <row r="329">
          <cell r="A329">
            <v>414</v>
          </cell>
          <cell r="B329">
            <v>31300100000000</v>
          </cell>
          <cell r="C329">
            <v>414</v>
          </cell>
          <cell r="D329">
            <v>414</v>
          </cell>
          <cell r="E329">
            <v>313001000000</v>
          </cell>
          <cell r="F329">
            <v>2</v>
          </cell>
          <cell r="G329" t="str">
            <v>P</v>
          </cell>
          <cell r="H329" t="str">
            <v>A</v>
          </cell>
          <cell r="I329" t="str">
            <v>LIC. GUILLERMO VALENCIA</v>
          </cell>
          <cell r="J329" t="str">
            <v>EDUARDO BURGOS G</v>
          </cell>
          <cell r="L329" t="str">
            <v>0000-00-00</v>
          </cell>
          <cell r="M329" t="str">
            <v>0000-00-00</v>
          </cell>
          <cell r="N329" t="str">
            <v>EL COUNTRY</v>
          </cell>
          <cell r="O329" t="str">
            <v>URB EL COUNTRY M A - L 21A</v>
          </cell>
          <cell r="P329">
            <v>3135691555</v>
          </cell>
          <cell r="Q329" t="str">
            <v>eburgos73@yahoo.com</v>
          </cell>
          <cell r="T329">
            <v>8</v>
          </cell>
          <cell r="U329" t="str">
            <v>N</v>
          </cell>
          <cell r="V329">
            <v>5</v>
          </cell>
          <cell r="W329" t="str">
            <v>EDUARDO BURGOS GONZALEZ</v>
          </cell>
          <cell r="Z329">
            <v>3135691555</v>
          </cell>
          <cell r="AA329" t="str">
            <v>eburgos73@yahoo.com</v>
          </cell>
          <cell r="AB329">
            <v>3135691555</v>
          </cell>
          <cell r="AE329">
            <v>1</v>
          </cell>
        </row>
        <row r="330">
          <cell r="A330">
            <v>459</v>
          </cell>
          <cell r="B330">
            <v>31300100000000</v>
          </cell>
          <cell r="C330">
            <v>459</v>
          </cell>
          <cell r="D330">
            <v>459</v>
          </cell>
          <cell r="E330">
            <v>313001000000</v>
          </cell>
          <cell r="F330">
            <v>2</v>
          </cell>
          <cell r="G330" t="str">
            <v>P</v>
          </cell>
          <cell r="H330" t="str">
            <v>A</v>
          </cell>
          <cell r="I330" t="str">
            <v>JARD. INF. JUEGOS Y RONDAS</v>
          </cell>
          <cell r="J330" t="str">
            <v>LOIWER BARRAGAN PADILLA</v>
          </cell>
          <cell r="L330" t="str">
            <v>0000-00-00</v>
          </cell>
          <cell r="M330" t="str">
            <v>0000-00-00</v>
          </cell>
          <cell r="N330" t="str">
            <v>ZARAGOCILLA</v>
          </cell>
          <cell r="O330" t="str">
            <v>ZARAGOCILLA CLL SAN LUIS # 30-73</v>
          </cell>
          <cell r="P330">
            <v>6752076</v>
          </cell>
          <cell r="T330">
            <v>8</v>
          </cell>
          <cell r="U330" t="str">
            <v>N</v>
          </cell>
          <cell r="V330">
            <v>5</v>
          </cell>
          <cell r="W330" t="str">
            <v>DAYRA BARRAGAN</v>
          </cell>
          <cell r="AB330">
            <v>3012203327</v>
          </cell>
          <cell r="AE330">
            <v>1</v>
          </cell>
        </row>
        <row r="331">
          <cell r="A331">
            <v>461</v>
          </cell>
          <cell r="B331">
            <v>31300100000000</v>
          </cell>
          <cell r="C331">
            <v>461</v>
          </cell>
          <cell r="D331">
            <v>461</v>
          </cell>
          <cell r="E331">
            <v>313001000000</v>
          </cell>
          <cell r="F331">
            <v>2</v>
          </cell>
          <cell r="G331" t="str">
            <v>P</v>
          </cell>
          <cell r="H331" t="str">
            <v>A</v>
          </cell>
          <cell r="I331" t="str">
            <v>JARD. INF. MIS PRIMEROS GARABATOS</v>
          </cell>
          <cell r="J331" t="str">
            <v>MONICA SALAS C.</v>
          </cell>
          <cell r="L331" t="str">
            <v>0000-00-00</v>
          </cell>
          <cell r="M331" t="str">
            <v>0000-00-00</v>
          </cell>
          <cell r="N331" t="str">
            <v>ESCALLON VILLA</v>
          </cell>
          <cell r="O331" t="str">
            <v>ESCALLON VILLA AVEN DEL CONSULADO # 57-20</v>
          </cell>
          <cell r="P331">
            <v>6725669</v>
          </cell>
          <cell r="Q331" t="str">
            <v>pilaresdecartagena@hotmail.com</v>
          </cell>
          <cell r="T331">
            <v>8</v>
          </cell>
          <cell r="U331" t="str">
            <v>N</v>
          </cell>
          <cell r="V331">
            <v>5</v>
          </cell>
          <cell r="W331" t="str">
            <v>RONALD SLAS DE HORTA</v>
          </cell>
          <cell r="Z331">
            <v>3016850360</v>
          </cell>
          <cell r="AA331" t="str">
            <v>pilaresdecartagena@hotmail.com</v>
          </cell>
          <cell r="AB331">
            <v>3008003991</v>
          </cell>
          <cell r="AE331">
            <v>1</v>
          </cell>
        </row>
        <row r="332">
          <cell r="A332">
            <v>462</v>
          </cell>
          <cell r="B332">
            <v>31300100000000</v>
          </cell>
          <cell r="C332">
            <v>462</v>
          </cell>
          <cell r="D332">
            <v>462</v>
          </cell>
          <cell r="E332">
            <v>313001000000</v>
          </cell>
          <cell r="F332">
            <v>2</v>
          </cell>
          <cell r="G332" t="str">
            <v>P</v>
          </cell>
          <cell r="H332" t="str">
            <v>A</v>
          </cell>
          <cell r="I332" t="str">
            <v>INST. EDUC. MIS ESTIMULACIONES</v>
          </cell>
          <cell r="J332" t="str">
            <v>SANDRA MILENA HERNANDEZ</v>
          </cell>
          <cell r="K332">
            <v>1047403536</v>
          </cell>
          <cell r="L332" t="str">
            <v>0000-00-00</v>
          </cell>
          <cell r="M332">
            <v>32492</v>
          </cell>
          <cell r="N332" t="str">
            <v>LA CAMPIÃ‘A</v>
          </cell>
          <cell r="O332" t="str">
            <v>LA CAMPIÃ‘A TRASV 47 # 20-42</v>
          </cell>
          <cell r="P332">
            <v>649595</v>
          </cell>
          <cell r="Q332" t="str">
            <v>institutomisestimulaciones@hotmail.com</v>
          </cell>
          <cell r="T332">
            <v>8</v>
          </cell>
          <cell r="U332" t="str">
            <v>N</v>
          </cell>
          <cell r="V332">
            <v>5</v>
          </cell>
          <cell r="W332" t="str">
            <v>LUIS MIGUEL HERNANDEZ</v>
          </cell>
          <cell r="Y332">
            <v>1047431060</v>
          </cell>
          <cell r="Z332">
            <v>3014863058</v>
          </cell>
          <cell r="AA332" t="str">
            <v>luishy26@gmail.com</v>
          </cell>
          <cell r="AB332">
            <v>312</v>
          </cell>
          <cell r="AC332">
            <v>42525</v>
          </cell>
          <cell r="AD332" t="str">
            <v>./resoluciones/313001013309.pdf</v>
          </cell>
          <cell r="AE332">
            <v>1</v>
          </cell>
        </row>
        <row r="333">
          <cell r="A333">
            <v>515</v>
          </cell>
          <cell r="B333">
            <v>31300100000000</v>
          </cell>
          <cell r="C333">
            <v>515</v>
          </cell>
          <cell r="D333">
            <v>515</v>
          </cell>
          <cell r="E333">
            <v>313001000000</v>
          </cell>
          <cell r="F333">
            <v>2</v>
          </cell>
          <cell r="G333" t="str">
            <v>P</v>
          </cell>
          <cell r="H333" t="str">
            <v>A</v>
          </cell>
          <cell r="I333" t="str">
            <v>INST. BLANCA NIEVES</v>
          </cell>
          <cell r="J333" t="str">
            <v>FANNY POLO CAMACHO</v>
          </cell>
          <cell r="K333">
            <v>33126110</v>
          </cell>
          <cell r="L333" t="str">
            <v>0000-00-00</v>
          </cell>
          <cell r="M333" t="str">
            <v>0000-00-00</v>
          </cell>
          <cell r="N333" t="str">
            <v>LA CAMPIï¿½A</v>
          </cell>
          <cell r="O333" t="str">
            <v>LA CAMPIÑA TRANV 46 # 20-06</v>
          </cell>
          <cell r="P333">
            <v>6677337</v>
          </cell>
          <cell r="Q333" t="str">
            <v>iinstitutoblancanieves@hotmail.com</v>
          </cell>
          <cell r="T333">
            <v>8</v>
          </cell>
          <cell r="U333" t="str">
            <v>N</v>
          </cell>
          <cell r="V333">
            <v>5</v>
          </cell>
          <cell r="W333" t="str">
            <v>VERA JUDITH MACIA MCNISH</v>
          </cell>
          <cell r="Y333">
            <v>45502540</v>
          </cell>
          <cell r="Z333">
            <v>3135080290</v>
          </cell>
          <cell r="AA333" t="str">
            <v>veramcnish@hotmail.com</v>
          </cell>
          <cell r="AB333" t="str">
            <v>6678362 - 3157128820</v>
          </cell>
          <cell r="AC333">
            <v>42524</v>
          </cell>
          <cell r="AD333" t="str">
            <v>./resoluciones/313001013848.pdf</v>
          </cell>
          <cell r="AE333">
            <v>1</v>
          </cell>
        </row>
        <row r="334">
          <cell r="A334">
            <v>554</v>
          </cell>
          <cell r="B334">
            <v>31300100000000</v>
          </cell>
          <cell r="C334">
            <v>554</v>
          </cell>
          <cell r="D334">
            <v>554</v>
          </cell>
          <cell r="E334">
            <v>313001000000</v>
          </cell>
          <cell r="F334">
            <v>2</v>
          </cell>
          <cell r="G334" t="str">
            <v>P</v>
          </cell>
          <cell r="H334" t="str">
            <v>A</v>
          </cell>
          <cell r="I334" t="str">
            <v>COL. CAMPIï¿½A REAL</v>
          </cell>
          <cell r="J334" t="str">
            <v>LUIS ANTONIO FERREIRA VIAï¿½A</v>
          </cell>
          <cell r="K334">
            <v>73573090</v>
          </cell>
          <cell r="L334">
            <v>34515</v>
          </cell>
          <cell r="M334">
            <v>27584</v>
          </cell>
          <cell r="N334" t="str">
            <v>ZARAGOCILLA</v>
          </cell>
          <cell r="O334" t="str">
            <v>ZARAGOCILLA VIA AL HOSPITAL SECT CAMPIï¿½A TR41 N</v>
          </cell>
          <cell r="P334">
            <v>6769057</v>
          </cell>
          <cell r="Q334" t="str">
            <v>colegiocampinareal@live.com</v>
          </cell>
          <cell r="T334">
            <v>8</v>
          </cell>
          <cell r="U334" t="str">
            <v>N</v>
          </cell>
          <cell r="V334">
            <v>5</v>
          </cell>
          <cell r="W334" t="str">
            <v>SANDY MILENA FUENTES JARABA</v>
          </cell>
          <cell r="Y334">
            <v>1047436938</v>
          </cell>
          <cell r="Z334">
            <v>3046449131</v>
          </cell>
          <cell r="AA334" t="str">
            <v>colegiocampinareal@live.com</v>
          </cell>
          <cell r="AC334">
            <v>42027</v>
          </cell>
          <cell r="AE334">
            <v>1</v>
          </cell>
        </row>
        <row r="335">
          <cell r="A335">
            <v>723</v>
          </cell>
          <cell r="B335">
            <v>31300100000000</v>
          </cell>
          <cell r="C335">
            <v>723</v>
          </cell>
          <cell r="D335">
            <v>723</v>
          </cell>
          <cell r="E335">
            <v>313001000000</v>
          </cell>
          <cell r="F335">
            <v>2</v>
          </cell>
          <cell r="G335" t="str">
            <v>P</v>
          </cell>
          <cell r="H335" t="str">
            <v>A</v>
          </cell>
          <cell r="I335" t="str">
            <v>INST. JEROME S. BRUNER</v>
          </cell>
          <cell r="J335" t="str">
            <v>MAGALI MORALES P</v>
          </cell>
          <cell r="K335">
            <v>33154255</v>
          </cell>
          <cell r="L335" t="str">
            <v>0000-00-00</v>
          </cell>
          <cell r="M335" t="str">
            <v>0000-00-00</v>
          </cell>
          <cell r="N335" t="str">
            <v>LOS EJECUTIVOS</v>
          </cell>
          <cell r="O335" t="str">
            <v>LOS EJECUTIVOS II ETAPA LOCAL 380</v>
          </cell>
          <cell r="P335">
            <v>6710178</v>
          </cell>
          <cell r="Q335" t="str">
            <v>magalimorales57@hotmail.com</v>
          </cell>
          <cell r="R335" t="str">
            <v>instituto.jeromesbruner@gmail.com</v>
          </cell>
          <cell r="T335">
            <v>8</v>
          </cell>
          <cell r="U335" t="str">
            <v>N</v>
          </cell>
          <cell r="V335">
            <v>5</v>
          </cell>
          <cell r="W335" t="str">
            <v>Yerlis Nieto Oyaga</v>
          </cell>
          <cell r="Y335">
            <v>33223043</v>
          </cell>
          <cell r="Z335">
            <v>3174260752</v>
          </cell>
          <cell r="AA335" t="str">
            <v>yerlis1182@hotmail.com</v>
          </cell>
          <cell r="AB335">
            <v>3157605923</v>
          </cell>
          <cell r="AC335">
            <v>42493</v>
          </cell>
          <cell r="AD335" t="str">
            <v>./resoluciones/313001029183.pdf</v>
          </cell>
          <cell r="AE335">
            <v>1</v>
          </cell>
        </row>
        <row r="336">
          <cell r="A336">
            <v>805</v>
          </cell>
          <cell r="B336">
            <v>31300100000000</v>
          </cell>
          <cell r="C336">
            <v>805</v>
          </cell>
          <cell r="D336">
            <v>805</v>
          </cell>
          <cell r="E336">
            <v>313001000000</v>
          </cell>
          <cell r="F336">
            <v>2</v>
          </cell>
          <cell r="G336" t="str">
            <v>P</v>
          </cell>
          <cell r="H336" t="str">
            <v>A</v>
          </cell>
          <cell r="I336" t="str">
            <v>INST. JUAN PABLO II</v>
          </cell>
          <cell r="J336" t="str">
            <v>EQUEVER ARGOTE</v>
          </cell>
          <cell r="L336" t="str">
            <v>0000-00-00</v>
          </cell>
          <cell r="M336" t="str">
            <v>0000-00-00</v>
          </cell>
          <cell r="N336" t="str">
            <v>BRITANIA</v>
          </cell>
          <cell r="O336" t="str">
            <v>URB BRITANIA M E L 5</v>
          </cell>
          <cell r="Q336" t="str">
            <v>equever_argote@hotmail.com</v>
          </cell>
          <cell r="T336">
            <v>8</v>
          </cell>
          <cell r="U336" t="str">
            <v>N</v>
          </cell>
          <cell r="V336">
            <v>5</v>
          </cell>
          <cell r="W336" t="str">
            <v>EQUEVER ARGOTE</v>
          </cell>
          <cell r="AA336" t="str">
            <v>equever_argote@hotmail.com</v>
          </cell>
          <cell r="AE336">
            <v>1</v>
          </cell>
        </row>
        <row r="337">
          <cell r="A337">
            <v>856</v>
          </cell>
          <cell r="B337">
            <v>31300100000000</v>
          </cell>
          <cell r="C337">
            <v>856</v>
          </cell>
          <cell r="D337">
            <v>856</v>
          </cell>
          <cell r="E337">
            <v>313001000000</v>
          </cell>
          <cell r="F337">
            <v>2</v>
          </cell>
          <cell r="G337" t="str">
            <v>P</v>
          </cell>
          <cell r="H337" t="str">
            <v>A</v>
          </cell>
          <cell r="I337" t="str">
            <v>CENTRO DE DESARROLLO Y APRENDIZAJE LUZ DE LUZ</v>
          </cell>
          <cell r="J337" t="str">
            <v>MARCIA RAMIREZ AYOLA</v>
          </cell>
          <cell r="K337">
            <v>45761722</v>
          </cell>
          <cell r="L337">
            <v>34515</v>
          </cell>
          <cell r="M337">
            <v>27830</v>
          </cell>
          <cell r="N337" t="str">
            <v>BUENOS AIRES</v>
          </cell>
          <cell r="O337" t="str">
            <v>BUENOS AIRES TRASVERSAL 47 No. 46-34</v>
          </cell>
          <cell r="P337">
            <v>31757524183</v>
          </cell>
          <cell r="Q337" t="str">
            <v>marciaramirezayola@gmail.com</v>
          </cell>
          <cell r="S337" t="str">
            <v>liliramirez_27@hotmail.com</v>
          </cell>
          <cell r="T337">
            <v>8</v>
          </cell>
          <cell r="U337" t="str">
            <v>N</v>
          </cell>
          <cell r="V337">
            <v>5</v>
          </cell>
          <cell r="W337" t="str">
            <v>MARCIA MARIA RAMIREZ AYOLA</v>
          </cell>
          <cell r="X337" t="str">
            <v>LILIANA EDELVIRA RAMIREZ AYOLA</v>
          </cell>
          <cell r="Y337">
            <v>45761722</v>
          </cell>
          <cell r="Z337">
            <v>3106437633</v>
          </cell>
          <cell r="AA337" t="str">
            <v>marciaramirezayola@gmail.com</v>
          </cell>
          <cell r="AB337">
            <v>3177524183</v>
          </cell>
          <cell r="AC337">
            <v>42022</v>
          </cell>
          <cell r="AE337">
            <v>1</v>
          </cell>
        </row>
        <row r="338">
          <cell r="A338">
            <v>66</v>
          </cell>
          <cell r="B338">
            <v>11300100000000</v>
          </cell>
          <cell r="C338">
            <v>66</v>
          </cell>
          <cell r="D338">
            <v>66</v>
          </cell>
          <cell r="E338">
            <v>113001000000</v>
          </cell>
          <cell r="F338">
            <v>1</v>
          </cell>
          <cell r="G338" t="str">
            <v>P</v>
          </cell>
          <cell r="H338" t="str">
            <v>A</v>
          </cell>
          <cell r="I338" t="str">
            <v>I.E SEMINARIO DE CARTAGENA</v>
          </cell>
          <cell r="J338" t="str">
            <v>LUIS DARWIN DIAZ MACIA</v>
          </cell>
          <cell r="K338">
            <v>73130974</v>
          </cell>
          <cell r="L338" t="str">
            <v>0000-00-00</v>
          </cell>
          <cell r="M338" t="str">
            <v>0000-00-00</v>
          </cell>
          <cell r="N338" t="str">
            <v>ALCIBIA</v>
          </cell>
          <cell r="O338" t="str">
            <v>ALCIBIA ST Mª AUXILIADORA CLL 38 # 29-60</v>
          </cell>
          <cell r="P338" t="str">
            <v>6621711-6622223</v>
          </cell>
          <cell r="Q338" t="str">
            <v>colegioseminariodecartagena@gmail.com</v>
          </cell>
          <cell r="T338">
            <v>9</v>
          </cell>
          <cell r="U338" t="str">
            <v>S</v>
          </cell>
          <cell r="V338">
            <v>8</v>
          </cell>
          <cell r="W338" t="str">
            <v>EDILBERTO MACHACON ORTIZ</v>
          </cell>
          <cell r="Y338">
            <v>9239621</v>
          </cell>
          <cell r="Z338">
            <v>3106249867</v>
          </cell>
          <cell r="AA338" t="str">
            <v>e.machacon@hotmail.com</v>
          </cell>
          <cell r="AB338">
            <v>3126812527</v>
          </cell>
          <cell r="AC338">
            <v>41376</v>
          </cell>
          <cell r="AE338">
            <v>1</v>
          </cell>
        </row>
        <row r="339">
          <cell r="A339">
            <v>73</v>
          </cell>
          <cell r="B339">
            <v>11300100000000</v>
          </cell>
          <cell r="C339">
            <v>73</v>
          </cell>
          <cell r="D339">
            <v>73</v>
          </cell>
          <cell r="E339">
            <v>113001000000</v>
          </cell>
          <cell r="F339">
            <v>1</v>
          </cell>
          <cell r="G339" t="str">
            <v>P</v>
          </cell>
          <cell r="H339" t="str">
            <v>A</v>
          </cell>
          <cell r="I339" t="str">
            <v>I.E MADRE LAURA</v>
          </cell>
          <cell r="J339" t="str">
            <v>MARIELA HERRERA HERAZO</v>
          </cell>
          <cell r="K339">
            <v>45570523</v>
          </cell>
          <cell r="L339" t="str">
            <v>0000-00-00</v>
          </cell>
          <cell r="M339" t="str">
            <v>0000-00-00</v>
          </cell>
          <cell r="N339" t="str">
            <v>PIEDRA DE BOLIVAR</v>
          </cell>
          <cell r="O339" t="str">
            <v>PIEDRA DE BOLIVAR CLL SANTA CRUZ No Cl-30 # 50-137</v>
          </cell>
          <cell r="P339">
            <v>6752359</v>
          </cell>
          <cell r="Q339" t="str">
            <v>marher123@yahoo.es</v>
          </cell>
          <cell r="R339" t="str">
            <v>instedmadrelaura@hotmail.com</v>
          </cell>
          <cell r="S339" t="str">
            <v>instedmadrelaura@hotmail.com</v>
          </cell>
          <cell r="T339">
            <v>9</v>
          </cell>
          <cell r="U339" t="str">
            <v>N</v>
          </cell>
          <cell r="V339">
            <v>3</v>
          </cell>
          <cell r="W339" t="str">
            <v xml:space="preserve">IRENE DURAN MORENO </v>
          </cell>
          <cell r="X339" t="str">
            <v>GRACIELA MIRANDA HERRERA</v>
          </cell>
          <cell r="Y339">
            <v>45475688</v>
          </cell>
          <cell r="Z339">
            <v>3006218358</v>
          </cell>
          <cell r="AA339" t="str">
            <v>ireneduranmoreno@hotmail.com</v>
          </cell>
          <cell r="AB339" t="str">
            <v>300-600-616-8</v>
          </cell>
          <cell r="AC339">
            <v>42412</v>
          </cell>
          <cell r="AD339" t="str">
            <v>./resoluciones/113001002413.pdf</v>
          </cell>
          <cell r="AE339">
            <v>1</v>
          </cell>
        </row>
        <row r="340">
          <cell r="A340">
            <v>197</v>
          </cell>
          <cell r="B340">
            <v>21300100000000</v>
          </cell>
          <cell r="C340">
            <v>197</v>
          </cell>
          <cell r="D340">
            <v>197</v>
          </cell>
          <cell r="E340">
            <v>213001000000</v>
          </cell>
          <cell r="F340">
            <v>1</v>
          </cell>
          <cell r="G340" t="str">
            <v>P</v>
          </cell>
          <cell r="H340" t="str">
            <v>A</v>
          </cell>
          <cell r="I340" t="str">
            <v>I.E SAN JUAN DE DAMASCO</v>
          </cell>
          <cell r="J340" t="str">
            <v>NELLY ZAMMATA DE OROZCO</v>
          </cell>
          <cell r="K340">
            <v>33145463</v>
          </cell>
          <cell r="L340">
            <v>27241</v>
          </cell>
          <cell r="M340">
            <v>19339</v>
          </cell>
          <cell r="N340" t="str">
            <v>AMBERES</v>
          </cell>
          <cell r="O340" t="str">
            <v>AMBERES 1 ER CALLEJON CRA 41 # 26C-38</v>
          </cell>
          <cell r="P340">
            <v>6722863</v>
          </cell>
          <cell r="Q340" t="str">
            <v>sanjuandamasco@hotmail.com</v>
          </cell>
          <cell r="T340">
            <v>9</v>
          </cell>
          <cell r="U340" t="str">
            <v>N</v>
          </cell>
          <cell r="V340">
            <v>3</v>
          </cell>
          <cell r="W340" t="str">
            <v>LUCY DEL SOCORRO COSSIO MORA</v>
          </cell>
          <cell r="Y340">
            <v>22818591</v>
          </cell>
          <cell r="Z340">
            <v>3114291931</v>
          </cell>
          <cell r="AA340" t="str">
            <v>lucomo_57@hotmail.com</v>
          </cell>
          <cell r="AB340" t="str">
            <v>300-800-727-6</v>
          </cell>
          <cell r="AC340">
            <v>42103</v>
          </cell>
          <cell r="AD340" t="str">
            <v>./resoluciones/213001007797.pdf</v>
          </cell>
          <cell r="AE340">
            <v>1</v>
          </cell>
        </row>
        <row r="341">
          <cell r="A341">
            <v>257</v>
          </cell>
          <cell r="B341">
            <v>31300100000000</v>
          </cell>
          <cell r="C341">
            <v>257</v>
          </cell>
          <cell r="D341">
            <v>257</v>
          </cell>
          <cell r="E341">
            <v>313001000000</v>
          </cell>
          <cell r="F341">
            <v>1</v>
          </cell>
          <cell r="G341" t="str">
            <v>P</v>
          </cell>
          <cell r="H341" t="str">
            <v>A</v>
          </cell>
          <cell r="I341" t="str">
            <v>I.E MARIA AUXILIADORA</v>
          </cell>
          <cell r="J341" t="str">
            <v>SOR BEATRIZ ELENA HOYOS A.</v>
          </cell>
          <cell r="K341">
            <v>43402161</v>
          </cell>
          <cell r="L341" t="str">
            <v>0000-00-00</v>
          </cell>
          <cell r="M341" t="str">
            <v>0000-00-00</v>
          </cell>
          <cell r="N341" t="str">
            <v>ALCIBIA</v>
          </cell>
          <cell r="O341" t="str">
            <v>AV PEDRO DE HEREDIA B ALCIBIA # 29-59</v>
          </cell>
          <cell r="P341" t="str">
            <v>6744328- 6690379 p-</v>
          </cell>
          <cell r="Q341" t="str">
            <v>mauxiteko@hotmail.com</v>
          </cell>
          <cell r="R341" t="str">
            <v>www.iemauxicartagena.edu.co</v>
          </cell>
          <cell r="T341">
            <v>9</v>
          </cell>
          <cell r="U341" t="str">
            <v>N</v>
          </cell>
          <cell r="V341">
            <v>3</v>
          </cell>
          <cell r="W341" t="str">
            <v>SANDRA DEL ROSARIO NUï¿½EZ HERRERA</v>
          </cell>
          <cell r="Y341">
            <v>45472284</v>
          </cell>
          <cell r="Z341">
            <v>3005342897</v>
          </cell>
          <cell r="AA341" t="str">
            <v>sanuhe@hotmail.com</v>
          </cell>
          <cell r="AB341">
            <v>3008322958</v>
          </cell>
          <cell r="AC341">
            <v>42020</v>
          </cell>
          <cell r="AE341">
            <v>1</v>
          </cell>
        </row>
        <row r="342">
          <cell r="A342">
            <v>606</v>
          </cell>
          <cell r="B342">
            <v>11300100000000</v>
          </cell>
          <cell r="C342">
            <v>606</v>
          </cell>
          <cell r="D342">
            <v>606</v>
          </cell>
          <cell r="E342">
            <v>113001000000</v>
          </cell>
          <cell r="F342">
            <v>1</v>
          </cell>
          <cell r="G342" t="str">
            <v>P</v>
          </cell>
          <cell r="H342" t="str">
            <v>A</v>
          </cell>
          <cell r="I342" t="str">
            <v>I.E RAFAEL NUÑEZ</v>
          </cell>
          <cell r="J342" t="str">
            <v>LEDDY DEL ROSARIO ZAPARDIEL HERRERA</v>
          </cell>
          <cell r="K342">
            <v>26861202</v>
          </cell>
          <cell r="L342" t="str">
            <v>0000-00-00</v>
          </cell>
          <cell r="M342">
            <v>19972</v>
          </cell>
          <cell r="N342" t="str">
            <v>MARTINEZ MARTELO</v>
          </cell>
          <cell r="O342" t="str">
            <v>MARTINEZ MARTELO AV DEL LAGO TRASV 33 #19-02</v>
          </cell>
          <cell r="P342">
            <v>6722727</v>
          </cell>
          <cell r="Q342" t="str">
            <v>leddyz84@gmail.com</v>
          </cell>
          <cell r="T342">
            <v>9</v>
          </cell>
          <cell r="U342" t="str">
            <v>N</v>
          </cell>
          <cell r="V342">
            <v>3</v>
          </cell>
          <cell r="W342" t="str">
            <v>ANA MARIA CARDONA SILGADO</v>
          </cell>
          <cell r="Y342" t="str">
            <v>45 471 105</v>
          </cell>
          <cell r="Z342">
            <v>3166298102</v>
          </cell>
          <cell r="AA342" t="str">
            <v>animari1002@gmail.com</v>
          </cell>
          <cell r="AB342" t="str">
            <v>312-6609390</v>
          </cell>
          <cell r="AC342">
            <v>42137</v>
          </cell>
          <cell r="AD342" t="str">
            <v>./resoluciones/113001028469.pdf</v>
          </cell>
          <cell r="AE342">
            <v>1</v>
          </cell>
        </row>
        <row r="343">
          <cell r="A343">
            <v>738</v>
          </cell>
          <cell r="B343">
            <v>31300100000000</v>
          </cell>
          <cell r="C343">
            <v>738</v>
          </cell>
          <cell r="D343">
            <v>738</v>
          </cell>
          <cell r="E343">
            <v>313001000000</v>
          </cell>
          <cell r="F343">
            <v>1</v>
          </cell>
          <cell r="G343" t="str">
            <v>P</v>
          </cell>
          <cell r="H343" t="str">
            <v>A</v>
          </cell>
          <cell r="I343" t="str">
            <v>I.E CCAV CARTAGENA UNIVERSIDAD NACIONAL ABIERTA Y A DISTANCI</v>
          </cell>
          <cell r="J343" t="str">
            <v>JULIO CESAR CABARCAS BLANQUICETT</v>
          </cell>
          <cell r="K343">
            <v>8852820</v>
          </cell>
          <cell r="L343">
            <v>36005</v>
          </cell>
          <cell r="M343">
            <v>29337</v>
          </cell>
          <cell r="N343" t="str">
            <v>PARAGUAY</v>
          </cell>
          <cell r="O343" t="str">
            <v>PARAGUAY AV. ACUEDUCTO #44 A-221</v>
          </cell>
          <cell r="P343" t="str">
            <v>6628812 Ext. 5242</v>
          </cell>
          <cell r="Q343" t="str">
            <v>cartagena@unad.edu.co</v>
          </cell>
          <cell r="R343" t="str">
            <v>www.unad.edu.co</v>
          </cell>
          <cell r="S343" t="str">
            <v>nelvys.rodriguez@unad.edu.co</v>
          </cell>
          <cell r="T343">
            <v>9</v>
          </cell>
          <cell r="U343" t="str">
            <v>S</v>
          </cell>
          <cell r="V343">
            <v>8</v>
          </cell>
          <cell r="W343" t="str">
            <v>ORLANDO GOMEZ BARBOZA</v>
          </cell>
          <cell r="X343" t="str">
            <v>NELVYS RODRIGUEZ MADRID</v>
          </cell>
          <cell r="Y343">
            <v>1047364028</v>
          </cell>
          <cell r="Z343" t="str">
            <v>301-5385578</v>
          </cell>
          <cell r="AA343" t="str">
            <v>itogomezb@hotmail.com</v>
          </cell>
          <cell r="AB343" t="str">
            <v>312-3507327</v>
          </cell>
          <cell r="AC343">
            <v>42227</v>
          </cell>
          <cell r="AD343" t="str">
            <v>./resoluciones/313001029264.pdf</v>
          </cell>
          <cell r="AE343">
            <v>1</v>
          </cell>
        </row>
        <row r="344">
          <cell r="A344">
            <v>216</v>
          </cell>
          <cell r="B344">
            <v>31300100000000</v>
          </cell>
          <cell r="C344">
            <v>216</v>
          </cell>
          <cell r="D344">
            <v>216</v>
          </cell>
          <cell r="E344">
            <v>313001000000</v>
          </cell>
          <cell r="F344">
            <v>2</v>
          </cell>
          <cell r="G344" t="str">
            <v>P</v>
          </cell>
          <cell r="H344" t="str">
            <v>A</v>
          </cell>
          <cell r="I344" t="str">
            <v>COL. OCTAVIANA DEL C. VIVES C</v>
          </cell>
          <cell r="J344" t="str">
            <v>ROSA ANGELA LICONA BARRAGAN</v>
          </cell>
          <cell r="K344">
            <v>45439062</v>
          </cell>
          <cell r="L344">
            <v>29198</v>
          </cell>
          <cell r="M344">
            <v>21356</v>
          </cell>
          <cell r="N344" t="str">
            <v>AMBERES</v>
          </cell>
          <cell r="O344" t="str">
            <v xml:space="preserve"> CALLE 30 # 39-80</v>
          </cell>
          <cell r="P344">
            <v>6624143</v>
          </cell>
          <cell r="Q344" t="str">
            <v>octaviana.vives@gmail.com</v>
          </cell>
          <cell r="T344">
            <v>9</v>
          </cell>
          <cell r="U344" t="str">
            <v>S</v>
          </cell>
          <cell r="V344">
            <v>1</v>
          </cell>
          <cell r="W344" t="str">
            <v>INES GOMEZ CASTELLON</v>
          </cell>
          <cell r="Y344">
            <v>45435930</v>
          </cell>
          <cell r="Z344">
            <v>3205758672</v>
          </cell>
          <cell r="AA344" t="str">
            <v>inesgomezcastellon@gmail.com</v>
          </cell>
          <cell r="AB344">
            <v>3114347189</v>
          </cell>
          <cell r="AC344">
            <v>42452</v>
          </cell>
          <cell r="AD344" t="str">
            <v>./resoluciones/313001000495.pdf</v>
          </cell>
          <cell r="AE344">
            <v>1</v>
          </cell>
        </row>
        <row r="345">
          <cell r="A345">
            <v>218</v>
          </cell>
          <cell r="B345">
            <v>31300100000000</v>
          </cell>
          <cell r="C345">
            <v>218</v>
          </cell>
          <cell r="D345">
            <v>218</v>
          </cell>
          <cell r="E345">
            <v>313001000000</v>
          </cell>
          <cell r="F345">
            <v>2</v>
          </cell>
          <cell r="G345" t="str">
            <v>P</v>
          </cell>
          <cell r="H345" t="str">
            <v>A</v>
          </cell>
          <cell r="I345" t="str">
            <v>COL. LA ANUNCIACION</v>
          </cell>
          <cell r="J345" t="str">
            <v>HNA. IRENE TRILLEROS</v>
          </cell>
          <cell r="K345">
            <v>21344814</v>
          </cell>
          <cell r="L345">
            <v>22907</v>
          </cell>
          <cell r="M345">
            <v>14014</v>
          </cell>
          <cell r="N345" t="str">
            <v>PARAGUAY</v>
          </cell>
          <cell r="O345" t="str">
            <v>PARAGUAY AV ACUEDUCTO TRANV 45 # 26A 115</v>
          </cell>
          <cell r="P345">
            <v>6690584</v>
          </cell>
          <cell r="Q345" t="str">
            <v>colegiolaanunciacion@gmail.com</v>
          </cell>
          <cell r="S345" t="str">
            <v>colegiolaanunciacion@gmail.com</v>
          </cell>
          <cell r="T345">
            <v>9</v>
          </cell>
          <cell r="U345" t="str">
            <v>N</v>
          </cell>
          <cell r="V345">
            <v>5</v>
          </cell>
          <cell r="W345" t="str">
            <v>MARIA CRISTINA ARANGO ARBOLEDA</v>
          </cell>
          <cell r="X345" t="str">
            <v>NA</v>
          </cell>
          <cell r="Y345">
            <v>1037544364</v>
          </cell>
          <cell r="Z345">
            <v>3117261381</v>
          </cell>
          <cell r="AA345" t="str">
            <v>maryacriss.0612@hotmail.com</v>
          </cell>
          <cell r="AB345">
            <v>3135307251</v>
          </cell>
          <cell r="AC345">
            <v>42374</v>
          </cell>
          <cell r="AD345" t="str">
            <v>./resoluciones/313001000541.pdf</v>
          </cell>
          <cell r="AE345">
            <v>1</v>
          </cell>
        </row>
        <row r="346">
          <cell r="A346">
            <v>241</v>
          </cell>
          <cell r="B346">
            <v>31300100000000</v>
          </cell>
          <cell r="C346">
            <v>241</v>
          </cell>
          <cell r="D346">
            <v>241</v>
          </cell>
          <cell r="E346">
            <v>313001000000</v>
          </cell>
          <cell r="F346">
            <v>2</v>
          </cell>
          <cell r="G346" t="str">
            <v>P</v>
          </cell>
          <cell r="H346" t="str">
            <v>A</v>
          </cell>
          <cell r="I346" t="str">
            <v>COL. LATINOAMERICANO</v>
          </cell>
          <cell r="J346" t="str">
            <v>PEDRO PAREDES</v>
          </cell>
          <cell r="K346">
            <v>73129476</v>
          </cell>
          <cell r="L346" t="str">
            <v>0000-00-00</v>
          </cell>
          <cell r="M346" t="str">
            <v>0000-00-00</v>
          </cell>
          <cell r="N346" t="str">
            <v>PARAGUAY</v>
          </cell>
          <cell r="O346" t="str">
            <v>PARAGUAY AV ACUEDUCTO # 21A-116</v>
          </cell>
          <cell r="P346">
            <v>6626111</v>
          </cell>
          <cell r="Q346" t="str">
            <v>mayre1991@hotmail.com</v>
          </cell>
          <cell r="R346" t="str">
            <v>www.colegiolatinoamericano.org</v>
          </cell>
          <cell r="T346">
            <v>9</v>
          </cell>
          <cell r="U346" t="str">
            <v>N</v>
          </cell>
          <cell r="V346">
            <v>5</v>
          </cell>
          <cell r="W346" t="str">
            <v>MAYRENA TAJAN ACEVEDO</v>
          </cell>
          <cell r="X346" t="str">
            <v>eduardo.zambrano9@gmail.com</v>
          </cell>
          <cell r="Y346">
            <v>1051446667</v>
          </cell>
          <cell r="Z346">
            <v>3153740895</v>
          </cell>
          <cell r="AA346" t="str">
            <v>mayre1991@hotmail.com</v>
          </cell>
          <cell r="AB346">
            <v>3</v>
          </cell>
          <cell r="AC346">
            <v>42437</v>
          </cell>
          <cell r="AD346" t="str">
            <v>./resoluciones/313001001190.pdf</v>
          </cell>
          <cell r="AE346">
            <v>1</v>
          </cell>
        </row>
        <row r="347">
          <cell r="A347">
            <v>268</v>
          </cell>
          <cell r="B347">
            <v>31300100000000</v>
          </cell>
          <cell r="C347">
            <v>268</v>
          </cell>
          <cell r="D347">
            <v>268</v>
          </cell>
          <cell r="E347">
            <v>313001000000</v>
          </cell>
          <cell r="F347">
            <v>2</v>
          </cell>
          <cell r="G347" t="str">
            <v>P</v>
          </cell>
          <cell r="H347" t="str">
            <v>A</v>
          </cell>
          <cell r="I347" t="str">
            <v>FUND. EDUC. LIC. SAN JOSE</v>
          </cell>
          <cell r="J347" t="str">
            <v>SIRLYS DEL CARMEN DIAZ ZAMBRANO</v>
          </cell>
          <cell r="K347">
            <v>45494414</v>
          </cell>
          <cell r="L347">
            <v>32615</v>
          </cell>
          <cell r="M347">
            <v>25066</v>
          </cell>
          <cell r="N347" t="str">
            <v>ANDALUCIA</v>
          </cell>
          <cell r="O347" t="str">
            <v>ANDALUCIA CLL SAN JOSE # 29-04</v>
          </cell>
          <cell r="P347">
            <v>6621839</v>
          </cell>
          <cell r="Q347" t="str">
            <v>jgdz2000@yahoo.es</v>
          </cell>
          <cell r="S347" t="str">
            <v>migueldominguez.d@hotmail.com</v>
          </cell>
          <cell r="T347">
            <v>9</v>
          </cell>
          <cell r="U347" t="str">
            <v>S</v>
          </cell>
          <cell r="V347">
            <v>1</v>
          </cell>
          <cell r="W347" t="str">
            <v>GUSTIN DOMINGUEZ DIAZ</v>
          </cell>
          <cell r="X347" t="str">
            <v>MIGUEL ANGEL DOMINGUEZ DIAZ</v>
          </cell>
          <cell r="Y347">
            <v>1047397206</v>
          </cell>
          <cell r="Z347">
            <v>3163952999</v>
          </cell>
          <cell r="AA347" t="str">
            <v>jgdz@hotmail.com</v>
          </cell>
          <cell r="AB347">
            <v>3175699058</v>
          </cell>
          <cell r="AC347">
            <v>42523</v>
          </cell>
          <cell r="AD347" t="str">
            <v>./resoluciones/313001003800.pdf</v>
          </cell>
          <cell r="AE347">
            <v>1</v>
          </cell>
        </row>
        <row r="348">
          <cell r="A348">
            <v>287</v>
          </cell>
          <cell r="B348">
            <v>31300100000000</v>
          </cell>
          <cell r="C348">
            <v>287</v>
          </cell>
          <cell r="D348">
            <v>287</v>
          </cell>
          <cell r="E348">
            <v>313001000000</v>
          </cell>
          <cell r="F348">
            <v>2</v>
          </cell>
          <cell r="G348" t="str">
            <v>P</v>
          </cell>
          <cell r="H348" t="str">
            <v>A</v>
          </cell>
          <cell r="I348" t="str">
            <v>COL. REAL CARTAGENA.</v>
          </cell>
          <cell r="J348" t="str">
            <v>MILDRED VIAÑA JULIAO</v>
          </cell>
          <cell r="L348" t="str">
            <v>0000-00-00</v>
          </cell>
          <cell r="M348" t="str">
            <v>0000-00-00</v>
          </cell>
          <cell r="N348" t="str">
            <v>ARMENIA</v>
          </cell>
          <cell r="O348" t="str">
            <v>AV PEDRO DE HEREDIA ST ARMENIA # 48-94</v>
          </cell>
          <cell r="P348">
            <v>6625584</v>
          </cell>
          <cell r="Q348" t="str">
            <v>colegiorealcartagena@gmail.com</v>
          </cell>
          <cell r="T348">
            <v>9</v>
          </cell>
          <cell r="U348" t="str">
            <v>S</v>
          </cell>
          <cell r="V348">
            <v>5</v>
          </cell>
          <cell r="W348" t="str">
            <v>ISABEL OROZCO</v>
          </cell>
          <cell r="Z348">
            <v>3107394332</v>
          </cell>
          <cell r="AA348" t="str">
            <v>colegiorealcartagena@gmail.com</v>
          </cell>
          <cell r="AB348">
            <v>3163809507</v>
          </cell>
          <cell r="AC348">
            <v>41767</v>
          </cell>
          <cell r="AE348">
            <v>1</v>
          </cell>
        </row>
        <row r="349">
          <cell r="A349">
            <v>306</v>
          </cell>
          <cell r="B349">
            <v>31300100000000</v>
          </cell>
          <cell r="C349">
            <v>306</v>
          </cell>
          <cell r="D349">
            <v>306</v>
          </cell>
          <cell r="E349">
            <v>313001000000</v>
          </cell>
          <cell r="F349">
            <v>2</v>
          </cell>
          <cell r="G349" t="str">
            <v>P</v>
          </cell>
          <cell r="H349" t="str">
            <v>A</v>
          </cell>
          <cell r="I349" t="str">
            <v>C.E AMOR A COLOMBIA</v>
          </cell>
          <cell r="J349" t="str">
            <v>JUAN RAMON PÁJARO GUTIERREZ</v>
          </cell>
          <cell r="K349">
            <v>12536033</v>
          </cell>
          <cell r="L349">
            <v>27045</v>
          </cell>
          <cell r="M349">
            <v>19286</v>
          </cell>
          <cell r="N349" t="str">
            <v>AMBERES</v>
          </cell>
          <cell r="O349" t="str">
            <v>AMBERES CRA 30 # 39-46</v>
          </cell>
          <cell r="P349">
            <v>6628199</v>
          </cell>
          <cell r="Q349" t="str">
            <v>ceneducamorcol@hotmail.com</v>
          </cell>
          <cell r="S349" t="str">
            <v>ceneducamorcol@hotmail.com</v>
          </cell>
          <cell r="T349">
            <v>9</v>
          </cell>
          <cell r="U349" t="str">
            <v>N</v>
          </cell>
          <cell r="V349">
            <v>5</v>
          </cell>
          <cell r="W349" t="str">
            <v>MONICA GARCIA ZULETA</v>
          </cell>
          <cell r="X349" t="str">
            <v>JOSE DANIEL ESPITALETA GARCIA</v>
          </cell>
          <cell r="Y349">
            <v>45493044</v>
          </cell>
          <cell r="Z349">
            <v>3154816526</v>
          </cell>
          <cell r="AA349" t="str">
            <v>ceneducamorcol@homail.com</v>
          </cell>
          <cell r="AB349">
            <v>3116872553</v>
          </cell>
          <cell r="AC349">
            <v>42487</v>
          </cell>
          <cell r="AD349" t="str">
            <v>./resoluciones/313001006345.pdf</v>
          </cell>
          <cell r="AE349">
            <v>1</v>
          </cell>
        </row>
        <row r="350">
          <cell r="A350">
            <v>341</v>
          </cell>
          <cell r="B350">
            <v>31300100000000</v>
          </cell>
          <cell r="C350">
            <v>341</v>
          </cell>
          <cell r="D350">
            <v>341</v>
          </cell>
          <cell r="E350">
            <v>313001000000</v>
          </cell>
          <cell r="F350">
            <v>2</v>
          </cell>
          <cell r="G350" t="str">
            <v>P</v>
          </cell>
          <cell r="H350" t="str">
            <v>A</v>
          </cell>
          <cell r="I350" t="str">
            <v>ESC. ELEMENTAL POPULAR</v>
          </cell>
          <cell r="J350" t="str">
            <v>ANTONIO SIMANCAS M.</v>
          </cell>
          <cell r="K350">
            <v>9054013</v>
          </cell>
          <cell r="L350" t="str">
            <v>0000-00-00</v>
          </cell>
          <cell r="M350" t="str">
            <v>0000-00-00</v>
          </cell>
          <cell r="N350" t="str">
            <v>PIEDRA DE BOLIVAR</v>
          </cell>
          <cell r="O350" t="str">
            <v>PIEDRA DE BOLIVAR KRA SAN F/NANDO # 29-148</v>
          </cell>
          <cell r="P350">
            <v>6629269</v>
          </cell>
          <cell r="Q350" t="str">
            <v>MYVIOLETA@HOTMAIL.COM</v>
          </cell>
          <cell r="T350">
            <v>9</v>
          </cell>
          <cell r="U350" t="str">
            <v>N</v>
          </cell>
          <cell r="V350">
            <v>5</v>
          </cell>
          <cell r="W350" t="str">
            <v>MARCELIS HERRERA</v>
          </cell>
          <cell r="Z350">
            <v>3205536609</v>
          </cell>
          <cell r="AA350" t="str">
            <v>no registra</v>
          </cell>
          <cell r="AB350">
            <v>3205536609</v>
          </cell>
          <cell r="AC350">
            <v>41782</v>
          </cell>
          <cell r="AE350">
            <v>1</v>
          </cell>
        </row>
        <row r="351">
          <cell r="A351">
            <v>343</v>
          </cell>
          <cell r="B351">
            <v>31300100000000</v>
          </cell>
          <cell r="C351">
            <v>343</v>
          </cell>
          <cell r="D351">
            <v>343</v>
          </cell>
          <cell r="E351">
            <v>313001000000</v>
          </cell>
          <cell r="F351">
            <v>2</v>
          </cell>
          <cell r="G351" t="str">
            <v>P</v>
          </cell>
          <cell r="H351" t="str">
            <v>A</v>
          </cell>
          <cell r="I351" t="str">
            <v>INST. MIGUEL DE CERVANTES</v>
          </cell>
          <cell r="J351" t="str">
            <v>MARIA VICTORIA GALLEGO CANO</v>
          </cell>
          <cell r="K351">
            <v>45427095</v>
          </cell>
          <cell r="L351" t="str">
            <v>0000-00-00</v>
          </cell>
          <cell r="M351" t="str">
            <v>0000-00-00</v>
          </cell>
          <cell r="N351" t="str">
            <v>AMBERES</v>
          </cell>
          <cell r="O351" t="str">
            <v>3ER CLLJON DE AMBERES # 27-86</v>
          </cell>
          <cell r="P351">
            <v>6720159</v>
          </cell>
          <cell r="Q351" t="str">
            <v>gimnasiocervantesdecartagena15@gmail.com</v>
          </cell>
          <cell r="T351">
            <v>9</v>
          </cell>
          <cell r="U351" t="str">
            <v>S</v>
          </cell>
          <cell r="V351">
            <v>1</v>
          </cell>
          <cell r="W351" t="str">
            <v>ARLETH TRIVIÑO</v>
          </cell>
          <cell r="Y351">
            <v>45543528</v>
          </cell>
          <cell r="Z351">
            <v>3157985690</v>
          </cell>
          <cell r="AA351" t="str">
            <v>arlethtatiana@hotmail.com</v>
          </cell>
          <cell r="AB351" t="str">
            <v>310-7035979</v>
          </cell>
          <cell r="AC351">
            <v>42486</v>
          </cell>
          <cell r="AD351" t="str">
            <v>./resoluciones/313001007872.pdf</v>
          </cell>
          <cell r="AE351">
            <v>1</v>
          </cell>
        </row>
        <row r="352">
          <cell r="A352">
            <v>362</v>
          </cell>
          <cell r="B352">
            <v>31300100000000</v>
          </cell>
          <cell r="C352">
            <v>362</v>
          </cell>
          <cell r="D352">
            <v>362</v>
          </cell>
          <cell r="E352">
            <v>313001000000</v>
          </cell>
          <cell r="F352">
            <v>2</v>
          </cell>
          <cell r="G352" t="str">
            <v>P</v>
          </cell>
          <cell r="H352" t="str">
            <v>A</v>
          </cell>
          <cell r="I352" t="str">
            <v>CORP. EDUC. JORGE ELIECER GAITAN DE C/GENA</v>
          </cell>
          <cell r="J352" t="str">
            <v>ABEL MORELO CHICA</v>
          </cell>
          <cell r="K352">
            <v>9089414</v>
          </cell>
          <cell r="L352" t="str">
            <v>0000-00-00</v>
          </cell>
          <cell r="M352" t="str">
            <v>0000-00-00</v>
          </cell>
          <cell r="N352" t="str">
            <v>EL PRADO</v>
          </cell>
          <cell r="O352" t="str">
            <v>PRADO CLL LAUREANO GOMEZ # 22-109</v>
          </cell>
          <cell r="P352">
            <v>6690137</v>
          </cell>
          <cell r="Q352" t="str">
            <v>cejeg@hotmail.com</v>
          </cell>
          <cell r="T352">
            <v>9</v>
          </cell>
          <cell r="U352" t="str">
            <v>S</v>
          </cell>
          <cell r="V352">
            <v>5</v>
          </cell>
          <cell r="W352" t="str">
            <v>ABEL DE JESUS MORELO NOGUERA</v>
          </cell>
          <cell r="Y352">
            <v>1047394312</v>
          </cell>
          <cell r="Z352">
            <v>3159269106</v>
          </cell>
          <cell r="AA352" t="str">
            <v>abel8802@hotmail.com</v>
          </cell>
          <cell r="AB352">
            <v>3184520450</v>
          </cell>
          <cell r="AC352">
            <v>42457</v>
          </cell>
          <cell r="AD352" t="str">
            <v>./resoluciones/313001008500.pdf</v>
          </cell>
          <cell r="AE352">
            <v>1</v>
          </cell>
        </row>
        <row r="353">
          <cell r="A353">
            <v>396</v>
          </cell>
          <cell r="B353">
            <v>31300100000000</v>
          </cell>
          <cell r="C353">
            <v>396</v>
          </cell>
          <cell r="D353">
            <v>396</v>
          </cell>
          <cell r="E353">
            <v>313001000000</v>
          </cell>
          <cell r="F353">
            <v>2</v>
          </cell>
          <cell r="G353" t="str">
            <v>P</v>
          </cell>
          <cell r="H353" t="str">
            <v>A</v>
          </cell>
          <cell r="I353" t="str">
            <v>CORP. EDUCATIVA LICEO CARTAGENA</v>
          </cell>
          <cell r="J353" t="str">
            <v xml:space="preserve">MARTINA  PEREZ AGUILAR </v>
          </cell>
          <cell r="K353">
            <v>22434159</v>
          </cell>
          <cell r="L353" t="str">
            <v>0000-00-00</v>
          </cell>
          <cell r="M353" t="str">
            <v>0000-00-00</v>
          </cell>
          <cell r="N353" t="str">
            <v>AMBERES</v>
          </cell>
          <cell r="O353" t="str">
            <v>AMBERES PRIMER CALLEJON CALLE GIRARDOT # 40-52</v>
          </cell>
          <cell r="P353">
            <v>3136828419</v>
          </cell>
          <cell r="Q353" t="str">
            <v>matyzs1974@hotmail.com</v>
          </cell>
          <cell r="T353">
            <v>9</v>
          </cell>
          <cell r="U353" t="str">
            <v>S</v>
          </cell>
          <cell r="V353">
            <v>5</v>
          </cell>
          <cell r="W353" t="str">
            <v>YERIS DAVID BERRIO MARTINEZ</v>
          </cell>
          <cell r="Y353">
            <v>1128054181</v>
          </cell>
          <cell r="Z353">
            <v>3008061364</v>
          </cell>
          <cell r="AA353" t="str">
            <v>matyzs1974@hotmail.com</v>
          </cell>
          <cell r="AB353">
            <v>3013955456</v>
          </cell>
          <cell r="AC353">
            <v>42107</v>
          </cell>
          <cell r="AD353" t="str">
            <v>./resoluciones/313001009085.pdf</v>
          </cell>
          <cell r="AE353">
            <v>1</v>
          </cell>
        </row>
        <row r="354">
          <cell r="A354">
            <v>400</v>
          </cell>
          <cell r="B354">
            <v>31300100000000</v>
          </cell>
          <cell r="C354">
            <v>400</v>
          </cell>
          <cell r="D354">
            <v>400</v>
          </cell>
          <cell r="E354">
            <v>313001000000</v>
          </cell>
          <cell r="F354">
            <v>2</v>
          </cell>
          <cell r="G354" t="str">
            <v>P</v>
          </cell>
          <cell r="H354" t="str">
            <v>A</v>
          </cell>
          <cell r="I354" t="str">
            <v>INST. CRISTOCENTRICO DEL CARIBE</v>
          </cell>
          <cell r="J354" t="str">
            <v>CIELO REBOLLEDO B.</v>
          </cell>
          <cell r="K354">
            <v>45453005</v>
          </cell>
          <cell r="L354" t="str">
            <v>0000-00-00</v>
          </cell>
          <cell r="M354" t="str">
            <v>0000-00-00</v>
          </cell>
          <cell r="N354" t="str">
            <v>AMBERES</v>
          </cell>
          <cell r="O354" t="str">
            <v>AMBERES CLL BOLIVAR CON 20 DE JULIO ESQUINA</v>
          </cell>
          <cell r="P354">
            <v>6740358</v>
          </cell>
          <cell r="Q354" t="str">
            <v>ins.iccc@gmail.com</v>
          </cell>
          <cell r="S354" t="str">
            <v>mesare2008@hotmail.com</v>
          </cell>
          <cell r="T354">
            <v>9</v>
          </cell>
          <cell r="U354" t="str">
            <v>N</v>
          </cell>
          <cell r="V354">
            <v>5</v>
          </cell>
          <cell r="W354" t="str">
            <v>Regina del pilar Lozano  Rebolledo</v>
          </cell>
          <cell r="X354" t="str">
            <v>Sandra Salgado periñan</v>
          </cell>
          <cell r="Y354">
            <v>32937825</v>
          </cell>
          <cell r="Z354" t="str">
            <v>3007359534 - 3107390864</v>
          </cell>
          <cell r="AA354" t="str">
            <v>REGINAUDC@GMAIL.COM</v>
          </cell>
          <cell r="AB354">
            <v>3205956253</v>
          </cell>
          <cell r="AC354">
            <v>42517</v>
          </cell>
          <cell r="AD354" t="str">
            <v>./resoluciones/313001009174.pdf</v>
          </cell>
          <cell r="AE354">
            <v>1</v>
          </cell>
        </row>
        <row r="355">
          <cell r="A355">
            <v>403</v>
          </cell>
          <cell r="B355">
            <v>31300100000000</v>
          </cell>
          <cell r="C355">
            <v>403</v>
          </cell>
          <cell r="D355">
            <v>403</v>
          </cell>
          <cell r="E355">
            <v>313001000000</v>
          </cell>
          <cell r="F355">
            <v>2</v>
          </cell>
          <cell r="G355" t="str">
            <v>P</v>
          </cell>
          <cell r="H355" t="str">
            <v>A</v>
          </cell>
          <cell r="I355" t="str">
            <v>GIMN. LATINOAMERICANO</v>
          </cell>
          <cell r="J355" t="str">
            <v>MARCO ANTONIO GARCIA GARCIA</v>
          </cell>
          <cell r="K355">
            <v>73158414</v>
          </cell>
          <cell r="L355">
            <v>33430</v>
          </cell>
          <cell r="M355">
            <v>27193</v>
          </cell>
          <cell r="N355" t="str">
            <v>ESPAï¿½A</v>
          </cell>
          <cell r="O355" t="str">
            <v>ESPAï¿½A ST ARMENIA CLL 30 # 46-39</v>
          </cell>
          <cell r="P355">
            <v>6431834</v>
          </cell>
          <cell r="Q355" t="str">
            <v>gimnla46@hotmail.com</v>
          </cell>
          <cell r="T355">
            <v>9</v>
          </cell>
          <cell r="U355" t="str">
            <v>N</v>
          </cell>
          <cell r="V355">
            <v>5</v>
          </cell>
          <cell r="W355" t="str">
            <v>ANGELINA ROBLES</v>
          </cell>
          <cell r="Y355">
            <v>57411181</v>
          </cell>
          <cell r="Z355">
            <v>3135831421</v>
          </cell>
          <cell r="AA355" t="str">
            <v>gimnla46@hotmail.com</v>
          </cell>
          <cell r="AB355">
            <v>3106061974</v>
          </cell>
          <cell r="AC355">
            <v>42026</v>
          </cell>
          <cell r="AE355">
            <v>1</v>
          </cell>
        </row>
        <row r="356">
          <cell r="A356">
            <v>437</v>
          </cell>
          <cell r="B356">
            <v>31300100000000</v>
          </cell>
          <cell r="C356">
            <v>437</v>
          </cell>
          <cell r="D356">
            <v>437</v>
          </cell>
          <cell r="E356">
            <v>313001000000</v>
          </cell>
          <cell r="F356">
            <v>2</v>
          </cell>
          <cell r="G356" t="str">
            <v>P</v>
          </cell>
          <cell r="H356" t="str">
            <v>A</v>
          </cell>
          <cell r="I356" t="str">
            <v>CORP.INSTITUTO DOCENTE DEL CARIBE</v>
          </cell>
          <cell r="J356" t="str">
            <v>ARNOLD  BARRIOS PAEZ</v>
          </cell>
          <cell r="K356">
            <v>73085464</v>
          </cell>
          <cell r="L356" t="str">
            <v>0000-00-00</v>
          </cell>
          <cell r="M356" t="str">
            <v>0000-00-00</v>
          </cell>
          <cell r="N356" t="str">
            <v>PIEDRA DE BOLIVAR</v>
          </cell>
          <cell r="O356" t="str">
            <v>CALLE 30A No. 50-97</v>
          </cell>
          <cell r="P356">
            <v>6722701</v>
          </cell>
          <cell r="Q356" t="str">
            <v>idc146@yahoo.es</v>
          </cell>
          <cell r="T356">
            <v>9</v>
          </cell>
          <cell r="U356" t="str">
            <v>S</v>
          </cell>
          <cell r="V356">
            <v>1</v>
          </cell>
          <cell r="W356" t="str">
            <v>VICTOR  ENRIQUE CORREA MENDEZ</v>
          </cell>
          <cell r="Y356">
            <v>73183596</v>
          </cell>
          <cell r="Z356">
            <v>3177626424</v>
          </cell>
          <cell r="AA356" t="str">
            <v>idc146@yahoo.es</v>
          </cell>
          <cell r="AB356">
            <v>3153552528</v>
          </cell>
          <cell r="AC356">
            <v>42411</v>
          </cell>
          <cell r="AD356" t="str">
            <v>./resoluciones/313001012892.pdf</v>
          </cell>
          <cell r="AE356">
            <v>1</v>
          </cell>
        </row>
        <row r="357">
          <cell r="A357">
            <v>464</v>
          </cell>
          <cell r="B357">
            <v>31300100000000</v>
          </cell>
          <cell r="C357">
            <v>464</v>
          </cell>
          <cell r="D357">
            <v>464</v>
          </cell>
          <cell r="E357">
            <v>313001000000</v>
          </cell>
          <cell r="F357">
            <v>2</v>
          </cell>
          <cell r="G357" t="str">
            <v>P</v>
          </cell>
          <cell r="H357" t="str">
            <v>A</v>
          </cell>
          <cell r="I357" t="str">
            <v>COL. ANDALUCIA</v>
          </cell>
          <cell r="J357" t="str">
            <v>MARIA BARANDICA D.</v>
          </cell>
          <cell r="L357" t="str">
            <v>0000-00-00</v>
          </cell>
          <cell r="M357" t="str">
            <v>0000-00-00</v>
          </cell>
          <cell r="N357" t="str">
            <v>PIEDRA DE BOLIVAR</v>
          </cell>
          <cell r="O357" t="str">
            <v>ANDALUCIA CLL GRANADA # 29-22</v>
          </cell>
          <cell r="P357">
            <v>6629094</v>
          </cell>
          <cell r="Q357" t="str">
            <v>colandalucia@hotmail.com</v>
          </cell>
          <cell r="S357" t="str">
            <v>BONFANTECASTRO75@HOTMAIL.COM</v>
          </cell>
          <cell r="T357">
            <v>9</v>
          </cell>
          <cell r="U357" t="str">
            <v>N</v>
          </cell>
          <cell r="V357">
            <v>5</v>
          </cell>
          <cell r="W357" t="str">
            <v>SHIRLEY BONFANTE CASTRO</v>
          </cell>
          <cell r="X357" t="str">
            <v>SHIRLEY BONFANTE CASTRO</v>
          </cell>
          <cell r="Y357">
            <v>33334952</v>
          </cell>
          <cell r="Z357">
            <v>3043838285</v>
          </cell>
          <cell r="AA357" t="str">
            <v>bonfantecastro75@hotmail.com</v>
          </cell>
          <cell r="AC357">
            <v>42013</v>
          </cell>
          <cell r="AE357">
            <v>1</v>
          </cell>
        </row>
        <row r="358">
          <cell r="A358">
            <v>465</v>
          </cell>
          <cell r="B358">
            <v>31300100000000</v>
          </cell>
          <cell r="C358">
            <v>465</v>
          </cell>
          <cell r="D358">
            <v>465</v>
          </cell>
          <cell r="E358">
            <v>313001000000</v>
          </cell>
          <cell r="F358">
            <v>2</v>
          </cell>
          <cell r="G358" t="str">
            <v>P</v>
          </cell>
          <cell r="H358" t="str">
            <v>A</v>
          </cell>
          <cell r="I358" t="str">
            <v>COL. GIMNASIO FUTURO DE COLOMBIA</v>
          </cell>
          <cell r="J358" t="str">
            <v>YAMITH CORONADO</v>
          </cell>
          <cell r="K358">
            <v>3104217348</v>
          </cell>
          <cell r="L358">
            <v>32572</v>
          </cell>
          <cell r="M358">
            <v>25782</v>
          </cell>
          <cell r="N358" t="str">
            <v>EL PRADO</v>
          </cell>
          <cell r="O358" t="str">
            <v>EL PRADO CL 1ERA DE SAN NICOLAS # 29B-44</v>
          </cell>
          <cell r="P358">
            <v>6692236</v>
          </cell>
          <cell r="Q358" t="str">
            <v>futurodecolombia@hotmail.com</v>
          </cell>
          <cell r="T358">
            <v>9</v>
          </cell>
          <cell r="U358" t="str">
            <v>N</v>
          </cell>
          <cell r="V358">
            <v>5</v>
          </cell>
          <cell r="W358" t="str">
            <v>MARIA ESPITIA SANCHEZ</v>
          </cell>
          <cell r="Y358">
            <v>25889070</v>
          </cell>
          <cell r="Z358">
            <v>3135273325</v>
          </cell>
          <cell r="AA358" t="str">
            <v>mariespi747@hotmail.com</v>
          </cell>
          <cell r="AB358">
            <v>3104217348</v>
          </cell>
          <cell r="AC358">
            <v>42539</v>
          </cell>
          <cell r="AD358" t="str">
            <v>./resoluciones/313001013333.pdf</v>
          </cell>
          <cell r="AE358">
            <v>1</v>
          </cell>
        </row>
        <row r="359">
          <cell r="A359">
            <v>466</v>
          </cell>
          <cell r="B359">
            <v>31300100000000</v>
          </cell>
          <cell r="C359">
            <v>466</v>
          </cell>
          <cell r="D359">
            <v>466</v>
          </cell>
          <cell r="E359">
            <v>313001000000</v>
          </cell>
          <cell r="F359">
            <v>2</v>
          </cell>
          <cell r="G359" t="str">
            <v>P</v>
          </cell>
          <cell r="H359" t="str">
            <v>A</v>
          </cell>
          <cell r="I359" t="str">
            <v>COL. SAN NICOLAS DE LA ROCA</v>
          </cell>
          <cell r="J359" t="str">
            <v>NURIS GULFO MARRUGO</v>
          </cell>
          <cell r="K359">
            <v>33138300</v>
          </cell>
          <cell r="L359" t="str">
            <v>0000-00-00</v>
          </cell>
          <cell r="M359" t="str">
            <v>0000-00-00</v>
          </cell>
          <cell r="N359" t="str">
            <v>MARIA AUXILIADORA</v>
          </cell>
          <cell r="O359" t="str">
            <v>PRADO URB MA AUXILIADORA KRA 36 #36-61</v>
          </cell>
          <cell r="P359">
            <v>6436915</v>
          </cell>
          <cell r="Q359" t="str">
            <v>ivonestrada@gmail.com</v>
          </cell>
          <cell r="T359">
            <v>9</v>
          </cell>
          <cell r="U359" t="str">
            <v>N</v>
          </cell>
          <cell r="V359">
            <v>5</v>
          </cell>
          <cell r="W359" t="str">
            <v>IVON CARIME ESTRADA GULFO</v>
          </cell>
          <cell r="Y359">
            <v>22802538</v>
          </cell>
          <cell r="Z359">
            <v>3147817616</v>
          </cell>
          <cell r="AA359" t="str">
            <v>ivonestrada@gmail.com</v>
          </cell>
          <cell r="AB359">
            <v>3176468143</v>
          </cell>
          <cell r="AC359">
            <v>42506</v>
          </cell>
          <cell r="AD359" t="str">
            <v>./resoluciones/313001013341.pdf</v>
          </cell>
          <cell r="AE359">
            <v>1</v>
          </cell>
        </row>
        <row r="360">
          <cell r="A360">
            <v>798</v>
          </cell>
          <cell r="B360">
            <v>31300100000000</v>
          </cell>
          <cell r="C360">
            <v>798</v>
          </cell>
          <cell r="D360">
            <v>798</v>
          </cell>
          <cell r="E360">
            <v>313001000000</v>
          </cell>
          <cell r="F360">
            <v>2</v>
          </cell>
          <cell r="G360" t="str">
            <v>P</v>
          </cell>
          <cell r="H360" t="str">
            <v>A</v>
          </cell>
          <cell r="I360" t="str">
            <v>Instituto Educativo Hermana Alicia Alvarez (antiguo Jardín c</v>
          </cell>
          <cell r="J360" t="str">
            <v>CATALINA FANDIÑO ALVAREZ</v>
          </cell>
          <cell r="K360">
            <v>37325268</v>
          </cell>
          <cell r="L360" t="str">
            <v>0000-00-00</v>
          </cell>
          <cell r="M360" t="str">
            <v>0000-00-00</v>
          </cell>
          <cell r="N360" t="str">
            <v>BRITANIA</v>
          </cell>
          <cell r="O360" t="str">
            <v>URB BRITANIA M B L 19</v>
          </cell>
          <cell r="P360">
            <v>6775906</v>
          </cell>
          <cell r="Q360" t="str">
            <v>halicia_alvarez@hotmail.com</v>
          </cell>
          <cell r="R360" t="str">
            <v>http://www.institutohermanaaliciaalvarez.com/</v>
          </cell>
          <cell r="S360" t="str">
            <v>catafandino@gmail.com</v>
          </cell>
          <cell r="T360">
            <v>9</v>
          </cell>
          <cell r="U360" t="str">
            <v>N</v>
          </cell>
          <cell r="V360">
            <v>5</v>
          </cell>
          <cell r="W360" t="str">
            <v>Yelitza Batista del Risco</v>
          </cell>
          <cell r="X360" t="str">
            <v>Catalina Fandiño alvarez</v>
          </cell>
          <cell r="Y360">
            <v>45531406</v>
          </cell>
          <cell r="Z360">
            <v>3016681431</v>
          </cell>
          <cell r="AA360" t="str">
            <v>yebadelrisco@outlook.es</v>
          </cell>
          <cell r="AB360">
            <v>3187953149</v>
          </cell>
          <cell r="AC360">
            <v>41771</v>
          </cell>
          <cell r="AE360">
            <v>1</v>
          </cell>
        </row>
        <row r="361">
          <cell r="A361">
            <v>846</v>
          </cell>
          <cell r="B361">
            <v>31300100000000</v>
          </cell>
          <cell r="C361">
            <v>846</v>
          </cell>
          <cell r="D361">
            <v>846</v>
          </cell>
          <cell r="E361">
            <v>313001000000</v>
          </cell>
          <cell r="F361">
            <v>2</v>
          </cell>
          <cell r="G361" t="str">
            <v>P</v>
          </cell>
          <cell r="H361" t="str">
            <v>A</v>
          </cell>
          <cell r="I361" t="str">
            <v>FUNDACION LUMBRERAS DEL MAÑANA</v>
          </cell>
          <cell r="J361" t="str">
            <v>CECILIA JUDITH PEREZ CUETO</v>
          </cell>
          <cell r="K361">
            <v>23190500</v>
          </cell>
          <cell r="L361">
            <v>28552</v>
          </cell>
          <cell r="M361">
            <v>21584</v>
          </cell>
          <cell r="N361" t="str">
            <v>NUEVO BOSQUE</v>
          </cell>
          <cell r="O361" t="str">
            <v>NUEVO BOSQUE TV 48A # 1D-08</v>
          </cell>
          <cell r="P361">
            <v>6768808</v>
          </cell>
          <cell r="Q361" t="str">
            <v>fundacionlumbreras@hotmail.com</v>
          </cell>
          <cell r="R361" t="str">
            <v>www.fundacionlumbreras.org</v>
          </cell>
          <cell r="S361" t="str">
            <v>ceciliajudith@hotmail.com</v>
          </cell>
          <cell r="T361">
            <v>9</v>
          </cell>
          <cell r="U361" t="str">
            <v>N</v>
          </cell>
          <cell r="V361">
            <v>5</v>
          </cell>
          <cell r="W361" t="str">
            <v>ELSY ESTHER PÉREZ CUETO</v>
          </cell>
          <cell r="X361" t="str">
            <v>CECILIA JUDITH PEREZ CUETO</v>
          </cell>
          <cell r="Y361">
            <v>23191189</v>
          </cell>
          <cell r="Z361">
            <v>3205305423</v>
          </cell>
          <cell r="AA361" t="str">
            <v>elespecu@hotmail.com</v>
          </cell>
          <cell r="AB361">
            <v>3135231386</v>
          </cell>
          <cell r="AC361">
            <v>42480</v>
          </cell>
          <cell r="AD361" t="str">
            <v>./resoluciones/313001029906.pdf</v>
          </cell>
          <cell r="AE361">
            <v>1</v>
          </cell>
        </row>
        <row r="362">
          <cell r="A362">
            <v>863</v>
          </cell>
          <cell r="B362">
            <v>31300100000000</v>
          </cell>
          <cell r="C362">
            <v>863</v>
          </cell>
          <cell r="D362">
            <v>863</v>
          </cell>
          <cell r="E362">
            <v>313001000000</v>
          </cell>
          <cell r="F362">
            <v>2</v>
          </cell>
          <cell r="G362" t="str">
            <v>P</v>
          </cell>
          <cell r="H362" t="str">
            <v>A</v>
          </cell>
          <cell r="I362" t="str">
            <v>COL GENERACION XXI</v>
          </cell>
          <cell r="J362" t="str">
            <v>GLORIA DIAZ AVILA</v>
          </cell>
          <cell r="K362">
            <v>45761661</v>
          </cell>
          <cell r="L362">
            <v>34515</v>
          </cell>
          <cell r="M362">
            <v>27662</v>
          </cell>
          <cell r="N362" t="str">
            <v>NUEVO BOSQUE</v>
          </cell>
          <cell r="O362" t="str">
            <v>ETAPA 7 MZ 56 LT 1</v>
          </cell>
          <cell r="P362">
            <v>6675072</v>
          </cell>
          <cell r="Q362" t="str">
            <v>corporaciongeneracionxx1@gmail.com</v>
          </cell>
          <cell r="R362" t="str">
            <v>X</v>
          </cell>
          <cell r="T362">
            <v>9</v>
          </cell>
          <cell r="U362" t="str">
            <v>N</v>
          </cell>
          <cell r="V362">
            <v>5</v>
          </cell>
          <cell r="W362" t="str">
            <v>GLORIA DIAZ AVILA</v>
          </cell>
          <cell r="Z362" t="str">
            <v>316-8128212</v>
          </cell>
          <cell r="AB362" t="str">
            <v>316-8128212</v>
          </cell>
          <cell r="AC362">
            <v>41872</v>
          </cell>
          <cell r="AE362">
            <v>1</v>
          </cell>
        </row>
        <row r="363">
          <cell r="A363">
            <v>9</v>
          </cell>
          <cell r="B363">
            <v>11300100000000</v>
          </cell>
          <cell r="C363">
            <v>9</v>
          </cell>
          <cell r="D363">
            <v>9</v>
          </cell>
          <cell r="E363">
            <v>113001000000</v>
          </cell>
          <cell r="F363">
            <v>1</v>
          </cell>
          <cell r="G363" t="str">
            <v>P</v>
          </cell>
          <cell r="H363" t="str">
            <v>A</v>
          </cell>
          <cell r="I363" t="str">
            <v>I.E ARROYO DE PIEDRA</v>
          </cell>
          <cell r="J363" t="str">
            <v>MAYRA DEL CARMEN CERRO GONZALEZ</v>
          </cell>
          <cell r="K363">
            <v>45442547</v>
          </cell>
          <cell r="L363">
            <v>29501</v>
          </cell>
          <cell r="M363">
            <v>21539</v>
          </cell>
          <cell r="N363" t="str">
            <v>ARROYO DE PIEDRA</v>
          </cell>
          <cell r="O363" t="str">
            <v>ARROYO DE PIEDRA (BOLIVAR)</v>
          </cell>
          <cell r="P363">
            <v>3145950760</v>
          </cell>
          <cell r="Q363" t="str">
            <v>maycego@hotmail.com</v>
          </cell>
          <cell r="T363" t="str">
            <v>Conti</v>
          </cell>
          <cell r="U363" t="str">
            <v>N</v>
          </cell>
          <cell r="V363">
            <v>3</v>
          </cell>
          <cell r="W363" t="str">
            <v>SILVANA ROMO MOSCOTE</v>
          </cell>
          <cell r="Y363">
            <v>45457335</v>
          </cell>
          <cell r="Z363" t="str">
            <v>311-4080411</v>
          </cell>
          <cell r="AA363" t="str">
            <v>sromos@hotmail.com</v>
          </cell>
          <cell r="AB363">
            <v>3145950760</v>
          </cell>
          <cell r="AC363">
            <v>42476</v>
          </cell>
          <cell r="AD363" t="str">
            <v>./resoluciones/113001000143.pdf</v>
          </cell>
          <cell r="AE363">
            <v>1</v>
          </cell>
        </row>
        <row r="364">
          <cell r="A364">
            <v>165</v>
          </cell>
          <cell r="B364">
            <v>21300100000000</v>
          </cell>
          <cell r="C364">
            <v>165</v>
          </cell>
          <cell r="D364">
            <v>165</v>
          </cell>
          <cell r="E364">
            <v>213001000000</v>
          </cell>
          <cell r="F364">
            <v>1</v>
          </cell>
          <cell r="G364" t="str">
            <v>P</v>
          </cell>
          <cell r="H364" t="str">
            <v>A</v>
          </cell>
          <cell r="I364" t="str">
            <v>I.E PUERTO REY</v>
          </cell>
          <cell r="J364" t="str">
            <v>CECILIA BERNARDA TOUS PATERNINA</v>
          </cell>
          <cell r="K364">
            <v>45443744</v>
          </cell>
          <cell r="L364" t="str">
            <v>0000-00-00</v>
          </cell>
          <cell r="M364">
            <v>22235</v>
          </cell>
          <cell r="N364" t="str">
            <v>PUERTO REY</v>
          </cell>
          <cell r="O364" t="str">
            <v>VDA PUERTO REY - ANILLO VIAL</v>
          </cell>
          <cell r="P364">
            <v>3166161966</v>
          </cell>
          <cell r="Q364" t="str">
            <v>iepuertorey@hotmail.com</v>
          </cell>
          <cell r="S364" t="str">
            <v>iepuertorey@hotmail.com</v>
          </cell>
          <cell r="T364" t="str">
            <v>Conti</v>
          </cell>
          <cell r="U364" t="str">
            <v>N</v>
          </cell>
          <cell r="V364">
            <v>3</v>
          </cell>
          <cell r="W364" t="str">
            <v>JENNIFER ZUÑIGA GENES</v>
          </cell>
          <cell r="Y364">
            <v>1047396735</v>
          </cell>
          <cell r="Z364" t="str">
            <v>318-5656628</v>
          </cell>
          <cell r="AA364" t="str">
            <v>jenniferzuge@hotmail.com</v>
          </cell>
          <cell r="AB364" t="str">
            <v>316-616-196-6</v>
          </cell>
          <cell r="AC364">
            <v>41664</v>
          </cell>
          <cell r="AE364">
            <v>1</v>
          </cell>
        </row>
        <row r="365">
          <cell r="A365">
            <v>170</v>
          </cell>
          <cell r="B365">
            <v>21300100000000</v>
          </cell>
          <cell r="C365">
            <v>170</v>
          </cell>
          <cell r="D365">
            <v>170</v>
          </cell>
          <cell r="E365">
            <v>213001000000</v>
          </cell>
          <cell r="F365">
            <v>1</v>
          </cell>
          <cell r="G365" t="str">
            <v>P</v>
          </cell>
          <cell r="H365" t="str">
            <v>A</v>
          </cell>
          <cell r="I365" t="str">
            <v>I.E DE TIERRA BAJA</v>
          </cell>
          <cell r="J365" t="str">
            <v>RUTH CERRO TAPIA</v>
          </cell>
          <cell r="K365">
            <v>45465780</v>
          </cell>
          <cell r="L365">
            <v>30918</v>
          </cell>
          <cell r="M365">
            <v>24081</v>
          </cell>
          <cell r="N365" t="str">
            <v>TIERRA BAJA</v>
          </cell>
          <cell r="O365" t="str">
            <v>ANI_VIAL TRONCAL DEL CARIBE_TIERRA BAJA(BOQUILLA)</v>
          </cell>
          <cell r="P365">
            <v>3165185890</v>
          </cell>
          <cell r="Q365" t="str">
            <v>ietierrabaja@hotmail.com</v>
          </cell>
          <cell r="R365" t="str">
            <v>rgcerro@yahoo.com</v>
          </cell>
          <cell r="T365" t="str">
            <v>Conti</v>
          </cell>
          <cell r="U365" t="str">
            <v>N</v>
          </cell>
          <cell r="V365">
            <v>3</v>
          </cell>
          <cell r="W365" t="str">
            <v>VILMAIRA GOMEZ LEAL</v>
          </cell>
          <cell r="Y365">
            <v>33335547</v>
          </cell>
          <cell r="Z365">
            <v>3145404436</v>
          </cell>
          <cell r="AA365" t="str">
            <v>vilmaira1@hotmail.com</v>
          </cell>
          <cell r="AB365">
            <v>3107001804</v>
          </cell>
          <cell r="AC365">
            <v>42299</v>
          </cell>
          <cell r="AD365" t="str">
            <v>./resoluciones/213001000245.pdf</v>
          </cell>
          <cell r="AE365">
            <v>1</v>
          </cell>
        </row>
        <row r="366">
          <cell r="A366">
            <v>177</v>
          </cell>
          <cell r="B366">
            <v>21300100000000</v>
          </cell>
          <cell r="C366">
            <v>177</v>
          </cell>
          <cell r="D366">
            <v>177</v>
          </cell>
          <cell r="E366">
            <v>213001000000</v>
          </cell>
          <cell r="F366">
            <v>1</v>
          </cell>
          <cell r="G366" t="str">
            <v>P</v>
          </cell>
          <cell r="H366" t="str">
            <v>A</v>
          </cell>
          <cell r="I366" t="str">
            <v>I.E DE PONTEZUELA</v>
          </cell>
          <cell r="J366" t="str">
            <v>DONALDO DIAZ PEREZ</v>
          </cell>
          <cell r="K366">
            <v>9095347</v>
          </cell>
          <cell r="L366" t="str">
            <v>0000-00-00</v>
          </cell>
          <cell r="M366" t="str">
            <v>0000-00-00</v>
          </cell>
          <cell r="N366" t="str">
            <v>PONTEZUELA</v>
          </cell>
          <cell r="O366" t="str">
            <v>ANILLO VIAL PONTEZUELA CL 167 MZA 070</v>
          </cell>
          <cell r="P366">
            <v>0</v>
          </cell>
          <cell r="Q366" t="str">
            <v>iedepontezuela@hotmail.com</v>
          </cell>
          <cell r="S366" t="str">
            <v xml:space="preserve"> iedepontezuela@hotmail.com --jnspzuela@gmail.com</v>
          </cell>
          <cell r="T366" t="str">
            <v>Conti</v>
          </cell>
          <cell r="U366" t="str">
            <v>N</v>
          </cell>
          <cell r="V366">
            <v>3</v>
          </cell>
          <cell r="W366" t="str">
            <v>JENSI GIRADO GOMEZ</v>
          </cell>
          <cell r="X366" t="str">
            <v>JENSI GIRADO GÓMEZ</v>
          </cell>
          <cell r="Y366">
            <v>45693365</v>
          </cell>
          <cell r="Z366">
            <v>3006999250</v>
          </cell>
          <cell r="AA366" t="str">
            <v>isnej27@hotmail.com</v>
          </cell>
          <cell r="AB366">
            <v>3108200095</v>
          </cell>
          <cell r="AC366">
            <v>42468</v>
          </cell>
          <cell r="AD366" t="str">
            <v>./resoluciones/213001001306.pdf</v>
          </cell>
          <cell r="AE366">
            <v>1</v>
          </cell>
        </row>
        <row r="367">
          <cell r="A367">
            <v>183</v>
          </cell>
          <cell r="B367">
            <v>21300100000000</v>
          </cell>
          <cell r="C367">
            <v>183</v>
          </cell>
          <cell r="D367">
            <v>183</v>
          </cell>
          <cell r="E367">
            <v>213001000000</v>
          </cell>
          <cell r="F367">
            <v>1</v>
          </cell>
          <cell r="G367" t="str">
            <v>P</v>
          </cell>
          <cell r="H367" t="str">
            <v>A</v>
          </cell>
          <cell r="I367" t="str">
            <v>I.E MANZANILLO DEL MAR</v>
          </cell>
          <cell r="J367" t="str">
            <v>DANIEL ANTONIO PUPO BELTRAN</v>
          </cell>
          <cell r="K367">
            <v>73557440</v>
          </cell>
          <cell r="L367" t="str">
            <v>0000-00-00</v>
          </cell>
          <cell r="M367">
            <v>26340</v>
          </cell>
          <cell r="N367" t="str">
            <v>MANZANILLO DEL MAR</v>
          </cell>
          <cell r="O367" t="str">
            <v>VEREDA MANZANILLO DEL MAR  ANILLO VIAL (BOQUILLA)</v>
          </cell>
          <cell r="P367">
            <v>3135205938</v>
          </cell>
          <cell r="Q367" t="str">
            <v>iemanzanillodelmar@gmail.com</v>
          </cell>
          <cell r="S367" t="str">
            <v>pupobeltrand@gmail.com</v>
          </cell>
          <cell r="T367" t="str">
            <v>Conti</v>
          </cell>
          <cell r="U367" t="str">
            <v>N</v>
          </cell>
          <cell r="V367">
            <v>3</v>
          </cell>
          <cell r="W367" t="str">
            <v>SOLEDAD SEPULVEDA SALDARRIAGA</v>
          </cell>
          <cell r="Y367">
            <v>45689709</v>
          </cell>
          <cell r="Z367">
            <v>3145132264</v>
          </cell>
          <cell r="AA367" t="str">
            <v>sofise04@hotmail.com</v>
          </cell>
          <cell r="AB367">
            <v>3135205938</v>
          </cell>
          <cell r="AC367">
            <v>42382</v>
          </cell>
          <cell r="AD367" t="str">
            <v>./resoluciones/213001002531.pdf</v>
          </cell>
          <cell r="AE367">
            <v>1</v>
          </cell>
        </row>
        <row r="368">
          <cell r="A368">
            <v>184</v>
          </cell>
          <cell r="B368">
            <v>21300100000000</v>
          </cell>
          <cell r="C368">
            <v>184</v>
          </cell>
          <cell r="D368">
            <v>184</v>
          </cell>
          <cell r="E368">
            <v>213001000000</v>
          </cell>
          <cell r="F368">
            <v>1</v>
          </cell>
          <cell r="G368" t="str">
            <v>P</v>
          </cell>
          <cell r="H368" t="str">
            <v>A</v>
          </cell>
          <cell r="I368" t="str">
            <v>I.E DE BAYUNCA</v>
          </cell>
          <cell r="J368" t="str">
            <v>MARCO ALFONSO CHAVEZ ABDALA</v>
          </cell>
          <cell r="K368">
            <v>73153104</v>
          </cell>
          <cell r="L368" t="str">
            <v>0000-00-00</v>
          </cell>
          <cell r="M368" t="str">
            <v>0000-00-00</v>
          </cell>
          <cell r="N368" t="str">
            <v>BAYUNCA</v>
          </cell>
          <cell r="O368" t="str">
            <v>BAYUNCA CARRET DE LA CORDIALIDAD</v>
          </cell>
          <cell r="P368">
            <v>6295411</v>
          </cell>
          <cell r="Q368" t="str">
            <v>bayunca@hotmail.es</v>
          </cell>
          <cell r="S368" t="str">
            <v>agustinrafaelc@hotmail.com</v>
          </cell>
          <cell r="T368" t="str">
            <v>Conti</v>
          </cell>
          <cell r="U368" t="str">
            <v>N</v>
          </cell>
          <cell r="V368">
            <v>3</v>
          </cell>
          <cell r="W368" t="str">
            <v>EDUARDO BARRIOS</v>
          </cell>
          <cell r="X368" t="str">
            <v>AGUSTIN RAFAEL CORTINA MARTELO</v>
          </cell>
          <cell r="Y368">
            <v>73150092</v>
          </cell>
          <cell r="Z368">
            <v>3202201427</v>
          </cell>
          <cell r="AA368" t="str">
            <v>ebarriosflorez@gmail.com</v>
          </cell>
          <cell r="AB368">
            <v>3012386285</v>
          </cell>
          <cell r="AC368">
            <v>42472</v>
          </cell>
          <cell r="AD368" t="str">
            <v>./resoluciones/213001002809.pdf</v>
          </cell>
          <cell r="AE368">
            <v>1</v>
          </cell>
        </row>
        <row r="369">
          <cell r="A369">
            <v>193</v>
          </cell>
          <cell r="B369">
            <v>21300100000000</v>
          </cell>
          <cell r="C369">
            <v>193</v>
          </cell>
          <cell r="D369">
            <v>193</v>
          </cell>
          <cell r="E369">
            <v>213001000000</v>
          </cell>
          <cell r="F369">
            <v>1</v>
          </cell>
          <cell r="G369" t="str">
            <v>P</v>
          </cell>
          <cell r="H369" t="str">
            <v>A</v>
          </cell>
          <cell r="I369" t="str">
            <v>I.E NUEVA ESPERANZA ARROYO GRANDE</v>
          </cell>
          <cell r="J369" t="str">
            <v>NELLYS VARGAS DOMINGUEZ</v>
          </cell>
          <cell r="K369">
            <v>45426193</v>
          </cell>
          <cell r="L369">
            <v>28481</v>
          </cell>
          <cell r="M369">
            <v>21549</v>
          </cell>
          <cell r="N369" t="str">
            <v>ARROYO GRANDE</v>
          </cell>
          <cell r="O369" t="str">
            <v>ARROYO GRANDE B BELLA VISTA</v>
          </cell>
          <cell r="P369">
            <v>6613486</v>
          </cell>
          <cell r="Q369" t="str">
            <v>dovane30@yahoo.es</v>
          </cell>
          <cell r="S369" t="str">
            <v>mariaegoodson@gmail.com</v>
          </cell>
          <cell r="T369" t="str">
            <v>Conti</v>
          </cell>
          <cell r="U369" t="str">
            <v>N</v>
          </cell>
          <cell r="V369">
            <v>3</v>
          </cell>
          <cell r="W369" t="str">
            <v>MARIA ELIANA GOODSON</v>
          </cell>
          <cell r="X369" t="str">
            <v>n</v>
          </cell>
          <cell r="Y369">
            <v>45581926</v>
          </cell>
          <cell r="Z369">
            <v>3168681918</v>
          </cell>
          <cell r="AA369" t="str">
            <v>maria.goodson@hotmail.com</v>
          </cell>
          <cell r="AB369">
            <v>3104737343</v>
          </cell>
          <cell r="AC369">
            <v>42409</v>
          </cell>
          <cell r="AD369" t="str">
            <v>./resoluciones/213001007533.pdf</v>
          </cell>
          <cell r="AE369">
            <v>1</v>
          </cell>
        </row>
        <row r="370">
          <cell r="A370">
            <v>492</v>
          </cell>
          <cell r="B370">
            <v>41300100000000</v>
          </cell>
          <cell r="C370">
            <v>492</v>
          </cell>
          <cell r="D370">
            <v>492</v>
          </cell>
          <cell r="E370">
            <v>413001000000</v>
          </cell>
          <cell r="F370">
            <v>1</v>
          </cell>
          <cell r="G370" t="str">
            <v>P</v>
          </cell>
          <cell r="H370" t="str">
            <v>A</v>
          </cell>
          <cell r="I370" t="str">
            <v>I.E DE LA BOQUILLA</v>
          </cell>
          <cell r="J370" t="str">
            <v>HNA ELIZABETH CAï¿½ATE ARAUJO</v>
          </cell>
          <cell r="K370">
            <v>45437992</v>
          </cell>
          <cell r="L370">
            <v>29178</v>
          </cell>
          <cell r="M370">
            <v>22479</v>
          </cell>
          <cell r="N370" t="str">
            <v>BOQUILLA</v>
          </cell>
          <cell r="O370" t="str">
            <v>BOQUILLA CR 3 # 76-21</v>
          </cell>
          <cell r="P370">
            <v>6567514</v>
          </cell>
          <cell r="Q370" t="str">
            <v>elizabethcanate@yahoo.es</v>
          </cell>
          <cell r="R370" t="str">
            <v>elizabethcanate@yahoo.es</v>
          </cell>
          <cell r="S370" t="str">
            <v>gemiyu68@hotmail.com</v>
          </cell>
          <cell r="T370" t="str">
            <v>Conti</v>
          </cell>
          <cell r="U370" t="str">
            <v>N</v>
          </cell>
          <cell r="V370">
            <v>3</v>
          </cell>
          <cell r="W370" t="str">
            <v>MARTIN CARLOS DIAZ TURIZO</v>
          </cell>
          <cell r="X370" t="str">
            <v>GEMMA DE CUENTAS BONEO</v>
          </cell>
          <cell r="Y370">
            <v>73110258</v>
          </cell>
          <cell r="Z370">
            <v>3116770880</v>
          </cell>
          <cell r="AA370" t="str">
            <v>mdiazturizo@hotmail.com</v>
          </cell>
          <cell r="AB370" t="str">
            <v>310-6394009</v>
          </cell>
          <cell r="AC370">
            <v>42473</v>
          </cell>
          <cell r="AD370" t="str">
            <v>./resoluciones/413001004703.pdf</v>
          </cell>
          <cell r="AE370">
            <v>1</v>
          </cell>
        </row>
        <row r="371">
          <cell r="A371">
            <v>266</v>
          </cell>
          <cell r="B371">
            <v>31300100000000</v>
          </cell>
          <cell r="C371">
            <v>266</v>
          </cell>
          <cell r="D371">
            <v>266</v>
          </cell>
          <cell r="E371">
            <v>313001000000</v>
          </cell>
          <cell r="F371">
            <v>2</v>
          </cell>
          <cell r="G371" t="str">
            <v>P</v>
          </cell>
          <cell r="H371" t="str">
            <v>B</v>
          </cell>
          <cell r="I371" t="str">
            <v>COL. JORGE WASHINGTON</v>
          </cell>
          <cell r="J371" t="str">
            <v>STEVEN MARC DESROCHES</v>
          </cell>
          <cell r="K371" t="str">
            <v>286800  Extr</v>
          </cell>
          <cell r="L371">
            <v>41096</v>
          </cell>
          <cell r="M371">
            <v>26088</v>
          </cell>
          <cell r="N371" t="str">
            <v>Zona Norte</v>
          </cell>
          <cell r="O371" t="str">
            <v>Zona Norte, Anillo Vial, Kilometro 12</v>
          </cell>
          <cell r="P371">
            <v>6930170</v>
          </cell>
          <cell r="Q371" t="str">
            <v>cojowa@cojowa.edu.co</v>
          </cell>
          <cell r="R371" t="str">
            <v>www.cojowa.edu.co</v>
          </cell>
          <cell r="T371" t="str">
            <v>Conti</v>
          </cell>
          <cell r="U371" t="str">
            <v>N</v>
          </cell>
          <cell r="V371">
            <v>5</v>
          </cell>
          <cell r="W371" t="str">
            <v>RUTH VILORIA</v>
          </cell>
          <cell r="Y371">
            <v>39154508</v>
          </cell>
          <cell r="Z371" t="str">
            <v>314-7893138</v>
          </cell>
          <cell r="AA371" t="str">
            <v>ruth_viloria@hotmail.com/  ruth.cojowa.edu.co</v>
          </cell>
          <cell r="AB371" t="str">
            <v>311-4060675</v>
          </cell>
          <cell r="AC371">
            <v>41690</v>
          </cell>
          <cell r="AE371">
            <v>1</v>
          </cell>
        </row>
        <row r="372">
          <cell r="A372">
            <v>271</v>
          </cell>
          <cell r="B372">
            <v>31300100000000</v>
          </cell>
          <cell r="C372">
            <v>271</v>
          </cell>
          <cell r="D372">
            <v>271</v>
          </cell>
          <cell r="E372">
            <v>313001000000</v>
          </cell>
          <cell r="F372">
            <v>2</v>
          </cell>
          <cell r="G372" t="str">
            <v>P</v>
          </cell>
          <cell r="H372" t="str">
            <v>B</v>
          </cell>
          <cell r="I372" t="str">
            <v>CORP.  EDUCATIVA  COLEGIO BRITANICO DE CARTAGENA.</v>
          </cell>
          <cell r="J372" t="str">
            <v>SOFIA CAMACHO DE COVO</v>
          </cell>
          <cell r="K372">
            <v>0</v>
          </cell>
          <cell r="L372" t="str">
            <v>0000-00-00</v>
          </cell>
          <cell r="M372" t="str">
            <v>0000-00-00</v>
          </cell>
          <cell r="N372" t="str">
            <v>BAYUNCA</v>
          </cell>
          <cell r="O372" t="str">
            <v>ANILLO VIAL KM 12 (VIA BAYUNCA)</v>
          </cell>
          <cell r="P372" t="str">
            <v>6735059-6735005</v>
          </cell>
          <cell r="Q372" t="str">
            <v>msantiago@colbritanico.edu.co</v>
          </cell>
          <cell r="T372" t="str">
            <v>Conti</v>
          </cell>
          <cell r="U372" t="str">
            <v>N</v>
          </cell>
          <cell r="V372">
            <v>5</v>
          </cell>
          <cell r="W372" t="str">
            <v>ASTRID ARISTIZABAL</v>
          </cell>
          <cell r="Y372">
            <v>3008154026</v>
          </cell>
          <cell r="Z372">
            <v>0</v>
          </cell>
          <cell r="AA372" t="str">
            <v>aaristizabal@colbritanico.edu.co</v>
          </cell>
          <cell r="AB372">
            <v>0</v>
          </cell>
          <cell r="AC372">
            <v>42530</v>
          </cell>
          <cell r="AD372" t="str">
            <v>./resoluciones/313001004768.pdf</v>
          </cell>
          <cell r="AE372">
            <v>1</v>
          </cell>
        </row>
        <row r="373">
          <cell r="A373">
            <v>293</v>
          </cell>
          <cell r="B373">
            <v>31300100000000</v>
          </cell>
          <cell r="C373">
            <v>293</v>
          </cell>
          <cell r="D373">
            <v>293</v>
          </cell>
          <cell r="E373">
            <v>313001000000</v>
          </cell>
          <cell r="F373">
            <v>2</v>
          </cell>
          <cell r="G373" t="str">
            <v>P</v>
          </cell>
          <cell r="H373" t="str">
            <v>A</v>
          </cell>
          <cell r="I373" t="str">
            <v>CORP. EDUCATIVA COL. INTERNACIONAL CARTAGENA</v>
          </cell>
          <cell r="J373" t="str">
            <v>ELVIRA MARTINEZ MARRUGO</v>
          </cell>
          <cell r="K373">
            <v>30761083</v>
          </cell>
          <cell r="L373">
            <v>29430</v>
          </cell>
          <cell r="M373">
            <v>22160</v>
          </cell>
          <cell r="N373" t="str">
            <v>ANILLO VIAL</v>
          </cell>
          <cell r="O373" t="str">
            <v>ANILLO VIAL KM 14 VIA PONTEZUELA</v>
          </cell>
          <cell r="P373">
            <v>6606086</v>
          </cell>
          <cell r="Q373" t="str">
            <v>cartagenainterschool@gmail.com</v>
          </cell>
          <cell r="R373" t="str">
            <v>www.cartagenainternationalschool.com</v>
          </cell>
          <cell r="S373" t="str">
            <v>asistenterectoria@cartagenainternationalschool</v>
          </cell>
          <cell r="T373" t="str">
            <v>Conti</v>
          </cell>
          <cell r="U373" t="str">
            <v>N</v>
          </cell>
          <cell r="V373">
            <v>5</v>
          </cell>
          <cell r="W373" t="str">
            <v>Dorys Valencia Ballestas</v>
          </cell>
          <cell r="Y373">
            <v>45504211</v>
          </cell>
          <cell r="Z373">
            <v>3008024742</v>
          </cell>
          <cell r="AA373" t="str">
            <v>secretariacademica@cartagenainternationalschool.com</v>
          </cell>
          <cell r="AB373">
            <v>3173700860</v>
          </cell>
          <cell r="AC373">
            <v>42473</v>
          </cell>
          <cell r="AD373" t="str">
            <v>./resoluciones/313001005705.pdf</v>
          </cell>
          <cell r="AE373">
            <v>1</v>
          </cell>
        </row>
        <row r="374">
          <cell r="A374">
            <v>294</v>
          </cell>
          <cell r="B374">
            <v>31300100000000</v>
          </cell>
          <cell r="C374">
            <v>294</v>
          </cell>
          <cell r="D374">
            <v>294</v>
          </cell>
          <cell r="E374">
            <v>313001000000</v>
          </cell>
          <cell r="F374">
            <v>2</v>
          </cell>
          <cell r="G374" t="str">
            <v>P</v>
          </cell>
          <cell r="H374" t="str">
            <v>A</v>
          </cell>
          <cell r="I374" t="str">
            <v>GIMN. ALTAIR DE CARTAGENA</v>
          </cell>
          <cell r="J374" t="str">
            <v>AMET DE JESUS ORDOSGOITIA CABALLERO</v>
          </cell>
          <cell r="K374">
            <v>6883042</v>
          </cell>
          <cell r="L374" t="str">
            <v>0000-00-00</v>
          </cell>
          <cell r="M374" t="str">
            <v>0000-00-00</v>
          </cell>
          <cell r="N374" t="str">
            <v>ANILLO VIAL</v>
          </cell>
          <cell r="O374" t="str">
            <v>ANILLO VIAL K14 - MANGA AV JIMENEZ 4  # 20-75</v>
          </cell>
          <cell r="P374" t="str">
            <v>6604330-6606274</v>
          </cell>
          <cell r="Q374" t="str">
            <v>rectoria@gimnasioaltair.edu.co</v>
          </cell>
          <cell r="R374" t="str">
            <v>www.gimnasioaltair.edu.co</v>
          </cell>
          <cell r="T374" t="str">
            <v>Conti</v>
          </cell>
          <cell r="U374" t="str">
            <v>N</v>
          </cell>
          <cell r="V374">
            <v>5</v>
          </cell>
          <cell r="W374" t="str">
            <v>ALEX SIERRA GUZMAN</v>
          </cell>
          <cell r="Y374">
            <v>73578332</v>
          </cell>
          <cell r="Z374">
            <v>3003555151</v>
          </cell>
          <cell r="AA374" t="str">
            <v>alesie01@hotmail.com</v>
          </cell>
          <cell r="AC374">
            <v>41696</v>
          </cell>
          <cell r="AE374">
            <v>1</v>
          </cell>
        </row>
        <row r="375">
          <cell r="A375">
            <v>426</v>
          </cell>
          <cell r="B375">
            <v>31300100000000</v>
          </cell>
          <cell r="C375">
            <v>426</v>
          </cell>
          <cell r="D375">
            <v>426</v>
          </cell>
          <cell r="E375">
            <v>313001000000</v>
          </cell>
          <cell r="F375">
            <v>2</v>
          </cell>
          <cell r="G375" t="str">
            <v>P</v>
          </cell>
          <cell r="H375" t="str">
            <v>A</v>
          </cell>
          <cell r="I375" t="str">
            <v>INST. SKINNER II  (ANT.-JARD. INF. SKINNER II)</v>
          </cell>
          <cell r="J375" t="str">
            <v>ROSA ESTHER MARTINEZ</v>
          </cell>
          <cell r="K375">
            <v>45448867</v>
          </cell>
          <cell r="L375">
            <v>29829</v>
          </cell>
          <cell r="M375">
            <v>22555</v>
          </cell>
          <cell r="N375" t="str">
            <v>BOQUILLA</v>
          </cell>
          <cell r="O375" t="str">
            <v>LA BOQUILLA CRA 3 # 74-45</v>
          </cell>
          <cell r="Q375" t="str">
            <v>institutoskinner@hotmail.com</v>
          </cell>
          <cell r="T375" t="str">
            <v>Conti</v>
          </cell>
          <cell r="U375" t="str">
            <v>S</v>
          </cell>
          <cell r="V375">
            <v>1</v>
          </cell>
          <cell r="W375" t="str">
            <v>ALICIA MARTINEZ</v>
          </cell>
          <cell r="Y375">
            <v>45472152</v>
          </cell>
          <cell r="Z375">
            <v>3003953982</v>
          </cell>
          <cell r="AA375" t="str">
            <v>al_marcas66@hotmail.com</v>
          </cell>
          <cell r="AB375">
            <v>3007316798</v>
          </cell>
          <cell r="AC375">
            <v>41990</v>
          </cell>
          <cell r="AE375">
            <v>1</v>
          </cell>
        </row>
        <row r="376">
          <cell r="A376">
            <v>490</v>
          </cell>
          <cell r="B376">
            <v>31383600000000</v>
          </cell>
          <cell r="C376">
            <v>490</v>
          </cell>
          <cell r="D376">
            <v>490</v>
          </cell>
          <cell r="E376">
            <v>313836000000</v>
          </cell>
          <cell r="F376">
            <v>2</v>
          </cell>
          <cell r="G376" t="str">
            <v>P</v>
          </cell>
          <cell r="H376" t="str">
            <v>B</v>
          </cell>
          <cell r="I376" t="str">
            <v>ASPAEN GIMNASIO CARTAGENA DE INDIAS</v>
          </cell>
          <cell r="J376" t="str">
            <v>SORAYA JAIME DE LAVALLE</v>
          </cell>
          <cell r="K376">
            <v>45450547</v>
          </cell>
          <cell r="L376">
            <v>26696</v>
          </cell>
          <cell r="M376" t="str">
            <v>0000-00-00</v>
          </cell>
          <cell r="N376" t="str">
            <v>ANILLO VIAL</v>
          </cell>
          <cell r="O376" t="str">
            <v>ANILLO VIAL KM 11</v>
          </cell>
          <cell r="P376" t="str">
            <v>6424344 6424345</v>
          </cell>
          <cell r="Q376" t="str">
            <v>sacademica@gimnasiocartagenadeindias.edu.co</v>
          </cell>
          <cell r="R376" t="str">
            <v>www.gimnasiocartagenadeindias.edu.co</v>
          </cell>
          <cell r="S376" t="str">
            <v>erikamoises@gmail.com</v>
          </cell>
          <cell r="T376" t="str">
            <v>Conti</v>
          </cell>
          <cell r="U376" t="str">
            <v>N</v>
          </cell>
          <cell r="V376">
            <v>5</v>
          </cell>
          <cell r="W376" t="str">
            <v>ERIKA MOISES GONZALEZ</v>
          </cell>
          <cell r="Y376">
            <v>22802502</v>
          </cell>
          <cell r="Z376">
            <v>3003447914</v>
          </cell>
          <cell r="AA376" t="str">
            <v>sacademica@gimnasiocartagenadeindias.edu.co</v>
          </cell>
          <cell r="AB376">
            <v>3107280128</v>
          </cell>
          <cell r="AC376">
            <v>42474</v>
          </cell>
          <cell r="AD376" t="str">
            <v>./resoluciones/313836000348.pdf</v>
          </cell>
          <cell r="AE376">
            <v>1</v>
          </cell>
        </row>
        <row r="377">
          <cell r="A377">
            <v>569</v>
          </cell>
          <cell r="B377">
            <v>41300100000000</v>
          </cell>
          <cell r="C377">
            <v>569</v>
          </cell>
          <cell r="D377">
            <v>569</v>
          </cell>
          <cell r="E377">
            <v>413001000000</v>
          </cell>
          <cell r="F377">
            <v>2</v>
          </cell>
          <cell r="G377" t="str">
            <v>P</v>
          </cell>
          <cell r="H377" t="str">
            <v>A</v>
          </cell>
          <cell r="I377" t="str">
            <v>INST. NUEVA LUZ DE ESPERANZA</v>
          </cell>
          <cell r="J377" t="str">
            <v>MILENA CECILIA BOLAÑO</v>
          </cell>
          <cell r="K377">
            <v>45762679</v>
          </cell>
          <cell r="L377">
            <v>34638</v>
          </cell>
          <cell r="M377">
            <v>27550</v>
          </cell>
          <cell r="N377" t="str">
            <v>BOQUILLA</v>
          </cell>
          <cell r="O377" t="str">
            <v>BOQUILLA ST LA PLAYA CRA C N 97-98</v>
          </cell>
          <cell r="P377" t="str">
            <v>6648682-6567182</v>
          </cell>
          <cell r="Q377" t="str">
            <v>infocasaitaliaong@gmail.com</v>
          </cell>
          <cell r="S377" t="str">
            <v>ts.milena@yahoo.es</v>
          </cell>
          <cell r="T377" t="str">
            <v>Conti</v>
          </cell>
          <cell r="U377" t="str">
            <v>S</v>
          </cell>
          <cell r="V377">
            <v>1</v>
          </cell>
          <cell r="W377" t="str">
            <v>MARIA ROSARIO SOPRANO</v>
          </cell>
          <cell r="X377" t="str">
            <v>Milena Cecilia Bolaño</v>
          </cell>
          <cell r="Y377">
            <v>305316</v>
          </cell>
          <cell r="Z377" t="str">
            <v>310-3652161</v>
          </cell>
          <cell r="AA377" t="str">
            <v>infocasaitaliaong@gmail.com</v>
          </cell>
          <cell r="AB377" t="str">
            <v>310-3652161</v>
          </cell>
          <cell r="AC377">
            <v>42493</v>
          </cell>
          <cell r="AD377" t="str">
            <v>./resoluciones/413001027126.pdf</v>
          </cell>
          <cell r="AE377">
            <v>1</v>
          </cell>
        </row>
        <row r="378">
          <cell r="A378">
            <v>807</v>
          </cell>
          <cell r="B378">
            <v>41300100000000</v>
          </cell>
          <cell r="C378">
            <v>807</v>
          </cell>
          <cell r="D378">
            <v>807</v>
          </cell>
          <cell r="E378">
            <v>413001000000</v>
          </cell>
          <cell r="F378">
            <v>2</v>
          </cell>
          <cell r="G378" t="str">
            <v>P</v>
          </cell>
          <cell r="H378" t="str">
            <v>A</v>
          </cell>
          <cell r="I378" t="str">
            <v>CENT. EDUC. LA VECINA</v>
          </cell>
          <cell r="J378" t="str">
            <v>NATHALIE RIETMAN</v>
          </cell>
          <cell r="K378" t="str">
            <v>C E 343896</v>
          </cell>
          <cell r="L378">
            <v>40486</v>
          </cell>
          <cell r="M378">
            <v>26712</v>
          </cell>
          <cell r="N378" t="str">
            <v>BOQUILLA</v>
          </cell>
          <cell r="O378" t="str">
            <v>LA BOQUILLA, SECTOR BOGOTA CRA 2 N</v>
          </cell>
          <cell r="P378">
            <v>3126649945</v>
          </cell>
          <cell r="Q378" t="str">
            <v>info@lavecina.nl</v>
          </cell>
          <cell r="R378" t="str">
            <v>www.lavecina.org</v>
          </cell>
          <cell r="T378" t="str">
            <v>Conti</v>
          </cell>
          <cell r="U378" t="str">
            <v>S</v>
          </cell>
          <cell r="V378">
            <v>5</v>
          </cell>
          <cell r="W378" t="str">
            <v>INES MARIA PEREZ MEJIA</v>
          </cell>
          <cell r="Y378">
            <v>33220170</v>
          </cell>
          <cell r="Z378" t="str">
            <v>310-6568508- 315-3900392</v>
          </cell>
          <cell r="AA378" t="str">
            <v>inesperez78@gmail.com</v>
          </cell>
          <cell r="AB378" t="str">
            <v>318-5580550</v>
          </cell>
          <cell r="AC378">
            <v>42458</v>
          </cell>
          <cell r="AD378" t="str">
            <v>./resoluciones/413001029561.pdf</v>
          </cell>
          <cell r="AE378">
            <v>1</v>
          </cell>
        </row>
        <row r="379">
          <cell r="A379">
            <v>845</v>
          </cell>
          <cell r="B379">
            <v>41300100000000</v>
          </cell>
          <cell r="C379">
            <v>845</v>
          </cell>
          <cell r="D379">
            <v>845</v>
          </cell>
          <cell r="E379">
            <v>413001000000</v>
          </cell>
          <cell r="F379">
            <v>2</v>
          </cell>
          <cell r="G379" t="str">
            <v>P</v>
          </cell>
          <cell r="H379" t="str">
            <v>A</v>
          </cell>
          <cell r="I379" t="str">
            <v>CENTRO EDUCATIVO DE BAYUNCA</v>
          </cell>
          <cell r="J379" t="str">
            <v>ERNESTO GULFO ARNEDO</v>
          </cell>
          <cell r="K379">
            <v>73101256</v>
          </cell>
          <cell r="L379" t="str">
            <v>0000-00-00</v>
          </cell>
          <cell r="M379">
            <v>22830</v>
          </cell>
          <cell r="N379" t="str">
            <v>BAYUNCA</v>
          </cell>
          <cell r="O379" t="str">
            <v>BAYUNCA CRA 18 No 11-46</v>
          </cell>
          <cell r="P379">
            <v>3107314973</v>
          </cell>
          <cell r="Q379" t="str">
            <v>ninfarroyo@hotmail.com</v>
          </cell>
          <cell r="T379" t="str">
            <v>Conti</v>
          </cell>
          <cell r="U379" t="str">
            <v>N</v>
          </cell>
          <cell r="V379">
            <v>5</v>
          </cell>
          <cell r="W379" t="str">
            <v>ERNESTO GULFO ARNEDO</v>
          </cell>
          <cell r="Y379">
            <v>73101256</v>
          </cell>
          <cell r="Z379" t="str">
            <v>310 7314973</v>
          </cell>
          <cell r="AA379" t="str">
            <v>ninfarroyo@hotmail.com</v>
          </cell>
          <cell r="AB379">
            <v>3107314973</v>
          </cell>
          <cell r="AC379">
            <v>41850</v>
          </cell>
          <cell r="AE379">
            <v>1</v>
          </cell>
        </row>
        <row r="380">
          <cell r="A380">
            <v>851</v>
          </cell>
          <cell r="B380">
            <v>31383600000000</v>
          </cell>
          <cell r="C380">
            <v>851</v>
          </cell>
          <cell r="D380">
            <v>851</v>
          </cell>
          <cell r="E380">
            <v>313836000000</v>
          </cell>
          <cell r="F380">
            <v>2</v>
          </cell>
          <cell r="G380" t="str">
            <v>P</v>
          </cell>
          <cell r="H380" t="str">
            <v>B</v>
          </cell>
          <cell r="I380" t="str">
            <v>GIMNASIO CARTAGENA-ASPAEN</v>
          </cell>
          <cell r="J380" t="str">
            <v>FERNANDO DIAZ GRANADOS MACHIA</v>
          </cell>
          <cell r="K380">
            <v>3135514037</v>
          </cell>
          <cell r="L380" t="str">
            <v>0000-00-00</v>
          </cell>
          <cell r="M380" t="str">
            <v>0000-00-00</v>
          </cell>
          <cell r="N380" t="str">
            <v>PONTEZUELA</v>
          </cell>
          <cell r="O380" t="str">
            <v>PONTEZUELA ANILLO VIAL KM 14</v>
          </cell>
          <cell r="P380">
            <v>0</v>
          </cell>
          <cell r="Q380" t="str">
            <v>gimcartagena@gimcartagena.edu.co</v>
          </cell>
          <cell r="R380" t="str">
            <v>www.gimcartagena.edu.co</v>
          </cell>
          <cell r="T380" t="str">
            <v>Conti</v>
          </cell>
          <cell r="U380" t="str">
            <v>N</v>
          </cell>
          <cell r="V380">
            <v>5</v>
          </cell>
          <cell r="W380" t="str">
            <v>Eder Tobio Correa</v>
          </cell>
          <cell r="Y380">
            <v>73134555</v>
          </cell>
          <cell r="Z380">
            <v>3135514037</v>
          </cell>
          <cell r="AA380" t="str">
            <v>etoby16@hotmail.com</v>
          </cell>
          <cell r="AB380">
            <v>3135514037</v>
          </cell>
          <cell r="AC380">
            <v>42227</v>
          </cell>
          <cell r="AD380" t="str">
            <v>./resoluciones/313836000623.pdf</v>
          </cell>
          <cell r="AE380">
            <v>1</v>
          </cell>
        </row>
        <row r="381">
          <cell r="A381">
            <v>167</v>
          </cell>
          <cell r="B381">
            <v>21300100000000</v>
          </cell>
          <cell r="C381">
            <v>167</v>
          </cell>
          <cell r="D381">
            <v>167</v>
          </cell>
          <cell r="E381">
            <v>213001000000</v>
          </cell>
          <cell r="F381">
            <v>1</v>
          </cell>
          <cell r="G381" t="str">
            <v>P</v>
          </cell>
          <cell r="H381" t="str">
            <v>A</v>
          </cell>
          <cell r="I381" t="str">
            <v>I.E ISLA FUERTE</v>
          </cell>
          <cell r="J381" t="str">
            <v>YASMINA ESTHER PEREZ DE MATOZA</v>
          </cell>
          <cell r="K381">
            <v>33152265</v>
          </cell>
          <cell r="L381" t="str">
            <v>0000-00-00</v>
          </cell>
          <cell r="M381" t="str">
            <v>0000-00-00</v>
          </cell>
          <cell r="N381" t="str">
            <v>ISLA FUERTE</v>
          </cell>
          <cell r="O381" t="str">
            <v>ISLA FUERTE</v>
          </cell>
          <cell r="P381">
            <v>3153932289</v>
          </cell>
          <cell r="Q381" t="str">
            <v>yeperezdematoza@hotmail.com</v>
          </cell>
          <cell r="T381" t="str">
            <v>Insu</v>
          </cell>
          <cell r="U381" t="str">
            <v>N</v>
          </cell>
          <cell r="V381">
            <v>3</v>
          </cell>
          <cell r="W381" t="str">
            <v>MARY LINDYS BARRIOS BARRIOS</v>
          </cell>
          <cell r="Y381">
            <v>1003459233</v>
          </cell>
          <cell r="Z381">
            <v>3002177947</v>
          </cell>
          <cell r="AA381" t="str">
            <v>lindys_mari@hotmail.com</v>
          </cell>
          <cell r="AB381" t="str">
            <v>310-6040350</v>
          </cell>
          <cell r="AC381">
            <v>42339</v>
          </cell>
          <cell r="AD381" t="str">
            <v>./resoluciones/213001000091.pdf</v>
          </cell>
          <cell r="AE381">
            <v>1</v>
          </cell>
        </row>
        <row r="382">
          <cell r="A382">
            <v>168</v>
          </cell>
          <cell r="B382">
            <v>21300100000000</v>
          </cell>
          <cell r="C382">
            <v>168</v>
          </cell>
          <cell r="D382">
            <v>168</v>
          </cell>
          <cell r="E382">
            <v>213001000000</v>
          </cell>
          <cell r="F382">
            <v>1</v>
          </cell>
          <cell r="G382" t="str">
            <v>P</v>
          </cell>
          <cell r="H382" t="str">
            <v>A</v>
          </cell>
          <cell r="I382" t="str">
            <v>I.E ISLAS DEL ROSARIO</v>
          </cell>
          <cell r="J382" t="str">
            <v>RICARDO TORRES TORRES</v>
          </cell>
          <cell r="K382">
            <v>73131275</v>
          </cell>
          <cell r="L382" t="str">
            <v>0000-00-00</v>
          </cell>
          <cell r="M382" t="str">
            <v>0000-00-00</v>
          </cell>
          <cell r="N382" t="str">
            <v>ISLAS DEL ROSARIO</v>
          </cell>
          <cell r="O382" t="str">
            <v>ISLA GRANDE EN ISLAS DEL ROSARIO</v>
          </cell>
          <cell r="P382">
            <v>3205106680</v>
          </cell>
          <cell r="Q382" t="str">
            <v>leniscastro44@gmail.com</v>
          </cell>
          <cell r="S382" t="str">
            <v>leniscastro44@gmail.com</v>
          </cell>
          <cell r="T382" t="str">
            <v>Insu</v>
          </cell>
          <cell r="U382" t="str">
            <v>N</v>
          </cell>
          <cell r="V382">
            <v>3</v>
          </cell>
          <cell r="W382" t="str">
            <v>LENIS CASTRO PADILLA</v>
          </cell>
          <cell r="X382" t="str">
            <v>leniscastro44@gmail.com</v>
          </cell>
          <cell r="Y382">
            <v>45591149</v>
          </cell>
          <cell r="Z382">
            <v>3205106680</v>
          </cell>
          <cell r="AA382" t="str">
            <v>leniscastro44@gmail.com</v>
          </cell>
          <cell r="AB382" t="str">
            <v>3012518243-3007533175</v>
          </cell>
          <cell r="AC382">
            <v>42248</v>
          </cell>
          <cell r="AD382" t="str">
            <v>./resoluciones/213001000059.pdf</v>
          </cell>
          <cell r="AE382">
            <v>1</v>
          </cell>
        </row>
        <row r="383">
          <cell r="A383">
            <v>173</v>
          </cell>
          <cell r="B383">
            <v>21300100000000</v>
          </cell>
          <cell r="C383">
            <v>173</v>
          </cell>
          <cell r="D383">
            <v>173</v>
          </cell>
          <cell r="E383">
            <v>213001000000</v>
          </cell>
          <cell r="F383">
            <v>1</v>
          </cell>
          <cell r="G383" t="str">
            <v>P</v>
          </cell>
          <cell r="H383" t="str">
            <v>A</v>
          </cell>
          <cell r="I383" t="str">
            <v>I.E DE TIERRA BOMBA</v>
          </cell>
          <cell r="J383" t="str">
            <v>ALVARO ENRIQUE MENESES GELIS</v>
          </cell>
          <cell r="K383">
            <v>73583088</v>
          </cell>
          <cell r="L383">
            <v>35045</v>
          </cell>
          <cell r="M383">
            <v>28260</v>
          </cell>
          <cell r="N383" t="str">
            <v>TIERRA BOMBA</v>
          </cell>
          <cell r="O383" t="str">
            <v>ISLA DE TIERRA BOMBA</v>
          </cell>
          <cell r="P383" t="str">
            <v>3162253674- FIJO 6454320</v>
          </cell>
          <cell r="Q383" t="str">
            <v>geonec@hotmail.com</v>
          </cell>
          <cell r="S383" t="str">
            <v>ietierrabomba2013@gmail.com</v>
          </cell>
          <cell r="T383" t="str">
            <v>Insu</v>
          </cell>
          <cell r="U383" t="str">
            <v>N</v>
          </cell>
          <cell r="V383">
            <v>3</v>
          </cell>
          <cell r="W383" t="str">
            <v>JULIO CESAR FLOREZ DIAZ</v>
          </cell>
          <cell r="Y383">
            <v>78711117</v>
          </cell>
          <cell r="Z383" t="str">
            <v>3167734965 - 3162329245</v>
          </cell>
          <cell r="AA383" t="str">
            <v>juflody@hotmail.com</v>
          </cell>
          <cell r="AB383" t="str">
            <v>3165367293 - 3162253674</v>
          </cell>
          <cell r="AC383">
            <v>42388</v>
          </cell>
          <cell r="AD383" t="str">
            <v>./resoluciones/213001001250.pdf</v>
          </cell>
          <cell r="AE383">
            <v>1</v>
          </cell>
        </row>
        <row r="384">
          <cell r="A384">
            <v>176</v>
          </cell>
          <cell r="B384">
            <v>21300100000000</v>
          </cell>
          <cell r="C384">
            <v>176</v>
          </cell>
          <cell r="D384">
            <v>176</v>
          </cell>
          <cell r="E384">
            <v>213001000000</v>
          </cell>
          <cell r="F384">
            <v>1</v>
          </cell>
          <cell r="G384" t="str">
            <v>P</v>
          </cell>
          <cell r="H384" t="str">
            <v>A</v>
          </cell>
          <cell r="I384" t="str">
            <v>I.E DE SANTA ANA</v>
          </cell>
          <cell r="J384" t="str">
            <v>AUGUSTO CESAR RODRIGUEZ MATURANA</v>
          </cell>
          <cell r="K384">
            <v>72169914</v>
          </cell>
          <cell r="L384">
            <v>32215</v>
          </cell>
          <cell r="M384">
            <v>25592</v>
          </cell>
          <cell r="N384" t="str">
            <v>SANTA ANA</v>
          </cell>
          <cell r="O384" t="str">
            <v>SANTA ANA BOLIVAR ST PARAISO</v>
          </cell>
          <cell r="P384">
            <v>3014728020</v>
          </cell>
          <cell r="Q384" t="str">
            <v>iesainstitucional@gmail.com</v>
          </cell>
          <cell r="T384" t="str">
            <v>Insu</v>
          </cell>
          <cell r="U384" t="str">
            <v>N</v>
          </cell>
          <cell r="V384">
            <v>3</v>
          </cell>
          <cell r="W384" t="str">
            <v>GABRIEL JAIME OYOLA ARBOLEDA</v>
          </cell>
          <cell r="Y384">
            <v>7918126</v>
          </cell>
          <cell r="Z384" t="str">
            <v>3167709143-3126111214</v>
          </cell>
          <cell r="AA384" t="str">
            <v>migaoyola@hotmail.com</v>
          </cell>
          <cell r="AB384">
            <v>3014728020</v>
          </cell>
          <cell r="AC384">
            <v>42389</v>
          </cell>
          <cell r="AD384" t="str">
            <v>./resoluciones/213001001292.pdf</v>
          </cell>
          <cell r="AE384">
            <v>1</v>
          </cell>
        </row>
        <row r="385">
          <cell r="A385">
            <v>180</v>
          </cell>
          <cell r="B385">
            <v>21300100000000</v>
          </cell>
          <cell r="C385">
            <v>180</v>
          </cell>
          <cell r="D385">
            <v>180</v>
          </cell>
          <cell r="E385">
            <v>213001000000</v>
          </cell>
          <cell r="F385">
            <v>1</v>
          </cell>
          <cell r="G385" t="str">
            <v>P</v>
          </cell>
          <cell r="H385" t="str">
            <v>A</v>
          </cell>
          <cell r="I385" t="str">
            <v>I.E DE ARARCA</v>
          </cell>
          <cell r="J385" t="str">
            <v>JUAN CARLOS CASTILLO CASTILLA</v>
          </cell>
          <cell r="K385">
            <v>73167931</v>
          </cell>
          <cell r="L385">
            <v>34078</v>
          </cell>
          <cell r="M385">
            <v>27217</v>
          </cell>
          <cell r="N385" t="str">
            <v>ARARCA -ISLA DE BARU</v>
          </cell>
          <cell r="O385" t="str">
            <v xml:space="preserve">CACERIO DE ARARCA </v>
          </cell>
          <cell r="P385">
            <v>3155826634</v>
          </cell>
          <cell r="Q385" t="str">
            <v>juaca07@gmail.com</v>
          </cell>
          <cell r="S385">
            <v>3013235552</v>
          </cell>
          <cell r="T385" t="str">
            <v>Insu</v>
          </cell>
          <cell r="U385" t="str">
            <v>N</v>
          </cell>
          <cell r="V385">
            <v>3</v>
          </cell>
          <cell r="W385" t="str">
            <v>AIDA D. BRUNAL MARTINEZ</v>
          </cell>
          <cell r="X385" t="str">
            <v>FRANCE  LINA  RODRIGUEZ</v>
          </cell>
          <cell r="Y385">
            <v>34973311</v>
          </cell>
          <cell r="Z385" t="str">
            <v>313-5468141      -    6524577</v>
          </cell>
          <cell r="AA385" t="str">
            <v>abrunalmartinez@hotmail.com</v>
          </cell>
          <cell r="AB385" t="str">
            <v>314-5045913</v>
          </cell>
          <cell r="AC385">
            <v>42473</v>
          </cell>
          <cell r="AD385" t="str">
            <v>./resoluciones/213001001900.pdf</v>
          </cell>
          <cell r="AE385">
            <v>1</v>
          </cell>
        </row>
        <row r="386">
          <cell r="A386">
            <v>185</v>
          </cell>
          <cell r="B386">
            <v>21300100000000</v>
          </cell>
          <cell r="C386">
            <v>185</v>
          </cell>
          <cell r="D386">
            <v>185</v>
          </cell>
          <cell r="E386">
            <v>213001000000</v>
          </cell>
          <cell r="F386">
            <v>1</v>
          </cell>
          <cell r="G386" t="str">
            <v>P</v>
          </cell>
          <cell r="H386" t="str">
            <v>A</v>
          </cell>
          <cell r="I386" t="str">
            <v>I.E SAN JOSÉ DE CAÑO DEL ORO</v>
          </cell>
          <cell r="J386" t="str">
            <v>AMAURY VÁSQUEZ MADRID</v>
          </cell>
          <cell r="K386">
            <v>78691581</v>
          </cell>
          <cell r="L386" t="str">
            <v>0000-00-00</v>
          </cell>
          <cell r="M386">
            <v>24160</v>
          </cell>
          <cell r="N386" t="str">
            <v>Caño del Oro</v>
          </cell>
          <cell r="O386" t="str">
            <v>(Bahia)Caño del Oro</v>
          </cell>
          <cell r="P386" t="str">
            <v>301-4759408</v>
          </cell>
          <cell r="Q386" t="str">
            <v>iecanodeloro@hotmail.es</v>
          </cell>
          <cell r="S386" t="str">
            <v>esgral@hotmail.com</v>
          </cell>
          <cell r="T386" t="str">
            <v>Insu</v>
          </cell>
          <cell r="U386" t="str">
            <v>N</v>
          </cell>
          <cell r="V386">
            <v>3</v>
          </cell>
          <cell r="W386" t="str">
            <v>ESTELA GRISOLLES ALVAREZ</v>
          </cell>
          <cell r="Y386">
            <v>45508314</v>
          </cell>
          <cell r="Z386">
            <v>3044245034</v>
          </cell>
          <cell r="AA386" t="str">
            <v>esgral@hotmail.com</v>
          </cell>
          <cell r="AB386" t="str">
            <v>301-4759408</v>
          </cell>
          <cell r="AC386">
            <v>42487</v>
          </cell>
          <cell r="AD386" t="str">
            <v>./resoluciones/213001002949.pdf</v>
          </cell>
          <cell r="AE386">
            <v>1</v>
          </cell>
        </row>
        <row r="387">
          <cell r="A387">
            <v>186</v>
          </cell>
          <cell r="B387">
            <v>21300100000000</v>
          </cell>
          <cell r="C387">
            <v>186</v>
          </cell>
          <cell r="D387">
            <v>186</v>
          </cell>
          <cell r="E387">
            <v>213001000000</v>
          </cell>
          <cell r="F387">
            <v>1</v>
          </cell>
          <cell r="G387" t="str">
            <v>P</v>
          </cell>
          <cell r="H387" t="str">
            <v>A</v>
          </cell>
          <cell r="I387" t="str">
            <v>I.E LUIS FELIPE CABRERA DE BARU</v>
          </cell>
          <cell r="J387" t="str">
            <v>LETICIA DAMARIS TAFFUR PEÑA</v>
          </cell>
          <cell r="K387">
            <v>45761924</v>
          </cell>
          <cell r="L387">
            <v>34638</v>
          </cell>
          <cell r="M387">
            <v>27899</v>
          </cell>
          <cell r="N387" t="str">
            <v>ISLA BARU</v>
          </cell>
          <cell r="O387" t="str">
            <v>CALLE DEL PUERTO CON CALLE DE LA IGLESIA</v>
          </cell>
          <cell r="P387">
            <v>3506542610</v>
          </cell>
          <cell r="Q387" t="str">
            <v>luisfelipecabrera2015@gmail.com</v>
          </cell>
          <cell r="T387" t="str">
            <v>Insu</v>
          </cell>
          <cell r="U387" t="str">
            <v>S</v>
          </cell>
          <cell r="V387">
            <v>6</v>
          </cell>
          <cell r="W387" t="str">
            <v>NERIS PAOLA SIMANCAS MADIEDO</v>
          </cell>
          <cell r="Y387">
            <v>1143339517</v>
          </cell>
          <cell r="Z387">
            <v>3116480395</v>
          </cell>
          <cell r="AA387" t="str">
            <v>nepasima12@hotmail.com</v>
          </cell>
          <cell r="AB387">
            <v>3103615778</v>
          </cell>
          <cell r="AC387">
            <v>42387</v>
          </cell>
          <cell r="AD387" t="str">
            <v>./resoluciones/213001001942.pdf</v>
          </cell>
          <cell r="AE387">
            <v>1</v>
          </cell>
        </row>
        <row r="388">
          <cell r="A388">
            <v>189</v>
          </cell>
          <cell r="B388">
            <v>21300100000000</v>
          </cell>
          <cell r="C388">
            <v>189</v>
          </cell>
          <cell r="D388">
            <v>189</v>
          </cell>
          <cell r="E388">
            <v>213001000000</v>
          </cell>
          <cell r="F388">
            <v>1</v>
          </cell>
          <cell r="G388" t="str">
            <v>P</v>
          </cell>
          <cell r="H388" t="str">
            <v>A</v>
          </cell>
          <cell r="I388" t="str">
            <v>I.E DOMINGO BENKOS BIOHO</v>
          </cell>
          <cell r="J388" t="str">
            <v>FIDEL CASTRO PADILLA</v>
          </cell>
          <cell r="K388">
            <v>73102985</v>
          </cell>
          <cell r="L388" t="str">
            <v>0000-00-00</v>
          </cell>
          <cell r="M388">
            <v>22026</v>
          </cell>
          <cell r="N388" t="str">
            <v>BOCACHICA</v>
          </cell>
          <cell r="O388" t="str">
            <v>BOCACHICA ST LA LOMA</v>
          </cell>
          <cell r="P388">
            <v>6734197</v>
          </cell>
          <cell r="Q388" t="str">
            <v>fidelbocachica@hotmail.com</v>
          </cell>
          <cell r="T388" t="str">
            <v>Insu</v>
          </cell>
          <cell r="U388" t="str">
            <v>N</v>
          </cell>
          <cell r="V388">
            <v>3</v>
          </cell>
          <cell r="W388" t="str">
            <v>MONICA CARABALLO RAMIREZ</v>
          </cell>
          <cell r="Z388">
            <v>3116964840</v>
          </cell>
          <cell r="AA388" t="str">
            <v>monikcara@hotmail.com</v>
          </cell>
          <cell r="AB388" t="str">
            <v>311-4119695</v>
          </cell>
          <cell r="AC388">
            <v>42047</v>
          </cell>
          <cell r="AE388">
            <v>1</v>
          </cell>
        </row>
        <row r="389">
          <cell r="A389">
            <v>191</v>
          </cell>
          <cell r="B389">
            <v>21300100000000</v>
          </cell>
          <cell r="C389">
            <v>191</v>
          </cell>
          <cell r="D389">
            <v>191</v>
          </cell>
          <cell r="E389">
            <v>213001000000</v>
          </cell>
          <cell r="F389">
            <v>1</v>
          </cell>
          <cell r="G389" t="str">
            <v>P</v>
          </cell>
          <cell r="H389" t="str">
            <v>A</v>
          </cell>
          <cell r="I389" t="str">
            <v>INSTITUCION EDUCATIVA SANTA CRUZ DE ISLOTE</v>
          </cell>
          <cell r="J389" t="str">
            <v>ENRIQUETA ESPINOSA RIOS</v>
          </cell>
          <cell r="K389">
            <v>33143581</v>
          </cell>
          <cell r="L389">
            <v>27050</v>
          </cell>
          <cell r="M389">
            <v>18816</v>
          </cell>
          <cell r="N389" t="str">
            <v>ARCHIPIELAGO SAN BERNARDO</v>
          </cell>
          <cell r="O389" t="str">
            <v>ARCHIPIELAGO SAN BERNARDO</v>
          </cell>
          <cell r="P389">
            <v>3168108396</v>
          </cell>
          <cell r="Q389" t="str">
            <v>ieislote@hotmail.com</v>
          </cell>
          <cell r="S389" t="str">
            <v>ieislote@hotmail.com</v>
          </cell>
          <cell r="T389" t="str">
            <v>Insu</v>
          </cell>
          <cell r="U389" t="str">
            <v>N</v>
          </cell>
          <cell r="V389">
            <v>3</v>
          </cell>
          <cell r="W389" t="str">
            <v>JORGE LUIS HERNANDEZ LUNA</v>
          </cell>
          <cell r="Y389">
            <v>73576018</v>
          </cell>
          <cell r="Z389">
            <v>3126742766</v>
          </cell>
          <cell r="AA389" t="str">
            <v>jorgehernandezjohelu@hotmail.com</v>
          </cell>
          <cell r="AB389" t="str">
            <v>3013296814-3175753698-3168108396</v>
          </cell>
          <cell r="AC389">
            <v>42483</v>
          </cell>
          <cell r="AD389" t="str">
            <v>./resoluciones/213001007401.pdf</v>
          </cell>
          <cell r="AE389">
            <v>1</v>
          </cell>
        </row>
        <row r="390">
          <cell r="A390">
            <v>179</v>
          </cell>
          <cell r="B390">
            <v>21300100000000</v>
          </cell>
          <cell r="C390">
            <v>179</v>
          </cell>
          <cell r="D390">
            <v>179</v>
          </cell>
          <cell r="E390">
            <v>213001000000</v>
          </cell>
          <cell r="F390">
            <v>1</v>
          </cell>
          <cell r="G390" t="str">
            <v>P</v>
          </cell>
          <cell r="H390" t="str">
            <v>A</v>
          </cell>
          <cell r="I390" t="str">
            <v xml:space="preserve"> I.E DE LETICIA</v>
          </cell>
          <cell r="J390" t="str">
            <v>UBALDO BARRANCO ALVAREZ</v>
          </cell>
          <cell r="K390">
            <v>70052193</v>
          </cell>
          <cell r="L390">
            <v>27325</v>
          </cell>
          <cell r="M390">
            <v>19521</v>
          </cell>
          <cell r="N390" t="str">
            <v>LETICIA</v>
          </cell>
          <cell r="O390" t="str">
            <v>LETICIA (CANAL DEL DIQUE)</v>
          </cell>
          <cell r="P390" t="str">
            <v>no</v>
          </cell>
          <cell r="Q390" t="str">
            <v>institucioneducativadeleticia@gmail.com</v>
          </cell>
          <cell r="R390" t="str">
            <v>no</v>
          </cell>
          <cell r="S390" t="str">
            <v>ccfelfle@gmail.com</v>
          </cell>
          <cell r="T390" t="str">
            <v>Rive</v>
          </cell>
          <cell r="U390" t="str">
            <v>N</v>
          </cell>
          <cell r="V390">
            <v>3</v>
          </cell>
          <cell r="W390" t="str">
            <v>ubaldo barranco</v>
          </cell>
          <cell r="X390" t="str">
            <v>cielo felfle</v>
          </cell>
          <cell r="Y390">
            <v>70052193</v>
          </cell>
          <cell r="Z390">
            <v>3106864154</v>
          </cell>
          <cell r="AA390" t="str">
            <v>ubaldobarrancoa@hotmail.com</v>
          </cell>
          <cell r="AB390">
            <v>3106864154</v>
          </cell>
          <cell r="AC390">
            <v>42066</v>
          </cell>
          <cell r="AD390" t="str">
            <v>./resoluciones/213001001632.pdf</v>
          </cell>
          <cell r="AE390">
            <v>1</v>
          </cell>
        </row>
        <row r="391">
          <cell r="A391">
            <v>192</v>
          </cell>
          <cell r="B391">
            <v>31300100000000</v>
          </cell>
          <cell r="C391">
            <v>192</v>
          </cell>
          <cell r="D391">
            <v>192</v>
          </cell>
          <cell r="E391">
            <v>313001000000</v>
          </cell>
          <cell r="F391">
            <v>1</v>
          </cell>
          <cell r="G391" t="str">
            <v>P</v>
          </cell>
          <cell r="H391" t="str">
            <v>A</v>
          </cell>
          <cell r="I391" t="str">
            <v>I.E JOSE MARIA CORDOBA DE PASACABALLOS</v>
          </cell>
          <cell r="J391" t="str">
            <v>ROSARIO DEL CARMEN RIVAS VILLALOBOS</v>
          </cell>
          <cell r="K391">
            <v>45432175</v>
          </cell>
          <cell r="L391">
            <v>28928</v>
          </cell>
          <cell r="M391">
            <v>21071</v>
          </cell>
          <cell r="N391" t="str">
            <v>PASACABALLOS</v>
          </cell>
          <cell r="O391" t="str">
            <v>PLAZA PRINCIPAL Cr 8  # 18-25</v>
          </cell>
          <cell r="P391">
            <v>6685642</v>
          </cell>
          <cell r="Q391" t="str">
            <v>iejosemariac89@gmail.com</v>
          </cell>
          <cell r="T391" t="str">
            <v>Rive</v>
          </cell>
          <cell r="U391" t="str">
            <v>N</v>
          </cell>
          <cell r="V391">
            <v>3</v>
          </cell>
          <cell r="W391" t="str">
            <v>PRAXEDES BLANCO OLIVO</v>
          </cell>
          <cell r="X391" t="str">
            <v>NN</v>
          </cell>
          <cell r="Y391">
            <v>22792500</v>
          </cell>
          <cell r="Z391">
            <v>3106012050</v>
          </cell>
          <cell r="AA391" t="str">
            <v>chachiblanco@hotmail.com</v>
          </cell>
          <cell r="AB391">
            <v>6685642</v>
          </cell>
          <cell r="AC391">
            <v>42465</v>
          </cell>
          <cell r="AD391" t="str">
            <v>./resoluciones/313001005225.pdf</v>
          </cell>
          <cell r="AE391">
            <v>1</v>
          </cell>
        </row>
        <row r="392">
          <cell r="A392">
            <v>202</v>
          </cell>
          <cell r="B392">
            <v>21300100000000</v>
          </cell>
          <cell r="C392">
            <v>202</v>
          </cell>
          <cell r="D392">
            <v>202</v>
          </cell>
          <cell r="E392">
            <v>213001000000</v>
          </cell>
          <cell r="F392">
            <v>1</v>
          </cell>
          <cell r="G392" t="str">
            <v>P</v>
          </cell>
          <cell r="H392" t="str">
            <v>A</v>
          </cell>
          <cell r="I392" t="str">
            <v>I.E TECNICA DE PASACABALLOS</v>
          </cell>
          <cell r="J392" t="str">
            <v>MARIA DE JESUS BERRIO QUIï¿½ONEZ</v>
          </cell>
          <cell r="K392">
            <v>45443922</v>
          </cell>
          <cell r="L392" t="str">
            <v>0000-00-00</v>
          </cell>
          <cell r="M392" t="str">
            <v>0000-00-00</v>
          </cell>
          <cell r="N392" t="str">
            <v>PASACABALLOS</v>
          </cell>
          <cell r="O392" t="str">
            <v>PASACABALLOS - ST POSITAS, Cl LA LOMA  # 17 75.</v>
          </cell>
          <cell r="P392" t="str">
            <v>313-5728465</v>
          </cell>
          <cell r="Q392" t="str">
            <v>mayitobq@hotmail.com</v>
          </cell>
          <cell r="S392" t="str">
            <v>ietpasacaballos@hotmail.com</v>
          </cell>
          <cell r="T392" t="str">
            <v>Rive</v>
          </cell>
          <cell r="U392" t="str">
            <v>N</v>
          </cell>
          <cell r="V392">
            <v>3</v>
          </cell>
          <cell r="W392" t="str">
            <v>MARLEDY JULIO BLANCO</v>
          </cell>
          <cell r="Y392">
            <v>45476214</v>
          </cell>
          <cell r="Z392">
            <v>3156815315</v>
          </cell>
          <cell r="AA392" t="str">
            <v>jmarledy@hotmail.com</v>
          </cell>
          <cell r="AB392" t="str">
            <v>313-5728465</v>
          </cell>
          <cell r="AC392">
            <v>42473</v>
          </cell>
          <cell r="AD392" t="str">
            <v>./resoluciones/213001009048.pdf</v>
          </cell>
          <cell r="AE392">
            <v>1</v>
          </cell>
        </row>
        <row r="393">
          <cell r="A393">
            <v>203</v>
          </cell>
          <cell r="B393">
            <v>21300100000000</v>
          </cell>
          <cell r="C393">
            <v>203</v>
          </cell>
          <cell r="D393">
            <v>203</v>
          </cell>
          <cell r="E393">
            <v>213001000000</v>
          </cell>
          <cell r="F393">
            <v>1</v>
          </cell>
          <cell r="G393" t="str">
            <v>P</v>
          </cell>
          <cell r="H393" t="str">
            <v>A</v>
          </cell>
          <cell r="I393" t="str">
            <v>I.E NUESTRA SEÑORA DEL BUEN AIRE</v>
          </cell>
          <cell r="J393" t="str">
            <v>LEONIDAS BARCOS HERNANDEZ</v>
          </cell>
          <cell r="K393">
            <v>45442328</v>
          </cell>
          <cell r="L393">
            <v>29483</v>
          </cell>
          <cell r="M393">
            <v>22362</v>
          </cell>
          <cell r="N393" t="str">
            <v>PASACABALLOS</v>
          </cell>
          <cell r="O393" t="str">
            <v>PASACABALLOS - ST NUEVO PORVENIR KR 62 CL 22</v>
          </cell>
          <cell r="P393">
            <v>6767078</v>
          </cell>
          <cell r="Q393" t="str">
            <v>censbapasacaballos@hotmail.com</v>
          </cell>
          <cell r="T393" t="str">
            <v>Rive</v>
          </cell>
          <cell r="U393" t="str">
            <v>N</v>
          </cell>
          <cell r="V393">
            <v>3</v>
          </cell>
          <cell r="W393" t="str">
            <v>ROSIBETH CERPA PEÑA</v>
          </cell>
          <cell r="X393" t="str">
            <v>NO</v>
          </cell>
          <cell r="Y393">
            <v>45760754</v>
          </cell>
          <cell r="Z393">
            <v>3126441227</v>
          </cell>
          <cell r="AA393" t="str">
            <v>rosaibeth31@hotmail.com</v>
          </cell>
          <cell r="AB393" t="str">
            <v>314-5533612</v>
          </cell>
          <cell r="AC393">
            <v>42384</v>
          </cell>
          <cell r="AD393" t="str">
            <v>./resoluciones/213001009056.pdf</v>
          </cell>
          <cell r="AE393">
            <v>1</v>
          </cell>
        </row>
        <row r="394">
          <cell r="A394">
            <v>501</v>
          </cell>
          <cell r="B394">
            <v>41300100000000</v>
          </cell>
          <cell r="C394">
            <v>501</v>
          </cell>
          <cell r="D394">
            <v>501</v>
          </cell>
          <cell r="E394">
            <v>413001000000</v>
          </cell>
          <cell r="F394">
            <v>2</v>
          </cell>
          <cell r="G394" t="str">
            <v>P</v>
          </cell>
          <cell r="H394" t="str">
            <v>A</v>
          </cell>
          <cell r="I394" t="str">
            <v>FUND. EDUC. INST. ECOLOGICO BARBACOAS</v>
          </cell>
          <cell r="J394" t="str">
            <v>MAGALIS COLON MATOREL</v>
          </cell>
          <cell r="K394">
            <v>45761190</v>
          </cell>
          <cell r="L394">
            <v>34515</v>
          </cell>
          <cell r="M394">
            <v>27690</v>
          </cell>
          <cell r="N394" t="str">
            <v>BARU</v>
          </cell>
          <cell r="O394" t="str">
            <v>SANTA ANA - ISLA BARU</v>
          </cell>
          <cell r="P394" t="str">
            <v>3183863955  6930010 ext 48295</v>
          </cell>
          <cell r="Q394" t="str">
            <v>barbacoas1997@hotmail.com</v>
          </cell>
          <cell r="R394" t="str">
            <v>www.barbacoasbaru.org.co</v>
          </cell>
          <cell r="S394" t="str">
            <v>barbacoas1997@hotmail.com</v>
          </cell>
          <cell r="T394" t="str">
            <v>Rive</v>
          </cell>
          <cell r="U394" t="str">
            <v>S</v>
          </cell>
          <cell r="V394">
            <v>1</v>
          </cell>
          <cell r="W394" t="str">
            <v>SANDRA SUAREZ</v>
          </cell>
          <cell r="Y394">
            <v>45478923</v>
          </cell>
          <cell r="Z394">
            <v>3162076526</v>
          </cell>
          <cell r="AA394" t="str">
            <v>sandrapsr_20@hotmail.com</v>
          </cell>
          <cell r="AB394">
            <v>3183499944</v>
          </cell>
          <cell r="AC394">
            <v>42474</v>
          </cell>
          <cell r="AD394" t="str">
            <v>./resoluciones/413001013176.pdf</v>
          </cell>
          <cell r="AE394">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tabSelected="1" workbookViewId="0">
      <selection activeCell="A39" sqref="A39"/>
    </sheetView>
  </sheetViews>
  <sheetFormatPr baseColWidth="10" defaultRowHeight="15" x14ac:dyDescent="0.25"/>
  <cols>
    <col min="1" max="1" width="57.85546875" customWidth="1"/>
    <col min="2" max="2" width="8" bestFit="1" customWidth="1"/>
    <col min="3" max="4" width="9.140625" bestFit="1" customWidth="1"/>
  </cols>
  <sheetData>
    <row r="2" spans="1:7" ht="15.75" x14ac:dyDescent="0.25">
      <c r="A2" s="376" t="s">
        <v>747</v>
      </c>
      <c r="B2" s="435" t="s">
        <v>748</v>
      </c>
      <c r="C2" s="435"/>
      <c r="D2" s="435"/>
      <c r="E2" s="435"/>
    </row>
    <row r="3" spans="1:7" x14ac:dyDescent="0.25">
      <c r="A3" s="377" t="s">
        <v>749</v>
      </c>
      <c r="B3" s="378">
        <v>2018</v>
      </c>
      <c r="C3" s="378">
        <v>2019</v>
      </c>
      <c r="D3" s="378">
        <v>2020</v>
      </c>
      <c r="E3" s="378">
        <v>2021</v>
      </c>
    </row>
    <row r="4" spans="1:7" x14ac:dyDescent="0.25">
      <c r="A4" s="379" t="s">
        <v>750</v>
      </c>
      <c r="B4" s="380">
        <v>973045</v>
      </c>
      <c r="C4" s="380">
        <v>1003685</v>
      </c>
      <c r="D4" s="381">
        <v>1028736</v>
      </c>
      <c r="E4" s="381">
        <v>1043926</v>
      </c>
    </row>
    <row r="5" spans="1:7" x14ac:dyDescent="0.25">
      <c r="A5" s="382" t="s">
        <v>751</v>
      </c>
      <c r="B5" s="383">
        <v>197327</v>
      </c>
      <c r="C5" s="383">
        <v>199984</v>
      </c>
      <c r="D5" s="384">
        <v>201954</v>
      </c>
      <c r="E5" s="384">
        <v>202512</v>
      </c>
    </row>
    <row r="6" spans="1:7" x14ac:dyDescent="0.25">
      <c r="A6" s="382" t="s">
        <v>752</v>
      </c>
      <c r="B6" s="383">
        <v>231010</v>
      </c>
      <c r="C6" s="385">
        <v>235947</v>
      </c>
      <c r="D6" s="386">
        <v>237254</v>
      </c>
      <c r="E6" s="386">
        <v>236794</v>
      </c>
    </row>
    <row r="7" spans="1:7" x14ac:dyDescent="0.25">
      <c r="A7" s="382"/>
      <c r="B7" s="137"/>
      <c r="C7" s="137"/>
      <c r="D7" s="382"/>
      <c r="E7" s="382"/>
    </row>
    <row r="8" spans="1:7" x14ac:dyDescent="0.25">
      <c r="A8" s="387" t="s">
        <v>753</v>
      </c>
      <c r="B8" s="388">
        <v>1.1707000000000001</v>
      </c>
      <c r="C8" s="388">
        <v>1.1798</v>
      </c>
      <c r="D8" s="389">
        <v>1.1748000000000001</v>
      </c>
      <c r="E8" s="389">
        <f>+E6/E5</f>
        <v>1.1692837955281663</v>
      </c>
      <c r="G8" s="94"/>
    </row>
    <row r="9" spans="1:7" x14ac:dyDescent="0.25">
      <c r="A9" s="382" t="s">
        <v>754</v>
      </c>
      <c r="B9" s="383">
        <v>206233</v>
      </c>
      <c r="C9" s="385">
        <v>210919</v>
      </c>
      <c r="D9" s="386">
        <v>214669</v>
      </c>
      <c r="E9" s="386">
        <v>215836</v>
      </c>
      <c r="G9" s="94"/>
    </row>
    <row r="10" spans="1:7" x14ac:dyDescent="0.25">
      <c r="A10" s="387" t="s">
        <v>755</v>
      </c>
      <c r="B10" s="388">
        <v>1.0450999999999999</v>
      </c>
      <c r="C10" s="388">
        <v>1.0547</v>
      </c>
      <c r="D10" s="389">
        <v>1.0629999999999999</v>
      </c>
      <c r="E10" s="389">
        <f>+E9/E5</f>
        <v>1.0657936319823023</v>
      </c>
      <c r="G10" s="94"/>
    </row>
    <row r="11" spans="1:7" x14ac:dyDescent="0.25">
      <c r="A11" s="382" t="s">
        <v>756</v>
      </c>
      <c r="B11" s="390">
        <v>174360</v>
      </c>
      <c r="C11" s="385">
        <v>177830</v>
      </c>
      <c r="D11" s="386">
        <v>181368</v>
      </c>
      <c r="E11" s="386">
        <v>182962</v>
      </c>
    </row>
    <row r="12" spans="1:7" x14ac:dyDescent="0.25">
      <c r="A12" s="387" t="s">
        <v>757</v>
      </c>
      <c r="B12" s="388">
        <v>0.88360000000000005</v>
      </c>
      <c r="C12" s="388">
        <v>0.88919999999999999</v>
      </c>
      <c r="D12" s="389">
        <v>0.89810000000000001</v>
      </c>
      <c r="E12" s="389">
        <f>+E11/E5</f>
        <v>0.90346251086355378</v>
      </c>
    </row>
    <row r="13" spans="1:7" x14ac:dyDescent="0.25">
      <c r="A13" s="434" t="s">
        <v>758</v>
      </c>
      <c r="B13" s="434"/>
      <c r="C13" s="137"/>
      <c r="D13" s="137"/>
      <c r="E13" s="137"/>
    </row>
    <row r="14" spans="1:7" x14ac:dyDescent="0.25">
      <c r="A14" s="434" t="s">
        <v>797</v>
      </c>
      <c r="B14" s="434"/>
      <c r="C14" s="137"/>
      <c r="D14" s="137"/>
      <c r="E14" s="137"/>
    </row>
  </sheetData>
  <mergeCells count="3">
    <mergeCell ref="A13:B13"/>
    <mergeCell ref="A14:B14"/>
    <mergeCell ref="B2:E2"/>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zoomScale="85" zoomScaleNormal="85" workbookViewId="0">
      <selection activeCell="I38" sqref="I38"/>
    </sheetView>
  </sheetViews>
  <sheetFormatPr baseColWidth="10" defaultRowHeight="15" x14ac:dyDescent="0.25"/>
  <cols>
    <col min="1" max="1" width="28" customWidth="1"/>
    <col min="2" max="2" width="8.28515625" bestFit="1" customWidth="1"/>
    <col min="4" max="4" width="13.42578125" customWidth="1"/>
  </cols>
  <sheetData>
    <row r="1" spans="1:11" x14ac:dyDescent="0.25">
      <c r="A1" s="161" t="s">
        <v>484</v>
      </c>
      <c r="B1" s="162"/>
      <c r="C1" s="162"/>
      <c r="D1" s="162"/>
      <c r="E1" s="162"/>
      <c r="F1" s="163"/>
      <c r="G1" s="163"/>
      <c r="H1" s="164"/>
      <c r="I1" s="164"/>
      <c r="J1" s="164"/>
      <c r="K1" s="165"/>
    </row>
    <row r="2" spans="1:11" x14ac:dyDescent="0.25">
      <c r="A2" s="166" t="s">
        <v>485</v>
      </c>
      <c r="B2" s="167">
        <v>2017</v>
      </c>
      <c r="C2" s="167">
        <v>2018</v>
      </c>
      <c r="D2" s="167">
        <v>2019</v>
      </c>
      <c r="E2" s="167">
        <v>2020</v>
      </c>
    </row>
    <row r="3" spans="1:11" x14ac:dyDescent="0.25">
      <c r="A3" s="168" t="s">
        <v>486</v>
      </c>
      <c r="B3" s="169">
        <v>5.9799999999999999E-2</v>
      </c>
      <c r="C3" s="169">
        <v>6.59E-2</v>
      </c>
      <c r="D3" s="169">
        <v>6.7427553828719441E-2</v>
      </c>
      <c r="E3" s="169">
        <v>2.81E-2</v>
      </c>
    </row>
    <row r="4" spans="1:11" x14ac:dyDescent="0.25">
      <c r="A4" s="170" t="s">
        <v>487</v>
      </c>
      <c r="B4" s="171">
        <v>3.5999999999999997E-2</v>
      </c>
      <c r="C4" s="171">
        <v>3.5799999999999998E-2</v>
      </c>
      <c r="D4" s="171">
        <v>3.759606427573358E-2</v>
      </c>
      <c r="E4" s="171">
        <v>2.52E-2</v>
      </c>
    </row>
    <row r="5" spans="1:11" x14ac:dyDescent="0.25">
      <c r="A5" s="168" t="s">
        <v>488</v>
      </c>
      <c r="B5" s="169">
        <v>4.4299999999999999E-2</v>
      </c>
      <c r="C5" s="169">
        <v>4.0800000000000003E-2</v>
      </c>
      <c r="D5" s="169">
        <v>4.1782729805013928E-2</v>
      </c>
      <c r="E5" s="169">
        <v>2.6599999999999999E-2</v>
      </c>
    </row>
    <row r="6" spans="1:11" x14ac:dyDescent="0.25">
      <c r="A6" s="170" t="s">
        <v>489</v>
      </c>
      <c r="B6" s="171">
        <v>3.56E-2</v>
      </c>
      <c r="C6" s="171">
        <v>2.9499999999999998E-2</v>
      </c>
      <c r="D6" s="171">
        <v>2.7373295600720351E-2</v>
      </c>
      <c r="E6" s="171">
        <v>1.7299999999999999E-2</v>
      </c>
    </row>
    <row r="7" spans="1:11" x14ac:dyDescent="0.25">
      <c r="A7" s="168" t="s">
        <v>107</v>
      </c>
      <c r="B7" s="169">
        <v>4.07E-2</v>
      </c>
      <c r="C7" s="169">
        <v>3.9199999999999999E-2</v>
      </c>
      <c r="D7" s="169">
        <v>4.016483835393813E-2</v>
      </c>
      <c r="E7" s="169">
        <v>2.4899999999999999E-2</v>
      </c>
    </row>
    <row r="8" spans="1:11" x14ac:dyDescent="0.25">
      <c r="A8" s="172" t="s">
        <v>490</v>
      </c>
      <c r="B8" s="172"/>
      <c r="C8" s="172"/>
      <c r="D8" s="172"/>
      <c r="E8" s="172"/>
      <c r="F8" s="172"/>
      <c r="G8" s="172"/>
      <c r="H8" s="528"/>
      <c r="I8" s="528"/>
      <c r="J8" s="528"/>
    </row>
    <row r="9" spans="1:11" x14ac:dyDescent="0.25">
      <c r="A9" s="172" t="s">
        <v>491</v>
      </c>
      <c r="B9" s="172"/>
      <c r="C9" s="172"/>
      <c r="D9" s="172"/>
      <c r="E9" s="172"/>
      <c r="F9" s="172"/>
      <c r="G9" s="172"/>
      <c r="H9" s="528"/>
      <c r="I9" s="528"/>
      <c r="J9" s="528"/>
    </row>
    <row r="10" spans="1:11" x14ac:dyDescent="0.25">
      <c r="A10" s="173" t="s">
        <v>492</v>
      </c>
    </row>
    <row r="11" spans="1:11" ht="15.75" thickBot="1" x14ac:dyDescent="0.3"/>
    <row r="12" spans="1:11" x14ac:dyDescent="0.25">
      <c r="A12" s="529" t="s">
        <v>493</v>
      </c>
      <c r="B12" s="530"/>
      <c r="C12" s="530"/>
      <c r="D12" s="531"/>
      <c r="E12" s="174"/>
      <c r="F12" s="174"/>
    </row>
    <row r="13" spans="1:11" x14ac:dyDescent="0.25">
      <c r="A13" s="532" t="s">
        <v>494</v>
      </c>
      <c r="B13" s="533"/>
      <c r="C13" s="533"/>
      <c r="D13" s="534"/>
      <c r="E13" s="174"/>
      <c r="F13" s="174"/>
    </row>
    <row r="14" spans="1:11" x14ac:dyDescent="0.25">
      <c r="A14" s="532" t="s">
        <v>495</v>
      </c>
      <c r="B14" s="533"/>
      <c r="C14" s="533"/>
      <c r="D14" s="534"/>
      <c r="E14" s="174"/>
      <c r="F14" s="174"/>
    </row>
    <row r="15" spans="1:11" ht="15.75" thickBot="1" x14ac:dyDescent="0.3">
      <c r="A15" s="524"/>
      <c r="B15" s="525"/>
      <c r="C15" s="525"/>
      <c r="D15" s="526"/>
      <c r="E15" s="175"/>
      <c r="F15" s="175"/>
    </row>
    <row r="16" spans="1:11" x14ac:dyDescent="0.25">
      <c r="A16" s="176" t="s">
        <v>472</v>
      </c>
      <c r="B16" s="176" t="s">
        <v>195</v>
      </c>
      <c r="C16" s="176" t="s">
        <v>473</v>
      </c>
      <c r="D16" s="176" t="s">
        <v>153</v>
      </c>
      <c r="E16" s="175"/>
      <c r="F16" s="175"/>
    </row>
    <row r="17" spans="1:6" x14ac:dyDescent="0.25">
      <c r="A17" s="168">
        <v>2017</v>
      </c>
      <c r="B17" s="177">
        <v>5.0099999999999999E-2</v>
      </c>
      <c r="C17" s="177">
        <v>3.9300000000000002E-2</v>
      </c>
      <c r="D17" s="177">
        <v>4.07E-2</v>
      </c>
      <c r="E17" s="175"/>
      <c r="F17" s="175"/>
    </row>
    <row r="18" spans="1:6" x14ac:dyDescent="0.25">
      <c r="A18" s="170">
        <v>2018</v>
      </c>
      <c r="B18" s="178">
        <v>5.5300000000000002E-2</v>
      </c>
      <c r="C18" s="178">
        <v>3.6799999999999999E-2</v>
      </c>
      <c r="D18" s="178">
        <v>3.9199999999999999E-2</v>
      </c>
      <c r="E18" s="175"/>
      <c r="F18" s="175"/>
    </row>
    <row r="19" spans="1:6" x14ac:dyDescent="0.25">
      <c r="A19" s="168">
        <v>2019</v>
      </c>
      <c r="B19" s="177">
        <v>4.9261825851159985E-2</v>
      </c>
      <c r="C19" s="177">
        <v>3.8824391218451021E-2</v>
      </c>
      <c r="D19" s="177">
        <v>4.016483835393813E-2</v>
      </c>
      <c r="E19" s="175"/>
      <c r="F19" s="175"/>
    </row>
    <row r="20" spans="1:6" x14ac:dyDescent="0.25">
      <c r="A20" s="168">
        <v>2020</v>
      </c>
      <c r="B20" s="177">
        <v>1.7899999999999999E-2</v>
      </c>
      <c r="C20" s="177">
        <v>2.5899999999999999E-2</v>
      </c>
      <c r="D20" s="177">
        <v>2.4899999999999999E-2</v>
      </c>
      <c r="E20" s="175"/>
      <c r="F20" s="175"/>
    </row>
    <row r="21" spans="1:6" ht="15" customHeight="1" x14ac:dyDescent="0.25">
      <c r="A21" s="527" t="s">
        <v>496</v>
      </c>
      <c r="B21" s="527"/>
      <c r="C21" s="527"/>
      <c r="D21" s="527"/>
      <c r="E21" s="527"/>
      <c r="F21" s="527"/>
    </row>
    <row r="22" spans="1:6" x14ac:dyDescent="0.25">
      <c r="A22" s="527"/>
      <c r="B22" s="527"/>
      <c r="C22" s="527"/>
      <c r="D22" s="527"/>
      <c r="E22" s="527"/>
      <c r="F22" s="527"/>
    </row>
    <row r="23" spans="1:6" x14ac:dyDescent="0.25">
      <c r="A23" s="527"/>
      <c r="B23" s="527"/>
      <c r="C23" s="527"/>
      <c r="D23" s="527"/>
      <c r="E23" s="527"/>
      <c r="F23" s="527"/>
    </row>
    <row r="24" spans="1:6" x14ac:dyDescent="0.25">
      <c r="A24" s="173" t="s">
        <v>492</v>
      </c>
    </row>
    <row r="27" spans="1:6" x14ac:dyDescent="0.25">
      <c r="F27" s="94"/>
    </row>
    <row r="28" spans="1:6" x14ac:dyDescent="0.25">
      <c r="F28" s="94"/>
    </row>
    <row r="29" spans="1:6" x14ac:dyDescent="0.25">
      <c r="F29" s="94"/>
    </row>
  </sheetData>
  <mergeCells count="8">
    <mergeCell ref="A15:D15"/>
    <mergeCell ref="A21:F23"/>
    <mergeCell ref="H8:H9"/>
    <mergeCell ref="I8:I9"/>
    <mergeCell ref="J8:J9"/>
    <mergeCell ref="A12:D12"/>
    <mergeCell ref="A13:D13"/>
    <mergeCell ref="A14:D14"/>
  </mergeCells>
  <pageMargins left="0.7" right="0.7" top="0.75" bottom="0.75" header="0.3" footer="0.3"/>
  <pageSetup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4"/>
  <sheetViews>
    <sheetView zoomScale="70" zoomScaleNormal="70" workbookViewId="0">
      <selection activeCell="I38" sqref="I38"/>
    </sheetView>
  </sheetViews>
  <sheetFormatPr baseColWidth="10" defaultRowHeight="15" x14ac:dyDescent="0.25"/>
  <cols>
    <col min="1" max="1" width="7.28515625" customWidth="1"/>
    <col min="2" max="2" width="25" bestFit="1" customWidth="1"/>
    <col min="5" max="5" width="16.28515625" bestFit="1" customWidth="1"/>
    <col min="6" max="6" width="59.7109375" bestFit="1" customWidth="1"/>
    <col min="8" max="8" width="1.7109375" hidden="1" customWidth="1"/>
    <col min="9" max="10" width="8.7109375" style="179" hidden="1" customWidth="1"/>
    <col min="11" max="11" width="8.28515625" style="179" hidden="1" customWidth="1"/>
    <col min="12" max="12" width="2.28515625" style="179" hidden="1" customWidth="1"/>
    <col min="13" max="13" width="15.140625" style="179" bestFit="1" customWidth="1"/>
    <col min="14" max="19" width="11.42578125" style="179"/>
    <col min="20" max="20" width="2.28515625" style="179" hidden="1" customWidth="1"/>
    <col min="21" max="22" width="11.42578125" style="179"/>
    <col min="24" max="24" width="3.140625" style="179" hidden="1" customWidth="1"/>
  </cols>
  <sheetData>
    <row r="1" spans="1:24" x14ac:dyDescent="0.25">
      <c r="A1" t="s">
        <v>497</v>
      </c>
    </row>
    <row r="2" spans="1:24" x14ac:dyDescent="0.25">
      <c r="A2" t="s">
        <v>498</v>
      </c>
    </row>
    <row r="3" spans="1:24" x14ac:dyDescent="0.25">
      <c r="A3" t="s">
        <v>499</v>
      </c>
    </row>
    <row r="4" spans="1:24" x14ac:dyDescent="0.25">
      <c r="A4" t="s">
        <v>500</v>
      </c>
    </row>
    <row r="6" spans="1:24" ht="116.25" customHeight="1" x14ac:dyDescent="0.25">
      <c r="A6" s="180" t="s">
        <v>501</v>
      </c>
      <c r="B6" s="180" t="s">
        <v>177</v>
      </c>
      <c r="C6" s="180" t="s">
        <v>502</v>
      </c>
      <c r="D6" s="180" t="s">
        <v>503</v>
      </c>
      <c r="E6" s="181" t="s">
        <v>504</v>
      </c>
      <c r="F6" s="180" t="s">
        <v>505</v>
      </c>
      <c r="G6" s="180" t="s">
        <v>506</v>
      </c>
      <c r="I6" s="182" t="s">
        <v>507</v>
      </c>
      <c r="J6" s="182" t="s">
        <v>508</v>
      </c>
      <c r="K6" s="182" t="s">
        <v>509</v>
      </c>
      <c r="M6" s="182" t="s">
        <v>510</v>
      </c>
      <c r="N6" s="182" t="s">
        <v>511</v>
      </c>
      <c r="O6" s="182" t="s">
        <v>512</v>
      </c>
      <c r="P6" s="182" t="s">
        <v>513</v>
      </c>
      <c r="Q6" s="182" t="s">
        <v>514</v>
      </c>
      <c r="R6" s="182" t="s">
        <v>515</v>
      </c>
      <c r="S6" s="182" t="s">
        <v>516</v>
      </c>
      <c r="U6" s="182" t="s">
        <v>517</v>
      </c>
      <c r="V6" s="182" t="s">
        <v>518</v>
      </c>
    </row>
    <row r="7" spans="1:24" x14ac:dyDescent="0.25">
      <c r="A7" s="183">
        <v>1</v>
      </c>
      <c r="B7" s="184" t="s">
        <v>202</v>
      </c>
      <c r="C7" s="185">
        <v>11</v>
      </c>
      <c r="D7" s="186">
        <v>3</v>
      </c>
      <c r="E7" s="187">
        <v>113001000160</v>
      </c>
      <c r="F7" s="184" t="s">
        <v>519</v>
      </c>
      <c r="G7" s="183" t="s">
        <v>520</v>
      </c>
      <c r="I7" s="188">
        <v>0.92539267015706805</v>
      </c>
      <c r="J7" s="188">
        <v>0</v>
      </c>
      <c r="K7" s="188">
        <v>6.4790575916230372E-2</v>
      </c>
      <c r="L7" s="189"/>
      <c r="M7" s="190">
        <v>0.95822454308093996</v>
      </c>
      <c r="N7" s="190">
        <v>0.83512999365884588</v>
      </c>
      <c r="O7" s="188">
        <v>0.81663258350374912</v>
      </c>
      <c r="P7" s="190">
        <v>2.2845953002610966E-2</v>
      </c>
      <c r="Q7" s="190">
        <v>0.10399492707672796</v>
      </c>
      <c r="R7" s="188">
        <v>8.6571233810497611E-2</v>
      </c>
      <c r="S7" s="190">
        <v>1.8276762402088774E-2</v>
      </c>
      <c r="T7" s="189"/>
      <c r="U7" s="190">
        <v>5.5802155992390613E-2</v>
      </c>
      <c r="V7" s="188">
        <v>9.3387866394001359E-2</v>
      </c>
      <c r="X7" s="189"/>
    </row>
    <row r="8" spans="1:24" x14ac:dyDescent="0.25">
      <c r="A8" s="183">
        <v>2</v>
      </c>
      <c r="B8" s="184" t="s">
        <v>202</v>
      </c>
      <c r="C8" s="185">
        <v>31</v>
      </c>
      <c r="D8" s="186">
        <v>2</v>
      </c>
      <c r="E8" s="187">
        <v>113001000739</v>
      </c>
      <c r="F8" s="184" t="s">
        <v>521</v>
      </c>
      <c r="G8" s="183" t="s">
        <v>520</v>
      </c>
      <c r="I8" s="188">
        <v>0.85680332739156273</v>
      </c>
      <c r="J8" s="188">
        <v>3.6838978015448602E-2</v>
      </c>
      <c r="K8" s="188">
        <v>9.5662507427213314E-2</v>
      </c>
      <c r="L8" s="189"/>
      <c r="M8" s="190">
        <v>0.92590431738623102</v>
      </c>
      <c r="N8" s="190">
        <v>0.82037996545768566</v>
      </c>
      <c r="O8" s="188">
        <v>0.84606133493686109</v>
      </c>
      <c r="P8" s="190">
        <v>1.0501750291715286E-2</v>
      </c>
      <c r="Q8" s="190">
        <v>9.2688543465745538E-2</v>
      </c>
      <c r="R8" s="188">
        <v>7.9975947083583881E-2</v>
      </c>
      <c r="S8" s="190">
        <v>6.3593932322053681E-2</v>
      </c>
      <c r="T8" s="189"/>
      <c r="U8" s="190">
        <v>7.8871617731721355E-2</v>
      </c>
      <c r="V8" s="188">
        <v>6.8550811785929047E-2</v>
      </c>
      <c r="X8" s="189"/>
    </row>
    <row r="9" spans="1:24" x14ac:dyDescent="0.25">
      <c r="A9" s="183">
        <v>3</v>
      </c>
      <c r="B9" s="184" t="s">
        <v>202</v>
      </c>
      <c r="C9" s="185">
        <v>37</v>
      </c>
      <c r="D9" s="186">
        <v>3</v>
      </c>
      <c r="E9" s="187">
        <v>113001000879</v>
      </c>
      <c r="F9" s="184" t="s">
        <v>522</v>
      </c>
      <c r="G9" s="183" t="s">
        <v>520</v>
      </c>
      <c r="I9" s="188">
        <v>0.85896923691570115</v>
      </c>
      <c r="J9" s="188">
        <v>7.6308429884139037E-2</v>
      </c>
      <c r="K9" s="188">
        <v>5.8729524570515383E-2</v>
      </c>
      <c r="L9" s="189"/>
      <c r="M9" s="190">
        <v>0.83302684810592131</v>
      </c>
      <c r="N9" s="190">
        <v>0.81758482305727842</v>
      </c>
      <c r="O9" s="188">
        <v>0.84146341463414631</v>
      </c>
      <c r="P9" s="190">
        <v>3.8984920926811328E-2</v>
      </c>
      <c r="Q9" s="190">
        <v>0.1247719810288216</v>
      </c>
      <c r="R9" s="188">
        <v>9.413109756097561E-2</v>
      </c>
      <c r="S9" s="190">
        <v>0.1265171018756896</v>
      </c>
      <c r="T9" s="189"/>
      <c r="U9" s="190">
        <v>5.2900401313389273E-2</v>
      </c>
      <c r="V9" s="188">
        <v>5.7164634146341466E-2</v>
      </c>
      <c r="X9" s="189"/>
    </row>
    <row r="10" spans="1:24" x14ac:dyDescent="0.25">
      <c r="A10" s="183">
        <v>4</v>
      </c>
      <c r="B10" s="184" t="s">
        <v>202</v>
      </c>
      <c r="C10" s="185">
        <v>45</v>
      </c>
      <c r="D10" s="186">
        <v>3</v>
      </c>
      <c r="E10" s="187">
        <v>113001001492</v>
      </c>
      <c r="F10" s="184" t="s">
        <v>523</v>
      </c>
      <c r="G10" s="183" t="s">
        <v>520</v>
      </c>
      <c r="I10" s="188">
        <v>0.87305122494432075</v>
      </c>
      <c r="J10" s="188">
        <v>4.6325167037861915E-2</v>
      </c>
      <c r="K10" s="188">
        <v>7.3496659242761692E-2</v>
      </c>
      <c r="L10" s="189"/>
      <c r="M10" s="190">
        <v>0.97894284486463257</v>
      </c>
      <c r="N10" s="190">
        <v>0.83259911894273131</v>
      </c>
      <c r="O10" s="188">
        <v>0.84982638888888884</v>
      </c>
      <c r="P10" s="190">
        <v>3.4379028792436614E-3</v>
      </c>
      <c r="Q10" s="190">
        <v>5.9471365638766517E-2</v>
      </c>
      <c r="R10" s="188">
        <v>8.5503472222222224E-2</v>
      </c>
      <c r="S10" s="190">
        <v>1.3751611516974646E-2</v>
      </c>
      <c r="T10" s="189"/>
      <c r="U10" s="190">
        <v>0.1013215859030837</v>
      </c>
      <c r="V10" s="188">
        <v>5.7725694444444448E-2</v>
      </c>
      <c r="X10" s="189"/>
    </row>
    <row r="11" spans="1:24" x14ac:dyDescent="0.25">
      <c r="A11" s="183">
        <v>5</v>
      </c>
      <c r="B11" s="184" t="s">
        <v>202</v>
      </c>
      <c r="C11" s="185">
        <v>64</v>
      </c>
      <c r="D11" s="186">
        <v>2</v>
      </c>
      <c r="E11" s="187">
        <v>113001001816</v>
      </c>
      <c r="F11" s="184" t="s">
        <v>524</v>
      </c>
      <c r="G11" s="183" t="s">
        <v>520</v>
      </c>
      <c r="I11" s="188">
        <v>0.91490810074880868</v>
      </c>
      <c r="J11" s="188">
        <v>6.2287270251872022E-2</v>
      </c>
      <c r="K11" s="188">
        <v>2.1102791014295439E-2</v>
      </c>
      <c r="L11" s="189"/>
      <c r="M11" s="190">
        <v>0.90397350993377479</v>
      </c>
      <c r="N11" s="190">
        <v>0.89145636971723929</v>
      </c>
      <c r="O11" s="188">
        <v>0.86634615384615388</v>
      </c>
      <c r="P11" s="190">
        <v>9.2715231788079472E-2</v>
      </c>
      <c r="Q11" s="190">
        <v>7.2666463970811793E-2</v>
      </c>
      <c r="R11" s="188">
        <v>9.6794871794871798E-2</v>
      </c>
      <c r="S11" s="190">
        <v>3.0102347983142685E-3</v>
      </c>
      <c r="T11" s="189"/>
      <c r="U11" s="190">
        <v>3.1012465795074492E-2</v>
      </c>
      <c r="V11" s="188">
        <v>3.0448717948717948E-2</v>
      </c>
      <c r="X11" s="189"/>
    </row>
    <row r="12" spans="1:24" x14ac:dyDescent="0.25">
      <c r="A12" s="183">
        <v>6</v>
      </c>
      <c r="B12" s="184" t="s">
        <v>202</v>
      </c>
      <c r="C12" s="185">
        <v>91</v>
      </c>
      <c r="D12" s="186">
        <v>1</v>
      </c>
      <c r="E12" s="187">
        <v>113001002979</v>
      </c>
      <c r="F12" s="184" t="s">
        <v>525</v>
      </c>
      <c r="G12" s="183" t="s">
        <v>520</v>
      </c>
      <c r="I12" s="188">
        <v>0.83106796116504855</v>
      </c>
      <c r="J12" s="188">
        <v>0.11067961165048544</v>
      </c>
      <c r="K12" s="188">
        <v>4.0776699029126215E-2</v>
      </c>
      <c r="L12" s="189"/>
      <c r="M12" s="190">
        <v>0.97837837837837838</v>
      </c>
      <c r="N12" s="190">
        <v>0.83302063789868663</v>
      </c>
      <c r="O12" s="188">
        <v>0.82904411764705888</v>
      </c>
      <c r="P12" s="190">
        <v>1.6216216216216217E-2</v>
      </c>
      <c r="Q12" s="190">
        <v>0.15196998123827393</v>
      </c>
      <c r="R12" s="188">
        <v>0.13602941176470587</v>
      </c>
      <c r="S12" s="190">
        <v>5.4054054054054057E-3</v>
      </c>
      <c r="T12" s="189"/>
      <c r="U12" s="190">
        <v>9.3808630393996256E-3</v>
      </c>
      <c r="V12" s="188">
        <v>2.0220588235294119E-2</v>
      </c>
      <c r="X12" s="189"/>
    </row>
    <row r="13" spans="1:24" x14ac:dyDescent="0.25">
      <c r="A13" s="183">
        <v>7</v>
      </c>
      <c r="B13" s="184" t="s">
        <v>202</v>
      </c>
      <c r="C13" s="185">
        <v>93</v>
      </c>
      <c r="D13" s="186">
        <v>2</v>
      </c>
      <c r="E13" s="187">
        <v>113001003061</v>
      </c>
      <c r="F13" s="184" t="s">
        <v>526</v>
      </c>
      <c r="G13" s="183" t="s">
        <v>520</v>
      </c>
      <c r="I13" s="188">
        <v>0.95116772823779194</v>
      </c>
      <c r="J13" s="188">
        <v>3.9278131634819531E-2</v>
      </c>
      <c r="K13" s="188">
        <v>6.369426751592357E-3</v>
      </c>
      <c r="L13" s="189"/>
      <c r="M13" s="190">
        <v>0.95517609391675562</v>
      </c>
      <c r="N13" s="190">
        <v>0.93001060445387063</v>
      </c>
      <c r="O13" s="188">
        <v>0.95953141640042594</v>
      </c>
      <c r="P13" s="190">
        <v>4.1622198505869797E-2</v>
      </c>
      <c r="Q13" s="190">
        <v>6.362672322375397E-2</v>
      </c>
      <c r="R13" s="188">
        <v>3.9403620873269436E-2</v>
      </c>
      <c r="S13" s="190">
        <v>3.2017075773745998E-3</v>
      </c>
      <c r="T13" s="189"/>
      <c r="U13" s="190">
        <v>5.3022269353128317E-3</v>
      </c>
      <c r="V13" s="188">
        <v>1.0649627263045794E-3</v>
      </c>
      <c r="X13" s="189"/>
    </row>
    <row r="14" spans="1:24" x14ac:dyDescent="0.25">
      <c r="A14" s="183">
        <v>8</v>
      </c>
      <c r="B14" s="184" t="s">
        <v>202</v>
      </c>
      <c r="C14" s="185">
        <v>112</v>
      </c>
      <c r="D14" s="186">
        <v>2</v>
      </c>
      <c r="E14" s="187">
        <v>113001005374</v>
      </c>
      <c r="F14" s="184" t="s">
        <v>527</v>
      </c>
      <c r="G14" s="183" t="s">
        <v>520</v>
      </c>
      <c r="I14" s="188">
        <v>0.80625862862402209</v>
      </c>
      <c r="J14" s="188">
        <v>0.1155085135757018</v>
      </c>
      <c r="K14" s="188">
        <v>7.4091118269673267E-2</v>
      </c>
      <c r="L14" s="189"/>
      <c r="M14" s="190">
        <v>0.77959576515880658</v>
      </c>
      <c r="N14" s="190">
        <v>0.77950164551010814</v>
      </c>
      <c r="O14" s="188">
        <v>0.8009389671361502</v>
      </c>
      <c r="P14" s="190">
        <v>0.19874879692011549</v>
      </c>
      <c r="Q14" s="190">
        <v>0.16690173953925716</v>
      </c>
      <c r="R14" s="188">
        <v>0.14741784037558686</v>
      </c>
      <c r="S14" s="190">
        <v>2.0692974013474495E-2</v>
      </c>
      <c r="T14" s="189"/>
      <c r="U14" s="190">
        <v>4.4663845792195581E-2</v>
      </c>
      <c r="V14" s="188">
        <v>4.1784037558685448E-2</v>
      </c>
      <c r="X14" s="189"/>
    </row>
    <row r="15" spans="1:24" x14ac:dyDescent="0.25">
      <c r="A15" s="183">
        <v>9</v>
      </c>
      <c r="B15" s="184" t="s">
        <v>202</v>
      </c>
      <c r="C15" s="185">
        <v>219</v>
      </c>
      <c r="D15" s="186">
        <v>1</v>
      </c>
      <c r="E15" s="187">
        <v>313001000568</v>
      </c>
      <c r="F15" s="184" t="s">
        <v>528</v>
      </c>
      <c r="G15" s="183" t="s">
        <v>520</v>
      </c>
      <c r="I15" s="188">
        <v>0.93511450381679384</v>
      </c>
      <c r="J15" s="188">
        <v>5.2162849872773538E-2</v>
      </c>
      <c r="K15" s="188">
        <v>7.6335877862595417E-3</v>
      </c>
      <c r="L15" s="189"/>
      <c r="M15" s="190">
        <v>0.95690747782002539</v>
      </c>
      <c r="N15" s="190">
        <v>0.93256997455470736</v>
      </c>
      <c r="O15" s="188">
        <v>0.94703656998738961</v>
      </c>
      <c r="P15" s="190">
        <v>4.1825095057034217E-2</v>
      </c>
      <c r="Q15" s="190">
        <v>6.2340966921119595E-2</v>
      </c>
      <c r="R15" s="188">
        <v>4.7919293820933163E-2</v>
      </c>
      <c r="S15" s="190">
        <v>0</v>
      </c>
      <c r="T15" s="189"/>
      <c r="U15" s="190">
        <v>3.8167938931297708E-3</v>
      </c>
      <c r="V15" s="188">
        <v>0</v>
      </c>
      <c r="X15" s="189"/>
    </row>
    <row r="16" spans="1:24" x14ac:dyDescent="0.25">
      <c r="A16" s="183">
        <v>10</v>
      </c>
      <c r="B16" s="184" t="s">
        <v>202</v>
      </c>
      <c r="C16" s="185">
        <v>255</v>
      </c>
      <c r="D16" s="186">
        <v>1</v>
      </c>
      <c r="E16" s="187">
        <v>313001002421</v>
      </c>
      <c r="F16" s="184" t="s">
        <v>391</v>
      </c>
      <c r="G16" s="183" t="s">
        <v>520</v>
      </c>
      <c r="I16" s="188">
        <v>0.92972972972972978</v>
      </c>
      <c r="J16" s="188">
        <v>1.3513513513513514E-2</v>
      </c>
      <c r="K16" s="188">
        <v>2.9729729729729731E-2</v>
      </c>
      <c r="L16" s="189"/>
      <c r="M16" s="190">
        <v>0.97812500000000002</v>
      </c>
      <c r="N16" s="190">
        <v>0.94985250737463123</v>
      </c>
      <c r="O16" s="188">
        <v>0.96231884057971018</v>
      </c>
      <c r="P16" s="190">
        <v>9.3749999999999997E-3</v>
      </c>
      <c r="Q16" s="190">
        <v>2.6548672566371681E-2</v>
      </c>
      <c r="R16" s="188">
        <v>2.8985507246376812E-3</v>
      </c>
      <c r="S16" s="190">
        <v>1.2500000000000001E-2</v>
      </c>
      <c r="T16" s="189"/>
      <c r="U16" s="190">
        <v>1.1799410029498525E-2</v>
      </c>
      <c r="V16" s="188">
        <v>5.7971014492753624E-3</v>
      </c>
      <c r="X16" s="189"/>
    </row>
    <row r="17" spans="1:24" x14ac:dyDescent="0.25">
      <c r="A17" s="183">
        <v>11</v>
      </c>
      <c r="B17" s="191" t="s">
        <v>202</v>
      </c>
      <c r="C17" s="192">
        <v>857</v>
      </c>
      <c r="D17" s="193">
        <v>3</v>
      </c>
      <c r="E17" s="194">
        <v>113001030093</v>
      </c>
      <c r="F17" s="191" t="s">
        <v>529</v>
      </c>
      <c r="G17" s="183" t="s">
        <v>520</v>
      </c>
      <c r="I17" s="195">
        <v>0.85206422018348627</v>
      </c>
      <c r="J17" s="195">
        <v>0.11009174311926606</v>
      </c>
      <c r="K17" s="195">
        <v>3.4403669724770644E-2</v>
      </c>
      <c r="L17" s="196"/>
      <c r="M17" s="197">
        <v>0.96183206106870234</v>
      </c>
      <c r="N17" s="197">
        <v>0.83771929824561409</v>
      </c>
      <c r="O17" s="195">
        <v>0.81969026548672563</v>
      </c>
      <c r="P17" s="197">
        <v>0</v>
      </c>
      <c r="Q17" s="197">
        <v>0.13486842105263158</v>
      </c>
      <c r="R17" s="195">
        <v>0.12831858407079647</v>
      </c>
      <c r="S17" s="197">
        <v>3.8167938931297711E-2</v>
      </c>
      <c r="T17" s="196"/>
      <c r="U17" s="197">
        <v>2.1929824561403508E-2</v>
      </c>
      <c r="V17" s="195">
        <v>4.6460176991150445E-2</v>
      </c>
      <c r="X17" s="198"/>
    </row>
    <row r="18" spans="1:24" x14ac:dyDescent="0.25">
      <c r="A18" s="183">
        <v>12</v>
      </c>
      <c r="B18" s="184" t="s">
        <v>245</v>
      </c>
      <c r="C18" s="185">
        <v>58</v>
      </c>
      <c r="D18" s="186">
        <v>10</v>
      </c>
      <c r="E18" s="187">
        <v>113001001697</v>
      </c>
      <c r="F18" s="184" t="s">
        <v>530</v>
      </c>
      <c r="G18" s="183" t="s">
        <v>520</v>
      </c>
      <c r="I18" s="188">
        <v>0.89021657953696787</v>
      </c>
      <c r="J18" s="188">
        <v>8.7378640776699032E-2</v>
      </c>
      <c r="K18" s="188">
        <v>1.7176997759522031E-2</v>
      </c>
      <c r="L18" s="189"/>
      <c r="M18" s="190">
        <v>0.92982456140350878</v>
      </c>
      <c r="N18" s="190">
        <v>0.91252779836916231</v>
      </c>
      <c r="O18" s="188">
        <v>0.97463768115942029</v>
      </c>
      <c r="P18" s="190">
        <v>5.701754385964912E-2</v>
      </c>
      <c r="Q18" s="190">
        <v>6.6716085989621948E-2</v>
      </c>
      <c r="R18" s="188">
        <v>7.246376811594203E-4</v>
      </c>
      <c r="S18" s="190">
        <v>1.023391812865497E-2</v>
      </c>
      <c r="T18" s="189"/>
      <c r="U18" s="190">
        <v>1.1860637509266123E-2</v>
      </c>
      <c r="V18" s="188">
        <v>1.1594202898550725E-2</v>
      </c>
      <c r="X18" s="189"/>
    </row>
    <row r="19" spans="1:24" x14ac:dyDescent="0.25">
      <c r="A19" s="183">
        <v>13</v>
      </c>
      <c r="B19" s="184" t="s">
        <v>245</v>
      </c>
      <c r="C19" s="185">
        <v>66</v>
      </c>
      <c r="D19" s="186">
        <v>9</v>
      </c>
      <c r="E19" s="187">
        <v>113001001972</v>
      </c>
      <c r="F19" s="184" t="s">
        <v>531</v>
      </c>
      <c r="G19" s="183" t="s">
        <v>520</v>
      </c>
      <c r="I19" s="188">
        <v>0.90718038528896672</v>
      </c>
      <c r="J19" s="188">
        <v>7.0490367775831869E-2</v>
      </c>
      <c r="K19" s="188">
        <v>1.7950963222416811E-2</v>
      </c>
      <c r="L19" s="189"/>
      <c r="M19" s="190">
        <v>0.97369537547730167</v>
      </c>
      <c r="N19" s="190">
        <v>0.97585345545378854</v>
      </c>
      <c r="O19" s="188">
        <v>0.9326334208223972</v>
      </c>
      <c r="P19" s="190">
        <v>2.4183283835383963E-2</v>
      </c>
      <c r="Q19" s="190">
        <v>0</v>
      </c>
      <c r="R19" s="188">
        <v>5.774278215223097E-2</v>
      </c>
      <c r="S19" s="190">
        <v>2.1213406873143827E-3</v>
      </c>
      <c r="T19" s="189"/>
      <c r="U19" s="190">
        <v>1.9983347210657785E-2</v>
      </c>
      <c r="V19" s="188">
        <v>7.874015748031496E-3</v>
      </c>
      <c r="X19" s="189"/>
    </row>
    <row r="20" spans="1:24" x14ac:dyDescent="0.25">
      <c r="A20" s="183">
        <v>14</v>
      </c>
      <c r="B20" s="184" t="s">
        <v>245</v>
      </c>
      <c r="C20" s="185">
        <v>68</v>
      </c>
      <c r="D20" s="186">
        <v>8</v>
      </c>
      <c r="E20" s="187">
        <v>113001002057</v>
      </c>
      <c r="F20" s="184" t="s">
        <v>532</v>
      </c>
      <c r="G20" s="183" t="s">
        <v>520</v>
      </c>
      <c r="I20" s="188">
        <v>0.82241450350226619</v>
      </c>
      <c r="J20" s="188">
        <v>0.12319736299958797</v>
      </c>
      <c r="K20" s="188">
        <v>3.7494849608570253E-2</v>
      </c>
      <c r="L20" s="189"/>
      <c r="M20" s="190">
        <v>0.86317435496481631</v>
      </c>
      <c r="N20" s="190">
        <v>0.81021044427123934</v>
      </c>
      <c r="O20" s="188">
        <v>0.79343094578551643</v>
      </c>
      <c r="P20" s="190">
        <v>0.10594214229867084</v>
      </c>
      <c r="Q20" s="190">
        <v>0.13406079501169135</v>
      </c>
      <c r="R20" s="188">
        <v>0.14998021369212505</v>
      </c>
      <c r="S20" s="190">
        <v>3.0101641907740423E-2</v>
      </c>
      <c r="T20" s="189"/>
      <c r="U20" s="190">
        <v>4.7934528448947779E-2</v>
      </c>
      <c r="V20" s="188">
        <v>4.7882865057380292E-2</v>
      </c>
      <c r="X20" s="189"/>
    </row>
    <row r="21" spans="1:24" x14ac:dyDescent="0.25">
      <c r="A21" s="183">
        <v>15</v>
      </c>
      <c r="B21" s="184" t="s">
        <v>245</v>
      </c>
      <c r="C21" s="185">
        <v>73</v>
      </c>
      <c r="D21" s="186">
        <v>9</v>
      </c>
      <c r="E21" s="187">
        <v>113001002413</v>
      </c>
      <c r="F21" s="184" t="s">
        <v>533</v>
      </c>
      <c r="G21" s="183" t="s">
        <v>520</v>
      </c>
      <c r="I21" s="188">
        <v>0.91872197309417036</v>
      </c>
      <c r="J21" s="188">
        <v>5.2690582959641255E-2</v>
      </c>
      <c r="K21" s="188">
        <v>2.2982062780269059E-2</v>
      </c>
      <c r="L21" s="189"/>
      <c r="M21" s="190">
        <v>0.94307304785894208</v>
      </c>
      <c r="N21" s="190">
        <v>0.90496083550913842</v>
      </c>
      <c r="O21" s="188">
        <v>0.91701680672268904</v>
      </c>
      <c r="P21" s="190">
        <v>5.2392947103274558E-2</v>
      </c>
      <c r="Q21" s="190">
        <v>7.3107049608355096E-2</v>
      </c>
      <c r="R21" s="188">
        <v>5.619747899159664E-2</v>
      </c>
      <c r="S21" s="190">
        <v>4.0302267002518891E-3</v>
      </c>
      <c r="T21" s="189"/>
      <c r="U21" s="190">
        <v>1.671018276762402E-2</v>
      </c>
      <c r="V21" s="188">
        <v>2.2584033613445378E-2</v>
      </c>
      <c r="X21" s="189"/>
    </row>
    <row r="22" spans="1:24" x14ac:dyDescent="0.25">
      <c r="A22" s="183">
        <v>16</v>
      </c>
      <c r="B22" s="184" t="s">
        <v>245</v>
      </c>
      <c r="C22" s="185">
        <v>79</v>
      </c>
      <c r="D22" s="186">
        <v>10</v>
      </c>
      <c r="E22" s="187">
        <v>113001002626</v>
      </c>
      <c r="F22" s="184" t="s">
        <v>534</v>
      </c>
      <c r="G22" s="183" t="s">
        <v>520</v>
      </c>
      <c r="I22" s="188">
        <v>0.88017917133258683</v>
      </c>
      <c r="J22" s="188">
        <v>9.182530795072788E-2</v>
      </c>
      <c r="K22" s="188">
        <v>1.5677491601343786E-2</v>
      </c>
      <c r="L22" s="189"/>
      <c r="M22" s="190">
        <v>0.97187851518560175</v>
      </c>
      <c r="N22" s="190">
        <v>0.87759815242494221</v>
      </c>
      <c r="O22" s="188">
        <v>0.88353863381858899</v>
      </c>
      <c r="P22" s="190">
        <v>0</v>
      </c>
      <c r="Q22" s="190">
        <v>9.4688221709006926E-2</v>
      </c>
      <c r="R22" s="188">
        <v>8.9585666293393054E-2</v>
      </c>
      <c r="S22" s="190">
        <v>2.81214848143982E-2</v>
      </c>
      <c r="T22" s="189"/>
      <c r="U22" s="190">
        <v>2.4249422632794459E-2</v>
      </c>
      <c r="V22" s="188">
        <v>2.463605823068309E-2</v>
      </c>
      <c r="X22" s="189"/>
    </row>
    <row r="23" spans="1:24" x14ac:dyDescent="0.25">
      <c r="A23" s="183">
        <v>17</v>
      </c>
      <c r="B23" s="184" t="s">
        <v>245</v>
      </c>
      <c r="C23" s="185">
        <v>94</v>
      </c>
      <c r="D23" s="186">
        <v>10</v>
      </c>
      <c r="E23" s="187">
        <v>113001003126</v>
      </c>
      <c r="F23" s="184" t="s">
        <v>535</v>
      </c>
      <c r="G23" s="183" t="s">
        <v>520</v>
      </c>
      <c r="I23" s="188">
        <v>0.82650273224043713</v>
      </c>
      <c r="J23" s="188">
        <v>0.12021857923497267</v>
      </c>
      <c r="K23" s="188">
        <v>3.825136612021858E-2</v>
      </c>
      <c r="L23" s="189"/>
      <c r="M23" s="190">
        <v>0.82378223495702008</v>
      </c>
      <c r="N23" s="190">
        <v>0.84447900466562986</v>
      </c>
      <c r="O23" s="188">
        <v>0.80654761904761907</v>
      </c>
      <c r="P23" s="190">
        <v>0.16189111747851004</v>
      </c>
      <c r="Q23" s="190">
        <v>0.12286158631415241</v>
      </c>
      <c r="R23" s="188">
        <v>0.14434523809523808</v>
      </c>
      <c r="S23" s="190">
        <v>1.0028653295128941E-2</v>
      </c>
      <c r="T23" s="189"/>
      <c r="U23" s="190">
        <v>2.177293934681182E-2</v>
      </c>
      <c r="V23" s="188">
        <v>4.6130952380952384E-2</v>
      </c>
      <c r="X23" s="189"/>
    </row>
    <row r="24" spans="1:24" x14ac:dyDescent="0.25">
      <c r="A24" s="183">
        <v>18</v>
      </c>
      <c r="B24" s="184" t="s">
        <v>245</v>
      </c>
      <c r="C24" s="185">
        <v>111</v>
      </c>
      <c r="D24" s="186">
        <v>10</v>
      </c>
      <c r="E24" s="187">
        <v>113001005358</v>
      </c>
      <c r="F24" s="184" t="s">
        <v>536</v>
      </c>
      <c r="G24" s="183" t="s">
        <v>520</v>
      </c>
      <c r="I24" s="188">
        <v>0.86577992744860943</v>
      </c>
      <c r="J24" s="188">
        <v>5.1995163240628778E-2</v>
      </c>
      <c r="K24" s="188">
        <v>7.2551390568319232E-2</v>
      </c>
      <c r="L24" s="189"/>
      <c r="M24" s="190">
        <v>0.82525510204081631</v>
      </c>
      <c r="N24" s="190">
        <v>0.76485788113695086</v>
      </c>
      <c r="O24" s="188">
        <v>0.82784810126582276</v>
      </c>
      <c r="P24" s="190">
        <v>0.13137755102040816</v>
      </c>
      <c r="Q24" s="190">
        <v>0.16666666666666666</v>
      </c>
      <c r="R24" s="188">
        <v>8.8607594936708861E-2</v>
      </c>
      <c r="S24" s="190">
        <v>4.2091836734693876E-2</v>
      </c>
      <c r="T24" s="189"/>
      <c r="U24" s="190">
        <v>6.3307493540051676E-2</v>
      </c>
      <c r="V24" s="188">
        <v>7.4683544303797464E-2</v>
      </c>
      <c r="X24" s="189"/>
    </row>
    <row r="25" spans="1:24" x14ac:dyDescent="0.25">
      <c r="A25" s="183">
        <v>19</v>
      </c>
      <c r="B25" s="184" t="s">
        <v>245</v>
      </c>
      <c r="C25" s="185">
        <v>162</v>
      </c>
      <c r="D25" s="186">
        <v>10</v>
      </c>
      <c r="E25" s="187">
        <v>113001012508</v>
      </c>
      <c r="F25" s="184" t="s">
        <v>537</v>
      </c>
      <c r="G25" s="183" t="s">
        <v>520</v>
      </c>
      <c r="I25" s="188">
        <v>0.95564516129032262</v>
      </c>
      <c r="J25" s="188">
        <v>2.4193548387096774E-2</v>
      </c>
      <c r="K25" s="188">
        <v>1.310483870967742E-2</v>
      </c>
      <c r="L25" s="189"/>
      <c r="M25" s="190">
        <v>0.97331154684095855</v>
      </c>
      <c r="N25" s="190">
        <v>0.94725394235997828</v>
      </c>
      <c r="O25" s="188">
        <v>0.95997947665469474</v>
      </c>
      <c r="P25" s="190">
        <v>0</v>
      </c>
      <c r="Q25" s="190">
        <v>4.5676998368678633E-2</v>
      </c>
      <c r="R25" s="188">
        <v>3.1811185223191381E-2</v>
      </c>
      <c r="S25" s="190">
        <v>2.6688453159041396E-2</v>
      </c>
      <c r="T25" s="189"/>
      <c r="U25" s="190">
        <v>4.3501903208265358E-3</v>
      </c>
      <c r="V25" s="188">
        <v>5.1308363263211903E-3</v>
      </c>
      <c r="X25" s="189"/>
    </row>
    <row r="26" spans="1:24" x14ac:dyDescent="0.25">
      <c r="A26" s="183">
        <v>20</v>
      </c>
      <c r="B26" s="184" t="s">
        <v>245</v>
      </c>
      <c r="C26" s="185">
        <v>197</v>
      </c>
      <c r="D26" s="186">
        <v>9</v>
      </c>
      <c r="E26" s="187">
        <v>213001007797</v>
      </c>
      <c r="F26" s="184" t="s">
        <v>538</v>
      </c>
      <c r="G26" s="183" t="s">
        <v>520</v>
      </c>
      <c r="I26" s="188">
        <v>0.8571428571428571</v>
      </c>
      <c r="J26" s="188">
        <v>7.6734693877551025E-2</v>
      </c>
      <c r="K26" s="188">
        <v>5.7959183673469389E-2</v>
      </c>
      <c r="L26" s="189"/>
      <c r="M26" s="190">
        <v>0.86260623229461753</v>
      </c>
      <c r="N26" s="190">
        <v>0.87615658362989324</v>
      </c>
      <c r="O26" s="188">
        <v>0.88267288267288269</v>
      </c>
      <c r="P26" s="190">
        <v>4.6033994334277621E-2</v>
      </c>
      <c r="Q26" s="190">
        <v>7.6156583629893235E-2</v>
      </c>
      <c r="R26" s="188">
        <v>7.3815073815073809E-2</v>
      </c>
      <c r="S26" s="190">
        <v>8.9235127478753534E-2</v>
      </c>
      <c r="T26" s="189"/>
      <c r="U26" s="190">
        <v>4.2704626334519574E-2</v>
      </c>
      <c r="V26" s="188">
        <v>3.8073038073038072E-2</v>
      </c>
      <c r="X26" s="189"/>
    </row>
    <row r="27" spans="1:24" x14ac:dyDescent="0.25">
      <c r="A27" s="183">
        <v>21</v>
      </c>
      <c r="B27" s="184" t="s">
        <v>245</v>
      </c>
      <c r="C27" s="185">
        <v>257</v>
      </c>
      <c r="D27" s="186">
        <v>4</v>
      </c>
      <c r="E27" s="187">
        <v>313001002714</v>
      </c>
      <c r="F27" s="184" t="s">
        <v>539</v>
      </c>
      <c r="G27" s="183" t="s">
        <v>520</v>
      </c>
      <c r="I27" s="188">
        <v>0.92658730158730163</v>
      </c>
      <c r="J27" s="188">
        <v>6.7460317460317457E-2</v>
      </c>
      <c r="K27" s="188">
        <v>3.968253968253968E-3</v>
      </c>
      <c r="L27" s="189"/>
      <c r="M27" s="190">
        <v>0.97795591182364727</v>
      </c>
      <c r="N27" s="190">
        <v>0.94466403162055335</v>
      </c>
      <c r="O27" s="188">
        <v>0.94011976047904189</v>
      </c>
      <c r="P27" s="190">
        <v>1.4028056112224449E-2</v>
      </c>
      <c r="Q27" s="190">
        <v>4.9407114624505928E-2</v>
      </c>
      <c r="R27" s="188">
        <v>5.588822355289421E-2</v>
      </c>
      <c r="S27" s="190">
        <v>8.0160320641282558E-3</v>
      </c>
      <c r="T27" s="189"/>
      <c r="U27" s="190">
        <v>1.976284584980237E-3</v>
      </c>
      <c r="V27" s="188">
        <v>1.996007984031936E-3</v>
      </c>
      <c r="X27" s="189"/>
    </row>
    <row r="28" spans="1:24" x14ac:dyDescent="0.25">
      <c r="A28" s="183">
        <v>22</v>
      </c>
      <c r="B28" s="184" t="s">
        <v>245</v>
      </c>
      <c r="C28" s="185">
        <v>605</v>
      </c>
      <c r="D28" s="186">
        <v>8</v>
      </c>
      <c r="E28" s="187">
        <v>113001028483</v>
      </c>
      <c r="F28" s="184" t="s">
        <v>540</v>
      </c>
      <c r="G28" s="183" t="s">
        <v>520</v>
      </c>
      <c r="I28" s="188">
        <v>0.72222222222222221</v>
      </c>
      <c r="J28" s="188">
        <v>0.16666666666666666</v>
      </c>
      <c r="K28" s="188">
        <v>9.7222222222222224E-2</v>
      </c>
      <c r="L28" s="189"/>
      <c r="M28" s="190">
        <v>0.8655172413793103</v>
      </c>
      <c r="N28" s="190">
        <v>0.78400000000000003</v>
      </c>
      <c r="O28" s="188">
        <v>0.67669172932330823</v>
      </c>
      <c r="P28" s="190">
        <v>0.13448275862068965</v>
      </c>
      <c r="Q28" s="190">
        <v>0.13600000000000001</v>
      </c>
      <c r="R28" s="188">
        <v>0.26315789473684209</v>
      </c>
      <c r="S28" s="190">
        <v>0</v>
      </c>
      <c r="T28" s="189"/>
      <c r="U28" s="190">
        <v>6.4000000000000001E-2</v>
      </c>
      <c r="V28" s="188">
        <v>6.0150375939849621E-2</v>
      </c>
      <c r="X28" s="189"/>
    </row>
    <row r="29" spans="1:24" x14ac:dyDescent="0.25">
      <c r="A29" s="183">
        <v>23</v>
      </c>
      <c r="B29" s="184" t="s">
        <v>245</v>
      </c>
      <c r="C29" s="185">
        <v>606</v>
      </c>
      <c r="D29" s="186">
        <v>2</v>
      </c>
      <c r="E29" s="187">
        <v>113001028469</v>
      </c>
      <c r="F29" s="184" t="s">
        <v>541</v>
      </c>
      <c r="G29" s="183" t="s">
        <v>520</v>
      </c>
      <c r="I29" s="188">
        <v>0.88486536675951721</v>
      </c>
      <c r="J29" s="188">
        <v>6.4066852367688026E-2</v>
      </c>
      <c r="K29" s="188">
        <v>3.9925719591457756E-2</v>
      </c>
      <c r="L29" s="189"/>
      <c r="M29" s="190">
        <v>0.95303867403314912</v>
      </c>
      <c r="N29" s="190">
        <v>0.85158371040723979</v>
      </c>
      <c r="O29" s="188">
        <v>0.8584310189359784</v>
      </c>
      <c r="P29" s="190">
        <v>3.6832412523020261E-2</v>
      </c>
      <c r="Q29" s="190">
        <v>9.4117647058823528E-2</v>
      </c>
      <c r="R29" s="188">
        <v>0.1127141568981064</v>
      </c>
      <c r="S29" s="190">
        <v>1.0128913443830571E-2</v>
      </c>
      <c r="T29" s="189"/>
      <c r="U29" s="190">
        <v>4.6153846153846156E-2</v>
      </c>
      <c r="V29" s="188">
        <v>1.8034265103697024E-2</v>
      </c>
      <c r="X29" s="189"/>
    </row>
    <row r="30" spans="1:24" x14ac:dyDescent="0.25">
      <c r="A30" s="183">
        <v>24</v>
      </c>
      <c r="B30" s="184" t="s">
        <v>245</v>
      </c>
      <c r="C30" s="185">
        <v>633</v>
      </c>
      <c r="D30" s="186">
        <v>8</v>
      </c>
      <c r="E30" s="187">
        <v>113001028919</v>
      </c>
      <c r="F30" s="184" t="s">
        <v>542</v>
      </c>
      <c r="G30" s="183" t="s">
        <v>520</v>
      </c>
      <c r="I30" s="188">
        <v>0.9494949494949495</v>
      </c>
      <c r="J30" s="188">
        <v>0</v>
      </c>
      <c r="K30" s="188">
        <v>3.923853923853924E-2</v>
      </c>
      <c r="L30" s="189"/>
      <c r="M30" s="190">
        <v>0.92503072511265871</v>
      </c>
      <c r="N30" s="190">
        <v>0.85236220472440949</v>
      </c>
      <c r="O30" s="188">
        <v>0.87277867528271402</v>
      </c>
      <c r="P30" s="190">
        <v>2.8676771814829988E-2</v>
      </c>
      <c r="Q30" s="190">
        <v>0.10039370078740158</v>
      </c>
      <c r="R30" s="188">
        <v>6.4216478190630047E-2</v>
      </c>
      <c r="S30" s="190">
        <v>4.3834494059811553E-2</v>
      </c>
      <c r="T30" s="189"/>
      <c r="U30" s="190">
        <v>4.0157480314960629E-2</v>
      </c>
      <c r="V30" s="188">
        <v>5.0080775444264945E-2</v>
      </c>
      <c r="X30" s="189"/>
    </row>
    <row r="31" spans="1:24" x14ac:dyDescent="0.25">
      <c r="A31" s="183">
        <v>25</v>
      </c>
      <c r="B31" s="191" t="s">
        <v>245</v>
      </c>
      <c r="C31" s="192">
        <v>249</v>
      </c>
      <c r="D31" s="193">
        <v>10</v>
      </c>
      <c r="E31" s="194">
        <v>313001002269</v>
      </c>
      <c r="F31" s="191" t="s">
        <v>388</v>
      </c>
      <c r="G31" s="183" t="s">
        <v>520</v>
      </c>
      <c r="I31" s="195">
        <v>0.90990990990990994</v>
      </c>
      <c r="J31" s="195">
        <v>0</v>
      </c>
      <c r="K31" s="195">
        <v>3.6036036036036036E-2</v>
      </c>
      <c r="L31" s="196"/>
      <c r="M31" s="197">
        <v>0.96793437733035048</v>
      </c>
      <c r="N31" s="197">
        <v>0.94915254237288138</v>
      </c>
      <c r="O31" s="195">
        <v>0.90909090909090906</v>
      </c>
      <c r="P31" s="197">
        <v>3.1319910514541388E-2</v>
      </c>
      <c r="Q31" s="197">
        <v>0</v>
      </c>
      <c r="R31" s="195">
        <v>0</v>
      </c>
      <c r="S31" s="197">
        <v>7.4571215510812821E-4</v>
      </c>
      <c r="T31" s="196"/>
      <c r="U31" s="197">
        <v>1.6949152542372881E-2</v>
      </c>
      <c r="V31" s="195">
        <v>6.363636363636363E-2</v>
      </c>
      <c r="X31" s="198"/>
    </row>
    <row r="32" spans="1:24" x14ac:dyDescent="0.25">
      <c r="A32" s="183">
        <v>26</v>
      </c>
      <c r="B32" s="184" t="s">
        <v>195</v>
      </c>
      <c r="C32" s="185">
        <v>9</v>
      </c>
      <c r="D32" s="199" t="s">
        <v>196</v>
      </c>
      <c r="E32" s="187">
        <v>113001000143</v>
      </c>
      <c r="F32" s="184" t="s">
        <v>543</v>
      </c>
      <c r="G32" s="183" t="s">
        <v>520</v>
      </c>
      <c r="I32" s="188">
        <v>0.87130434782608701</v>
      </c>
      <c r="J32" s="188">
        <v>7.1304347826086953E-2</v>
      </c>
      <c r="K32" s="188">
        <v>4.9565217391304345E-2</v>
      </c>
      <c r="L32" s="189"/>
      <c r="M32" s="190">
        <v>0.94932126696832575</v>
      </c>
      <c r="N32" s="190">
        <v>0.88977072310405647</v>
      </c>
      <c r="O32" s="188">
        <v>0.87453874538745391</v>
      </c>
      <c r="P32" s="190">
        <v>1.9004524886877826E-2</v>
      </c>
      <c r="Q32" s="190">
        <v>5.6437389770723101E-2</v>
      </c>
      <c r="R32" s="188">
        <v>6.9188191881918826E-2</v>
      </c>
      <c r="S32" s="190">
        <v>2.986425339366516E-2</v>
      </c>
      <c r="T32" s="189"/>
      <c r="U32" s="190">
        <v>4.1446208112874777E-2</v>
      </c>
      <c r="V32" s="188">
        <v>4.6125461254612546E-2</v>
      </c>
      <c r="X32" s="189"/>
    </row>
    <row r="33" spans="1:24" x14ac:dyDescent="0.25">
      <c r="A33" s="183">
        <v>27</v>
      </c>
      <c r="B33" s="184" t="s">
        <v>195</v>
      </c>
      <c r="C33" s="185">
        <v>165</v>
      </c>
      <c r="D33" s="199" t="s">
        <v>196</v>
      </c>
      <c r="E33" s="187">
        <v>213001000075</v>
      </c>
      <c r="F33" s="184" t="s">
        <v>544</v>
      </c>
      <c r="G33" s="183" t="s">
        <v>520</v>
      </c>
      <c r="I33" s="188">
        <v>0.92470588235294116</v>
      </c>
      <c r="J33" s="188">
        <v>5.647058823529412E-2</v>
      </c>
      <c r="K33" s="188">
        <v>1.8823529411764704E-2</v>
      </c>
      <c r="L33" s="189"/>
      <c r="M33" s="190">
        <v>0.89534883720930236</v>
      </c>
      <c r="N33" s="190">
        <v>0.88675213675213671</v>
      </c>
      <c r="O33" s="188">
        <v>0.83514099783080264</v>
      </c>
      <c r="P33" s="190">
        <v>9.6899224806201556E-2</v>
      </c>
      <c r="Q33" s="190">
        <v>6.8376068376068383E-2</v>
      </c>
      <c r="R33" s="188">
        <v>9.3275488069414311E-2</v>
      </c>
      <c r="S33" s="190">
        <v>7.7519379844961239E-3</v>
      </c>
      <c r="T33" s="189"/>
      <c r="U33" s="190">
        <v>3.8461538461538464E-2</v>
      </c>
      <c r="V33" s="188">
        <v>6.2906724511930592E-2</v>
      </c>
      <c r="X33" s="189"/>
    </row>
    <row r="34" spans="1:24" x14ac:dyDescent="0.25">
      <c r="A34" s="183">
        <v>28</v>
      </c>
      <c r="B34" s="184" t="s">
        <v>195</v>
      </c>
      <c r="C34" s="185">
        <v>167</v>
      </c>
      <c r="D34" s="199" t="s">
        <v>333</v>
      </c>
      <c r="E34" s="187">
        <v>213001000091</v>
      </c>
      <c r="F34" s="184" t="s">
        <v>545</v>
      </c>
      <c r="G34" s="183" t="s">
        <v>520</v>
      </c>
      <c r="I34" s="188">
        <v>0.75989445910290232</v>
      </c>
      <c r="J34" s="188">
        <v>0.15567282321899736</v>
      </c>
      <c r="K34" s="188">
        <v>6.860158311345646E-2</v>
      </c>
      <c r="L34" s="189"/>
      <c r="M34" s="190">
        <v>0.83113456464379942</v>
      </c>
      <c r="N34" s="190">
        <v>0.7752525252525253</v>
      </c>
      <c r="O34" s="188">
        <v>0.78142076502732238</v>
      </c>
      <c r="P34" s="190">
        <v>0.15831134564643801</v>
      </c>
      <c r="Q34" s="190">
        <v>0.1388888888888889</v>
      </c>
      <c r="R34" s="188">
        <v>0.1721311475409836</v>
      </c>
      <c r="S34" s="190">
        <v>1.0554089709762533E-2</v>
      </c>
      <c r="T34" s="189"/>
      <c r="U34" s="190">
        <v>8.3333333333333329E-2</v>
      </c>
      <c r="V34" s="188">
        <v>3.825136612021858E-2</v>
      </c>
      <c r="X34" s="189"/>
    </row>
    <row r="35" spans="1:24" x14ac:dyDescent="0.25">
      <c r="A35" s="183">
        <v>29</v>
      </c>
      <c r="B35" s="184" t="s">
        <v>195</v>
      </c>
      <c r="C35" s="185">
        <v>168</v>
      </c>
      <c r="D35" s="199" t="s">
        <v>333</v>
      </c>
      <c r="E35" s="187">
        <v>213001000059</v>
      </c>
      <c r="F35" s="184" t="s">
        <v>546</v>
      </c>
      <c r="G35" s="183" t="s">
        <v>520</v>
      </c>
      <c r="I35" s="188">
        <v>0.78636363636363638</v>
      </c>
      <c r="J35" s="188">
        <v>0.13181818181818181</v>
      </c>
      <c r="K35" s="188">
        <v>8.1818181818181818E-2</v>
      </c>
      <c r="L35" s="189"/>
      <c r="M35" s="190">
        <v>0.96943231441048039</v>
      </c>
      <c r="N35" s="190">
        <v>0.92523364485981308</v>
      </c>
      <c r="O35" s="188">
        <v>0.82587064676616917</v>
      </c>
      <c r="P35" s="190">
        <v>2.1834061135371178E-2</v>
      </c>
      <c r="Q35" s="190">
        <v>6.5420560747663545E-2</v>
      </c>
      <c r="R35" s="188">
        <v>0.15920398009950248</v>
      </c>
      <c r="S35" s="190">
        <v>8.7336244541484712E-3</v>
      </c>
      <c r="T35" s="189"/>
      <c r="U35" s="190">
        <v>9.3457943925233638E-3</v>
      </c>
      <c r="V35" s="188">
        <v>1.4925373134328358E-2</v>
      </c>
      <c r="X35" s="189"/>
    </row>
    <row r="36" spans="1:24" x14ac:dyDescent="0.25">
      <c r="A36" s="183">
        <v>30</v>
      </c>
      <c r="B36" s="184" t="s">
        <v>195</v>
      </c>
      <c r="C36" s="185">
        <v>170</v>
      </c>
      <c r="D36" s="199" t="s">
        <v>196</v>
      </c>
      <c r="E36" s="187">
        <v>213001000245</v>
      </c>
      <c r="F36" s="184" t="s">
        <v>547</v>
      </c>
      <c r="G36" s="183" t="s">
        <v>520</v>
      </c>
      <c r="I36" s="188">
        <v>0.82305630026809651</v>
      </c>
      <c r="J36" s="188">
        <v>8.8471849865951746E-2</v>
      </c>
      <c r="K36" s="188">
        <v>6.4343163538873996E-2</v>
      </c>
      <c r="L36" s="189"/>
      <c r="M36" s="190">
        <v>0.98830409356725146</v>
      </c>
      <c r="N36" s="190">
        <v>0.85927505330490406</v>
      </c>
      <c r="O36" s="188">
        <v>0.85545023696682465</v>
      </c>
      <c r="P36" s="190">
        <v>5.8479532163742687E-3</v>
      </c>
      <c r="Q36" s="190">
        <v>7.6759061833688705E-2</v>
      </c>
      <c r="R36" s="188">
        <v>6.6350710900473939E-2</v>
      </c>
      <c r="S36" s="190">
        <v>5.8479532163742687E-3</v>
      </c>
      <c r="T36" s="189"/>
      <c r="U36" s="190">
        <v>6.1833688699360338E-2</v>
      </c>
      <c r="V36" s="188">
        <v>6.8720379146919433E-2</v>
      </c>
      <c r="X36" s="189"/>
    </row>
    <row r="37" spans="1:24" x14ac:dyDescent="0.25">
      <c r="A37" s="183">
        <v>31</v>
      </c>
      <c r="B37" s="184" t="s">
        <v>195</v>
      </c>
      <c r="C37" s="185">
        <v>173</v>
      </c>
      <c r="D37" s="199" t="s">
        <v>333</v>
      </c>
      <c r="E37" s="187">
        <v>213001001250</v>
      </c>
      <c r="F37" s="184" t="s">
        <v>548</v>
      </c>
      <c r="G37" s="183" t="s">
        <v>520</v>
      </c>
      <c r="I37" s="188">
        <v>0.86080178173719379</v>
      </c>
      <c r="J37" s="188">
        <v>8.3518930957683743E-2</v>
      </c>
      <c r="K37" s="188">
        <v>4.7884187082405348E-2</v>
      </c>
      <c r="L37" s="189"/>
      <c r="M37" s="190">
        <v>0.8818272095332671</v>
      </c>
      <c r="N37" s="190">
        <v>0.87083333333333335</v>
      </c>
      <c r="O37" s="188">
        <v>0.83098591549295775</v>
      </c>
      <c r="P37" s="190">
        <v>8.5402184707050646E-2</v>
      </c>
      <c r="Q37" s="190">
        <v>0.1</v>
      </c>
      <c r="R37" s="188">
        <v>0.10509209100758396</v>
      </c>
      <c r="S37" s="190">
        <v>2.7805362462760674E-2</v>
      </c>
      <c r="T37" s="189"/>
      <c r="U37" s="190">
        <v>2.6041666666666668E-2</v>
      </c>
      <c r="V37" s="188">
        <v>5.9588299024918745E-2</v>
      </c>
      <c r="X37" s="189"/>
    </row>
    <row r="38" spans="1:24" x14ac:dyDescent="0.25">
      <c r="A38" s="183">
        <v>32</v>
      </c>
      <c r="B38" s="184" t="s">
        <v>195</v>
      </c>
      <c r="C38" s="185">
        <v>176</v>
      </c>
      <c r="D38" s="199" t="s">
        <v>333</v>
      </c>
      <c r="E38" s="187">
        <v>213001001292</v>
      </c>
      <c r="F38" s="184" t="s">
        <v>549</v>
      </c>
      <c r="G38" s="183" t="s">
        <v>520</v>
      </c>
      <c r="I38" s="188">
        <v>0.8390663390663391</v>
      </c>
      <c r="J38" s="188">
        <v>7.9852579852579847E-2</v>
      </c>
      <c r="K38" s="188">
        <v>7.125307125307126E-2</v>
      </c>
      <c r="L38" s="189"/>
      <c r="M38" s="190">
        <v>0.89525514771709935</v>
      </c>
      <c r="N38" s="190">
        <v>0.84932821497120925</v>
      </c>
      <c r="O38" s="188">
        <v>0.79475982532751088</v>
      </c>
      <c r="P38" s="190">
        <v>7.2515666965085046E-2</v>
      </c>
      <c r="Q38" s="190">
        <v>7.8694817658349334E-2</v>
      </c>
      <c r="R38" s="188">
        <v>0.10262008733624454</v>
      </c>
      <c r="S38" s="190">
        <v>3.043867502238138E-2</v>
      </c>
      <c r="T38" s="189"/>
      <c r="U38" s="190">
        <v>5.9500959692898273E-2</v>
      </c>
      <c r="V38" s="188">
        <v>9.606986899563319E-2</v>
      </c>
      <c r="X38" s="189"/>
    </row>
    <row r="39" spans="1:24" x14ac:dyDescent="0.25">
      <c r="A39" s="183">
        <v>33</v>
      </c>
      <c r="B39" s="184" t="s">
        <v>195</v>
      </c>
      <c r="C39" s="185">
        <v>177</v>
      </c>
      <c r="D39" s="199" t="s">
        <v>196</v>
      </c>
      <c r="E39" s="187">
        <v>213001001306</v>
      </c>
      <c r="F39" s="184" t="s">
        <v>550</v>
      </c>
      <c r="G39" s="183" t="s">
        <v>520</v>
      </c>
      <c r="I39" s="188">
        <v>0.8499156829679595</v>
      </c>
      <c r="J39" s="188">
        <v>8.9376053962900506E-2</v>
      </c>
      <c r="K39" s="188">
        <v>4.7217537942664416E-2</v>
      </c>
      <c r="L39" s="189"/>
      <c r="M39" s="190">
        <v>0.97142857142857142</v>
      </c>
      <c r="N39" s="190">
        <v>0.77352941176470591</v>
      </c>
      <c r="O39" s="188">
        <v>0.7929373996789727</v>
      </c>
      <c r="P39" s="190">
        <v>1.9548872180451128E-2</v>
      </c>
      <c r="Q39" s="190">
        <v>0.17352941176470588</v>
      </c>
      <c r="R39" s="188">
        <v>0.1492776886035313</v>
      </c>
      <c r="S39" s="190">
        <v>9.0225563909774441E-3</v>
      </c>
      <c r="T39" s="189"/>
      <c r="U39" s="190">
        <v>4.5588235294117645E-2</v>
      </c>
      <c r="V39" s="188">
        <v>4.49438202247191E-2</v>
      </c>
      <c r="X39" s="189"/>
    </row>
    <row r="40" spans="1:24" x14ac:dyDescent="0.25">
      <c r="A40" s="183">
        <v>34</v>
      </c>
      <c r="B40" s="184" t="s">
        <v>195</v>
      </c>
      <c r="C40" s="185">
        <v>180</v>
      </c>
      <c r="D40" s="199" t="s">
        <v>333</v>
      </c>
      <c r="E40" s="187">
        <v>213001001900</v>
      </c>
      <c r="F40" s="184" t="s">
        <v>551</v>
      </c>
      <c r="G40" s="183" t="s">
        <v>520</v>
      </c>
      <c r="I40" s="188">
        <v>0.84980237154150196</v>
      </c>
      <c r="J40" s="188">
        <v>8.6956521739130432E-2</v>
      </c>
      <c r="K40" s="188">
        <v>4.3478260869565216E-2</v>
      </c>
      <c r="L40" s="189"/>
      <c r="M40" s="190">
        <v>0.97492163009404387</v>
      </c>
      <c r="N40" s="190">
        <v>0.85049833887043191</v>
      </c>
      <c r="O40" s="188">
        <v>0.86956521739130432</v>
      </c>
      <c r="P40" s="190">
        <v>0</v>
      </c>
      <c r="Q40" s="190">
        <v>7.3089700996677748E-2</v>
      </c>
      <c r="R40" s="188">
        <v>9.0909090909090912E-2</v>
      </c>
      <c r="S40" s="190">
        <v>2.1943573667711599E-2</v>
      </c>
      <c r="T40" s="189"/>
      <c r="U40" s="190">
        <v>5.9800664451827246E-2</v>
      </c>
      <c r="V40" s="188">
        <v>3.1620553359683792E-2</v>
      </c>
      <c r="X40" s="189"/>
    </row>
    <row r="41" spans="1:24" x14ac:dyDescent="0.25">
      <c r="A41" s="183">
        <v>35</v>
      </c>
      <c r="B41" s="184" t="s">
        <v>195</v>
      </c>
      <c r="C41" s="185">
        <v>183</v>
      </c>
      <c r="D41" s="199" t="s">
        <v>196</v>
      </c>
      <c r="E41" s="187">
        <v>213001002531</v>
      </c>
      <c r="F41" s="184" t="s">
        <v>552</v>
      </c>
      <c r="G41" s="183" t="s">
        <v>520</v>
      </c>
      <c r="I41" s="188">
        <v>0.82535885167464118</v>
      </c>
      <c r="J41" s="188">
        <v>0.11244019138755981</v>
      </c>
      <c r="K41" s="188">
        <v>5.0239234449760764E-2</v>
      </c>
      <c r="L41" s="189"/>
      <c r="M41" s="190">
        <v>0.90109890109890112</v>
      </c>
      <c r="N41" s="190">
        <v>0.83505154639175261</v>
      </c>
      <c r="O41" s="188">
        <v>0.81481481481481477</v>
      </c>
      <c r="P41" s="190">
        <v>7.9670329670329665E-2</v>
      </c>
      <c r="Q41" s="190">
        <v>6.9587628865979384E-2</v>
      </c>
      <c r="R41" s="188">
        <v>8.9947089947089942E-2</v>
      </c>
      <c r="S41" s="190">
        <v>1.9230769230769232E-2</v>
      </c>
      <c r="T41" s="189"/>
      <c r="U41" s="190">
        <v>7.4742268041237112E-2</v>
      </c>
      <c r="V41" s="188">
        <v>9.2592592592592587E-2</v>
      </c>
      <c r="X41" s="189"/>
    </row>
    <row r="42" spans="1:24" x14ac:dyDescent="0.25">
      <c r="A42" s="183">
        <v>36</v>
      </c>
      <c r="B42" s="184" t="s">
        <v>195</v>
      </c>
      <c r="C42" s="185">
        <v>184</v>
      </c>
      <c r="D42" s="199" t="s">
        <v>196</v>
      </c>
      <c r="E42" s="187">
        <v>213001002809</v>
      </c>
      <c r="F42" s="184" t="s">
        <v>553</v>
      </c>
      <c r="G42" s="183" t="s">
        <v>520</v>
      </c>
      <c r="I42" s="188">
        <v>0.84798850574712648</v>
      </c>
      <c r="J42" s="188">
        <v>8.1034482758620685E-2</v>
      </c>
      <c r="K42" s="188">
        <v>6.2068965517241378E-2</v>
      </c>
      <c r="L42" s="189"/>
      <c r="M42" s="190">
        <v>0.98543273350471294</v>
      </c>
      <c r="N42" s="190">
        <v>0.87573632538569424</v>
      </c>
      <c r="O42" s="188">
        <v>0.81323943661971831</v>
      </c>
      <c r="P42" s="190">
        <v>2.8563267637817767E-3</v>
      </c>
      <c r="Q42" s="190">
        <v>6.6199158485273496E-2</v>
      </c>
      <c r="R42" s="188">
        <v>0.10704225352112676</v>
      </c>
      <c r="S42" s="190">
        <v>1.1425307055127107E-2</v>
      </c>
      <c r="T42" s="189"/>
      <c r="U42" s="190">
        <v>5.2454417952314168E-2</v>
      </c>
      <c r="V42" s="188">
        <v>7.3521126760563382E-2</v>
      </c>
      <c r="X42" s="189"/>
    </row>
    <row r="43" spans="1:24" x14ac:dyDescent="0.25">
      <c r="A43" s="183">
        <v>37</v>
      </c>
      <c r="B43" s="184" t="s">
        <v>195</v>
      </c>
      <c r="C43" s="185">
        <v>185</v>
      </c>
      <c r="D43" s="199" t="s">
        <v>333</v>
      </c>
      <c r="E43" s="187">
        <v>213001002949</v>
      </c>
      <c r="F43" s="184" t="s">
        <v>554</v>
      </c>
      <c r="G43" s="183" t="s">
        <v>520</v>
      </c>
      <c r="I43" s="188">
        <v>0.88586956521739135</v>
      </c>
      <c r="J43" s="188">
        <v>6.3405797101449279E-2</v>
      </c>
      <c r="K43" s="188">
        <v>5.0724637681159424E-2</v>
      </c>
      <c r="L43" s="189"/>
      <c r="M43" s="190">
        <v>0.90199335548172754</v>
      </c>
      <c r="N43" s="190">
        <v>0.85953177257525082</v>
      </c>
      <c r="O43" s="188">
        <v>0.86363636363636365</v>
      </c>
      <c r="P43" s="190">
        <v>9.8006644518272429E-2</v>
      </c>
      <c r="Q43" s="190">
        <v>0.1020066889632107</v>
      </c>
      <c r="R43" s="188">
        <v>0.1048951048951049</v>
      </c>
      <c r="S43" s="190">
        <v>0</v>
      </c>
      <c r="T43" s="189"/>
      <c r="U43" s="190">
        <v>3.678929765886288E-2</v>
      </c>
      <c r="V43" s="188">
        <v>2.6223776223776224E-2</v>
      </c>
      <c r="X43" s="189"/>
    </row>
    <row r="44" spans="1:24" x14ac:dyDescent="0.25">
      <c r="A44" s="183">
        <v>38</v>
      </c>
      <c r="B44" s="184" t="s">
        <v>195</v>
      </c>
      <c r="C44" s="185">
        <v>186</v>
      </c>
      <c r="D44" s="199" t="s">
        <v>333</v>
      </c>
      <c r="E44" s="187">
        <v>213001001942</v>
      </c>
      <c r="F44" s="184" t="s">
        <v>555</v>
      </c>
      <c r="G44" s="183" t="s">
        <v>520</v>
      </c>
      <c r="I44" s="188">
        <v>0.75533249686323711</v>
      </c>
      <c r="J44" s="188">
        <v>9.9121706398996243E-2</v>
      </c>
      <c r="K44" s="188">
        <v>0.13801756587202008</v>
      </c>
      <c r="L44" s="189"/>
      <c r="M44" s="190">
        <v>0.96134020618556704</v>
      </c>
      <c r="N44" s="190">
        <v>0.93098958333333337</v>
      </c>
      <c r="O44" s="188">
        <v>0.84120734908136485</v>
      </c>
      <c r="P44" s="190">
        <v>3.7371134020618556E-2</v>
      </c>
      <c r="Q44" s="190">
        <v>3.6458333333333336E-2</v>
      </c>
      <c r="R44" s="188">
        <v>9.3175853018372709E-2</v>
      </c>
      <c r="S44" s="190">
        <v>1.288659793814433E-3</v>
      </c>
      <c r="T44" s="189"/>
      <c r="U44" s="190">
        <v>2.34375E-2</v>
      </c>
      <c r="V44" s="188">
        <v>6.1679790026246718E-2</v>
      </c>
      <c r="X44" s="189"/>
    </row>
    <row r="45" spans="1:24" x14ac:dyDescent="0.25">
      <c r="A45" s="183">
        <v>39</v>
      </c>
      <c r="B45" s="184" t="s">
        <v>195</v>
      </c>
      <c r="C45" s="185">
        <v>189</v>
      </c>
      <c r="D45" s="199" t="s">
        <v>333</v>
      </c>
      <c r="E45" s="187">
        <v>213001027020</v>
      </c>
      <c r="F45" s="184" t="s">
        <v>556</v>
      </c>
      <c r="G45" s="183" t="s">
        <v>520</v>
      </c>
      <c r="I45" s="188">
        <v>0.89622641509433965</v>
      </c>
      <c r="J45" s="188">
        <v>9.9485420240137221E-2</v>
      </c>
      <c r="K45" s="188">
        <v>1.7152658662092624E-3</v>
      </c>
      <c r="L45" s="189"/>
      <c r="M45" s="190">
        <v>0.88423457730388422</v>
      </c>
      <c r="N45" s="190">
        <v>0.97844827586206895</v>
      </c>
      <c r="O45" s="188">
        <v>0.8876306620209059</v>
      </c>
      <c r="P45" s="190">
        <v>0.10662604722010663</v>
      </c>
      <c r="Q45" s="190">
        <v>1.6379310344827588E-2</v>
      </c>
      <c r="R45" s="188">
        <v>0.10888501742160278</v>
      </c>
      <c r="S45" s="190">
        <v>1.5232292460015233E-3</v>
      </c>
      <c r="T45" s="189"/>
      <c r="U45" s="190">
        <v>3.4482758620689655E-3</v>
      </c>
      <c r="V45" s="188">
        <v>1.7421602787456446E-3</v>
      </c>
      <c r="X45" s="189"/>
    </row>
    <row r="46" spans="1:24" x14ac:dyDescent="0.25">
      <c r="A46" s="183">
        <v>40</v>
      </c>
      <c r="B46" s="184" t="s">
        <v>195</v>
      </c>
      <c r="C46" s="185">
        <v>191</v>
      </c>
      <c r="D46" s="199" t="s">
        <v>333</v>
      </c>
      <c r="E46" s="187">
        <v>213001007401</v>
      </c>
      <c r="F46" s="184" t="s">
        <v>557</v>
      </c>
      <c r="G46" s="183" t="s">
        <v>520</v>
      </c>
      <c r="I46" s="188">
        <v>0.84771573604060912</v>
      </c>
      <c r="J46" s="188">
        <v>6.0913705583756347E-2</v>
      </c>
      <c r="K46" s="188">
        <v>8.1218274111675121E-2</v>
      </c>
      <c r="L46" s="189"/>
      <c r="M46" s="190">
        <v>0.9955357142857143</v>
      </c>
      <c r="N46" s="190">
        <v>0.85407725321888417</v>
      </c>
      <c r="O46" s="188">
        <v>0.92274678111587982</v>
      </c>
      <c r="P46" s="190">
        <v>0</v>
      </c>
      <c r="Q46" s="190">
        <v>9.4420600858369105E-2</v>
      </c>
      <c r="R46" s="188">
        <v>3.8626609442060089E-2</v>
      </c>
      <c r="S46" s="190">
        <v>4.464285714285714E-3</v>
      </c>
      <c r="T46" s="189"/>
      <c r="U46" s="190">
        <v>4.7210300429184553E-2</v>
      </c>
      <c r="V46" s="188">
        <v>3.4334763948497854E-2</v>
      </c>
      <c r="X46" s="189"/>
    </row>
    <row r="47" spans="1:24" x14ac:dyDescent="0.25">
      <c r="A47" s="183">
        <v>41</v>
      </c>
      <c r="B47" s="184" t="s">
        <v>195</v>
      </c>
      <c r="C47" s="185">
        <v>192</v>
      </c>
      <c r="D47" s="199" t="s">
        <v>344</v>
      </c>
      <c r="E47" s="187">
        <v>313001005225</v>
      </c>
      <c r="F47" s="184" t="s">
        <v>558</v>
      </c>
      <c r="G47" s="183" t="s">
        <v>520</v>
      </c>
      <c r="I47" s="188">
        <v>0.74240940254652299</v>
      </c>
      <c r="J47" s="188">
        <v>0.20078354554358471</v>
      </c>
      <c r="K47" s="188">
        <v>4.1136141038197842E-2</v>
      </c>
      <c r="L47" s="189"/>
      <c r="M47" s="190">
        <v>0.99390243902439024</v>
      </c>
      <c r="N47" s="190">
        <v>0.77637947725072609</v>
      </c>
      <c r="O47" s="188">
        <v>0.8067061143984221</v>
      </c>
      <c r="P47" s="190">
        <v>2.0325203252032522E-3</v>
      </c>
      <c r="Q47" s="190">
        <v>0.1287512100677638</v>
      </c>
      <c r="R47" s="188">
        <v>0.14792899408284024</v>
      </c>
      <c r="S47" s="190">
        <v>3.0487804878048782E-3</v>
      </c>
      <c r="T47" s="189"/>
      <c r="U47" s="190">
        <v>8.422071636011616E-2</v>
      </c>
      <c r="V47" s="188">
        <v>3.7475345167652857E-2</v>
      </c>
      <c r="X47" s="189"/>
    </row>
    <row r="48" spans="1:24" x14ac:dyDescent="0.25">
      <c r="A48" s="183">
        <v>42</v>
      </c>
      <c r="B48" s="184" t="s">
        <v>195</v>
      </c>
      <c r="C48" s="185">
        <v>193</v>
      </c>
      <c r="D48" s="199" t="s">
        <v>196</v>
      </c>
      <c r="E48" s="187">
        <v>213001007533</v>
      </c>
      <c r="F48" s="184" t="s">
        <v>559</v>
      </c>
      <c r="G48" s="183" t="s">
        <v>520</v>
      </c>
      <c r="I48" s="188">
        <v>0.81582537517053211</v>
      </c>
      <c r="J48" s="188">
        <v>9.9590723055934513E-2</v>
      </c>
      <c r="K48" s="188">
        <v>6.8212824010914053E-2</v>
      </c>
      <c r="L48" s="189"/>
      <c r="M48" s="190">
        <v>0.91927083333333337</v>
      </c>
      <c r="N48" s="190">
        <v>0.86790123456790125</v>
      </c>
      <c r="O48" s="188">
        <v>0.8664021164021164</v>
      </c>
      <c r="P48" s="190">
        <v>6.7708333333333329E-2</v>
      </c>
      <c r="Q48" s="190">
        <v>5.802469135802469E-2</v>
      </c>
      <c r="R48" s="188">
        <v>7.8042328042328038E-2</v>
      </c>
      <c r="S48" s="190">
        <v>1.3020833333333334E-2</v>
      </c>
      <c r="T48" s="189"/>
      <c r="U48" s="190">
        <v>5.4320987654320987E-2</v>
      </c>
      <c r="V48" s="188">
        <v>4.3650793650793648E-2</v>
      </c>
      <c r="X48" s="189"/>
    </row>
    <row r="49" spans="1:24" x14ac:dyDescent="0.25">
      <c r="A49" s="183">
        <v>43</v>
      </c>
      <c r="B49" s="184" t="s">
        <v>195</v>
      </c>
      <c r="C49" s="185">
        <v>202</v>
      </c>
      <c r="D49" s="199" t="s">
        <v>344</v>
      </c>
      <c r="E49" s="187">
        <v>213001009048</v>
      </c>
      <c r="F49" s="184" t="s">
        <v>560</v>
      </c>
      <c r="G49" s="183" t="s">
        <v>520</v>
      </c>
      <c r="I49" s="188">
        <v>0.87438180019782397</v>
      </c>
      <c r="J49" s="188">
        <v>8.8526211671612259E-2</v>
      </c>
      <c r="K49" s="188">
        <v>2.7200791295746787E-2</v>
      </c>
      <c r="L49" s="189"/>
      <c r="M49" s="190">
        <v>0.85334695963208995</v>
      </c>
      <c r="N49" s="190">
        <v>0.81695388914764788</v>
      </c>
      <c r="O49" s="188">
        <v>0.86058851905451039</v>
      </c>
      <c r="P49" s="190">
        <v>7.2560040878896268E-2</v>
      </c>
      <c r="Q49" s="190">
        <v>0.1248253376804844</v>
      </c>
      <c r="R49" s="188">
        <v>0.10033767486734202</v>
      </c>
      <c r="S49" s="190">
        <v>7.358201328564129E-2</v>
      </c>
      <c r="T49" s="189"/>
      <c r="U49" s="190">
        <v>5.0768514205868656E-2</v>
      </c>
      <c r="V49" s="188">
        <v>3.3767486734201643E-2</v>
      </c>
      <c r="X49" s="189"/>
    </row>
    <row r="50" spans="1:24" x14ac:dyDescent="0.25">
      <c r="A50" s="183">
        <v>44</v>
      </c>
      <c r="B50" s="184" t="s">
        <v>195</v>
      </c>
      <c r="C50" s="185">
        <v>203</v>
      </c>
      <c r="D50" s="199" t="s">
        <v>344</v>
      </c>
      <c r="E50" s="187">
        <v>213001009056</v>
      </c>
      <c r="F50" s="184" t="s">
        <v>561</v>
      </c>
      <c r="G50" s="183" t="s">
        <v>520</v>
      </c>
      <c r="I50" s="188">
        <v>0.76155268022181144</v>
      </c>
      <c r="J50" s="188">
        <v>0.18946395563770796</v>
      </c>
      <c r="K50" s="188">
        <v>3.8817005545286505E-2</v>
      </c>
      <c r="L50" s="189"/>
      <c r="M50" s="190">
        <v>0.97990726429675423</v>
      </c>
      <c r="N50" s="190">
        <v>0.87788461538461537</v>
      </c>
      <c r="O50" s="188">
        <v>0.83063748810656513</v>
      </c>
      <c r="P50" s="190">
        <v>1.8547140649149921E-2</v>
      </c>
      <c r="Q50" s="190">
        <v>8.0769230769230774E-2</v>
      </c>
      <c r="R50" s="188">
        <v>0.12559467174119887</v>
      </c>
      <c r="S50" s="190">
        <v>7.7279752704791343E-4</v>
      </c>
      <c r="T50" s="189"/>
      <c r="U50" s="190">
        <v>3.4615384615384617E-2</v>
      </c>
      <c r="V50" s="188">
        <v>3.3301617507136061E-2</v>
      </c>
      <c r="X50" s="189"/>
    </row>
    <row r="51" spans="1:24" x14ac:dyDescent="0.25">
      <c r="A51" s="183">
        <v>45</v>
      </c>
      <c r="B51" s="184" t="s">
        <v>195</v>
      </c>
      <c r="C51" s="185">
        <v>492</v>
      </c>
      <c r="D51" s="199" t="s">
        <v>196</v>
      </c>
      <c r="E51" s="187">
        <v>413001004703</v>
      </c>
      <c r="F51" s="184" t="s">
        <v>562</v>
      </c>
      <c r="G51" s="183" t="s">
        <v>520</v>
      </c>
      <c r="I51" s="188">
        <v>0.8192239858906526</v>
      </c>
      <c r="J51" s="188">
        <v>0.13007054673721341</v>
      </c>
      <c r="K51" s="188">
        <v>4.2328042328042326E-2</v>
      </c>
      <c r="L51" s="189"/>
      <c r="M51" s="190">
        <v>0.91177748804867453</v>
      </c>
      <c r="N51" s="190">
        <v>0.80870314519603614</v>
      </c>
      <c r="O51" s="188">
        <v>0.7887517146776406</v>
      </c>
      <c r="P51" s="190">
        <v>7.3880921338548455E-2</v>
      </c>
      <c r="Q51" s="190">
        <v>0.11632916846186989</v>
      </c>
      <c r="R51" s="188">
        <v>0.11065386374028349</v>
      </c>
      <c r="S51" s="190">
        <v>1.3472403302911778E-2</v>
      </c>
      <c r="T51" s="189"/>
      <c r="U51" s="190">
        <v>7.1951744937526929E-2</v>
      </c>
      <c r="V51" s="188">
        <v>9.6936442615454962E-2</v>
      </c>
      <c r="X51" s="189"/>
    </row>
    <row r="52" spans="1:24" x14ac:dyDescent="0.25">
      <c r="A52" s="183">
        <v>46</v>
      </c>
      <c r="B52" s="191" t="s">
        <v>195</v>
      </c>
      <c r="C52" s="192">
        <v>179</v>
      </c>
      <c r="D52" s="193" t="s">
        <v>344</v>
      </c>
      <c r="E52" s="194">
        <v>213001001632</v>
      </c>
      <c r="F52" s="191" t="s">
        <v>563</v>
      </c>
      <c r="G52" s="183" t="s">
        <v>520</v>
      </c>
      <c r="I52" s="195">
        <v>0.87922705314009664</v>
      </c>
      <c r="J52" s="195">
        <v>8.6956521739130432E-2</v>
      </c>
      <c r="K52" s="195">
        <v>1.932367149758454E-2</v>
      </c>
      <c r="L52" s="196"/>
      <c r="M52" s="197">
        <v>1</v>
      </c>
      <c r="N52" s="197">
        <v>0.98930481283422456</v>
      </c>
      <c r="O52" s="195">
        <v>0.87437185929648242</v>
      </c>
      <c r="P52" s="197">
        <v>0</v>
      </c>
      <c r="Q52" s="197">
        <v>0</v>
      </c>
      <c r="R52" s="195">
        <v>0.11557788944723618</v>
      </c>
      <c r="S52" s="197">
        <v>0</v>
      </c>
      <c r="T52" s="196"/>
      <c r="U52" s="197">
        <v>1.06951871657754E-2</v>
      </c>
      <c r="V52" s="195">
        <v>5.0251256281407036E-3</v>
      </c>
      <c r="X52" s="198"/>
    </row>
    <row r="53" spans="1:24" x14ac:dyDescent="0.25">
      <c r="A53" s="183">
        <v>47</v>
      </c>
      <c r="B53" s="184" t="s">
        <v>208</v>
      </c>
      <c r="C53" s="185">
        <v>22</v>
      </c>
      <c r="D53" s="186">
        <v>13</v>
      </c>
      <c r="E53" s="187">
        <v>113001000348</v>
      </c>
      <c r="F53" s="184" t="s">
        <v>564</v>
      </c>
      <c r="G53" s="183" t="s">
        <v>520</v>
      </c>
      <c r="I53" s="188">
        <v>0.88172484599589318</v>
      </c>
      <c r="J53" s="188">
        <v>7.9260780287474339E-2</v>
      </c>
      <c r="K53" s="188">
        <v>2.4640657084188913E-2</v>
      </c>
      <c r="L53" s="189"/>
      <c r="M53" s="190">
        <v>0.95816072908036454</v>
      </c>
      <c r="N53" s="190">
        <v>0.85905172413793107</v>
      </c>
      <c r="O53" s="188">
        <v>0.88156182212581347</v>
      </c>
      <c r="P53" s="190">
        <v>2.7340513670256836E-2</v>
      </c>
      <c r="Q53" s="190">
        <v>0.10991379310344827</v>
      </c>
      <c r="R53" s="188">
        <v>9.5878524945770066E-2</v>
      </c>
      <c r="S53" s="190">
        <v>1.2427506213753107E-2</v>
      </c>
      <c r="T53" s="189"/>
      <c r="U53" s="190">
        <v>1.9827586206896553E-2</v>
      </c>
      <c r="V53" s="188">
        <v>1.735357917570499E-2</v>
      </c>
      <c r="X53" s="189"/>
    </row>
    <row r="54" spans="1:24" x14ac:dyDescent="0.25">
      <c r="A54" s="183">
        <v>48</v>
      </c>
      <c r="B54" s="184" t="s">
        <v>208</v>
      </c>
      <c r="C54" s="185">
        <v>24</v>
      </c>
      <c r="D54" s="186">
        <v>11</v>
      </c>
      <c r="E54" s="187">
        <v>113001000429</v>
      </c>
      <c r="F54" s="184" t="s">
        <v>565</v>
      </c>
      <c r="G54" s="183" t="s">
        <v>520</v>
      </c>
      <c r="I54" s="188">
        <v>0.83914010378057824</v>
      </c>
      <c r="J54" s="188">
        <v>9.2661230541141587E-2</v>
      </c>
      <c r="K54" s="188">
        <v>5.7079318013343219E-2</v>
      </c>
      <c r="L54" s="189"/>
      <c r="M54" s="190">
        <v>0.81871345029239762</v>
      </c>
      <c r="N54" s="190">
        <v>0.83102310231023102</v>
      </c>
      <c r="O54" s="188">
        <v>0.82304526748971196</v>
      </c>
      <c r="P54" s="190">
        <v>0.10136452241715399</v>
      </c>
      <c r="Q54" s="190">
        <v>8.6468646864686471E-2</v>
      </c>
      <c r="R54" s="188">
        <v>0.10425240054869685</v>
      </c>
      <c r="S54" s="190">
        <v>7.9922027290448339E-2</v>
      </c>
      <c r="T54" s="189"/>
      <c r="U54" s="190">
        <v>7.1947194719471946E-2</v>
      </c>
      <c r="V54" s="188">
        <v>6.5157750342935528E-2</v>
      </c>
      <c r="X54" s="189"/>
    </row>
    <row r="55" spans="1:24" x14ac:dyDescent="0.25">
      <c r="A55" s="183">
        <v>49</v>
      </c>
      <c r="B55" s="184" t="s">
        <v>208</v>
      </c>
      <c r="C55" s="185">
        <v>25</v>
      </c>
      <c r="D55" s="186">
        <v>13</v>
      </c>
      <c r="E55" s="187">
        <v>113001000437</v>
      </c>
      <c r="F55" s="184" t="s">
        <v>566</v>
      </c>
      <c r="G55" s="183" t="s">
        <v>520</v>
      </c>
      <c r="I55" s="188">
        <v>0.84267782426778237</v>
      </c>
      <c r="J55" s="188">
        <v>9.4560669456066948E-2</v>
      </c>
      <c r="K55" s="188">
        <v>4.3514644351464432E-2</v>
      </c>
      <c r="L55" s="189"/>
      <c r="M55" s="190">
        <v>0.88073394495412849</v>
      </c>
      <c r="N55" s="190">
        <v>0.84908225696804895</v>
      </c>
      <c r="O55" s="188">
        <v>0.89199118295371049</v>
      </c>
      <c r="P55" s="190">
        <v>6.9462647444298822E-2</v>
      </c>
      <c r="Q55" s="190">
        <v>0.10673011556764106</v>
      </c>
      <c r="R55" s="188">
        <v>7.0536370315944161E-2</v>
      </c>
      <c r="S55" s="190">
        <v>4.9803407601572737E-2</v>
      </c>
      <c r="T55" s="189"/>
      <c r="U55" s="190">
        <v>3.1271244051665537E-2</v>
      </c>
      <c r="V55" s="188">
        <v>2.9390154298310066E-2</v>
      </c>
      <c r="X55" s="189"/>
    </row>
    <row r="56" spans="1:24" x14ac:dyDescent="0.25">
      <c r="A56" s="183">
        <v>50</v>
      </c>
      <c r="B56" s="184" t="s">
        <v>208</v>
      </c>
      <c r="C56" s="185">
        <v>30</v>
      </c>
      <c r="D56" s="186">
        <v>12</v>
      </c>
      <c r="E56" s="187">
        <v>113001000721</v>
      </c>
      <c r="F56" s="184" t="s">
        <v>567</v>
      </c>
      <c r="G56" s="183" t="s">
        <v>520</v>
      </c>
      <c r="I56" s="188">
        <v>0.87780040733197551</v>
      </c>
      <c r="J56" s="188">
        <v>7.4677528852681599E-2</v>
      </c>
      <c r="K56" s="188">
        <v>3.1907671418873046E-2</v>
      </c>
      <c r="L56" s="189"/>
      <c r="M56" s="190">
        <v>0.91543624161073822</v>
      </c>
      <c r="N56" s="190">
        <v>0.83013698630136989</v>
      </c>
      <c r="O56" s="188">
        <v>0.84864507600793126</v>
      </c>
      <c r="P56" s="190">
        <v>5.2348993288590606E-2</v>
      </c>
      <c r="Q56" s="190">
        <v>0.10068493150684932</v>
      </c>
      <c r="R56" s="188">
        <v>0.12227362855254462</v>
      </c>
      <c r="S56" s="190">
        <v>3.087248322147651E-2</v>
      </c>
      <c r="T56" s="189"/>
      <c r="U56" s="190">
        <v>5.8904109589041097E-2</v>
      </c>
      <c r="V56" s="188">
        <v>2.1810971579643092E-2</v>
      </c>
      <c r="X56" s="189"/>
    </row>
    <row r="57" spans="1:24" x14ac:dyDescent="0.25">
      <c r="A57" s="183">
        <v>51</v>
      </c>
      <c r="B57" s="184" t="s">
        <v>208</v>
      </c>
      <c r="C57" s="185">
        <v>38</v>
      </c>
      <c r="D57" s="186">
        <v>12</v>
      </c>
      <c r="E57" s="187">
        <v>113001001336</v>
      </c>
      <c r="F57" s="184" t="s">
        <v>568</v>
      </c>
      <c r="G57" s="183" t="s">
        <v>520</v>
      </c>
      <c r="I57" s="188">
        <v>0.90063291139240509</v>
      </c>
      <c r="J57" s="188">
        <v>5.6962025316455694E-2</v>
      </c>
      <c r="K57" s="188">
        <v>2.7848101265822784E-2</v>
      </c>
      <c r="L57" s="189"/>
      <c r="M57" s="190">
        <v>0.81892048752176438</v>
      </c>
      <c r="N57" s="190">
        <v>0.91420118343195267</v>
      </c>
      <c r="O57" s="188">
        <v>0.86003683241252304</v>
      </c>
      <c r="P57" s="190">
        <v>5.629715612304121E-2</v>
      </c>
      <c r="Q57" s="190">
        <v>5.3846153846153849E-2</v>
      </c>
      <c r="R57" s="188">
        <v>7.0595457335788828E-2</v>
      </c>
      <c r="S57" s="190">
        <v>0.12130005803830528</v>
      </c>
      <c r="T57" s="189"/>
      <c r="U57" s="190">
        <v>2.42603550295858E-2</v>
      </c>
      <c r="V57" s="188">
        <v>6.0773480662983423E-2</v>
      </c>
      <c r="X57" s="189"/>
    </row>
    <row r="58" spans="1:24" x14ac:dyDescent="0.25">
      <c r="A58" s="183">
        <v>52</v>
      </c>
      <c r="B58" s="184" t="s">
        <v>208</v>
      </c>
      <c r="C58" s="185">
        <v>44</v>
      </c>
      <c r="D58" s="186">
        <v>14</v>
      </c>
      <c r="E58" s="187">
        <v>113001001484</v>
      </c>
      <c r="F58" s="184" t="s">
        <v>569</v>
      </c>
      <c r="G58" s="183" t="s">
        <v>520</v>
      </c>
      <c r="I58" s="188">
        <v>0.87541780613795195</v>
      </c>
      <c r="J58" s="188">
        <v>7.9611060467942876E-2</v>
      </c>
      <c r="K58" s="188">
        <v>3.9197812215132181E-2</v>
      </c>
      <c r="L58" s="189"/>
      <c r="M58" s="190">
        <v>0.93498988731580468</v>
      </c>
      <c r="N58" s="190">
        <v>0.85988023952095805</v>
      </c>
      <c r="O58" s="188">
        <v>0.85879488740109555</v>
      </c>
      <c r="P58" s="190">
        <v>4.9696619474140419E-2</v>
      </c>
      <c r="Q58" s="190">
        <v>0.11017964071856287</v>
      </c>
      <c r="R58" s="188">
        <v>0.101034692635423</v>
      </c>
      <c r="S58" s="190">
        <v>1.444669170759896E-2</v>
      </c>
      <c r="T58" s="189"/>
      <c r="U58" s="190">
        <v>2.4550898203592814E-2</v>
      </c>
      <c r="V58" s="188">
        <v>3.1345100426049911E-2</v>
      </c>
      <c r="X58" s="189"/>
    </row>
    <row r="59" spans="1:24" x14ac:dyDescent="0.25">
      <c r="A59" s="183">
        <v>53</v>
      </c>
      <c r="B59" s="184" t="s">
        <v>208</v>
      </c>
      <c r="C59" s="185">
        <v>59</v>
      </c>
      <c r="D59" s="186">
        <v>12</v>
      </c>
      <c r="E59" s="187">
        <v>113001001719</v>
      </c>
      <c r="F59" s="184" t="s">
        <v>570</v>
      </c>
      <c r="G59" s="183" t="s">
        <v>520</v>
      </c>
      <c r="I59" s="188">
        <v>0.8666666666666667</v>
      </c>
      <c r="J59" s="188">
        <v>0.10945273631840796</v>
      </c>
      <c r="K59" s="188">
        <v>1.9402985074626865E-2</v>
      </c>
      <c r="L59" s="189"/>
      <c r="M59" s="190">
        <v>0.92523833416959356</v>
      </c>
      <c r="N59" s="190">
        <v>0.86551197147223635</v>
      </c>
      <c r="O59" s="188">
        <v>0.86754966887417218</v>
      </c>
      <c r="P59" s="190">
        <v>7.2754641244355239E-2</v>
      </c>
      <c r="Q59" s="190">
        <v>9.7809475292919001E-2</v>
      </c>
      <c r="R59" s="188">
        <v>9.6281202241467148E-2</v>
      </c>
      <c r="S59" s="190">
        <v>2.007024586051179E-3</v>
      </c>
      <c r="T59" s="189"/>
      <c r="U59" s="190">
        <v>2.9546612328069283E-2</v>
      </c>
      <c r="V59" s="188">
        <v>3.2603158430973E-2</v>
      </c>
      <c r="X59" s="189"/>
    </row>
    <row r="60" spans="1:24" x14ac:dyDescent="0.25">
      <c r="A60" s="183">
        <v>54</v>
      </c>
      <c r="B60" s="184" t="s">
        <v>208</v>
      </c>
      <c r="C60" s="185">
        <v>89</v>
      </c>
      <c r="D60" s="186">
        <v>13</v>
      </c>
      <c r="E60" s="187">
        <v>113001002952</v>
      </c>
      <c r="F60" s="184" t="s">
        <v>571</v>
      </c>
      <c r="G60" s="183" t="s">
        <v>520</v>
      </c>
      <c r="I60" s="188">
        <v>0.81836734693877555</v>
      </c>
      <c r="J60" s="188">
        <v>0.11428571428571428</v>
      </c>
      <c r="K60" s="188">
        <v>5.6122448979591837E-2</v>
      </c>
      <c r="L60" s="189"/>
      <c r="M60" s="190">
        <v>0.76998491704374061</v>
      </c>
      <c r="N60" s="190">
        <v>0.83817753338570311</v>
      </c>
      <c r="O60" s="188">
        <v>0.79666666666666663</v>
      </c>
      <c r="P60" s="190">
        <v>0.19909502262443438</v>
      </c>
      <c r="Q60" s="190">
        <v>9.8978790259230162E-2</v>
      </c>
      <c r="R60" s="188">
        <v>0.13416666666666666</v>
      </c>
      <c r="S60" s="190">
        <v>2.4886877828054297E-2</v>
      </c>
      <c r="T60" s="189"/>
      <c r="U60" s="190">
        <v>5.1060487038491753E-2</v>
      </c>
      <c r="V60" s="188">
        <v>6.0833333333333336E-2</v>
      </c>
      <c r="X60" s="189"/>
    </row>
    <row r="61" spans="1:24" x14ac:dyDescent="0.25">
      <c r="A61" s="183">
        <v>55</v>
      </c>
      <c r="B61" s="184" t="s">
        <v>208</v>
      </c>
      <c r="C61" s="185">
        <v>92</v>
      </c>
      <c r="D61" s="186">
        <v>12</v>
      </c>
      <c r="E61" s="187">
        <v>113001003053</v>
      </c>
      <c r="F61" s="184" t="s">
        <v>572</v>
      </c>
      <c r="G61" s="183" t="s">
        <v>520</v>
      </c>
      <c r="I61" s="188">
        <v>0.90717299578059074</v>
      </c>
      <c r="J61" s="188">
        <v>7.8170108816344661E-2</v>
      </c>
      <c r="K61" s="188">
        <v>1.1325782811459028E-2</v>
      </c>
      <c r="L61" s="189"/>
      <c r="M61" s="190">
        <v>0.97451241134751776</v>
      </c>
      <c r="N61" s="190">
        <v>0.90844155844155849</v>
      </c>
      <c r="O61" s="188">
        <v>0.90989820229586316</v>
      </c>
      <c r="P61" s="190">
        <v>2.0833333333333332E-2</v>
      </c>
      <c r="Q61" s="190">
        <v>8.2900432900432905E-2</v>
      </c>
      <c r="R61" s="188">
        <v>7.883907299111978E-2</v>
      </c>
      <c r="S61" s="190">
        <v>4.6542553191489359E-3</v>
      </c>
      <c r="T61" s="189"/>
      <c r="U61" s="190">
        <v>5.8441558441558444E-3</v>
      </c>
      <c r="V61" s="188">
        <v>8.6636343946285468E-3</v>
      </c>
      <c r="X61" s="189"/>
    </row>
    <row r="62" spans="1:24" x14ac:dyDescent="0.25">
      <c r="A62" s="183">
        <v>56</v>
      </c>
      <c r="B62" s="184" t="s">
        <v>208</v>
      </c>
      <c r="C62" s="185">
        <v>97</v>
      </c>
      <c r="D62" s="186">
        <v>12</v>
      </c>
      <c r="E62" s="187">
        <v>113001003274</v>
      </c>
      <c r="F62" s="184" t="s">
        <v>573</v>
      </c>
      <c r="G62" s="183" t="s">
        <v>520</v>
      </c>
      <c r="I62" s="188">
        <v>0.94542772861356927</v>
      </c>
      <c r="J62" s="188">
        <v>1.0693215339233038E-2</v>
      </c>
      <c r="K62" s="188">
        <v>2.5442477876106196E-2</v>
      </c>
      <c r="L62" s="189"/>
      <c r="M62" s="190">
        <v>0.94269776876267752</v>
      </c>
      <c r="N62" s="190">
        <v>0.97146185206755975</v>
      </c>
      <c r="O62" s="188">
        <v>0.93858024691358022</v>
      </c>
      <c r="P62" s="190">
        <v>5.0202839756592295E-2</v>
      </c>
      <c r="Q62" s="190">
        <v>1.4560279557367501E-3</v>
      </c>
      <c r="R62" s="188">
        <v>2.0679012345679013E-2</v>
      </c>
      <c r="S62" s="190">
        <v>4.0567951318458417E-3</v>
      </c>
      <c r="T62" s="189"/>
      <c r="U62" s="190">
        <v>1.6598718695398952E-2</v>
      </c>
      <c r="V62" s="188">
        <v>2.7777777777777776E-2</v>
      </c>
      <c r="X62" s="189"/>
    </row>
    <row r="63" spans="1:24" x14ac:dyDescent="0.25">
      <c r="A63" s="183">
        <v>57</v>
      </c>
      <c r="B63" s="184" t="s">
        <v>208</v>
      </c>
      <c r="C63" s="185">
        <v>104</v>
      </c>
      <c r="D63" s="186">
        <v>12</v>
      </c>
      <c r="E63" s="187">
        <v>113001004149</v>
      </c>
      <c r="F63" s="184" t="s">
        <v>574</v>
      </c>
      <c r="G63" s="183" t="s">
        <v>520</v>
      </c>
      <c r="I63" s="188">
        <v>0.87056928034371639</v>
      </c>
      <c r="J63" s="188">
        <v>9.8281417830290013E-2</v>
      </c>
      <c r="K63" s="188">
        <v>2.2556390977443608E-2</v>
      </c>
      <c r="L63" s="189"/>
      <c r="M63" s="190">
        <v>0.92096412556053808</v>
      </c>
      <c r="N63" s="190">
        <v>0.86394176931690925</v>
      </c>
      <c r="O63" s="188">
        <v>0.86115527291997884</v>
      </c>
      <c r="P63" s="190">
        <v>7.1748878923766815E-2</v>
      </c>
      <c r="Q63" s="190">
        <v>9.5744680851063829E-2</v>
      </c>
      <c r="R63" s="188">
        <v>7.5781664016958128E-2</v>
      </c>
      <c r="S63" s="190">
        <v>6.1659192825112103E-3</v>
      </c>
      <c r="T63" s="189"/>
      <c r="U63" s="190">
        <v>3.1354983202687571E-2</v>
      </c>
      <c r="V63" s="188">
        <v>5.4054054054054057E-2</v>
      </c>
      <c r="X63" s="189"/>
    </row>
    <row r="64" spans="1:24" x14ac:dyDescent="0.25">
      <c r="A64" s="183">
        <v>58</v>
      </c>
      <c r="B64" s="184" t="s">
        <v>208</v>
      </c>
      <c r="C64" s="185">
        <v>107</v>
      </c>
      <c r="D64" s="186">
        <v>12</v>
      </c>
      <c r="E64" s="187">
        <v>113001004289</v>
      </c>
      <c r="F64" s="184" t="s">
        <v>575</v>
      </c>
      <c r="G64" s="183" t="s">
        <v>520</v>
      </c>
      <c r="I64" s="188">
        <v>0.91021530004580853</v>
      </c>
      <c r="J64" s="188">
        <v>5.7718735684837381E-2</v>
      </c>
      <c r="K64" s="188">
        <v>2.3820430600091615E-2</v>
      </c>
      <c r="L64" s="189"/>
      <c r="M64" s="190">
        <v>0.94561650257852792</v>
      </c>
      <c r="N64" s="190">
        <v>0.86389684813753587</v>
      </c>
      <c r="O64" s="188">
        <v>0.874282982791587</v>
      </c>
      <c r="P64" s="190">
        <v>4.9226441631504921E-2</v>
      </c>
      <c r="Q64" s="190">
        <v>0.10076408787010506</v>
      </c>
      <c r="R64" s="188">
        <v>8.5086042065009554E-2</v>
      </c>
      <c r="S64" s="190">
        <v>4.6882325363338025E-3</v>
      </c>
      <c r="T64" s="189"/>
      <c r="U64" s="190">
        <v>2.7698185291308502E-2</v>
      </c>
      <c r="V64" s="188">
        <v>3.2504780114722756E-2</v>
      </c>
      <c r="X64" s="189"/>
    </row>
    <row r="65" spans="1:24" x14ac:dyDescent="0.25">
      <c r="A65" s="183">
        <v>59</v>
      </c>
      <c r="B65" s="184" t="s">
        <v>208</v>
      </c>
      <c r="C65" s="185">
        <v>122</v>
      </c>
      <c r="D65" s="186">
        <v>11</v>
      </c>
      <c r="E65" s="187">
        <v>113001006800</v>
      </c>
      <c r="F65" s="184" t="s">
        <v>576</v>
      </c>
      <c r="G65" s="183" t="s">
        <v>520</v>
      </c>
      <c r="I65" s="188">
        <v>0.85504201680672265</v>
      </c>
      <c r="J65" s="188">
        <v>0.12044817927170869</v>
      </c>
      <c r="K65" s="188">
        <v>1.050420168067227E-2</v>
      </c>
      <c r="L65" s="189"/>
      <c r="M65" s="190">
        <v>0.78555798687089717</v>
      </c>
      <c r="N65" s="190">
        <v>0.82568149210903874</v>
      </c>
      <c r="O65" s="188">
        <v>0.83877840909090906</v>
      </c>
      <c r="P65" s="190">
        <v>0.12107950401167031</v>
      </c>
      <c r="Q65" s="190">
        <v>0.14562410329985653</v>
      </c>
      <c r="R65" s="188">
        <v>0.14204545454545456</v>
      </c>
      <c r="S65" s="190">
        <v>9.3362509117432532E-2</v>
      </c>
      <c r="T65" s="189"/>
      <c r="U65" s="190">
        <v>2.0803443328550931E-2</v>
      </c>
      <c r="V65" s="188">
        <v>1.4914772727272728E-2</v>
      </c>
      <c r="X65" s="189"/>
    </row>
    <row r="66" spans="1:24" x14ac:dyDescent="0.25">
      <c r="A66" s="183">
        <v>60</v>
      </c>
      <c r="B66" s="184" t="s">
        <v>208</v>
      </c>
      <c r="C66" s="185">
        <v>148</v>
      </c>
      <c r="D66" s="186">
        <v>14</v>
      </c>
      <c r="E66" s="187">
        <v>113001008268</v>
      </c>
      <c r="F66" s="184" t="s">
        <v>577</v>
      </c>
      <c r="G66" s="183" t="s">
        <v>520</v>
      </c>
      <c r="I66" s="188">
        <v>0.92140468227424754</v>
      </c>
      <c r="J66" s="188">
        <v>5.6856187290969896E-2</v>
      </c>
      <c r="K66" s="188">
        <v>1.0033444816053512E-2</v>
      </c>
      <c r="L66" s="189"/>
      <c r="M66" s="190">
        <v>0.86984126984126986</v>
      </c>
      <c r="N66" s="190">
        <v>0.89218750000000002</v>
      </c>
      <c r="O66" s="188">
        <v>0.90595611285266453</v>
      </c>
      <c r="P66" s="190">
        <v>0.12380952380952381</v>
      </c>
      <c r="Q66" s="190">
        <v>8.2812499999999997E-2</v>
      </c>
      <c r="R66" s="188">
        <v>8.4639498432601878E-2</v>
      </c>
      <c r="S66" s="190">
        <v>3.1746031746031746E-3</v>
      </c>
      <c r="T66" s="189"/>
      <c r="U66" s="190">
        <v>2.0312500000000001E-2</v>
      </c>
      <c r="V66" s="188">
        <v>3.134796238244514E-3</v>
      </c>
      <c r="X66" s="189"/>
    </row>
    <row r="67" spans="1:24" x14ac:dyDescent="0.25">
      <c r="A67" s="183">
        <v>61</v>
      </c>
      <c r="B67" s="184" t="s">
        <v>208</v>
      </c>
      <c r="C67" s="185">
        <v>159</v>
      </c>
      <c r="D67" s="186">
        <v>15</v>
      </c>
      <c r="E67" s="187">
        <v>113001012427</v>
      </c>
      <c r="F67" s="184" t="s">
        <v>578</v>
      </c>
      <c r="G67" s="183" t="s">
        <v>520</v>
      </c>
      <c r="I67" s="188">
        <v>0.91232638888888884</v>
      </c>
      <c r="J67" s="188">
        <v>6.25E-2</v>
      </c>
      <c r="K67" s="188">
        <v>1.5625E-2</v>
      </c>
      <c r="L67" s="189"/>
      <c r="M67" s="190">
        <v>0.87056367432150317</v>
      </c>
      <c r="N67" s="190">
        <v>0.85993208828522916</v>
      </c>
      <c r="O67" s="188">
        <v>0.9435626102292769</v>
      </c>
      <c r="P67" s="190">
        <v>0</v>
      </c>
      <c r="Q67" s="190">
        <v>0.11544991511035653</v>
      </c>
      <c r="R67" s="188">
        <v>6.1728395061728392E-3</v>
      </c>
      <c r="S67" s="190">
        <v>0.11969380654140571</v>
      </c>
      <c r="T67" s="189"/>
      <c r="U67" s="190">
        <v>1.9524617996604415E-2</v>
      </c>
      <c r="V67" s="188">
        <v>4.1446208112874777E-2</v>
      </c>
      <c r="X67" s="189"/>
    </row>
    <row r="68" spans="1:24" x14ac:dyDescent="0.25">
      <c r="A68" s="183">
        <v>62</v>
      </c>
      <c r="B68" s="184" t="s">
        <v>208</v>
      </c>
      <c r="C68" s="185">
        <v>190</v>
      </c>
      <c r="D68" s="186">
        <v>11</v>
      </c>
      <c r="E68" s="187">
        <v>213001007231</v>
      </c>
      <c r="F68" s="184" t="s">
        <v>579</v>
      </c>
      <c r="G68" s="183" t="s">
        <v>520</v>
      </c>
      <c r="I68" s="188">
        <v>0.85760517799352753</v>
      </c>
      <c r="J68" s="188">
        <v>0.10409924487594391</v>
      </c>
      <c r="K68" s="188">
        <v>2.7238403451995685E-2</v>
      </c>
      <c r="L68" s="189"/>
      <c r="M68" s="190">
        <v>0.78862004785961182</v>
      </c>
      <c r="N68" s="190">
        <v>0.82887139107611552</v>
      </c>
      <c r="O68" s="188">
        <v>0.86886564762670959</v>
      </c>
      <c r="P68" s="190">
        <v>0.2044668971018346</v>
      </c>
      <c r="Q68" s="190">
        <v>0.12257217847769029</v>
      </c>
      <c r="R68" s="188">
        <v>9.6540627514078839E-2</v>
      </c>
      <c r="S68" s="190">
        <v>6.1153948417973945E-3</v>
      </c>
      <c r="T68" s="189"/>
      <c r="U68" s="190">
        <v>3.832020997375328E-2</v>
      </c>
      <c r="V68" s="188">
        <v>2.3866988468758382E-2</v>
      </c>
      <c r="X68" s="189"/>
    </row>
    <row r="69" spans="1:24" x14ac:dyDescent="0.25">
      <c r="A69" s="183">
        <v>63</v>
      </c>
      <c r="B69" s="184" t="s">
        <v>208</v>
      </c>
      <c r="C69" s="185">
        <v>240</v>
      </c>
      <c r="D69" s="186">
        <v>12</v>
      </c>
      <c r="E69" s="187">
        <v>313001001181</v>
      </c>
      <c r="F69" s="184" t="s">
        <v>580</v>
      </c>
      <c r="G69" s="183" t="s">
        <v>520</v>
      </c>
      <c r="I69" s="188">
        <v>0.92008757525998908</v>
      </c>
      <c r="J69" s="188">
        <v>6.0755336617405585E-2</v>
      </c>
      <c r="K69" s="188">
        <v>1.4230979748221127E-2</v>
      </c>
      <c r="L69" s="189"/>
      <c r="M69" s="190">
        <v>0.99684044233807267</v>
      </c>
      <c r="N69" s="190">
        <v>0.96680942184154173</v>
      </c>
      <c r="O69" s="188">
        <v>0.95544554455445541</v>
      </c>
      <c r="P69" s="190">
        <v>0</v>
      </c>
      <c r="Q69" s="190">
        <v>1.8201284796573874E-2</v>
      </c>
      <c r="R69" s="188">
        <v>3.5753575357535754E-2</v>
      </c>
      <c r="S69" s="190">
        <v>3.1595576619273301E-3</v>
      </c>
      <c r="T69" s="189"/>
      <c r="U69" s="190">
        <v>7.4946466809421844E-3</v>
      </c>
      <c r="V69" s="188">
        <v>4.4004400440044002E-3</v>
      </c>
      <c r="X69" s="189"/>
    </row>
    <row r="70" spans="1:24" x14ac:dyDescent="0.25">
      <c r="A70" s="183">
        <v>64</v>
      </c>
      <c r="B70" s="184" t="s">
        <v>208</v>
      </c>
      <c r="C70" s="185">
        <v>248</v>
      </c>
      <c r="D70" s="186">
        <v>13</v>
      </c>
      <c r="E70" s="187">
        <v>313001002251</v>
      </c>
      <c r="F70" s="184" t="s">
        <v>386</v>
      </c>
      <c r="G70" s="183" t="s">
        <v>520</v>
      </c>
      <c r="I70" s="188">
        <v>0.92508143322475567</v>
      </c>
      <c r="J70" s="188">
        <v>4.8859934853420196E-2</v>
      </c>
      <c r="K70" s="188">
        <v>3.2573289902280132E-3</v>
      </c>
      <c r="L70" s="189"/>
      <c r="M70" s="190">
        <v>0.99300699300699302</v>
      </c>
      <c r="N70" s="190">
        <v>0.9467592592592593</v>
      </c>
      <c r="O70" s="188">
        <v>0.96174863387978138</v>
      </c>
      <c r="P70" s="190">
        <v>4.662004662004662E-3</v>
      </c>
      <c r="Q70" s="190">
        <v>3.4722222222222224E-2</v>
      </c>
      <c r="R70" s="188">
        <v>1.912568306010929E-2</v>
      </c>
      <c r="S70" s="190">
        <v>2.331002331002331E-3</v>
      </c>
      <c r="T70" s="189"/>
      <c r="U70" s="190">
        <v>1.1574074074074073E-2</v>
      </c>
      <c r="V70" s="188">
        <v>1.092896174863388E-2</v>
      </c>
      <c r="X70" s="189"/>
    </row>
    <row r="71" spans="1:24" x14ac:dyDescent="0.25">
      <c r="A71" s="183">
        <v>65</v>
      </c>
      <c r="B71" s="184" t="s">
        <v>208</v>
      </c>
      <c r="C71" s="185">
        <v>285</v>
      </c>
      <c r="D71" s="186">
        <v>12</v>
      </c>
      <c r="E71" s="187">
        <v>313001005331</v>
      </c>
      <c r="F71" s="184" t="s">
        <v>398</v>
      </c>
      <c r="G71" s="183" t="s">
        <v>520</v>
      </c>
      <c r="I71" s="188">
        <v>0.93258426966292129</v>
      </c>
      <c r="J71" s="188">
        <v>1.1235955056179775E-2</v>
      </c>
      <c r="K71" s="188">
        <v>4.49438202247191E-2</v>
      </c>
      <c r="L71" s="189"/>
      <c r="M71" s="190">
        <v>0.9921875</v>
      </c>
      <c r="N71" s="190">
        <v>0.95294117647058818</v>
      </c>
      <c r="O71" s="188">
        <v>0.9337349397590361</v>
      </c>
      <c r="P71" s="190">
        <v>0</v>
      </c>
      <c r="Q71" s="190">
        <v>1.1764705882352941E-2</v>
      </c>
      <c r="R71" s="188">
        <v>1.8072289156626505E-2</v>
      </c>
      <c r="S71" s="190">
        <v>7.8125E-3</v>
      </c>
      <c r="T71" s="189"/>
      <c r="U71" s="190">
        <v>1.7647058823529412E-2</v>
      </c>
      <c r="V71" s="188">
        <v>2.4096385542168676E-2</v>
      </c>
      <c r="X71" s="189"/>
    </row>
    <row r="72" spans="1:24" x14ac:dyDescent="0.25">
      <c r="A72" s="183">
        <v>66</v>
      </c>
      <c r="B72" s="184" t="s">
        <v>208</v>
      </c>
      <c r="C72" s="185">
        <v>355</v>
      </c>
      <c r="D72" s="186">
        <v>15</v>
      </c>
      <c r="E72" s="187">
        <v>313001008411</v>
      </c>
      <c r="F72" s="184" t="s">
        <v>581</v>
      </c>
      <c r="G72" s="183" t="s">
        <v>520</v>
      </c>
      <c r="I72" s="188">
        <v>0.88520710059171592</v>
      </c>
      <c r="J72" s="188">
        <v>4.0828402366863907E-2</v>
      </c>
      <c r="K72" s="188">
        <v>6.0946745562130179E-2</v>
      </c>
      <c r="L72" s="189"/>
      <c r="M72" s="190">
        <v>0.90140023337222874</v>
      </c>
      <c r="N72" s="190">
        <v>0.773696682464455</v>
      </c>
      <c r="O72" s="188">
        <v>0.79413524835427884</v>
      </c>
      <c r="P72" s="190">
        <v>5.0175029171528586E-2</v>
      </c>
      <c r="Q72" s="190">
        <v>0.14573459715639811</v>
      </c>
      <c r="R72" s="188">
        <v>0.15619389587073609</v>
      </c>
      <c r="S72" s="190">
        <v>4.6674445740956826E-2</v>
      </c>
      <c r="T72" s="189"/>
      <c r="U72" s="190">
        <v>7.4052132701421802E-2</v>
      </c>
      <c r="V72" s="188">
        <v>4.3087971274685818E-2</v>
      </c>
      <c r="X72" s="189"/>
    </row>
    <row r="73" spans="1:24" x14ac:dyDescent="0.25">
      <c r="A73" s="183">
        <v>67</v>
      </c>
      <c r="B73" s="184" t="s">
        <v>208</v>
      </c>
      <c r="C73" s="185">
        <v>503</v>
      </c>
      <c r="D73" s="186">
        <v>12</v>
      </c>
      <c r="E73" s="187">
        <v>113001013814</v>
      </c>
      <c r="F73" s="184" t="s">
        <v>582</v>
      </c>
      <c r="G73" s="183" t="s">
        <v>520</v>
      </c>
      <c r="I73" s="188">
        <v>0.83507496592457975</v>
      </c>
      <c r="J73" s="188">
        <v>0.12630622444343481</v>
      </c>
      <c r="K73" s="188">
        <v>2.862335302135393E-2</v>
      </c>
      <c r="L73" s="189"/>
      <c r="M73" s="190">
        <v>0.93893129770992367</v>
      </c>
      <c r="N73" s="190">
        <v>0.89462702138758476</v>
      </c>
      <c r="O73" s="188">
        <v>0.87321164282190433</v>
      </c>
      <c r="P73" s="190">
        <v>4.8527808069792802E-2</v>
      </c>
      <c r="Q73" s="190">
        <v>8.6071987480438178E-2</v>
      </c>
      <c r="R73" s="188">
        <v>0.1050814010853478</v>
      </c>
      <c r="S73" s="190">
        <v>1.1995637949836423E-2</v>
      </c>
      <c r="T73" s="189"/>
      <c r="U73" s="190">
        <v>1.5649452269170579E-2</v>
      </c>
      <c r="V73" s="188">
        <v>1.5293537247163296E-2</v>
      </c>
      <c r="X73" s="189"/>
    </row>
    <row r="74" spans="1:24" x14ac:dyDescent="0.25">
      <c r="A74" s="183">
        <v>68</v>
      </c>
      <c r="B74" s="184" t="s">
        <v>208</v>
      </c>
      <c r="C74" s="185">
        <v>543</v>
      </c>
      <c r="D74" s="186">
        <v>14</v>
      </c>
      <c r="E74" s="187">
        <v>313001013783</v>
      </c>
      <c r="F74" s="184" t="s">
        <v>583</v>
      </c>
      <c r="G74" s="183" t="s">
        <v>520</v>
      </c>
      <c r="I74" s="188">
        <v>0.97252747252747251</v>
      </c>
      <c r="J74" s="188">
        <v>1.8315018315018315E-3</v>
      </c>
      <c r="K74" s="188">
        <v>1.8315018315018316E-2</v>
      </c>
      <c r="L74" s="189"/>
      <c r="M74" s="190">
        <v>0.88789237668161436</v>
      </c>
      <c r="N74" s="190">
        <v>0.96758508914100483</v>
      </c>
      <c r="O74" s="188">
        <v>0.9381761978361669</v>
      </c>
      <c r="P74" s="190">
        <v>0.11061285500747384</v>
      </c>
      <c r="Q74" s="190">
        <v>0</v>
      </c>
      <c r="R74" s="188">
        <v>2.009273570324575E-2</v>
      </c>
      <c r="S74" s="190">
        <v>0</v>
      </c>
      <c r="T74" s="189"/>
      <c r="U74" s="190">
        <v>3.0794165316045379E-2</v>
      </c>
      <c r="V74" s="188">
        <v>3.2457496136012363E-2</v>
      </c>
      <c r="X74" s="189"/>
    </row>
    <row r="75" spans="1:24" x14ac:dyDescent="0.25">
      <c r="A75" s="183">
        <v>69</v>
      </c>
      <c r="B75" s="184" t="s">
        <v>208</v>
      </c>
      <c r="C75" s="185">
        <v>556</v>
      </c>
      <c r="D75" s="186">
        <v>12</v>
      </c>
      <c r="E75" s="187">
        <v>313001027059</v>
      </c>
      <c r="F75" s="184" t="s">
        <v>584</v>
      </c>
      <c r="G75" s="183" t="s">
        <v>520</v>
      </c>
      <c r="I75" s="188">
        <v>0.96886792452830184</v>
      </c>
      <c r="J75" s="188">
        <v>0</v>
      </c>
      <c r="K75" s="188">
        <v>2.5471698113207548E-2</v>
      </c>
      <c r="L75" s="189"/>
      <c r="M75" s="190">
        <v>0.91374663072776285</v>
      </c>
      <c r="N75" s="190">
        <v>0.88785912882298423</v>
      </c>
      <c r="O75" s="188">
        <v>0.97142857142857142</v>
      </c>
      <c r="P75" s="190">
        <v>8.6253369272237201E-2</v>
      </c>
      <c r="Q75" s="190">
        <v>9.1751621872103797E-2</v>
      </c>
      <c r="R75" s="188">
        <v>2.5974025974025974E-3</v>
      </c>
      <c r="S75" s="190">
        <v>0</v>
      </c>
      <c r="T75" s="189"/>
      <c r="U75" s="190">
        <v>1.2974976830398516E-2</v>
      </c>
      <c r="V75" s="188">
        <v>1.9913419913419914E-2</v>
      </c>
      <c r="X75" s="189"/>
    </row>
    <row r="76" spans="1:24" x14ac:dyDescent="0.25">
      <c r="A76" s="183">
        <v>70</v>
      </c>
      <c r="B76" s="184" t="s">
        <v>208</v>
      </c>
      <c r="C76" s="185" t="s">
        <v>585</v>
      </c>
      <c r="D76" s="186">
        <v>14</v>
      </c>
      <c r="E76" s="187">
        <v>313001027075</v>
      </c>
      <c r="F76" s="184" t="s">
        <v>586</v>
      </c>
      <c r="G76" s="183" t="s">
        <v>520</v>
      </c>
      <c r="I76" s="188">
        <v>0.82653893192009786</v>
      </c>
      <c r="J76" s="188">
        <v>8.1940481043620061E-2</v>
      </c>
      <c r="K76" s="188">
        <v>7.9494496534855283E-2</v>
      </c>
      <c r="L76" s="189"/>
      <c r="M76" s="190">
        <v>0.97410207939508509</v>
      </c>
      <c r="N76" s="197">
        <v>0.87140407696704136</v>
      </c>
      <c r="O76" s="188">
        <v>0.87281035795887285</v>
      </c>
      <c r="P76" s="190">
        <v>2.2117202268431002E-2</v>
      </c>
      <c r="Q76" s="197">
        <v>7.9824728519718044E-2</v>
      </c>
      <c r="R76" s="188">
        <v>9.1012947448591008E-2</v>
      </c>
      <c r="S76" s="190">
        <v>1.890359168241966E-3</v>
      </c>
      <c r="T76" s="189"/>
      <c r="U76" s="197">
        <v>4.1722232806248809E-2</v>
      </c>
      <c r="V76" s="188">
        <v>2.798933739527799E-2</v>
      </c>
      <c r="X76" s="189"/>
    </row>
    <row r="77" spans="1:24" x14ac:dyDescent="0.25">
      <c r="A77" s="183">
        <v>71</v>
      </c>
      <c r="B77" s="184" t="s">
        <v>208</v>
      </c>
      <c r="C77" s="185">
        <v>566</v>
      </c>
      <c r="D77" s="186">
        <v>14</v>
      </c>
      <c r="E77" s="187">
        <v>313001027199</v>
      </c>
      <c r="F77" s="184" t="s">
        <v>587</v>
      </c>
      <c r="G77" s="183" t="s">
        <v>520</v>
      </c>
      <c r="I77" s="188">
        <v>0.85084202085004013</v>
      </c>
      <c r="J77" s="188">
        <v>0.13873295910184444</v>
      </c>
      <c r="K77" s="188">
        <v>8.8211708099438652E-3</v>
      </c>
      <c r="L77" s="189"/>
      <c r="M77" s="190">
        <v>0.97107114933541827</v>
      </c>
      <c r="N77" s="190">
        <v>0.9061256961018298</v>
      </c>
      <c r="O77" s="188">
        <v>0.90440565253532834</v>
      </c>
      <c r="P77" s="190">
        <v>2.6583268178264268E-2</v>
      </c>
      <c r="Q77" s="190">
        <v>7.4781225139220364E-2</v>
      </c>
      <c r="R77" s="188">
        <v>7.7306733167082295E-2</v>
      </c>
      <c r="S77" s="190">
        <v>1.563721657544957E-3</v>
      </c>
      <c r="T77" s="189"/>
      <c r="U77" s="190">
        <v>1.1137629276054098E-2</v>
      </c>
      <c r="V77" s="188">
        <v>1.4131338320864505E-2</v>
      </c>
      <c r="X77" s="189"/>
    </row>
    <row r="78" spans="1:24" x14ac:dyDescent="0.25">
      <c r="A78" s="183">
        <v>72</v>
      </c>
      <c r="B78" s="184" t="s">
        <v>208</v>
      </c>
      <c r="C78" s="185" t="s">
        <v>588</v>
      </c>
      <c r="D78" s="186">
        <v>14</v>
      </c>
      <c r="E78" s="187">
        <v>313001027253</v>
      </c>
      <c r="F78" s="184" t="s">
        <v>589</v>
      </c>
      <c r="G78" s="183" t="s">
        <v>520</v>
      </c>
      <c r="I78" s="188">
        <v>0.875</v>
      </c>
      <c r="J78" s="188">
        <v>0</v>
      </c>
      <c r="K78" s="188">
        <v>9.6153846153846159E-2</v>
      </c>
      <c r="L78" s="189"/>
      <c r="M78" s="190">
        <v>0.95929443690637717</v>
      </c>
      <c r="N78" s="190">
        <v>0.78616352201257866</v>
      </c>
      <c r="O78" s="188">
        <v>0.81542699724517909</v>
      </c>
      <c r="P78" s="190">
        <v>3.6635006784260515E-2</v>
      </c>
      <c r="Q78" s="190">
        <v>0.14465408805031446</v>
      </c>
      <c r="R78" s="188">
        <v>0.10055096418732783</v>
      </c>
      <c r="S78" s="190">
        <v>2.7137042062415195E-3</v>
      </c>
      <c r="T78" s="189"/>
      <c r="U78" s="190">
        <v>6.0377358490566038E-2</v>
      </c>
      <c r="V78" s="188">
        <v>6.7493112947658404E-2</v>
      </c>
      <c r="X78" s="189"/>
    </row>
    <row r="79" spans="1:24" x14ac:dyDescent="0.25">
      <c r="A79" s="183">
        <v>73</v>
      </c>
      <c r="B79" s="184" t="s">
        <v>208</v>
      </c>
      <c r="C79" s="185">
        <v>663</v>
      </c>
      <c r="D79" s="186">
        <v>14</v>
      </c>
      <c r="E79" s="187">
        <v>113001028927</v>
      </c>
      <c r="F79" s="184" t="s">
        <v>590</v>
      </c>
      <c r="G79" s="183" t="s">
        <v>520</v>
      </c>
      <c r="I79" s="188">
        <v>0.84572386808272781</v>
      </c>
      <c r="J79" s="188">
        <v>0.13303521520402459</v>
      </c>
      <c r="K79" s="188">
        <v>1.7328116266070431E-2</v>
      </c>
      <c r="L79" s="189"/>
      <c r="M79" s="190">
        <v>0.99402823018458197</v>
      </c>
      <c r="N79" s="190">
        <v>0.87617468214483141</v>
      </c>
      <c r="O79" s="188">
        <v>0.86343115124153502</v>
      </c>
      <c r="P79" s="190">
        <v>4.8859934853420191E-3</v>
      </c>
      <c r="Q79" s="190">
        <v>0.10889994472084025</v>
      </c>
      <c r="R79" s="188">
        <v>0.10665914221218961</v>
      </c>
      <c r="S79" s="190">
        <v>1.0857763300760044E-3</v>
      </c>
      <c r="T79" s="189"/>
      <c r="U79" s="190">
        <v>9.9502487562189053E-3</v>
      </c>
      <c r="V79" s="188">
        <v>2.5959367945823927E-2</v>
      </c>
      <c r="X79" s="189"/>
    </row>
    <row r="80" spans="1:24" x14ac:dyDescent="0.25">
      <c r="A80" s="183">
        <v>74</v>
      </c>
      <c r="B80" s="200" t="s">
        <v>208</v>
      </c>
      <c r="C80" s="185">
        <v>842</v>
      </c>
      <c r="D80" s="201"/>
      <c r="E80" s="187">
        <v>113001029893</v>
      </c>
      <c r="F80" s="184" t="s">
        <v>591</v>
      </c>
      <c r="G80" s="183" t="s">
        <v>520</v>
      </c>
      <c r="I80" s="188">
        <v>0.98074179743223966</v>
      </c>
      <c r="J80" s="188">
        <v>1.4265335235378032E-3</v>
      </c>
      <c r="K80" s="188">
        <v>7.1326676176890159E-3</v>
      </c>
      <c r="L80" s="196"/>
      <c r="M80" s="190">
        <v>0.99506694855532063</v>
      </c>
      <c r="N80" s="190">
        <v>0.97583511016346836</v>
      </c>
      <c r="O80" s="188">
        <v>0.9920692141312184</v>
      </c>
      <c r="P80" s="190">
        <v>0</v>
      </c>
      <c r="Q80" s="190">
        <v>0</v>
      </c>
      <c r="R80" s="188">
        <v>0</v>
      </c>
      <c r="S80" s="190">
        <v>4.9330514446793514E-3</v>
      </c>
      <c r="T80" s="196"/>
      <c r="U80" s="190">
        <v>1.7057569296375266E-2</v>
      </c>
      <c r="V80" s="188">
        <v>4.3258832011535686E-3</v>
      </c>
      <c r="X80" s="196"/>
    </row>
    <row r="81" spans="1:24" x14ac:dyDescent="0.25">
      <c r="A81" s="183">
        <v>75</v>
      </c>
      <c r="B81" s="191" t="s">
        <v>208</v>
      </c>
      <c r="C81" s="192">
        <v>858</v>
      </c>
      <c r="D81" s="193">
        <v>14</v>
      </c>
      <c r="E81" s="194">
        <v>113001030085</v>
      </c>
      <c r="F81" s="191" t="s">
        <v>592</v>
      </c>
      <c r="G81" s="183" t="s">
        <v>520</v>
      </c>
      <c r="I81" s="195">
        <v>0.90226112326768781</v>
      </c>
      <c r="J81" s="195">
        <v>5.7622173595915392E-2</v>
      </c>
      <c r="K81" s="195">
        <v>2.1152443471918306E-2</v>
      </c>
      <c r="L81" s="196"/>
      <c r="M81" s="197">
        <v>0.99467518636847707</v>
      </c>
      <c r="N81" s="197">
        <v>0.85944363103953147</v>
      </c>
      <c r="O81" s="195">
        <v>0.90486725663716816</v>
      </c>
      <c r="P81" s="197">
        <v>0</v>
      </c>
      <c r="Q81" s="197">
        <v>9.443631039531479E-2</v>
      </c>
      <c r="R81" s="195">
        <v>5.6784660766961655E-2</v>
      </c>
      <c r="S81" s="197">
        <v>4.2598509052183178E-3</v>
      </c>
      <c r="T81" s="196"/>
      <c r="U81" s="197">
        <v>3.3674963396778917E-2</v>
      </c>
      <c r="V81" s="195">
        <v>3.023598820058997E-2</v>
      </c>
      <c r="X81" s="198"/>
    </row>
    <row r="82" spans="1:24" x14ac:dyDescent="0.25">
      <c r="A82" s="183">
        <v>76</v>
      </c>
      <c r="B82" s="184" t="s">
        <v>593</v>
      </c>
      <c r="C82" s="185">
        <v>4</v>
      </c>
      <c r="D82" s="186">
        <v>4</v>
      </c>
      <c r="E82" s="187">
        <v>113001012788</v>
      </c>
      <c r="F82" s="184" t="s">
        <v>594</v>
      </c>
      <c r="G82" s="183" t="s">
        <v>520</v>
      </c>
      <c r="I82" s="188">
        <v>0.85787781350482317</v>
      </c>
      <c r="J82" s="188">
        <v>8.42443729903537E-2</v>
      </c>
      <c r="K82" s="188">
        <v>5.337620578778135E-2</v>
      </c>
      <c r="L82" s="189"/>
      <c r="M82" s="190">
        <v>0.86945962355798423</v>
      </c>
      <c r="N82" s="190">
        <v>0.81329305135951657</v>
      </c>
      <c r="O82" s="188">
        <v>0.77594339622641506</v>
      </c>
      <c r="P82" s="190">
        <v>7.7109896782027926E-2</v>
      </c>
      <c r="Q82" s="190">
        <v>0.13111782477341391</v>
      </c>
      <c r="R82" s="188">
        <v>0.15625</v>
      </c>
      <c r="S82" s="190">
        <v>5.3430479659987859E-2</v>
      </c>
      <c r="T82" s="189"/>
      <c r="U82" s="190">
        <v>5.1359516616314202E-2</v>
      </c>
      <c r="V82" s="188">
        <v>6.0141509433962265E-2</v>
      </c>
      <c r="X82" s="189"/>
    </row>
    <row r="83" spans="1:24" x14ac:dyDescent="0.25">
      <c r="A83" s="183">
        <v>77</v>
      </c>
      <c r="B83" s="184" t="s">
        <v>593</v>
      </c>
      <c r="C83" s="185">
        <v>18</v>
      </c>
      <c r="D83" s="186">
        <v>6</v>
      </c>
      <c r="E83" s="187">
        <v>113001000241</v>
      </c>
      <c r="F83" s="184" t="s">
        <v>595</v>
      </c>
      <c r="G83" s="183" t="s">
        <v>520</v>
      </c>
      <c r="I83" s="188">
        <v>0.8662884927066451</v>
      </c>
      <c r="J83" s="188">
        <v>9.7244732576985418E-2</v>
      </c>
      <c r="K83" s="188">
        <v>3.0794165316045379E-2</v>
      </c>
      <c r="L83" s="189"/>
      <c r="M83" s="190">
        <v>0.80281690140845074</v>
      </c>
      <c r="N83" s="190">
        <v>0.9214908802537668</v>
      </c>
      <c r="O83" s="188">
        <v>0.89685737308622082</v>
      </c>
      <c r="P83" s="190">
        <v>0.17346182357301704</v>
      </c>
      <c r="Q83" s="190">
        <v>3.6478984932593182E-2</v>
      </c>
      <c r="R83" s="188">
        <v>9.0249798549556809E-2</v>
      </c>
      <c r="S83" s="190">
        <v>2.2979985174203115E-2</v>
      </c>
      <c r="T83" s="189"/>
      <c r="U83" s="190">
        <v>3.6478984932593182E-2</v>
      </c>
      <c r="V83" s="188">
        <v>8.0580177276390001E-3</v>
      </c>
      <c r="X83" s="189"/>
    </row>
    <row r="84" spans="1:24" x14ac:dyDescent="0.25">
      <c r="A84" s="183">
        <v>78</v>
      </c>
      <c r="B84" s="184" t="s">
        <v>593</v>
      </c>
      <c r="C84" s="185">
        <v>32</v>
      </c>
      <c r="D84" s="186">
        <v>6</v>
      </c>
      <c r="E84" s="187">
        <v>113001000771</v>
      </c>
      <c r="F84" s="184" t="s">
        <v>596</v>
      </c>
      <c r="G84" s="183" t="s">
        <v>520</v>
      </c>
      <c r="I84" s="188">
        <v>0.80071016422547714</v>
      </c>
      <c r="J84" s="188">
        <v>0.164225477141589</v>
      </c>
      <c r="K84" s="188">
        <v>2.7962716378162451E-2</v>
      </c>
      <c r="L84" s="189"/>
      <c r="M84" s="190">
        <v>0.78441203281677296</v>
      </c>
      <c r="N84" s="190">
        <v>0.83389342294767166</v>
      </c>
      <c r="O84" s="188">
        <v>0.83453931500241196</v>
      </c>
      <c r="P84" s="190">
        <v>0.19598906107566089</v>
      </c>
      <c r="Q84" s="190">
        <v>0.13058089294287087</v>
      </c>
      <c r="R84" s="188">
        <v>0.13796430294259526</v>
      </c>
      <c r="S84" s="190">
        <v>1.5496809480401094E-2</v>
      </c>
      <c r="T84" s="189"/>
      <c r="U84" s="190">
        <v>2.8324531925108018E-2</v>
      </c>
      <c r="V84" s="188">
        <v>1.9778099372889532E-2</v>
      </c>
      <c r="X84" s="189"/>
    </row>
    <row r="85" spans="1:24" x14ac:dyDescent="0.25">
      <c r="A85" s="183">
        <v>79</v>
      </c>
      <c r="B85" s="184" t="s">
        <v>593</v>
      </c>
      <c r="C85" s="185">
        <v>36</v>
      </c>
      <c r="D85" s="186">
        <v>5</v>
      </c>
      <c r="E85" s="187">
        <v>113001000852</v>
      </c>
      <c r="F85" s="184" t="s">
        <v>597</v>
      </c>
      <c r="G85" s="183" t="s">
        <v>520</v>
      </c>
      <c r="I85" s="188">
        <v>0.85724307260610311</v>
      </c>
      <c r="J85" s="188">
        <v>9.4352858646089097E-2</v>
      </c>
      <c r="K85" s="188">
        <v>3.6829182742897232E-2</v>
      </c>
      <c r="L85" s="189"/>
      <c r="M85" s="190">
        <v>0.88858970043756313</v>
      </c>
      <c r="N85" s="190">
        <v>0.83050259965337958</v>
      </c>
      <c r="O85" s="188">
        <v>0.84480986639260025</v>
      </c>
      <c r="P85" s="190">
        <v>1.0097610232245036E-3</v>
      </c>
      <c r="Q85" s="190">
        <v>0.11542461005199307</v>
      </c>
      <c r="R85" s="188">
        <v>9.4210346008907153E-2</v>
      </c>
      <c r="S85" s="190">
        <v>0.10838101649276338</v>
      </c>
      <c r="T85" s="189"/>
      <c r="U85" s="190">
        <v>4.6447140381282497E-2</v>
      </c>
      <c r="V85" s="188">
        <v>5.4813292223364167E-2</v>
      </c>
      <c r="X85" s="189"/>
    </row>
    <row r="86" spans="1:24" x14ac:dyDescent="0.25">
      <c r="A86" s="183">
        <v>80</v>
      </c>
      <c r="B86" s="184" t="s">
        <v>593</v>
      </c>
      <c r="C86" s="185">
        <v>42</v>
      </c>
      <c r="D86" s="186">
        <v>5</v>
      </c>
      <c r="E86" s="187">
        <v>113001001450</v>
      </c>
      <c r="F86" s="184" t="s">
        <v>598</v>
      </c>
      <c r="G86" s="183" t="s">
        <v>520</v>
      </c>
      <c r="I86" s="188">
        <v>0.86622625928984309</v>
      </c>
      <c r="J86" s="188">
        <v>5.2023121387283239E-2</v>
      </c>
      <c r="K86" s="188">
        <v>7.3492981007431873E-2</v>
      </c>
      <c r="L86" s="189"/>
      <c r="M86" s="190">
        <v>0.91954887218045112</v>
      </c>
      <c r="N86" s="190">
        <v>0.77005347593582885</v>
      </c>
      <c r="O86" s="188">
        <v>0.88567073170731703</v>
      </c>
      <c r="P86" s="190">
        <v>0</v>
      </c>
      <c r="Q86" s="190">
        <v>0.13445378151260504</v>
      </c>
      <c r="R86" s="188">
        <v>8.3841463414634151E-3</v>
      </c>
      <c r="S86" s="190">
        <v>7.9699248120300756E-2</v>
      </c>
      <c r="T86" s="189"/>
      <c r="U86" s="190">
        <v>8.9381207028265852E-2</v>
      </c>
      <c r="V86" s="188">
        <v>9.9847560975609762E-2</v>
      </c>
      <c r="X86" s="189"/>
    </row>
    <row r="87" spans="1:24" x14ac:dyDescent="0.25">
      <c r="A87" s="183">
        <v>81</v>
      </c>
      <c r="B87" s="184" t="s">
        <v>593</v>
      </c>
      <c r="C87" s="185">
        <v>50</v>
      </c>
      <c r="D87" s="186">
        <v>6</v>
      </c>
      <c r="E87" s="187">
        <v>113001001581</v>
      </c>
      <c r="F87" s="184" t="s">
        <v>599</v>
      </c>
      <c r="G87" s="183" t="s">
        <v>520</v>
      </c>
      <c r="I87" s="188">
        <v>0.77777777777777779</v>
      </c>
      <c r="J87" s="188">
        <v>0.12865497076023391</v>
      </c>
      <c r="K87" s="188">
        <v>8.3820662768031184E-2</v>
      </c>
      <c r="L87" s="189"/>
      <c r="M87" s="190">
        <v>0.98977751052315088</v>
      </c>
      <c r="N87" s="190">
        <v>0.76992287917737789</v>
      </c>
      <c r="O87" s="188">
        <v>0.74095989480604862</v>
      </c>
      <c r="P87" s="190">
        <v>0</v>
      </c>
      <c r="Q87" s="190">
        <v>0.12789203084832904</v>
      </c>
      <c r="R87" s="188">
        <v>0.16173570019723865</v>
      </c>
      <c r="S87" s="190">
        <v>7.2158749248346366E-3</v>
      </c>
      <c r="T87" s="189"/>
      <c r="U87" s="190">
        <v>9.8329048843187661E-2</v>
      </c>
      <c r="V87" s="188">
        <v>9.1387245233399084E-2</v>
      </c>
      <c r="X87" s="189"/>
    </row>
    <row r="88" spans="1:24" x14ac:dyDescent="0.25">
      <c r="A88" s="183">
        <v>82</v>
      </c>
      <c r="B88" s="184" t="s">
        <v>593</v>
      </c>
      <c r="C88" s="185">
        <v>60</v>
      </c>
      <c r="D88" s="186">
        <v>5</v>
      </c>
      <c r="E88" s="187">
        <v>113001001727</v>
      </c>
      <c r="F88" s="184" t="s">
        <v>600</v>
      </c>
      <c r="G88" s="183" t="s">
        <v>520</v>
      </c>
      <c r="I88" s="188">
        <v>0.84800409416581368</v>
      </c>
      <c r="J88" s="188">
        <v>0.10849539406345957</v>
      </c>
      <c r="K88" s="188">
        <v>3.4288638689866938E-2</v>
      </c>
      <c r="L88" s="189"/>
      <c r="M88" s="190">
        <v>0.92315419387242592</v>
      </c>
      <c r="N88" s="190">
        <v>0.87777230162641695</v>
      </c>
      <c r="O88" s="188">
        <v>0.88091679123069255</v>
      </c>
      <c r="P88" s="190">
        <v>3.11401305876444E-2</v>
      </c>
      <c r="Q88" s="190">
        <v>9.4627895515032034E-2</v>
      </c>
      <c r="R88" s="188">
        <v>9.516691579471849E-2</v>
      </c>
      <c r="S88" s="190">
        <v>4.5203415369161226E-2</v>
      </c>
      <c r="T88" s="189"/>
      <c r="U88" s="190">
        <v>2.0206998521439132E-2</v>
      </c>
      <c r="V88" s="188">
        <v>2.042850024912805E-2</v>
      </c>
      <c r="X88" s="189"/>
    </row>
    <row r="89" spans="1:24" x14ac:dyDescent="0.25">
      <c r="A89" s="183">
        <v>83</v>
      </c>
      <c r="B89" s="184" t="s">
        <v>593</v>
      </c>
      <c r="C89" s="185">
        <v>70</v>
      </c>
      <c r="D89" s="186">
        <v>7</v>
      </c>
      <c r="E89" s="187">
        <v>113001002120</v>
      </c>
      <c r="F89" s="184" t="s">
        <v>601</v>
      </c>
      <c r="G89" s="183" t="s">
        <v>520</v>
      </c>
      <c r="I89" s="188">
        <v>0.8988950276243094</v>
      </c>
      <c r="J89" s="188">
        <v>6.4640883977900548E-2</v>
      </c>
      <c r="K89" s="188">
        <v>3.2596685082872931E-2</v>
      </c>
      <c r="L89" s="189"/>
      <c r="M89" s="190">
        <v>0.93623188405797098</v>
      </c>
      <c r="N89" s="190">
        <v>0.89289678135405104</v>
      </c>
      <c r="O89" s="188">
        <v>0.87984278495227397</v>
      </c>
      <c r="P89" s="190">
        <v>2.782608695652174E-2</v>
      </c>
      <c r="Q89" s="190">
        <v>6.2153163152053277E-2</v>
      </c>
      <c r="R89" s="188">
        <v>6.7377877596855693E-2</v>
      </c>
      <c r="S89" s="190">
        <v>3.5362318840579707E-2</v>
      </c>
      <c r="T89" s="189"/>
      <c r="U89" s="190">
        <v>3.9400665926748055E-2</v>
      </c>
      <c r="V89" s="188">
        <v>4.7164514317798986E-2</v>
      </c>
      <c r="X89" s="189"/>
    </row>
    <row r="90" spans="1:24" x14ac:dyDescent="0.25">
      <c r="A90" s="183">
        <v>84</v>
      </c>
      <c r="B90" s="184" t="s">
        <v>593</v>
      </c>
      <c r="C90" s="185">
        <v>71</v>
      </c>
      <c r="D90" s="186">
        <v>5</v>
      </c>
      <c r="E90" s="187">
        <v>113001002138</v>
      </c>
      <c r="F90" s="184" t="s">
        <v>602</v>
      </c>
      <c r="G90" s="183" t="s">
        <v>520</v>
      </c>
      <c r="I90" s="188">
        <v>0.8321629213483146</v>
      </c>
      <c r="J90" s="188">
        <v>9.4101123595505612E-2</v>
      </c>
      <c r="K90" s="188">
        <v>5.8286516853932581E-2</v>
      </c>
      <c r="L90" s="189"/>
      <c r="M90" s="190">
        <v>0.81971830985915495</v>
      </c>
      <c r="N90" s="190">
        <v>0.82222222222222219</v>
      </c>
      <c r="O90" s="188">
        <v>0.82536231884057976</v>
      </c>
      <c r="P90" s="190">
        <v>0.16549295774647887</v>
      </c>
      <c r="Q90" s="190">
        <v>8.6738351254480289E-2</v>
      </c>
      <c r="R90" s="188">
        <v>9.492753623188406E-2</v>
      </c>
      <c r="S90" s="190">
        <v>1.4084507042253521E-2</v>
      </c>
      <c r="T90" s="189"/>
      <c r="U90" s="190">
        <v>8.1003584229390677E-2</v>
      </c>
      <c r="V90" s="188">
        <v>7.3188405797101452E-2</v>
      </c>
      <c r="X90" s="189"/>
    </row>
    <row r="91" spans="1:24" x14ac:dyDescent="0.25">
      <c r="A91" s="183">
        <v>85</v>
      </c>
      <c r="B91" s="184" t="s">
        <v>593</v>
      </c>
      <c r="C91" s="185">
        <v>83</v>
      </c>
      <c r="D91" s="186">
        <v>4</v>
      </c>
      <c r="E91" s="187">
        <v>113001002812</v>
      </c>
      <c r="F91" s="184" t="s">
        <v>603</v>
      </c>
      <c r="G91" s="183" t="s">
        <v>520</v>
      </c>
      <c r="I91" s="188">
        <v>0.97055937193326791</v>
      </c>
      <c r="J91" s="188">
        <v>4.906771344455348E-4</v>
      </c>
      <c r="K91" s="188">
        <v>1.9136408243375858E-2</v>
      </c>
      <c r="L91" s="189"/>
      <c r="M91" s="190">
        <v>0.86770428015564205</v>
      </c>
      <c r="N91" s="202">
        <v>0.8521781693587861</v>
      </c>
      <c r="O91" s="188">
        <v>0.83685503685503682</v>
      </c>
      <c r="P91" s="190">
        <v>0.11575875486381323</v>
      </c>
      <c r="Q91" s="202">
        <v>0.10425844346549193</v>
      </c>
      <c r="R91" s="188">
        <v>0.11646191646191646</v>
      </c>
      <c r="S91" s="190">
        <v>1.4105058365758755E-2</v>
      </c>
      <c r="T91" s="189"/>
      <c r="U91" s="202">
        <v>4.0137053352912386E-2</v>
      </c>
      <c r="V91" s="188">
        <v>4.1769041769041768E-2</v>
      </c>
      <c r="X91" s="189"/>
    </row>
    <row r="92" spans="1:24" x14ac:dyDescent="0.25">
      <c r="A92" s="183">
        <v>86</v>
      </c>
      <c r="B92" s="184" t="s">
        <v>593</v>
      </c>
      <c r="C92" s="185">
        <v>90</v>
      </c>
      <c r="D92" s="186">
        <v>4</v>
      </c>
      <c r="E92" s="187">
        <v>113001020969</v>
      </c>
      <c r="F92" s="184" t="s">
        <v>604</v>
      </c>
      <c r="G92" s="183" t="s">
        <v>520</v>
      </c>
      <c r="I92" s="188">
        <v>0.8569667077681874</v>
      </c>
      <c r="J92" s="188">
        <v>0.12330456226880394</v>
      </c>
      <c r="K92" s="188">
        <v>1.8495684340320593E-2</v>
      </c>
      <c r="L92" s="189"/>
      <c r="M92" s="190">
        <v>0.95971563981042651</v>
      </c>
      <c r="N92" s="190">
        <v>0.83706467661691542</v>
      </c>
      <c r="O92" s="188">
        <v>0.85696821515892418</v>
      </c>
      <c r="P92" s="190">
        <v>3.1990521327014215E-2</v>
      </c>
      <c r="Q92" s="190">
        <v>0.13681592039800994</v>
      </c>
      <c r="R92" s="188">
        <v>9.0464547677261614E-2</v>
      </c>
      <c r="S92" s="190">
        <v>8.2938388625592423E-3</v>
      </c>
      <c r="T92" s="189"/>
      <c r="U92" s="190">
        <v>2.2388059701492536E-2</v>
      </c>
      <c r="V92" s="188">
        <v>4.6454767726161368E-2</v>
      </c>
      <c r="X92" s="189"/>
    </row>
    <row r="93" spans="1:24" x14ac:dyDescent="0.25">
      <c r="A93" s="183">
        <v>87</v>
      </c>
      <c r="B93" s="184" t="s">
        <v>593</v>
      </c>
      <c r="C93" s="185">
        <v>99</v>
      </c>
      <c r="D93" s="186">
        <v>7</v>
      </c>
      <c r="E93" s="187">
        <v>113001003771</v>
      </c>
      <c r="F93" s="184" t="s">
        <v>605</v>
      </c>
      <c r="G93" s="183" t="s">
        <v>520</v>
      </c>
      <c r="I93" s="188">
        <v>0.86942675159235672</v>
      </c>
      <c r="J93" s="188">
        <v>0.11358811040339703</v>
      </c>
      <c r="K93" s="188">
        <v>1.2738853503184714E-2</v>
      </c>
      <c r="L93" s="189"/>
      <c r="M93" s="190">
        <v>0.97246804326450342</v>
      </c>
      <c r="N93" s="190">
        <v>0.86163203243791175</v>
      </c>
      <c r="O93" s="188">
        <v>0.86145833333333333</v>
      </c>
      <c r="P93" s="190">
        <v>2.6057030481809244E-2</v>
      </c>
      <c r="Q93" s="190">
        <v>0.11758743030917385</v>
      </c>
      <c r="R93" s="188">
        <v>0.125</v>
      </c>
      <c r="S93" s="190">
        <v>4.9164208456243857E-4</v>
      </c>
      <c r="T93" s="189"/>
      <c r="U93" s="190">
        <v>1.2164216928535226E-2</v>
      </c>
      <c r="V93" s="188">
        <v>8.3333333333333332E-3</v>
      </c>
      <c r="X93" s="189"/>
    </row>
    <row r="94" spans="1:24" x14ac:dyDescent="0.25">
      <c r="A94" s="183">
        <v>88</v>
      </c>
      <c r="B94" s="184" t="s">
        <v>593</v>
      </c>
      <c r="C94" s="185">
        <v>105</v>
      </c>
      <c r="D94" s="186">
        <v>5</v>
      </c>
      <c r="E94" s="187">
        <v>113001008284</v>
      </c>
      <c r="F94" s="184" t="s">
        <v>606</v>
      </c>
      <c r="G94" s="183" t="s">
        <v>520</v>
      </c>
      <c r="I94" s="188">
        <v>0.78666666666666663</v>
      </c>
      <c r="J94" s="188">
        <v>0.14730158730158729</v>
      </c>
      <c r="K94" s="188">
        <v>5.5238095238095239E-2</v>
      </c>
      <c r="L94" s="189"/>
      <c r="M94" s="190">
        <v>0.89056356487549149</v>
      </c>
      <c r="N94" s="190">
        <v>0.71339563862928346</v>
      </c>
      <c r="O94" s="188">
        <v>0.78602620087336239</v>
      </c>
      <c r="P94" s="190">
        <v>0.10550458715596331</v>
      </c>
      <c r="Q94" s="190">
        <v>0.20623052959501559</v>
      </c>
      <c r="R94" s="188">
        <v>0.1222707423580786</v>
      </c>
      <c r="S94" s="190">
        <v>3.27653997378768E-3</v>
      </c>
      <c r="T94" s="189"/>
      <c r="U94" s="190">
        <v>6.9158878504672894E-2</v>
      </c>
      <c r="V94" s="188">
        <v>8.0474111041796637E-2</v>
      </c>
      <c r="X94" s="189"/>
    </row>
    <row r="95" spans="1:24" x14ac:dyDescent="0.25">
      <c r="A95" s="183">
        <v>89</v>
      </c>
      <c r="B95" s="184" t="s">
        <v>593</v>
      </c>
      <c r="C95" s="185">
        <v>106</v>
      </c>
      <c r="D95" s="186">
        <v>5</v>
      </c>
      <c r="E95" s="187">
        <v>113001004254</v>
      </c>
      <c r="F95" s="184" t="s">
        <v>607</v>
      </c>
      <c r="G95" s="183" t="s">
        <v>520</v>
      </c>
      <c r="I95" s="188">
        <v>0.86511156186612581</v>
      </c>
      <c r="J95" s="188">
        <v>6.6937119675456389E-2</v>
      </c>
      <c r="K95" s="188">
        <v>5.8823529411764705E-2</v>
      </c>
      <c r="L95" s="189"/>
      <c r="M95" s="190">
        <v>0.9513647642679901</v>
      </c>
      <c r="N95" s="190">
        <v>0.79757869249394675</v>
      </c>
      <c r="O95" s="188">
        <v>0.84854563691073215</v>
      </c>
      <c r="P95" s="190">
        <v>4.9627791563275434E-4</v>
      </c>
      <c r="Q95" s="190">
        <v>0.13995157384987894</v>
      </c>
      <c r="R95" s="188">
        <v>9.1273821464393182E-2</v>
      </c>
      <c r="S95" s="190">
        <v>4.813895781637717E-2</v>
      </c>
      <c r="T95" s="189"/>
      <c r="U95" s="190">
        <v>5.5205811138014531E-2</v>
      </c>
      <c r="V95" s="188">
        <v>5.6168505516549651E-2</v>
      </c>
      <c r="X95" s="189"/>
    </row>
    <row r="96" spans="1:24" x14ac:dyDescent="0.25">
      <c r="A96" s="183">
        <v>90</v>
      </c>
      <c r="B96" s="184" t="s">
        <v>593</v>
      </c>
      <c r="C96" s="185">
        <v>113</v>
      </c>
      <c r="D96" s="186">
        <v>4</v>
      </c>
      <c r="E96" s="187">
        <v>113001005544</v>
      </c>
      <c r="F96" s="184" t="s">
        <v>608</v>
      </c>
      <c r="G96" s="183" t="s">
        <v>520</v>
      </c>
      <c r="I96" s="188">
        <v>0.79753521126760563</v>
      </c>
      <c r="J96" s="188">
        <v>0.10123239436619719</v>
      </c>
      <c r="K96" s="188">
        <v>9.0669014084507046E-2</v>
      </c>
      <c r="L96" s="189"/>
      <c r="M96" s="190">
        <v>0.70931952662721898</v>
      </c>
      <c r="N96" s="190">
        <v>0.74942352036894699</v>
      </c>
      <c r="O96" s="188">
        <v>0.74816026165167615</v>
      </c>
      <c r="P96" s="190">
        <v>0.28254437869822485</v>
      </c>
      <c r="Q96" s="190">
        <v>0.14296694850115296</v>
      </c>
      <c r="R96" s="188">
        <v>0.15699100572363042</v>
      </c>
      <c r="S96" s="190">
        <v>6.6568047337278108E-3</v>
      </c>
      <c r="T96" s="189"/>
      <c r="U96" s="190">
        <v>0.10530361260568794</v>
      </c>
      <c r="V96" s="188">
        <v>8.5854456255110387E-2</v>
      </c>
      <c r="X96" s="189"/>
    </row>
    <row r="97" spans="1:24" x14ac:dyDescent="0.25">
      <c r="A97" s="183">
        <v>91</v>
      </c>
      <c r="B97" s="184" t="s">
        <v>593</v>
      </c>
      <c r="C97" s="185">
        <v>120</v>
      </c>
      <c r="D97" s="186">
        <v>4</v>
      </c>
      <c r="E97" s="187">
        <v>113001006711</v>
      </c>
      <c r="F97" s="184" t="s">
        <v>609</v>
      </c>
      <c r="G97" s="183" t="s">
        <v>520</v>
      </c>
      <c r="I97" s="188">
        <v>0.74590163934426235</v>
      </c>
      <c r="J97" s="188">
        <v>0.117096018735363</v>
      </c>
      <c r="K97" s="188">
        <v>0.12997658079625293</v>
      </c>
      <c r="L97" s="189"/>
      <c r="M97" s="190">
        <v>0.92260442260442266</v>
      </c>
      <c r="N97" s="190">
        <v>0.68085106382978722</v>
      </c>
      <c r="O97" s="188">
        <v>0.71632896305125149</v>
      </c>
      <c r="P97" s="190">
        <v>4.4226044226044224E-2</v>
      </c>
      <c r="Q97" s="190">
        <v>0.11170212765957446</v>
      </c>
      <c r="R97" s="188">
        <v>0.14302741358760429</v>
      </c>
      <c r="S97" s="190">
        <v>3.1941031941031942E-2</v>
      </c>
      <c r="T97" s="189"/>
      <c r="U97" s="190">
        <v>0.20212765957446807</v>
      </c>
      <c r="V97" s="188">
        <v>0.12753277711561384</v>
      </c>
      <c r="X97" s="189"/>
    </row>
    <row r="98" spans="1:24" x14ac:dyDescent="0.25">
      <c r="A98" s="183">
        <v>92</v>
      </c>
      <c r="B98" s="184" t="s">
        <v>593</v>
      </c>
      <c r="C98" s="185">
        <v>131</v>
      </c>
      <c r="D98" s="186">
        <v>6</v>
      </c>
      <c r="E98" s="187">
        <v>113001007199</v>
      </c>
      <c r="F98" s="184" t="s">
        <v>610</v>
      </c>
      <c r="G98" s="183" t="s">
        <v>520</v>
      </c>
      <c r="I98" s="188">
        <v>0.89611029049729196</v>
      </c>
      <c r="J98" s="188">
        <v>4.874446085672083E-2</v>
      </c>
      <c r="K98" s="188">
        <v>4.9729197439684882E-2</v>
      </c>
      <c r="L98" s="189"/>
      <c r="M98" s="190">
        <v>0.98729227761485827</v>
      </c>
      <c r="N98" s="190">
        <v>0.90336333491236376</v>
      </c>
      <c r="O98" s="188">
        <v>0.89017341040462428</v>
      </c>
      <c r="P98" s="190">
        <v>1.4662756598240469E-3</v>
      </c>
      <c r="Q98" s="190">
        <v>4.1686404547607768E-2</v>
      </c>
      <c r="R98" s="188">
        <v>4.8169556840077073E-2</v>
      </c>
      <c r="S98" s="190">
        <v>1.0752688172043012E-2</v>
      </c>
      <c r="T98" s="189"/>
      <c r="U98" s="190">
        <v>5.3055423969682616E-2</v>
      </c>
      <c r="V98" s="188">
        <v>5.4913294797687862E-2</v>
      </c>
      <c r="X98" s="189"/>
    </row>
    <row r="99" spans="1:24" x14ac:dyDescent="0.25">
      <c r="A99" s="183">
        <v>93</v>
      </c>
      <c r="B99" s="184" t="s">
        <v>593</v>
      </c>
      <c r="C99" s="185">
        <v>139</v>
      </c>
      <c r="D99" s="186">
        <v>6</v>
      </c>
      <c r="E99" s="187">
        <v>113001007857</v>
      </c>
      <c r="F99" s="184" t="s">
        <v>611</v>
      </c>
      <c r="G99" s="183" t="s">
        <v>520</v>
      </c>
      <c r="I99" s="188">
        <v>0.93959731543624159</v>
      </c>
      <c r="J99" s="188">
        <v>3.2598274209012464E-2</v>
      </c>
      <c r="K99" s="188">
        <v>2.2051773729626079E-2</v>
      </c>
      <c r="L99" s="189"/>
      <c r="M99" s="190">
        <v>0.99505928853754944</v>
      </c>
      <c r="N99" s="190">
        <v>0.89415322580645162</v>
      </c>
      <c r="O99" s="188">
        <v>0.8173828125</v>
      </c>
      <c r="P99" s="190">
        <v>0</v>
      </c>
      <c r="Q99" s="190">
        <v>8.0645161290322578E-2</v>
      </c>
      <c r="R99" s="188">
        <v>0.1728515625</v>
      </c>
      <c r="S99" s="190">
        <v>3.952569169960474E-3</v>
      </c>
      <c r="T99" s="189"/>
      <c r="U99" s="190">
        <v>2.0161290322580645E-2</v>
      </c>
      <c r="V99" s="188">
        <v>8.7890625E-3</v>
      </c>
      <c r="X99" s="189"/>
    </row>
    <row r="100" spans="1:24" x14ac:dyDescent="0.25">
      <c r="A100" s="183">
        <v>94</v>
      </c>
      <c r="B100" s="203" t="s">
        <v>593</v>
      </c>
      <c r="C100" s="204">
        <v>149</v>
      </c>
      <c r="D100" s="205">
        <v>5</v>
      </c>
      <c r="E100" s="206">
        <v>113001008276</v>
      </c>
      <c r="F100" s="203" t="s">
        <v>612</v>
      </c>
      <c r="G100" s="207" t="s">
        <v>520</v>
      </c>
      <c r="I100" s="208">
        <v>0.80159635119726336</v>
      </c>
      <c r="J100" s="208">
        <v>0.17103762827822122</v>
      </c>
      <c r="K100" s="208">
        <v>2.1664766248574687E-2</v>
      </c>
      <c r="L100" s="189"/>
      <c r="M100" s="209">
        <v>0.96017699115044253</v>
      </c>
      <c r="N100" s="209">
        <v>0.86414253897550108</v>
      </c>
      <c r="O100" s="208">
        <v>0.82150537634408605</v>
      </c>
      <c r="P100" s="209">
        <v>3.7610619469026552E-2</v>
      </c>
      <c r="Q100" s="209">
        <v>0.12694877505567928</v>
      </c>
      <c r="R100" s="208">
        <v>0.11935483870967742</v>
      </c>
      <c r="S100" s="209">
        <v>2.2123893805309734E-3</v>
      </c>
      <c r="T100" s="189"/>
      <c r="U100" s="209">
        <v>6.6815144766146995E-3</v>
      </c>
      <c r="V100" s="208">
        <v>5.3763440860215055E-2</v>
      </c>
      <c r="X100" s="189"/>
    </row>
    <row r="101" spans="1:24" x14ac:dyDescent="0.25">
      <c r="A101" s="183">
        <v>95</v>
      </c>
      <c r="B101" s="184" t="s">
        <v>593</v>
      </c>
      <c r="C101" s="185">
        <v>198</v>
      </c>
      <c r="D101" s="186">
        <v>6</v>
      </c>
      <c r="E101" s="187">
        <v>113001000321</v>
      </c>
      <c r="F101" s="184" t="s">
        <v>613</v>
      </c>
      <c r="G101" s="183" t="s">
        <v>520</v>
      </c>
      <c r="I101" s="188">
        <v>0.83684568320870156</v>
      </c>
      <c r="J101" s="188">
        <v>7.6818490822569682E-2</v>
      </c>
      <c r="K101" s="188">
        <v>6.9340584636301841E-2</v>
      </c>
      <c r="L101" s="183"/>
      <c r="M101" s="190">
        <v>0.94204946996466432</v>
      </c>
      <c r="N101" s="190">
        <v>0.81614035087719294</v>
      </c>
      <c r="O101" s="188">
        <v>0.83355176933158581</v>
      </c>
      <c r="P101" s="190">
        <v>4.5229681978798585E-2</v>
      </c>
      <c r="Q101" s="190">
        <v>0.1031578947368421</v>
      </c>
      <c r="R101" s="188">
        <v>0.12647444298820446</v>
      </c>
      <c r="S101" s="190">
        <v>1.1307420494699646E-2</v>
      </c>
      <c r="T101" s="183"/>
      <c r="U101" s="190">
        <v>6.9473684210526312E-2</v>
      </c>
      <c r="V101" s="188">
        <v>3.3420707732634336E-2</v>
      </c>
      <c r="X101" s="183"/>
    </row>
    <row r="102" spans="1:24" x14ac:dyDescent="0.25">
      <c r="A102" s="183">
        <v>96</v>
      </c>
      <c r="B102" s="184" t="s">
        <v>593</v>
      </c>
      <c r="C102" s="185">
        <v>270</v>
      </c>
      <c r="D102" s="186">
        <v>7</v>
      </c>
      <c r="E102" s="187">
        <v>313001004750</v>
      </c>
      <c r="F102" s="184" t="s">
        <v>614</v>
      </c>
      <c r="G102" s="183" t="s">
        <v>520</v>
      </c>
      <c r="I102" s="188">
        <v>0.90702749890877343</v>
      </c>
      <c r="J102" s="188">
        <v>3.0554343081623744E-2</v>
      </c>
      <c r="K102" s="188">
        <v>5.5870798777826275E-2</v>
      </c>
      <c r="L102" s="183"/>
      <c r="M102" s="190">
        <v>0.89899431569742017</v>
      </c>
      <c r="N102" s="190">
        <v>0.81173490924440694</v>
      </c>
      <c r="O102" s="188">
        <v>0.85639458751636843</v>
      </c>
      <c r="P102" s="190">
        <v>3.935286401399213E-3</v>
      </c>
      <c r="Q102" s="190">
        <v>0.11777121148163783</v>
      </c>
      <c r="R102" s="188">
        <v>0.11217808817110432</v>
      </c>
      <c r="S102" s="190">
        <v>9.6195889811980767E-2</v>
      </c>
      <c r="T102" s="183"/>
      <c r="U102" s="190">
        <v>6.5428450823132117E-2</v>
      </c>
      <c r="V102" s="188">
        <v>2.400698384984723E-2</v>
      </c>
      <c r="X102" s="183"/>
    </row>
    <row r="103" spans="1:24" x14ac:dyDescent="0.25">
      <c r="A103" s="183">
        <v>97</v>
      </c>
      <c r="B103" s="184" t="s">
        <v>593</v>
      </c>
      <c r="C103" s="185">
        <v>636</v>
      </c>
      <c r="D103" s="186">
        <v>6</v>
      </c>
      <c r="E103" s="187">
        <v>113001028421</v>
      </c>
      <c r="F103" s="184" t="s">
        <v>615</v>
      </c>
      <c r="G103" s="183" t="s">
        <v>520</v>
      </c>
      <c r="I103" s="188">
        <v>0.84164222873900296</v>
      </c>
      <c r="J103" s="188">
        <v>0.10948191593352884</v>
      </c>
      <c r="K103" s="188">
        <v>4.2033235581622676E-2</v>
      </c>
      <c r="L103" s="183"/>
      <c r="M103" s="190">
        <v>0.97968605724838409</v>
      </c>
      <c r="N103" s="190">
        <v>0.87037037037037035</v>
      </c>
      <c r="O103" s="188">
        <v>0.87084870848708484</v>
      </c>
      <c r="P103" s="190">
        <v>1.9390581717451522E-2</v>
      </c>
      <c r="Q103" s="190">
        <v>8.4259259259259256E-2</v>
      </c>
      <c r="R103" s="188">
        <v>8.4870848708487087E-2</v>
      </c>
      <c r="S103" s="190">
        <v>9.2336103416435823E-4</v>
      </c>
      <c r="T103" s="183"/>
      <c r="U103" s="190">
        <v>3.888888888888889E-2</v>
      </c>
      <c r="V103" s="188">
        <v>3.8745387453874541E-2</v>
      </c>
      <c r="X103" s="183"/>
    </row>
    <row r="104" spans="1:24" x14ac:dyDescent="0.25">
      <c r="A104" s="183">
        <v>98</v>
      </c>
      <c r="B104" s="184" t="s">
        <v>593</v>
      </c>
      <c r="C104" s="185">
        <v>717</v>
      </c>
      <c r="D104" s="186">
        <v>5</v>
      </c>
      <c r="E104" s="187">
        <v>113001029095</v>
      </c>
      <c r="F104" s="184" t="s">
        <v>616</v>
      </c>
      <c r="G104" s="183" t="s">
        <v>520</v>
      </c>
      <c r="I104" s="188">
        <v>0.90943396226415096</v>
      </c>
      <c r="J104" s="188">
        <v>1.1949685534591196E-2</v>
      </c>
      <c r="K104" s="188">
        <v>7.0440251572327042E-2</v>
      </c>
      <c r="L104" s="183"/>
      <c r="M104" s="190">
        <v>0.82985257985257987</v>
      </c>
      <c r="N104" s="190">
        <v>0.86023500309214596</v>
      </c>
      <c r="O104" s="188">
        <v>0.83718028696194635</v>
      </c>
      <c r="P104" s="190">
        <v>0.12592137592137592</v>
      </c>
      <c r="Q104" s="190">
        <v>7.9777365491651209E-2</v>
      </c>
      <c r="R104" s="188">
        <v>9.7941359950093579E-2</v>
      </c>
      <c r="S104" s="190">
        <v>4.3611793611793612E-2</v>
      </c>
      <c r="T104" s="183"/>
      <c r="U104" s="190">
        <v>5.1948051948051951E-2</v>
      </c>
      <c r="V104" s="188">
        <v>5.8016219588271987E-2</v>
      </c>
      <c r="X104" s="183"/>
    </row>
    <row r="105" spans="1:24" x14ac:dyDescent="0.25">
      <c r="A105" s="183">
        <v>99</v>
      </c>
      <c r="B105" s="184" t="s">
        <v>593</v>
      </c>
      <c r="C105" s="185">
        <v>788</v>
      </c>
      <c r="D105" s="186">
        <v>6</v>
      </c>
      <c r="E105" s="187">
        <v>313001029396</v>
      </c>
      <c r="F105" s="184" t="s">
        <v>424</v>
      </c>
      <c r="G105" s="183" t="s">
        <v>520</v>
      </c>
      <c r="I105" s="188">
        <v>0.79846238330587593</v>
      </c>
      <c r="J105" s="188">
        <v>0.15540911587040088</v>
      </c>
      <c r="K105" s="188">
        <v>3.789126853377265E-2</v>
      </c>
      <c r="L105" s="183"/>
      <c r="M105" s="190">
        <v>0.96573751451800227</v>
      </c>
      <c r="N105" s="190">
        <v>0.91685393258426962</v>
      </c>
      <c r="O105" s="188">
        <v>0.91306755260243633</v>
      </c>
      <c r="P105" s="190">
        <v>2.0905923344947737E-2</v>
      </c>
      <c r="Q105" s="190">
        <v>1.1797752808988765E-2</v>
      </c>
      <c r="R105" s="188">
        <v>3.709856035437431E-2</v>
      </c>
      <c r="S105" s="190">
        <v>1.1614401858304297E-2</v>
      </c>
      <c r="T105" s="183"/>
      <c r="U105" s="190">
        <v>6.2359550561797754E-2</v>
      </c>
      <c r="V105" s="188">
        <v>4.1528239202657809E-2</v>
      </c>
      <c r="X105" s="183"/>
    </row>
    <row r="106" spans="1:24" x14ac:dyDescent="0.25">
      <c r="A106" s="183">
        <v>100</v>
      </c>
      <c r="B106" s="184" t="s">
        <v>593</v>
      </c>
      <c r="C106" s="185">
        <v>828</v>
      </c>
      <c r="D106" s="186">
        <v>6</v>
      </c>
      <c r="E106" s="187">
        <v>113001029800</v>
      </c>
      <c r="F106" s="184" t="s">
        <v>617</v>
      </c>
      <c r="G106" s="183" t="s">
        <v>520</v>
      </c>
      <c r="I106" s="188">
        <v>0.90311004784688997</v>
      </c>
      <c r="J106" s="188">
        <v>3.2296650717703351E-2</v>
      </c>
      <c r="K106" s="188">
        <v>4.3062200956937802E-2</v>
      </c>
      <c r="L106" s="183"/>
      <c r="M106" s="190">
        <v>0.99561403508771928</v>
      </c>
      <c r="N106" s="190">
        <v>0.9331275720164609</v>
      </c>
      <c r="O106" s="188">
        <v>0.95101171458998934</v>
      </c>
      <c r="P106" s="190">
        <v>0</v>
      </c>
      <c r="Q106" s="190">
        <v>1.954732510288066E-2</v>
      </c>
      <c r="R106" s="188">
        <v>1.1714589989350373E-2</v>
      </c>
      <c r="S106" s="190">
        <v>4.3859649122807015E-3</v>
      </c>
      <c r="T106" s="183"/>
      <c r="U106" s="190">
        <v>3.1893004115226338E-2</v>
      </c>
      <c r="V106" s="188">
        <v>2.5559105431309903E-2</v>
      </c>
      <c r="X106" s="183"/>
    </row>
    <row r="107" spans="1:24" x14ac:dyDescent="0.25">
      <c r="A107" s="183">
        <v>101</v>
      </c>
      <c r="B107" s="200" t="s">
        <v>593</v>
      </c>
      <c r="C107" s="185">
        <v>839</v>
      </c>
      <c r="D107" s="210">
        <v>4</v>
      </c>
      <c r="E107" s="187">
        <v>113001029851</v>
      </c>
      <c r="F107" s="184" t="s">
        <v>618</v>
      </c>
      <c r="G107" s="183" t="s">
        <v>520</v>
      </c>
      <c r="I107" s="188">
        <v>0.94624652455977754</v>
      </c>
      <c r="J107" s="188">
        <v>0</v>
      </c>
      <c r="K107" s="188">
        <v>4.2632066728452274E-2</v>
      </c>
      <c r="L107" s="183"/>
      <c r="M107" s="190">
        <v>0.87866927592954991</v>
      </c>
      <c r="N107" s="190">
        <v>0.95627240143369174</v>
      </c>
      <c r="O107" s="188">
        <v>0.94092526690391454</v>
      </c>
      <c r="P107" s="190">
        <v>0.10632746249184605</v>
      </c>
      <c r="Q107" s="190">
        <v>0</v>
      </c>
      <c r="R107" s="188">
        <v>0</v>
      </c>
      <c r="S107" s="190">
        <v>1.1741682974559686E-2</v>
      </c>
      <c r="T107" s="183"/>
      <c r="U107" s="190">
        <v>3.3691756272401431E-2</v>
      </c>
      <c r="V107" s="188">
        <v>5.1245551601423488E-2</v>
      </c>
      <c r="X107" s="183"/>
    </row>
    <row r="108" spans="1:24" x14ac:dyDescent="0.25">
      <c r="A108" s="183">
        <v>102</v>
      </c>
      <c r="B108" s="211" t="s">
        <v>593</v>
      </c>
      <c r="C108" s="185">
        <v>156</v>
      </c>
      <c r="D108" s="210">
        <v>6</v>
      </c>
      <c r="E108" s="187">
        <v>113001009281</v>
      </c>
      <c r="F108" s="184" t="s">
        <v>619</v>
      </c>
      <c r="G108" s="183" t="s">
        <v>520</v>
      </c>
      <c r="I108" s="188">
        <v>0.90939597315436238</v>
      </c>
      <c r="J108" s="188">
        <v>4.5861297539149887E-2</v>
      </c>
      <c r="K108" s="188">
        <v>2.4608501118568233E-2</v>
      </c>
      <c r="L108" s="183"/>
      <c r="M108" s="190">
        <v>0.93641114982578399</v>
      </c>
      <c r="N108" s="190">
        <v>0.86243386243386244</v>
      </c>
      <c r="O108" s="188">
        <v>0.93256262042389215</v>
      </c>
      <c r="P108" s="190">
        <v>3.7456445993031356E-2</v>
      </c>
      <c r="Q108" s="190">
        <v>8.6419753086419748E-2</v>
      </c>
      <c r="R108" s="188">
        <v>3.3718689788053952E-2</v>
      </c>
      <c r="S108" s="190">
        <v>1.3937282229965157E-2</v>
      </c>
      <c r="T108" s="183"/>
      <c r="U108" s="190">
        <v>4.3209876543209874E-2</v>
      </c>
      <c r="V108" s="188">
        <v>2.4084778420038536E-2</v>
      </c>
      <c r="X108" s="183"/>
    </row>
    <row r="109" spans="1:24" x14ac:dyDescent="0.25">
      <c r="A109" s="183">
        <v>103</v>
      </c>
      <c r="B109" s="191" t="s">
        <v>593</v>
      </c>
      <c r="C109" s="192">
        <v>153</v>
      </c>
      <c r="D109" s="193">
        <v>6</v>
      </c>
      <c r="E109" s="194">
        <v>113001000259</v>
      </c>
      <c r="F109" s="191" t="s">
        <v>620</v>
      </c>
      <c r="G109" s="183" t="s">
        <v>520</v>
      </c>
      <c r="I109" s="195">
        <v>0.7845982142857143</v>
      </c>
      <c r="J109" s="195">
        <v>0.17299107142857142</v>
      </c>
      <c r="K109" s="195">
        <v>3.2366071428571432E-2</v>
      </c>
      <c r="L109" s="183"/>
      <c r="M109" s="197">
        <v>0.81028938906752412</v>
      </c>
      <c r="N109" s="197">
        <v>0.83515283842794763</v>
      </c>
      <c r="O109" s="195">
        <v>0.85432639649507114</v>
      </c>
      <c r="P109" s="197">
        <v>0.11682743837084673</v>
      </c>
      <c r="Q109" s="197">
        <v>0.11790393013100436</v>
      </c>
      <c r="R109" s="195">
        <v>0.11829134720700986</v>
      </c>
      <c r="S109" s="197">
        <v>7.2883172561629156E-2</v>
      </c>
      <c r="T109" s="183"/>
      <c r="U109" s="197">
        <v>4.0393013100436678E-2</v>
      </c>
      <c r="V109" s="195">
        <v>2.1905805038335158E-2</v>
      </c>
      <c r="X109" s="212"/>
    </row>
    <row r="110" spans="1:24" x14ac:dyDescent="0.25">
      <c r="A110" s="183">
        <v>104</v>
      </c>
      <c r="B110" s="191" t="s">
        <v>593</v>
      </c>
      <c r="C110" s="192">
        <v>873</v>
      </c>
      <c r="D110" s="193">
        <v>6</v>
      </c>
      <c r="E110" s="194">
        <v>113001030212</v>
      </c>
      <c r="F110" s="191" t="s">
        <v>621</v>
      </c>
      <c r="G110" s="183" t="s">
        <v>520</v>
      </c>
      <c r="I110" s="213">
        <v>0.88609271523178812</v>
      </c>
      <c r="J110" s="213">
        <v>7.0860927152317885E-2</v>
      </c>
      <c r="K110" s="213">
        <v>3.5099337748344374E-2</v>
      </c>
      <c r="L110" s="214"/>
      <c r="M110" s="197">
        <v>0.95482546201232033</v>
      </c>
      <c r="N110" s="197">
        <v>0.85949280328992461</v>
      </c>
      <c r="O110" s="213">
        <v>0.88774811772758389</v>
      </c>
      <c r="P110" s="197">
        <v>4.3121149897330596E-2</v>
      </c>
      <c r="Q110" s="197">
        <v>0.11034955448937629</v>
      </c>
      <c r="R110" s="213">
        <v>8.1451060917180018E-2</v>
      </c>
      <c r="S110" s="197">
        <v>2.0533880903490761E-3</v>
      </c>
      <c r="T110" s="214"/>
      <c r="U110" s="197">
        <v>2.1247429746401644E-2</v>
      </c>
      <c r="V110" s="213">
        <v>2.6694045174537988E-2</v>
      </c>
      <c r="X110" s="212"/>
    </row>
    <row r="111" spans="1:24" x14ac:dyDescent="0.25">
      <c r="A111" s="183">
        <v>105</v>
      </c>
      <c r="B111" s="191" t="s">
        <v>593</v>
      </c>
      <c r="C111" s="192">
        <v>887</v>
      </c>
      <c r="D111" s="193">
        <v>6</v>
      </c>
      <c r="E111" s="194">
        <v>113001800123</v>
      </c>
      <c r="F111" s="191" t="s">
        <v>622</v>
      </c>
      <c r="G111" s="183" t="s">
        <v>520</v>
      </c>
      <c r="I111" s="213">
        <v>0.84859474161378057</v>
      </c>
      <c r="J111" s="213">
        <v>5.3490480507706259E-2</v>
      </c>
      <c r="K111" s="213">
        <v>8.8848594741613787E-2</v>
      </c>
      <c r="L111" s="214"/>
      <c r="M111" s="197">
        <v>0.96829268292682924</v>
      </c>
      <c r="N111" s="197">
        <v>0.89228295819935688</v>
      </c>
      <c r="O111" s="213">
        <v>0.86959937156323641</v>
      </c>
      <c r="P111" s="197">
        <v>3.0894308943089432E-2</v>
      </c>
      <c r="Q111" s="197">
        <v>6.7524115755627015E-2</v>
      </c>
      <c r="R111" s="213">
        <v>6.7556952081696778E-2</v>
      </c>
      <c r="S111" s="197">
        <v>8.1300813008130081E-4</v>
      </c>
      <c r="T111" s="214"/>
      <c r="U111" s="197">
        <v>3.0546623794212219E-2</v>
      </c>
      <c r="V111" s="213">
        <v>5.6559308719560095E-2</v>
      </c>
      <c r="X111" s="212"/>
    </row>
    <row r="112" spans="1:24" x14ac:dyDescent="0.25">
      <c r="A112" s="196"/>
      <c r="B112" s="179"/>
      <c r="C112" s="159"/>
      <c r="D112" s="179"/>
      <c r="E112" s="179"/>
      <c r="F112" s="179"/>
      <c r="G112" s="179"/>
      <c r="M112" s="94"/>
      <c r="P112" s="94"/>
      <c r="S112" s="94"/>
      <c r="X112" s="159"/>
    </row>
    <row r="113" spans="1:24" x14ac:dyDescent="0.25">
      <c r="A113" s="196"/>
      <c r="B113" s="179"/>
      <c r="C113" s="159"/>
      <c r="D113" s="179"/>
      <c r="E113" s="179"/>
      <c r="F113" s="179"/>
      <c r="G113" s="179"/>
      <c r="M113" s="94"/>
      <c r="P113" s="94"/>
      <c r="S113" s="94"/>
      <c r="X113" s="159"/>
    </row>
    <row r="114" spans="1:24" x14ac:dyDescent="0.25">
      <c r="A114" s="215" t="s">
        <v>623</v>
      </c>
      <c r="B114" s="179"/>
      <c r="C114" s="179"/>
      <c r="D114" s="179"/>
      <c r="E114" s="179"/>
      <c r="F114" s="179"/>
      <c r="G114" s="179"/>
      <c r="N114" s="94"/>
      <c r="Q114" s="94"/>
      <c r="U114" s="94"/>
    </row>
    <row r="115" spans="1:24" x14ac:dyDescent="0.25">
      <c r="A115" s="179"/>
      <c r="B115" s="179"/>
      <c r="C115" s="179"/>
      <c r="D115" s="179"/>
      <c r="E115" s="179"/>
      <c r="F115" s="179"/>
      <c r="G115" s="179"/>
      <c r="N115" s="94"/>
      <c r="Q115" s="94"/>
      <c r="U115" s="94"/>
    </row>
    <row r="116" spans="1:24" x14ac:dyDescent="0.25">
      <c r="A116" s="215" t="s">
        <v>624</v>
      </c>
      <c r="B116" s="179"/>
      <c r="C116" s="179"/>
      <c r="D116" s="179"/>
      <c r="E116" s="179"/>
      <c r="F116" s="179"/>
      <c r="G116" s="179"/>
      <c r="N116" s="94"/>
      <c r="Q116" s="94"/>
      <c r="U116" s="94"/>
    </row>
    <row r="117" spans="1:24" x14ac:dyDescent="0.25">
      <c r="B117" s="179"/>
      <c r="C117" s="179"/>
      <c r="D117" s="179"/>
      <c r="E117" s="179"/>
      <c r="F117" s="179"/>
      <c r="G117" s="179"/>
    </row>
    <row r="118" spans="1:24" x14ac:dyDescent="0.25">
      <c r="A118" s="535" t="s">
        <v>625</v>
      </c>
      <c r="B118" s="535"/>
      <c r="C118" s="535"/>
      <c r="D118" s="535"/>
      <c r="E118" s="535"/>
      <c r="F118" s="535"/>
    </row>
    <row r="119" spans="1:24" x14ac:dyDescent="0.25">
      <c r="A119" s="535"/>
      <c r="B119" s="535"/>
      <c r="C119" s="535"/>
      <c r="D119" s="535"/>
      <c r="E119" s="535"/>
      <c r="F119" s="535"/>
    </row>
    <row r="120" spans="1:24" x14ac:dyDescent="0.25">
      <c r="A120" s="535"/>
      <c r="B120" s="535"/>
      <c r="C120" s="535"/>
      <c r="D120" s="535"/>
      <c r="E120" s="535"/>
      <c r="F120" s="535"/>
    </row>
    <row r="124" spans="1:24" x14ac:dyDescent="0.25">
      <c r="P124" s="160"/>
      <c r="S124" s="160"/>
    </row>
  </sheetData>
  <mergeCells count="1">
    <mergeCell ref="A118:F12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5"/>
  <sheetViews>
    <sheetView topLeftCell="A88" workbookViewId="0">
      <selection activeCell="E108" sqref="E108"/>
    </sheetView>
  </sheetViews>
  <sheetFormatPr baseColWidth="10" defaultRowHeight="15" x14ac:dyDescent="0.25"/>
  <cols>
    <col min="2" max="2" width="18" bestFit="1" customWidth="1"/>
    <col min="5" max="5" width="43" bestFit="1" customWidth="1"/>
    <col min="6" max="14" width="9.42578125" customWidth="1"/>
  </cols>
  <sheetData>
    <row r="1" spans="1:14" ht="36.75" customHeight="1" x14ac:dyDescent="0.25">
      <c r="A1" s="216" t="s">
        <v>626</v>
      </c>
      <c r="B1" s="537" t="s">
        <v>177</v>
      </c>
      <c r="C1" s="537" t="s">
        <v>502</v>
      </c>
      <c r="D1" s="537" t="s">
        <v>503</v>
      </c>
      <c r="E1" s="537" t="s">
        <v>505</v>
      </c>
      <c r="F1" s="536" t="s">
        <v>510</v>
      </c>
      <c r="G1" s="536" t="s">
        <v>511</v>
      </c>
      <c r="H1" s="536" t="s">
        <v>512</v>
      </c>
      <c r="I1" s="536" t="s">
        <v>513</v>
      </c>
      <c r="J1" s="536" t="s">
        <v>514</v>
      </c>
      <c r="K1" s="536" t="s">
        <v>515</v>
      </c>
      <c r="L1" s="536" t="s">
        <v>516</v>
      </c>
      <c r="M1" s="536" t="s">
        <v>517</v>
      </c>
      <c r="N1" s="536" t="s">
        <v>518</v>
      </c>
    </row>
    <row r="2" spans="1:14" ht="36.75" customHeight="1" x14ac:dyDescent="0.25">
      <c r="A2" s="217" t="s">
        <v>501</v>
      </c>
      <c r="B2" s="537"/>
      <c r="C2" s="537"/>
      <c r="D2" s="537"/>
      <c r="E2" s="537"/>
      <c r="F2" s="536"/>
      <c r="G2" s="536"/>
      <c r="H2" s="536"/>
      <c r="I2" s="536"/>
      <c r="J2" s="536"/>
      <c r="K2" s="536"/>
      <c r="L2" s="536"/>
      <c r="M2" s="536"/>
      <c r="N2" s="536"/>
    </row>
    <row r="3" spans="1:14" x14ac:dyDescent="0.25">
      <c r="A3" s="218">
        <v>1</v>
      </c>
      <c r="B3" s="219" t="s">
        <v>202</v>
      </c>
      <c r="C3" s="220">
        <v>11</v>
      </c>
      <c r="D3" s="220">
        <v>3</v>
      </c>
      <c r="E3" s="219" t="s">
        <v>519</v>
      </c>
      <c r="F3" s="221">
        <v>0.95820000000000005</v>
      </c>
      <c r="G3" s="221">
        <v>0.83509999999999995</v>
      </c>
      <c r="H3" s="221">
        <v>0.81659999999999999</v>
      </c>
      <c r="I3" s="221">
        <v>2.2800000000000001E-2</v>
      </c>
      <c r="J3" s="221">
        <v>0.104</v>
      </c>
      <c r="K3" s="221">
        <v>8.6599999999999996E-2</v>
      </c>
      <c r="L3" s="221">
        <v>1.83E-2</v>
      </c>
      <c r="M3" s="221">
        <v>5.5800000000000002E-2</v>
      </c>
      <c r="N3" s="221">
        <v>9.3399999999999997E-2</v>
      </c>
    </row>
    <row r="4" spans="1:14" x14ac:dyDescent="0.25">
      <c r="A4" s="218">
        <v>2</v>
      </c>
      <c r="B4" s="219" t="s">
        <v>202</v>
      </c>
      <c r="C4" s="220">
        <v>31</v>
      </c>
      <c r="D4" s="220">
        <v>2</v>
      </c>
      <c r="E4" s="219" t="s">
        <v>521</v>
      </c>
      <c r="F4" s="221">
        <v>0.92589999999999995</v>
      </c>
      <c r="G4" s="221">
        <v>0.82040000000000002</v>
      </c>
      <c r="H4" s="221">
        <v>0.84609999999999996</v>
      </c>
      <c r="I4" s="221">
        <v>1.0500000000000001E-2</v>
      </c>
      <c r="J4" s="221">
        <v>9.2700000000000005E-2</v>
      </c>
      <c r="K4" s="221">
        <v>0.08</v>
      </c>
      <c r="L4" s="221">
        <v>6.3600000000000004E-2</v>
      </c>
      <c r="M4" s="221">
        <v>7.8899999999999998E-2</v>
      </c>
      <c r="N4" s="221">
        <v>6.8599999999999994E-2</v>
      </c>
    </row>
    <row r="5" spans="1:14" x14ac:dyDescent="0.25">
      <c r="A5" s="218">
        <v>3</v>
      </c>
      <c r="B5" s="219" t="s">
        <v>202</v>
      </c>
      <c r="C5" s="220">
        <v>37</v>
      </c>
      <c r="D5" s="220">
        <v>3</v>
      </c>
      <c r="E5" s="219" t="s">
        <v>522</v>
      </c>
      <c r="F5" s="221">
        <v>0.83299999999999996</v>
      </c>
      <c r="G5" s="221">
        <v>0.81759999999999999</v>
      </c>
      <c r="H5" s="221">
        <v>0.84150000000000003</v>
      </c>
      <c r="I5" s="221">
        <v>3.9E-2</v>
      </c>
      <c r="J5" s="221">
        <v>0.12479999999999999</v>
      </c>
      <c r="K5" s="221">
        <v>9.4100000000000003E-2</v>
      </c>
      <c r="L5" s="221">
        <v>0.1265</v>
      </c>
      <c r="M5" s="221">
        <v>5.2900000000000003E-2</v>
      </c>
      <c r="N5" s="221">
        <v>5.7200000000000001E-2</v>
      </c>
    </row>
    <row r="6" spans="1:14" x14ac:dyDescent="0.25">
      <c r="A6" s="218">
        <v>4</v>
      </c>
      <c r="B6" s="219" t="s">
        <v>202</v>
      </c>
      <c r="C6" s="220">
        <v>45</v>
      </c>
      <c r="D6" s="220">
        <v>3</v>
      </c>
      <c r="E6" s="219" t="s">
        <v>523</v>
      </c>
      <c r="F6" s="221">
        <v>0.97889999999999999</v>
      </c>
      <c r="G6" s="221">
        <v>0.83260000000000001</v>
      </c>
      <c r="H6" s="221">
        <v>0.8498</v>
      </c>
      <c r="I6" s="221">
        <v>3.3999999999999998E-3</v>
      </c>
      <c r="J6" s="221">
        <v>5.9499999999999997E-2</v>
      </c>
      <c r="K6" s="221">
        <v>8.5500000000000007E-2</v>
      </c>
      <c r="L6" s="221">
        <v>1.38E-2</v>
      </c>
      <c r="M6" s="221">
        <v>0.1013</v>
      </c>
      <c r="N6" s="221">
        <v>5.7700000000000001E-2</v>
      </c>
    </row>
    <row r="7" spans="1:14" x14ac:dyDescent="0.25">
      <c r="A7" s="218">
        <v>5</v>
      </c>
      <c r="B7" s="219" t="s">
        <v>202</v>
      </c>
      <c r="C7" s="220">
        <v>64</v>
      </c>
      <c r="D7" s="220">
        <v>2</v>
      </c>
      <c r="E7" s="219" t="s">
        <v>524</v>
      </c>
      <c r="F7" s="221">
        <v>0.90400000000000003</v>
      </c>
      <c r="G7" s="221">
        <v>0.89149999999999996</v>
      </c>
      <c r="H7" s="221">
        <v>0.86629999999999996</v>
      </c>
      <c r="I7" s="221">
        <v>9.2700000000000005E-2</v>
      </c>
      <c r="J7" s="221">
        <v>7.2700000000000001E-2</v>
      </c>
      <c r="K7" s="221">
        <v>9.6799999999999997E-2</v>
      </c>
      <c r="L7" s="221">
        <v>3.0000000000000001E-3</v>
      </c>
      <c r="M7" s="221">
        <v>3.1E-2</v>
      </c>
      <c r="N7" s="221">
        <v>3.04E-2</v>
      </c>
    </row>
    <row r="8" spans="1:14" x14ac:dyDescent="0.25">
      <c r="A8" s="218">
        <v>6</v>
      </c>
      <c r="B8" s="219" t="s">
        <v>202</v>
      </c>
      <c r="C8" s="220">
        <v>91</v>
      </c>
      <c r="D8" s="220">
        <v>1</v>
      </c>
      <c r="E8" s="219" t="s">
        <v>525</v>
      </c>
      <c r="F8" s="221">
        <v>0.97840000000000005</v>
      </c>
      <c r="G8" s="221">
        <v>0.83299999999999996</v>
      </c>
      <c r="H8" s="221">
        <v>0.82899999999999996</v>
      </c>
      <c r="I8" s="221">
        <v>1.6199999999999999E-2</v>
      </c>
      <c r="J8" s="221">
        <v>0.152</v>
      </c>
      <c r="K8" s="221">
        <v>0.13600000000000001</v>
      </c>
      <c r="L8" s="221">
        <v>5.4000000000000003E-3</v>
      </c>
      <c r="M8" s="221">
        <v>9.4000000000000004E-3</v>
      </c>
      <c r="N8" s="221">
        <v>2.0199999999999999E-2</v>
      </c>
    </row>
    <row r="9" spans="1:14" x14ac:dyDescent="0.25">
      <c r="A9" s="218">
        <v>7</v>
      </c>
      <c r="B9" s="219" t="s">
        <v>202</v>
      </c>
      <c r="C9" s="220">
        <v>93</v>
      </c>
      <c r="D9" s="220">
        <v>2</v>
      </c>
      <c r="E9" s="219" t="s">
        <v>526</v>
      </c>
      <c r="F9" s="221">
        <v>0.95520000000000005</v>
      </c>
      <c r="G9" s="221">
        <v>0.93</v>
      </c>
      <c r="H9" s="221">
        <v>0.95950000000000002</v>
      </c>
      <c r="I9" s="221">
        <v>4.1599999999999998E-2</v>
      </c>
      <c r="J9" s="221">
        <v>6.3600000000000004E-2</v>
      </c>
      <c r="K9" s="221">
        <v>3.9399999999999998E-2</v>
      </c>
      <c r="L9" s="221">
        <v>3.2000000000000002E-3</v>
      </c>
      <c r="M9" s="221">
        <v>5.3E-3</v>
      </c>
      <c r="N9" s="221">
        <v>1.1000000000000001E-3</v>
      </c>
    </row>
    <row r="10" spans="1:14" x14ac:dyDescent="0.25">
      <c r="A10" s="218">
        <v>8</v>
      </c>
      <c r="B10" s="219" t="s">
        <v>202</v>
      </c>
      <c r="C10" s="220">
        <v>112</v>
      </c>
      <c r="D10" s="220">
        <v>2</v>
      </c>
      <c r="E10" s="219" t="s">
        <v>527</v>
      </c>
      <c r="F10" s="221">
        <v>0.77959999999999996</v>
      </c>
      <c r="G10" s="221">
        <v>0.77949999999999997</v>
      </c>
      <c r="H10" s="221">
        <v>0.80089999999999995</v>
      </c>
      <c r="I10" s="221">
        <v>0.19869999999999999</v>
      </c>
      <c r="J10" s="221">
        <v>0.16689999999999999</v>
      </c>
      <c r="K10" s="221">
        <v>0.1474</v>
      </c>
      <c r="L10" s="221">
        <v>2.07E-2</v>
      </c>
      <c r="M10" s="221">
        <v>4.4699999999999997E-2</v>
      </c>
      <c r="N10" s="221">
        <v>4.1799999999999997E-2</v>
      </c>
    </row>
    <row r="11" spans="1:14" x14ac:dyDescent="0.25">
      <c r="A11" s="218">
        <v>9</v>
      </c>
      <c r="B11" s="219" t="s">
        <v>202</v>
      </c>
      <c r="C11" s="220">
        <v>219</v>
      </c>
      <c r="D11" s="220">
        <v>1</v>
      </c>
      <c r="E11" s="219" t="s">
        <v>528</v>
      </c>
      <c r="F11" s="221">
        <v>0.95689999999999997</v>
      </c>
      <c r="G11" s="221">
        <v>0.93259999999999998</v>
      </c>
      <c r="H11" s="221">
        <v>0.94699999999999995</v>
      </c>
      <c r="I11" s="221">
        <v>4.1799999999999997E-2</v>
      </c>
      <c r="J11" s="221">
        <v>6.2300000000000001E-2</v>
      </c>
      <c r="K11" s="221">
        <v>4.7899999999999998E-2</v>
      </c>
      <c r="L11" s="221">
        <v>0</v>
      </c>
      <c r="M11" s="221">
        <v>3.8E-3</v>
      </c>
      <c r="N11" s="221">
        <v>0</v>
      </c>
    </row>
    <row r="12" spans="1:14" x14ac:dyDescent="0.25">
      <c r="A12" s="218">
        <v>10</v>
      </c>
      <c r="B12" s="219" t="s">
        <v>202</v>
      </c>
      <c r="C12" s="220">
        <v>255</v>
      </c>
      <c r="D12" s="220">
        <v>1</v>
      </c>
      <c r="E12" s="219" t="s">
        <v>391</v>
      </c>
      <c r="F12" s="221">
        <v>0.97809999999999997</v>
      </c>
      <c r="G12" s="221">
        <v>0.94989999999999997</v>
      </c>
      <c r="H12" s="221">
        <v>0.96230000000000004</v>
      </c>
      <c r="I12" s="221">
        <v>9.4000000000000004E-3</v>
      </c>
      <c r="J12" s="221">
        <v>2.6499999999999999E-2</v>
      </c>
      <c r="K12" s="221">
        <v>2.8999999999999998E-3</v>
      </c>
      <c r="L12" s="221">
        <v>1.2500000000000001E-2</v>
      </c>
      <c r="M12" s="221">
        <v>1.18E-2</v>
      </c>
      <c r="N12" s="221">
        <v>5.7999999999999996E-3</v>
      </c>
    </row>
    <row r="13" spans="1:14" x14ac:dyDescent="0.25">
      <c r="A13" s="218">
        <v>11</v>
      </c>
      <c r="B13" s="219" t="s">
        <v>202</v>
      </c>
      <c r="C13" s="220">
        <v>857</v>
      </c>
      <c r="D13" s="220">
        <v>3</v>
      </c>
      <c r="E13" s="219" t="s">
        <v>529</v>
      </c>
      <c r="F13" s="221">
        <v>0.96179999999999999</v>
      </c>
      <c r="G13" s="221">
        <v>0.8377</v>
      </c>
      <c r="H13" s="221">
        <v>0.81969999999999998</v>
      </c>
      <c r="I13" s="221">
        <v>0</v>
      </c>
      <c r="J13" s="221">
        <v>0.13489999999999999</v>
      </c>
      <c r="K13" s="221">
        <v>0.1283</v>
      </c>
      <c r="L13" s="221">
        <v>3.8199999999999998E-2</v>
      </c>
      <c r="M13" s="221">
        <v>2.1899999999999999E-2</v>
      </c>
      <c r="N13" s="221">
        <v>4.65E-2</v>
      </c>
    </row>
    <row r="14" spans="1:14" x14ac:dyDescent="0.25">
      <c r="A14" s="218">
        <v>12</v>
      </c>
      <c r="B14" s="219" t="s">
        <v>245</v>
      </c>
      <c r="C14" s="220">
        <v>58</v>
      </c>
      <c r="D14" s="220">
        <v>10</v>
      </c>
      <c r="E14" s="219" t="s">
        <v>530</v>
      </c>
      <c r="F14" s="221">
        <v>0.92979999999999996</v>
      </c>
      <c r="G14" s="221">
        <v>0.91249999999999998</v>
      </c>
      <c r="H14" s="221">
        <v>0.97460000000000002</v>
      </c>
      <c r="I14" s="221">
        <v>5.7000000000000002E-2</v>
      </c>
      <c r="J14" s="221">
        <v>6.6699999999999995E-2</v>
      </c>
      <c r="K14" s="221">
        <v>6.9999999999999999E-4</v>
      </c>
      <c r="L14" s="221">
        <v>1.0200000000000001E-2</v>
      </c>
      <c r="M14" s="221">
        <v>1.1900000000000001E-2</v>
      </c>
      <c r="N14" s="221">
        <v>1.1599999999999999E-2</v>
      </c>
    </row>
    <row r="15" spans="1:14" x14ac:dyDescent="0.25">
      <c r="A15" s="218">
        <v>13</v>
      </c>
      <c r="B15" s="219" t="s">
        <v>245</v>
      </c>
      <c r="C15" s="220">
        <v>66</v>
      </c>
      <c r="D15" s="220">
        <v>9</v>
      </c>
      <c r="E15" s="219" t="s">
        <v>531</v>
      </c>
      <c r="F15" s="221">
        <v>0.97370000000000001</v>
      </c>
      <c r="G15" s="221">
        <v>0.97589999999999999</v>
      </c>
      <c r="H15" s="221">
        <v>0.93259999999999998</v>
      </c>
      <c r="I15" s="221">
        <v>2.4199999999999999E-2</v>
      </c>
      <c r="J15" s="221">
        <v>0</v>
      </c>
      <c r="K15" s="221">
        <v>5.7700000000000001E-2</v>
      </c>
      <c r="L15" s="221">
        <v>2.0999999999999999E-3</v>
      </c>
      <c r="M15" s="221">
        <v>0.02</v>
      </c>
      <c r="N15" s="221">
        <v>7.9000000000000008E-3</v>
      </c>
    </row>
    <row r="16" spans="1:14" x14ac:dyDescent="0.25">
      <c r="A16" s="218">
        <v>14</v>
      </c>
      <c r="B16" s="219" t="s">
        <v>245</v>
      </c>
      <c r="C16" s="220">
        <v>68</v>
      </c>
      <c r="D16" s="220">
        <v>8</v>
      </c>
      <c r="E16" s="219" t="s">
        <v>532</v>
      </c>
      <c r="F16" s="221">
        <v>0.86319999999999997</v>
      </c>
      <c r="G16" s="221">
        <v>0.81020000000000003</v>
      </c>
      <c r="H16" s="221">
        <v>0.79339999999999999</v>
      </c>
      <c r="I16" s="221">
        <v>0.10589999999999999</v>
      </c>
      <c r="J16" s="221">
        <v>0.1341</v>
      </c>
      <c r="K16" s="221">
        <v>0.15</v>
      </c>
      <c r="L16" s="221">
        <v>3.0099999999999998E-2</v>
      </c>
      <c r="M16" s="221">
        <v>4.7899999999999998E-2</v>
      </c>
      <c r="N16" s="221">
        <v>4.7899999999999998E-2</v>
      </c>
    </row>
    <row r="17" spans="1:14" x14ac:dyDescent="0.25">
      <c r="A17" s="218">
        <v>15</v>
      </c>
      <c r="B17" s="219" t="s">
        <v>245</v>
      </c>
      <c r="C17" s="220">
        <v>73</v>
      </c>
      <c r="D17" s="220">
        <v>9</v>
      </c>
      <c r="E17" s="219" t="s">
        <v>533</v>
      </c>
      <c r="F17" s="221">
        <v>0.94310000000000005</v>
      </c>
      <c r="G17" s="221">
        <v>0.90500000000000003</v>
      </c>
      <c r="H17" s="221">
        <v>0.91700000000000004</v>
      </c>
      <c r="I17" s="221">
        <v>5.2400000000000002E-2</v>
      </c>
      <c r="J17" s="221">
        <v>7.3099999999999998E-2</v>
      </c>
      <c r="K17" s="221">
        <v>5.62E-2</v>
      </c>
      <c r="L17" s="221">
        <v>4.0000000000000001E-3</v>
      </c>
      <c r="M17" s="221">
        <v>1.67E-2</v>
      </c>
      <c r="N17" s="221">
        <v>2.2599999999999999E-2</v>
      </c>
    </row>
    <row r="18" spans="1:14" x14ac:dyDescent="0.25">
      <c r="A18" s="218">
        <v>16</v>
      </c>
      <c r="B18" s="219" t="s">
        <v>245</v>
      </c>
      <c r="C18" s="220">
        <v>79</v>
      </c>
      <c r="D18" s="220">
        <v>10</v>
      </c>
      <c r="E18" s="219" t="s">
        <v>534</v>
      </c>
      <c r="F18" s="221">
        <v>0.97189999999999999</v>
      </c>
      <c r="G18" s="221">
        <v>0.87760000000000005</v>
      </c>
      <c r="H18" s="221">
        <v>0.88349999999999995</v>
      </c>
      <c r="I18" s="221">
        <v>0</v>
      </c>
      <c r="J18" s="221">
        <v>9.4700000000000006E-2</v>
      </c>
      <c r="K18" s="221">
        <v>8.9599999999999999E-2</v>
      </c>
      <c r="L18" s="221">
        <v>2.81E-2</v>
      </c>
      <c r="M18" s="221">
        <v>2.4199999999999999E-2</v>
      </c>
      <c r="N18" s="221">
        <v>2.46E-2</v>
      </c>
    </row>
    <row r="19" spans="1:14" x14ac:dyDescent="0.25">
      <c r="A19" s="218">
        <v>17</v>
      </c>
      <c r="B19" s="219" t="s">
        <v>245</v>
      </c>
      <c r="C19" s="220">
        <v>94</v>
      </c>
      <c r="D19" s="220">
        <v>10</v>
      </c>
      <c r="E19" s="219" t="s">
        <v>535</v>
      </c>
      <c r="F19" s="221">
        <v>0.82379999999999998</v>
      </c>
      <c r="G19" s="221">
        <v>0.84450000000000003</v>
      </c>
      <c r="H19" s="221">
        <v>0.80649999999999999</v>
      </c>
      <c r="I19" s="221">
        <v>0.16189999999999999</v>
      </c>
      <c r="J19" s="221">
        <v>0.1229</v>
      </c>
      <c r="K19" s="221">
        <v>0.14430000000000001</v>
      </c>
      <c r="L19" s="221">
        <v>0.01</v>
      </c>
      <c r="M19" s="221">
        <v>2.18E-2</v>
      </c>
      <c r="N19" s="221">
        <v>4.6100000000000002E-2</v>
      </c>
    </row>
    <row r="20" spans="1:14" x14ac:dyDescent="0.25">
      <c r="A20" s="218">
        <v>18</v>
      </c>
      <c r="B20" s="219" t="s">
        <v>245</v>
      </c>
      <c r="C20" s="220">
        <v>111</v>
      </c>
      <c r="D20" s="220">
        <v>10</v>
      </c>
      <c r="E20" s="219" t="s">
        <v>536</v>
      </c>
      <c r="F20" s="221">
        <v>0.82530000000000003</v>
      </c>
      <c r="G20" s="221">
        <v>0.76490000000000002</v>
      </c>
      <c r="H20" s="221">
        <v>0.82779999999999998</v>
      </c>
      <c r="I20" s="221">
        <v>0.13139999999999999</v>
      </c>
      <c r="J20" s="221">
        <v>0.16669999999999999</v>
      </c>
      <c r="K20" s="221">
        <v>8.8599999999999998E-2</v>
      </c>
      <c r="L20" s="221">
        <v>4.2099999999999999E-2</v>
      </c>
      <c r="M20" s="221">
        <v>6.3299999999999995E-2</v>
      </c>
      <c r="N20" s="221">
        <v>7.4700000000000003E-2</v>
      </c>
    </row>
    <row r="21" spans="1:14" x14ac:dyDescent="0.25">
      <c r="A21" s="218">
        <v>19</v>
      </c>
      <c r="B21" s="219" t="s">
        <v>245</v>
      </c>
      <c r="C21" s="220">
        <v>162</v>
      </c>
      <c r="D21" s="220">
        <v>10</v>
      </c>
      <c r="E21" s="219" t="s">
        <v>537</v>
      </c>
      <c r="F21" s="221">
        <v>0.97330000000000005</v>
      </c>
      <c r="G21" s="221">
        <v>0.94730000000000003</v>
      </c>
      <c r="H21" s="221">
        <v>0.96</v>
      </c>
      <c r="I21" s="221">
        <v>0</v>
      </c>
      <c r="J21" s="221">
        <v>4.5699999999999998E-2</v>
      </c>
      <c r="K21" s="221">
        <v>3.1800000000000002E-2</v>
      </c>
      <c r="L21" s="221">
        <v>2.6700000000000002E-2</v>
      </c>
      <c r="M21" s="221">
        <v>4.4000000000000003E-3</v>
      </c>
      <c r="N21" s="221">
        <v>5.1000000000000004E-3</v>
      </c>
    </row>
    <row r="22" spans="1:14" x14ac:dyDescent="0.25">
      <c r="A22" s="218">
        <v>20</v>
      </c>
      <c r="B22" s="219" t="s">
        <v>245</v>
      </c>
      <c r="C22" s="220">
        <v>197</v>
      </c>
      <c r="D22" s="220">
        <v>9</v>
      </c>
      <c r="E22" s="219" t="s">
        <v>538</v>
      </c>
      <c r="F22" s="221">
        <v>0.86260000000000003</v>
      </c>
      <c r="G22" s="221">
        <v>0.87619999999999998</v>
      </c>
      <c r="H22" s="221">
        <v>0.88270000000000004</v>
      </c>
      <c r="I22" s="221">
        <v>4.5999999999999999E-2</v>
      </c>
      <c r="J22" s="221">
        <v>7.6200000000000004E-2</v>
      </c>
      <c r="K22" s="221">
        <v>7.3800000000000004E-2</v>
      </c>
      <c r="L22" s="221">
        <v>8.9200000000000002E-2</v>
      </c>
      <c r="M22" s="221">
        <v>4.2700000000000002E-2</v>
      </c>
      <c r="N22" s="221">
        <v>3.8100000000000002E-2</v>
      </c>
    </row>
    <row r="23" spans="1:14" x14ac:dyDescent="0.25">
      <c r="A23" s="218">
        <v>21</v>
      </c>
      <c r="B23" s="219" t="s">
        <v>245</v>
      </c>
      <c r="C23" s="220">
        <v>257</v>
      </c>
      <c r="D23" s="220">
        <v>4</v>
      </c>
      <c r="E23" s="219" t="s">
        <v>539</v>
      </c>
      <c r="F23" s="221">
        <v>0.97799999999999998</v>
      </c>
      <c r="G23" s="221">
        <v>0.94469999999999998</v>
      </c>
      <c r="H23" s="221">
        <v>0.94010000000000005</v>
      </c>
      <c r="I23" s="221">
        <v>1.4E-2</v>
      </c>
      <c r="J23" s="221">
        <v>4.9399999999999999E-2</v>
      </c>
      <c r="K23" s="221">
        <v>5.5899999999999998E-2</v>
      </c>
      <c r="L23" s="221">
        <v>8.0000000000000002E-3</v>
      </c>
      <c r="M23" s="221">
        <v>2E-3</v>
      </c>
      <c r="N23" s="221">
        <v>2E-3</v>
      </c>
    </row>
    <row r="24" spans="1:14" x14ac:dyDescent="0.25">
      <c r="A24" s="218">
        <v>22</v>
      </c>
      <c r="B24" s="219" t="s">
        <v>245</v>
      </c>
      <c r="C24" s="220">
        <v>605</v>
      </c>
      <c r="D24" s="220">
        <v>8</v>
      </c>
      <c r="E24" s="219" t="s">
        <v>540</v>
      </c>
      <c r="F24" s="221">
        <v>0.86550000000000005</v>
      </c>
      <c r="G24" s="221">
        <v>0.78400000000000003</v>
      </c>
      <c r="H24" s="221">
        <v>0.67669999999999997</v>
      </c>
      <c r="I24" s="221">
        <v>0.13450000000000001</v>
      </c>
      <c r="J24" s="221">
        <v>0.13600000000000001</v>
      </c>
      <c r="K24" s="221">
        <v>0.26319999999999999</v>
      </c>
      <c r="L24" s="221">
        <v>0</v>
      </c>
      <c r="M24" s="221">
        <v>6.4000000000000001E-2</v>
      </c>
      <c r="N24" s="221">
        <v>6.0199999999999997E-2</v>
      </c>
    </row>
    <row r="25" spans="1:14" x14ac:dyDescent="0.25">
      <c r="A25" s="218">
        <v>23</v>
      </c>
      <c r="B25" s="219" t="s">
        <v>245</v>
      </c>
      <c r="C25" s="220">
        <v>606</v>
      </c>
      <c r="D25" s="220">
        <v>2</v>
      </c>
      <c r="E25" s="219" t="s">
        <v>541</v>
      </c>
      <c r="F25" s="221">
        <v>0.95299999999999996</v>
      </c>
      <c r="G25" s="221">
        <v>0.85160000000000002</v>
      </c>
      <c r="H25" s="221">
        <v>0.85840000000000005</v>
      </c>
      <c r="I25" s="221">
        <v>3.6799999999999999E-2</v>
      </c>
      <c r="J25" s="221">
        <v>9.4100000000000003E-2</v>
      </c>
      <c r="K25" s="221">
        <v>0.11269999999999999</v>
      </c>
      <c r="L25" s="221">
        <v>1.01E-2</v>
      </c>
      <c r="M25" s="221">
        <v>4.6199999999999998E-2</v>
      </c>
      <c r="N25" s="221">
        <v>1.7999999999999999E-2</v>
      </c>
    </row>
    <row r="26" spans="1:14" x14ac:dyDescent="0.25">
      <c r="A26" s="218">
        <v>24</v>
      </c>
      <c r="B26" s="219" t="s">
        <v>245</v>
      </c>
      <c r="C26" s="220">
        <v>633</v>
      </c>
      <c r="D26" s="220">
        <v>8</v>
      </c>
      <c r="E26" s="219" t="s">
        <v>542</v>
      </c>
      <c r="F26" s="221">
        <v>0.92500000000000004</v>
      </c>
      <c r="G26" s="221">
        <v>0.85240000000000005</v>
      </c>
      <c r="H26" s="221">
        <v>0.87280000000000002</v>
      </c>
      <c r="I26" s="221">
        <v>2.87E-2</v>
      </c>
      <c r="J26" s="221">
        <v>0.1004</v>
      </c>
      <c r="K26" s="221">
        <v>6.4199999999999993E-2</v>
      </c>
      <c r="L26" s="221">
        <v>4.3799999999999999E-2</v>
      </c>
      <c r="M26" s="221">
        <v>4.02E-2</v>
      </c>
      <c r="N26" s="221">
        <v>5.0099999999999999E-2</v>
      </c>
    </row>
    <row r="27" spans="1:14" x14ac:dyDescent="0.25">
      <c r="A27" s="218">
        <v>25</v>
      </c>
      <c r="B27" s="219" t="s">
        <v>245</v>
      </c>
      <c r="C27" s="220">
        <v>249</v>
      </c>
      <c r="D27" s="220">
        <v>10</v>
      </c>
      <c r="E27" s="219" t="s">
        <v>388</v>
      </c>
      <c r="F27" s="221">
        <v>0.96789999999999998</v>
      </c>
      <c r="G27" s="221">
        <v>0.94920000000000004</v>
      </c>
      <c r="H27" s="221">
        <v>0.90910000000000002</v>
      </c>
      <c r="I27" s="221">
        <v>3.1300000000000001E-2</v>
      </c>
      <c r="J27" s="221">
        <v>0</v>
      </c>
      <c r="K27" s="221">
        <v>0</v>
      </c>
      <c r="L27" s="221">
        <v>6.9999999999999999E-4</v>
      </c>
      <c r="M27" s="221">
        <v>1.6899999999999998E-2</v>
      </c>
      <c r="N27" s="221">
        <v>6.3600000000000004E-2</v>
      </c>
    </row>
    <row r="28" spans="1:14" x14ac:dyDescent="0.25">
      <c r="A28" s="218">
        <v>26</v>
      </c>
      <c r="B28" s="219" t="s">
        <v>195</v>
      </c>
      <c r="C28" s="220">
        <v>9</v>
      </c>
      <c r="D28" s="220" t="s">
        <v>196</v>
      </c>
      <c r="E28" s="219" t="s">
        <v>543</v>
      </c>
      <c r="F28" s="221">
        <v>0.94930000000000003</v>
      </c>
      <c r="G28" s="221">
        <v>0.88980000000000004</v>
      </c>
      <c r="H28" s="221">
        <v>0.87450000000000006</v>
      </c>
      <c r="I28" s="221">
        <v>1.9E-2</v>
      </c>
      <c r="J28" s="221">
        <v>5.6399999999999999E-2</v>
      </c>
      <c r="K28" s="221">
        <v>6.9199999999999998E-2</v>
      </c>
      <c r="L28" s="221">
        <v>2.9899999999999999E-2</v>
      </c>
      <c r="M28" s="221">
        <v>4.1399999999999999E-2</v>
      </c>
      <c r="N28" s="221">
        <v>4.6100000000000002E-2</v>
      </c>
    </row>
    <row r="29" spans="1:14" x14ac:dyDescent="0.25">
      <c r="A29" s="218">
        <v>27</v>
      </c>
      <c r="B29" s="219" t="s">
        <v>195</v>
      </c>
      <c r="C29" s="220">
        <v>165</v>
      </c>
      <c r="D29" s="220" t="s">
        <v>196</v>
      </c>
      <c r="E29" s="219" t="s">
        <v>544</v>
      </c>
      <c r="F29" s="221">
        <v>0.89529999999999998</v>
      </c>
      <c r="G29" s="221">
        <v>0.88680000000000003</v>
      </c>
      <c r="H29" s="221">
        <v>0.83509999999999995</v>
      </c>
      <c r="I29" s="221">
        <v>9.69E-2</v>
      </c>
      <c r="J29" s="221">
        <v>6.8400000000000002E-2</v>
      </c>
      <c r="K29" s="221">
        <v>9.3299999999999994E-2</v>
      </c>
      <c r="L29" s="221">
        <v>7.7999999999999996E-3</v>
      </c>
      <c r="M29" s="221">
        <v>3.85E-2</v>
      </c>
      <c r="N29" s="221">
        <v>6.2899999999999998E-2</v>
      </c>
    </row>
    <row r="30" spans="1:14" x14ac:dyDescent="0.25">
      <c r="A30" s="218">
        <v>28</v>
      </c>
      <c r="B30" s="219" t="s">
        <v>195</v>
      </c>
      <c r="C30" s="220">
        <v>167</v>
      </c>
      <c r="D30" s="220" t="s">
        <v>333</v>
      </c>
      <c r="E30" s="219" t="s">
        <v>545</v>
      </c>
      <c r="F30" s="221">
        <v>0.83109999999999995</v>
      </c>
      <c r="G30" s="221">
        <v>0.77529999999999999</v>
      </c>
      <c r="H30" s="221">
        <v>0.78139999999999998</v>
      </c>
      <c r="I30" s="221">
        <v>0.1583</v>
      </c>
      <c r="J30" s="221">
        <v>0.1389</v>
      </c>
      <c r="K30" s="221">
        <v>0.1721</v>
      </c>
      <c r="L30" s="221">
        <v>1.06E-2</v>
      </c>
      <c r="M30" s="221">
        <v>8.3299999999999999E-2</v>
      </c>
      <c r="N30" s="221">
        <v>3.8300000000000001E-2</v>
      </c>
    </row>
    <row r="31" spans="1:14" x14ac:dyDescent="0.25">
      <c r="A31" s="218">
        <v>29</v>
      </c>
      <c r="B31" s="219" t="s">
        <v>195</v>
      </c>
      <c r="C31" s="220">
        <v>168</v>
      </c>
      <c r="D31" s="220" t="s">
        <v>333</v>
      </c>
      <c r="E31" s="219" t="s">
        <v>546</v>
      </c>
      <c r="F31" s="221">
        <v>0.96940000000000004</v>
      </c>
      <c r="G31" s="221">
        <v>0.92520000000000002</v>
      </c>
      <c r="H31" s="221">
        <v>0.82589999999999997</v>
      </c>
      <c r="I31" s="221">
        <v>2.18E-2</v>
      </c>
      <c r="J31" s="221">
        <v>6.54E-2</v>
      </c>
      <c r="K31" s="221">
        <v>0.15920000000000001</v>
      </c>
      <c r="L31" s="221">
        <v>8.6999999999999994E-3</v>
      </c>
      <c r="M31" s="221">
        <v>9.2999999999999992E-3</v>
      </c>
      <c r="N31" s="221">
        <v>1.49E-2</v>
      </c>
    </row>
    <row r="32" spans="1:14" x14ac:dyDescent="0.25">
      <c r="A32" s="218">
        <v>30</v>
      </c>
      <c r="B32" s="219" t="s">
        <v>195</v>
      </c>
      <c r="C32" s="220">
        <v>170</v>
      </c>
      <c r="D32" s="220" t="s">
        <v>196</v>
      </c>
      <c r="E32" s="219" t="s">
        <v>547</v>
      </c>
      <c r="F32" s="221">
        <v>0.98829999999999996</v>
      </c>
      <c r="G32" s="221">
        <v>0.85929999999999995</v>
      </c>
      <c r="H32" s="221">
        <v>0.85550000000000004</v>
      </c>
      <c r="I32" s="221">
        <v>5.7999999999999996E-3</v>
      </c>
      <c r="J32" s="221">
        <v>7.6799999999999993E-2</v>
      </c>
      <c r="K32" s="221">
        <v>6.6400000000000001E-2</v>
      </c>
      <c r="L32" s="221">
        <v>5.7999999999999996E-3</v>
      </c>
      <c r="M32" s="221">
        <v>6.1800000000000001E-2</v>
      </c>
      <c r="N32" s="221">
        <v>6.8699999999999997E-2</v>
      </c>
    </row>
    <row r="33" spans="1:14" x14ac:dyDescent="0.25">
      <c r="A33" s="218">
        <v>31</v>
      </c>
      <c r="B33" s="219" t="s">
        <v>195</v>
      </c>
      <c r="C33" s="220">
        <v>173</v>
      </c>
      <c r="D33" s="220" t="s">
        <v>333</v>
      </c>
      <c r="E33" s="219" t="s">
        <v>548</v>
      </c>
      <c r="F33" s="221">
        <v>0.88180000000000003</v>
      </c>
      <c r="G33" s="221">
        <v>0.87080000000000002</v>
      </c>
      <c r="H33" s="221">
        <v>0.83099999999999996</v>
      </c>
      <c r="I33" s="221">
        <v>8.5400000000000004E-2</v>
      </c>
      <c r="J33" s="221">
        <v>0.1</v>
      </c>
      <c r="K33" s="221">
        <v>0.1051</v>
      </c>
      <c r="L33" s="221">
        <v>2.7799999999999998E-2</v>
      </c>
      <c r="M33" s="221">
        <v>2.5999999999999999E-2</v>
      </c>
      <c r="N33" s="221">
        <v>5.96E-2</v>
      </c>
    </row>
    <row r="34" spans="1:14" x14ac:dyDescent="0.25">
      <c r="A34" s="218">
        <v>32</v>
      </c>
      <c r="B34" s="219" t="s">
        <v>195</v>
      </c>
      <c r="C34" s="220">
        <v>176</v>
      </c>
      <c r="D34" s="220" t="s">
        <v>333</v>
      </c>
      <c r="E34" s="219" t="s">
        <v>549</v>
      </c>
      <c r="F34" s="221">
        <v>0.89529999999999998</v>
      </c>
      <c r="G34" s="221">
        <v>0.84930000000000005</v>
      </c>
      <c r="H34" s="221">
        <v>0.79479999999999995</v>
      </c>
      <c r="I34" s="221">
        <v>7.2499999999999995E-2</v>
      </c>
      <c r="J34" s="221">
        <v>7.8700000000000006E-2</v>
      </c>
      <c r="K34" s="221">
        <v>0.1026</v>
      </c>
      <c r="L34" s="221">
        <v>3.04E-2</v>
      </c>
      <c r="M34" s="221">
        <v>5.9499999999999997E-2</v>
      </c>
      <c r="N34" s="221">
        <v>9.6100000000000005E-2</v>
      </c>
    </row>
    <row r="35" spans="1:14" x14ac:dyDescent="0.25">
      <c r="A35" s="218">
        <v>33</v>
      </c>
      <c r="B35" s="219" t="s">
        <v>195</v>
      </c>
      <c r="C35" s="220">
        <v>177</v>
      </c>
      <c r="D35" s="220" t="s">
        <v>196</v>
      </c>
      <c r="E35" s="219" t="s">
        <v>550</v>
      </c>
      <c r="F35" s="221">
        <v>0.97140000000000004</v>
      </c>
      <c r="G35" s="221">
        <v>0.77349999999999997</v>
      </c>
      <c r="H35" s="221">
        <v>0.79290000000000005</v>
      </c>
      <c r="I35" s="221">
        <v>1.95E-2</v>
      </c>
      <c r="J35" s="221">
        <v>0.17349999999999999</v>
      </c>
      <c r="K35" s="221">
        <v>0.14929999999999999</v>
      </c>
      <c r="L35" s="221">
        <v>8.9999999999999993E-3</v>
      </c>
      <c r="M35" s="221">
        <v>4.5600000000000002E-2</v>
      </c>
      <c r="N35" s="221">
        <v>4.4900000000000002E-2</v>
      </c>
    </row>
    <row r="36" spans="1:14" x14ac:dyDescent="0.25">
      <c r="A36" s="218">
        <v>34</v>
      </c>
      <c r="B36" s="219" t="s">
        <v>195</v>
      </c>
      <c r="C36" s="220">
        <v>180</v>
      </c>
      <c r="D36" s="220" t="s">
        <v>333</v>
      </c>
      <c r="E36" s="219" t="s">
        <v>551</v>
      </c>
      <c r="F36" s="221">
        <v>0.97489999999999999</v>
      </c>
      <c r="G36" s="221">
        <v>0.85050000000000003</v>
      </c>
      <c r="H36" s="221">
        <v>0.86960000000000004</v>
      </c>
      <c r="I36" s="221">
        <v>0</v>
      </c>
      <c r="J36" s="221">
        <v>7.3099999999999998E-2</v>
      </c>
      <c r="K36" s="221">
        <v>9.0899999999999995E-2</v>
      </c>
      <c r="L36" s="221">
        <v>2.1899999999999999E-2</v>
      </c>
      <c r="M36" s="221">
        <v>5.9799999999999999E-2</v>
      </c>
      <c r="N36" s="221">
        <v>3.1600000000000003E-2</v>
      </c>
    </row>
    <row r="37" spans="1:14" x14ac:dyDescent="0.25">
      <c r="A37" s="218">
        <v>35</v>
      </c>
      <c r="B37" s="219" t="s">
        <v>195</v>
      </c>
      <c r="C37" s="220">
        <v>183</v>
      </c>
      <c r="D37" s="220" t="s">
        <v>196</v>
      </c>
      <c r="E37" s="219" t="s">
        <v>552</v>
      </c>
      <c r="F37" s="221">
        <v>0.90110000000000001</v>
      </c>
      <c r="G37" s="221">
        <v>0.83509999999999995</v>
      </c>
      <c r="H37" s="221">
        <v>0.81479999999999997</v>
      </c>
      <c r="I37" s="221">
        <v>7.9699999999999993E-2</v>
      </c>
      <c r="J37" s="221">
        <v>6.9599999999999995E-2</v>
      </c>
      <c r="K37" s="221">
        <v>8.9899999999999994E-2</v>
      </c>
      <c r="L37" s="221">
        <v>1.9199999999999998E-2</v>
      </c>
      <c r="M37" s="221">
        <v>7.4700000000000003E-2</v>
      </c>
      <c r="N37" s="221">
        <v>9.2600000000000002E-2</v>
      </c>
    </row>
    <row r="38" spans="1:14" x14ac:dyDescent="0.25">
      <c r="A38" s="218">
        <v>36</v>
      </c>
      <c r="B38" s="219" t="s">
        <v>195</v>
      </c>
      <c r="C38" s="220">
        <v>184</v>
      </c>
      <c r="D38" s="220" t="s">
        <v>196</v>
      </c>
      <c r="E38" s="219" t="s">
        <v>553</v>
      </c>
      <c r="F38" s="221">
        <v>0.98540000000000005</v>
      </c>
      <c r="G38" s="221">
        <v>0.87570000000000003</v>
      </c>
      <c r="H38" s="221">
        <v>0.81320000000000003</v>
      </c>
      <c r="I38" s="221">
        <v>2.8999999999999998E-3</v>
      </c>
      <c r="J38" s="221">
        <v>6.6199999999999995E-2</v>
      </c>
      <c r="K38" s="221">
        <v>0.107</v>
      </c>
      <c r="L38" s="221">
        <v>1.14E-2</v>
      </c>
      <c r="M38" s="221">
        <v>5.2499999999999998E-2</v>
      </c>
      <c r="N38" s="221">
        <v>7.3499999999999996E-2</v>
      </c>
    </row>
    <row r="39" spans="1:14" x14ac:dyDescent="0.25">
      <c r="A39" s="218">
        <v>37</v>
      </c>
      <c r="B39" s="219" t="s">
        <v>195</v>
      </c>
      <c r="C39" s="220">
        <v>185</v>
      </c>
      <c r="D39" s="220" t="s">
        <v>333</v>
      </c>
      <c r="E39" s="219" t="s">
        <v>554</v>
      </c>
      <c r="F39" s="221">
        <v>0.90200000000000002</v>
      </c>
      <c r="G39" s="221">
        <v>0.85950000000000004</v>
      </c>
      <c r="H39" s="221">
        <v>0.86360000000000003</v>
      </c>
      <c r="I39" s="221">
        <v>9.8000000000000004E-2</v>
      </c>
      <c r="J39" s="221">
        <v>0.10199999999999999</v>
      </c>
      <c r="K39" s="221">
        <v>0.10489999999999999</v>
      </c>
      <c r="L39" s="221">
        <v>0</v>
      </c>
      <c r="M39" s="221">
        <v>3.6799999999999999E-2</v>
      </c>
      <c r="N39" s="221">
        <v>2.6200000000000001E-2</v>
      </c>
    </row>
    <row r="40" spans="1:14" x14ac:dyDescent="0.25">
      <c r="A40" s="218">
        <v>38</v>
      </c>
      <c r="B40" s="219" t="s">
        <v>195</v>
      </c>
      <c r="C40" s="220">
        <v>186</v>
      </c>
      <c r="D40" s="220" t="s">
        <v>333</v>
      </c>
      <c r="E40" s="219" t="s">
        <v>555</v>
      </c>
      <c r="F40" s="221">
        <v>0.96130000000000004</v>
      </c>
      <c r="G40" s="221">
        <v>0.93100000000000005</v>
      </c>
      <c r="H40" s="221">
        <v>0.84119999999999995</v>
      </c>
      <c r="I40" s="221">
        <v>3.7400000000000003E-2</v>
      </c>
      <c r="J40" s="221">
        <v>3.6499999999999998E-2</v>
      </c>
      <c r="K40" s="221">
        <v>9.3200000000000005E-2</v>
      </c>
      <c r="L40" s="221">
        <v>1.2999999999999999E-3</v>
      </c>
      <c r="M40" s="221">
        <v>2.3400000000000001E-2</v>
      </c>
      <c r="N40" s="221">
        <v>6.1699999999999998E-2</v>
      </c>
    </row>
    <row r="41" spans="1:14" x14ac:dyDescent="0.25">
      <c r="A41" s="218">
        <v>39</v>
      </c>
      <c r="B41" s="219" t="s">
        <v>195</v>
      </c>
      <c r="C41" s="220">
        <v>189</v>
      </c>
      <c r="D41" s="220" t="s">
        <v>333</v>
      </c>
      <c r="E41" s="219" t="s">
        <v>556</v>
      </c>
      <c r="F41" s="221">
        <v>0.88419999999999999</v>
      </c>
      <c r="G41" s="221">
        <v>0.97840000000000005</v>
      </c>
      <c r="H41" s="221">
        <v>0.88759999999999994</v>
      </c>
      <c r="I41" s="221">
        <v>0.1066</v>
      </c>
      <c r="J41" s="221">
        <v>1.6400000000000001E-2</v>
      </c>
      <c r="K41" s="221">
        <v>0.1089</v>
      </c>
      <c r="L41" s="221">
        <v>1.5E-3</v>
      </c>
      <c r="M41" s="221">
        <v>3.3999999999999998E-3</v>
      </c>
      <c r="N41" s="221">
        <v>1.6999999999999999E-3</v>
      </c>
    </row>
    <row r="42" spans="1:14" x14ac:dyDescent="0.25">
      <c r="A42" s="218">
        <v>40</v>
      </c>
      <c r="B42" s="219" t="s">
        <v>195</v>
      </c>
      <c r="C42" s="220">
        <v>191</v>
      </c>
      <c r="D42" s="220" t="s">
        <v>333</v>
      </c>
      <c r="E42" s="219" t="s">
        <v>557</v>
      </c>
      <c r="F42" s="221">
        <v>0.99550000000000005</v>
      </c>
      <c r="G42" s="221">
        <v>0.85409999999999997</v>
      </c>
      <c r="H42" s="221">
        <v>0.92269999999999996</v>
      </c>
      <c r="I42" s="221">
        <v>0</v>
      </c>
      <c r="J42" s="221">
        <v>9.4399999999999998E-2</v>
      </c>
      <c r="K42" s="221">
        <v>3.8600000000000002E-2</v>
      </c>
      <c r="L42" s="221">
        <v>4.4999999999999997E-3</v>
      </c>
      <c r="M42" s="221">
        <v>4.7199999999999999E-2</v>
      </c>
      <c r="N42" s="221">
        <v>3.4299999999999997E-2</v>
      </c>
    </row>
    <row r="43" spans="1:14" x14ac:dyDescent="0.25">
      <c r="A43" s="218">
        <v>41</v>
      </c>
      <c r="B43" s="219" t="s">
        <v>195</v>
      </c>
      <c r="C43" s="220">
        <v>192</v>
      </c>
      <c r="D43" s="220" t="s">
        <v>344</v>
      </c>
      <c r="E43" s="219" t="s">
        <v>558</v>
      </c>
      <c r="F43" s="221">
        <v>0.99390000000000001</v>
      </c>
      <c r="G43" s="221">
        <v>0.77639999999999998</v>
      </c>
      <c r="H43" s="221">
        <v>0.80669999999999997</v>
      </c>
      <c r="I43" s="221">
        <v>2E-3</v>
      </c>
      <c r="J43" s="221">
        <v>0.1288</v>
      </c>
      <c r="K43" s="221">
        <v>0.1479</v>
      </c>
      <c r="L43" s="221">
        <v>3.0000000000000001E-3</v>
      </c>
      <c r="M43" s="221">
        <v>8.4199999999999997E-2</v>
      </c>
      <c r="N43" s="221">
        <v>3.7499999999999999E-2</v>
      </c>
    </row>
    <row r="44" spans="1:14" x14ac:dyDescent="0.25">
      <c r="A44" s="218">
        <v>42</v>
      </c>
      <c r="B44" s="219" t="s">
        <v>195</v>
      </c>
      <c r="C44" s="220">
        <v>193</v>
      </c>
      <c r="D44" s="220" t="s">
        <v>196</v>
      </c>
      <c r="E44" s="219" t="s">
        <v>559</v>
      </c>
      <c r="F44" s="221">
        <v>0.91930000000000001</v>
      </c>
      <c r="G44" s="221">
        <v>0.8679</v>
      </c>
      <c r="H44" s="221">
        <v>0.86639999999999995</v>
      </c>
      <c r="I44" s="221">
        <v>6.7699999999999996E-2</v>
      </c>
      <c r="J44" s="221">
        <v>5.8000000000000003E-2</v>
      </c>
      <c r="K44" s="221">
        <v>7.8E-2</v>
      </c>
      <c r="L44" s="221">
        <v>1.2999999999999999E-2</v>
      </c>
      <c r="M44" s="221">
        <v>5.4300000000000001E-2</v>
      </c>
      <c r="N44" s="221">
        <v>4.3700000000000003E-2</v>
      </c>
    </row>
    <row r="45" spans="1:14" x14ac:dyDescent="0.25">
      <c r="A45" s="218">
        <v>43</v>
      </c>
      <c r="B45" s="219" t="s">
        <v>195</v>
      </c>
      <c r="C45" s="220">
        <v>202</v>
      </c>
      <c r="D45" s="220" t="s">
        <v>344</v>
      </c>
      <c r="E45" s="219" t="s">
        <v>560</v>
      </c>
      <c r="F45" s="221">
        <v>0.85329999999999995</v>
      </c>
      <c r="G45" s="221">
        <v>0.81699999999999995</v>
      </c>
      <c r="H45" s="221">
        <v>0.86060000000000003</v>
      </c>
      <c r="I45" s="221">
        <v>7.2599999999999998E-2</v>
      </c>
      <c r="J45" s="221">
        <v>0.12479999999999999</v>
      </c>
      <c r="K45" s="221">
        <v>0.1003</v>
      </c>
      <c r="L45" s="221">
        <v>7.3599999999999999E-2</v>
      </c>
      <c r="M45" s="221">
        <v>5.0799999999999998E-2</v>
      </c>
      <c r="N45" s="221">
        <v>3.3799999999999997E-2</v>
      </c>
    </row>
    <row r="46" spans="1:14" x14ac:dyDescent="0.25">
      <c r="A46" s="218">
        <v>44</v>
      </c>
      <c r="B46" s="219" t="s">
        <v>195</v>
      </c>
      <c r="C46" s="220">
        <v>203</v>
      </c>
      <c r="D46" s="220" t="s">
        <v>344</v>
      </c>
      <c r="E46" s="219" t="s">
        <v>561</v>
      </c>
      <c r="F46" s="221">
        <v>0.97989999999999999</v>
      </c>
      <c r="G46" s="221">
        <v>0.87790000000000001</v>
      </c>
      <c r="H46" s="221">
        <v>0.8306</v>
      </c>
      <c r="I46" s="221">
        <v>1.8499999999999999E-2</v>
      </c>
      <c r="J46" s="221">
        <v>8.0799999999999997E-2</v>
      </c>
      <c r="K46" s="221">
        <v>0.12559999999999999</v>
      </c>
      <c r="L46" s="221">
        <v>8.0000000000000004E-4</v>
      </c>
      <c r="M46" s="221">
        <v>3.4599999999999999E-2</v>
      </c>
      <c r="N46" s="221">
        <v>3.3300000000000003E-2</v>
      </c>
    </row>
    <row r="47" spans="1:14" x14ac:dyDescent="0.25">
      <c r="A47" s="218">
        <v>45</v>
      </c>
      <c r="B47" s="219" t="s">
        <v>195</v>
      </c>
      <c r="C47" s="220">
        <v>492</v>
      </c>
      <c r="D47" s="220" t="s">
        <v>196</v>
      </c>
      <c r="E47" s="219" t="s">
        <v>562</v>
      </c>
      <c r="F47" s="221">
        <v>0.91180000000000005</v>
      </c>
      <c r="G47" s="221">
        <v>0.80869999999999997</v>
      </c>
      <c r="H47" s="221">
        <v>0.78879999999999995</v>
      </c>
      <c r="I47" s="221">
        <v>7.3899999999999993E-2</v>
      </c>
      <c r="J47" s="221">
        <v>0.1163</v>
      </c>
      <c r="K47" s="221">
        <v>0.11070000000000001</v>
      </c>
      <c r="L47" s="221">
        <v>1.35E-2</v>
      </c>
      <c r="M47" s="221">
        <v>7.1999999999999995E-2</v>
      </c>
      <c r="N47" s="221">
        <v>9.69E-2</v>
      </c>
    </row>
    <row r="48" spans="1:14" x14ac:dyDescent="0.25">
      <c r="A48" s="218">
        <v>46</v>
      </c>
      <c r="B48" s="219" t="s">
        <v>195</v>
      </c>
      <c r="C48" s="220">
        <v>179</v>
      </c>
      <c r="D48" s="220" t="s">
        <v>344</v>
      </c>
      <c r="E48" s="219" t="s">
        <v>563</v>
      </c>
      <c r="F48" s="221">
        <v>1</v>
      </c>
      <c r="G48" s="221">
        <v>0.98929999999999996</v>
      </c>
      <c r="H48" s="221">
        <v>0.87439999999999996</v>
      </c>
      <c r="I48" s="221">
        <v>0</v>
      </c>
      <c r="J48" s="221">
        <v>0</v>
      </c>
      <c r="K48" s="221">
        <v>0.11559999999999999</v>
      </c>
      <c r="L48" s="221">
        <v>0</v>
      </c>
      <c r="M48" s="221">
        <v>1.0699999999999999E-2</v>
      </c>
      <c r="N48" s="221">
        <v>5.0000000000000001E-3</v>
      </c>
    </row>
    <row r="49" spans="1:14" x14ac:dyDescent="0.25">
      <c r="A49" s="218">
        <v>47</v>
      </c>
      <c r="B49" s="219" t="s">
        <v>208</v>
      </c>
      <c r="C49" s="220">
        <v>22</v>
      </c>
      <c r="D49" s="220">
        <v>13</v>
      </c>
      <c r="E49" s="219" t="s">
        <v>564</v>
      </c>
      <c r="F49" s="221">
        <v>0.95820000000000005</v>
      </c>
      <c r="G49" s="221">
        <v>0.85909999999999997</v>
      </c>
      <c r="H49" s="221">
        <v>0.88160000000000005</v>
      </c>
      <c r="I49" s="221">
        <v>2.7300000000000001E-2</v>
      </c>
      <c r="J49" s="221">
        <v>0.1099</v>
      </c>
      <c r="K49" s="221">
        <v>9.5899999999999999E-2</v>
      </c>
      <c r="L49" s="221">
        <v>1.24E-2</v>
      </c>
      <c r="M49" s="221">
        <v>1.9800000000000002E-2</v>
      </c>
      <c r="N49" s="221">
        <v>1.7399999999999999E-2</v>
      </c>
    </row>
    <row r="50" spans="1:14" x14ac:dyDescent="0.25">
      <c r="A50" s="218">
        <v>48</v>
      </c>
      <c r="B50" s="219" t="s">
        <v>208</v>
      </c>
      <c r="C50" s="220">
        <v>24</v>
      </c>
      <c r="D50" s="220">
        <v>11</v>
      </c>
      <c r="E50" s="219" t="s">
        <v>565</v>
      </c>
      <c r="F50" s="221">
        <v>0.81869999999999998</v>
      </c>
      <c r="G50" s="221">
        <v>0.83099999999999996</v>
      </c>
      <c r="H50" s="221">
        <v>0.82299999999999995</v>
      </c>
      <c r="I50" s="221">
        <v>0.1014</v>
      </c>
      <c r="J50" s="221">
        <v>8.6499999999999994E-2</v>
      </c>
      <c r="K50" s="221">
        <v>0.1043</v>
      </c>
      <c r="L50" s="221">
        <v>7.9899999999999999E-2</v>
      </c>
      <c r="M50" s="221">
        <v>7.1900000000000006E-2</v>
      </c>
      <c r="N50" s="221">
        <v>6.5199999999999994E-2</v>
      </c>
    </row>
    <row r="51" spans="1:14" x14ac:dyDescent="0.25">
      <c r="A51" s="218">
        <v>49</v>
      </c>
      <c r="B51" s="219" t="s">
        <v>208</v>
      </c>
      <c r="C51" s="220">
        <v>25</v>
      </c>
      <c r="D51" s="220">
        <v>13</v>
      </c>
      <c r="E51" s="219" t="s">
        <v>566</v>
      </c>
      <c r="F51" s="221">
        <v>0.88070000000000004</v>
      </c>
      <c r="G51" s="221">
        <v>0.84909999999999997</v>
      </c>
      <c r="H51" s="221">
        <v>0.89200000000000002</v>
      </c>
      <c r="I51" s="221">
        <v>6.9500000000000006E-2</v>
      </c>
      <c r="J51" s="221">
        <v>0.1067</v>
      </c>
      <c r="K51" s="221">
        <v>7.0499999999999993E-2</v>
      </c>
      <c r="L51" s="221">
        <v>4.9799999999999997E-2</v>
      </c>
      <c r="M51" s="221">
        <v>3.1300000000000001E-2</v>
      </c>
      <c r="N51" s="221">
        <v>2.9399999999999999E-2</v>
      </c>
    </row>
    <row r="52" spans="1:14" x14ac:dyDescent="0.25">
      <c r="A52" s="218">
        <v>50</v>
      </c>
      <c r="B52" s="219" t="s">
        <v>208</v>
      </c>
      <c r="C52" s="220">
        <v>30</v>
      </c>
      <c r="D52" s="220">
        <v>12</v>
      </c>
      <c r="E52" s="219" t="s">
        <v>567</v>
      </c>
      <c r="F52" s="221">
        <v>0.91539999999999999</v>
      </c>
      <c r="G52" s="221">
        <v>0.83009999999999995</v>
      </c>
      <c r="H52" s="221">
        <v>0.84860000000000002</v>
      </c>
      <c r="I52" s="221">
        <v>5.2299999999999999E-2</v>
      </c>
      <c r="J52" s="221">
        <v>0.1007</v>
      </c>
      <c r="K52" s="221">
        <v>0.12230000000000001</v>
      </c>
      <c r="L52" s="221">
        <v>3.09E-2</v>
      </c>
      <c r="M52" s="221">
        <v>5.8900000000000001E-2</v>
      </c>
      <c r="N52" s="221">
        <v>2.18E-2</v>
      </c>
    </row>
    <row r="53" spans="1:14" x14ac:dyDescent="0.25">
      <c r="A53" s="218">
        <v>51</v>
      </c>
      <c r="B53" s="219" t="s">
        <v>208</v>
      </c>
      <c r="C53" s="220">
        <v>38</v>
      </c>
      <c r="D53" s="220">
        <v>12</v>
      </c>
      <c r="E53" s="219" t="s">
        <v>568</v>
      </c>
      <c r="F53" s="221">
        <v>0.81889999999999996</v>
      </c>
      <c r="G53" s="221">
        <v>0.91420000000000001</v>
      </c>
      <c r="H53" s="221">
        <v>0.86</v>
      </c>
      <c r="I53" s="221">
        <v>5.6300000000000003E-2</v>
      </c>
      <c r="J53" s="221">
        <v>5.3800000000000001E-2</v>
      </c>
      <c r="K53" s="221">
        <v>7.0599999999999996E-2</v>
      </c>
      <c r="L53" s="221">
        <v>0.12130000000000001</v>
      </c>
      <c r="M53" s="221">
        <v>2.4299999999999999E-2</v>
      </c>
      <c r="N53" s="221">
        <v>6.08E-2</v>
      </c>
    </row>
    <row r="54" spans="1:14" x14ac:dyDescent="0.25">
      <c r="A54" s="218">
        <v>52</v>
      </c>
      <c r="B54" s="219" t="s">
        <v>208</v>
      </c>
      <c r="C54" s="220">
        <v>44</v>
      </c>
      <c r="D54" s="220">
        <v>14</v>
      </c>
      <c r="E54" s="219" t="s">
        <v>569</v>
      </c>
      <c r="F54" s="221">
        <v>0.93500000000000005</v>
      </c>
      <c r="G54" s="221">
        <v>0.8599</v>
      </c>
      <c r="H54" s="221">
        <v>0.85880000000000001</v>
      </c>
      <c r="I54" s="221">
        <v>4.9700000000000001E-2</v>
      </c>
      <c r="J54" s="221">
        <v>0.11020000000000001</v>
      </c>
      <c r="K54" s="221">
        <v>0.10100000000000001</v>
      </c>
      <c r="L54" s="221">
        <v>1.44E-2</v>
      </c>
      <c r="M54" s="221">
        <v>2.46E-2</v>
      </c>
      <c r="N54" s="221">
        <v>3.1300000000000001E-2</v>
      </c>
    </row>
    <row r="55" spans="1:14" x14ac:dyDescent="0.25">
      <c r="A55" s="218">
        <v>53</v>
      </c>
      <c r="B55" s="219" t="s">
        <v>208</v>
      </c>
      <c r="C55" s="220">
        <v>59</v>
      </c>
      <c r="D55" s="220">
        <v>12</v>
      </c>
      <c r="E55" s="219" t="s">
        <v>570</v>
      </c>
      <c r="F55" s="221">
        <v>0.92520000000000002</v>
      </c>
      <c r="G55" s="221">
        <v>0.86550000000000005</v>
      </c>
      <c r="H55" s="221">
        <v>0.86750000000000005</v>
      </c>
      <c r="I55" s="221">
        <v>7.2800000000000004E-2</v>
      </c>
      <c r="J55" s="221">
        <v>9.7799999999999998E-2</v>
      </c>
      <c r="K55" s="221">
        <v>9.6299999999999997E-2</v>
      </c>
      <c r="L55" s="221">
        <v>2E-3</v>
      </c>
      <c r="M55" s="221">
        <v>2.9499999999999998E-2</v>
      </c>
      <c r="N55" s="221">
        <v>3.2599999999999997E-2</v>
      </c>
    </row>
    <row r="56" spans="1:14" x14ac:dyDescent="0.25">
      <c r="A56" s="218">
        <v>54</v>
      </c>
      <c r="B56" s="219" t="s">
        <v>208</v>
      </c>
      <c r="C56" s="220">
        <v>89</v>
      </c>
      <c r="D56" s="220">
        <v>13</v>
      </c>
      <c r="E56" s="219" t="s">
        <v>571</v>
      </c>
      <c r="F56" s="221">
        <v>0.77</v>
      </c>
      <c r="G56" s="221">
        <v>0.83819999999999995</v>
      </c>
      <c r="H56" s="221">
        <v>0.79669999999999996</v>
      </c>
      <c r="I56" s="221">
        <v>0.1991</v>
      </c>
      <c r="J56" s="221">
        <v>9.9000000000000005E-2</v>
      </c>
      <c r="K56" s="221">
        <v>0.13420000000000001</v>
      </c>
      <c r="L56" s="221">
        <v>2.4899999999999999E-2</v>
      </c>
      <c r="M56" s="221">
        <v>5.11E-2</v>
      </c>
      <c r="N56" s="221">
        <v>6.08E-2</v>
      </c>
    </row>
    <row r="57" spans="1:14" x14ac:dyDescent="0.25">
      <c r="A57" s="218">
        <v>55</v>
      </c>
      <c r="B57" s="219" t="s">
        <v>208</v>
      </c>
      <c r="C57" s="220">
        <v>92</v>
      </c>
      <c r="D57" s="220">
        <v>12</v>
      </c>
      <c r="E57" s="219" t="s">
        <v>572</v>
      </c>
      <c r="F57" s="221">
        <v>0.97450000000000003</v>
      </c>
      <c r="G57" s="221">
        <v>0.90839999999999999</v>
      </c>
      <c r="H57" s="221">
        <v>0.90990000000000004</v>
      </c>
      <c r="I57" s="221">
        <v>2.0799999999999999E-2</v>
      </c>
      <c r="J57" s="221">
        <v>8.2900000000000001E-2</v>
      </c>
      <c r="K57" s="221">
        <v>7.8799999999999995E-2</v>
      </c>
      <c r="L57" s="221">
        <v>4.7000000000000002E-3</v>
      </c>
      <c r="M57" s="221">
        <v>5.7999999999999996E-3</v>
      </c>
      <c r="N57" s="221">
        <v>8.6999999999999994E-3</v>
      </c>
    </row>
    <row r="58" spans="1:14" x14ac:dyDescent="0.25">
      <c r="A58" s="218">
        <v>56</v>
      </c>
      <c r="B58" s="219" t="s">
        <v>208</v>
      </c>
      <c r="C58" s="220">
        <v>97</v>
      </c>
      <c r="D58" s="220">
        <v>12</v>
      </c>
      <c r="E58" s="219" t="s">
        <v>573</v>
      </c>
      <c r="F58" s="221">
        <v>0.94269999999999998</v>
      </c>
      <c r="G58" s="221">
        <v>0.97150000000000003</v>
      </c>
      <c r="H58" s="221">
        <v>0.93859999999999999</v>
      </c>
      <c r="I58" s="221">
        <v>5.0200000000000002E-2</v>
      </c>
      <c r="J58" s="221">
        <v>1.5E-3</v>
      </c>
      <c r="K58" s="221">
        <v>2.07E-2</v>
      </c>
      <c r="L58" s="221">
        <v>4.1000000000000003E-3</v>
      </c>
      <c r="M58" s="221">
        <v>1.66E-2</v>
      </c>
      <c r="N58" s="221">
        <v>2.7799999999999998E-2</v>
      </c>
    </row>
    <row r="59" spans="1:14" x14ac:dyDescent="0.25">
      <c r="A59" s="218">
        <v>57</v>
      </c>
      <c r="B59" s="219" t="s">
        <v>208</v>
      </c>
      <c r="C59" s="220">
        <v>104</v>
      </c>
      <c r="D59" s="220">
        <v>12</v>
      </c>
      <c r="E59" s="219" t="s">
        <v>574</v>
      </c>
      <c r="F59" s="221">
        <v>0.92100000000000004</v>
      </c>
      <c r="G59" s="221">
        <v>0.8639</v>
      </c>
      <c r="H59" s="221">
        <v>0.86119999999999997</v>
      </c>
      <c r="I59" s="221">
        <v>7.17E-2</v>
      </c>
      <c r="J59" s="221">
        <v>9.5699999999999993E-2</v>
      </c>
      <c r="K59" s="221">
        <v>7.5800000000000006E-2</v>
      </c>
      <c r="L59" s="221">
        <v>6.1999999999999998E-3</v>
      </c>
      <c r="M59" s="221">
        <v>3.1399999999999997E-2</v>
      </c>
      <c r="N59" s="221">
        <v>5.4100000000000002E-2</v>
      </c>
    </row>
    <row r="60" spans="1:14" x14ac:dyDescent="0.25">
      <c r="A60" s="218">
        <v>58</v>
      </c>
      <c r="B60" s="219" t="s">
        <v>208</v>
      </c>
      <c r="C60" s="220">
        <v>107</v>
      </c>
      <c r="D60" s="220">
        <v>12</v>
      </c>
      <c r="E60" s="219" t="s">
        <v>575</v>
      </c>
      <c r="F60" s="221">
        <v>0.9456</v>
      </c>
      <c r="G60" s="221">
        <v>0.8639</v>
      </c>
      <c r="H60" s="221">
        <v>0.87429999999999997</v>
      </c>
      <c r="I60" s="221">
        <v>4.9200000000000001E-2</v>
      </c>
      <c r="J60" s="221">
        <v>0.1008</v>
      </c>
      <c r="K60" s="221">
        <v>8.5099999999999995E-2</v>
      </c>
      <c r="L60" s="221">
        <v>4.7000000000000002E-3</v>
      </c>
      <c r="M60" s="221">
        <v>2.7699999999999999E-2</v>
      </c>
      <c r="N60" s="221">
        <v>3.2500000000000001E-2</v>
      </c>
    </row>
    <row r="61" spans="1:14" x14ac:dyDescent="0.25">
      <c r="A61" s="218">
        <v>59</v>
      </c>
      <c r="B61" s="219" t="s">
        <v>208</v>
      </c>
      <c r="C61" s="220">
        <v>122</v>
      </c>
      <c r="D61" s="220">
        <v>11</v>
      </c>
      <c r="E61" s="219" t="s">
        <v>576</v>
      </c>
      <c r="F61" s="221">
        <v>0.78559999999999997</v>
      </c>
      <c r="G61" s="221">
        <v>0.82569999999999999</v>
      </c>
      <c r="H61" s="221">
        <v>0.83879999999999999</v>
      </c>
      <c r="I61" s="221">
        <v>0.1211</v>
      </c>
      <c r="J61" s="221">
        <v>0.14560000000000001</v>
      </c>
      <c r="K61" s="221">
        <v>0.14199999999999999</v>
      </c>
      <c r="L61" s="221">
        <v>9.3399999999999997E-2</v>
      </c>
      <c r="M61" s="221">
        <v>2.0799999999999999E-2</v>
      </c>
      <c r="N61" s="221">
        <v>1.49E-2</v>
      </c>
    </row>
    <row r="62" spans="1:14" x14ac:dyDescent="0.25">
      <c r="A62" s="218">
        <v>60</v>
      </c>
      <c r="B62" s="219" t="s">
        <v>208</v>
      </c>
      <c r="C62" s="220">
        <v>148</v>
      </c>
      <c r="D62" s="220">
        <v>14</v>
      </c>
      <c r="E62" s="219" t="s">
        <v>577</v>
      </c>
      <c r="F62" s="221">
        <v>0.86980000000000002</v>
      </c>
      <c r="G62" s="221">
        <v>0.89219999999999999</v>
      </c>
      <c r="H62" s="221">
        <v>0.90600000000000003</v>
      </c>
      <c r="I62" s="221">
        <v>0.12379999999999999</v>
      </c>
      <c r="J62" s="221">
        <v>8.2799999999999999E-2</v>
      </c>
      <c r="K62" s="221">
        <v>8.4599999999999995E-2</v>
      </c>
      <c r="L62" s="221">
        <v>3.2000000000000002E-3</v>
      </c>
      <c r="M62" s="221">
        <v>2.0299999999999999E-2</v>
      </c>
      <c r="N62" s="221">
        <v>3.0999999999999999E-3</v>
      </c>
    </row>
    <row r="63" spans="1:14" x14ac:dyDescent="0.25">
      <c r="A63" s="218">
        <v>61</v>
      </c>
      <c r="B63" s="219" t="s">
        <v>208</v>
      </c>
      <c r="C63" s="220">
        <v>159</v>
      </c>
      <c r="D63" s="220">
        <v>15</v>
      </c>
      <c r="E63" s="219" t="s">
        <v>578</v>
      </c>
      <c r="F63" s="221">
        <v>0.87060000000000004</v>
      </c>
      <c r="G63" s="221">
        <v>0.8599</v>
      </c>
      <c r="H63" s="221">
        <v>0.94359999999999999</v>
      </c>
      <c r="I63" s="221">
        <v>0</v>
      </c>
      <c r="J63" s="221">
        <v>0.1154</v>
      </c>
      <c r="K63" s="221">
        <v>6.1999999999999998E-3</v>
      </c>
      <c r="L63" s="221">
        <v>0.1197</v>
      </c>
      <c r="M63" s="221">
        <v>1.95E-2</v>
      </c>
      <c r="N63" s="221">
        <v>4.1399999999999999E-2</v>
      </c>
    </row>
    <row r="64" spans="1:14" x14ac:dyDescent="0.25">
      <c r="A64" s="218">
        <v>62</v>
      </c>
      <c r="B64" s="219" t="s">
        <v>208</v>
      </c>
      <c r="C64" s="220">
        <v>190</v>
      </c>
      <c r="D64" s="220">
        <v>11</v>
      </c>
      <c r="E64" s="219" t="s">
        <v>579</v>
      </c>
      <c r="F64" s="221">
        <v>0.78859999999999997</v>
      </c>
      <c r="G64" s="221">
        <v>0.82889999999999997</v>
      </c>
      <c r="H64" s="221">
        <v>0.86890000000000001</v>
      </c>
      <c r="I64" s="221">
        <v>0.20449999999999999</v>
      </c>
      <c r="J64" s="221">
        <v>0.1226</v>
      </c>
      <c r="K64" s="221">
        <v>9.6500000000000002E-2</v>
      </c>
      <c r="L64" s="221">
        <v>6.1000000000000004E-3</v>
      </c>
      <c r="M64" s="221">
        <v>3.8300000000000001E-2</v>
      </c>
      <c r="N64" s="221">
        <v>2.3900000000000001E-2</v>
      </c>
    </row>
    <row r="65" spans="1:14" x14ac:dyDescent="0.25">
      <c r="A65" s="218">
        <v>63</v>
      </c>
      <c r="B65" s="219" t="s">
        <v>208</v>
      </c>
      <c r="C65" s="220">
        <v>240</v>
      </c>
      <c r="D65" s="220">
        <v>12</v>
      </c>
      <c r="E65" s="219" t="s">
        <v>580</v>
      </c>
      <c r="F65" s="221">
        <v>0.99680000000000002</v>
      </c>
      <c r="G65" s="221">
        <v>0.96679999999999999</v>
      </c>
      <c r="H65" s="221">
        <v>0.95540000000000003</v>
      </c>
      <c r="I65" s="221">
        <v>0</v>
      </c>
      <c r="J65" s="221">
        <v>1.8200000000000001E-2</v>
      </c>
      <c r="K65" s="221">
        <v>3.5799999999999998E-2</v>
      </c>
      <c r="L65" s="221">
        <v>3.2000000000000002E-3</v>
      </c>
      <c r="M65" s="221">
        <v>7.4999999999999997E-3</v>
      </c>
      <c r="N65" s="221">
        <v>4.4000000000000003E-3</v>
      </c>
    </row>
    <row r="66" spans="1:14" x14ac:dyDescent="0.25">
      <c r="A66" s="218">
        <v>64</v>
      </c>
      <c r="B66" s="219" t="s">
        <v>208</v>
      </c>
      <c r="C66" s="220">
        <v>248</v>
      </c>
      <c r="D66" s="220">
        <v>13</v>
      </c>
      <c r="E66" s="219" t="s">
        <v>386</v>
      </c>
      <c r="F66" s="221">
        <v>0.99299999999999999</v>
      </c>
      <c r="G66" s="221">
        <v>0.94679999999999997</v>
      </c>
      <c r="H66" s="221">
        <v>0.9617</v>
      </c>
      <c r="I66" s="221">
        <v>4.7000000000000002E-3</v>
      </c>
      <c r="J66" s="221">
        <v>3.4700000000000002E-2</v>
      </c>
      <c r="K66" s="221">
        <v>1.9099999999999999E-2</v>
      </c>
      <c r="L66" s="221">
        <v>2.3E-3</v>
      </c>
      <c r="M66" s="221">
        <v>1.1599999999999999E-2</v>
      </c>
      <c r="N66" s="221">
        <v>1.09E-2</v>
      </c>
    </row>
    <row r="67" spans="1:14" x14ac:dyDescent="0.25">
      <c r="A67" s="218">
        <v>65</v>
      </c>
      <c r="B67" s="219" t="s">
        <v>208</v>
      </c>
      <c r="C67" s="220">
        <v>285</v>
      </c>
      <c r="D67" s="220">
        <v>12</v>
      </c>
      <c r="E67" s="219" t="s">
        <v>398</v>
      </c>
      <c r="F67" s="221">
        <v>0.99219999999999997</v>
      </c>
      <c r="G67" s="221">
        <v>0.95289999999999997</v>
      </c>
      <c r="H67" s="221">
        <v>0.93369999999999997</v>
      </c>
      <c r="I67" s="221">
        <v>0</v>
      </c>
      <c r="J67" s="221">
        <v>1.18E-2</v>
      </c>
      <c r="K67" s="221">
        <v>1.8100000000000002E-2</v>
      </c>
      <c r="L67" s="221">
        <v>7.7999999999999996E-3</v>
      </c>
      <c r="M67" s="221">
        <v>1.7600000000000001E-2</v>
      </c>
      <c r="N67" s="221">
        <v>2.41E-2</v>
      </c>
    </row>
    <row r="68" spans="1:14" x14ac:dyDescent="0.25">
      <c r="A68" s="218">
        <v>66</v>
      </c>
      <c r="B68" s="219" t="s">
        <v>208</v>
      </c>
      <c r="C68" s="220">
        <v>355</v>
      </c>
      <c r="D68" s="220">
        <v>15</v>
      </c>
      <c r="E68" s="219" t="s">
        <v>581</v>
      </c>
      <c r="F68" s="221">
        <v>0.90139999999999998</v>
      </c>
      <c r="G68" s="221">
        <v>0.77370000000000005</v>
      </c>
      <c r="H68" s="221">
        <v>0.79410000000000003</v>
      </c>
      <c r="I68" s="221">
        <v>5.0200000000000002E-2</v>
      </c>
      <c r="J68" s="221">
        <v>0.1457</v>
      </c>
      <c r="K68" s="221">
        <v>0.15620000000000001</v>
      </c>
      <c r="L68" s="221">
        <v>4.6699999999999998E-2</v>
      </c>
      <c r="M68" s="221">
        <v>7.4099999999999999E-2</v>
      </c>
      <c r="N68" s="221">
        <v>4.3099999999999999E-2</v>
      </c>
    </row>
    <row r="69" spans="1:14" x14ac:dyDescent="0.25">
      <c r="A69" s="218">
        <v>67</v>
      </c>
      <c r="B69" s="219" t="s">
        <v>208</v>
      </c>
      <c r="C69" s="220">
        <v>503</v>
      </c>
      <c r="D69" s="220">
        <v>12</v>
      </c>
      <c r="E69" s="219" t="s">
        <v>582</v>
      </c>
      <c r="F69" s="221">
        <v>0.93889999999999996</v>
      </c>
      <c r="G69" s="221">
        <v>0.89459999999999995</v>
      </c>
      <c r="H69" s="221">
        <v>0.87319999999999998</v>
      </c>
      <c r="I69" s="221">
        <v>4.8500000000000001E-2</v>
      </c>
      <c r="J69" s="221">
        <v>8.6099999999999996E-2</v>
      </c>
      <c r="K69" s="221">
        <v>0.1051</v>
      </c>
      <c r="L69" s="221">
        <v>1.2E-2</v>
      </c>
      <c r="M69" s="221">
        <v>1.5599999999999999E-2</v>
      </c>
      <c r="N69" s="221">
        <v>1.5299999999999999E-2</v>
      </c>
    </row>
    <row r="70" spans="1:14" x14ac:dyDescent="0.25">
      <c r="A70" s="218">
        <v>68</v>
      </c>
      <c r="B70" s="219" t="s">
        <v>208</v>
      </c>
      <c r="C70" s="220">
        <v>543</v>
      </c>
      <c r="D70" s="220">
        <v>14</v>
      </c>
      <c r="E70" s="219" t="s">
        <v>583</v>
      </c>
      <c r="F70" s="221">
        <v>0.88790000000000002</v>
      </c>
      <c r="G70" s="221">
        <v>0.96760000000000002</v>
      </c>
      <c r="H70" s="221">
        <v>0.93820000000000003</v>
      </c>
      <c r="I70" s="221">
        <v>0.1106</v>
      </c>
      <c r="J70" s="221">
        <v>0</v>
      </c>
      <c r="K70" s="221">
        <v>2.01E-2</v>
      </c>
      <c r="L70" s="221">
        <v>0</v>
      </c>
      <c r="M70" s="221">
        <v>3.0800000000000001E-2</v>
      </c>
      <c r="N70" s="221">
        <v>3.2500000000000001E-2</v>
      </c>
    </row>
    <row r="71" spans="1:14" x14ac:dyDescent="0.25">
      <c r="A71" s="218">
        <v>69</v>
      </c>
      <c r="B71" s="219" t="s">
        <v>208</v>
      </c>
      <c r="C71" s="220">
        <v>556</v>
      </c>
      <c r="D71" s="220">
        <v>12</v>
      </c>
      <c r="E71" s="219" t="s">
        <v>584</v>
      </c>
      <c r="F71" s="221">
        <v>0.91369999999999996</v>
      </c>
      <c r="G71" s="221">
        <v>0.88790000000000002</v>
      </c>
      <c r="H71" s="221">
        <v>0.97140000000000004</v>
      </c>
      <c r="I71" s="221">
        <v>8.6300000000000002E-2</v>
      </c>
      <c r="J71" s="221">
        <v>9.1800000000000007E-2</v>
      </c>
      <c r="K71" s="221">
        <v>2.5999999999999999E-3</v>
      </c>
      <c r="L71" s="221">
        <v>0</v>
      </c>
      <c r="M71" s="221">
        <v>1.2999999999999999E-2</v>
      </c>
      <c r="N71" s="221">
        <v>1.9900000000000001E-2</v>
      </c>
    </row>
    <row r="72" spans="1:14" x14ac:dyDescent="0.25">
      <c r="A72" s="218">
        <v>70</v>
      </c>
      <c r="B72" s="219" t="s">
        <v>208</v>
      </c>
      <c r="C72" s="220" t="s">
        <v>585</v>
      </c>
      <c r="D72" s="220">
        <v>14</v>
      </c>
      <c r="E72" s="219" t="s">
        <v>586</v>
      </c>
      <c r="F72" s="221">
        <v>0.97409999999999997</v>
      </c>
      <c r="G72" s="221">
        <v>0.87139999999999995</v>
      </c>
      <c r="H72" s="221">
        <v>0.87280000000000002</v>
      </c>
      <c r="I72" s="221">
        <v>2.2100000000000002E-2</v>
      </c>
      <c r="J72" s="221">
        <v>7.9799999999999996E-2</v>
      </c>
      <c r="K72" s="221">
        <v>9.0999999999999998E-2</v>
      </c>
      <c r="L72" s="221">
        <v>1.9E-3</v>
      </c>
      <c r="M72" s="221">
        <v>4.1700000000000001E-2</v>
      </c>
      <c r="N72" s="221">
        <v>2.8000000000000001E-2</v>
      </c>
    </row>
    <row r="73" spans="1:14" x14ac:dyDescent="0.25">
      <c r="A73" s="218">
        <v>71</v>
      </c>
      <c r="B73" s="219" t="s">
        <v>208</v>
      </c>
      <c r="C73" s="220">
        <v>566</v>
      </c>
      <c r="D73" s="220">
        <v>14</v>
      </c>
      <c r="E73" s="219" t="s">
        <v>587</v>
      </c>
      <c r="F73" s="221">
        <v>0.97109999999999996</v>
      </c>
      <c r="G73" s="221">
        <v>0.90610000000000002</v>
      </c>
      <c r="H73" s="221">
        <v>0.90439999999999998</v>
      </c>
      <c r="I73" s="221">
        <v>2.6599999999999999E-2</v>
      </c>
      <c r="J73" s="221">
        <v>7.4800000000000005E-2</v>
      </c>
      <c r="K73" s="221">
        <v>7.7299999999999994E-2</v>
      </c>
      <c r="L73" s="221">
        <v>1.6000000000000001E-3</v>
      </c>
      <c r="M73" s="221">
        <v>1.11E-2</v>
      </c>
      <c r="N73" s="221">
        <v>1.41E-2</v>
      </c>
    </row>
    <row r="74" spans="1:14" x14ac:dyDescent="0.25">
      <c r="A74" s="218">
        <v>72</v>
      </c>
      <c r="B74" s="219" t="s">
        <v>208</v>
      </c>
      <c r="C74" s="220" t="s">
        <v>588</v>
      </c>
      <c r="D74" s="220">
        <v>14</v>
      </c>
      <c r="E74" s="219" t="s">
        <v>589</v>
      </c>
      <c r="F74" s="221">
        <v>0.95930000000000004</v>
      </c>
      <c r="G74" s="221">
        <v>0.78620000000000001</v>
      </c>
      <c r="H74" s="221">
        <v>0.81540000000000001</v>
      </c>
      <c r="I74" s="221">
        <v>3.6600000000000001E-2</v>
      </c>
      <c r="J74" s="221">
        <v>0.1447</v>
      </c>
      <c r="K74" s="221">
        <v>0.10059999999999999</v>
      </c>
      <c r="L74" s="221">
        <v>2.7000000000000001E-3</v>
      </c>
      <c r="M74" s="221">
        <v>6.0400000000000002E-2</v>
      </c>
      <c r="N74" s="221">
        <v>6.7500000000000004E-2</v>
      </c>
    </row>
    <row r="75" spans="1:14" x14ac:dyDescent="0.25">
      <c r="A75" s="218">
        <v>73</v>
      </c>
      <c r="B75" s="219" t="s">
        <v>208</v>
      </c>
      <c r="C75" s="220">
        <v>663</v>
      </c>
      <c r="D75" s="220">
        <v>14</v>
      </c>
      <c r="E75" s="219" t="s">
        <v>590</v>
      </c>
      <c r="F75" s="221">
        <v>0.99399999999999999</v>
      </c>
      <c r="G75" s="221">
        <v>0.87619999999999998</v>
      </c>
      <c r="H75" s="221">
        <v>0.86339999999999995</v>
      </c>
      <c r="I75" s="221">
        <v>4.8999999999999998E-3</v>
      </c>
      <c r="J75" s="221">
        <v>0.1089</v>
      </c>
      <c r="K75" s="221">
        <v>0.1067</v>
      </c>
      <c r="L75" s="221">
        <v>1.1000000000000001E-3</v>
      </c>
      <c r="M75" s="221">
        <v>0.01</v>
      </c>
      <c r="N75" s="221">
        <v>2.5999999999999999E-2</v>
      </c>
    </row>
    <row r="76" spans="1:14" x14ac:dyDescent="0.25">
      <c r="A76" s="218">
        <v>74</v>
      </c>
      <c r="B76" s="219" t="s">
        <v>208</v>
      </c>
      <c r="C76" s="220">
        <v>842</v>
      </c>
      <c r="D76" s="220"/>
      <c r="E76" s="219" t="s">
        <v>591</v>
      </c>
      <c r="F76" s="221">
        <v>0.99509999999999998</v>
      </c>
      <c r="G76" s="221">
        <v>0.9758</v>
      </c>
      <c r="H76" s="221">
        <v>0.99209999999999998</v>
      </c>
      <c r="I76" s="221">
        <v>0</v>
      </c>
      <c r="J76" s="221">
        <v>0</v>
      </c>
      <c r="K76" s="221">
        <v>0</v>
      </c>
      <c r="L76" s="221">
        <v>4.8999999999999998E-3</v>
      </c>
      <c r="M76" s="221">
        <v>1.7100000000000001E-2</v>
      </c>
      <c r="N76" s="221">
        <v>4.3E-3</v>
      </c>
    </row>
    <row r="77" spans="1:14" x14ac:dyDescent="0.25">
      <c r="A77" s="218">
        <v>75</v>
      </c>
      <c r="B77" s="219" t="s">
        <v>208</v>
      </c>
      <c r="C77" s="220">
        <v>858</v>
      </c>
      <c r="D77" s="220">
        <v>14</v>
      </c>
      <c r="E77" s="219" t="s">
        <v>592</v>
      </c>
      <c r="F77" s="221">
        <v>0.99470000000000003</v>
      </c>
      <c r="G77" s="221">
        <v>0.85940000000000005</v>
      </c>
      <c r="H77" s="221">
        <v>0.90490000000000004</v>
      </c>
      <c r="I77" s="221">
        <v>0</v>
      </c>
      <c r="J77" s="221">
        <v>9.4399999999999998E-2</v>
      </c>
      <c r="K77" s="221">
        <v>5.6800000000000003E-2</v>
      </c>
      <c r="L77" s="221">
        <v>4.3E-3</v>
      </c>
      <c r="M77" s="221">
        <v>3.3700000000000001E-2</v>
      </c>
      <c r="N77" s="221">
        <v>3.0200000000000001E-2</v>
      </c>
    </row>
    <row r="78" spans="1:14" x14ac:dyDescent="0.25">
      <c r="A78" s="218">
        <v>76</v>
      </c>
      <c r="B78" s="219" t="s">
        <v>593</v>
      </c>
      <c r="C78" s="220">
        <v>4</v>
      </c>
      <c r="D78" s="220">
        <v>4</v>
      </c>
      <c r="E78" s="219" t="s">
        <v>594</v>
      </c>
      <c r="F78" s="221">
        <v>0.86950000000000005</v>
      </c>
      <c r="G78" s="221">
        <v>0.81330000000000002</v>
      </c>
      <c r="H78" s="221">
        <v>0.77590000000000003</v>
      </c>
      <c r="I78" s="221">
        <v>7.7100000000000002E-2</v>
      </c>
      <c r="J78" s="221">
        <v>0.13109999999999999</v>
      </c>
      <c r="K78" s="221">
        <v>0.15629999999999999</v>
      </c>
      <c r="L78" s="221">
        <v>5.3400000000000003E-2</v>
      </c>
      <c r="M78" s="221">
        <v>5.1400000000000001E-2</v>
      </c>
      <c r="N78" s="221">
        <v>6.0100000000000001E-2</v>
      </c>
    </row>
    <row r="79" spans="1:14" x14ac:dyDescent="0.25">
      <c r="A79" s="218">
        <v>77</v>
      </c>
      <c r="B79" s="219" t="s">
        <v>593</v>
      </c>
      <c r="C79" s="220">
        <v>18</v>
      </c>
      <c r="D79" s="220">
        <v>6</v>
      </c>
      <c r="E79" s="219" t="s">
        <v>595</v>
      </c>
      <c r="F79" s="221">
        <v>0.80279999999999996</v>
      </c>
      <c r="G79" s="221">
        <v>0.92149999999999999</v>
      </c>
      <c r="H79" s="221">
        <v>0.89690000000000003</v>
      </c>
      <c r="I79" s="221">
        <v>0.17349999999999999</v>
      </c>
      <c r="J79" s="221">
        <v>3.6499999999999998E-2</v>
      </c>
      <c r="K79" s="221">
        <v>9.0200000000000002E-2</v>
      </c>
      <c r="L79" s="221">
        <v>2.3E-2</v>
      </c>
      <c r="M79" s="221">
        <v>3.6499999999999998E-2</v>
      </c>
      <c r="N79" s="221">
        <v>8.0999999999999996E-3</v>
      </c>
    </row>
    <row r="80" spans="1:14" x14ac:dyDescent="0.25">
      <c r="A80" s="218">
        <v>78</v>
      </c>
      <c r="B80" s="219" t="s">
        <v>593</v>
      </c>
      <c r="C80" s="220">
        <v>32</v>
      </c>
      <c r="D80" s="220">
        <v>6</v>
      </c>
      <c r="E80" s="219" t="s">
        <v>596</v>
      </c>
      <c r="F80" s="221">
        <v>0.78439999999999999</v>
      </c>
      <c r="G80" s="221">
        <v>0.83389999999999997</v>
      </c>
      <c r="H80" s="221">
        <v>0.83450000000000002</v>
      </c>
      <c r="I80" s="221">
        <v>0.19600000000000001</v>
      </c>
      <c r="J80" s="221">
        <v>0.13059999999999999</v>
      </c>
      <c r="K80" s="221">
        <v>0.13800000000000001</v>
      </c>
      <c r="L80" s="221">
        <v>1.55E-2</v>
      </c>
      <c r="M80" s="221">
        <v>2.8299999999999999E-2</v>
      </c>
      <c r="N80" s="221">
        <v>1.9800000000000002E-2</v>
      </c>
    </row>
    <row r="81" spans="1:14" x14ac:dyDescent="0.25">
      <c r="A81" s="218">
        <v>79</v>
      </c>
      <c r="B81" s="219" t="s">
        <v>593</v>
      </c>
      <c r="C81" s="220">
        <v>36</v>
      </c>
      <c r="D81" s="220">
        <v>5</v>
      </c>
      <c r="E81" s="219" t="s">
        <v>597</v>
      </c>
      <c r="F81" s="221">
        <v>0.88859999999999995</v>
      </c>
      <c r="G81" s="221">
        <v>0.83050000000000002</v>
      </c>
      <c r="H81" s="221">
        <v>0.8448</v>
      </c>
      <c r="I81" s="221">
        <v>1E-3</v>
      </c>
      <c r="J81" s="221">
        <v>0.1154</v>
      </c>
      <c r="K81" s="221">
        <v>9.4200000000000006E-2</v>
      </c>
      <c r="L81" s="221">
        <v>0.1084</v>
      </c>
      <c r="M81" s="221">
        <v>4.6399999999999997E-2</v>
      </c>
      <c r="N81" s="221">
        <v>5.4800000000000001E-2</v>
      </c>
    </row>
    <row r="82" spans="1:14" x14ac:dyDescent="0.25">
      <c r="A82" s="218">
        <v>80</v>
      </c>
      <c r="B82" s="219" t="s">
        <v>593</v>
      </c>
      <c r="C82" s="220">
        <v>42</v>
      </c>
      <c r="D82" s="220">
        <v>5</v>
      </c>
      <c r="E82" s="219" t="s">
        <v>598</v>
      </c>
      <c r="F82" s="221">
        <v>0.91949999999999998</v>
      </c>
      <c r="G82" s="221">
        <v>0.77010000000000001</v>
      </c>
      <c r="H82" s="221">
        <v>0.88570000000000004</v>
      </c>
      <c r="I82" s="221">
        <v>0</v>
      </c>
      <c r="J82" s="221">
        <v>0.13450000000000001</v>
      </c>
      <c r="K82" s="221">
        <v>8.3999999999999995E-3</v>
      </c>
      <c r="L82" s="221">
        <v>7.9699999999999993E-2</v>
      </c>
      <c r="M82" s="221">
        <v>8.9399999999999993E-2</v>
      </c>
      <c r="N82" s="221">
        <v>9.98E-2</v>
      </c>
    </row>
    <row r="83" spans="1:14" x14ac:dyDescent="0.25">
      <c r="A83" s="218">
        <v>81</v>
      </c>
      <c r="B83" s="219" t="s">
        <v>593</v>
      </c>
      <c r="C83" s="220">
        <v>50</v>
      </c>
      <c r="D83" s="220">
        <v>6</v>
      </c>
      <c r="E83" s="219" t="s">
        <v>599</v>
      </c>
      <c r="F83" s="221">
        <v>0.98980000000000001</v>
      </c>
      <c r="G83" s="221">
        <v>0.76990000000000003</v>
      </c>
      <c r="H83" s="221">
        <v>0.74099999999999999</v>
      </c>
      <c r="I83" s="221">
        <v>0</v>
      </c>
      <c r="J83" s="221">
        <v>0.12790000000000001</v>
      </c>
      <c r="K83" s="221">
        <v>0.16170000000000001</v>
      </c>
      <c r="L83" s="221">
        <v>7.1999999999999998E-3</v>
      </c>
      <c r="M83" s="221">
        <v>9.8299999999999998E-2</v>
      </c>
      <c r="N83" s="221">
        <v>9.1399999999999995E-2</v>
      </c>
    </row>
    <row r="84" spans="1:14" x14ac:dyDescent="0.25">
      <c r="A84" s="218">
        <v>82</v>
      </c>
      <c r="B84" s="219" t="s">
        <v>593</v>
      </c>
      <c r="C84" s="220">
        <v>60</v>
      </c>
      <c r="D84" s="220">
        <v>5</v>
      </c>
      <c r="E84" s="219" t="s">
        <v>600</v>
      </c>
      <c r="F84" s="221">
        <v>0.92320000000000002</v>
      </c>
      <c r="G84" s="221">
        <v>0.87780000000000002</v>
      </c>
      <c r="H84" s="221">
        <v>0.88090000000000002</v>
      </c>
      <c r="I84" s="221">
        <v>3.1099999999999999E-2</v>
      </c>
      <c r="J84" s="221">
        <v>9.4600000000000004E-2</v>
      </c>
      <c r="K84" s="221">
        <v>9.5200000000000007E-2</v>
      </c>
      <c r="L84" s="221">
        <v>4.5199999999999997E-2</v>
      </c>
      <c r="M84" s="221">
        <v>2.0199999999999999E-2</v>
      </c>
      <c r="N84" s="221">
        <v>2.0400000000000001E-2</v>
      </c>
    </row>
    <row r="85" spans="1:14" x14ac:dyDescent="0.25">
      <c r="A85" s="218">
        <v>83</v>
      </c>
      <c r="B85" s="219" t="s">
        <v>593</v>
      </c>
      <c r="C85" s="220">
        <v>70</v>
      </c>
      <c r="D85" s="220">
        <v>7</v>
      </c>
      <c r="E85" s="219" t="s">
        <v>601</v>
      </c>
      <c r="F85" s="221">
        <v>0.93620000000000003</v>
      </c>
      <c r="G85" s="221">
        <v>0.89290000000000003</v>
      </c>
      <c r="H85" s="221">
        <v>0.87980000000000003</v>
      </c>
      <c r="I85" s="221">
        <v>2.7799999999999998E-2</v>
      </c>
      <c r="J85" s="221">
        <v>6.2199999999999998E-2</v>
      </c>
      <c r="K85" s="221">
        <v>6.7400000000000002E-2</v>
      </c>
      <c r="L85" s="221">
        <v>3.5400000000000001E-2</v>
      </c>
      <c r="M85" s="221">
        <v>3.9399999999999998E-2</v>
      </c>
      <c r="N85" s="221">
        <v>4.7199999999999999E-2</v>
      </c>
    </row>
    <row r="86" spans="1:14" x14ac:dyDescent="0.25">
      <c r="A86" s="218">
        <v>84</v>
      </c>
      <c r="B86" s="219" t="s">
        <v>593</v>
      </c>
      <c r="C86" s="220">
        <v>71</v>
      </c>
      <c r="D86" s="220">
        <v>5</v>
      </c>
      <c r="E86" s="219" t="s">
        <v>602</v>
      </c>
      <c r="F86" s="221">
        <v>0.81969999999999998</v>
      </c>
      <c r="G86" s="221">
        <v>0.82220000000000004</v>
      </c>
      <c r="H86" s="221">
        <v>0.82540000000000002</v>
      </c>
      <c r="I86" s="221">
        <v>0.16550000000000001</v>
      </c>
      <c r="J86" s="221">
        <v>8.6699999999999999E-2</v>
      </c>
      <c r="K86" s="221">
        <v>9.4899999999999998E-2</v>
      </c>
      <c r="L86" s="221">
        <v>1.41E-2</v>
      </c>
      <c r="M86" s="221">
        <v>8.1000000000000003E-2</v>
      </c>
      <c r="N86" s="221">
        <v>7.3200000000000001E-2</v>
      </c>
    </row>
    <row r="87" spans="1:14" x14ac:dyDescent="0.25">
      <c r="A87" s="218">
        <v>85</v>
      </c>
      <c r="B87" s="219" t="s">
        <v>593</v>
      </c>
      <c r="C87" s="220">
        <v>83</v>
      </c>
      <c r="D87" s="220">
        <v>4</v>
      </c>
      <c r="E87" s="219" t="s">
        <v>603</v>
      </c>
      <c r="F87" s="221">
        <v>0.86770000000000003</v>
      </c>
      <c r="G87" s="221">
        <v>0.85219999999999996</v>
      </c>
      <c r="H87" s="221">
        <v>0.83689999999999998</v>
      </c>
      <c r="I87" s="221">
        <v>0.1158</v>
      </c>
      <c r="J87" s="221">
        <v>0.1043</v>
      </c>
      <c r="K87" s="221">
        <v>0.11650000000000001</v>
      </c>
      <c r="L87" s="221">
        <v>1.41E-2</v>
      </c>
      <c r="M87" s="221">
        <v>4.0099999999999997E-2</v>
      </c>
      <c r="N87" s="221">
        <v>4.1799999999999997E-2</v>
      </c>
    </row>
    <row r="88" spans="1:14" x14ac:dyDescent="0.25">
      <c r="A88" s="218">
        <v>86</v>
      </c>
      <c r="B88" s="219" t="s">
        <v>593</v>
      </c>
      <c r="C88" s="220">
        <v>90</v>
      </c>
      <c r="D88" s="220">
        <v>4</v>
      </c>
      <c r="E88" s="219" t="s">
        <v>604</v>
      </c>
      <c r="F88" s="221">
        <v>0.9597</v>
      </c>
      <c r="G88" s="221">
        <v>0.83709999999999996</v>
      </c>
      <c r="H88" s="221">
        <v>0.85699999999999998</v>
      </c>
      <c r="I88" s="221">
        <v>3.2000000000000001E-2</v>
      </c>
      <c r="J88" s="221">
        <v>0.1368</v>
      </c>
      <c r="K88" s="221">
        <v>9.0499999999999997E-2</v>
      </c>
      <c r="L88" s="221">
        <v>8.3000000000000001E-3</v>
      </c>
      <c r="M88" s="221">
        <v>2.24E-2</v>
      </c>
      <c r="N88" s="221">
        <v>4.65E-2</v>
      </c>
    </row>
    <row r="89" spans="1:14" x14ac:dyDescent="0.25">
      <c r="A89" s="218">
        <v>87</v>
      </c>
      <c r="B89" s="219" t="s">
        <v>593</v>
      </c>
      <c r="C89" s="220">
        <v>99</v>
      </c>
      <c r="D89" s="220">
        <v>7</v>
      </c>
      <c r="E89" s="219" t="s">
        <v>605</v>
      </c>
      <c r="F89" s="221">
        <v>0.97250000000000003</v>
      </c>
      <c r="G89" s="221">
        <v>0.86160000000000003</v>
      </c>
      <c r="H89" s="221">
        <v>0.86150000000000004</v>
      </c>
      <c r="I89" s="221">
        <v>2.6100000000000002E-2</v>
      </c>
      <c r="J89" s="221">
        <v>0.1176</v>
      </c>
      <c r="K89" s="221">
        <v>0.125</v>
      </c>
      <c r="L89" s="221">
        <v>5.0000000000000001E-4</v>
      </c>
      <c r="M89" s="221">
        <v>1.2200000000000001E-2</v>
      </c>
      <c r="N89" s="221">
        <v>8.3000000000000001E-3</v>
      </c>
    </row>
    <row r="90" spans="1:14" x14ac:dyDescent="0.25">
      <c r="A90" s="218">
        <v>88</v>
      </c>
      <c r="B90" s="219" t="s">
        <v>593</v>
      </c>
      <c r="C90" s="220">
        <v>105</v>
      </c>
      <c r="D90" s="220">
        <v>5</v>
      </c>
      <c r="E90" s="219" t="s">
        <v>606</v>
      </c>
      <c r="F90" s="221">
        <v>0.89059999999999995</v>
      </c>
      <c r="G90" s="221">
        <v>0.71340000000000003</v>
      </c>
      <c r="H90" s="221">
        <v>0.78600000000000003</v>
      </c>
      <c r="I90" s="221">
        <v>0.1055</v>
      </c>
      <c r="J90" s="221">
        <v>0.20619999999999999</v>
      </c>
      <c r="K90" s="221">
        <v>0.12230000000000001</v>
      </c>
      <c r="L90" s="221">
        <v>3.3E-3</v>
      </c>
      <c r="M90" s="221">
        <v>6.9199999999999998E-2</v>
      </c>
      <c r="N90" s="221">
        <v>8.0500000000000002E-2</v>
      </c>
    </row>
    <row r="91" spans="1:14" x14ac:dyDescent="0.25">
      <c r="A91" s="218">
        <v>89</v>
      </c>
      <c r="B91" s="219" t="s">
        <v>593</v>
      </c>
      <c r="C91" s="220">
        <v>106</v>
      </c>
      <c r="D91" s="220">
        <v>5</v>
      </c>
      <c r="E91" s="219" t="s">
        <v>607</v>
      </c>
      <c r="F91" s="221">
        <v>0.95140000000000002</v>
      </c>
      <c r="G91" s="221">
        <v>0.79759999999999998</v>
      </c>
      <c r="H91" s="221">
        <v>0.84850000000000003</v>
      </c>
      <c r="I91" s="221">
        <v>5.0000000000000001E-4</v>
      </c>
      <c r="J91" s="221">
        <v>0.14000000000000001</v>
      </c>
      <c r="K91" s="221">
        <v>9.1300000000000006E-2</v>
      </c>
      <c r="L91" s="221">
        <v>4.8099999999999997E-2</v>
      </c>
      <c r="M91" s="221">
        <v>5.5199999999999999E-2</v>
      </c>
      <c r="N91" s="221">
        <v>5.62E-2</v>
      </c>
    </row>
    <row r="92" spans="1:14" x14ac:dyDescent="0.25">
      <c r="A92" s="218">
        <v>90</v>
      </c>
      <c r="B92" s="219" t="s">
        <v>593</v>
      </c>
      <c r="C92" s="220">
        <v>113</v>
      </c>
      <c r="D92" s="220">
        <v>4</v>
      </c>
      <c r="E92" s="219" t="s">
        <v>608</v>
      </c>
      <c r="F92" s="221">
        <v>0.70930000000000004</v>
      </c>
      <c r="G92" s="221">
        <v>0.74939999999999996</v>
      </c>
      <c r="H92" s="221">
        <v>0.74819999999999998</v>
      </c>
      <c r="I92" s="221">
        <v>0.28249999999999997</v>
      </c>
      <c r="J92" s="221">
        <v>0.14299999999999999</v>
      </c>
      <c r="K92" s="221">
        <v>0.157</v>
      </c>
      <c r="L92" s="221">
        <v>6.7000000000000002E-3</v>
      </c>
      <c r="M92" s="221">
        <v>0.1053</v>
      </c>
      <c r="N92" s="221">
        <v>8.5900000000000004E-2</v>
      </c>
    </row>
    <row r="93" spans="1:14" x14ac:dyDescent="0.25">
      <c r="A93" s="218">
        <v>91</v>
      </c>
      <c r="B93" s="219" t="s">
        <v>593</v>
      </c>
      <c r="C93" s="220">
        <v>120</v>
      </c>
      <c r="D93" s="220">
        <v>4</v>
      </c>
      <c r="E93" s="219" t="s">
        <v>609</v>
      </c>
      <c r="F93" s="221">
        <v>0.92259999999999998</v>
      </c>
      <c r="G93" s="221">
        <v>0.68089999999999995</v>
      </c>
      <c r="H93" s="221">
        <v>0.71630000000000005</v>
      </c>
      <c r="I93" s="221">
        <v>4.4200000000000003E-2</v>
      </c>
      <c r="J93" s="221">
        <v>0.11169999999999999</v>
      </c>
      <c r="K93" s="221">
        <v>0.14299999999999999</v>
      </c>
      <c r="L93" s="221">
        <v>3.1899999999999998E-2</v>
      </c>
      <c r="M93" s="221">
        <v>0.2021</v>
      </c>
      <c r="N93" s="221">
        <v>0.1275</v>
      </c>
    </row>
    <row r="94" spans="1:14" x14ac:dyDescent="0.25">
      <c r="A94" s="218">
        <v>92</v>
      </c>
      <c r="B94" s="219" t="s">
        <v>593</v>
      </c>
      <c r="C94" s="220">
        <v>131</v>
      </c>
      <c r="D94" s="220">
        <v>6</v>
      </c>
      <c r="E94" s="219" t="s">
        <v>610</v>
      </c>
      <c r="F94" s="221">
        <v>0.98729999999999996</v>
      </c>
      <c r="G94" s="221">
        <v>0.90339999999999998</v>
      </c>
      <c r="H94" s="221">
        <v>0.89019999999999999</v>
      </c>
      <c r="I94" s="221">
        <v>1.5E-3</v>
      </c>
      <c r="J94" s="221">
        <v>4.1700000000000001E-2</v>
      </c>
      <c r="K94" s="221">
        <v>4.82E-2</v>
      </c>
      <c r="L94" s="221">
        <v>1.0800000000000001E-2</v>
      </c>
      <c r="M94" s="221">
        <v>5.3100000000000001E-2</v>
      </c>
      <c r="N94" s="221">
        <v>5.4899999999999997E-2</v>
      </c>
    </row>
    <row r="95" spans="1:14" x14ac:dyDescent="0.25">
      <c r="A95" s="218">
        <v>93</v>
      </c>
      <c r="B95" s="219" t="s">
        <v>593</v>
      </c>
      <c r="C95" s="220">
        <v>139</v>
      </c>
      <c r="D95" s="220">
        <v>6</v>
      </c>
      <c r="E95" s="219" t="s">
        <v>611</v>
      </c>
      <c r="F95" s="221">
        <v>0.99509999999999998</v>
      </c>
      <c r="G95" s="221">
        <v>0.89419999999999999</v>
      </c>
      <c r="H95" s="221">
        <v>0.81740000000000002</v>
      </c>
      <c r="I95" s="221">
        <v>0</v>
      </c>
      <c r="J95" s="221">
        <v>8.0600000000000005E-2</v>
      </c>
      <c r="K95" s="221">
        <v>0.1729</v>
      </c>
      <c r="L95" s="221">
        <v>4.0000000000000001E-3</v>
      </c>
      <c r="M95" s="221">
        <v>2.0199999999999999E-2</v>
      </c>
      <c r="N95" s="221">
        <v>8.8000000000000005E-3</v>
      </c>
    </row>
    <row r="96" spans="1:14" x14ac:dyDescent="0.25">
      <c r="A96" s="218">
        <v>94</v>
      </c>
      <c r="B96" s="219" t="s">
        <v>593</v>
      </c>
      <c r="C96" s="220">
        <v>149</v>
      </c>
      <c r="D96" s="220">
        <v>5</v>
      </c>
      <c r="E96" s="219" t="s">
        <v>612</v>
      </c>
      <c r="F96" s="221">
        <v>0.96020000000000005</v>
      </c>
      <c r="G96" s="221">
        <v>0.86409999999999998</v>
      </c>
      <c r="H96" s="221">
        <v>0.82150000000000001</v>
      </c>
      <c r="I96" s="221">
        <v>3.7600000000000001E-2</v>
      </c>
      <c r="J96" s="221">
        <v>0.12690000000000001</v>
      </c>
      <c r="K96" s="221">
        <v>0.11940000000000001</v>
      </c>
      <c r="L96" s="221">
        <v>2.2000000000000001E-3</v>
      </c>
      <c r="M96" s="221">
        <v>6.7000000000000002E-3</v>
      </c>
      <c r="N96" s="221">
        <v>5.3800000000000001E-2</v>
      </c>
    </row>
    <row r="97" spans="1:14" x14ac:dyDescent="0.25">
      <c r="A97" s="218">
        <v>95</v>
      </c>
      <c r="B97" s="219" t="s">
        <v>593</v>
      </c>
      <c r="C97" s="220">
        <v>198</v>
      </c>
      <c r="D97" s="220">
        <v>6</v>
      </c>
      <c r="E97" s="219" t="s">
        <v>613</v>
      </c>
      <c r="F97" s="221">
        <v>0.94199999999999995</v>
      </c>
      <c r="G97" s="221">
        <v>0.81610000000000005</v>
      </c>
      <c r="H97" s="221">
        <v>0.83360000000000001</v>
      </c>
      <c r="I97" s="221">
        <v>4.5199999999999997E-2</v>
      </c>
      <c r="J97" s="221">
        <v>0.1032</v>
      </c>
      <c r="K97" s="221">
        <v>0.1265</v>
      </c>
      <c r="L97" s="221">
        <v>1.1299999999999999E-2</v>
      </c>
      <c r="M97" s="221">
        <v>6.9500000000000006E-2</v>
      </c>
      <c r="N97" s="221">
        <v>3.3399999999999999E-2</v>
      </c>
    </row>
    <row r="98" spans="1:14" x14ac:dyDescent="0.25">
      <c r="A98" s="218">
        <v>96</v>
      </c>
      <c r="B98" s="219" t="s">
        <v>593</v>
      </c>
      <c r="C98" s="220">
        <v>270</v>
      </c>
      <c r="D98" s="220">
        <v>7</v>
      </c>
      <c r="E98" s="219" t="s">
        <v>614</v>
      </c>
      <c r="F98" s="221">
        <v>0.89900000000000002</v>
      </c>
      <c r="G98" s="221">
        <v>0.81169999999999998</v>
      </c>
      <c r="H98" s="221">
        <v>0.85640000000000005</v>
      </c>
      <c r="I98" s="221">
        <v>3.8999999999999998E-3</v>
      </c>
      <c r="J98" s="221">
        <v>0.1178</v>
      </c>
      <c r="K98" s="221">
        <v>0.11219999999999999</v>
      </c>
      <c r="L98" s="221">
        <v>9.6199999999999994E-2</v>
      </c>
      <c r="M98" s="221">
        <v>6.54E-2</v>
      </c>
      <c r="N98" s="221">
        <v>2.4E-2</v>
      </c>
    </row>
    <row r="99" spans="1:14" x14ac:dyDescent="0.25">
      <c r="A99" s="218">
        <v>97</v>
      </c>
      <c r="B99" s="219" t="s">
        <v>593</v>
      </c>
      <c r="C99" s="220">
        <v>636</v>
      </c>
      <c r="D99" s="220">
        <v>6</v>
      </c>
      <c r="E99" s="219" t="s">
        <v>615</v>
      </c>
      <c r="F99" s="221">
        <v>0.97970000000000002</v>
      </c>
      <c r="G99" s="221">
        <v>0.87039999999999995</v>
      </c>
      <c r="H99" s="221">
        <v>0.87080000000000002</v>
      </c>
      <c r="I99" s="221">
        <v>1.9400000000000001E-2</v>
      </c>
      <c r="J99" s="221">
        <v>8.43E-2</v>
      </c>
      <c r="K99" s="221">
        <v>8.4900000000000003E-2</v>
      </c>
      <c r="L99" s="221">
        <v>8.9999999999999998E-4</v>
      </c>
      <c r="M99" s="221">
        <v>3.8899999999999997E-2</v>
      </c>
      <c r="N99" s="221">
        <v>3.8699999999999998E-2</v>
      </c>
    </row>
    <row r="100" spans="1:14" x14ac:dyDescent="0.25">
      <c r="A100" s="218">
        <v>98</v>
      </c>
      <c r="B100" s="219" t="s">
        <v>593</v>
      </c>
      <c r="C100" s="220">
        <v>717</v>
      </c>
      <c r="D100" s="220">
        <v>5</v>
      </c>
      <c r="E100" s="219" t="s">
        <v>616</v>
      </c>
      <c r="F100" s="221">
        <v>0.82989999999999997</v>
      </c>
      <c r="G100" s="221">
        <v>0.86019999999999996</v>
      </c>
      <c r="H100" s="221">
        <v>0.83720000000000006</v>
      </c>
      <c r="I100" s="221">
        <v>0.12590000000000001</v>
      </c>
      <c r="J100" s="221">
        <v>7.9799999999999996E-2</v>
      </c>
      <c r="K100" s="221">
        <v>9.7900000000000001E-2</v>
      </c>
      <c r="L100" s="221">
        <v>4.36E-2</v>
      </c>
      <c r="M100" s="221">
        <v>5.1900000000000002E-2</v>
      </c>
      <c r="N100" s="221">
        <v>5.8000000000000003E-2</v>
      </c>
    </row>
    <row r="101" spans="1:14" x14ac:dyDescent="0.25">
      <c r="A101" s="218">
        <v>99</v>
      </c>
      <c r="B101" s="219" t="s">
        <v>593</v>
      </c>
      <c r="C101" s="220">
        <v>788</v>
      </c>
      <c r="D101" s="220">
        <v>6</v>
      </c>
      <c r="E101" s="219" t="s">
        <v>424</v>
      </c>
      <c r="F101" s="221">
        <v>0.9657</v>
      </c>
      <c r="G101" s="221">
        <v>0.91690000000000005</v>
      </c>
      <c r="H101" s="221">
        <v>0.91310000000000002</v>
      </c>
      <c r="I101" s="221">
        <v>2.0899999999999998E-2</v>
      </c>
      <c r="J101" s="221">
        <v>1.18E-2</v>
      </c>
      <c r="K101" s="221">
        <v>3.7100000000000001E-2</v>
      </c>
      <c r="L101" s="221">
        <v>1.1599999999999999E-2</v>
      </c>
      <c r="M101" s="221">
        <v>6.2399999999999997E-2</v>
      </c>
      <c r="N101" s="221">
        <v>4.1500000000000002E-2</v>
      </c>
    </row>
    <row r="102" spans="1:14" x14ac:dyDescent="0.25">
      <c r="A102" s="218">
        <v>100</v>
      </c>
      <c r="B102" s="219" t="s">
        <v>593</v>
      </c>
      <c r="C102" s="220">
        <v>828</v>
      </c>
      <c r="D102" s="220">
        <v>6</v>
      </c>
      <c r="E102" s="219" t="s">
        <v>617</v>
      </c>
      <c r="F102" s="221">
        <v>0.99560000000000004</v>
      </c>
      <c r="G102" s="221">
        <v>0.93310000000000004</v>
      </c>
      <c r="H102" s="221">
        <v>0.95099999999999996</v>
      </c>
      <c r="I102" s="221">
        <v>0</v>
      </c>
      <c r="J102" s="221">
        <v>1.95E-2</v>
      </c>
      <c r="K102" s="221">
        <v>1.17E-2</v>
      </c>
      <c r="L102" s="221">
        <v>4.4000000000000003E-3</v>
      </c>
      <c r="M102" s="221">
        <v>3.1899999999999998E-2</v>
      </c>
      <c r="N102" s="221">
        <v>2.5600000000000001E-2</v>
      </c>
    </row>
    <row r="103" spans="1:14" x14ac:dyDescent="0.25">
      <c r="A103" s="218">
        <v>101</v>
      </c>
      <c r="B103" s="219" t="s">
        <v>593</v>
      </c>
      <c r="C103" s="220">
        <v>839</v>
      </c>
      <c r="D103" s="220">
        <v>4</v>
      </c>
      <c r="E103" s="219" t="s">
        <v>618</v>
      </c>
      <c r="F103" s="221">
        <v>0.87870000000000004</v>
      </c>
      <c r="G103" s="221">
        <v>0.95630000000000004</v>
      </c>
      <c r="H103" s="221">
        <v>0.94089999999999996</v>
      </c>
      <c r="I103" s="221">
        <v>0.10630000000000001</v>
      </c>
      <c r="J103" s="221">
        <v>0</v>
      </c>
      <c r="K103" s="221">
        <v>0</v>
      </c>
      <c r="L103" s="221">
        <v>1.17E-2</v>
      </c>
      <c r="M103" s="221">
        <v>3.3700000000000001E-2</v>
      </c>
      <c r="N103" s="221">
        <v>5.1200000000000002E-2</v>
      </c>
    </row>
    <row r="104" spans="1:14" x14ac:dyDescent="0.25">
      <c r="A104" s="218">
        <v>102</v>
      </c>
      <c r="B104" s="219" t="s">
        <v>593</v>
      </c>
      <c r="C104" s="220">
        <v>156</v>
      </c>
      <c r="D104" s="220">
        <v>6</v>
      </c>
      <c r="E104" s="219" t="s">
        <v>619</v>
      </c>
      <c r="F104" s="221">
        <v>0.93640000000000001</v>
      </c>
      <c r="G104" s="221">
        <v>0.86240000000000006</v>
      </c>
      <c r="H104" s="221">
        <v>0.93259999999999998</v>
      </c>
      <c r="I104" s="221">
        <v>3.7499999999999999E-2</v>
      </c>
      <c r="J104" s="221">
        <v>8.6400000000000005E-2</v>
      </c>
      <c r="K104" s="221">
        <v>3.3700000000000001E-2</v>
      </c>
      <c r="L104" s="221">
        <v>1.3899999999999999E-2</v>
      </c>
      <c r="M104" s="221">
        <v>4.3200000000000002E-2</v>
      </c>
      <c r="N104" s="221">
        <v>2.41E-2</v>
      </c>
    </row>
    <row r="105" spans="1:14" x14ac:dyDescent="0.25">
      <c r="A105" s="218">
        <v>103</v>
      </c>
      <c r="B105" s="219" t="s">
        <v>593</v>
      </c>
      <c r="C105" s="220">
        <v>153</v>
      </c>
      <c r="D105" s="220">
        <v>6</v>
      </c>
      <c r="E105" s="219" t="s">
        <v>620</v>
      </c>
      <c r="F105" s="221">
        <v>0.81030000000000002</v>
      </c>
      <c r="G105" s="221">
        <v>0.83520000000000005</v>
      </c>
      <c r="H105" s="221">
        <v>0.85429999999999995</v>
      </c>
      <c r="I105" s="221">
        <v>0.1168</v>
      </c>
      <c r="J105" s="221">
        <v>0.1179</v>
      </c>
      <c r="K105" s="221">
        <v>0.1183</v>
      </c>
      <c r="L105" s="221">
        <v>7.2900000000000006E-2</v>
      </c>
      <c r="M105" s="221">
        <v>4.0399999999999998E-2</v>
      </c>
      <c r="N105" s="221">
        <v>2.1899999999999999E-2</v>
      </c>
    </row>
    <row r="106" spans="1:14" x14ac:dyDescent="0.25">
      <c r="A106" s="218">
        <v>104</v>
      </c>
      <c r="B106" s="219" t="s">
        <v>593</v>
      </c>
      <c r="C106" s="220">
        <v>873</v>
      </c>
      <c r="D106" s="220">
        <v>6</v>
      </c>
      <c r="E106" s="219" t="s">
        <v>621</v>
      </c>
      <c r="F106" s="221">
        <v>0.95479999999999998</v>
      </c>
      <c r="G106" s="221">
        <v>0.85950000000000004</v>
      </c>
      <c r="H106" s="221">
        <v>0.88770000000000004</v>
      </c>
      <c r="I106" s="221">
        <v>4.3099999999999999E-2</v>
      </c>
      <c r="J106" s="221">
        <v>0.1103</v>
      </c>
      <c r="K106" s="221">
        <v>8.1500000000000003E-2</v>
      </c>
      <c r="L106" s="221">
        <v>2.0999999999999999E-3</v>
      </c>
      <c r="M106" s="221">
        <v>2.12E-2</v>
      </c>
      <c r="N106" s="221">
        <v>2.6700000000000002E-2</v>
      </c>
    </row>
    <row r="107" spans="1:14" x14ac:dyDescent="0.25">
      <c r="A107" s="218">
        <v>105</v>
      </c>
      <c r="B107" s="219" t="s">
        <v>593</v>
      </c>
      <c r="C107" s="220">
        <v>887</v>
      </c>
      <c r="D107" s="220">
        <v>6</v>
      </c>
      <c r="E107" s="219" t="s">
        <v>438</v>
      </c>
      <c r="F107" s="221">
        <v>0.96830000000000005</v>
      </c>
      <c r="G107" s="221">
        <v>0.89229999999999998</v>
      </c>
      <c r="H107" s="221">
        <v>0.86960000000000004</v>
      </c>
      <c r="I107" s="221">
        <v>3.09E-2</v>
      </c>
      <c r="J107" s="221">
        <v>6.7500000000000004E-2</v>
      </c>
      <c r="K107" s="221">
        <v>6.7599999999999993E-2</v>
      </c>
      <c r="L107" s="221">
        <v>8.0000000000000004E-4</v>
      </c>
      <c r="M107" s="221">
        <v>3.0499999999999999E-2</v>
      </c>
      <c r="N107" s="221">
        <v>5.6599999999999998E-2</v>
      </c>
    </row>
    <row r="109" spans="1:14" ht="81" x14ac:dyDescent="0.25">
      <c r="B109" s="222" t="s">
        <v>623</v>
      </c>
    </row>
    <row r="110" spans="1:14" x14ac:dyDescent="0.25">
      <c r="B110" s="222"/>
    </row>
    <row r="111" spans="1:14" ht="40.5" x14ac:dyDescent="0.25">
      <c r="B111" s="222" t="s">
        <v>624</v>
      </c>
    </row>
    <row r="112" spans="1:14" x14ac:dyDescent="0.25">
      <c r="B112" s="222"/>
    </row>
    <row r="113" spans="2:2" ht="135" x14ac:dyDescent="0.25">
      <c r="B113" s="222" t="s">
        <v>625</v>
      </c>
    </row>
    <row r="114" spans="2:2" x14ac:dyDescent="0.25">
      <c r="B114" s="222"/>
    </row>
    <row r="115" spans="2:2" ht="15.75" x14ac:dyDescent="0.25">
      <c r="B115" s="223"/>
    </row>
  </sheetData>
  <mergeCells count="13">
    <mergeCell ref="N1:N2"/>
    <mergeCell ref="H1:H2"/>
    <mergeCell ref="I1:I2"/>
    <mergeCell ref="J1:J2"/>
    <mergeCell ref="K1:K2"/>
    <mergeCell ref="L1:L2"/>
    <mergeCell ref="M1:M2"/>
    <mergeCell ref="G1:G2"/>
    <mergeCell ref="B1:B2"/>
    <mergeCell ref="C1:C2"/>
    <mergeCell ref="D1:D2"/>
    <mergeCell ref="E1:E2"/>
    <mergeCell ref="F1:F2"/>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38"/>
  <sheetViews>
    <sheetView topLeftCell="A4" zoomScale="70" zoomScaleNormal="70" workbookViewId="0">
      <selection activeCell="I38" sqref="I38"/>
    </sheetView>
  </sheetViews>
  <sheetFormatPr baseColWidth="10" defaultRowHeight="15" x14ac:dyDescent="0.25"/>
  <cols>
    <col min="2" max="10" width="24.42578125" customWidth="1"/>
    <col min="11" max="11" width="10.42578125" customWidth="1"/>
    <col min="12" max="15" width="24.42578125" customWidth="1"/>
    <col min="16" max="16" width="10.28515625" customWidth="1"/>
    <col min="17" max="17" width="10.42578125" customWidth="1"/>
    <col min="18" max="21" width="23.42578125" customWidth="1"/>
    <col min="22" max="22" width="10.42578125" customWidth="1"/>
    <col min="23" max="23" width="25.140625" customWidth="1"/>
    <col min="24" max="24" width="18.5703125" bestFit="1" customWidth="1"/>
    <col min="25" max="25" width="17.5703125" bestFit="1" customWidth="1"/>
    <col min="28" max="28" width="26.140625" customWidth="1"/>
    <col min="29" max="30" width="18.5703125" customWidth="1"/>
    <col min="35" max="38" width="16.42578125" customWidth="1"/>
    <col min="39" max="40" width="5.5703125" customWidth="1"/>
    <col min="41" max="41" width="2.85546875" customWidth="1"/>
    <col min="42" max="45" width="16.42578125" customWidth="1"/>
  </cols>
  <sheetData>
    <row r="1" spans="2:45" x14ac:dyDescent="0.25">
      <c r="B1" t="s">
        <v>627</v>
      </c>
    </row>
    <row r="4" spans="2:45" s="226" customFormat="1" ht="60" x14ac:dyDescent="0.25">
      <c r="B4" s="224" t="s">
        <v>0</v>
      </c>
      <c r="C4" s="224" t="s">
        <v>628</v>
      </c>
      <c r="D4" s="224" t="s">
        <v>629</v>
      </c>
      <c r="E4" s="224" t="s">
        <v>630</v>
      </c>
      <c r="F4" s="225"/>
      <c r="G4" s="224" t="s">
        <v>0</v>
      </c>
      <c r="H4" s="224" t="s">
        <v>631</v>
      </c>
      <c r="I4" s="224" t="s">
        <v>632</v>
      </c>
      <c r="J4" s="224" t="s">
        <v>630</v>
      </c>
      <c r="L4" s="224" t="s">
        <v>0</v>
      </c>
      <c r="M4" s="224" t="s">
        <v>633</v>
      </c>
      <c r="N4" s="224" t="s">
        <v>634</v>
      </c>
      <c r="O4" s="224" t="s">
        <v>630</v>
      </c>
      <c r="R4" s="224" t="s">
        <v>0</v>
      </c>
      <c r="S4" s="224" t="s">
        <v>635</v>
      </c>
      <c r="T4" s="224" t="s">
        <v>636</v>
      </c>
      <c r="U4" s="224" t="s">
        <v>630</v>
      </c>
      <c r="W4" s="224" t="s">
        <v>0</v>
      </c>
      <c r="X4" s="224" t="s">
        <v>637</v>
      </c>
      <c r="Y4" s="224" t="s">
        <v>638</v>
      </c>
      <c r="Z4" s="224" t="s">
        <v>630</v>
      </c>
      <c r="AB4" s="224" t="s">
        <v>0</v>
      </c>
      <c r="AC4" s="224" t="s">
        <v>639</v>
      </c>
      <c r="AD4" s="224" t="s">
        <v>640</v>
      </c>
      <c r="AE4" s="224" t="s">
        <v>630</v>
      </c>
      <c r="AI4" s="227" t="s">
        <v>0</v>
      </c>
      <c r="AJ4" s="228" t="s">
        <v>641</v>
      </c>
      <c r="AK4" s="228" t="s">
        <v>642</v>
      </c>
      <c r="AL4" s="228" t="s">
        <v>630</v>
      </c>
      <c r="AP4" s="227" t="s">
        <v>0</v>
      </c>
      <c r="AQ4" s="228" t="s">
        <v>643</v>
      </c>
      <c r="AR4" s="228" t="s">
        <v>644</v>
      </c>
      <c r="AS4" s="228" t="s">
        <v>630</v>
      </c>
    </row>
    <row r="5" spans="2:45" x14ac:dyDescent="0.25">
      <c r="B5" s="229">
        <v>0</v>
      </c>
      <c r="C5" s="230">
        <v>87</v>
      </c>
      <c r="D5" s="230">
        <v>9</v>
      </c>
      <c r="E5" s="197">
        <f>+D5/C5</f>
        <v>0.10344827586206896</v>
      </c>
      <c r="F5" s="231"/>
      <c r="G5" s="229">
        <v>0</v>
      </c>
      <c r="H5" s="232">
        <v>22</v>
      </c>
      <c r="I5" s="233">
        <v>2</v>
      </c>
      <c r="J5" s="197">
        <f>+I5/H5</f>
        <v>9.0909090909090912E-2</v>
      </c>
      <c r="L5" s="229">
        <v>0</v>
      </c>
      <c r="M5" s="232">
        <v>27</v>
      </c>
      <c r="N5" s="234">
        <v>9</v>
      </c>
      <c r="O5" s="197">
        <f>+N5/M5</f>
        <v>0.33333333333333331</v>
      </c>
      <c r="R5" s="229">
        <v>0</v>
      </c>
      <c r="S5" s="232">
        <v>122</v>
      </c>
      <c r="T5" s="233">
        <v>15</v>
      </c>
      <c r="U5" s="197">
        <f>+T5/S5</f>
        <v>0.12295081967213115</v>
      </c>
      <c r="W5" s="229">
        <v>0</v>
      </c>
      <c r="X5" s="232">
        <v>387</v>
      </c>
      <c r="Y5" s="233">
        <v>2</v>
      </c>
      <c r="Z5" s="197">
        <f>+Y5/X5</f>
        <v>5.1679586563307496E-3</v>
      </c>
      <c r="AB5" s="229">
        <v>0</v>
      </c>
      <c r="AC5" s="229">
        <v>814</v>
      </c>
      <c r="AD5" s="229">
        <v>43</v>
      </c>
      <c r="AE5" s="235">
        <v>5.2999999999999999E-2</v>
      </c>
      <c r="AI5" s="232">
        <v>0</v>
      </c>
      <c r="AJ5" s="236">
        <v>1134</v>
      </c>
      <c r="AK5" s="237">
        <v>62</v>
      </c>
      <c r="AL5" s="197">
        <f>+AK5/AJ5</f>
        <v>5.4673721340388004E-2</v>
      </c>
      <c r="AP5" s="238">
        <v>0</v>
      </c>
      <c r="AQ5" s="232">
        <v>257</v>
      </c>
      <c r="AR5" s="232">
        <v>25</v>
      </c>
      <c r="AS5" s="197">
        <v>9.727626459143969E-2</v>
      </c>
    </row>
    <row r="6" spans="2:45" x14ac:dyDescent="0.25">
      <c r="B6" s="229">
        <v>1</v>
      </c>
      <c r="C6" s="230">
        <v>622</v>
      </c>
      <c r="D6" s="230">
        <v>94</v>
      </c>
      <c r="E6" s="197">
        <f t="shared" ref="E6:E16" si="0">+D6/C6</f>
        <v>0.15112540192926044</v>
      </c>
      <c r="F6" s="231"/>
      <c r="G6" s="229">
        <v>1</v>
      </c>
      <c r="H6" s="232">
        <v>948</v>
      </c>
      <c r="I6" s="233">
        <v>139</v>
      </c>
      <c r="J6" s="197">
        <f t="shared" ref="J6:J16" si="1">+I6/H6</f>
        <v>0.14662447257383968</v>
      </c>
      <c r="L6" s="229">
        <v>1</v>
      </c>
      <c r="M6" s="232">
        <v>1087</v>
      </c>
      <c r="N6" s="234">
        <v>148</v>
      </c>
      <c r="O6" s="197">
        <f t="shared" ref="O6:O16" si="2">+N6/M6</f>
        <v>0.13615455381784727</v>
      </c>
      <c r="R6" s="229">
        <v>1</v>
      </c>
      <c r="S6" s="232">
        <v>994</v>
      </c>
      <c r="T6" s="233">
        <v>159</v>
      </c>
      <c r="U6" s="197">
        <f t="shared" ref="U6:U16" si="3">+T6/S6</f>
        <v>0.15995975855130784</v>
      </c>
      <c r="W6" s="229">
        <v>1</v>
      </c>
      <c r="X6" s="232">
        <v>1336</v>
      </c>
      <c r="Y6" s="233">
        <v>80</v>
      </c>
      <c r="Z6" s="197">
        <f t="shared" ref="Z6:Z17" si="4">+Y6/X6</f>
        <v>5.9880239520958084E-2</v>
      </c>
      <c r="AB6" s="229">
        <v>1</v>
      </c>
      <c r="AC6" s="229">
        <v>1492</v>
      </c>
      <c r="AD6" s="229">
        <v>116</v>
      </c>
      <c r="AE6" s="235">
        <v>7.8E-2</v>
      </c>
      <c r="AI6" s="232">
        <v>1</v>
      </c>
      <c r="AJ6" s="236">
        <v>1606</v>
      </c>
      <c r="AK6" s="237">
        <v>110</v>
      </c>
      <c r="AL6" s="197">
        <f t="shared" ref="AL6:AL16" si="5">+AK6/AJ6</f>
        <v>6.8493150684931503E-2</v>
      </c>
      <c r="AP6" s="238">
        <v>1</v>
      </c>
      <c r="AQ6" s="232">
        <v>1092</v>
      </c>
      <c r="AR6" s="232">
        <v>152</v>
      </c>
      <c r="AS6" s="197">
        <v>0.1391941391941392</v>
      </c>
    </row>
    <row r="7" spans="2:45" x14ac:dyDescent="0.25">
      <c r="B7" s="229">
        <v>2</v>
      </c>
      <c r="C7" s="230">
        <v>500</v>
      </c>
      <c r="D7" s="230">
        <v>65</v>
      </c>
      <c r="E7" s="197">
        <f t="shared" si="0"/>
        <v>0.13</v>
      </c>
      <c r="F7" s="231"/>
      <c r="G7" s="229">
        <v>2</v>
      </c>
      <c r="H7" s="232">
        <v>998</v>
      </c>
      <c r="I7" s="233">
        <v>131</v>
      </c>
      <c r="J7" s="197">
        <f t="shared" si="1"/>
        <v>0.13126252505010019</v>
      </c>
      <c r="L7" s="229">
        <v>2</v>
      </c>
      <c r="M7" s="232">
        <v>1081</v>
      </c>
      <c r="N7" s="234">
        <v>151</v>
      </c>
      <c r="O7" s="197">
        <f t="shared" si="2"/>
        <v>0.13968547641073081</v>
      </c>
      <c r="R7" s="229">
        <v>2</v>
      </c>
      <c r="S7" s="232">
        <v>1019</v>
      </c>
      <c r="T7" s="233">
        <v>153</v>
      </c>
      <c r="U7" s="197">
        <f t="shared" si="3"/>
        <v>0.15014720314033367</v>
      </c>
      <c r="W7" s="229">
        <v>2</v>
      </c>
      <c r="X7" s="232">
        <v>1124</v>
      </c>
      <c r="Y7" s="233">
        <v>48</v>
      </c>
      <c r="Z7" s="197">
        <f t="shared" si="4"/>
        <v>4.2704626334519574E-2</v>
      </c>
      <c r="AB7" s="229">
        <v>2</v>
      </c>
      <c r="AC7" s="229">
        <v>1078</v>
      </c>
      <c r="AD7" s="229">
        <v>98</v>
      </c>
      <c r="AE7" s="235">
        <v>9.0999999999999998E-2</v>
      </c>
      <c r="AI7" s="232">
        <v>2</v>
      </c>
      <c r="AJ7" s="236">
        <v>1214</v>
      </c>
      <c r="AK7" s="237">
        <v>66</v>
      </c>
      <c r="AL7" s="197">
        <f t="shared" si="5"/>
        <v>5.4365733113673806E-2</v>
      </c>
      <c r="AP7" s="238">
        <v>2</v>
      </c>
      <c r="AQ7" s="232">
        <v>862</v>
      </c>
      <c r="AR7" s="232">
        <v>100</v>
      </c>
      <c r="AS7" s="197">
        <v>0.11600928074245939</v>
      </c>
    </row>
    <row r="8" spans="2:45" x14ac:dyDescent="0.25">
      <c r="B8" s="229">
        <v>3</v>
      </c>
      <c r="C8" s="230">
        <v>597</v>
      </c>
      <c r="D8" s="230">
        <v>73</v>
      </c>
      <c r="E8" s="197">
        <f t="shared" si="0"/>
        <v>0.12227805695142378</v>
      </c>
      <c r="F8" s="231"/>
      <c r="G8" s="229">
        <v>3</v>
      </c>
      <c r="H8" s="232">
        <v>981</v>
      </c>
      <c r="I8" s="233">
        <v>126</v>
      </c>
      <c r="J8" s="197">
        <f t="shared" si="1"/>
        <v>0.12844036697247707</v>
      </c>
      <c r="L8" s="229">
        <v>3</v>
      </c>
      <c r="M8" s="232">
        <v>998</v>
      </c>
      <c r="N8" s="234">
        <v>122</v>
      </c>
      <c r="O8" s="197">
        <f t="shared" si="2"/>
        <v>0.12224448897795591</v>
      </c>
      <c r="R8" s="229">
        <v>3</v>
      </c>
      <c r="S8" s="232">
        <v>949</v>
      </c>
      <c r="T8" s="233">
        <v>146</v>
      </c>
      <c r="U8" s="197">
        <f t="shared" si="3"/>
        <v>0.15384615384615385</v>
      </c>
      <c r="W8" s="229">
        <v>3</v>
      </c>
      <c r="X8" s="232">
        <v>1076</v>
      </c>
      <c r="Y8" s="233">
        <v>37</v>
      </c>
      <c r="Z8" s="197">
        <f t="shared" si="4"/>
        <v>3.4386617100371747E-2</v>
      </c>
      <c r="AB8" s="229">
        <v>3</v>
      </c>
      <c r="AC8" s="229">
        <v>962</v>
      </c>
      <c r="AD8" s="229">
        <v>87</v>
      </c>
      <c r="AE8" s="235">
        <v>0.09</v>
      </c>
      <c r="AI8" s="232">
        <v>3</v>
      </c>
      <c r="AJ8" s="236">
        <v>1147</v>
      </c>
      <c r="AK8" s="237">
        <v>92</v>
      </c>
      <c r="AL8" s="197">
        <f t="shared" si="5"/>
        <v>8.0209241499564085E-2</v>
      </c>
      <c r="AP8" s="238">
        <v>3</v>
      </c>
      <c r="AQ8" s="232">
        <v>883</v>
      </c>
      <c r="AR8" s="232">
        <v>108</v>
      </c>
      <c r="AS8" s="197">
        <v>0.12231030577576443</v>
      </c>
    </row>
    <row r="9" spans="2:45" x14ac:dyDescent="0.25">
      <c r="B9" s="229">
        <v>4</v>
      </c>
      <c r="C9" s="230">
        <v>492</v>
      </c>
      <c r="D9" s="230">
        <v>64</v>
      </c>
      <c r="E9" s="197">
        <f t="shared" si="0"/>
        <v>0.13008130081300814</v>
      </c>
      <c r="F9" s="231"/>
      <c r="G9" s="229">
        <v>4</v>
      </c>
      <c r="H9" s="232">
        <v>839</v>
      </c>
      <c r="I9" s="233">
        <v>90</v>
      </c>
      <c r="J9" s="197">
        <f t="shared" si="1"/>
        <v>0.10727056019070322</v>
      </c>
      <c r="L9" s="229">
        <v>4</v>
      </c>
      <c r="M9" s="232">
        <v>906</v>
      </c>
      <c r="N9" s="234">
        <v>100</v>
      </c>
      <c r="O9" s="197">
        <f t="shared" si="2"/>
        <v>0.11037527593818984</v>
      </c>
      <c r="R9" s="229">
        <v>4</v>
      </c>
      <c r="S9" s="232">
        <v>837</v>
      </c>
      <c r="T9" s="233">
        <v>103</v>
      </c>
      <c r="U9" s="197">
        <f t="shared" si="3"/>
        <v>0.12305854241338113</v>
      </c>
      <c r="W9" s="229">
        <v>4</v>
      </c>
      <c r="X9" s="232">
        <v>903</v>
      </c>
      <c r="Y9" s="233">
        <v>51</v>
      </c>
      <c r="Z9" s="197">
        <f t="shared" si="4"/>
        <v>5.647840531561462E-2</v>
      </c>
      <c r="AB9" s="229">
        <v>4</v>
      </c>
      <c r="AC9" s="229">
        <v>936</v>
      </c>
      <c r="AD9" s="229">
        <v>72</v>
      </c>
      <c r="AE9" s="235">
        <v>7.6999999999999999E-2</v>
      </c>
      <c r="AI9" s="232">
        <v>4</v>
      </c>
      <c r="AJ9" s="236">
        <v>1012</v>
      </c>
      <c r="AK9" s="237">
        <v>73</v>
      </c>
      <c r="AL9" s="197">
        <f t="shared" si="5"/>
        <v>7.2134387351778656E-2</v>
      </c>
      <c r="AP9" s="238">
        <v>4</v>
      </c>
      <c r="AQ9" s="232">
        <v>812</v>
      </c>
      <c r="AR9" s="232">
        <v>109</v>
      </c>
      <c r="AS9" s="197">
        <v>0.13423645320197045</v>
      </c>
    </row>
    <row r="10" spans="2:45" x14ac:dyDescent="0.25">
      <c r="B10" s="229">
        <v>5</v>
      </c>
      <c r="C10" s="230">
        <v>501</v>
      </c>
      <c r="D10" s="230">
        <v>89</v>
      </c>
      <c r="E10" s="197">
        <f t="shared" si="0"/>
        <v>0.17764471057884232</v>
      </c>
      <c r="F10" s="231"/>
      <c r="G10" s="229">
        <v>5</v>
      </c>
      <c r="H10" s="232">
        <v>627</v>
      </c>
      <c r="I10" s="233">
        <v>83</v>
      </c>
      <c r="J10" s="197">
        <f t="shared" si="1"/>
        <v>0.13237639553429026</v>
      </c>
      <c r="L10" s="229">
        <v>5</v>
      </c>
      <c r="M10" s="232">
        <v>538</v>
      </c>
      <c r="N10" s="234">
        <v>92</v>
      </c>
      <c r="O10" s="197">
        <f t="shared" si="2"/>
        <v>0.17100371747211895</v>
      </c>
      <c r="R10" s="229">
        <v>5</v>
      </c>
      <c r="S10" s="232">
        <v>609</v>
      </c>
      <c r="T10" s="233">
        <v>104</v>
      </c>
      <c r="U10" s="197">
        <f t="shared" si="3"/>
        <v>0.17077175697865354</v>
      </c>
      <c r="W10" s="229">
        <v>5</v>
      </c>
      <c r="X10" s="232">
        <v>681</v>
      </c>
      <c r="Y10" s="233">
        <v>48</v>
      </c>
      <c r="Z10" s="197">
        <f t="shared" si="4"/>
        <v>7.0484581497797363E-2</v>
      </c>
      <c r="AB10" s="229">
        <v>5</v>
      </c>
      <c r="AC10" s="229">
        <v>724</v>
      </c>
      <c r="AD10" s="229">
        <v>83</v>
      </c>
      <c r="AE10" s="235">
        <v>0.115</v>
      </c>
      <c r="AI10" s="232">
        <v>5</v>
      </c>
      <c r="AJ10" s="236">
        <v>912</v>
      </c>
      <c r="AK10" s="237">
        <v>75</v>
      </c>
      <c r="AL10" s="197">
        <f t="shared" si="5"/>
        <v>8.2236842105263164E-2</v>
      </c>
      <c r="AP10" s="238">
        <v>5</v>
      </c>
      <c r="AQ10" s="232">
        <v>746</v>
      </c>
      <c r="AR10" s="232">
        <v>117</v>
      </c>
      <c r="AS10" s="197">
        <v>0.15683646112600536</v>
      </c>
    </row>
    <row r="11" spans="2:45" x14ac:dyDescent="0.25">
      <c r="B11" s="229">
        <v>6</v>
      </c>
      <c r="C11" s="230">
        <v>1194</v>
      </c>
      <c r="D11" s="230">
        <v>183</v>
      </c>
      <c r="E11" s="197">
        <f t="shared" si="0"/>
        <v>0.15326633165829145</v>
      </c>
      <c r="F11" s="231"/>
      <c r="G11" s="229">
        <v>6</v>
      </c>
      <c r="H11" s="232">
        <v>1853</v>
      </c>
      <c r="I11" s="233">
        <v>379</v>
      </c>
      <c r="J11" s="197">
        <f t="shared" si="1"/>
        <v>0.20453318942255802</v>
      </c>
      <c r="L11" s="229">
        <v>6</v>
      </c>
      <c r="M11" s="232">
        <v>1623</v>
      </c>
      <c r="N11" s="234">
        <v>335</v>
      </c>
      <c r="O11" s="197">
        <f t="shared" si="2"/>
        <v>0.20640788662969808</v>
      </c>
      <c r="R11" s="229">
        <v>6</v>
      </c>
      <c r="S11" s="232">
        <v>1963</v>
      </c>
      <c r="T11" s="233">
        <v>434</v>
      </c>
      <c r="U11" s="197">
        <f t="shared" si="3"/>
        <v>0.22109016811003565</v>
      </c>
      <c r="W11" s="229">
        <v>6</v>
      </c>
      <c r="X11" s="232">
        <v>2069</v>
      </c>
      <c r="Y11" s="233">
        <v>197</v>
      </c>
      <c r="Z11" s="197">
        <f t="shared" si="4"/>
        <v>9.5215079748670856E-2</v>
      </c>
      <c r="AB11" s="229">
        <v>6</v>
      </c>
      <c r="AC11" s="229">
        <v>2021</v>
      </c>
      <c r="AD11" s="229">
        <v>273</v>
      </c>
      <c r="AE11" s="235">
        <v>0.13500000000000001</v>
      </c>
      <c r="AI11" s="232">
        <v>6</v>
      </c>
      <c r="AJ11" s="236">
        <v>1861</v>
      </c>
      <c r="AK11" s="237">
        <v>261</v>
      </c>
      <c r="AL11" s="197">
        <f t="shared" si="5"/>
        <v>0.14024717893605587</v>
      </c>
      <c r="AP11" s="238">
        <v>6</v>
      </c>
      <c r="AQ11" s="232">
        <v>1780</v>
      </c>
      <c r="AR11" s="232">
        <v>352</v>
      </c>
      <c r="AS11" s="197">
        <v>0.19775280898876405</v>
      </c>
    </row>
    <row r="12" spans="2:45" x14ac:dyDescent="0.25">
      <c r="B12" s="229">
        <v>7</v>
      </c>
      <c r="C12" s="230">
        <v>1000</v>
      </c>
      <c r="D12" s="230">
        <v>159</v>
      </c>
      <c r="E12" s="197">
        <f t="shared" si="0"/>
        <v>0.159</v>
      </c>
      <c r="F12" s="231"/>
      <c r="G12" s="229">
        <v>7</v>
      </c>
      <c r="H12" s="232">
        <v>1628</v>
      </c>
      <c r="I12" s="233">
        <v>308</v>
      </c>
      <c r="J12" s="197">
        <f t="shared" si="1"/>
        <v>0.1891891891891892</v>
      </c>
      <c r="L12" s="229">
        <v>7</v>
      </c>
      <c r="M12" s="232">
        <v>1505</v>
      </c>
      <c r="N12" s="234">
        <v>279</v>
      </c>
      <c r="O12" s="197">
        <f t="shared" si="2"/>
        <v>0.18538205980066444</v>
      </c>
      <c r="R12" s="229">
        <v>7</v>
      </c>
      <c r="S12" s="232">
        <v>1669</v>
      </c>
      <c r="T12" s="233">
        <v>333</v>
      </c>
      <c r="U12" s="197">
        <f t="shared" si="3"/>
        <v>0.19952067106051527</v>
      </c>
      <c r="W12" s="229">
        <v>7</v>
      </c>
      <c r="X12" s="232">
        <v>1889</v>
      </c>
      <c r="Y12" s="233">
        <v>199</v>
      </c>
      <c r="Z12" s="197">
        <f t="shared" si="4"/>
        <v>0.10534674430915829</v>
      </c>
      <c r="AB12" s="229">
        <v>7</v>
      </c>
      <c r="AC12" s="229">
        <v>1741</v>
      </c>
      <c r="AD12" s="229">
        <v>212</v>
      </c>
      <c r="AE12" s="235">
        <v>0.122</v>
      </c>
      <c r="AI12" s="232">
        <v>7</v>
      </c>
      <c r="AJ12" s="236">
        <v>1596</v>
      </c>
      <c r="AK12" s="237">
        <v>255</v>
      </c>
      <c r="AL12" s="197">
        <f t="shared" si="5"/>
        <v>0.15977443609022557</v>
      </c>
      <c r="AP12" s="238">
        <v>7</v>
      </c>
      <c r="AQ12" s="232">
        <v>1589</v>
      </c>
      <c r="AR12" s="232">
        <v>318</v>
      </c>
      <c r="AS12" s="197">
        <v>0.2001258653241032</v>
      </c>
    </row>
    <row r="13" spans="2:45" x14ac:dyDescent="0.25">
      <c r="B13" s="229">
        <v>8</v>
      </c>
      <c r="C13" s="230">
        <v>939</v>
      </c>
      <c r="D13" s="230">
        <v>182</v>
      </c>
      <c r="E13" s="197">
        <f t="shared" si="0"/>
        <v>0.19382321618743345</v>
      </c>
      <c r="F13" s="231"/>
      <c r="G13" s="229">
        <v>8</v>
      </c>
      <c r="H13" s="232">
        <v>1426</v>
      </c>
      <c r="I13" s="233">
        <v>307</v>
      </c>
      <c r="J13" s="197">
        <f t="shared" si="1"/>
        <v>0.21528751753155681</v>
      </c>
      <c r="L13" s="229">
        <v>8</v>
      </c>
      <c r="M13" s="232">
        <v>1331</v>
      </c>
      <c r="N13" s="234">
        <v>306</v>
      </c>
      <c r="O13" s="197">
        <f t="shared" si="2"/>
        <v>0.22990232907588279</v>
      </c>
      <c r="R13" s="229">
        <v>8</v>
      </c>
      <c r="S13" s="232">
        <v>1536</v>
      </c>
      <c r="T13" s="233">
        <v>331</v>
      </c>
      <c r="U13" s="197">
        <f t="shared" si="3"/>
        <v>0.21549479166666666</v>
      </c>
      <c r="W13" s="229">
        <v>8</v>
      </c>
      <c r="X13" s="232">
        <v>1698</v>
      </c>
      <c r="Y13" s="233">
        <v>189</v>
      </c>
      <c r="Z13" s="197">
        <f t="shared" si="4"/>
        <v>0.11130742049469965</v>
      </c>
      <c r="AB13" s="229">
        <v>8</v>
      </c>
      <c r="AC13" s="229">
        <v>1647</v>
      </c>
      <c r="AD13" s="229">
        <v>258</v>
      </c>
      <c r="AE13" s="235">
        <v>0.157</v>
      </c>
      <c r="AI13" s="232">
        <v>8</v>
      </c>
      <c r="AJ13" s="236">
        <v>1311</v>
      </c>
      <c r="AK13" s="237">
        <v>209</v>
      </c>
      <c r="AL13" s="197">
        <f t="shared" si="5"/>
        <v>0.15942028985507245</v>
      </c>
      <c r="AP13" s="238">
        <v>8</v>
      </c>
      <c r="AQ13" s="232">
        <v>1435</v>
      </c>
      <c r="AR13" s="232">
        <v>316</v>
      </c>
      <c r="AS13" s="197">
        <v>0.22020905923344947</v>
      </c>
    </row>
    <row r="14" spans="2:45" x14ac:dyDescent="0.25">
      <c r="B14" s="229">
        <v>9</v>
      </c>
      <c r="C14" s="230">
        <v>830</v>
      </c>
      <c r="D14" s="230">
        <v>150</v>
      </c>
      <c r="E14" s="197">
        <f t="shared" si="0"/>
        <v>0.18072289156626506</v>
      </c>
      <c r="F14" s="231"/>
      <c r="G14" s="229">
        <v>9</v>
      </c>
      <c r="H14" s="232">
        <v>1185</v>
      </c>
      <c r="I14" s="233">
        <v>333</v>
      </c>
      <c r="J14" s="197">
        <f t="shared" si="1"/>
        <v>0.2810126582278481</v>
      </c>
      <c r="L14" s="229">
        <v>9</v>
      </c>
      <c r="M14" s="232">
        <v>1107</v>
      </c>
      <c r="N14" s="234">
        <v>275</v>
      </c>
      <c r="O14" s="197">
        <f t="shared" si="2"/>
        <v>0.24841915085817526</v>
      </c>
      <c r="R14" s="229">
        <v>9</v>
      </c>
      <c r="S14" s="232">
        <v>1297</v>
      </c>
      <c r="T14" s="233">
        <v>324</v>
      </c>
      <c r="U14" s="197">
        <f t="shared" si="3"/>
        <v>0.24980724749421743</v>
      </c>
      <c r="W14" s="229">
        <v>9</v>
      </c>
      <c r="X14" s="232">
        <v>1542</v>
      </c>
      <c r="Y14" s="233">
        <v>191</v>
      </c>
      <c r="Z14" s="197">
        <f t="shared" si="4"/>
        <v>0.12386511024643321</v>
      </c>
      <c r="AB14" s="229">
        <v>9</v>
      </c>
      <c r="AC14" s="229">
        <v>1434</v>
      </c>
      <c r="AD14" s="229">
        <v>224</v>
      </c>
      <c r="AE14" s="235">
        <v>0.156</v>
      </c>
      <c r="AI14" s="232">
        <v>9</v>
      </c>
      <c r="AJ14" s="236">
        <v>1081</v>
      </c>
      <c r="AK14" s="237">
        <v>233</v>
      </c>
      <c r="AL14" s="197">
        <f t="shared" si="5"/>
        <v>0.21554116558741906</v>
      </c>
      <c r="AP14" s="238">
        <v>9</v>
      </c>
      <c r="AQ14" s="232">
        <v>1171</v>
      </c>
      <c r="AR14" s="232">
        <v>249</v>
      </c>
      <c r="AS14" s="197">
        <v>0.21263877028181041</v>
      </c>
    </row>
    <row r="15" spans="2:45" x14ac:dyDescent="0.25">
      <c r="B15" s="229">
        <v>10</v>
      </c>
      <c r="C15" s="230">
        <v>560</v>
      </c>
      <c r="D15" s="230">
        <v>173</v>
      </c>
      <c r="E15" s="197">
        <f t="shared" si="0"/>
        <v>0.30892857142857144</v>
      </c>
      <c r="F15" s="231"/>
      <c r="G15" s="229">
        <v>10</v>
      </c>
      <c r="H15" s="232">
        <v>1056</v>
      </c>
      <c r="I15" s="233">
        <v>346</v>
      </c>
      <c r="J15" s="197">
        <f t="shared" si="1"/>
        <v>0.32765151515151514</v>
      </c>
      <c r="L15" s="229">
        <v>10</v>
      </c>
      <c r="M15" s="232">
        <v>1124</v>
      </c>
      <c r="N15" s="234">
        <v>291</v>
      </c>
      <c r="O15" s="197">
        <f t="shared" si="2"/>
        <v>0.25889679715302494</v>
      </c>
      <c r="R15" s="229">
        <v>10</v>
      </c>
      <c r="S15" s="232">
        <v>1261</v>
      </c>
      <c r="T15" s="233">
        <v>345</v>
      </c>
      <c r="U15" s="197">
        <f t="shared" si="3"/>
        <v>0.27359238699444888</v>
      </c>
      <c r="W15" s="229">
        <v>10</v>
      </c>
      <c r="X15" s="232">
        <v>1256</v>
      </c>
      <c r="Y15" s="233">
        <v>156</v>
      </c>
      <c r="Z15" s="197">
        <f t="shared" si="4"/>
        <v>0.12420382165605096</v>
      </c>
      <c r="AB15" s="229">
        <v>10</v>
      </c>
      <c r="AC15" s="229">
        <v>1266</v>
      </c>
      <c r="AD15" s="229">
        <v>227</v>
      </c>
      <c r="AE15" s="235">
        <v>0.17899999999999999</v>
      </c>
      <c r="AI15" s="232">
        <v>10</v>
      </c>
      <c r="AJ15" s="236">
        <v>790</v>
      </c>
      <c r="AK15" s="237">
        <v>161</v>
      </c>
      <c r="AL15" s="197">
        <f t="shared" si="5"/>
        <v>0.20379746835443038</v>
      </c>
      <c r="AP15" s="238">
        <v>10</v>
      </c>
      <c r="AQ15" s="232">
        <v>1253</v>
      </c>
      <c r="AR15" s="232">
        <v>309</v>
      </c>
      <c r="AS15" s="197">
        <v>0.24660814046288906</v>
      </c>
    </row>
    <row r="16" spans="2:45" x14ac:dyDescent="0.25">
      <c r="B16" s="229">
        <v>11</v>
      </c>
      <c r="C16" s="230">
        <v>251</v>
      </c>
      <c r="D16" s="230">
        <v>86</v>
      </c>
      <c r="E16" s="197">
        <f t="shared" si="0"/>
        <v>0.34262948207171312</v>
      </c>
      <c r="F16" s="231"/>
      <c r="G16" s="229">
        <v>11</v>
      </c>
      <c r="H16" s="232">
        <v>126</v>
      </c>
      <c r="I16" s="232">
        <v>101</v>
      </c>
      <c r="J16" s="197">
        <f t="shared" si="1"/>
        <v>0.80158730158730163</v>
      </c>
      <c r="L16" s="229">
        <v>11</v>
      </c>
      <c r="M16" s="232">
        <v>139</v>
      </c>
      <c r="N16" s="234">
        <v>91</v>
      </c>
      <c r="O16" s="197">
        <f t="shared" si="2"/>
        <v>0.65467625899280579</v>
      </c>
      <c r="R16" s="229">
        <v>11</v>
      </c>
      <c r="S16" s="232">
        <v>232</v>
      </c>
      <c r="T16" s="233">
        <v>104</v>
      </c>
      <c r="U16" s="197">
        <f t="shared" si="3"/>
        <v>0.44827586206896552</v>
      </c>
      <c r="W16" s="229">
        <v>11</v>
      </c>
      <c r="X16" s="232">
        <v>192</v>
      </c>
      <c r="Y16" s="233">
        <v>50</v>
      </c>
      <c r="Z16" s="197">
        <f t="shared" si="4"/>
        <v>0.26041666666666669</v>
      </c>
      <c r="AB16" s="229">
        <v>11</v>
      </c>
      <c r="AC16" s="229">
        <v>234</v>
      </c>
      <c r="AD16" s="229">
        <v>97</v>
      </c>
      <c r="AE16" s="235">
        <v>0.41499999999999998</v>
      </c>
      <c r="AI16" s="232">
        <v>11</v>
      </c>
      <c r="AJ16" s="236">
        <v>145</v>
      </c>
      <c r="AK16" s="237">
        <v>131</v>
      </c>
      <c r="AL16" s="197">
        <f t="shared" si="5"/>
        <v>0.90344827586206899</v>
      </c>
      <c r="AP16" s="238">
        <v>11</v>
      </c>
      <c r="AQ16" s="232">
        <v>250</v>
      </c>
      <c r="AR16" s="232">
        <v>119</v>
      </c>
      <c r="AS16" s="197">
        <v>0.47599999999999998</v>
      </c>
    </row>
    <row r="17" spans="2:45" x14ac:dyDescent="0.25">
      <c r="B17" s="239" t="s">
        <v>153</v>
      </c>
      <c r="C17" s="232">
        <f>SUM(C5:C16)</f>
        <v>7573</v>
      </c>
      <c r="D17" s="232">
        <f>SUM(D5:D16)</f>
        <v>1327</v>
      </c>
      <c r="E17" s="197">
        <f>+D17/C17</f>
        <v>0.17522778291298033</v>
      </c>
      <c r="F17" s="231"/>
      <c r="G17" s="239" t="s">
        <v>153</v>
      </c>
      <c r="H17" s="232">
        <f>SUM(H5:H16)</f>
        <v>11689</v>
      </c>
      <c r="I17" s="232">
        <f>SUM(I5:I16)</f>
        <v>2345</v>
      </c>
      <c r="J17" s="197">
        <f>+I17/H17</f>
        <v>0.20061596372658055</v>
      </c>
      <c r="L17" s="239" t="s">
        <v>153</v>
      </c>
      <c r="M17" s="232">
        <f>SUM(M5:M16)</f>
        <v>11466</v>
      </c>
      <c r="N17" s="232">
        <f>SUM(N5:N16)</f>
        <v>2199</v>
      </c>
      <c r="O17" s="197">
        <f>+N17/M17</f>
        <v>0.19178440607012034</v>
      </c>
      <c r="R17" s="239" t="s">
        <v>153</v>
      </c>
      <c r="S17" s="232">
        <f>SUM(S5:S16)</f>
        <v>12488</v>
      </c>
      <c r="T17" s="232">
        <f>SUM(T5:T16)</f>
        <v>2551</v>
      </c>
      <c r="U17" s="197">
        <f>+T17/S17</f>
        <v>0.20427610506085842</v>
      </c>
      <c r="W17" s="239" t="s">
        <v>153</v>
      </c>
      <c r="X17" s="232">
        <f>SUM(X5:X16)</f>
        <v>14153</v>
      </c>
      <c r="Y17" s="232">
        <f>SUM(Y5:Y16)</f>
        <v>1248</v>
      </c>
      <c r="Z17" s="197">
        <f t="shared" si="4"/>
        <v>8.8179184625167814E-2</v>
      </c>
      <c r="AB17" s="239" t="s">
        <v>153</v>
      </c>
      <c r="AC17" s="229">
        <v>14349</v>
      </c>
      <c r="AD17" s="229">
        <v>1790</v>
      </c>
      <c r="AE17" s="235">
        <v>0.125</v>
      </c>
      <c r="AI17" s="232" t="s">
        <v>153</v>
      </c>
      <c r="AJ17" s="236">
        <v>13809</v>
      </c>
      <c r="AK17" s="236">
        <v>1728</v>
      </c>
      <c r="AL17" s="197">
        <f>+AK17/AJ17</f>
        <v>0.12513578101238323</v>
      </c>
      <c r="AP17" s="232" t="s">
        <v>153</v>
      </c>
      <c r="AQ17" s="232">
        <v>12130</v>
      </c>
      <c r="AR17" s="232">
        <v>2274</v>
      </c>
      <c r="AS17" s="197">
        <v>0.18746908491343775</v>
      </c>
    </row>
    <row r="18" spans="2:45" x14ac:dyDescent="0.25">
      <c r="R18" t="s">
        <v>645</v>
      </c>
    </row>
    <row r="19" spans="2:45" x14ac:dyDescent="0.25">
      <c r="R19" t="s">
        <v>646</v>
      </c>
    </row>
    <row r="20" spans="2:45" x14ac:dyDescent="0.25">
      <c r="R20" t="s">
        <v>647</v>
      </c>
    </row>
    <row r="34" spans="2:45" ht="60" x14ac:dyDescent="0.25">
      <c r="C34" s="224" t="s">
        <v>631</v>
      </c>
      <c r="D34" s="224" t="s">
        <v>632</v>
      </c>
      <c r="E34" s="224" t="s">
        <v>630</v>
      </c>
      <c r="F34" s="240"/>
      <c r="H34" s="224" t="s">
        <v>631</v>
      </c>
      <c r="I34" s="224" t="s">
        <v>632</v>
      </c>
      <c r="J34" s="224" t="s">
        <v>630</v>
      </c>
      <c r="M34" s="224" t="s">
        <v>648</v>
      </c>
      <c r="N34" s="224" t="s">
        <v>649</v>
      </c>
      <c r="O34" s="224" t="s">
        <v>630</v>
      </c>
      <c r="S34" s="224" t="s">
        <v>635</v>
      </c>
      <c r="T34" s="224" t="s">
        <v>636</v>
      </c>
      <c r="U34" s="224" t="s">
        <v>630</v>
      </c>
      <c r="X34" s="224" t="s">
        <v>637</v>
      </c>
      <c r="Y34" s="224" t="s">
        <v>638</v>
      </c>
      <c r="Z34" s="224" t="s">
        <v>630</v>
      </c>
      <c r="AC34" s="241" t="s">
        <v>639</v>
      </c>
      <c r="AD34" s="241" t="s">
        <v>640</v>
      </c>
      <c r="AE34" s="241" t="s">
        <v>630</v>
      </c>
      <c r="AI34" s="227" t="s">
        <v>0</v>
      </c>
      <c r="AJ34" s="228" t="s">
        <v>641</v>
      </c>
      <c r="AK34" s="228" t="s">
        <v>642</v>
      </c>
      <c r="AL34" s="228" t="s">
        <v>630</v>
      </c>
      <c r="AP34" s="227" t="s">
        <v>0</v>
      </c>
      <c r="AQ34" s="228" t="s">
        <v>643</v>
      </c>
      <c r="AR34" s="228" t="s">
        <v>644</v>
      </c>
      <c r="AS34" s="228" t="s">
        <v>630</v>
      </c>
    </row>
    <row r="35" spans="2:45" x14ac:dyDescent="0.25">
      <c r="B35" s="232" t="s">
        <v>474</v>
      </c>
      <c r="C35" s="232">
        <f>+SUM(C5)</f>
        <v>87</v>
      </c>
      <c r="D35" s="232">
        <f>+SUM(D5)</f>
        <v>9</v>
      </c>
      <c r="E35" s="197">
        <f>+D35/C35</f>
        <v>0.10344827586206896</v>
      </c>
      <c r="F35" s="231"/>
      <c r="G35" s="232" t="s">
        <v>474</v>
      </c>
      <c r="H35" s="232">
        <f>+SUM(H5)</f>
        <v>22</v>
      </c>
      <c r="I35" s="232">
        <f>+SUM(I5)</f>
        <v>2</v>
      </c>
      <c r="J35" s="197">
        <f>+I35/H35</f>
        <v>9.0909090909090912E-2</v>
      </c>
      <c r="L35" s="232" t="s">
        <v>474</v>
      </c>
      <c r="M35" s="232">
        <f>+SUM(M5)</f>
        <v>27</v>
      </c>
      <c r="N35" s="232">
        <f>+SUM(N5)</f>
        <v>9</v>
      </c>
      <c r="O35" s="197">
        <f>+N35/M35</f>
        <v>0.33333333333333331</v>
      </c>
      <c r="R35" s="232" t="s">
        <v>474</v>
      </c>
      <c r="S35" s="232">
        <f>+SUM(S5)</f>
        <v>122</v>
      </c>
      <c r="T35" s="232">
        <f>+SUM(T5)</f>
        <v>15</v>
      </c>
      <c r="U35" s="197">
        <f>+T35/S35</f>
        <v>0.12295081967213115</v>
      </c>
      <c r="W35" s="232" t="s">
        <v>474</v>
      </c>
      <c r="X35" s="232">
        <f>+SUM(X5)</f>
        <v>387</v>
      </c>
      <c r="Y35" s="232">
        <f>+SUM(Y5)</f>
        <v>2</v>
      </c>
      <c r="Z35" s="197">
        <f t="shared" ref="Z35:Z38" si="6">+Y35/X35</f>
        <v>5.1679586563307496E-3</v>
      </c>
      <c r="AB35" s="232" t="s">
        <v>474</v>
      </c>
      <c r="AC35" s="232">
        <v>814</v>
      </c>
      <c r="AD35" s="232">
        <v>43</v>
      </c>
      <c r="AE35" s="197">
        <v>5.2825552825552825E-2</v>
      </c>
      <c r="AI35" s="232" t="s">
        <v>474</v>
      </c>
      <c r="AJ35" s="232">
        <v>1134</v>
      </c>
      <c r="AK35" s="232">
        <v>62</v>
      </c>
      <c r="AL35" s="197">
        <v>5.4673721340388004E-2</v>
      </c>
      <c r="AP35" s="232" t="s">
        <v>474</v>
      </c>
      <c r="AQ35" s="232">
        <v>257</v>
      </c>
      <c r="AR35" s="232">
        <v>25</v>
      </c>
      <c r="AS35" s="197">
        <v>9.727626459143969E-2</v>
      </c>
    </row>
    <row r="36" spans="2:45" x14ac:dyDescent="0.25">
      <c r="B36" s="232" t="s">
        <v>650</v>
      </c>
      <c r="C36" s="232">
        <f>+SUM(C6:C10)</f>
        <v>2712</v>
      </c>
      <c r="D36" s="232">
        <f>+SUM(D6:D10)</f>
        <v>385</v>
      </c>
      <c r="E36" s="197">
        <f t="shared" ref="E36:E38" si="7">+D36/C36</f>
        <v>0.14196165191740412</v>
      </c>
      <c r="F36" s="231"/>
      <c r="G36" s="232" t="s">
        <v>650</v>
      </c>
      <c r="H36" s="232">
        <f>+SUM(H6:H10)</f>
        <v>4393</v>
      </c>
      <c r="I36" s="232">
        <f>+SUM(I6:I10)</f>
        <v>569</v>
      </c>
      <c r="J36" s="197">
        <f t="shared" ref="J36:J38" si="8">+I36/H36</f>
        <v>0.12952424311404506</v>
      </c>
      <c r="L36" s="232" t="s">
        <v>650</v>
      </c>
      <c r="M36" s="232">
        <f>+SUM(M6:M10)</f>
        <v>4610</v>
      </c>
      <c r="N36" s="232">
        <f>+SUM(N6:N10)</f>
        <v>613</v>
      </c>
      <c r="O36" s="197">
        <f t="shared" ref="O36:O38" si="9">+N36/M36</f>
        <v>0.13297180043383949</v>
      </c>
      <c r="R36" s="232" t="s">
        <v>650</v>
      </c>
      <c r="S36" s="232">
        <f>+SUM(S6:S10)</f>
        <v>4408</v>
      </c>
      <c r="T36" s="232">
        <f>+SUM(T6:T10)</f>
        <v>665</v>
      </c>
      <c r="U36" s="197">
        <f t="shared" ref="U36:U38" si="10">+T36/S36</f>
        <v>0.15086206896551724</v>
      </c>
      <c r="W36" s="232" t="s">
        <v>650</v>
      </c>
      <c r="X36" s="232">
        <f>+SUM(X6:X10)</f>
        <v>5120</v>
      </c>
      <c r="Y36" s="232">
        <f>+SUM(Y6:Y10)</f>
        <v>264</v>
      </c>
      <c r="Z36" s="197">
        <f t="shared" si="6"/>
        <v>5.1562499999999997E-2</v>
      </c>
      <c r="AB36" s="232" t="s">
        <v>650</v>
      </c>
      <c r="AC36" s="232">
        <v>5192</v>
      </c>
      <c r="AD36" s="232">
        <v>456</v>
      </c>
      <c r="AE36" s="197">
        <v>8.7827426810477657E-2</v>
      </c>
      <c r="AI36" s="232" t="s">
        <v>650</v>
      </c>
      <c r="AJ36" s="232">
        <v>5891</v>
      </c>
      <c r="AK36" s="232">
        <v>416</v>
      </c>
      <c r="AL36" s="197">
        <v>7.0616194194534035E-2</v>
      </c>
      <c r="AP36" s="232" t="s">
        <v>650</v>
      </c>
      <c r="AQ36" s="232">
        <v>4395</v>
      </c>
      <c r="AR36" s="232">
        <v>586</v>
      </c>
      <c r="AS36" s="197">
        <v>0.13333333333333333</v>
      </c>
    </row>
    <row r="37" spans="2:45" x14ac:dyDescent="0.25">
      <c r="B37" s="232" t="s">
        <v>651</v>
      </c>
      <c r="C37" s="232">
        <f>+SUM(C11:C14)</f>
        <v>3963</v>
      </c>
      <c r="D37" s="232">
        <f>+SUM(D11:D14)</f>
        <v>674</v>
      </c>
      <c r="E37" s="197">
        <f t="shared" si="7"/>
        <v>0.17007317688619733</v>
      </c>
      <c r="F37" s="231"/>
      <c r="G37" s="232" t="s">
        <v>651</v>
      </c>
      <c r="H37" s="232">
        <f>+SUM(H11:H14)</f>
        <v>6092</v>
      </c>
      <c r="I37" s="232">
        <f>+SUM(I11:I14)</f>
        <v>1327</v>
      </c>
      <c r="J37" s="197">
        <f t="shared" si="8"/>
        <v>0.21782665791201575</v>
      </c>
      <c r="L37" s="232" t="s">
        <v>651</v>
      </c>
      <c r="M37" s="232">
        <f>+SUM(M11:M14)</f>
        <v>5566</v>
      </c>
      <c r="N37" s="232">
        <f>+SUM(N11:N14)</f>
        <v>1195</v>
      </c>
      <c r="O37" s="197">
        <f t="shared" si="9"/>
        <v>0.21469637082285303</v>
      </c>
      <c r="R37" s="232" t="s">
        <v>651</v>
      </c>
      <c r="S37" s="232">
        <f>+SUM(S11:S14)</f>
        <v>6465</v>
      </c>
      <c r="T37" s="232">
        <f>+SUM(T11:T14)</f>
        <v>1422</v>
      </c>
      <c r="U37" s="197">
        <f t="shared" si="10"/>
        <v>0.21995359628770303</v>
      </c>
      <c r="W37" s="232" t="s">
        <v>651</v>
      </c>
      <c r="X37" s="232">
        <f>+SUM(X11:X14)</f>
        <v>7198</v>
      </c>
      <c r="Y37" s="232">
        <f>+SUM(Y11:Y14)</f>
        <v>776</v>
      </c>
      <c r="Z37" s="197">
        <f t="shared" si="6"/>
        <v>0.10780772436787997</v>
      </c>
      <c r="AB37" s="232" t="s">
        <v>651</v>
      </c>
      <c r="AC37" s="232">
        <v>6843</v>
      </c>
      <c r="AD37" s="232">
        <v>967</v>
      </c>
      <c r="AE37" s="197">
        <v>0.14131228993131667</v>
      </c>
      <c r="AI37" s="232" t="s">
        <v>651</v>
      </c>
      <c r="AJ37" s="232">
        <v>5849</v>
      </c>
      <c r="AK37" s="232">
        <v>958</v>
      </c>
      <c r="AL37" s="197">
        <v>0.16378868182595316</v>
      </c>
      <c r="AP37" s="232" t="s">
        <v>651</v>
      </c>
      <c r="AQ37" s="232">
        <v>5975</v>
      </c>
      <c r="AR37" s="232">
        <v>1235</v>
      </c>
      <c r="AS37" s="197">
        <v>0.20669456066945607</v>
      </c>
    </row>
    <row r="38" spans="2:45" x14ac:dyDescent="0.25">
      <c r="B38" s="232" t="s">
        <v>477</v>
      </c>
      <c r="C38" s="232">
        <f>+SUM(C15:C16)</f>
        <v>811</v>
      </c>
      <c r="D38" s="232">
        <f>+SUM(D15:D16)</f>
        <v>259</v>
      </c>
      <c r="E38" s="197">
        <f t="shared" si="7"/>
        <v>0.31935881627620222</v>
      </c>
      <c r="F38" s="231"/>
      <c r="G38" s="232" t="s">
        <v>477</v>
      </c>
      <c r="H38" s="232">
        <f>+SUM(H15:H16)</f>
        <v>1182</v>
      </c>
      <c r="I38" s="232">
        <f>+SUM(I15:I16)</f>
        <v>447</v>
      </c>
      <c r="J38" s="197">
        <f t="shared" si="8"/>
        <v>0.37817258883248733</v>
      </c>
      <c r="L38" s="232" t="s">
        <v>477</v>
      </c>
      <c r="M38" s="232">
        <f>+SUM(M15:M16)</f>
        <v>1263</v>
      </c>
      <c r="N38" s="232">
        <f>+SUM(N15:N16)</f>
        <v>382</v>
      </c>
      <c r="O38" s="197">
        <f t="shared" si="9"/>
        <v>0.30245447347585114</v>
      </c>
      <c r="R38" s="232" t="s">
        <v>477</v>
      </c>
      <c r="S38" s="232">
        <f>+SUM(S15:S16)</f>
        <v>1493</v>
      </c>
      <c r="T38" s="232">
        <f>+SUM(T15:T16)</f>
        <v>449</v>
      </c>
      <c r="U38" s="197">
        <f t="shared" si="10"/>
        <v>0.30073677160080375</v>
      </c>
      <c r="W38" s="232" t="s">
        <v>477</v>
      </c>
      <c r="X38" s="232">
        <f>+SUM(X15:X16)</f>
        <v>1448</v>
      </c>
      <c r="Y38" s="232">
        <f>+SUM(Y15:Y16)</f>
        <v>206</v>
      </c>
      <c r="Z38" s="197">
        <f t="shared" si="6"/>
        <v>0.14226519337016574</v>
      </c>
      <c r="AB38" s="232" t="s">
        <v>477</v>
      </c>
      <c r="AC38" s="232">
        <v>1500</v>
      </c>
      <c r="AD38" s="232">
        <v>324</v>
      </c>
      <c r="AE38" s="197">
        <v>0.216</v>
      </c>
      <c r="AI38" s="232" t="s">
        <v>477</v>
      </c>
      <c r="AJ38" s="232">
        <v>935</v>
      </c>
      <c r="AK38" s="232">
        <v>292</v>
      </c>
      <c r="AL38" s="197">
        <v>0.31229946524064173</v>
      </c>
      <c r="AP38" s="232" t="s">
        <v>477</v>
      </c>
      <c r="AQ38" s="232">
        <v>1503</v>
      </c>
      <c r="AR38" s="232">
        <v>428</v>
      </c>
      <c r="AS38" s="197">
        <v>0.28476380572188953</v>
      </c>
    </row>
  </sheetData>
  <pageMargins left="0.70866141732283472" right="0.70866141732283472" top="0.74803149606299213" bottom="0.74803149606299213" header="0.31496062992125984" footer="0.31496062992125984"/>
  <pageSetup paperSize="119" scale="8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1048567"/>
  <sheetViews>
    <sheetView topLeftCell="V10" zoomScale="70" zoomScaleNormal="70" workbookViewId="0">
      <selection activeCell="X18" sqref="X18:AR29"/>
    </sheetView>
  </sheetViews>
  <sheetFormatPr baseColWidth="10" defaultRowHeight="15" x14ac:dyDescent="0.25"/>
  <cols>
    <col min="1" max="1" width="39.28515625" customWidth="1"/>
    <col min="10" max="10" width="18.5703125" customWidth="1"/>
    <col min="11" max="11" width="2.42578125" customWidth="1"/>
    <col min="14" max="14" width="2.42578125" customWidth="1"/>
    <col min="17" max="17" width="2.42578125" customWidth="1"/>
    <col min="20" max="20" width="2.42578125" customWidth="1"/>
  </cols>
  <sheetData>
    <row r="1" spans="1:26" ht="47.25" x14ac:dyDescent="0.25">
      <c r="A1" s="223" t="s">
        <v>652</v>
      </c>
    </row>
    <row r="4" spans="1:26" ht="15.75" x14ac:dyDescent="0.25">
      <c r="A4" s="540" t="s">
        <v>653</v>
      </c>
      <c r="B4" s="540"/>
      <c r="C4" s="540"/>
      <c r="D4" s="540"/>
      <c r="E4" s="540"/>
      <c r="F4" s="540"/>
      <c r="G4" s="540"/>
      <c r="I4" s="539" t="s">
        <v>654</v>
      </c>
      <c r="J4" s="539"/>
      <c r="K4" s="539"/>
      <c r="L4" s="539"/>
      <c r="M4" s="539"/>
      <c r="N4" s="539"/>
      <c r="O4" s="539"/>
      <c r="P4" s="539"/>
      <c r="Q4" s="539"/>
      <c r="R4" s="539"/>
      <c r="S4" s="539"/>
      <c r="T4" s="539"/>
      <c r="U4" s="539"/>
      <c r="V4" s="539"/>
    </row>
    <row r="5" spans="1:26" ht="67.5" customHeight="1" x14ac:dyDescent="0.25">
      <c r="A5" s="242" t="s">
        <v>655</v>
      </c>
      <c r="B5" s="540" t="s">
        <v>734</v>
      </c>
      <c r="C5" s="540"/>
      <c r="D5" s="540" t="s">
        <v>656</v>
      </c>
      <c r="E5" s="540"/>
      <c r="F5" s="540" t="s">
        <v>657</v>
      </c>
      <c r="G5" s="540"/>
      <c r="I5" s="539" t="s">
        <v>655</v>
      </c>
      <c r="J5" s="539"/>
      <c r="K5" s="243"/>
      <c r="L5" s="541" t="s">
        <v>658</v>
      </c>
      <c r="M5" s="541"/>
      <c r="N5" s="243"/>
      <c r="O5" s="541" t="s">
        <v>659</v>
      </c>
      <c r="P5" s="541"/>
      <c r="Q5" s="244"/>
      <c r="R5" s="541" t="s">
        <v>660</v>
      </c>
      <c r="S5" s="541"/>
      <c r="T5" s="243"/>
      <c r="U5" s="541" t="s">
        <v>661</v>
      </c>
      <c r="V5" s="541"/>
    </row>
    <row r="6" spans="1:26" ht="15.75" x14ac:dyDescent="0.25">
      <c r="A6" s="245" t="s">
        <v>662</v>
      </c>
      <c r="B6" s="246">
        <v>2011</v>
      </c>
      <c r="C6" s="246">
        <v>2021</v>
      </c>
      <c r="D6" s="246">
        <v>2010</v>
      </c>
      <c r="E6" s="246">
        <v>2020</v>
      </c>
      <c r="F6" s="246">
        <v>2009</v>
      </c>
      <c r="G6" s="246">
        <v>2019</v>
      </c>
      <c r="I6" s="542" t="s">
        <v>662</v>
      </c>
      <c r="J6" s="542"/>
      <c r="K6" s="247"/>
      <c r="L6" s="248">
        <v>2008</v>
      </c>
      <c r="M6" s="248">
        <v>2018</v>
      </c>
      <c r="N6" s="247"/>
      <c r="O6" s="248">
        <v>2007</v>
      </c>
      <c r="P6" s="248">
        <v>2017</v>
      </c>
      <c r="Q6" s="248"/>
      <c r="R6" s="248">
        <v>2006</v>
      </c>
      <c r="S6" s="248">
        <v>2016</v>
      </c>
      <c r="T6" s="137"/>
      <c r="U6" s="248">
        <v>2005</v>
      </c>
      <c r="V6" s="248">
        <v>2015</v>
      </c>
    </row>
    <row r="7" spans="1:26" ht="15.75" x14ac:dyDescent="0.25">
      <c r="A7" s="249" t="s">
        <v>654</v>
      </c>
      <c r="B7" s="250">
        <v>19852</v>
      </c>
      <c r="C7" s="250">
        <v>13812</v>
      </c>
      <c r="D7" s="250">
        <v>19792</v>
      </c>
      <c r="E7" s="250">
        <v>12577</v>
      </c>
      <c r="F7" s="251">
        <v>21264</v>
      </c>
      <c r="G7" s="251">
        <v>12115</v>
      </c>
      <c r="I7" s="542" t="s">
        <v>654</v>
      </c>
      <c r="J7" s="542"/>
      <c r="K7" s="247"/>
      <c r="L7" s="252">
        <v>22755</v>
      </c>
      <c r="M7" s="252">
        <v>12066</v>
      </c>
      <c r="N7" s="247"/>
      <c r="O7" s="252">
        <v>23092</v>
      </c>
      <c r="P7" s="252">
        <v>12410</v>
      </c>
      <c r="Q7" s="248"/>
      <c r="R7" s="252">
        <v>23034</v>
      </c>
      <c r="S7" s="252">
        <v>12180</v>
      </c>
      <c r="T7" s="137"/>
      <c r="U7" s="252">
        <v>22294</v>
      </c>
      <c r="V7" s="252">
        <v>11580</v>
      </c>
    </row>
    <row r="8" spans="1:26" ht="33" customHeight="1" x14ac:dyDescent="0.25">
      <c r="A8" s="249" t="s">
        <v>663</v>
      </c>
      <c r="B8" s="543">
        <f>+C7/B7</f>
        <v>0.69574853919000601</v>
      </c>
      <c r="C8" s="543"/>
      <c r="D8" s="543">
        <v>0.63549999999999995</v>
      </c>
      <c r="E8" s="543"/>
      <c r="F8" s="543">
        <v>0.56969999999999998</v>
      </c>
      <c r="G8" s="543"/>
      <c r="I8" s="542" t="s">
        <v>663</v>
      </c>
      <c r="J8" s="542"/>
      <c r="K8" s="247"/>
      <c r="L8" s="538">
        <v>0.53029999999999999</v>
      </c>
      <c r="M8" s="538"/>
      <c r="N8" s="247"/>
      <c r="O8" s="538">
        <v>0.53739999999999999</v>
      </c>
      <c r="P8" s="538"/>
      <c r="Q8" s="248"/>
      <c r="R8" s="538">
        <v>0.52880000000000005</v>
      </c>
      <c r="S8" s="538"/>
      <c r="T8" s="137"/>
      <c r="U8" s="538">
        <v>0.51939999999999997</v>
      </c>
      <c r="V8" s="538"/>
    </row>
    <row r="9" spans="1:26" ht="33" customHeight="1" x14ac:dyDescent="0.25">
      <c r="A9" s="249" t="s">
        <v>664</v>
      </c>
      <c r="B9" s="543">
        <f>+B8-100%</f>
        <v>-0.30425146080999399</v>
      </c>
      <c r="C9" s="543"/>
      <c r="D9" s="543">
        <v>-0.36449999999999999</v>
      </c>
      <c r="E9" s="543"/>
      <c r="F9" s="543">
        <v>-0.43030000000000002</v>
      </c>
      <c r="G9" s="543"/>
      <c r="I9" s="542" t="s">
        <v>664</v>
      </c>
      <c r="J9" s="542"/>
      <c r="K9" s="247"/>
      <c r="L9" s="538">
        <v>-0.46970000000000001</v>
      </c>
      <c r="M9" s="538"/>
      <c r="N9" s="247"/>
      <c r="O9" s="538">
        <v>-0.46260000000000001</v>
      </c>
      <c r="P9" s="538"/>
      <c r="Q9" s="247"/>
      <c r="R9" s="538">
        <v>-0.47120000000000001</v>
      </c>
      <c r="S9" s="538"/>
      <c r="T9" s="137"/>
      <c r="U9" s="538">
        <v>-0.48060000000000003</v>
      </c>
      <c r="V9" s="538"/>
    </row>
    <row r="10" spans="1:26" x14ac:dyDescent="0.25">
      <c r="I10" s="434" t="s">
        <v>665</v>
      </c>
      <c r="J10" s="434"/>
      <c r="K10" s="434"/>
      <c r="L10" s="434"/>
      <c r="M10" s="434"/>
      <c r="N10" s="434"/>
      <c r="O10" s="434"/>
      <c r="P10" s="434"/>
      <c r="Q10" s="434"/>
      <c r="R10" s="434"/>
      <c r="S10" s="434"/>
      <c r="T10" s="434"/>
      <c r="U10" s="434"/>
      <c r="V10" s="434"/>
    </row>
    <row r="11" spans="1:26" ht="38.25" customHeight="1" x14ac:dyDescent="0.25">
      <c r="I11" s="541" t="s">
        <v>666</v>
      </c>
      <c r="J11" s="541"/>
      <c r="K11" s="243"/>
      <c r="L11" s="541" t="s">
        <v>667</v>
      </c>
      <c r="M11" s="541"/>
      <c r="N11" s="243"/>
      <c r="O11" s="541" t="s">
        <v>668</v>
      </c>
      <c r="P11" s="541"/>
      <c r="Q11" s="243"/>
      <c r="R11" s="541" t="s">
        <v>669</v>
      </c>
      <c r="S11" s="541"/>
      <c r="T11" s="137"/>
      <c r="U11" s="541" t="s">
        <v>670</v>
      </c>
      <c r="V11" s="541"/>
    </row>
    <row r="12" spans="1:26" ht="25.5" customHeight="1" x14ac:dyDescent="0.25">
      <c r="I12" s="248">
        <v>2004</v>
      </c>
      <c r="J12" s="248">
        <v>2014</v>
      </c>
      <c r="K12" s="247"/>
      <c r="L12" s="248">
        <v>2003</v>
      </c>
      <c r="M12" s="248">
        <v>2013</v>
      </c>
      <c r="N12" s="247"/>
      <c r="O12" s="248">
        <v>2002</v>
      </c>
      <c r="P12" s="248">
        <v>2012</v>
      </c>
      <c r="Q12" s="247"/>
      <c r="R12" s="248">
        <v>2001</v>
      </c>
      <c r="S12" s="248">
        <v>2011</v>
      </c>
      <c r="T12" s="137"/>
      <c r="U12" s="248">
        <v>2000</v>
      </c>
      <c r="V12" s="248">
        <v>2010</v>
      </c>
    </row>
    <row r="13" spans="1:26" x14ac:dyDescent="0.25">
      <c r="A13" s="330" t="s">
        <v>737</v>
      </c>
      <c r="I13" s="252">
        <v>22110</v>
      </c>
      <c r="J13" s="252">
        <v>11538</v>
      </c>
      <c r="K13" s="247"/>
      <c r="L13" s="252">
        <v>22876</v>
      </c>
      <c r="M13" s="252">
        <v>11917</v>
      </c>
      <c r="N13" s="247"/>
      <c r="O13" s="252">
        <v>21826</v>
      </c>
      <c r="P13" s="252">
        <v>11604</v>
      </c>
      <c r="Q13" s="247"/>
      <c r="R13" s="252">
        <v>21076</v>
      </c>
      <c r="S13" s="252">
        <v>12481</v>
      </c>
      <c r="T13" s="137"/>
      <c r="U13" s="252">
        <v>20345</v>
      </c>
      <c r="V13" s="252">
        <v>12657</v>
      </c>
    </row>
    <row r="14" spans="1:26" x14ac:dyDescent="0.25">
      <c r="I14" s="538">
        <v>0.52180000000000004</v>
      </c>
      <c r="J14" s="538"/>
      <c r="K14" s="247"/>
      <c r="L14" s="538">
        <v>0.52090000000000003</v>
      </c>
      <c r="M14" s="538"/>
      <c r="N14" s="247"/>
      <c r="O14" s="538">
        <v>0.53169999999999995</v>
      </c>
      <c r="P14" s="538"/>
      <c r="Q14" s="247"/>
      <c r="R14" s="538">
        <v>0.59219999999999995</v>
      </c>
      <c r="S14" s="538"/>
      <c r="T14" s="137"/>
      <c r="U14" s="538">
        <v>0.62209999999999999</v>
      </c>
      <c r="V14" s="538"/>
    </row>
    <row r="15" spans="1:26" x14ac:dyDescent="0.25">
      <c r="I15" s="538">
        <v>-0.47820000000000001</v>
      </c>
      <c r="J15" s="538"/>
      <c r="K15" s="247"/>
      <c r="L15" s="538">
        <v>-0.47910000000000003</v>
      </c>
      <c r="M15" s="538"/>
      <c r="N15" s="247"/>
      <c r="O15" s="538">
        <v>-0.46829999999999999</v>
      </c>
      <c r="P15" s="538"/>
      <c r="Q15" s="247"/>
      <c r="R15" s="538">
        <v>-0.4078</v>
      </c>
      <c r="S15" s="538"/>
      <c r="T15" s="137"/>
      <c r="U15" s="538">
        <v>-0.37790000000000001</v>
      </c>
      <c r="V15" s="538"/>
    </row>
    <row r="16" spans="1:26" ht="15.75" x14ac:dyDescent="0.25">
      <c r="Z16" s="253" t="s">
        <v>735</v>
      </c>
    </row>
    <row r="18" spans="1:44" ht="52.5" customHeight="1" thickBot="1" x14ac:dyDescent="0.3">
      <c r="A18" s="343" t="s">
        <v>671</v>
      </c>
      <c r="B18" s="344" t="s">
        <v>733</v>
      </c>
      <c r="C18" s="344" t="s">
        <v>732</v>
      </c>
      <c r="D18" s="345" t="s">
        <v>672</v>
      </c>
      <c r="E18" s="345" t="s">
        <v>673</v>
      </c>
      <c r="F18" s="345" t="s">
        <v>674</v>
      </c>
      <c r="G18" s="345" t="s">
        <v>675</v>
      </c>
      <c r="H18" s="346"/>
      <c r="X18" s="254" t="s">
        <v>0</v>
      </c>
      <c r="Y18" s="255">
        <v>2021</v>
      </c>
      <c r="Z18" s="255">
        <v>2020</v>
      </c>
      <c r="AA18" s="255">
        <v>2019</v>
      </c>
      <c r="AB18" s="255">
        <v>2018</v>
      </c>
      <c r="AC18" s="255">
        <v>2017</v>
      </c>
      <c r="AD18" s="256">
        <v>2016</v>
      </c>
      <c r="AE18" s="256">
        <v>2015</v>
      </c>
      <c r="AF18" s="256">
        <v>2014</v>
      </c>
      <c r="AG18" s="256">
        <v>2013</v>
      </c>
      <c r="AH18" s="256">
        <v>2012</v>
      </c>
      <c r="AI18" s="257">
        <v>2011</v>
      </c>
      <c r="AJ18" s="257">
        <v>2010</v>
      </c>
      <c r="AK18" s="256">
        <v>2009</v>
      </c>
      <c r="AL18" s="256">
        <v>2008</v>
      </c>
      <c r="AM18" s="256">
        <v>2007</v>
      </c>
      <c r="AN18" s="256">
        <v>2006</v>
      </c>
      <c r="AO18" s="256">
        <v>2005</v>
      </c>
      <c r="AP18" s="256">
        <v>2004</v>
      </c>
      <c r="AQ18" s="256">
        <v>2003</v>
      </c>
      <c r="AR18" s="256">
        <v>2002</v>
      </c>
    </row>
    <row r="19" spans="1:44" ht="17.25" thickTop="1" thickBot="1" x14ac:dyDescent="0.3">
      <c r="A19" s="270" t="s">
        <v>663</v>
      </c>
      <c r="B19" s="271">
        <v>0.69569999999999999</v>
      </c>
      <c r="C19" s="271">
        <v>0.63549999999999995</v>
      </c>
      <c r="D19" s="271">
        <v>0.56969999999999998</v>
      </c>
      <c r="E19" s="271">
        <v>0.53029999999999999</v>
      </c>
      <c r="F19" s="271">
        <v>0.53739999999999999</v>
      </c>
      <c r="G19" s="271">
        <v>0.52880000000000005</v>
      </c>
      <c r="H19" s="347"/>
      <c r="X19" s="258">
        <v>1</v>
      </c>
      <c r="Y19" s="360">
        <v>19367</v>
      </c>
      <c r="Z19" s="259">
        <v>20478</v>
      </c>
      <c r="AA19" s="260">
        <v>19845</v>
      </c>
      <c r="AB19" s="260">
        <v>20180</v>
      </c>
      <c r="AC19" s="260">
        <v>18276</v>
      </c>
      <c r="AD19" s="261">
        <v>18844</v>
      </c>
      <c r="AE19" s="261">
        <v>19545</v>
      </c>
      <c r="AF19" s="261">
        <v>19831</v>
      </c>
      <c r="AG19" s="261">
        <v>19142</v>
      </c>
      <c r="AH19" s="352">
        <v>18921</v>
      </c>
      <c r="AI19" s="358">
        <v>19852</v>
      </c>
      <c r="AJ19" s="349">
        <v>19792</v>
      </c>
      <c r="AK19" s="262">
        <v>21264</v>
      </c>
      <c r="AL19" s="263">
        <v>22755</v>
      </c>
      <c r="AM19" s="264">
        <v>23092</v>
      </c>
      <c r="AN19" s="265">
        <v>23034</v>
      </c>
      <c r="AO19" s="266">
        <v>22294</v>
      </c>
      <c r="AP19" s="267">
        <v>22110</v>
      </c>
      <c r="AQ19" s="268">
        <v>22876</v>
      </c>
      <c r="AR19" s="269">
        <v>21826</v>
      </c>
    </row>
    <row r="20" spans="1:44" ht="17.25" thickTop="1" thickBot="1" x14ac:dyDescent="0.3">
      <c r="H20" s="348"/>
      <c r="X20" s="258">
        <v>2</v>
      </c>
      <c r="Y20" s="360">
        <v>20424</v>
      </c>
      <c r="Z20" s="259">
        <v>20412</v>
      </c>
      <c r="AA20" s="260">
        <v>20602</v>
      </c>
      <c r="AB20" s="260">
        <v>19151</v>
      </c>
      <c r="AC20" s="260">
        <v>19175</v>
      </c>
      <c r="AD20" s="261">
        <v>19487</v>
      </c>
      <c r="AE20" s="261">
        <v>19355</v>
      </c>
      <c r="AF20" s="261">
        <v>19059</v>
      </c>
      <c r="AG20" s="352">
        <v>18480</v>
      </c>
      <c r="AH20" s="358">
        <v>19109</v>
      </c>
      <c r="AI20" s="355">
        <v>19585</v>
      </c>
      <c r="AJ20" s="272">
        <v>19863</v>
      </c>
      <c r="AK20" s="263">
        <v>22116</v>
      </c>
      <c r="AL20" s="264">
        <v>22367</v>
      </c>
      <c r="AM20" s="273">
        <v>22107</v>
      </c>
      <c r="AN20" s="266">
        <v>21273</v>
      </c>
      <c r="AO20" s="267">
        <v>21420</v>
      </c>
      <c r="AP20" s="274">
        <v>22054</v>
      </c>
      <c r="AQ20" s="269">
        <v>21578</v>
      </c>
      <c r="AR20" s="275">
        <v>20711</v>
      </c>
    </row>
    <row r="21" spans="1:44" ht="17.25" thickTop="1" thickBot="1" x14ac:dyDescent="0.3">
      <c r="A21" s="343" t="s">
        <v>671</v>
      </c>
      <c r="B21" s="345" t="s">
        <v>676</v>
      </c>
      <c r="C21" s="345" t="s">
        <v>677</v>
      </c>
      <c r="D21" s="345" t="s">
        <v>678</v>
      </c>
      <c r="E21" s="345" t="s">
        <v>679</v>
      </c>
      <c r="F21" s="345" t="s">
        <v>680</v>
      </c>
      <c r="G21" s="345" t="s">
        <v>681</v>
      </c>
      <c r="H21" s="346"/>
      <c r="X21" s="258">
        <v>3</v>
      </c>
      <c r="Y21" s="360">
        <v>20611</v>
      </c>
      <c r="Z21" s="259">
        <v>20722</v>
      </c>
      <c r="AA21" s="260">
        <v>19631</v>
      </c>
      <c r="AB21" s="260">
        <v>19636</v>
      </c>
      <c r="AC21" s="260">
        <v>19601</v>
      </c>
      <c r="AD21" s="261">
        <v>19448</v>
      </c>
      <c r="AE21" s="261">
        <v>19172</v>
      </c>
      <c r="AF21" s="352">
        <v>18726</v>
      </c>
      <c r="AG21" s="358">
        <v>19046</v>
      </c>
      <c r="AH21" s="355">
        <v>19199</v>
      </c>
      <c r="AI21" s="272">
        <v>19391</v>
      </c>
      <c r="AJ21" s="263">
        <v>20143</v>
      </c>
      <c r="AK21" s="264">
        <v>21610</v>
      </c>
      <c r="AL21" s="273">
        <v>22021</v>
      </c>
      <c r="AM21" s="276">
        <v>20977</v>
      </c>
      <c r="AN21" s="267">
        <v>21248</v>
      </c>
      <c r="AO21" s="274">
        <v>21948</v>
      </c>
      <c r="AP21" s="277">
        <v>21283</v>
      </c>
      <c r="AQ21" s="275">
        <v>22958</v>
      </c>
      <c r="AR21" s="278">
        <v>20028</v>
      </c>
    </row>
    <row r="22" spans="1:44" ht="16.5" customHeight="1" thickTop="1" thickBot="1" x14ac:dyDescent="0.3">
      <c r="A22" s="270" t="s">
        <v>663</v>
      </c>
      <c r="B22" s="271">
        <v>0.51939999999999997</v>
      </c>
      <c r="C22" s="271">
        <v>0.52180000000000004</v>
      </c>
      <c r="D22" s="271">
        <v>0.52090000000000003</v>
      </c>
      <c r="E22" s="271">
        <v>0.53169999999999995</v>
      </c>
      <c r="F22" s="271">
        <v>0.59219999999999995</v>
      </c>
      <c r="G22" s="271">
        <v>0.62209999999999999</v>
      </c>
      <c r="H22" s="347"/>
      <c r="X22" s="258">
        <v>4</v>
      </c>
      <c r="Y22" s="360">
        <v>20488</v>
      </c>
      <c r="Z22" s="259">
        <v>19669</v>
      </c>
      <c r="AA22" s="260">
        <v>20068</v>
      </c>
      <c r="AB22" s="260">
        <v>20001</v>
      </c>
      <c r="AC22" s="260">
        <v>19476</v>
      </c>
      <c r="AD22" s="261">
        <v>18780</v>
      </c>
      <c r="AE22" s="352">
        <v>18469</v>
      </c>
      <c r="AF22" s="358">
        <v>18832</v>
      </c>
      <c r="AG22" s="355">
        <v>18724</v>
      </c>
      <c r="AH22" s="272">
        <v>18786</v>
      </c>
      <c r="AI22" s="279">
        <v>19452</v>
      </c>
      <c r="AJ22" s="264">
        <v>20270</v>
      </c>
      <c r="AK22" s="273">
        <v>20547</v>
      </c>
      <c r="AL22" s="276">
        <v>20500</v>
      </c>
      <c r="AM22" s="280">
        <v>20551</v>
      </c>
      <c r="AN22" s="274">
        <v>21202</v>
      </c>
      <c r="AO22" s="277">
        <v>21186</v>
      </c>
      <c r="AP22" s="281">
        <v>20993</v>
      </c>
      <c r="AQ22" s="278">
        <v>20143</v>
      </c>
      <c r="AR22" s="261">
        <v>19099</v>
      </c>
    </row>
    <row r="23" spans="1:44" ht="17.25" thickTop="1" thickBot="1" x14ac:dyDescent="0.3">
      <c r="X23" s="258">
        <v>5</v>
      </c>
      <c r="Y23" s="360">
        <v>19765</v>
      </c>
      <c r="Z23" s="259">
        <v>20109</v>
      </c>
      <c r="AA23" s="260">
        <v>20016</v>
      </c>
      <c r="AB23" s="260">
        <v>19597</v>
      </c>
      <c r="AC23" s="260">
        <v>18737</v>
      </c>
      <c r="AD23" s="352">
        <v>18314</v>
      </c>
      <c r="AE23" s="358">
        <v>18654</v>
      </c>
      <c r="AF23" s="355">
        <v>18705</v>
      </c>
      <c r="AG23" s="272">
        <v>18593</v>
      </c>
      <c r="AH23" s="263">
        <v>18866</v>
      </c>
      <c r="AI23" s="264">
        <v>19718</v>
      </c>
      <c r="AJ23" s="273">
        <v>19468</v>
      </c>
      <c r="AK23" s="276">
        <v>19472</v>
      </c>
      <c r="AL23" s="280">
        <v>20287</v>
      </c>
      <c r="AM23" s="268">
        <v>20474</v>
      </c>
      <c r="AN23" s="277">
        <v>20871</v>
      </c>
      <c r="AO23" s="281">
        <v>21051</v>
      </c>
      <c r="AP23" s="282">
        <v>20105</v>
      </c>
      <c r="AQ23" s="261">
        <v>20892</v>
      </c>
      <c r="AR23" s="261">
        <v>18835</v>
      </c>
    </row>
    <row r="24" spans="1:44" ht="17.25" thickTop="1" thickBot="1" x14ac:dyDescent="0.3">
      <c r="X24" s="258">
        <v>6</v>
      </c>
      <c r="Y24" s="360">
        <v>20623</v>
      </c>
      <c r="Z24" s="259">
        <v>21515</v>
      </c>
      <c r="AA24" s="260">
        <v>20814</v>
      </c>
      <c r="AB24" s="260">
        <v>20309</v>
      </c>
      <c r="AC24" s="351">
        <v>19641</v>
      </c>
      <c r="AD24" s="358">
        <v>19441</v>
      </c>
      <c r="AE24" s="355">
        <v>19712</v>
      </c>
      <c r="AF24" s="272">
        <v>19798</v>
      </c>
      <c r="AG24" s="263">
        <v>19604</v>
      </c>
      <c r="AH24" s="264">
        <v>20016</v>
      </c>
      <c r="AI24" s="273">
        <v>19985</v>
      </c>
      <c r="AJ24" s="276">
        <v>19407</v>
      </c>
      <c r="AK24" s="280">
        <v>19910</v>
      </c>
      <c r="AL24" s="268">
        <v>21105</v>
      </c>
      <c r="AM24" s="269">
        <v>21887</v>
      </c>
      <c r="AN24" s="281">
        <v>22275</v>
      </c>
      <c r="AO24" s="282">
        <v>21973</v>
      </c>
      <c r="AP24" s="283">
        <v>20310</v>
      </c>
      <c r="AQ24" s="261">
        <v>20680</v>
      </c>
      <c r="AR24" s="261">
        <v>20878</v>
      </c>
    </row>
    <row r="25" spans="1:44" ht="17.25" thickTop="1" thickBot="1" x14ac:dyDescent="0.3">
      <c r="X25" s="258">
        <v>7</v>
      </c>
      <c r="Y25" s="360">
        <v>20893</v>
      </c>
      <c r="Z25" s="259">
        <v>20172</v>
      </c>
      <c r="AA25" s="260">
        <v>19459</v>
      </c>
      <c r="AB25" s="351">
        <v>19065</v>
      </c>
      <c r="AC25" s="357">
        <v>18616</v>
      </c>
      <c r="AD25" s="355">
        <v>19016</v>
      </c>
      <c r="AE25" s="272">
        <v>18958</v>
      </c>
      <c r="AF25" s="263">
        <v>19151</v>
      </c>
      <c r="AG25" s="264">
        <v>19007</v>
      </c>
      <c r="AH25" s="273">
        <v>18929</v>
      </c>
      <c r="AI25" s="276">
        <v>18136</v>
      </c>
      <c r="AJ25" s="280">
        <v>18515</v>
      </c>
      <c r="AK25" s="268">
        <v>19589</v>
      </c>
      <c r="AL25" s="269">
        <v>20049</v>
      </c>
      <c r="AM25" s="275">
        <v>20189</v>
      </c>
      <c r="AN25" s="282">
        <v>19477</v>
      </c>
      <c r="AO25" s="283">
        <v>19710</v>
      </c>
      <c r="AP25" s="283">
        <v>18065</v>
      </c>
      <c r="AQ25" s="261">
        <v>21761</v>
      </c>
      <c r="AR25" s="261">
        <v>17678</v>
      </c>
    </row>
    <row r="26" spans="1:44" ht="17.25" thickTop="1" thickBot="1" x14ac:dyDescent="0.3">
      <c r="X26" s="258">
        <v>8</v>
      </c>
      <c r="Y26" s="360">
        <v>19429</v>
      </c>
      <c r="Z26" s="259">
        <v>18526</v>
      </c>
      <c r="AA26" s="351">
        <v>17913</v>
      </c>
      <c r="AB26" s="357">
        <v>17594</v>
      </c>
      <c r="AC26" s="354">
        <v>17587</v>
      </c>
      <c r="AD26" s="272">
        <v>16953</v>
      </c>
      <c r="AE26" s="263">
        <v>17264</v>
      </c>
      <c r="AF26" s="264">
        <v>17655</v>
      </c>
      <c r="AG26" s="273">
        <v>17029</v>
      </c>
      <c r="AH26" s="276">
        <v>16534</v>
      </c>
      <c r="AI26" s="280">
        <v>17137</v>
      </c>
      <c r="AJ26" s="268">
        <v>17677</v>
      </c>
      <c r="AK26" s="269">
        <v>18559</v>
      </c>
      <c r="AL26" s="275">
        <v>18601</v>
      </c>
      <c r="AM26" s="278">
        <v>18039</v>
      </c>
      <c r="AN26" s="283">
        <v>18050</v>
      </c>
      <c r="AO26" s="283">
        <v>17839</v>
      </c>
      <c r="AP26" s="283">
        <v>16693</v>
      </c>
      <c r="AQ26" s="261">
        <v>16675</v>
      </c>
      <c r="AR26" s="261">
        <v>15437</v>
      </c>
    </row>
    <row r="27" spans="1:44" ht="17.25" thickTop="1" thickBot="1" x14ac:dyDescent="0.3">
      <c r="X27" s="258">
        <v>9</v>
      </c>
      <c r="Y27" s="360">
        <v>17820</v>
      </c>
      <c r="Z27" s="350">
        <v>16741</v>
      </c>
      <c r="AA27" s="357">
        <v>16069</v>
      </c>
      <c r="AB27" s="354">
        <v>16188</v>
      </c>
      <c r="AC27" s="284">
        <v>15701</v>
      </c>
      <c r="AD27" s="263">
        <v>16117</v>
      </c>
      <c r="AE27" s="264">
        <v>16443</v>
      </c>
      <c r="AF27" s="273">
        <v>16273</v>
      </c>
      <c r="AG27" s="276">
        <v>15321</v>
      </c>
      <c r="AH27" s="280">
        <v>15422</v>
      </c>
      <c r="AI27" s="268">
        <v>16074</v>
      </c>
      <c r="AJ27" s="269">
        <v>16748</v>
      </c>
      <c r="AK27" s="275">
        <v>17106</v>
      </c>
      <c r="AL27" s="278">
        <v>16574</v>
      </c>
      <c r="AM27" s="261">
        <v>16620</v>
      </c>
      <c r="AN27" s="283">
        <v>16095</v>
      </c>
      <c r="AO27" s="283">
        <v>16424</v>
      </c>
      <c r="AP27" s="283">
        <v>14669</v>
      </c>
      <c r="AQ27" s="261">
        <v>16372</v>
      </c>
      <c r="AR27" s="261">
        <v>13931</v>
      </c>
    </row>
    <row r="28" spans="1:44" ht="17.25" thickTop="1" thickBot="1" x14ac:dyDescent="0.3">
      <c r="X28" s="258">
        <v>10</v>
      </c>
      <c r="Y28" s="361">
        <v>15610</v>
      </c>
      <c r="Z28" s="356">
        <v>14692</v>
      </c>
      <c r="AA28" s="354">
        <v>14343</v>
      </c>
      <c r="AB28" s="284">
        <v>14105</v>
      </c>
      <c r="AC28" s="285">
        <v>13978</v>
      </c>
      <c r="AD28" s="264">
        <v>14044</v>
      </c>
      <c r="AE28" s="273">
        <v>14041</v>
      </c>
      <c r="AF28" s="276">
        <v>13497</v>
      </c>
      <c r="AG28" s="280">
        <v>13400</v>
      </c>
      <c r="AH28" s="268">
        <v>13560</v>
      </c>
      <c r="AI28" s="269">
        <v>14162</v>
      </c>
      <c r="AJ28" s="275">
        <v>14852</v>
      </c>
      <c r="AK28" s="278">
        <v>15075</v>
      </c>
      <c r="AL28" s="261">
        <v>14906</v>
      </c>
      <c r="AM28" s="261">
        <v>14988</v>
      </c>
      <c r="AN28" s="283">
        <v>15205</v>
      </c>
      <c r="AO28" s="283">
        <v>14930</v>
      </c>
      <c r="AP28" s="283">
        <v>12543</v>
      </c>
      <c r="AQ28" s="261">
        <v>15583</v>
      </c>
      <c r="AR28" s="261">
        <v>13598</v>
      </c>
    </row>
    <row r="29" spans="1:44" ht="17.25" thickTop="1" thickBot="1" x14ac:dyDescent="0.3">
      <c r="X29" s="286">
        <v>11</v>
      </c>
      <c r="Y29" s="362">
        <v>13812</v>
      </c>
      <c r="Z29" s="353">
        <v>12577</v>
      </c>
      <c r="AA29" s="284">
        <v>12115</v>
      </c>
      <c r="AB29" s="287">
        <v>12066</v>
      </c>
      <c r="AC29" s="288">
        <v>12410</v>
      </c>
      <c r="AD29" s="273">
        <v>12180</v>
      </c>
      <c r="AE29" s="276">
        <v>11580</v>
      </c>
      <c r="AF29" s="280">
        <v>11538</v>
      </c>
      <c r="AG29" s="268">
        <v>11917</v>
      </c>
      <c r="AH29" s="269">
        <v>11604</v>
      </c>
      <c r="AI29" s="275">
        <v>12481</v>
      </c>
      <c r="AJ29" s="278">
        <v>12657</v>
      </c>
      <c r="AK29" s="261">
        <v>12917</v>
      </c>
      <c r="AL29" s="261">
        <v>12708</v>
      </c>
      <c r="AM29" s="261">
        <v>12866</v>
      </c>
      <c r="AN29" s="283">
        <v>12575</v>
      </c>
      <c r="AO29" s="283">
        <v>11624</v>
      </c>
      <c r="AP29" s="283">
        <v>10579</v>
      </c>
      <c r="AQ29" s="261">
        <v>11467</v>
      </c>
      <c r="AR29" s="261">
        <v>11930</v>
      </c>
    </row>
    <row r="30" spans="1:44" ht="15.75" thickTop="1" x14ac:dyDescent="0.25"/>
    <row r="33" spans="26:27" x14ac:dyDescent="0.25">
      <c r="Z33" s="359"/>
      <c r="AA33" s="359"/>
    </row>
    <row r="34" spans="26:27" x14ac:dyDescent="0.25">
      <c r="Z34" s="359"/>
      <c r="AA34" s="359"/>
    </row>
    <row r="35" spans="26:27" x14ac:dyDescent="0.25">
      <c r="Z35" s="359"/>
      <c r="AA35" s="359"/>
    </row>
    <row r="36" spans="26:27" x14ac:dyDescent="0.25">
      <c r="Z36" s="359"/>
      <c r="AA36" s="359"/>
    </row>
    <row r="37" spans="26:27" x14ac:dyDescent="0.25">
      <c r="Z37" s="359"/>
      <c r="AA37" s="359"/>
    </row>
    <row r="38" spans="26:27" x14ac:dyDescent="0.25">
      <c r="Z38" s="359"/>
      <c r="AA38" s="359"/>
    </row>
    <row r="39" spans="26:27" x14ac:dyDescent="0.25">
      <c r="Z39" s="359"/>
      <c r="AA39" s="359"/>
    </row>
    <row r="40" spans="26:27" x14ac:dyDescent="0.25">
      <c r="Z40" s="359"/>
      <c r="AA40" s="359"/>
    </row>
    <row r="41" spans="26:27" x14ac:dyDescent="0.25">
      <c r="Z41" s="359"/>
      <c r="AA41" s="359"/>
    </row>
    <row r="42" spans="26:27" x14ac:dyDescent="0.25">
      <c r="Z42" s="359"/>
      <c r="AA42" s="359"/>
    </row>
    <row r="43" spans="26:27" x14ac:dyDescent="0.25">
      <c r="Z43" s="359"/>
      <c r="AA43" s="359"/>
    </row>
    <row r="44" spans="26:27" x14ac:dyDescent="0.25">
      <c r="Z44" s="359"/>
      <c r="AA44" s="359"/>
    </row>
    <row r="45" spans="26:27" x14ac:dyDescent="0.25">
      <c r="Z45" s="359"/>
      <c r="AA45" s="359"/>
    </row>
    <row r="46" spans="26:27" x14ac:dyDescent="0.25">
      <c r="Z46" s="359"/>
      <c r="AA46" s="359"/>
    </row>
    <row r="47" spans="26:27" x14ac:dyDescent="0.25">
      <c r="Z47" s="359"/>
      <c r="AA47" s="359"/>
    </row>
    <row r="48" spans="26:27" x14ac:dyDescent="0.25">
      <c r="Z48" s="359"/>
      <c r="AA48" s="359"/>
    </row>
    <row r="49" spans="26:27" x14ac:dyDescent="0.25">
      <c r="Z49" s="359"/>
      <c r="AA49" s="359"/>
    </row>
    <row r="50" spans="26:27" x14ac:dyDescent="0.25">
      <c r="Z50" s="359"/>
      <c r="AA50" s="359"/>
    </row>
    <row r="51" spans="26:27" x14ac:dyDescent="0.25">
      <c r="Z51" s="359"/>
      <c r="AA51" s="359"/>
    </row>
    <row r="1048566" spans="16367:16378" x14ac:dyDescent="0.25">
      <c r="XEM1048566" s="344" t="s">
        <v>733</v>
      </c>
      <c r="XEN1048566" s="344" t="s">
        <v>732</v>
      </c>
      <c r="XEO1048566" s="345" t="s">
        <v>672</v>
      </c>
      <c r="XEP1048566" s="345" t="s">
        <v>673</v>
      </c>
      <c r="XEQ1048566" s="345" t="s">
        <v>674</v>
      </c>
      <c r="XER1048566" s="345" t="s">
        <v>675</v>
      </c>
      <c r="XES1048566" s="345" t="s">
        <v>676</v>
      </c>
      <c r="XET1048566" s="345" t="s">
        <v>677</v>
      </c>
      <c r="XEU1048566" s="345" t="s">
        <v>678</v>
      </c>
      <c r="XEV1048566" s="345" t="s">
        <v>679</v>
      </c>
      <c r="XEW1048566" s="345" t="s">
        <v>680</v>
      </c>
      <c r="XEX1048566" s="345" t="s">
        <v>681</v>
      </c>
    </row>
    <row r="1048567" spans="16367:16378" x14ac:dyDescent="0.25">
      <c r="XEM1048567" s="271">
        <v>0.69569999999999999</v>
      </c>
      <c r="XEN1048567" s="271">
        <v>0.63549999999999995</v>
      </c>
      <c r="XEO1048567" s="271">
        <v>0.56969999999999998</v>
      </c>
      <c r="XEP1048567" s="271">
        <v>0.53029999999999999</v>
      </c>
      <c r="XEQ1048567" s="271">
        <v>0.53739999999999999</v>
      </c>
      <c r="XER1048567" s="271">
        <v>0.52880000000000005</v>
      </c>
      <c r="XES1048567" s="271">
        <v>0.51939999999999997</v>
      </c>
      <c r="XET1048567" s="271">
        <v>0.52180000000000004</v>
      </c>
      <c r="XEU1048567" s="271">
        <v>0.52090000000000003</v>
      </c>
      <c r="XEV1048567" s="271">
        <v>0.53169999999999995</v>
      </c>
      <c r="XEW1048567" s="271">
        <v>0.59219999999999995</v>
      </c>
      <c r="XEX1048567" s="271">
        <v>0.62209999999999999</v>
      </c>
    </row>
  </sheetData>
  <mergeCells count="44">
    <mergeCell ref="B8:C8"/>
    <mergeCell ref="B9:C9"/>
    <mergeCell ref="I14:J14"/>
    <mergeCell ref="L14:M14"/>
    <mergeCell ref="I10:V10"/>
    <mergeCell ref="I11:J11"/>
    <mergeCell ref="L11:M11"/>
    <mergeCell ref="O11:P11"/>
    <mergeCell ref="R11:S11"/>
    <mergeCell ref="U11:V11"/>
    <mergeCell ref="O8:P8"/>
    <mergeCell ref="R8:S8"/>
    <mergeCell ref="U8:V8"/>
    <mergeCell ref="D9:E9"/>
    <mergeCell ref="F9:G9"/>
    <mergeCell ref="O14:P14"/>
    <mergeCell ref="R14:S14"/>
    <mergeCell ref="U14:V14"/>
    <mergeCell ref="I15:J15"/>
    <mergeCell ref="L15:M15"/>
    <mergeCell ref="O15:P15"/>
    <mergeCell ref="R15:S15"/>
    <mergeCell ref="U15:V15"/>
    <mergeCell ref="I9:J9"/>
    <mergeCell ref="L9:M9"/>
    <mergeCell ref="O9:P9"/>
    <mergeCell ref="R9:S9"/>
    <mergeCell ref="U9:V9"/>
    <mergeCell ref="L8:M8"/>
    <mergeCell ref="I4:V4"/>
    <mergeCell ref="D5:E5"/>
    <mergeCell ref="F5:G5"/>
    <mergeCell ref="I5:J5"/>
    <mergeCell ref="L5:M5"/>
    <mergeCell ref="O5:P5"/>
    <mergeCell ref="R5:S5"/>
    <mergeCell ref="U5:V5"/>
    <mergeCell ref="A4:G4"/>
    <mergeCell ref="I6:J6"/>
    <mergeCell ref="I7:J7"/>
    <mergeCell ref="D8:E8"/>
    <mergeCell ref="F8:G8"/>
    <mergeCell ref="I8:J8"/>
    <mergeCell ref="B5:C5"/>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77"/>
  <sheetViews>
    <sheetView zoomScale="85" zoomScaleNormal="85" workbookViewId="0">
      <selection activeCell="U9" sqref="U9:W23"/>
    </sheetView>
  </sheetViews>
  <sheetFormatPr baseColWidth="10" defaultRowHeight="15" x14ac:dyDescent="0.25"/>
  <cols>
    <col min="1" max="1" width="14.85546875" customWidth="1"/>
    <col min="2" max="19" width="7.5703125" customWidth="1"/>
    <col min="22" max="22" width="12.28515625" bestFit="1" customWidth="1"/>
  </cols>
  <sheetData>
    <row r="3" spans="1:23" x14ac:dyDescent="0.25">
      <c r="A3" s="330" t="s">
        <v>736</v>
      </c>
    </row>
    <row r="7" spans="1:23" ht="15.75" x14ac:dyDescent="0.25">
      <c r="A7" s="223" t="s">
        <v>682</v>
      </c>
    </row>
    <row r="8" spans="1:23" ht="15.75" thickBot="1" x14ac:dyDescent="0.3"/>
    <row r="9" spans="1:23" ht="15.75" thickBot="1" x14ac:dyDescent="0.3">
      <c r="A9" s="544" t="s">
        <v>738</v>
      </c>
      <c r="B9" s="545"/>
      <c r="C9" s="545"/>
      <c r="D9" s="545"/>
      <c r="E9" s="545"/>
      <c r="F9" s="545"/>
      <c r="G9" s="545"/>
      <c r="H9" s="545"/>
      <c r="I9" s="545"/>
      <c r="J9" s="545"/>
      <c r="K9" s="545"/>
      <c r="L9" s="545"/>
      <c r="M9" s="545"/>
      <c r="N9" s="545"/>
      <c r="O9" s="545"/>
      <c r="P9" s="545"/>
      <c r="Q9" s="545"/>
      <c r="R9" s="545"/>
      <c r="S9" s="546"/>
      <c r="U9" s="547" t="s">
        <v>739</v>
      </c>
      <c r="V9" s="548"/>
      <c r="W9" s="549"/>
    </row>
    <row r="10" spans="1:23" ht="15.75" thickBot="1" x14ac:dyDescent="0.3">
      <c r="A10" s="289" t="s">
        <v>685</v>
      </c>
      <c r="B10" s="290">
        <v>4</v>
      </c>
      <c r="C10" s="290">
        <v>5</v>
      </c>
      <c r="D10" s="290">
        <v>6</v>
      </c>
      <c r="E10" s="290">
        <v>7</v>
      </c>
      <c r="F10" s="290">
        <v>8</v>
      </c>
      <c r="G10" s="290">
        <v>9</v>
      </c>
      <c r="H10" s="290">
        <v>10</v>
      </c>
      <c r="I10" s="290">
        <v>11</v>
      </c>
      <c r="J10" s="290">
        <v>12</v>
      </c>
      <c r="K10" s="290">
        <v>13</v>
      </c>
      <c r="L10" s="290">
        <v>14</v>
      </c>
      <c r="M10" s="290">
        <v>15</v>
      </c>
      <c r="N10" s="290">
        <v>16</v>
      </c>
      <c r="O10" s="290">
        <v>17</v>
      </c>
      <c r="P10" s="290">
        <v>18</v>
      </c>
      <c r="Q10" s="290">
        <v>19</v>
      </c>
      <c r="R10" s="290" t="s">
        <v>686</v>
      </c>
      <c r="S10" s="290" t="s">
        <v>153</v>
      </c>
      <c r="U10" s="291" t="s">
        <v>685</v>
      </c>
      <c r="V10" s="292" t="s">
        <v>687</v>
      </c>
      <c r="W10" s="292" t="s">
        <v>688</v>
      </c>
    </row>
    <row r="11" spans="1:23" ht="15.75" thickBot="1" x14ac:dyDescent="0.3">
      <c r="A11" s="293">
        <v>0</v>
      </c>
      <c r="B11" s="294">
        <v>2493</v>
      </c>
      <c r="C11" s="295">
        <v>8421</v>
      </c>
      <c r="D11" s="296">
        <v>725</v>
      </c>
      <c r="E11" s="297">
        <v>63</v>
      </c>
      <c r="F11" s="297">
        <v>17</v>
      </c>
      <c r="G11" s="297">
        <v>0</v>
      </c>
      <c r="H11" s="297">
        <v>1</v>
      </c>
      <c r="I11" s="298">
        <v>0</v>
      </c>
      <c r="J11" s="298">
        <v>0</v>
      </c>
      <c r="K11" s="298">
        <v>0</v>
      </c>
      <c r="L11" s="299">
        <v>2</v>
      </c>
      <c r="M11" s="299">
        <v>0</v>
      </c>
      <c r="N11" s="299">
        <v>0</v>
      </c>
      <c r="O11" s="299">
        <v>1</v>
      </c>
      <c r="P11" s="299">
        <v>0</v>
      </c>
      <c r="Q11" s="299">
        <v>0</v>
      </c>
      <c r="R11" s="299">
        <v>0</v>
      </c>
      <c r="S11" s="300">
        <v>11771</v>
      </c>
      <c r="U11" s="301" t="s">
        <v>689</v>
      </c>
      <c r="V11" s="302">
        <f>+SUM(E11:R11)</f>
        <v>84</v>
      </c>
      <c r="W11" s="303">
        <f>+V11/S11</f>
        <v>7.136182142553734E-3</v>
      </c>
    </row>
    <row r="12" spans="1:23" ht="15.75" thickBot="1" x14ac:dyDescent="0.3">
      <c r="A12" s="293">
        <v>1</v>
      </c>
      <c r="B12" s="297">
        <v>13</v>
      </c>
      <c r="C12" s="294">
        <v>2528</v>
      </c>
      <c r="D12" s="295">
        <v>9233</v>
      </c>
      <c r="E12" s="294">
        <v>1633</v>
      </c>
      <c r="F12" s="297">
        <v>287</v>
      </c>
      <c r="G12" s="297">
        <v>59</v>
      </c>
      <c r="H12" s="297">
        <v>14</v>
      </c>
      <c r="I12" s="297">
        <v>4</v>
      </c>
      <c r="J12" s="298">
        <v>1</v>
      </c>
      <c r="K12" s="298">
        <v>0</v>
      </c>
      <c r="L12" s="298">
        <v>1</v>
      </c>
      <c r="M12" s="298">
        <v>0</v>
      </c>
      <c r="N12" s="298">
        <v>0</v>
      </c>
      <c r="O12" s="298">
        <v>0</v>
      </c>
      <c r="P12" s="298">
        <v>0</v>
      </c>
      <c r="Q12" s="298">
        <v>0</v>
      </c>
      <c r="R12" s="298">
        <v>0</v>
      </c>
      <c r="S12" s="300">
        <v>13773</v>
      </c>
      <c r="U12" s="301" t="s">
        <v>690</v>
      </c>
      <c r="V12" s="302">
        <f>+SUM(F12:R12)</f>
        <v>366</v>
      </c>
      <c r="W12" s="303">
        <f t="shared" ref="W12:W22" si="0">+V12/S12</f>
        <v>2.6573731213243301E-2</v>
      </c>
    </row>
    <row r="13" spans="1:23" ht="15.75" thickBot="1" x14ac:dyDescent="0.3">
      <c r="A13" s="293">
        <v>2</v>
      </c>
      <c r="B13" s="298">
        <v>2</v>
      </c>
      <c r="C13" s="297">
        <v>12</v>
      </c>
      <c r="D13" s="294">
        <v>2411</v>
      </c>
      <c r="E13" s="295">
        <v>8643</v>
      </c>
      <c r="F13" s="294">
        <v>2381</v>
      </c>
      <c r="G13" s="297">
        <v>630</v>
      </c>
      <c r="H13" s="297">
        <v>150</v>
      </c>
      <c r="I13" s="297">
        <v>46</v>
      </c>
      <c r="J13" s="297">
        <v>8</v>
      </c>
      <c r="K13" s="298">
        <v>2</v>
      </c>
      <c r="L13" s="298">
        <v>2</v>
      </c>
      <c r="M13" s="298">
        <v>0</v>
      </c>
      <c r="N13" s="298">
        <v>0</v>
      </c>
      <c r="O13" s="298">
        <v>0</v>
      </c>
      <c r="P13" s="298">
        <v>0</v>
      </c>
      <c r="Q13" s="298">
        <v>0</v>
      </c>
      <c r="R13" s="298">
        <v>0</v>
      </c>
      <c r="S13" s="300">
        <v>14287</v>
      </c>
      <c r="U13" s="301" t="s">
        <v>691</v>
      </c>
      <c r="V13" s="302">
        <f>+SUM(G13:R13)</f>
        <v>838</v>
      </c>
      <c r="W13" s="303">
        <f t="shared" si="0"/>
        <v>5.8654721075103243E-2</v>
      </c>
    </row>
    <row r="14" spans="1:23" ht="15.75" thickBot="1" x14ac:dyDescent="0.3">
      <c r="A14" s="293">
        <v>3</v>
      </c>
      <c r="B14" s="298">
        <v>0</v>
      </c>
      <c r="C14" s="298">
        <v>1</v>
      </c>
      <c r="D14" s="297">
        <v>7</v>
      </c>
      <c r="E14" s="294">
        <v>2128</v>
      </c>
      <c r="F14" s="295">
        <v>7982</v>
      </c>
      <c r="G14" s="294">
        <v>2798</v>
      </c>
      <c r="H14" s="297">
        <v>917</v>
      </c>
      <c r="I14" s="297">
        <v>289</v>
      </c>
      <c r="J14" s="297">
        <v>97</v>
      </c>
      <c r="K14" s="297">
        <v>19</v>
      </c>
      <c r="L14" s="298">
        <v>13</v>
      </c>
      <c r="M14" s="298">
        <v>0</v>
      </c>
      <c r="N14" s="298">
        <v>0</v>
      </c>
      <c r="O14" s="298">
        <v>0</v>
      </c>
      <c r="P14" s="298">
        <v>0</v>
      </c>
      <c r="Q14" s="298">
        <v>0</v>
      </c>
      <c r="R14" s="298">
        <v>0</v>
      </c>
      <c r="S14" s="300">
        <v>14251</v>
      </c>
      <c r="U14" s="301" t="s">
        <v>692</v>
      </c>
      <c r="V14" s="302">
        <f>+SUM(H14:R14)</f>
        <v>1335</v>
      </c>
      <c r="W14" s="303">
        <f t="shared" si="0"/>
        <v>9.3677636657076693E-2</v>
      </c>
    </row>
    <row r="15" spans="1:23" ht="15.75" thickBot="1" x14ac:dyDescent="0.3">
      <c r="A15" s="293">
        <v>4</v>
      </c>
      <c r="B15" s="299">
        <v>1</v>
      </c>
      <c r="C15" s="298">
        <v>3</v>
      </c>
      <c r="D15" s="298">
        <v>0</v>
      </c>
      <c r="E15" s="297">
        <v>18</v>
      </c>
      <c r="F15" s="294">
        <v>2018</v>
      </c>
      <c r="G15" s="295">
        <v>7435</v>
      </c>
      <c r="H15" s="294">
        <v>2666</v>
      </c>
      <c r="I15" s="305">
        <v>1233</v>
      </c>
      <c r="J15" s="297">
        <v>364</v>
      </c>
      <c r="K15" s="297">
        <v>128</v>
      </c>
      <c r="L15" s="297">
        <v>38</v>
      </c>
      <c r="M15" s="298">
        <v>9</v>
      </c>
      <c r="N15" s="298">
        <v>1</v>
      </c>
      <c r="O15" s="298">
        <v>0</v>
      </c>
      <c r="P15" s="298">
        <v>0</v>
      </c>
      <c r="Q15" s="298">
        <v>0</v>
      </c>
      <c r="R15" s="298">
        <v>0</v>
      </c>
      <c r="S15" s="300">
        <v>13914</v>
      </c>
      <c r="U15" s="301" t="s">
        <v>693</v>
      </c>
      <c r="V15" s="304">
        <f>+SUM(I15:R15)</f>
        <v>1773</v>
      </c>
      <c r="W15" s="303">
        <f t="shared" si="0"/>
        <v>0.12742561448900389</v>
      </c>
    </row>
    <row r="16" spans="1:23" ht="15.75" thickBot="1" x14ac:dyDescent="0.3">
      <c r="A16" s="293">
        <v>5</v>
      </c>
      <c r="B16" s="299">
        <v>0</v>
      </c>
      <c r="C16" s="299">
        <v>0</v>
      </c>
      <c r="D16" s="298">
        <v>0</v>
      </c>
      <c r="E16" s="298">
        <v>0</v>
      </c>
      <c r="F16" s="297">
        <v>18</v>
      </c>
      <c r="G16" s="294">
        <v>2070</v>
      </c>
      <c r="H16" s="295">
        <v>6539</v>
      </c>
      <c r="I16" s="294">
        <v>2935</v>
      </c>
      <c r="J16" s="305">
        <v>1324</v>
      </c>
      <c r="K16" s="297">
        <v>468</v>
      </c>
      <c r="L16" s="297">
        <v>150</v>
      </c>
      <c r="M16" s="297">
        <v>47</v>
      </c>
      <c r="N16" s="298">
        <v>17</v>
      </c>
      <c r="O16" s="298">
        <v>3</v>
      </c>
      <c r="P16" s="298">
        <v>1</v>
      </c>
      <c r="Q16" s="298">
        <v>0</v>
      </c>
      <c r="R16" s="298">
        <v>1</v>
      </c>
      <c r="S16" s="300">
        <v>13573</v>
      </c>
      <c r="U16" s="301" t="s">
        <v>694</v>
      </c>
      <c r="V16" s="304">
        <f>+SUM(J16:R16)</f>
        <v>2011</v>
      </c>
      <c r="W16" s="303">
        <f t="shared" si="0"/>
        <v>0.14816179179252928</v>
      </c>
    </row>
    <row r="17" spans="1:25" ht="15.75" thickBot="1" x14ac:dyDescent="0.3">
      <c r="A17" s="293">
        <v>6</v>
      </c>
      <c r="B17" s="299">
        <v>0</v>
      </c>
      <c r="C17" s="299">
        <v>0</v>
      </c>
      <c r="D17" s="299">
        <v>0</v>
      </c>
      <c r="E17" s="298">
        <v>2</v>
      </c>
      <c r="F17" s="298">
        <v>2</v>
      </c>
      <c r="G17" s="297">
        <v>16</v>
      </c>
      <c r="H17" s="294">
        <v>1920</v>
      </c>
      <c r="I17" s="295">
        <v>7112</v>
      </c>
      <c r="J17" s="294">
        <v>3492</v>
      </c>
      <c r="K17" s="305">
        <v>1610</v>
      </c>
      <c r="L17" s="297">
        <v>769</v>
      </c>
      <c r="M17" s="297">
        <v>229</v>
      </c>
      <c r="N17" s="297">
        <v>81</v>
      </c>
      <c r="O17" s="298">
        <v>27</v>
      </c>
      <c r="P17" s="298">
        <v>1</v>
      </c>
      <c r="Q17" s="298">
        <v>1</v>
      </c>
      <c r="R17" s="298">
        <v>1</v>
      </c>
      <c r="S17" s="300">
        <v>15263</v>
      </c>
      <c r="U17" s="301" t="s">
        <v>695</v>
      </c>
      <c r="V17" s="304">
        <f>+SUM(K17:R17)</f>
        <v>2719</v>
      </c>
      <c r="W17" s="303">
        <f t="shared" si="0"/>
        <v>0.17814322217126385</v>
      </c>
    </row>
    <row r="18" spans="1:25" ht="15.75" thickBot="1" x14ac:dyDescent="0.3">
      <c r="A18" s="293">
        <v>7</v>
      </c>
      <c r="B18" s="299">
        <v>0</v>
      </c>
      <c r="C18" s="299">
        <v>0</v>
      </c>
      <c r="D18" s="299">
        <v>0</v>
      </c>
      <c r="E18" s="299">
        <v>0</v>
      </c>
      <c r="F18" s="298">
        <v>0</v>
      </c>
      <c r="G18" s="298">
        <v>2</v>
      </c>
      <c r="H18" s="297">
        <v>25</v>
      </c>
      <c r="I18" s="294">
        <v>2040</v>
      </c>
      <c r="J18" s="295">
        <v>6755</v>
      </c>
      <c r="K18" s="294">
        <v>3369</v>
      </c>
      <c r="L18" s="305">
        <v>1966</v>
      </c>
      <c r="M18" s="297">
        <v>862</v>
      </c>
      <c r="N18" s="297">
        <v>284</v>
      </c>
      <c r="O18" s="297">
        <v>84</v>
      </c>
      <c r="P18" s="298">
        <v>12</v>
      </c>
      <c r="Q18" s="298">
        <v>4</v>
      </c>
      <c r="R18" s="298">
        <v>4</v>
      </c>
      <c r="S18" s="300">
        <v>15407</v>
      </c>
      <c r="U18" s="301" t="s">
        <v>696</v>
      </c>
      <c r="V18" s="304">
        <f>+SUM(L18:R18)</f>
        <v>3216</v>
      </c>
      <c r="W18" s="303">
        <f t="shared" si="0"/>
        <v>0.2087362886999416</v>
      </c>
    </row>
    <row r="19" spans="1:25" ht="15.75" thickBot="1" x14ac:dyDescent="0.3">
      <c r="A19" s="293">
        <v>8</v>
      </c>
      <c r="B19" s="299">
        <v>0</v>
      </c>
      <c r="C19" s="299">
        <v>0</v>
      </c>
      <c r="D19" s="299">
        <v>1</v>
      </c>
      <c r="E19" s="299">
        <v>0</v>
      </c>
      <c r="F19" s="299">
        <v>0</v>
      </c>
      <c r="G19" s="298">
        <v>0</v>
      </c>
      <c r="H19" s="298">
        <v>1</v>
      </c>
      <c r="I19" s="297">
        <v>24</v>
      </c>
      <c r="J19" s="294">
        <v>1998</v>
      </c>
      <c r="K19" s="295">
        <v>5873</v>
      </c>
      <c r="L19" s="294">
        <v>3286</v>
      </c>
      <c r="M19" s="305">
        <v>1767</v>
      </c>
      <c r="N19" s="297">
        <v>795</v>
      </c>
      <c r="O19" s="297">
        <v>209</v>
      </c>
      <c r="P19" s="297">
        <v>44</v>
      </c>
      <c r="Q19" s="298">
        <v>6</v>
      </c>
      <c r="R19" s="298">
        <v>4</v>
      </c>
      <c r="S19" s="300">
        <v>14008</v>
      </c>
      <c r="U19" s="301" t="s">
        <v>697</v>
      </c>
      <c r="V19" s="304">
        <f>+SUM(M19:R19)</f>
        <v>2825</v>
      </c>
      <c r="W19" s="303">
        <f t="shared" si="0"/>
        <v>0.20167047401484867</v>
      </c>
    </row>
    <row r="20" spans="1:25" ht="15.75" thickBot="1" x14ac:dyDescent="0.3">
      <c r="A20" s="293">
        <v>9</v>
      </c>
      <c r="B20" s="299">
        <v>0</v>
      </c>
      <c r="C20" s="299">
        <v>0</v>
      </c>
      <c r="D20" s="299">
        <v>0</v>
      </c>
      <c r="E20" s="299">
        <v>0</v>
      </c>
      <c r="F20" s="299">
        <v>0</v>
      </c>
      <c r="G20" s="299">
        <v>1</v>
      </c>
      <c r="H20" s="298">
        <v>1</v>
      </c>
      <c r="I20" s="298">
        <v>2</v>
      </c>
      <c r="J20" s="297">
        <v>38</v>
      </c>
      <c r="K20" s="294">
        <v>1565</v>
      </c>
      <c r="L20" s="295">
        <v>5576</v>
      </c>
      <c r="M20" s="294">
        <v>3020</v>
      </c>
      <c r="N20" s="305">
        <v>1764</v>
      </c>
      <c r="O20" s="297">
        <v>645</v>
      </c>
      <c r="P20" s="297">
        <v>135</v>
      </c>
      <c r="Q20" s="297">
        <v>30</v>
      </c>
      <c r="R20" s="298">
        <v>14</v>
      </c>
      <c r="S20" s="300">
        <v>12791</v>
      </c>
      <c r="U20" s="301" t="s">
        <v>698</v>
      </c>
      <c r="V20" s="304">
        <f>+SUM(N20:R20)</f>
        <v>2588</v>
      </c>
      <c r="W20" s="303">
        <f t="shared" si="0"/>
        <v>0.20232976311469</v>
      </c>
    </row>
    <row r="21" spans="1:25" ht="15.75" thickBot="1" x14ac:dyDescent="0.3">
      <c r="A21" s="293">
        <v>10</v>
      </c>
      <c r="B21" s="299">
        <v>0</v>
      </c>
      <c r="C21" s="299">
        <v>0</v>
      </c>
      <c r="D21" s="299">
        <v>0</v>
      </c>
      <c r="E21" s="299">
        <v>0</v>
      </c>
      <c r="F21" s="299">
        <v>0</v>
      </c>
      <c r="G21" s="299">
        <v>1</v>
      </c>
      <c r="H21" s="299">
        <v>0</v>
      </c>
      <c r="I21" s="298">
        <v>0</v>
      </c>
      <c r="J21" s="298">
        <v>4</v>
      </c>
      <c r="K21" s="297">
        <v>29</v>
      </c>
      <c r="L21" s="294">
        <v>1502</v>
      </c>
      <c r="M21" s="295">
        <v>4854</v>
      </c>
      <c r="N21" s="294">
        <v>2942</v>
      </c>
      <c r="O21" s="305">
        <v>1447</v>
      </c>
      <c r="P21" s="297">
        <v>421</v>
      </c>
      <c r="Q21" s="297">
        <v>101</v>
      </c>
      <c r="R21" s="297">
        <v>22</v>
      </c>
      <c r="S21" s="300">
        <v>11323</v>
      </c>
      <c r="U21" s="301" t="s">
        <v>699</v>
      </c>
      <c r="V21" s="304">
        <f>+SUM(O21:R21)</f>
        <v>1991</v>
      </c>
      <c r="W21" s="303">
        <f t="shared" si="0"/>
        <v>0.17583679236951338</v>
      </c>
    </row>
    <row r="22" spans="1:25" ht="15.75" thickBot="1" x14ac:dyDescent="0.3">
      <c r="A22" s="293">
        <v>11</v>
      </c>
      <c r="B22" s="299">
        <v>0</v>
      </c>
      <c r="C22" s="299">
        <v>0</v>
      </c>
      <c r="D22" s="299">
        <v>0</v>
      </c>
      <c r="E22" s="299">
        <v>0</v>
      </c>
      <c r="F22" s="299">
        <v>0</v>
      </c>
      <c r="G22" s="299">
        <v>0</v>
      </c>
      <c r="H22" s="299">
        <v>0</v>
      </c>
      <c r="I22" s="299">
        <v>0</v>
      </c>
      <c r="J22" s="298">
        <v>0</v>
      </c>
      <c r="K22" s="298">
        <v>1</v>
      </c>
      <c r="L22" s="297">
        <v>26</v>
      </c>
      <c r="M22" s="294">
        <v>1361</v>
      </c>
      <c r="N22" s="295">
        <v>4613</v>
      </c>
      <c r="O22" s="294">
        <v>2412</v>
      </c>
      <c r="P22" s="297">
        <v>1136</v>
      </c>
      <c r="Q22" s="297">
        <v>258</v>
      </c>
      <c r="R22" s="297">
        <v>69</v>
      </c>
      <c r="S22" s="300">
        <v>9876</v>
      </c>
      <c r="U22" s="301" t="s">
        <v>700</v>
      </c>
      <c r="V22" s="302">
        <f>+SUM(P22:R22)</f>
        <v>1463</v>
      </c>
      <c r="W22" s="303">
        <f t="shared" si="0"/>
        <v>0.14813689752936413</v>
      </c>
    </row>
    <row r="23" spans="1:25" ht="15.75" thickBot="1" x14ac:dyDescent="0.3">
      <c r="A23" s="306"/>
      <c r="B23" s="307">
        <v>2509</v>
      </c>
      <c r="C23" s="307">
        <v>10965</v>
      </c>
      <c r="D23" s="307">
        <v>12377</v>
      </c>
      <c r="E23" s="307">
        <v>12487</v>
      </c>
      <c r="F23" s="307">
        <v>12705</v>
      </c>
      <c r="G23" s="307">
        <v>13012</v>
      </c>
      <c r="H23" s="307">
        <v>12234</v>
      </c>
      <c r="I23" s="307">
        <v>13685</v>
      </c>
      <c r="J23" s="307">
        <v>14081</v>
      </c>
      <c r="K23" s="307">
        <v>13064</v>
      </c>
      <c r="L23" s="307">
        <v>13331</v>
      </c>
      <c r="M23" s="307">
        <v>12149</v>
      </c>
      <c r="N23" s="307">
        <v>10497</v>
      </c>
      <c r="O23" s="307">
        <v>4828</v>
      </c>
      <c r="P23" s="307">
        <v>1750</v>
      </c>
      <c r="Q23" s="308">
        <v>400</v>
      </c>
      <c r="R23" s="308">
        <v>115</v>
      </c>
      <c r="S23" s="307">
        <v>160237</v>
      </c>
      <c r="U23" s="291" t="s">
        <v>107</v>
      </c>
      <c r="V23" s="304">
        <f>SUM(V11:V22)</f>
        <v>21209</v>
      </c>
      <c r="W23" s="303">
        <f>+V23/S23</f>
        <v>0.13236019146639041</v>
      </c>
      <c r="Y23" s="94"/>
    </row>
    <row r="24" spans="1:25" x14ac:dyDescent="0.25">
      <c r="A24" s="330" t="s">
        <v>798</v>
      </c>
    </row>
    <row r="25" spans="1:25" ht="15.75" thickBot="1" x14ac:dyDescent="0.3"/>
    <row r="26" spans="1:25" ht="15.75" thickBot="1" x14ac:dyDescent="0.3">
      <c r="A26" s="544" t="s">
        <v>683</v>
      </c>
      <c r="B26" s="545"/>
      <c r="C26" s="545"/>
      <c r="D26" s="545"/>
      <c r="E26" s="545"/>
      <c r="F26" s="545"/>
      <c r="G26" s="545"/>
      <c r="H26" s="545"/>
      <c r="I26" s="545"/>
      <c r="J26" s="545"/>
      <c r="K26" s="545"/>
      <c r="L26" s="545"/>
      <c r="M26" s="545"/>
      <c r="N26" s="545"/>
      <c r="O26" s="545"/>
      <c r="P26" s="545"/>
      <c r="Q26" s="545"/>
      <c r="R26" s="545"/>
      <c r="S26" s="546"/>
      <c r="U26" s="547" t="s">
        <v>684</v>
      </c>
      <c r="V26" s="548"/>
      <c r="W26" s="549"/>
    </row>
    <row r="27" spans="1:25" ht="15.75" thickBot="1" x14ac:dyDescent="0.3">
      <c r="A27" s="289" t="s">
        <v>685</v>
      </c>
      <c r="B27" s="290">
        <v>4</v>
      </c>
      <c r="C27" s="290">
        <v>5</v>
      </c>
      <c r="D27" s="290">
        <v>6</v>
      </c>
      <c r="E27" s="290">
        <v>7</v>
      </c>
      <c r="F27" s="290">
        <v>8</v>
      </c>
      <c r="G27" s="290">
        <v>9</v>
      </c>
      <c r="H27" s="290">
        <v>10</v>
      </c>
      <c r="I27" s="290">
        <v>11</v>
      </c>
      <c r="J27" s="290">
        <v>12</v>
      </c>
      <c r="K27" s="290">
        <v>13</v>
      </c>
      <c r="L27" s="290">
        <v>14</v>
      </c>
      <c r="M27" s="290">
        <v>15</v>
      </c>
      <c r="N27" s="290">
        <v>16</v>
      </c>
      <c r="O27" s="290">
        <v>17</v>
      </c>
      <c r="P27" s="290">
        <v>18</v>
      </c>
      <c r="Q27" s="290">
        <v>19</v>
      </c>
      <c r="R27" s="290" t="s">
        <v>686</v>
      </c>
      <c r="S27" s="290" t="s">
        <v>153</v>
      </c>
      <c r="U27" s="291" t="s">
        <v>685</v>
      </c>
      <c r="V27" s="292" t="s">
        <v>687</v>
      </c>
      <c r="W27" s="292" t="s">
        <v>688</v>
      </c>
    </row>
    <row r="28" spans="1:25" ht="15.75" thickBot="1" x14ac:dyDescent="0.3">
      <c r="A28" s="293">
        <v>0</v>
      </c>
      <c r="B28" s="294">
        <v>2789</v>
      </c>
      <c r="C28" s="295">
        <v>8265</v>
      </c>
      <c r="D28" s="296">
        <v>685</v>
      </c>
      <c r="E28" s="297">
        <v>78</v>
      </c>
      <c r="F28" s="297">
        <v>3</v>
      </c>
      <c r="G28" s="297">
        <v>3</v>
      </c>
      <c r="H28" s="297">
        <v>1</v>
      </c>
      <c r="I28" s="298">
        <v>0</v>
      </c>
      <c r="J28" s="298">
        <v>0</v>
      </c>
      <c r="K28" s="298">
        <v>0</v>
      </c>
      <c r="L28" s="299">
        <v>1</v>
      </c>
      <c r="M28" s="299">
        <v>0</v>
      </c>
      <c r="N28" s="299">
        <v>1</v>
      </c>
      <c r="O28" s="299">
        <v>0</v>
      </c>
      <c r="P28" s="299">
        <v>1</v>
      </c>
      <c r="Q28" s="299">
        <v>0</v>
      </c>
      <c r="R28" s="299">
        <v>0</v>
      </c>
      <c r="S28" s="300">
        <v>11827</v>
      </c>
      <c r="U28" s="301" t="s">
        <v>689</v>
      </c>
      <c r="V28" s="302">
        <v>88</v>
      </c>
      <c r="W28" s="303">
        <v>7.4000000000000003E-3</v>
      </c>
      <c r="Y28" s="94"/>
    </row>
    <row r="29" spans="1:25" ht="15.75" thickBot="1" x14ac:dyDescent="0.3">
      <c r="A29" s="293">
        <v>1</v>
      </c>
      <c r="B29" s="297">
        <v>16</v>
      </c>
      <c r="C29" s="294">
        <v>2546</v>
      </c>
      <c r="D29" s="295">
        <v>8842</v>
      </c>
      <c r="E29" s="294">
        <v>1990</v>
      </c>
      <c r="F29" s="297">
        <v>422</v>
      </c>
      <c r="G29" s="297">
        <v>79</v>
      </c>
      <c r="H29" s="297">
        <v>17</v>
      </c>
      <c r="I29" s="297">
        <v>5</v>
      </c>
      <c r="J29" s="298">
        <v>3</v>
      </c>
      <c r="K29" s="298">
        <v>3</v>
      </c>
      <c r="L29" s="298">
        <v>0</v>
      </c>
      <c r="M29" s="298">
        <v>0</v>
      </c>
      <c r="N29" s="298">
        <v>0</v>
      </c>
      <c r="O29" s="298">
        <v>0</v>
      </c>
      <c r="P29" s="298">
        <v>0</v>
      </c>
      <c r="Q29" s="298">
        <v>0</v>
      </c>
      <c r="R29" s="298">
        <v>0</v>
      </c>
      <c r="S29" s="300">
        <v>13923</v>
      </c>
      <c r="U29" s="301" t="s">
        <v>690</v>
      </c>
      <c r="V29" s="302">
        <v>529</v>
      </c>
      <c r="W29" s="303">
        <v>3.7999999999999999E-2</v>
      </c>
    </row>
    <row r="30" spans="1:25" ht="15.75" thickBot="1" x14ac:dyDescent="0.3">
      <c r="A30" s="293">
        <v>2</v>
      </c>
      <c r="B30" s="298">
        <v>1</v>
      </c>
      <c r="C30" s="297">
        <v>6</v>
      </c>
      <c r="D30" s="294">
        <v>2160</v>
      </c>
      <c r="E30" s="295">
        <v>8003</v>
      </c>
      <c r="F30" s="294">
        <v>2482</v>
      </c>
      <c r="G30" s="297">
        <v>702</v>
      </c>
      <c r="H30" s="297">
        <v>195</v>
      </c>
      <c r="I30" s="297">
        <v>52</v>
      </c>
      <c r="J30" s="297">
        <v>11</v>
      </c>
      <c r="K30" s="298">
        <v>8</v>
      </c>
      <c r="L30" s="298">
        <v>1</v>
      </c>
      <c r="M30" s="298">
        <v>1</v>
      </c>
      <c r="N30" s="298">
        <v>1</v>
      </c>
      <c r="O30" s="298">
        <v>0</v>
      </c>
      <c r="P30" s="298">
        <v>0</v>
      </c>
      <c r="Q30" s="298">
        <v>0</v>
      </c>
      <c r="R30" s="298">
        <v>0</v>
      </c>
      <c r="S30" s="300">
        <v>13623</v>
      </c>
      <c r="U30" s="301" t="s">
        <v>691</v>
      </c>
      <c r="V30" s="302">
        <v>971</v>
      </c>
      <c r="W30" s="303">
        <v>7.1300000000000002E-2</v>
      </c>
    </row>
    <row r="31" spans="1:25" ht="15.75" thickBot="1" x14ac:dyDescent="0.3">
      <c r="A31" s="293">
        <v>3</v>
      </c>
      <c r="B31" s="298">
        <v>2</v>
      </c>
      <c r="C31" s="298">
        <v>2</v>
      </c>
      <c r="D31" s="297">
        <v>14</v>
      </c>
      <c r="E31" s="294">
        <v>2029</v>
      </c>
      <c r="F31" s="295">
        <v>7552</v>
      </c>
      <c r="G31" s="294">
        <v>2515</v>
      </c>
      <c r="H31" s="297">
        <v>1081</v>
      </c>
      <c r="I31" s="297">
        <v>279</v>
      </c>
      <c r="J31" s="297">
        <v>103</v>
      </c>
      <c r="K31" s="297">
        <v>34</v>
      </c>
      <c r="L31" s="298">
        <v>8</v>
      </c>
      <c r="M31" s="298">
        <v>0</v>
      </c>
      <c r="N31" s="298">
        <v>0</v>
      </c>
      <c r="O31" s="298">
        <v>0</v>
      </c>
      <c r="P31" s="298">
        <v>0</v>
      </c>
      <c r="Q31" s="298">
        <v>0</v>
      </c>
      <c r="R31" s="298">
        <v>2</v>
      </c>
      <c r="S31" s="300">
        <v>13621</v>
      </c>
      <c r="U31" s="301" t="s">
        <v>692</v>
      </c>
      <c r="V31" s="304">
        <v>1507</v>
      </c>
      <c r="W31" s="303">
        <v>0.1106</v>
      </c>
    </row>
    <row r="32" spans="1:25" ht="15.75" thickBot="1" x14ac:dyDescent="0.3">
      <c r="A32" s="293">
        <v>4</v>
      </c>
      <c r="B32" s="299">
        <v>0</v>
      </c>
      <c r="C32" s="298">
        <v>2</v>
      </c>
      <c r="D32" s="298">
        <v>1</v>
      </c>
      <c r="E32" s="297">
        <v>20</v>
      </c>
      <c r="F32" s="294">
        <v>2073</v>
      </c>
      <c r="G32" s="295">
        <v>6502</v>
      </c>
      <c r="H32" s="294">
        <v>2738</v>
      </c>
      <c r="I32" s="305">
        <v>1194</v>
      </c>
      <c r="J32" s="297">
        <v>395</v>
      </c>
      <c r="K32" s="297">
        <v>134</v>
      </c>
      <c r="L32" s="297">
        <v>44</v>
      </c>
      <c r="M32" s="298">
        <v>16</v>
      </c>
      <c r="N32" s="298">
        <v>0</v>
      </c>
      <c r="O32" s="298">
        <v>0</v>
      </c>
      <c r="P32" s="298">
        <v>0</v>
      </c>
      <c r="Q32" s="298">
        <v>0</v>
      </c>
      <c r="R32" s="298">
        <v>2</v>
      </c>
      <c r="S32" s="300">
        <v>13121</v>
      </c>
      <c r="U32" s="301" t="s">
        <v>693</v>
      </c>
      <c r="V32" s="304">
        <v>1785</v>
      </c>
      <c r="W32" s="303">
        <v>0.13600000000000001</v>
      </c>
    </row>
    <row r="33" spans="1:25" ht="15.75" thickBot="1" x14ac:dyDescent="0.3">
      <c r="A33" s="293">
        <v>5</v>
      </c>
      <c r="B33" s="299">
        <v>0</v>
      </c>
      <c r="C33" s="299">
        <v>0</v>
      </c>
      <c r="D33" s="298">
        <v>2</v>
      </c>
      <c r="E33" s="298">
        <v>2</v>
      </c>
      <c r="F33" s="297">
        <v>14</v>
      </c>
      <c r="G33" s="294">
        <v>1867</v>
      </c>
      <c r="H33" s="295">
        <v>6756</v>
      </c>
      <c r="I33" s="294">
        <v>3006</v>
      </c>
      <c r="J33" s="305">
        <v>1260</v>
      </c>
      <c r="K33" s="297">
        <v>481</v>
      </c>
      <c r="L33" s="297">
        <v>123</v>
      </c>
      <c r="M33" s="297">
        <v>45</v>
      </c>
      <c r="N33" s="298">
        <v>9</v>
      </c>
      <c r="O33" s="298">
        <v>1</v>
      </c>
      <c r="P33" s="298">
        <v>0</v>
      </c>
      <c r="Q33" s="298">
        <v>0</v>
      </c>
      <c r="R33" s="298">
        <v>0</v>
      </c>
      <c r="S33" s="300">
        <v>13566</v>
      </c>
      <c r="U33" s="301" t="s">
        <v>694</v>
      </c>
      <c r="V33" s="304">
        <v>1919</v>
      </c>
      <c r="W33" s="303">
        <v>0.14149999999999999</v>
      </c>
    </row>
    <row r="34" spans="1:25" ht="15.75" thickBot="1" x14ac:dyDescent="0.3">
      <c r="A34" s="293">
        <v>6</v>
      </c>
      <c r="B34" s="299">
        <v>0</v>
      </c>
      <c r="C34" s="299">
        <v>0</v>
      </c>
      <c r="D34" s="299">
        <v>0</v>
      </c>
      <c r="E34" s="298">
        <v>0</v>
      </c>
      <c r="F34" s="298">
        <v>3</v>
      </c>
      <c r="G34" s="297">
        <v>25</v>
      </c>
      <c r="H34" s="294">
        <v>2091</v>
      </c>
      <c r="I34" s="295">
        <v>7096</v>
      </c>
      <c r="J34" s="294">
        <v>3364</v>
      </c>
      <c r="K34" s="305">
        <v>1944</v>
      </c>
      <c r="L34" s="297">
        <v>772</v>
      </c>
      <c r="M34" s="297">
        <v>232</v>
      </c>
      <c r="N34" s="297">
        <v>72</v>
      </c>
      <c r="O34" s="298">
        <v>10</v>
      </c>
      <c r="P34" s="298">
        <v>4</v>
      </c>
      <c r="Q34" s="298">
        <v>0</v>
      </c>
      <c r="R34" s="298">
        <v>2</v>
      </c>
      <c r="S34" s="300">
        <v>15615</v>
      </c>
      <c r="U34" s="301" t="s">
        <v>695</v>
      </c>
      <c r="V34" s="304">
        <v>3036</v>
      </c>
      <c r="W34" s="303">
        <v>0.19439999999999999</v>
      </c>
    </row>
    <row r="35" spans="1:25" ht="15.75" thickBot="1" x14ac:dyDescent="0.3">
      <c r="A35" s="293">
        <v>7</v>
      </c>
      <c r="B35" s="299">
        <v>0</v>
      </c>
      <c r="C35" s="299">
        <v>1</v>
      </c>
      <c r="D35" s="299">
        <v>0</v>
      </c>
      <c r="E35" s="299">
        <v>0</v>
      </c>
      <c r="F35" s="298">
        <v>1</v>
      </c>
      <c r="G35" s="298">
        <v>3</v>
      </c>
      <c r="H35" s="297">
        <v>31</v>
      </c>
      <c r="I35" s="294">
        <v>2034</v>
      </c>
      <c r="J35" s="295">
        <v>6139</v>
      </c>
      <c r="K35" s="294">
        <v>3301</v>
      </c>
      <c r="L35" s="305">
        <v>1812</v>
      </c>
      <c r="M35" s="297">
        <v>795</v>
      </c>
      <c r="N35" s="297">
        <v>225</v>
      </c>
      <c r="O35" s="297">
        <v>56</v>
      </c>
      <c r="P35" s="298">
        <v>8</v>
      </c>
      <c r="Q35" s="298">
        <v>4</v>
      </c>
      <c r="R35" s="298">
        <v>4</v>
      </c>
      <c r="S35" s="300">
        <v>14414</v>
      </c>
      <c r="U35" s="301" t="s">
        <v>696</v>
      </c>
      <c r="V35" s="304">
        <v>2904</v>
      </c>
      <c r="W35" s="303">
        <v>0.20150000000000001</v>
      </c>
    </row>
    <row r="36" spans="1:25" ht="15.75" thickBot="1" x14ac:dyDescent="0.3">
      <c r="A36" s="293">
        <v>8</v>
      </c>
      <c r="B36" s="299">
        <v>0</v>
      </c>
      <c r="C36" s="299">
        <v>0</v>
      </c>
      <c r="D36" s="299">
        <v>0</v>
      </c>
      <c r="E36" s="299">
        <v>1</v>
      </c>
      <c r="F36" s="299">
        <v>1</v>
      </c>
      <c r="G36" s="298">
        <v>1</v>
      </c>
      <c r="H36" s="298">
        <v>5</v>
      </c>
      <c r="I36" s="297">
        <v>47</v>
      </c>
      <c r="J36" s="294">
        <v>1624</v>
      </c>
      <c r="K36" s="295">
        <v>5822</v>
      </c>
      <c r="L36" s="294">
        <v>3045</v>
      </c>
      <c r="M36" s="305">
        <v>1792</v>
      </c>
      <c r="N36" s="297">
        <v>652</v>
      </c>
      <c r="O36" s="297">
        <v>158</v>
      </c>
      <c r="P36" s="297">
        <v>29</v>
      </c>
      <c r="Q36" s="298">
        <v>11</v>
      </c>
      <c r="R36" s="298">
        <v>3</v>
      </c>
      <c r="S36" s="300">
        <v>13191</v>
      </c>
      <c r="U36" s="301" t="s">
        <v>697</v>
      </c>
      <c r="V36" s="304">
        <v>2645</v>
      </c>
      <c r="W36" s="303">
        <v>0.20050000000000001</v>
      </c>
    </row>
    <row r="37" spans="1:25" ht="15.75" thickBot="1" x14ac:dyDescent="0.3">
      <c r="A37" s="293">
        <v>9</v>
      </c>
      <c r="B37" s="299">
        <v>0</v>
      </c>
      <c r="C37" s="299">
        <v>0</v>
      </c>
      <c r="D37" s="299">
        <v>0</v>
      </c>
      <c r="E37" s="299">
        <v>0</v>
      </c>
      <c r="F37" s="299">
        <v>0</v>
      </c>
      <c r="G37" s="299">
        <v>0</v>
      </c>
      <c r="H37" s="298">
        <v>0</v>
      </c>
      <c r="I37" s="298">
        <v>2</v>
      </c>
      <c r="J37" s="297">
        <v>30</v>
      </c>
      <c r="K37" s="294">
        <v>1522</v>
      </c>
      <c r="L37" s="295">
        <v>5034</v>
      </c>
      <c r="M37" s="294">
        <v>2996</v>
      </c>
      <c r="N37" s="305">
        <v>1640</v>
      </c>
      <c r="O37" s="297">
        <v>545</v>
      </c>
      <c r="P37" s="297">
        <v>136</v>
      </c>
      <c r="Q37" s="297">
        <v>23</v>
      </c>
      <c r="R37" s="298">
        <v>5</v>
      </c>
      <c r="S37" s="300">
        <v>11933</v>
      </c>
      <c r="U37" s="301" t="s">
        <v>698</v>
      </c>
      <c r="V37" s="304">
        <v>2349</v>
      </c>
      <c r="W37" s="303">
        <v>0.1968</v>
      </c>
    </row>
    <row r="38" spans="1:25" ht="15.75" thickBot="1" x14ac:dyDescent="0.3">
      <c r="A38" s="293">
        <v>10</v>
      </c>
      <c r="B38" s="299">
        <v>0</v>
      </c>
      <c r="C38" s="299">
        <v>0</v>
      </c>
      <c r="D38" s="299">
        <v>0</v>
      </c>
      <c r="E38" s="299">
        <v>0</v>
      </c>
      <c r="F38" s="299">
        <v>1</v>
      </c>
      <c r="G38" s="299">
        <v>0</v>
      </c>
      <c r="H38" s="299">
        <v>1</v>
      </c>
      <c r="I38" s="298">
        <v>2</v>
      </c>
      <c r="J38" s="298">
        <v>1</v>
      </c>
      <c r="K38" s="297">
        <v>30</v>
      </c>
      <c r="L38" s="294">
        <v>1432</v>
      </c>
      <c r="M38" s="295">
        <v>4867</v>
      </c>
      <c r="N38" s="294">
        <v>2573</v>
      </c>
      <c r="O38" s="305">
        <v>1292</v>
      </c>
      <c r="P38" s="297">
        <v>311</v>
      </c>
      <c r="Q38" s="297">
        <v>66</v>
      </c>
      <c r="R38" s="297">
        <v>16</v>
      </c>
      <c r="S38" s="300">
        <v>10592</v>
      </c>
      <c r="U38" s="301" t="s">
        <v>699</v>
      </c>
      <c r="V38" s="304">
        <v>1685</v>
      </c>
      <c r="W38" s="303">
        <v>0.15909999999999999</v>
      </c>
    </row>
    <row r="39" spans="1:25" ht="15.75" thickBot="1" x14ac:dyDescent="0.3">
      <c r="A39" s="293">
        <v>11</v>
      </c>
      <c r="B39" s="299">
        <v>0</v>
      </c>
      <c r="C39" s="299">
        <v>0</v>
      </c>
      <c r="D39" s="299">
        <v>0</v>
      </c>
      <c r="E39" s="299">
        <v>0</v>
      </c>
      <c r="F39" s="299">
        <v>1</v>
      </c>
      <c r="G39" s="299">
        <v>1</v>
      </c>
      <c r="H39" s="299">
        <v>0</v>
      </c>
      <c r="I39" s="299">
        <v>0</v>
      </c>
      <c r="J39" s="298">
        <v>0</v>
      </c>
      <c r="K39" s="298">
        <v>0</v>
      </c>
      <c r="L39" s="297">
        <v>42</v>
      </c>
      <c r="M39" s="294">
        <v>1283</v>
      </c>
      <c r="N39" s="295">
        <v>4074</v>
      </c>
      <c r="O39" s="294">
        <v>2168</v>
      </c>
      <c r="P39" s="297">
        <v>916</v>
      </c>
      <c r="Q39" s="297">
        <v>224</v>
      </c>
      <c r="R39" s="297">
        <v>60</v>
      </c>
      <c r="S39" s="300">
        <v>8769</v>
      </c>
      <c r="U39" s="301" t="s">
        <v>700</v>
      </c>
      <c r="V39" s="304">
        <v>1200</v>
      </c>
      <c r="W39" s="303">
        <v>0.1368</v>
      </c>
    </row>
    <row r="40" spans="1:25" ht="15.75" thickBot="1" x14ac:dyDescent="0.3">
      <c r="A40" s="306"/>
      <c r="B40" s="307">
        <v>2808</v>
      </c>
      <c r="C40" s="307">
        <v>10822</v>
      </c>
      <c r="D40" s="307">
        <v>11704</v>
      </c>
      <c r="E40" s="307">
        <v>12123</v>
      </c>
      <c r="F40" s="307">
        <v>12553</v>
      </c>
      <c r="G40" s="307">
        <v>11698</v>
      </c>
      <c r="H40" s="307">
        <v>12916</v>
      </c>
      <c r="I40" s="307">
        <v>13717</v>
      </c>
      <c r="J40" s="307">
        <v>12930</v>
      </c>
      <c r="K40" s="307">
        <v>13279</v>
      </c>
      <c r="L40" s="307">
        <v>12314</v>
      </c>
      <c r="M40" s="307">
        <v>12027</v>
      </c>
      <c r="N40" s="307">
        <v>9247</v>
      </c>
      <c r="O40" s="307">
        <v>4230</v>
      </c>
      <c r="P40" s="307">
        <v>1405</v>
      </c>
      <c r="Q40" s="308">
        <v>328</v>
      </c>
      <c r="R40" s="308">
        <v>94</v>
      </c>
      <c r="S40" s="307">
        <v>154195</v>
      </c>
      <c r="U40" s="291" t="s">
        <v>107</v>
      </c>
      <c r="V40" s="304">
        <v>20618</v>
      </c>
      <c r="W40" s="303">
        <v>0.13370000000000001</v>
      </c>
      <c r="Y40" s="94"/>
    </row>
    <row r="41" spans="1:25" x14ac:dyDescent="0.25">
      <c r="A41" s="556" t="s">
        <v>701</v>
      </c>
      <c r="B41" s="556"/>
      <c r="C41" s="556"/>
      <c r="D41" s="556"/>
      <c r="E41" s="556"/>
      <c r="F41" s="556"/>
      <c r="G41" s="556"/>
      <c r="H41" s="556"/>
      <c r="I41" s="556"/>
      <c r="J41" s="556"/>
      <c r="K41" s="556"/>
      <c r="L41" s="556"/>
      <c r="M41" s="556"/>
      <c r="N41" s="556"/>
      <c r="O41" s="556"/>
      <c r="P41" s="556"/>
      <c r="Q41" s="556"/>
      <c r="R41" s="556"/>
      <c r="S41" s="556"/>
    </row>
    <row r="43" spans="1:25" ht="15.75" thickBot="1" x14ac:dyDescent="0.3"/>
    <row r="44" spans="1:25" ht="15.75" thickBot="1" x14ac:dyDescent="0.3">
      <c r="A44" s="550" t="s">
        <v>702</v>
      </c>
      <c r="B44" s="551"/>
      <c r="C44" s="551"/>
      <c r="D44" s="551"/>
      <c r="E44" s="551"/>
      <c r="F44" s="551"/>
      <c r="G44" s="551"/>
      <c r="H44" s="551"/>
      <c r="I44" s="551"/>
      <c r="J44" s="551"/>
      <c r="K44" s="551"/>
      <c r="L44" s="551"/>
      <c r="M44" s="551"/>
      <c r="N44" s="551"/>
      <c r="O44" s="551"/>
      <c r="P44" s="551"/>
      <c r="Q44" s="551"/>
      <c r="R44" s="551"/>
      <c r="S44" s="552"/>
      <c r="U44" s="553" t="s">
        <v>703</v>
      </c>
      <c r="V44" s="554"/>
      <c r="W44" s="555"/>
    </row>
    <row r="45" spans="1:25" ht="15.75" thickBot="1" x14ac:dyDescent="0.3">
      <c r="A45" s="309" t="s">
        <v>685</v>
      </c>
      <c r="B45" s="310">
        <v>4</v>
      </c>
      <c r="C45" s="310">
        <v>5</v>
      </c>
      <c r="D45" s="310">
        <v>6</v>
      </c>
      <c r="E45" s="310">
        <v>7</v>
      </c>
      <c r="F45" s="310">
        <v>8</v>
      </c>
      <c r="G45" s="310">
        <v>9</v>
      </c>
      <c r="H45" s="310">
        <v>10</v>
      </c>
      <c r="I45" s="310">
        <v>11</v>
      </c>
      <c r="J45" s="310">
        <v>12</v>
      </c>
      <c r="K45" s="310">
        <v>13</v>
      </c>
      <c r="L45" s="310">
        <v>14</v>
      </c>
      <c r="M45" s="310">
        <v>15</v>
      </c>
      <c r="N45" s="310">
        <v>16</v>
      </c>
      <c r="O45" s="310">
        <v>17</v>
      </c>
      <c r="P45" s="310">
        <v>18</v>
      </c>
      <c r="Q45" s="310">
        <v>19</v>
      </c>
      <c r="R45" s="310" t="s">
        <v>686</v>
      </c>
      <c r="S45" s="310" t="s">
        <v>153</v>
      </c>
      <c r="U45" s="309" t="s">
        <v>685</v>
      </c>
      <c r="V45" s="311" t="s">
        <v>687</v>
      </c>
      <c r="W45" s="311" t="s">
        <v>688</v>
      </c>
    </row>
    <row r="46" spans="1:25" ht="15.75" thickBot="1" x14ac:dyDescent="0.3">
      <c r="A46" s="312">
        <v>0</v>
      </c>
      <c r="B46" s="313">
        <v>2724</v>
      </c>
      <c r="C46" s="314">
        <v>7987</v>
      </c>
      <c r="D46" s="315">
        <v>682</v>
      </c>
      <c r="E46" s="316">
        <v>55</v>
      </c>
      <c r="F46" s="316">
        <v>4</v>
      </c>
      <c r="G46" s="316">
        <v>3</v>
      </c>
      <c r="H46" s="316">
        <v>2</v>
      </c>
      <c r="I46" s="317">
        <v>1</v>
      </c>
      <c r="J46" s="317">
        <v>2</v>
      </c>
      <c r="K46" s="317">
        <v>3</v>
      </c>
      <c r="L46" s="318"/>
      <c r="M46" s="318"/>
      <c r="N46" s="318"/>
      <c r="O46" s="318"/>
      <c r="P46" s="318"/>
      <c r="Q46" s="318"/>
      <c r="R46" s="318">
        <v>0</v>
      </c>
      <c r="S46" s="319">
        <v>11463</v>
      </c>
      <c r="U46" s="312" t="s">
        <v>689</v>
      </c>
      <c r="V46" s="320">
        <v>70</v>
      </c>
      <c r="W46" s="321">
        <v>6.1000000000000004E-3</v>
      </c>
    </row>
    <row r="47" spans="1:25" ht="15.75" thickBot="1" x14ac:dyDescent="0.3">
      <c r="A47" s="312">
        <v>1</v>
      </c>
      <c r="B47" s="316">
        <v>9</v>
      </c>
      <c r="C47" s="313">
        <v>2445</v>
      </c>
      <c r="D47" s="314">
        <v>8485</v>
      </c>
      <c r="E47" s="313">
        <v>1810</v>
      </c>
      <c r="F47" s="316">
        <v>341</v>
      </c>
      <c r="G47" s="316">
        <v>65</v>
      </c>
      <c r="H47" s="316">
        <v>16</v>
      </c>
      <c r="I47" s="316">
        <v>1</v>
      </c>
      <c r="J47" s="317">
        <v>3</v>
      </c>
      <c r="K47" s="317">
        <v>2</v>
      </c>
      <c r="L47" s="317">
        <v>1</v>
      </c>
      <c r="M47" s="317">
        <v>1</v>
      </c>
      <c r="N47" s="317">
        <v>1</v>
      </c>
      <c r="O47" s="317"/>
      <c r="P47" s="317"/>
      <c r="Q47" s="317"/>
      <c r="R47" s="317">
        <v>0</v>
      </c>
      <c r="S47" s="319">
        <v>13180</v>
      </c>
      <c r="U47" s="312" t="s">
        <v>690</v>
      </c>
      <c r="V47" s="320">
        <v>431</v>
      </c>
      <c r="W47" s="321">
        <v>3.27E-2</v>
      </c>
    </row>
    <row r="48" spans="1:25" ht="15.75" thickBot="1" x14ac:dyDescent="0.3">
      <c r="A48" s="312">
        <v>2</v>
      </c>
      <c r="B48" s="317">
        <v>2</v>
      </c>
      <c r="C48" s="316">
        <v>18</v>
      </c>
      <c r="D48" s="313">
        <v>2148</v>
      </c>
      <c r="E48" s="314">
        <v>7857</v>
      </c>
      <c r="F48" s="313">
        <v>2235</v>
      </c>
      <c r="G48" s="316">
        <v>755</v>
      </c>
      <c r="H48" s="316">
        <v>178</v>
      </c>
      <c r="I48" s="316">
        <v>52</v>
      </c>
      <c r="J48" s="316">
        <v>20</v>
      </c>
      <c r="K48" s="317">
        <v>3</v>
      </c>
      <c r="L48" s="317"/>
      <c r="M48" s="317"/>
      <c r="N48" s="317"/>
      <c r="O48" s="317"/>
      <c r="P48" s="317"/>
      <c r="Q48" s="317"/>
      <c r="R48" s="317">
        <v>1</v>
      </c>
      <c r="S48" s="319">
        <v>13269</v>
      </c>
      <c r="U48" s="312" t="s">
        <v>691</v>
      </c>
      <c r="V48" s="320">
        <v>1009</v>
      </c>
      <c r="W48" s="321">
        <v>7.5999999999999998E-2</v>
      </c>
    </row>
    <row r="49" spans="1:23" ht="15.75" thickBot="1" x14ac:dyDescent="0.3">
      <c r="A49" s="312">
        <v>3</v>
      </c>
      <c r="B49" s="317">
        <v>1</v>
      </c>
      <c r="C49" s="317">
        <v>1</v>
      </c>
      <c r="D49" s="316">
        <v>22</v>
      </c>
      <c r="E49" s="313">
        <v>2110</v>
      </c>
      <c r="F49" s="314">
        <v>6746</v>
      </c>
      <c r="G49" s="313">
        <v>2537</v>
      </c>
      <c r="H49" s="316">
        <v>945</v>
      </c>
      <c r="I49" s="316">
        <v>310</v>
      </c>
      <c r="J49" s="316">
        <v>86</v>
      </c>
      <c r="K49" s="316">
        <v>34</v>
      </c>
      <c r="L49" s="317">
        <v>11</v>
      </c>
      <c r="M49" s="317">
        <v>1</v>
      </c>
      <c r="N49" s="317">
        <v>2</v>
      </c>
      <c r="O49" s="317"/>
      <c r="P49" s="317"/>
      <c r="Q49" s="317"/>
      <c r="R49" s="317">
        <v>2</v>
      </c>
      <c r="S49" s="319">
        <v>12808</v>
      </c>
      <c r="U49" s="312" t="s">
        <v>692</v>
      </c>
      <c r="V49" s="322">
        <v>1391</v>
      </c>
      <c r="W49" s="321">
        <v>0.1086</v>
      </c>
    </row>
    <row r="50" spans="1:23" ht="15.75" thickBot="1" x14ac:dyDescent="0.3">
      <c r="A50" s="312">
        <v>4</v>
      </c>
      <c r="B50" s="318"/>
      <c r="C50" s="317">
        <v>2</v>
      </c>
      <c r="D50" s="317">
        <v>3</v>
      </c>
      <c r="E50" s="316">
        <v>14</v>
      </c>
      <c r="F50" s="313">
        <v>1865</v>
      </c>
      <c r="G50" s="314">
        <v>6814</v>
      </c>
      <c r="H50" s="313">
        <v>2883</v>
      </c>
      <c r="I50" s="323">
        <v>1059</v>
      </c>
      <c r="J50" s="316">
        <v>411</v>
      </c>
      <c r="K50" s="316">
        <v>107</v>
      </c>
      <c r="L50" s="316">
        <v>44</v>
      </c>
      <c r="M50" s="317">
        <v>11</v>
      </c>
      <c r="N50" s="317">
        <v>3</v>
      </c>
      <c r="O50" s="317"/>
      <c r="P50" s="317"/>
      <c r="Q50" s="317">
        <v>2</v>
      </c>
      <c r="R50" s="317">
        <v>0</v>
      </c>
      <c r="S50" s="319">
        <v>13218</v>
      </c>
      <c r="U50" s="312" t="s">
        <v>693</v>
      </c>
      <c r="V50" s="322">
        <v>1637</v>
      </c>
      <c r="W50" s="321">
        <v>0.12379999999999999</v>
      </c>
    </row>
    <row r="51" spans="1:23" ht="15.75" thickBot="1" x14ac:dyDescent="0.3">
      <c r="A51" s="312">
        <v>5</v>
      </c>
      <c r="B51" s="318"/>
      <c r="C51" s="318"/>
      <c r="D51" s="317"/>
      <c r="E51" s="317">
        <v>4</v>
      </c>
      <c r="F51" s="316">
        <v>34</v>
      </c>
      <c r="G51" s="313">
        <v>1979</v>
      </c>
      <c r="H51" s="314">
        <v>6795</v>
      </c>
      <c r="I51" s="313">
        <v>2685</v>
      </c>
      <c r="J51" s="323">
        <v>1227</v>
      </c>
      <c r="K51" s="316">
        <v>414</v>
      </c>
      <c r="L51" s="316">
        <v>139</v>
      </c>
      <c r="M51" s="316">
        <v>41</v>
      </c>
      <c r="N51" s="317">
        <v>7</v>
      </c>
      <c r="O51" s="317">
        <v>2</v>
      </c>
      <c r="P51" s="317">
        <v>2</v>
      </c>
      <c r="Q51" s="317">
        <v>1</v>
      </c>
      <c r="R51" s="317">
        <v>0</v>
      </c>
      <c r="S51" s="319">
        <v>13330</v>
      </c>
      <c r="U51" s="312" t="s">
        <v>694</v>
      </c>
      <c r="V51" s="322">
        <v>1833</v>
      </c>
      <c r="W51" s="321">
        <v>0.13750000000000001</v>
      </c>
    </row>
    <row r="52" spans="1:23" ht="15.75" thickBot="1" x14ac:dyDescent="0.3">
      <c r="A52" s="312">
        <v>6</v>
      </c>
      <c r="B52" s="318">
        <v>1</v>
      </c>
      <c r="C52" s="318"/>
      <c r="D52" s="318">
        <v>1</v>
      </c>
      <c r="E52" s="317"/>
      <c r="F52" s="317">
        <v>4</v>
      </c>
      <c r="G52" s="316">
        <v>34</v>
      </c>
      <c r="H52" s="313">
        <v>2153</v>
      </c>
      <c r="I52" s="314">
        <v>6569</v>
      </c>
      <c r="J52" s="313">
        <v>3251</v>
      </c>
      <c r="K52" s="323">
        <v>1685</v>
      </c>
      <c r="L52" s="316">
        <v>749</v>
      </c>
      <c r="M52" s="316">
        <v>233</v>
      </c>
      <c r="N52" s="316">
        <v>53</v>
      </c>
      <c r="O52" s="317">
        <v>12</v>
      </c>
      <c r="P52" s="317">
        <v>3</v>
      </c>
      <c r="Q52" s="317">
        <v>2</v>
      </c>
      <c r="R52" s="317">
        <v>2</v>
      </c>
      <c r="S52" s="319">
        <v>14752</v>
      </c>
      <c r="U52" s="312" t="s">
        <v>695</v>
      </c>
      <c r="V52" s="322">
        <v>2739</v>
      </c>
      <c r="W52" s="321">
        <v>0.1857</v>
      </c>
    </row>
    <row r="53" spans="1:23" ht="15.75" thickBot="1" x14ac:dyDescent="0.3">
      <c r="A53" s="312">
        <v>7</v>
      </c>
      <c r="B53" s="318"/>
      <c r="C53" s="318"/>
      <c r="D53" s="318"/>
      <c r="E53" s="318"/>
      <c r="F53" s="317">
        <v>1</v>
      </c>
      <c r="G53" s="317">
        <v>9</v>
      </c>
      <c r="H53" s="316">
        <v>57</v>
      </c>
      <c r="I53" s="313">
        <v>1696</v>
      </c>
      <c r="J53" s="314">
        <v>6234</v>
      </c>
      <c r="K53" s="313">
        <v>2996</v>
      </c>
      <c r="L53" s="323">
        <v>1721</v>
      </c>
      <c r="M53" s="316">
        <v>709</v>
      </c>
      <c r="N53" s="316">
        <v>225</v>
      </c>
      <c r="O53" s="316">
        <v>42</v>
      </c>
      <c r="P53" s="317">
        <v>13</v>
      </c>
      <c r="Q53" s="317">
        <v>1</v>
      </c>
      <c r="R53" s="317">
        <v>2</v>
      </c>
      <c r="S53" s="319">
        <v>13706</v>
      </c>
      <c r="U53" s="312" t="s">
        <v>696</v>
      </c>
      <c r="V53" s="322">
        <v>2713</v>
      </c>
      <c r="W53" s="321">
        <v>0.19789999999999999</v>
      </c>
    </row>
    <row r="54" spans="1:23" ht="15.75" thickBot="1" x14ac:dyDescent="0.3">
      <c r="A54" s="312">
        <v>8</v>
      </c>
      <c r="B54" s="318"/>
      <c r="C54" s="318"/>
      <c r="D54" s="318"/>
      <c r="E54" s="318"/>
      <c r="F54" s="318"/>
      <c r="G54" s="317">
        <v>2</v>
      </c>
      <c r="H54" s="317">
        <v>2</v>
      </c>
      <c r="I54" s="316">
        <v>39</v>
      </c>
      <c r="J54" s="313">
        <v>1595</v>
      </c>
      <c r="K54" s="314">
        <v>5370</v>
      </c>
      <c r="L54" s="313">
        <v>3096</v>
      </c>
      <c r="M54" s="323">
        <v>1668</v>
      </c>
      <c r="N54" s="316">
        <v>672</v>
      </c>
      <c r="O54" s="316">
        <v>166</v>
      </c>
      <c r="P54" s="316">
        <v>30</v>
      </c>
      <c r="Q54" s="317">
        <v>10</v>
      </c>
      <c r="R54" s="317">
        <v>2</v>
      </c>
      <c r="S54" s="319">
        <v>12652</v>
      </c>
      <c r="U54" s="312" t="s">
        <v>697</v>
      </c>
      <c r="V54" s="322">
        <v>2548</v>
      </c>
      <c r="W54" s="321">
        <v>0.2014</v>
      </c>
    </row>
    <row r="55" spans="1:23" ht="15.75" thickBot="1" x14ac:dyDescent="0.3">
      <c r="A55" s="312">
        <v>9</v>
      </c>
      <c r="B55" s="318"/>
      <c r="C55" s="318"/>
      <c r="D55" s="318"/>
      <c r="E55" s="318">
        <v>1</v>
      </c>
      <c r="F55" s="318"/>
      <c r="G55" s="318">
        <v>1</v>
      </c>
      <c r="H55" s="317">
        <v>3</v>
      </c>
      <c r="I55" s="317">
        <v>4</v>
      </c>
      <c r="J55" s="316">
        <v>40</v>
      </c>
      <c r="K55" s="313">
        <v>1514</v>
      </c>
      <c r="L55" s="314">
        <v>5101</v>
      </c>
      <c r="M55" s="313">
        <v>2595</v>
      </c>
      <c r="N55" s="323">
        <v>1503</v>
      </c>
      <c r="O55" s="316">
        <v>501</v>
      </c>
      <c r="P55" s="316">
        <v>111</v>
      </c>
      <c r="Q55" s="316">
        <v>21</v>
      </c>
      <c r="R55" s="317">
        <v>5</v>
      </c>
      <c r="S55" s="319">
        <v>11400</v>
      </c>
      <c r="U55" s="312" t="s">
        <v>698</v>
      </c>
      <c r="V55" s="322">
        <v>2141</v>
      </c>
      <c r="W55" s="321">
        <v>0.18779999999999999</v>
      </c>
    </row>
    <row r="56" spans="1:23" ht="15.75" thickBot="1" x14ac:dyDescent="0.3">
      <c r="A56" s="312">
        <v>10</v>
      </c>
      <c r="B56" s="318"/>
      <c r="C56" s="318">
        <v>1</v>
      </c>
      <c r="D56" s="318"/>
      <c r="E56" s="318"/>
      <c r="F56" s="318">
        <v>1</v>
      </c>
      <c r="G56" s="318"/>
      <c r="H56" s="318"/>
      <c r="I56" s="317">
        <v>1</v>
      </c>
      <c r="J56" s="317"/>
      <c r="K56" s="316">
        <v>47</v>
      </c>
      <c r="L56" s="313">
        <v>1420</v>
      </c>
      <c r="M56" s="314">
        <v>4573</v>
      </c>
      <c r="N56" s="313">
        <v>2685</v>
      </c>
      <c r="O56" s="323">
        <v>1166</v>
      </c>
      <c r="P56" s="316">
        <v>316</v>
      </c>
      <c r="Q56" s="316">
        <v>63</v>
      </c>
      <c r="R56" s="316">
        <v>22</v>
      </c>
      <c r="S56" s="319">
        <v>10295</v>
      </c>
      <c r="U56" s="312" t="s">
        <v>699</v>
      </c>
      <c r="V56" s="322">
        <v>1567</v>
      </c>
      <c r="W56" s="321">
        <v>0.1522</v>
      </c>
    </row>
    <row r="57" spans="1:23" ht="15.75" thickBot="1" x14ac:dyDescent="0.3">
      <c r="A57" s="312">
        <v>11</v>
      </c>
      <c r="B57" s="318"/>
      <c r="C57" s="318"/>
      <c r="D57" s="318"/>
      <c r="E57" s="318">
        <v>1</v>
      </c>
      <c r="F57" s="318">
        <v>1</v>
      </c>
      <c r="G57" s="318"/>
      <c r="H57" s="318"/>
      <c r="I57" s="318"/>
      <c r="J57" s="317">
        <v>1</v>
      </c>
      <c r="K57" s="317">
        <v>2</v>
      </c>
      <c r="L57" s="316">
        <v>47</v>
      </c>
      <c r="M57" s="313">
        <v>1172</v>
      </c>
      <c r="N57" s="314">
        <v>4050</v>
      </c>
      <c r="O57" s="313">
        <v>2012</v>
      </c>
      <c r="P57" s="316">
        <v>920</v>
      </c>
      <c r="Q57" s="316">
        <v>272</v>
      </c>
      <c r="R57" s="316">
        <v>59</v>
      </c>
      <c r="S57" s="319">
        <v>8537</v>
      </c>
      <c r="U57" s="312" t="s">
        <v>700</v>
      </c>
      <c r="V57" s="322">
        <v>1251</v>
      </c>
      <c r="W57" s="321">
        <v>0.14649999999999999</v>
      </c>
    </row>
    <row r="58" spans="1:23" ht="15.75" thickBot="1" x14ac:dyDescent="0.3">
      <c r="A58" s="324"/>
      <c r="B58" s="325">
        <v>2737</v>
      </c>
      <c r="C58" s="325">
        <v>10454</v>
      </c>
      <c r="D58" s="325">
        <v>11341</v>
      </c>
      <c r="E58" s="325">
        <v>11852</v>
      </c>
      <c r="F58" s="325">
        <v>11232</v>
      </c>
      <c r="G58" s="325">
        <v>12199</v>
      </c>
      <c r="H58" s="325">
        <v>13034</v>
      </c>
      <c r="I58" s="325">
        <v>12417</v>
      </c>
      <c r="J58" s="325">
        <v>12870</v>
      </c>
      <c r="K58" s="325">
        <v>12177</v>
      </c>
      <c r="L58" s="325">
        <v>12329</v>
      </c>
      <c r="M58" s="325">
        <v>11004</v>
      </c>
      <c r="N58" s="325">
        <v>9201</v>
      </c>
      <c r="O58" s="325">
        <v>3901</v>
      </c>
      <c r="P58" s="325">
        <v>1395</v>
      </c>
      <c r="Q58" s="326">
        <v>372</v>
      </c>
      <c r="R58" s="326">
        <v>95</v>
      </c>
      <c r="S58" s="327">
        <v>148610</v>
      </c>
      <c r="U58" s="309" t="s">
        <v>107</v>
      </c>
      <c r="V58" s="322">
        <v>19330</v>
      </c>
      <c r="W58" s="321">
        <v>0.13009999999999999</v>
      </c>
    </row>
    <row r="59" spans="1:23" x14ac:dyDescent="0.25">
      <c r="A59" s="556" t="s">
        <v>704</v>
      </c>
      <c r="B59" s="556"/>
      <c r="C59" s="556"/>
      <c r="D59" s="556"/>
      <c r="E59" s="556"/>
      <c r="F59" s="556"/>
      <c r="G59" s="556"/>
      <c r="H59" s="556"/>
      <c r="I59" s="556"/>
      <c r="J59" s="556"/>
      <c r="K59" s="556"/>
      <c r="L59" s="556"/>
      <c r="M59" s="556"/>
      <c r="N59" s="556"/>
      <c r="O59" s="556"/>
      <c r="P59" s="556"/>
      <c r="Q59" s="556"/>
      <c r="R59" s="556"/>
      <c r="S59" s="556"/>
    </row>
    <row r="60" spans="1:23" x14ac:dyDescent="0.25">
      <c r="A60" s="328"/>
      <c r="B60" s="328"/>
      <c r="C60" s="328"/>
      <c r="D60" s="328"/>
      <c r="E60" s="328"/>
      <c r="F60" s="328"/>
      <c r="G60" s="328"/>
      <c r="H60" s="328"/>
      <c r="I60" s="328"/>
      <c r="J60" s="328"/>
      <c r="K60" s="328"/>
      <c r="L60" s="328"/>
      <c r="M60" s="328"/>
      <c r="N60" s="328"/>
      <c r="O60" s="328"/>
      <c r="P60" s="328"/>
      <c r="Q60" s="328"/>
      <c r="R60" s="328"/>
      <c r="S60" s="328"/>
    </row>
    <row r="61" spans="1:23" ht="15.75" thickBot="1" x14ac:dyDescent="0.3"/>
    <row r="62" spans="1:23" ht="15.75" thickBot="1" x14ac:dyDescent="0.3">
      <c r="A62" s="550" t="s">
        <v>705</v>
      </c>
      <c r="B62" s="551"/>
      <c r="C62" s="551"/>
      <c r="D62" s="551"/>
      <c r="E62" s="551"/>
      <c r="F62" s="551"/>
      <c r="G62" s="551"/>
      <c r="H62" s="551"/>
      <c r="I62" s="551"/>
      <c r="J62" s="551"/>
      <c r="K62" s="551"/>
      <c r="L62" s="551"/>
      <c r="M62" s="551"/>
      <c r="N62" s="551"/>
      <c r="O62" s="551"/>
      <c r="P62" s="551"/>
      <c r="Q62" s="551"/>
      <c r="R62" s="551"/>
      <c r="S62" s="552"/>
      <c r="U62" s="553" t="s">
        <v>706</v>
      </c>
      <c r="V62" s="554"/>
      <c r="W62" s="555"/>
    </row>
    <row r="63" spans="1:23" ht="15.75" thickBot="1" x14ac:dyDescent="0.3">
      <c r="A63" s="309" t="s">
        <v>685</v>
      </c>
      <c r="B63" s="310">
        <v>4</v>
      </c>
      <c r="C63" s="310">
        <v>5</v>
      </c>
      <c r="D63" s="310">
        <v>6</v>
      </c>
      <c r="E63" s="310">
        <v>7</v>
      </c>
      <c r="F63" s="310">
        <v>8</v>
      </c>
      <c r="G63" s="310">
        <v>9</v>
      </c>
      <c r="H63" s="310">
        <v>10</v>
      </c>
      <c r="I63" s="310">
        <v>11</v>
      </c>
      <c r="J63" s="310">
        <v>12</v>
      </c>
      <c r="K63" s="310">
        <v>13</v>
      </c>
      <c r="L63" s="310">
        <v>14</v>
      </c>
      <c r="M63" s="310">
        <v>15</v>
      </c>
      <c r="N63" s="310">
        <v>16</v>
      </c>
      <c r="O63" s="310">
        <v>17</v>
      </c>
      <c r="P63" s="310">
        <v>18</v>
      </c>
      <c r="Q63" s="310">
        <v>19</v>
      </c>
      <c r="R63" s="310" t="s">
        <v>686</v>
      </c>
      <c r="S63" s="310" t="s">
        <v>153</v>
      </c>
      <c r="U63" s="309" t="s">
        <v>685</v>
      </c>
      <c r="V63" s="311" t="s">
        <v>687</v>
      </c>
      <c r="W63" s="311" t="s">
        <v>688</v>
      </c>
    </row>
    <row r="64" spans="1:23" ht="15.75" thickBot="1" x14ac:dyDescent="0.3">
      <c r="A64" s="312">
        <v>0</v>
      </c>
      <c r="B64" s="313">
        <v>2852</v>
      </c>
      <c r="C64" s="314">
        <v>7813</v>
      </c>
      <c r="D64" s="315">
        <v>559</v>
      </c>
      <c r="E64" s="316">
        <v>43</v>
      </c>
      <c r="F64" s="316">
        <v>6</v>
      </c>
      <c r="G64" s="316">
        <v>1</v>
      </c>
      <c r="H64" s="316"/>
      <c r="I64" s="317">
        <v>3</v>
      </c>
      <c r="J64" s="317"/>
      <c r="K64" s="317"/>
      <c r="L64" s="329">
        <v>2</v>
      </c>
      <c r="M64" s="329">
        <v>2</v>
      </c>
      <c r="N64" s="329"/>
      <c r="O64" s="329"/>
      <c r="P64" s="329"/>
      <c r="Q64" s="329"/>
      <c r="R64" s="329">
        <v>1</v>
      </c>
      <c r="S64" s="319">
        <v>11282</v>
      </c>
      <c r="U64" s="312" t="s">
        <v>707</v>
      </c>
      <c r="V64" s="320">
        <v>58</v>
      </c>
      <c r="W64" s="321">
        <v>5.1000000000000004E-3</v>
      </c>
    </row>
    <row r="65" spans="1:23" ht="15.75" thickBot="1" x14ac:dyDescent="0.3">
      <c r="A65" s="312">
        <v>1</v>
      </c>
      <c r="B65" s="316">
        <v>17</v>
      </c>
      <c r="C65" s="313">
        <v>2462</v>
      </c>
      <c r="D65" s="314">
        <v>8548</v>
      </c>
      <c r="E65" s="313">
        <v>1655</v>
      </c>
      <c r="F65" s="316">
        <v>373</v>
      </c>
      <c r="G65" s="316">
        <v>63</v>
      </c>
      <c r="H65" s="316">
        <v>13</v>
      </c>
      <c r="I65" s="316">
        <v>3</v>
      </c>
      <c r="J65" s="317"/>
      <c r="K65" s="317"/>
      <c r="L65" s="317"/>
      <c r="M65" s="317">
        <v>2</v>
      </c>
      <c r="N65" s="317"/>
      <c r="O65" s="317"/>
      <c r="P65" s="317"/>
      <c r="Q65" s="317">
        <v>1</v>
      </c>
      <c r="R65" s="317">
        <v>1</v>
      </c>
      <c r="S65" s="319">
        <v>13138</v>
      </c>
      <c r="U65" s="312" t="s">
        <v>690</v>
      </c>
      <c r="V65" s="320">
        <v>456</v>
      </c>
      <c r="W65" s="321">
        <v>3.4700000000000002E-2</v>
      </c>
    </row>
    <row r="66" spans="1:23" ht="15.75" thickBot="1" x14ac:dyDescent="0.3">
      <c r="A66" s="312">
        <v>2</v>
      </c>
      <c r="B66" s="317">
        <v>1</v>
      </c>
      <c r="C66" s="316">
        <v>20</v>
      </c>
      <c r="D66" s="313">
        <v>2289</v>
      </c>
      <c r="E66" s="314">
        <v>7055</v>
      </c>
      <c r="F66" s="313">
        <v>2316</v>
      </c>
      <c r="G66" s="316">
        <v>655</v>
      </c>
      <c r="H66" s="316">
        <v>203</v>
      </c>
      <c r="I66" s="316">
        <v>50</v>
      </c>
      <c r="J66" s="316">
        <v>16</v>
      </c>
      <c r="K66" s="317">
        <v>8</v>
      </c>
      <c r="L66" s="317"/>
      <c r="M66" s="317"/>
      <c r="N66" s="317">
        <v>2</v>
      </c>
      <c r="O66" s="317"/>
      <c r="P66" s="317"/>
      <c r="Q66" s="317"/>
      <c r="R66" s="317">
        <v>1</v>
      </c>
      <c r="S66" s="319">
        <v>12616</v>
      </c>
      <c r="U66" s="312" t="s">
        <v>691</v>
      </c>
      <c r="V66" s="320">
        <v>935</v>
      </c>
      <c r="W66" s="321">
        <v>7.4099999999999999E-2</v>
      </c>
    </row>
    <row r="67" spans="1:23" ht="15.75" thickBot="1" x14ac:dyDescent="0.3">
      <c r="A67" s="312">
        <v>3</v>
      </c>
      <c r="B67" s="317">
        <v>1</v>
      </c>
      <c r="C67" s="317">
        <v>2</v>
      </c>
      <c r="D67" s="316">
        <v>15</v>
      </c>
      <c r="E67" s="313">
        <v>1964</v>
      </c>
      <c r="F67" s="314">
        <v>7020</v>
      </c>
      <c r="G67" s="313">
        <v>2650</v>
      </c>
      <c r="H67" s="316">
        <v>880</v>
      </c>
      <c r="I67" s="316">
        <v>307</v>
      </c>
      <c r="J67" s="316">
        <v>82</v>
      </c>
      <c r="K67" s="316">
        <v>28</v>
      </c>
      <c r="L67" s="317">
        <v>10</v>
      </c>
      <c r="M67" s="317">
        <v>2</v>
      </c>
      <c r="N67" s="317"/>
      <c r="O67" s="317"/>
      <c r="P67" s="317"/>
      <c r="Q67" s="317"/>
      <c r="R67" s="317">
        <v>0</v>
      </c>
      <c r="S67" s="319">
        <v>12961</v>
      </c>
      <c r="U67" s="312" t="s">
        <v>692</v>
      </c>
      <c r="V67" s="322">
        <v>1309</v>
      </c>
      <c r="W67" s="321">
        <v>0.10100000000000001</v>
      </c>
    </row>
    <row r="68" spans="1:23" ht="15.75" thickBot="1" x14ac:dyDescent="0.3">
      <c r="A68" s="312">
        <v>4</v>
      </c>
      <c r="B68" s="329"/>
      <c r="C68" s="317">
        <v>1</v>
      </c>
      <c r="D68" s="317">
        <v>2</v>
      </c>
      <c r="E68" s="316">
        <v>27</v>
      </c>
      <c r="F68" s="313">
        <v>2039</v>
      </c>
      <c r="G68" s="314">
        <v>6888</v>
      </c>
      <c r="H68" s="313">
        <v>2581</v>
      </c>
      <c r="I68" s="323">
        <v>1094</v>
      </c>
      <c r="J68" s="316">
        <v>372</v>
      </c>
      <c r="K68" s="316">
        <v>155</v>
      </c>
      <c r="L68" s="316">
        <v>39</v>
      </c>
      <c r="M68" s="317">
        <v>10</v>
      </c>
      <c r="N68" s="317">
        <v>4</v>
      </c>
      <c r="O68" s="317">
        <v>1</v>
      </c>
      <c r="P68" s="317"/>
      <c r="Q68" s="317"/>
      <c r="R68" s="317">
        <v>0</v>
      </c>
      <c r="S68" s="319">
        <v>13213</v>
      </c>
      <c r="U68" s="312" t="s">
        <v>693</v>
      </c>
      <c r="V68" s="322">
        <v>1675</v>
      </c>
      <c r="W68" s="321">
        <v>0.1268</v>
      </c>
    </row>
    <row r="69" spans="1:23" ht="15.75" thickBot="1" x14ac:dyDescent="0.3">
      <c r="A69" s="312">
        <v>5</v>
      </c>
      <c r="B69" s="329"/>
      <c r="C69" s="329">
        <v>1</v>
      </c>
      <c r="D69" s="317"/>
      <c r="E69" s="317">
        <v>3</v>
      </c>
      <c r="F69" s="316">
        <v>33</v>
      </c>
      <c r="G69" s="313">
        <v>2133</v>
      </c>
      <c r="H69" s="314">
        <v>6414</v>
      </c>
      <c r="I69" s="313">
        <v>2659</v>
      </c>
      <c r="J69" s="323">
        <v>1153</v>
      </c>
      <c r="K69" s="316">
        <v>459</v>
      </c>
      <c r="L69" s="316">
        <v>161</v>
      </c>
      <c r="M69" s="316">
        <v>49</v>
      </c>
      <c r="N69" s="317">
        <v>9</v>
      </c>
      <c r="O69" s="317">
        <v>3</v>
      </c>
      <c r="P69" s="317"/>
      <c r="Q69" s="317">
        <v>1</v>
      </c>
      <c r="R69" s="317">
        <v>1</v>
      </c>
      <c r="S69" s="319">
        <v>13079</v>
      </c>
      <c r="U69" s="312" t="s">
        <v>694</v>
      </c>
      <c r="V69" s="322">
        <v>1836</v>
      </c>
      <c r="W69" s="321">
        <v>0.1404</v>
      </c>
    </row>
    <row r="70" spans="1:23" ht="15.75" thickBot="1" x14ac:dyDescent="0.3">
      <c r="A70" s="312">
        <v>6</v>
      </c>
      <c r="B70" s="329">
        <v>1</v>
      </c>
      <c r="C70" s="329"/>
      <c r="D70" s="329"/>
      <c r="E70" s="317">
        <v>1</v>
      </c>
      <c r="F70" s="317">
        <v>5</v>
      </c>
      <c r="G70" s="316">
        <v>47</v>
      </c>
      <c r="H70" s="313">
        <v>1768</v>
      </c>
      <c r="I70" s="314">
        <v>6600</v>
      </c>
      <c r="J70" s="313">
        <v>3072</v>
      </c>
      <c r="K70" s="323">
        <v>1745</v>
      </c>
      <c r="L70" s="316">
        <v>777</v>
      </c>
      <c r="M70" s="316">
        <v>249</v>
      </c>
      <c r="N70" s="316">
        <v>61</v>
      </c>
      <c r="O70" s="317">
        <v>17</v>
      </c>
      <c r="P70" s="317">
        <v>2</v>
      </c>
      <c r="Q70" s="317">
        <v>1</v>
      </c>
      <c r="R70" s="317">
        <v>0</v>
      </c>
      <c r="S70" s="319">
        <v>14346</v>
      </c>
      <c r="U70" s="312" t="s">
        <v>695</v>
      </c>
      <c r="V70" s="322">
        <v>2852</v>
      </c>
      <c r="W70" s="321">
        <v>0.1988</v>
      </c>
    </row>
    <row r="71" spans="1:23" ht="15.75" thickBot="1" x14ac:dyDescent="0.3">
      <c r="A71" s="312">
        <v>7</v>
      </c>
      <c r="B71" s="329">
        <v>1</v>
      </c>
      <c r="C71" s="329"/>
      <c r="D71" s="329"/>
      <c r="E71" s="329"/>
      <c r="F71" s="317"/>
      <c r="G71" s="317">
        <v>7</v>
      </c>
      <c r="H71" s="316">
        <v>38</v>
      </c>
      <c r="I71" s="313">
        <v>1656</v>
      </c>
      <c r="J71" s="314">
        <v>5752</v>
      </c>
      <c r="K71" s="313">
        <v>3126</v>
      </c>
      <c r="L71" s="323">
        <v>1658</v>
      </c>
      <c r="M71" s="316">
        <v>810</v>
      </c>
      <c r="N71" s="316">
        <v>221</v>
      </c>
      <c r="O71" s="316">
        <v>45</v>
      </c>
      <c r="P71" s="317">
        <v>16</v>
      </c>
      <c r="Q71" s="317">
        <v>2</v>
      </c>
      <c r="R71" s="317">
        <v>0</v>
      </c>
      <c r="S71" s="319">
        <v>13332</v>
      </c>
      <c r="U71" s="312" t="s">
        <v>696</v>
      </c>
      <c r="V71" s="322">
        <v>2752</v>
      </c>
      <c r="W71" s="321">
        <v>0.2064</v>
      </c>
    </row>
    <row r="72" spans="1:23" ht="15.75" thickBot="1" x14ac:dyDescent="0.3">
      <c r="A72" s="312">
        <v>8</v>
      </c>
      <c r="B72" s="329"/>
      <c r="C72" s="329">
        <v>1</v>
      </c>
      <c r="D72" s="329"/>
      <c r="E72" s="329"/>
      <c r="F72" s="329">
        <v>1</v>
      </c>
      <c r="G72" s="317">
        <v>4</v>
      </c>
      <c r="H72" s="317">
        <v>5</v>
      </c>
      <c r="I72" s="316">
        <v>36</v>
      </c>
      <c r="J72" s="313">
        <v>1628</v>
      </c>
      <c r="K72" s="314">
        <v>5464</v>
      </c>
      <c r="L72" s="313">
        <v>2706</v>
      </c>
      <c r="M72" s="323">
        <v>1700</v>
      </c>
      <c r="N72" s="316">
        <v>618</v>
      </c>
      <c r="O72" s="316">
        <v>163</v>
      </c>
      <c r="P72" s="316">
        <v>27</v>
      </c>
      <c r="Q72" s="317">
        <v>9</v>
      </c>
      <c r="R72" s="317">
        <v>2</v>
      </c>
      <c r="S72" s="319">
        <v>12364</v>
      </c>
      <c r="U72" s="312" t="s">
        <v>697</v>
      </c>
      <c r="V72" s="322">
        <v>2519</v>
      </c>
      <c r="W72" s="321">
        <v>0.20369999999999999</v>
      </c>
    </row>
    <row r="73" spans="1:23" ht="15.75" thickBot="1" x14ac:dyDescent="0.3">
      <c r="A73" s="312">
        <v>9</v>
      </c>
      <c r="B73" s="329">
        <v>1</v>
      </c>
      <c r="C73" s="329"/>
      <c r="D73" s="329"/>
      <c r="E73" s="329">
        <v>1</v>
      </c>
      <c r="F73" s="329"/>
      <c r="G73" s="329"/>
      <c r="H73" s="317"/>
      <c r="I73" s="317"/>
      <c r="J73" s="316">
        <v>53</v>
      </c>
      <c r="K73" s="313">
        <v>1504</v>
      </c>
      <c r="L73" s="314">
        <v>4904</v>
      </c>
      <c r="M73" s="313">
        <v>2822</v>
      </c>
      <c r="N73" s="323">
        <v>1460</v>
      </c>
      <c r="O73" s="316">
        <v>552</v>
      </c>
      <c r="P73" s="316">
        <v>122</v>
      </c>
      <c r="Q73" s="316">
        <v>25</v>
      </c>
      <c r="R73" s="317">
        <v>8</v>
      </c>
      <c r="S73" s="319">
        <v>11452</v>
      </c>
      <c r="U73" s="312" t="s">
        <v>698</v>
      </c>
      <c r="V73" s="322">
        <v>2167</v>
      </c>
      <c r="W73" s="321">
        <v>0.18920000000000001</v>
      </c>
    </row>
    <row r="74" spans="1:23" ht="15.75" thickBot="1" x14ac:dyDescent="0.3">
      <c r="A74" s="312">
        <v>10</v>
      </c>
      <c r="B74" s="329"/>
      <c r="C74" s="329"/>
      <c r="D74" s="329">
        <v>1</v>
      </c>
      <c r="E74" s="329">
        <v>1</v>
      </c>
      <c r="F74" s="329"/>
      <c r="G74" s="329"/>
      <c r="H74" s="329">
        <v>2</v>
      </c>
      <c r="I74" s="317"/>
      <c r="J74" s="317">
        <v>3</v>
      </c>
      <c r="K74" s="316">
        <v>52</v>
      </c>
      <c r="L74" s="313">
        <v>1273</v>
      </c>
      <c r="M74" s="314">
        <v>4654</v>
      </c>
      <c r="N74" s="313">
        <v>2538</v>
      </c>
      <c r="O74" s="323">
        <v>1216</v>
      </c>
      <c r="P74" s="316">
        <v>367</v>
      </c>
      <c r="Q74" s="316">
        <v>62</v>
      </c>
      <c r="R74" s="316">
        <v>21</v>
      </c>
      <c r="S74" s="319">
        <v>10190</v>
      </c>
      <c r="U74" s="312" t="s">
        <v>699</v>
      </c>
      <c r="V74" s="322">
        <v>1666</v>
      </c>
      <c r="W74" s="321">
        <v>0.16350000000000001</v>
      </c>
    </row>
    <row r="75" spans="1:23" ht="15.75" thickBot="1" x14ac:dyDescent="0.3">
      <c r="A75" s="312">
        <v>11</v>
      </c>
      <c r="B75" s="329"/>
      <c r="C75" s="329"/>
      <c r="D75" s="329"/>
      <c r="E75" s="329"/>
      <c r="F75" s="329"/>
      <c r="G75" s="329">
        <v>1</v>
      </c>
      <c r="H75" s="329"/>
      <c r="I75" s="329"/>
      <c r="J75" s="317">
        <v>1</v>
      </c>
      <c r="K75" s="317">
        <v>2</v>
      </c>
      <c r="L75" s="316">
        <v>47</v>
      </c>
      <c r="M75" s="313">
        <v>1240</v>
      </c>
      <c r="N75" s="314">
        <v>3888</v>
      </c>
      <c r="O75" s="313">
        <v>2142</v>
      </c>
      <c r="P75" s="316">
        <v>876</v>
      </c>
      <c r="Q75" s="316">
        <v>200</v>
      </c>
      <c r="R75" s="316">
        <v>52</v>
      </c>
      <c r="S75" s="319">
        <v>8449</v>
      </c>
      <c r="U75" s="312" t="s">
        <v>700</v>
      </c>
      <c r="V75" s="322">
        <v>1128</v>
      </c>
      <c r="W75" s="321">
        <v>0.13350000000000001</v>
      </c>
    </row>
    <row r="76" spans="1:23" ht="15.75" thickBot="1" x14ac:dyDescent="0.3">
      <c r="A76" s="324"/>
      <c r="B76" s="325">
        <v>2874</v>
      </c>
      <c r="C76" s="325">
        <v>10300</v>
      </c>
      <c r="D76" s="325">
        <v>11414</v>
      </c>
      <c r="E76" s="325">
        <v>10750</v>
      </c>
      <c r="F76" s="325">
        <v>11793</v>
      </c>
      <c r="G76" s="325">
        <v>12449</v>
      </c>
      <c r="H76" s="325">
        <v>11904</v>
      </c>
      <c r="I76" s="325">
        <v>12408</v>
      </c>
      <c r="J76" s="325">
        <v>12132</v>
      </c>
      <c r="K76" s="325">
        <v>12543</v>
      </c>
      <c r="L76" s="325">
        <v>11577</v>
      </c>
      <c r="M76" s="325">
        <v>11540</v>
      </c>
      <c r="N76" s="325">
        <v>8801</v>
      </c>
      <c r="O76" s="325">
        <v>4139</v>
      </c>
      <c r="P76" s="325">
        <v>1410</v>
      </c>
      <c r="Q76" s="326">
        <v>301</v>
      </c>
      <c r="R76" s="326">
        <v>87</v>
      </c>
      <c r="S76" s="319">
        <v>146422</v>
      </c>
      <c r="U76" s="309" t="s">
        <v>107</v>
      </c>
      <c r="V76" s="322">
        <v>19353</v>
      </c>
      <c r="W76" s="321">
        <v>0.13220000000000001</v>
      </c>
    </row>
    <row r="77" spans="1:23" x14ac:dyDescent="0.25">
      <c r="A77" s="556" t="s">
        <v>708</v>
      </c>
      <c r="B77" s="556"/>
      <c r="C77" s="556"/>
      <c r="D77" s="556"/>
      <c r="E77" s="556"/>
      <c r="F77" s="556"/>
      <c r="G77" s="556"/>
      <c r="H77" s="556"/>
      <c r="I77" s="556"/>
      <c r="J77" s="556"/>
      <c r="K77" s="556"/>
      <c r="L77" s="556"/>
      <c r="M77" s="556"/>
      <c r="N77" s="556"/>
      <c r="O77" s="556"/>
      <c r="P77" s="556"/>
      <c r="Q77" s="556"/>
      <c r="R77" s="556"/>
      <c r="S77" s="556"/>
    </row>
  </sheetData>
  <mergeCells count="11">
    <mergeCell ref="A9:S9"/>
    <mergeCell ref="U9:W9"/>
    <mergeCell ref="A62:S62"/>
    <mergeCell ref="U62:W62"/>
    <mergeCell ref="A77:S77"/>
    <mergeCell ref="A26:S26"/>
    <mergeCell ref="U26:W26"/>
    <mergeCell ref="A41:S41"/>
    <mergeCell ref="A44:S44"/>
    <mergeCell ref="U44:W44"/>
    <mergeCell ref="A59:S5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0"/>
  <sheetViews>
    <sheetView topLeftCell="R1" zoomScale="70" zoomScaleNormal="70" workbookViewId="0">
      <selection activeCell="AO8" sqref="AO8"/>
    </sheetView>
  </sheetViews>
  <sheetFormatPr baseColWidth="10" defaultRowHeight="15" x14ac:dyDescent="0.25"/>
  <cols>
    <col min="1" max="1" width="38.7109375" customWidth="1"/>
  </cols>
  <sheetData>
    <row r="1" spans="1:86" x14ac:dyDescent="0.25">
      <c r="D1">
        <f>+D7-D33-D61+D7</f>
        <v>0</v>
      </c>
      <c r="E1">
        <f t="shared" ref="E1:BP1" si="0">+E7-E33-E61+E7</f>
        <v>0</v>
      </c>
      <c r="F1">
        <f t="shared" si="0"/>
        <v>0</v>
      </c>
      <c r="G1">
        <f t="shared" si="0"/>
        <v>0</v>
      </c>
      <c r="H1">
        <f t="shared" si="0"/>
        <v>0</v>
      </c>
      <c r="I1">
        <f t="shared" si="0"/>
        <v>0</v>
      </c>
      <c r="J1">
        <f t="shared" si="0"/>
        <v>0</v>
      </c>
      <c r="K1">
        <f t="shared" si="0"/>
        <v>0</v>
      </c>
      <c r="L1">
        <f t="shared" si="0"/>
        <v>0</v>
      </c>
      <c r="M1">
        <f t="shared" si="0"/>
        <v>0</v>
      </c>
      <c r="N1">
        <f t="shared" si="0"/>
        <v>0</v>
      </c>
      <c r="O1">
        <f t="shared" si="0"/>
        <v>0</v>
      </c>
      <c r="P1">
        <f t="shared" si="0"/>
        <v>0</v>
      </c>
      <c r="Q1">
        <f t="shared" si="0"/>
        <v>0</v>
      </c>
      <c r="R1">
        <f t="shared" si="0"/>
        <v>0</v>
      </c>
      <c r="S1">
        <f t="shared" si="0"/>
        <v>0</v>
      </c>
      <c r="T1">
        <f t="shared" si="0"/>
        <v>0</v>
      </c>
      <c r="U1">
        <f t="shared" si="0"/>
        <v>0</v>
      </c>
      <c r="V1">
        <f t="shared" si="0"/>
        <v>0</v>
      </c>
      <c r="W1">
        <f t="shared" si="0"/>
        <v>0</v>
      </c>
      <c r="X1">
        <f t="shared" si="0"/>
        <v>0</v>
      </c>
      <c r="Y1">
        <f t="shared" si="0"/>
        <v>0</v>
      </c>
      <c r="Z1">
        <f t="shared" si="0"/>
        <v>0</v>
      </c>
      <c r="AA1">
        <f t="shared" si="0"/>
        <v>0</v>
      </c>
      <c r="AB1">
        <f t="shared" si="0"/>
        <v>0</v>
      </c>
      <c r="AC1">
        <f t="shared" si="0"/>
        <v>0</v>
      </c>
      <c r="AD1">
        <f t="shared" si="0"/>
        <v>0</v>
      </c>
      <c r="AE1">
        <f t="shared" si="0"/>
        <v>0</v>
      </c>
      <c r="AF1">
        <f t="shared" si="0"/>
        <v>0</v>
      </c>
      <c r="AG1">
        <f t="shared" si="0"/>
        <v>0</v>
      </c>
      <c r="AH1">
        <f t="shared" si="0"/>
        <v>0</v>
      </c>
      <c r="AI1">
        <f t="shared" si="0"/>
        <v>0</v>
      </c>
      <c r="AJ1">
        <f t="shared" si="0"/>
        <v>0</v>
      </c>
      <c r="AK1">
        <f t="shared" si="0"/>
        <v>0</v>
      </c>
      <c r="AL1">
        <f t="shared" si="0"/>
        <v>0</v>
      </c>
      <c r="AM1">
        <f t="shared" si="0"/>
        <v>0</v>
      </c>
      <c r="AN1">
        <f t="shared" si="0"/>
        <v>0</v>
      </c>
      <c r="AO1">
        <f t="shared" si="0"/>
        <v>0</v>
      </c>
      <c r="AP1">
        <f t="shared" si="0"/>
        <v>0</v>
      </c>
      <c r="AQ1">
        <f t="shared" si="0"/>
        <v>0</v>
      </c>
      <c r="AR1">
        <f t="shared" si="0"/>
        <v>0</v>
      </c>
      <c r="AS1">
        <f t="shared" si="0"/>
        <v>0</v>
      </c>
      <c r="AT1">
        <f t="shared" si="0"/>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K1">
        <f t="shared" si="0"/>
        <v>0</v>
      </c>
      <c r="BL1">
        <f t="shared" si="0"/>
        <v>0</v>
      </c>
      <c r="BM1">
        <f t="shared" si="0"/>
        <v>0</v>
      </c>
      <c r="BN1">
        <f t="shared" si="0"/>
        <v>0</v>
      </c>
      <c r="BO1">
        <f t="shared" si="0"/>
        <v>0</v>
      </c>
      <c r="BP1">
        <f t="shared" si="0"/>
        <v>0</v>
      </c>
      <c r="BQ1">
        <f t="shared" ref="BQ1:CH1" si="1">+BQ7-BQ33-BQ61+BQ7</f>
        <v>0</v>
      </c>
      <c r="BR1">
        <f t="shared" si="1"/>
        <v>0</v>
      </c>
      <c r="BS1">
        <f t="shared" si="1"/>
        <v>0</v>
      </c>
      <c r="BT1">
        <f t="shared" si="1"/>
        <v>0</v>
      </c>
      <c r="BU1">
        <f t="shared" si="1"/>
        <v>0</v>
      </c>
      <c r="BV1">
        <f t="shared" si="1"/>
        <v>0</v>
      </c>
      <c r="BW1">
        <f t="shared" si="1"/>
        <v>0</v>
      </c>
      <c r="BX1">
        <f t="shared" si="1"/>
        <v>0</v>
      </c>
      <c r="BY1">
        <f t="shared" si="1"/>
        <v>0</v>
      </c>
      <c r="BZ1">
        <f t="shared" si="1"/>
        <v>0</v>
      </c>
      <c r="CA1">
        <f t="shared" si="1"/>
        <v>0</v>
      </c>
      <c r="CB1">
        <f t="shared" si="1"/>
        <v>0</v>
      </c>
      <c r="CC1">
        <f t="shared" si="1"/>
        <v>0</v>
      </c>
      <c r="CD1">
        <f t="shared" si="1"/>
        <v>0</v>
      </c>
      <c r="CE1">
        <f t="shared" si="1"/>
        <v>0</v>
      </c>
      <c r="CF1">
        <f t="shared" si="1"/>
        <v>0</v>
      </c>
      <c r="CG1">
        <f t="shared" si="1"/>
        <v>0</v>
      </c>
      <c r="CH1">
        <f t="shared" si="1"/>
        <v>0</v>
      </c>
    </row>
    <row r="2" spans="1:86" ht="6.75" customHeight="1" x14ac:dyDescent="0.25"/>
    <row r="3" spans="1:86" ht="6.75" customHeight="1" x14ac:dyDescent="0.25"/>
    <row r="4" spans="1:86" ht="6.75" customHeight="1" x14ac:dyDescent="0.25"/>
    <row r="5" spans="1:86" ht="6.75" customHeight="1" x14ac:dyDescent="0.25"/>
    <row r="6" spans="1:86" x14ac:dyDescent="0.25">
      <c r="A6" t="s">
        <v>740</v>
      </c>
    </row>
    <row r="7" spans="1:86" ht="18" customHeight="1" x14ac:dyDescent="0.25">
      <c r="A7" s="232"/>
      <c r="B7" s="366" t="s">
        <v>0</v>
      </c>
      <c r="C7" s="366" t="s">
        <v>741</v>
      </c>
      <c r="D7" s="366" t="s">
        <v>1</v>
      </c>
      <c r="E7" s="366" t="s">
        <v>2</v>
      </c>
      <c r="F7" s="366" t="s">
        <v>3</v>
      </c>
      <c r="G7" s="366" t="s">
        <v>4</v>
      </c>
      <c r="H7" s="366" t="s">
        <v>5</v>
      </c>
      <c r="I7" s="366" t="s">
        <v>6</v>
      </c>
      <c r="J7" s="366" t="s">
        <v>7</v>
      </c>
      <c r="K7" s="366" t="s">
        <v>8</v>
      </c>
      <c r="L7" s="366" t="s">
        <v>9</v>
      </c>
      <c r="M7" s="366" t="s">
        <v>10</v>
      </c>
      <c r="N7" s="366" t="s">
        <v>11</v>
      </c>
      <c r="O7" s="366" t="s">
        <v>12</v>
      </c>
      <c r="P7" s="366" t="s">
        <v>13</v>
      </c>
      <c r="Q7" s="366" t="s">
        <v>14</v>
      </c>
      <c r="R7" s="366" t="s">
        <v>15</v>
      </c>
      <c r="S7" s="366" t="s">
        <v>16</v>
      </c>
      <c r="T7" s="366" t="s">
        <v>17</v>
      </c>
      <c r="U7" s="366" t="s">
        <v>18</v>
      </c>
      <c r="V7" s="366" t="s">
        <v>19</v>
      </c>
      <c r="W7" s="366" t="s">
        <v>20</v>
      </c>
      <c r="X7" s="366" t="s">
        <v>21</v>
      </c>
      <c r="Y7" s="366" t="s">
        <v>22</v>
      </c>
      <c r="Z7" s="366" t="s">
        <v>23</v>
      </c>
      <c r="AA7" s="366" t="s">
        <v>24</v>
      </c>
      <c r="AB7" s="366" t="s">
        <v>25</v>
      </c>
      <c r="AC7" s="366" t="s">
        <v>26</v>
      </c>
      <c r="AD7" s="366" t="s">
        <v>27</v>
      </c>
      <c r="AE7" s="366" t="s">
        <v>28</v>
      </c>
      <c r="AF7" s="366" t="s">
        <v>29</v>
      </c>
      <c r="AG7" s="366" t="s">
        <v>30</v>
      </c>
      <c r="AH7" s="366" t="s">
        <v>31</v>
      </c>
      <c r="AI7" s="366" t="s">
        <v>32</v>
      </c>
      <c r="AJ7" s="366" t="s">
        <v>33</v>
      </c>
      <c r="AK7" s="366" t="s">
        <v>34</v>
      </c>
      <c r="AL7" s="366" t="s">
        <v>35</v>
      </c>
      <c r="AM7" s="366" t="s">
        <v>36</v>
      </c>
      <c r="AN7" s="366" t="s">
        <v>37</v>
      </c>
      <c r="AO7" s="366" t="s">
        <v>38</v>
      </c>
      <c r="AP7" s="366" t="s">
        <v>39</v>
      </c>
      <c r="AQ7" s="366" t="s">
        <v>40</v>
      </c>
      <c r="AR7" s="366" t="s">
        <v>41</v>
      </c>
      <c r="AS7" s="366" t="s">
        <v>42</v>
      </c>
      <c r="AT7" s="366" t="s">
        <v>43</v>
      </c>
      <c r="AU7" s="366" t="s">
        <v>44</v>
      </c>
      <c r="AV7" s="366" t="s">
        <v>45</v>
      </c>
      <c r="AW7" s="366" t="s">
        <v>46</v>
      </c>
      <c r="AX7" s="366" t="s">
        <v>47</v>
      </c>
      <c r="AY7" s="366" t="s">
        <v>48</v>
      </c>
      <c r="AZ7" s="366" t="s">
        <v>49</v>
      </c>
      <c r="BA7" s="366" t="s">
        <v>50</v>
      </c>
      <c r="BB7" s="366" t="s">
        <v>51</v>
      </c>
      <c r="BC7" s="366" t="s">
        <v>52</v>
      </c>
      <c r="BD7" s="366" t="s">
        <v>53</v>
      </c>
      <c r="BE7" s="366" t="s">
        <v>54</v>
      </c>
      <c r="BF7" s="366" t="s">
        <v>55</v>
      </c>
      <c r="BG7" s="366" t="s">
        <v>56</v>
      </c>
      <c r="BH7" s="366" t="s">
        <v>57</v>
      </c>
      <c r="BI7" s="366" t="s">
        <v>58</v>
      </c>
      <c r="BJ7" s="366" t="s">
        <v>59</v>
      </c>
      <c r="BK7" s="366" t="s">
        <v>60</v>
      </c>
      <c r="BL7" s="366" t="s">
        <v>61</v>
      </c>
      <c r="BM7" s="366" t="s">
        <v>62</v>
      </c>
      <c r="BN7" s="366" t="s">
        <v>63</v>
      </c>
      <c r="BO7" s="366" t="s">
        <v>64</v>
      </c>
      <c r="BP7" s="366" t="s">
        <v>65</v>
      </c>
      <c r="BQ7" s="366" t="s">
        <v>66</v>
      </c>
      <c r="BR7" s="366" t="s">
        <v>67</v>
      </c>
      <c r="BS7" s="366" t="s">
        <v>68</v>
      </c>
      <c r="BT7" s="366" t="s">
        <v>69</v>
      </c>
      <c r="BU7" s="366" t="s">
        <v>70</v>
      </c>
      <c r="BV7" s="366" t="s">
        <v>71</v>
      </c>
      <c r="BW7" s="366" t="s">
        <v>72</v>
      </c>
      <c r="BX7" s="366" t="s">
        <v>73</v>
      </c>
      <c r="BY7" s="366" t="s">
        <v>74</v>
      </c>
      <c r="BZ7" s="366" t="s">
        <v>75</v>
      </c>
      <c r="CA7" s="366" t="s">
        <v>76</v>
      </c>
      <c r="CB7" s="366" t="s">
        <v>77</v>
      </c>
      <c r="CC7" s="366" t="s">
        <v>78</v>
      </c>
      <c r="CD7" s="366" t="s">
        <v>79</v>
      </c>
      <c r="CE7" s="366">
        <v>81</v>
      </c>
      <c r="CF7" s="366" t="s">
        <v>80</v>
      </c>
      <c r="CG7" s="366" t="s">
        <v>81</v>
      </c>
      <c r="CH7" s="366" t="s">
        <v>82</v>
      </c>
    </row>
    <row r="8" spans="1:86" ht="18" customHeight="1" x14ac:dyDescent="0.25">
      <c r="A8" s="232"/>
      <c r="B8" s="367">
        <v>-2</v>
      </c>
      <c r="C8" s="367">
        <v>696</v>
      </c>
      <c r="D8" s="367">
        <v>28</v>
      </c>
      <c r="E8" s="367">
        <v>479</v>
      </c>
      <c r="F8" s="367">
        <v>120</v>
      </c>
      <c r="G8" s="367">
        <v>65</v>
      </c>
      <c r="H8" s="367">
        <v>4</v>
      </c>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row>
    <row r="9" spans="1:86" ht="18" customHeight="1" x14ac:dyDescent="0.25">
      <c r="A9" s="232"/>
      <c r="B9" s="367">
        <v>-1</v>
      </c>
      <c r="C9" s="367">
        <v>1912</v>
      </c>
      <c r="D9" s="368"/>
      <c r="E9" s="367">
        <v>216</v>
      </c>
      <c r="F9" s="367">
        <v>1375</v>
      </c>
      <c r="G9" s="367">
        <v>232</v>
      </c>
      <c r="H9" s="367">
        <v>85</v>
      </c>
      <c r="I9" s="367">
        <v>2</v>
      </c>
      <c r="J9" s="367">
        <v>1</v>
      </c>
      <c r="K9" s="367">
        <v>1</v>
      </c>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row>
    <row r="10" spans="1:86" ht="18" customHeight="1" x14ac:dyDescent="0.25">
      <c r="A10" s="232"/>
      <c r="B10" s="367">
        <v>0</v>
      </c>
      <c r="C10" s="367">
        <v>15869</v>
      </c>
      <c r="D10" s="367">
        <v>1</v>
      </c>
      <c r="E10" s="367">
        <v>59</v>
      </c>
      <c r="F10" s="367">
        <v>3086</v>
      </c>
      <c r="G10" s="367">
        <v>11379</v>
      </c>
      <c r="H10" s="367">
        <v>1116</v>
      </c>
      <c r="I10" s="367">
        <v>176</v>
      </c>
      <c r="J10" s="367">
        <v>32</v>
      </c>
      <c r="K10" s="367">
        <v>3</v>
      </c>
      <c r="L10" s="367">
        <v>5</v>
      </c>
      <c r="M10" s="367">
        <v>4</v>
      </c>
      <c r="N10" s="367">
        <v>2</v>
      </c>
      <c r="O10" s="367">
        <v>2</v>
      </c>
      <c r="P10" s="367">
        <v>3</v>
      </c>
      <c r="Q10" s="368"/>
      <c r="R10" s="368"/>
      <c r="S10" s="367">
        <v>1</v>
      </c>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row>
    <row r="11" spans="1:86" ht="18" customHeight="1" x14ac:dyDescent="0.25">
      <c r="A11" s="232"/>
      <c r="B11" s="367">
        <v>1</v>
      </c>
      <c r="C11" s="367">
        <v>19367</v>
      </c>
      <c r="D11" s="368"/>
      <c r="E11" s="368"/>
      <c r="F11" s="367">
        <v>30</v>
      </c>
      <c r="G11" s="367">
        <v>3391</v>
      </c>
      <c r="H11" s="367">
        <v>12990</v>
      </c>
      <c r="I11" s="367">
        <v>2278</v>
      </c>
      <c r="J11" s="367">
        <v>496</v>
      </c>
      <c r="K11" s="367">
        <v>106</v>
      </c>
      <c r="L11" s="367">
        <v>26</v>
      </c>
      <c r="M11" s="367">
        <v>21</v>
      </c>
      <c r="N11" s="367">
        <v>17</v>
      </c>
      <c r="O11" s="367">
        <v>5</v>
      </c>
      <c r="P11" s="367">
        <v>4</v>
      </c>
      <c r="Q11" s="367">
        <v>1</v>
      </c>
      <c r="R11" s="368"/>
      <c r="S11" s="368"/>
      <c r="T11" s="368"/>
      <c r="U11" s="368"/>
      <c r="V11" s="368"/>
      <c r="W11" s="368"/>
      <c r="X11" s="367">
        <v>1</v>
      </c>
      <c r="Y11" s="368"/>
      <c r="Z11" s="368"/>
      <c r="AA11" s="367">
        <v>1</v>
      </c>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row>
    <row r="12" spans="1:86" ht="18" customHeight="1" x14ac:dyDescent="0.25">
      <c r="A12" s="232"/>
      <c r="B12" s="367">
        <v>2</v>
      </c>
      <c r="C12" s="367">
        <v>20424</v>
      </c>
      <c r="D12" s="368"/>
      <c r="E12" s="368"/>
      <c r="F12" s="367">
        <v>6</v>
      </c>
      <c r="G12" s="367">
        <v>20</v>
      </c>
      <c r="H12" s="367">
        <v>3408</v>
      </c>
      <c r="I12" s="367">
        <v>12508</v>
      </c>
      <c r="J12" s="367">
        <v>3211</v>
      </c>
      <c r="K12" s="367">
        <v>889</v>
      </c>
      <c r="L12" s="367">
        <v>238</v>
      </c>
      <c r="M12" s="367">
        <v>76</v>
      </c>
      <c r="N12" s="367">
        <v>32</v>
      </c>
      <c r="O12" s="367">
        <v>19</v>
      </c>
      <c r="P12" s="367">
        <v>11</v>
      </c>
      <c r="Q12" s="367">
        <v>1</v>
      </c>
      <c r="R12" s="367">
        <v>2</v>
      </c>
      <c r="S12" s="368"/>
      <c r="T12" s="367">
        <v>1</v>
      </c>
      <c r="U12" s="367">
        <v>2</v>
      </c>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68"/>
      <c r="CD12" s="368"/>
      <c r="CE12" s="368"/>
      <c r="CF12" s="368"/>
      <c r="CG12" s="368"/>
      <c r="CH12" s="368"/>
    </row>
    <row r="13" spans="1:86" ht="18" customHeight="1" x14ac:dyDescent="0.25">
      <c r="A13" s="232"/>
      <c r="B13" s="367">
        <v>3</v>
      </c>
      <c r="C13" s="367">
        <v>20611</v>
      </c>
      <c r="D13" s="368"/>
      <c r="E13" s="368"/>
      <c r="F13" s="367">
        <v>2</v>
      </c>
      <c r="G13" s="367">
        <v>1</v>
      </c>
      <c r="H13" s="367">
        <v>18</v>
      </c>
      <c r="I13" s="367">
        <v>3142</v>
      </c>
      <c r="J13" s="367">
        <v>11830</v>
      </c>
      <c r="K13" s="367">
        <v>3739</v>
      </c>
      <c r="L13" s="367">
        <v>1230</v>
      </c>
      <c r="M13" s="367">
        <v>413</v>
      </c>
      <c r="N13" s="367">
        <v>154</v>
      </c>
      <c r="O13" s="367">
        <v>48</v>
      </c>
      <c r="P13" s="367">
        <v>24</v>
      </c>
      <c r="Q13" s="367">
        <v>7</v>
      </c>
      <c r="R13" s="367">
        <v>2</v>
      </c>
      <c r="S13" s="368"/>
      <c r="T13" s="368"/>
      <c r="U13" s="368"/>
      <c r="V13" s="368"/>
      <c r="W13" s="368"/>
      <c r="X13" s="368"/>
      <c r="Y13" s="368"/>
      <c r="Z13" s="368"/>
      <c r="AA13" s="367">
        <v>1</v>
      </c>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row>
    <row r="14" spans="1:86" ht="18" customHeight="1" x14ac:dyDescent="0.25">
      <c r="A14" s="232"/>
      <c r="B14" s="367">
        <v>4</v>
      </c>
      <c r="C14" s="367">
        <v>20488</v>
      </c>
      <c r="D14" s="368"/>
      <c r="E14" s="368"/>
      <c r="F14" s="367">
        <v>1</v>
      </c>
      <c r="G14" s="367">
        <v>5</v>
      </c>
      <c r="H14" s="367">
        <v>7</v>
      </c>
      <c r="I14" s="367">
        <v>38</v>
      </c>
      <c r="J14" s="367">
        <v>3075</v>
      </c>
      <c r="K14" s="367">
        <v>11275</v>
      </c>
      <c r="L14" s="367">
        <v>3522</v>
      </c>
      <c r="M14" s="367">
        <v>1607</v>
      </c>
      <c r="N14" s="367">
        <v>514</v>
      </c>
      <c r="O14" s="367">
        <v>204</v>
      </c>
      <c r="P14" s="367">
        <v>82</v>
      </c>
      <c r="Q14" s="367">
        <v>43</v>
      </c>
      <c r="R14" s="367">
        <v>15</v>
      </c>
      <c r="S14" s="367">
        <v>16</v>
      </c>
      <c r="T14" s="367">
        <v>14</v>
      </c>
      <c r="U14" s="367">
        <v>8</v>
      </c>
      <c r="V14" s="367">
        <v>12</v>
      </c>
      <c r="W14" s="367">
        <v>3</v>
      </c>
      <c r="X14" s="367">
        <v>6</v>
      </c>
      <c r="Y14" s="367">
        <v>9</v>
      </c>
      <c r="Z14" s="367">
        <v>5</v>
      </c>
      <c r="AA14" s="367">
        <v>4</v>
      </c>
      <c r="AB14" s="367">
        <v>5</v>
      </c>
      <c r="AC14" s="367">
        <v>1</v>
      </c>
      <c r="AD14" s="367">
        <v>3</v>
      </c>
      <c r="AE14" s="367">
        <v>2</v>
      </c>
      <c r="AF14" s="367">
        <v>3</v>
      </c>
      <c r="AG14" s="367">
        <v>1</v>
      </c>
      <c r="AH14" s="367">
        <v>1</v>
      </c>
      <c r="AI14" s="367">
        <v>1</v>
      </c>
      <c r="AJ14" s="368"/>
      <c r="AK14" s="367">
        <v>1</v>
      </c>
      <c r="AL14" s="367">
        <v>1</v>
      </c>
      <c r="AM14" s="367">
        <v>1</v>
      </c>
      <c r="AN14" s="368"/>
      <c r="AO14" s="367">
        <v>2</v>
      </c>
      <c r="AP14" s="368"/>
      <c r="AQ14" s="368"/>
      <c r="AR14" s="367">
        <v>1</v>
      </c>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row>
    <row r="15" spans="1:86" ht="18" customHeight="1" x14ac:dyDescent="0.25">
      <c r="A15" s="232"/>
      <c r="B15" s="367">
        <v>5</v>
      </c>
      <c r="C15" s="367">
        <v>19765</v>
      </c>
      <c r="D15" s="368"/>
      <c r="E15" s="368"/>
      <c r="F15" s="368"/>
      <c r="G15" s="368"/>
      <c r="H15" s="368"/>
      <c r="I15" s="367">
        <v>1</v>
      </c>
      <c r="J15" s="367">
        <v>30</v>
      </c>
      <c r="K15" s="367">
        <v>3128</v>
      </c>
      <c r="L15" s="367">
        <v>10058</v>
      </c>
      <c r="M15" s="367">
        <v>3796</v>
      </c>
      <c r="N15" s="367">
        <v>1697</v>
      </c>
      <c r="O15" s="367">
        <v>617</v>
      </c>
      <c r="P15" s="367">
        <v>238</v>
      </c>
      <c r="Q15" s="367">
        <v>99</v>
      </c>
      <c r="R15" s="367">
        <v>49</v>
      </c>
      <c r="S15" s="367">
        <v>23</v>
      </c>
      <c r="T15" s="367">
        <v>11</v>
      </c>
      <c r="U15" s="367">
        <v>11</v>
      </c>
      <c r="V15" s="367">
        <v>3</v>
      </c>
      <c r="W15" s="367">
        <v>1</v>
      </c>
      <c r="X15" s="368"/>
      <c r="Y15" s="368"/>
      <c r="Z15" s="368"/>
      <c r="AA15" s="368"/>
      <c r="AB15" s="367">
        <v>1</v>
      </c>
      <c r="AC15" s="368"/>
      <c r="AD15" s="368"/>
      <c r="AE15" s="368"/>
      <c r="AF15" s="368"/>
      <c r="AG15" s="368"/>
      <c r="AH15" s="368"/>
      <c r="AI15" s="368"/>
      <c r="AJ15" s="368"/>
      <c r="AK15" s="368"/>
      <c r="AL15" s="368"/>
      <c r="AM15" s="368"/>
      <c r="AN15" s="368"/>
      <c r="AO15" s="368"/>
      <c r="AP15" s="368"/>
      <c r="AQ15" s="368"/>
      <c r="AR15" s="368"/>
      <c r="AS15" s="368"/>
      <c r="AT15" s="368"/>
      <c r="AU15" s="368"/>
      <c r="AV15" s="368"/>
      <c r="AW15" s="367">
        <v>1</v>
      </c>
      <c r="AX15" s="368"/>
      <c r="AY15" s="368"/>
      <c r="AZ15" s="368"/>
      <c r="BA15" s="368"/>
      <c r="BB15" s="367">
        <v>1</v>
      </c>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368"/>
      <c r="CA15" s="368"/>
      <c r="CB15" s="368"/>
      <c r="CC15" s="368"/>
      <c r="CD15" s="368"/>
      <c r="CE15" s="368"/>
      <c r="CF15" s="368"/>
      <c r="CG15" s="368"/>
      <c r="CH15" s="368"/>
    </row>
    <row r="16" spans="1:86" ht="18" customHeight="1" x14ac:dyDescent="0.25">
      <c r="A16" s="232"/>
      <c r="B16" s="367">
        <v>6</v>
      </c>
      <c r="C16" s="367">
        <v>20623</v>
      </c>
      <c r="D16" s="368"/>
      <c r="E16" s="368"/>
      <c r="F16" s="368"/>
      <c r="G16" s="368"/>
      <c r="H16" s="368"/>
      <c r="I16" s="367">
        <v>2</v>
      </c>
      <c r="J16" s="367">
        <v>3</v>
      </c>
      <c r="K16" s="367">
        <v>25</v>
      </c>
      <c r="L16" s="367">
        <v>2824</v>
      </c>
      <c r="M16" s="367">
        <v>10212</v>
      </c>
      <c r="N16" s="367">
        <v>4286</v>
      </c>
      <c r="O16" s="367">
        <v>1953</v>
      </c>
      <c r="P16" s="367">
        <v>893</v>
      </c>
      <c r="Q16" s="367">
        <v>279</v>
      </c>
      <c r="R16" s="367">
        <v>105</v>
      </c>
      <c r="S16" s="367">
        <v>35</v>
      </c>
      <c r="T16" s="367">
        <v>3</v>
      </c>
      <c r="U16" s="367">
        <v>1</v>
      </c>
      <c r="V16" s="367">
        <v>1</v>
      </c>
      <c r="W16" s="368"/>
      <c r="X16" s="367">
        <v>1</v>
      </c>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row>
    <row r="17" spans="1:86" ht="18" customHeight="1" x14ac:dyDescent="0.25">
      <c r="A17" s="232"/>
      <c r="B17" s="367">
        <v>7</v>
      </c>
      <c r="C17" s="367">
        <v>20893</v>
      </c>
      <c r="D17" s="368"/>
      <c r="E17" s="368"/>
      <c r="F17" s="368"/>
      <c r="G17" s="368"/>
      <c r="H17" s="368"/>
      <c r="I17" s="368"/>
      <c r="J17" s="368"/>
      <c r="K17" s="367">
        <v>2</v>
      </c>
      <c r="L17" s="367">
        <v>38</v>
      </c>
      <c r="M17" s="367">
        <v>3004</v>
      </c>
      <c r="N17" s="367">
        <v>9805</v>
      </c>
      <c r="O17" s="367">
        <v>4266</v>
      </c>
      <c r="P17" s="367">
        <v>2326</v>
      </c>
      <c r="Q17" s="367">
        <v>1006</v>
      </c>
      <c r="R17" s="367">
        <v>320</v>
      </c>
      <c r="S17" s="367">
        <v>103</v>
      </c>
      <c r="T17" s="367">
        <v>12</v>
      </c>
      <c r="U17" s="367">
        <v>6</v>
      </c>
      <c r="V17" s="367">
        <v>3</v>
      </c>
      <c r="W17" s="368"/>
      <c r="X17" s="367">
        <v>1</v>
      </c>
      <c r="Y17" s="368"/>
      <c r="Z17" s="368"/>
      <c r="AA17" s="368"/>
      <c r="AB17" s="368"/>
      <c r="AC17" s="368"/>
      <c r="AD17" s="368"/>
      <c r="AE17" s="368"/>
      <c r="AF17" s="368"/>
      <c r="AG17" s="368"/>
      <c r="AH17" s="368"/>
      <c r="AI17" s="367">
        <v>1</v>
      </c>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row>
    <row r="18" spans="1:86" ht="18" customHeight="1" x14ac:dyDescent="0.25">
      <c r="A18" s="232"/>
      <c r="B18" s="367">
        <v>8</v>
      </c>
      <c r="C18" s="367">
        <v>19429</v>
      </c>
      <c r="D18" s="368"/>
      <c r="E18" s="368"/>
      <c r="F18" s="368"/>
      <c r="G18" s="368"/>
      <c r="H18" s="367">
        <v>1</v>
      </c>
      <c r="I18" s="368"/>
      <c r="J18" s="368"/>
      <c r="K18" s="368"/>
      <c r="L18" s="367">
        <v>2</v>
      </c>
      <c r="M18" s="367">
        <v>47</v>
      </c>
      <c r="N18" s="367">
        <v>3041</v>
      </c>
      <c r="O18" s="367">
        <v>8815</v>
      </c>
      <c r="P18" s="367">
        <v>4168</v>
      </c>
      <c r="Q18" s="367">
        <v>2137</v>
      </c>
      <c r="R18" s="367">
        <v>909</v>
      </c>
      <c r="S18" s="367">
        <v>240</v>
      </c>
      <c r="T18" s="367">
        <v>59</v>
      </c>
      <c r="U18" s="367">
        <v>6</v>
      </c>
      <c r="V18" s="367">
        <v>2</v>
      </c>
      <c r="W18" s="368"/>
      <c r="X18" s="368"/>
      <c r="Y18" s="367">
        <v>1</v>
      </c>
      <c r="Z18" s="368"/>
      <c r="AA18" s="368"/>
      <c r="AB18" s="368"/>
      <c r="AC18" s="368"/>
      <c r="AD18" s="368"/>
      <c r="AE18" s="368"/>
      <c r="AF18" s="368"/>
      <c r="AG18" s="368"/>
      <c r="AH18" s="368"/>
      <c r="AI18" s="367">
        <v>1</v>
      </c>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row>
    <row r="19" spans="1:86" ht="18" customHeight="1" x14ac:dyDescent="0.25">
      <c r="A19" s="232"/>
      <c r="B19" s="367">
        <v>9</v>
      </c>
      <c r="C19" s="367">
        <v>17820</v>
      </c>
      <c r="D19" s="368"/>
      <c r="E19" s="368"/>
      <c r="F19" s="368"/>
      <c r="G19" s="368"/>
      <c r="H19" s="368"/>
      <c r="I19" s="368"/>
      <c r="J19" s="368"/>
      <c r="K19" s="367">
        <v>1</v>
      </c>
      <c r="L19" s="367">
        <v>2</v>
      </c>
      <c r="M19" s="367">
        <v>2</v>
      </c>
      <c r="N19" s="367">
        <v>57</v>
      </c>
      <c r="O19" s="367">
        <v>2514</v>
      </c>
      <c r="P19" s="367">
        <v>8247</v>
      </c>
      <c r="Q19" s="367">
        <v>3910</v>
      </c>
      <c r="R19" s="367">
        <v>2145</v>
      </c>
      <c r="S19" s="367">
        <v>726</v>
      </c>
      <c r="T19" s="367">
        <v>154</v>
      </c>
      <c r="U19" s="367">
        <v>43</v>
      </c>
      <c r="V19" s="367">
        <v>16</v>
      </c>
      <c r="W19" s="367">
        <v>2</v>
      </c>
      <c r="X19" s="367">
        <v>1</v>
      </c>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c r="CE19" s="368"/>
      <c r="CF19" s="368"/>
      <c r="CG19" s="368"/>
      <c r="CH19" s="368"/>
    </row>
    <row r="20" spans="1:86" ht="18" customHeight="1" x14ac:dyDescent="0.25">
      <c r="A20" s="232"/>
      <c r="B20" s="367">
        <v>10</v>
      </c>
      <c r="C20" s="367">
        <v>15610</v>
      </c>
      <c r="D20" s="368"/>
      <c r="E20" s="368"/>
      <c r="F20" s="368"/>
      <c r="G20" s="368"/>
      <c r="H20" s="368"/>
      <c r="I20" s="368"/>
      <c r="J20" s="368"/>
      <c r="K20" s="367">
        <v>1</v>
      </c>
      <c r="L20" s="368"/>
      <c r="M20" s="368"/>
      <c r="N20" s="367">
        <v>4</v>
      </c>
      <c r="O20" s="367">
        <v>46</v>
      </c>
      <c r="P20" s="367">
        <v>2360</v>
      </c>
      <c r="Q20" s="367">
        <v>7146</v>
      </c>
      <c r="R20" s="367">
        <v>3688</v>
      </c>
      <c r="S20" s="367">
        <v>1770</v>
      </c>
      <c r="T20" s="367">
        <v>463</v>
      </c>
      <c r="U20" s="367">
        <v>106</v>
      </c>
      <c r="V20" s="367">
        <v>18</v>
      </c>
      <c r="W20" s="367">
        <v>6</v>
      </c>
      <c r="X20" s="367">
        <v>1</v>
      </c>
      <c r="Y20" s="368"/>
      <c r="Z20" s="368"/>
      <c r="AA20" s="368"/>
      <c r="AB20" s="368"/>
      <c r="AC20" s="368"/>
      <c r="AD20" s="368"/>
      <c r="AE20" s="368"/>
      <c r="AF20" s="367">
        <v>1</v>
      </c>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row>
    <row r="21" spans="1:86" ht="18" customHeight="1" x14ac:dyDescent="0.25">
      <c r="A21" s="232"/>
      <c r="B21" s="367">
        <v>11</v>
      </c>
      <c r="C21" s="367">
        <v>13812</v>
      </c>
      <c r="D21" s="368"/>
      <c r="E21" s="368"/>
      <c r="F21" s="368"/>
      <c r="G21" s="368"/>
      <c r="H21" s="368"/>
      <c r="I21" s="368"/>
      <c r="J21" s="367">
        <v>1</v>
      </c>
      <c r="K21" s="368"/>
      <c r="L21" s="368"/>
      <c r="M21" s="368"/>
      <c r="N21" s="368"/>
      <c r="O21" s="367">
        <v>1</v>
      </c>
      <c r="P21" s="367">
        <v>30</v>
      </c>
      <c r="Q21" s="367">
        <v>2118</v>
      </c>
      <c r="R21" s="367">
        <v>6729</v>
      </c>
      <c r="S21" s="367">
        <v>3186</v>
      </c>
      <c r="T21" s="367">
        <v>1378</v>
      </c>
      <c r="U21" s="367">
        <v>293</v>
      </c>
      <c r="V21" s="367">
        <v>58</v>
      </c>
      <c r="W21" s="367">
        <v>14</v>
      </c>
      <c r="X21" s="367">
        <v>3</v>
      </c>
      <c r="Y21" s="367">
        <v>1</v>
      </c>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row>
    <row r="22" spans="1:86" ht="18" customHeight="1" x14ac:dyDescent="0.25">
      <c r="A22" s="232"/>
      <c r="B22" s="367">
        <v>12</v>
      </c>
      <c r="C22" s="367">
        <v>78</v>
      </c>
      <c r="D22" s="368"/>
      <c r="E22" s="368"/>
      <c r="F22" s="368"/>
      <c r="G22" s="368"/>
      <c r="H22" s="368"/>
      <c r="I22" s="368"/>
      <c r="J22" s="368"/>
      <c r="K22" s="368"/>
      <c r="L22" s="368"/>
      <c r="M22" s="368"/>
      <c r="N22" s="368"/>
      <c r="O22" s="368"/>
      <c r="P22" s="368"/>
      <c r="Q22" s="368"/>
      <c r="R22" s="367">
        <v>12</v>
      </c>
      <c r="S22" s="367">
        <v>28</v>
      </c>
      <c r="T22" s="367">
        <v>18</v>
      </c>
      <c r="U22" s="367">
        <v>6</v>
      </c>
      <c r="V22" s="367">
        <v>2</v>
      </c>
      <c r="W22" s="367">
        <v>2</v>
      </c>
      <c r="X22" s="367">
        <v>2</v>
      </c>
      <c r="Y22" s="367">
        <v>1</v>
      </c>
      <c r="Z22" s="368"/>
      <c r="AA22" s="367">
        <v>1</v>
      </c>
      <c r="AB22" s="367">
        <v>1</v>
      </c>
      <c r="AC22" s="367">
        <v>2</v>
      </c>
      <c r="AD22" s="367">
        <v>1</v>
      </c>
      <c r="AE22" s="368"/>
      <c r="AF22" s="368"/>
      <c r="AG22" s="368"/>
      <c r="AH22" s="368"/>
      <c r="AI22" s="368"/>
      <c r="AJ22" s="368"/>
      <c r="AK22" s="368"/>
      <c r="AL22" s="368"/>
      <c r="AM22" s="368"/>
      <c r="AN22" s="368"/>
      <c r="AO22" s="368"/>
      <c r="AP22" s="368"/>
      <c r="AQ22" s="368"/>
      <c r="AR22" s="367">
        <v>1</v>
      </c>
      <c r="AS22" s="368"/>
      <c r="AT22" s="368"/>
      <c r="AU22" s="368"/>
      <c r="AV22" s="368"/>
      <c r="AW22" s="367">
        <v>1</v>
      </c>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row>
    <row r="23" spans="1:86" ht="18" customHeight="1" x14ac:dyDescent="0.25">
      <c r="A23" s="232"/>
      <c r="B23" s="367">
        <v>13</v>
      </c>
      <c r="C23" s="367">
        <v>34</v>
      </c>
      <c r="D23" s="368"/>
      <c r="E23" s="368"/>
      <c r="F23" s="368"/>
      <c r="G23" s="368"/>
      <c r="H23" s="368"/>
      <c r="I23" s="368"/>
      <c r="J23" s="368"/>
      <c r="K23" s="368"/>
      <c r="L23" s="368"/>
      <c r="M23" s="368"/>
      <c r="N23" s="368"/>
      <c r="O23" s="368"/>
      <c r="P23" s="368"/>
      <c r="Q23" s="368"/>
      <c r="R23" s="368"/>
      <c r="S23" s="367">
        <v>5</v>
      </c>
      <c r="T23" s="367">
        <v>10</v>
      </c>
      <c r="U23" s="367">
        <v>9</v>
      </c>
      <c r="V23" s="367">
        <v>3</v>
      </c>
      <c r="W23" s="367">
        <v>4</v>
      </c>
      <c r="X23" s="367">
        <v>1</v>
      </c>
      <c r="Y23" s="367">
        <v>1</v>
      </c>
      <c r="Z23" s="368"/>
      <c r="AA23" s="368"/>
      <c r="AB23" s="368"/>
      <c r="AC23" s="368"/>
      <c r="AD23" s="367">
        <v>1</v>
      </c>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c r="CE23" s="368"/>
      <c r="CF23" s="368"/>
      <c r="CG23" s="368"/>
      <c r="CH23" s="368"/>
    </row>
    <row r="24" spans="1:86" ht="18" customHeight="1" x14ac:dyDescent="0.25">
      <c r="A24" s="232"/>
      <c r="B24" s="367">
        <v>21</v>
      </c>
      <c r="C24" s="367">
        <v>154</v>
      </c>
      <c r="D24" s="368"/>
      <c r="E24" s="368"/>
      <c r="F24" s="368"/>
      <c r="G24" s="368"/>
      <c r="H24" s="368"/>
      <c r="I24" s="368"/>
      <c r="J24" s="368"/>
      <c r="K24" s="368"/>
      <c r="L24" s="368"/>
      <c r="M24" s="368"/>
      <c r="N24" s="368"/>
      <c r="O24" s="367">
        <v>2</v>
      </c>
      <c r="P24" s="367">
        <v>2</v>
      </c>
      <c r="Q24" s="367">
        <v>5</v>
      </c>
      <c r="R24" s="367">
        <v>3</v>
      </c>
      <c r="S24" s="368"/>
      <c r="T24" s="367">
        <v>2</v>
      </c>
      <c r="U24" s="367">
        <v>2</v>
      </c>
      <c r="V24" s="367">
        <v>3</v>
      </c>
      <c r="W24" s="367">
        <v>1</v>
      </c>
      <c r="X24" s="368"/>
      <c r="Y24" s="367">
        <v>3</v>
      </c>
      <c r="Z24" s="367">
        <v>2</v>
      </c>
      <c r="AA24" s="367">
        <v>3</v>
      </c>
      <c r="AB24" s="367">
        <v>3</v>
      </c>
      <c r="AC24" s="368"/>
      <c r="AD24" s="367">
        <v>1</v>
      </c>
      <c r="AE24" s="367">
        <v>1</v>
      </c>
      <c r="AF24" s="367">
        <v>1</v>
      </c>
      <c r="AG24" s="368"/>
      <c r="AH24" s="367">
        <v>7</v>
      </c>
      <c r="AI24" s="367">
        <v>2</v>
      </c>
      <c r="AJ24" s="367">
        <v>1</v>
      </c>
      <c r="AK24" s="367">
        <v>5</v>
      </c>
      <c r="AL24" s="367">
        <v>3</v>
      </c>
      <c r="AM24" s="367">
        <v>2</v>
      </c>
      <c r="AN24" s="367">
        <v>3</v>
      </c>
      <c r="AO24" s="367">
        <v>3</v>
      </c>
      <c r="AP24" s="368"/>
      <c r="AQ24" s="367">
        <v>5</v>
      </c>
      <c r="AR24" s="367">
        <v>3</v>
      </c>
      <c r="AS24" s="367">
        <v>3</v>
      </c>
      <c r="AT24" s="367">
        <v>6</v>
      </c>
      <c r="AU24" s="367">
        <v>4</v>
      </c>
      <c r="AV24" s="367">
        <v>6</v>
      </c>
      <c r="AW24" s="367">
        <v>5</v>
      </c>
      <c r="AX24" s="367">
        <v>3</v>
      </c>
      <c r="AY24" s="367">
        <v>7</v>
      </c>
      <c r="AZ24" s="367">
        <v>4</v>
      </c>
      <c r="BA24" s="367">
        <v>4</v>
      </c>
      <c r="BB24" s="367">
        <v>2</v>
      </c>
      <c r="BC24" s="367">
        <v>3</v>
      </c>
      <c r="BD24" s="367">
        <v>2</v>
      </c>
      <c r="BE24" s="367">
        <v>2</v>
      </c>
      <c r="BF24" s="367">
        <v>5</v>
      </c>
      <c r="BG24" s="367">
        <v>1</v>
      </c>
      <c r="BH24" s="367">
        <v>4</v>
      </c>
      <c r="BI24" s="368"/>
      <c r="BJ24" s="367">
        <v>3</v>
      </c>
      <c r="BK24" s="367">
        <v>2</v>
      </c>
      <c r="BL24" s="367">
        <v>1</v>
      </c>
      <c r="BM24" s="367">
        <v>1</v>
      </c>
      <c r="BN24" s="367">
        <v>3</v>
      </c>
      <c r="BO24" s="367">
        <v>1</v>
      </c>
      <c r="BP24" s="367">
        <v>1</v>
      </c>
      <c r="BQ24" s="367">
        <v>1</v>
      </c>
      <c r="BR24" s="367">
        <v>2</v>
      </c>
      <c r="BS24" s="367">
        <v>4</v>
      </c>
      <c r="BT24" s="367">
        <v>1</v>
      </c>
      <c r="BU24" s="367">
        <v>1</v>
      </c>
      <c r="BV24" s="368"/>
      <c r="BW24" s="367">
        <v>1</v>
      </c>
      <c r="BX24" s="367">
        <v>1</v>
      </c>
      <c r="BY24" s="368"/>
      <c r="BZ24" s="368"/>
      <c r="CA24" s="368"/>
      <c r="CB24" s="367">
        <v>1</v>
      </c>
      <c r="CC24" s="367">
        <v>1</v>
      </c>
      <c r="CD24" s="368"/>
      <c r="CE24" s="368"/>
      <c r="CF24" s="368"/>
      <c r="CG24" s="368"/>
      <c r="CH24" s="368"/>
    </row>
    <row r="25" spans="1:86" ht="18" customHeight="1" x14ac:dyDescent="0.25">
      <c r="A25" s="232"/>
      <c r="B25" s="367">
        <v>22</v>
      </c>
      <c r="C25" s="367">
        <v>413</v>
      </c>
      <c r="D25" s="368"/>
      <c r="E25" s="368"/>
      <c r="F25" s="368"/>
      <c r="G25" s="368"/>
      <c r="H25" s="368"/>
      <c r="I25" s="368"/>
      <c r="J25" s="368"/>
      <c r="K25" s="368"/>
      <c r="L25" s="367">
        <v>1</v>
      </c>
      <c r="M25" s="368"/>
      <c r="N25" s="367">
        <v>2</v>
      </c>
      <c r="O25" s="367">
        <v>22</v>
      </c>
      <c r="P25" s="367">
        <v>28</v>
      </c>
      <c r="Q25" s="367">
        <v>42</v>
      </c>
      <c r="R25" s="367">
        <v>35</v>
      </c>
      <c r="S25" s="367">
        <v>22</v>
      </c>
      <c r="T25" s="367">
        <v>15</v>
      </c>
      <c r="U25" s="367">
        <v>12</v>
      </c>
      <c r="V25" s="367">
        <v>12</v>
      </c>
      <c r="W25" s="367">
        <v>10</v>
      </c>
      <c r="X25" s="367">
        <v>2</v>
      </c>
      <c r="Y25" s="367">
        <v>6</v>
      </c>
      <c r="Z25" s="367">
        <v>8</v>
      </c>
      <c r="AA25" s="367">
        <v>5</v>
      </c>
      <c r="AB25" s="367">
        <v>6</v>
      </c>
      <c r="AC25" s="367">
        <v>9</v>
      </c>
      <c r="AD25" s="367">
        <v>6</v>
      </c>
      <c r="AE25" s="367">
        <v>6</v>
      </c>
      <c r="AF25" s="367">
        <v>2</v>
      </c>
      <c r="AG25" s="367">
        <v>5</v>
      </c>
      <c r="AH25" s="367">
        <v>10</v>
      </c>
      <c r="AI25" s="367">
        <v>4</v>
      </c>
      <c r="AJ25" s="367">
        <v>4</v>
      </c>
      <c r="AK25" s="367">
        <v>7</v>
      </c>
      <c r="AL25" s="367">
        <v>6</v>
      </c>
      <c r="AM25" s="367">
        <v>7</v>
      </c>
      <c r="AN25" s="367">
        <v>10</v>
      </c>
      <c r="AO25" s="367">
        <v>2</v>
      </c>
      <c r="AP25" s="367">
        <v>6</v>
      </c>
      <c r="AQ25" s="367">
        <v>6</v>
      </c>
      <c r="AR25" s="367">
        <v>4</v>
      </c>
      <c r="AS25" s="367">
        <v>1</v>
      </c>
      <c r="AT25" s="367">
        <v>3</v>
      </c>
      <c r="AU25" s="367">
        <v>1</v>
      </c>
      <c r="AV25" s="367">
        <v>1</v>
      </c>
      <c r="AW25" s="367">
        <v>5</v>
      </c>
      <c r="AX25" s="367">
        <v>8</v>
      </c>
      <c r="AY25" s="367">
        <v>6</v>
      </c>
      <c r="AZ25" s="367">
        <v>3</v>
      </c>
      <c r="BA25" s="367">
        <v>2</v>
      </c>
      <c r="BB25" s="367">
        <v>1</v>
      </c>
      <c r="BC25" s="367">
        <v>2</v>
      </c>
      <c r="BD25" s="367">
        <v>3</v>
      </c>
      <c r="BE25" s="367">
        <v>4</v>
      </c>
      <c r="BF25" s="367">
        <v>3</v>
      </c>
      <c r="BG25" s="367">
        <v>4</v>
      </c>
      <c r="BH25" s="367">
        <v>6</v>
      </c>
      <c r="BI25" s="368"/>
      <c r="BJ25" s="367">
        <v>1</v>
      </c>
      <c r="BK25" s="367">
        <v>5</v>
      </c>
      <c r="BL25" s="367">
        <v>5</v>
      </c>
      <c r="BM25" s="367">
        <v>1</v>
      </c>
      <c r="BN25" s="367">
        <v>2</v>
      </c>
      <c r="BO25" s="368"/>
      <c r="BP25" s="367">
        <v>5</v>
      </c>
      <c r="BQ25" s="367">
        <v>1</v>
      </c>
      <c r="BR25" s="367">
        <v>1</v>
      </c>
      <c r="BS25" s="367">
        <v>1</v>
      </c>
      <c r="BT25" s="368"/>
      <c r="BU25" s="367">
        <v>2</v>
      </c>
      <c r="BV25" s="367">
        <v>1</v>
      </c>
      <c r="BW25" s="367">
        <v>1</v>
      </c>
      <c r="BX25" s="367">
        <v>2</v>
      </c>
      <c r="BY25" s="367">
        <v>1</v>
      </c>
      <c r="BZ25" s="367">
        <v>1</v>
      </c>
      <c r="CA25" s="367">
        <v>1</v>
      </c>
      <c r="CB25" s="368"/>
      <c r="CC25" s="367">
        <v>2</v>
      </c>
      <c r="CD25" s="367">
        <v>2</v>
      </c>
      <c r="CE25" s="367"/>
      <c r="CF25" s="367">
        <v>1</v>
      </c>
      <c r="CG25" s="367">
        <v>1</v>
      </c>
      <c r="CH25" s="367">
        <v>1</v>
      </c>
    </row>
    <row r="26" spans="1:86" ht="18" customHeight="1" x14ac:dyDescent="0.25">
      <c r="A26" s="232"/>
      <c r="B26" s="367">
        <v>23</v>
      </c>
      <c r="C26" s="367">
        <v>1544</v>
      </c>
      <c r="D26" s="368"/>
      <c r="E26" s="368"/>
      <c r="F26" s="368"/>
      <c r="G26" s="368"/>
      <c r="H26" s="368"/>
      <c r="I26" s="368"/>
      <c r="J26" s="368"/>
      <c r="K26" s="368"/>
      <c r="L26" s="368"/>
      <c r="M26" s="367">
        <v>2</v>
      </c>
      <c r="N26" s="367">
        <v>4</v>
      </c>
      <c r="O26" s="367">
        <v>23</v>
      </c>
      <c r="P26" s="367">
        <v>76</v>
      </c>
      <c r="Q26" s="367">
        <v>245</v>
      </c>
      <c r="R26" s="367">
        <v>362</v>
      </c>
      <c r="S26" s="367">
        <v>229</v>
      </c>
      <c r="T26" s="367">
        <v>136</v>
      </c>
      <c r="U26" s="367">
        <v>64</v>
      </c>
      <c r="V26" s="367">
        <v>53</v>
      </c>
      <c r="W26" s="367">
        <v>31</v>
      </c>
      <c r="X26" s="367">
        <v>18</v>
      </c>
      <c r="Y26" s="367">
        <v>17</v>
      </c>
      <c r="Z26" s="367">
        <v>14</v>
      </c>
      <c r="AA26" s="367">
        <v>18</v>
      </c>
      <c r="AB26" s="367">
        <v>10</v>
      </c>
      <c r="AC26" s="367">
        <v>12</v>
      </c>
      <c r="AD26" s="367">
        <v>15</v>
      </c>
      <c r="AE26" s="367">
        <v>14</v>
      </c>
      <c r="AF26" s="367">
        <v>13</v>
      </c>
      <c r="AG26" s="367">
        <v>13</v>
      </c>
      <c r="AH26" s="367">
        <v>10</v>
      </c>
      <c r="AI26" s="367">
        <v>14</v>
      </c>
      <c r="AJ26" s="367">
        <v>13</v>
      </c>
      <c r="AK26" s="367">
        <v>11</v>
      </c>
      <c r="AL26" s="367">
        <v>11</v>
      </c>
      <c r="AM26" s="367">
        <v>8</v>
      </c>
      <c r="AN26" s="367">
        <v>7</v>
      </c>
      <c r="AO26" s="367">
        <v>11</v>
      </c>
      <c r="AP26" s="367">
        <v>9</v>
      </c>
      <c r="AQ26" s="367">
        <v>5</v>
      </c>
      <c r="AR26" s="367">
        <v>9</v>
      </c>
      <c r="AS26" s="367">
        <v>4</v>
      </c>
      <c r="AT26" s="367">
        <v>7</v>
      </c>
      <c r="AU26" s="367">
        <v>4</v>
      </c>
      <c r="AV26" s="367">
        <v>4</v>
      </c>
      <c r="AW26" s="367">
        <v>1</v>
      </c>
      <c r="AX26" s="367">
        <v>5</v>
      </c>
      <c r="AY26" s="368"/>
      <c r="AZ26" s="367">
        <v>7</v>
      </c>
      <c r="BA26" s="367">
        <v>2</v>
      </c>
      <c r="BB26" s="367">
        <v>1</v>
      </c>
      <c r="BC26" s="367">
        <v>4</v>
      </c>
      <c r="BD26" s="367">
        <v>1</v>
      </c>
      <c r="BE26" s="367">
        <v>2</v>
      </c>
      <c r="BF26" s="367">
        <v>3</v>
      </c>
      <c r="BG26" s="367">
        <v>1</v>
      </c>
      <c r="BH26" s="367">
        <v>2</v>
      </c>
      <c r="BI26" s="367">
        <v>6</v>
      </c>
      <c r="BJ26" s="367">
        <v>2</v>
      </c>
      <c r="BK26" s="367">
        <v>2</v>
      </c>
      <c r="BL26" s="368"/>
      <c r="BM26" s="368"/>
      <c r="BN26" s="367">
        <v>1</v>
      </c>
      <c r="BO26" s="367">
        <v>2</v>
      </c>
      <c r="BP26" s="367">
        <v>2</v>
      </c>
      <c r="BQ26" s="368"/>
      <c r="BR26" s="368"/>
      <c r="BS26" s="368"/>
      <c r="BT26" s="368"/>
      <c r="BU26" s="367">
        <v>1</v>
      </c>
      <c r="BV26" s="367">
        <v>2</v>
      </c>
      <c r="BW26" s="368"/>
      <c r="BX26" s="367">
        <v>1</v>
      </c>
      <c r="BY26" s="368"/>
      <c r="BZ26" s="368"/>
      <c r="CA26" s="368"/>
      <c r="CB26" s="368"/>
      <c r="CC26" s="368"/>
      <c r="CD26" s="368"/>
      <c r="CE26" s="368"/>
      <c r="CF26" s="368"/>
      <c r="CG26" s="368"/>
      <c r="CH26" s="368"/>
    </row>
    <row r="27" spans="1:86" ht="18" customHeight="1" x14ac:dyDescent="0.25">
      <c r="A27" s="232"/>
      <c r="B27" s="367">
        <v>24</v>
      </c>
      <c r="C27" s="367">
        <v>2382</v>
      </c>
      <c r="D27" s="368"/>
      <c r="E27" s="368"/>
      <c r="F27" s="368"/>
      <c r="G27" s="368"/>
      <c r="H27" s="368"/>
      <c r="I27" s="368"/>
      <c r="J27" s="368"/>
      <c r="K27" s="368"/>
      <c r="L27" s="368"/>
      <c r="M27" s="368"/>
      <c r="N27" s="368"/>
      <c r="O27" s="367">
        <v>6</v>
      </c>
      <c r="P27" s="367">
        <v>40</v>
      </c>
      <c r="Q27" s="367">
        <v>167</v>
      </c>
      <c r="R27" s="367">
        <v>512</v>
      </c>
      <c r="S27" s="367">
        <v>535</v>
      </c>
      <c r="T27" s="367">
        <v>379</v>
      </c>
      <c r="U27" s="367">
        <v>208</v>
      </c>
      <c r="V27" s="367">
        <v>115</v>
      </c>
      <c r="W27" s="367">
        <v>76</v>
      </c>
      <c r="X27" s="367">
        <v>43</v>
      </c>
      <c r="Y27" s="367">
        <v>40</v>
      </c>
      <c r="Z27" s="367">
        <v>26</v>
      </c>
      <c r="AA27" s="367">
        <v>16</v>
      </c>
      <c r="AB27" s="367">
        <v>18</v>
      </c>
      <c r="AC27" s="367">
        <v>22</v>
      </c>
      <c r="AD27" s="367">
        <v>15</v>
      </c>
      <c r="AE27" s="367">
        <v>19</v>
      </c>
      <c r="AF27" s="367">
        <v>14</v>
      </c>
      <c r="AG27" s="367">
        <v>8</v>
      </c>
      <c r="AH27" s="367">
        <v>8</v>
      </c>
      <c r="AI27" s="367">
        <v>9</v>
      </c>
      <c r="AJ27" s="367">
        <v>5</v>
      </c>
      <c r="AK27" s="367">
        <v>9</v>
      </c>
      <c r="AL27" s="367">
        <v>7</v>
      </c>
      <c r="AM27" s="367">
        <v>7</v>
      </c>
      <c r="AN27" s="367">
        <v>8</v>
      </c>
      <c r="AO27" s="367">
        <v>7</v>
      </c>
      <c r="AP27" s="367">
        <v>6</v>
      </c>
      <c r="AQ27" s="367">
        <v>7</v>
      </c>
      <c r="AR27" s="367">
        <v>5</v>
      </c>
      <c r="AS27" s="367">
        <v>1</v>
      </c>
      <c r="AT27" s="367">
        <v>6</v>
      </c>
      <c r="AU27" s="367">
        <v>5</v>
      </c>
      <c r="AV27" s="367">
        <v>2</v>
      </c>
      <c r="AW27" s="367">
        <v>4</v>
      </c>
      <c r="AX27" s="367">
        <v>4</v>
      </c>
      <c r="AY27" s="367">
        <v>5</v>
      </c>
      <c r="AZ27" s="367">
        <v>3</v>
      </c>
      <c r="BA27" s="367">
        <v>3</v>
      </c>
      <c r="BB27" s="367">
        <v>1</v>
      </c>
      <c r="BC27" s="367">
        <v>1</v>
      </c>
      <c r="BD27" s="367">
        <v>1</v>
      </c>
      <c r="BE27" s="368"/>
      <c r="BF27" s="367">
        <v>1</v>
      </c>
      <c r="BG27" s="368"/>
      <c r="BH27" s="367">
        <v>2</v>
      </c>
      <c r="BI27" s="367">
        <v>1</v>
      </c>
      <c r="BJ27" s="367">
        <v>1</v>
      </c>
      <c r="BK27" s="367">
        <v>1</v>
      </c>
      <c r="BL27" s="368"/>
      <c r="BM27" s="367">
        <v>1</v>
      </c>
      <c r="BN27" s="368"/>
      <c r="BO27" s="367">
        <v>1</v>
      </c>
      <c r="BP27" s="368"/>
      <c r="BQ27" s="368"/>
      <c r="BR27" s="368"/>
      <c r="BS27" s="368"/>
      <c r="BT27" s="368"/>
      <c r="BU27" s="368"/>
      <c r="BV27" s="368"/>
      <c r="BW27" s="368"/>
      <c r="BX27" s="368"/>
      <c r="BY27" s="368"/>
      <c r="BZ27" s="368"/>
      <c r="CA27" s="368"/>
      <c r="CB27" s="367">
        <v>1</v>
      </c>
      <c r="CC27" s="368"/>
      <c r="CD27" s="368"/>
      <c r="CE27" s="368"/>
      <c r="CF27" s="368"/>
      <c r="CG27" s="368"/>
      <c r="CH27" s="368"/>
    </row>
    <row r="28" spans="1:86" ht="18" customHeight="1" x14ac:dyDescent="0.25">
      <c r="A28" s="232"/>
      <c r="B28" s="367">
        <v>25</v>
      </c>
      <c r="C28" s="367">
        <v>3599</v>
      </c>
      <c r="D28" s="368"/>
      <c r="E28" s="368"/>
      <c r="F28" s="368"/>
      <c r="G28" s="368"/>
      <c r="H28" s="368"/>
      <c r="I28" s="368"/>
      <c r="J28" s="368"/>
      <c r="K28" s="368"/>
      <c r="L28" s="368"/>
      <c r="M28" s="368"/>
      <c r="N28" s="368"/>
      <c r="O28" s="367">
        <v>1</v>
      </c>
      <c r="P28" s="367">
        <v>1</v>
      </c>
      <c r="Q28" s="367">
        <v>49</v>
      </c>
      <c r="R28" s="367">
        <v>253</v>
      </c>
      <c r="S28" s="367">
        <v>765</v>
      </c>
      <c r="T28" s="367">
        <v>843</v>
      </c>
      <c r="U28" s="367">
        <v>528</v>
      </c>
      <c r="V28" s="367">
        <v>316</v>
      </c>
      <c r="W28" s="367">
        <v>171</v>
      </c>
      <c r="X28" s="367">
        <v>105</v>
      </c>
      <c r="Y28" s="367">
        <v>67</v>
      </c>
      <c r="Z28" s="367">
        <v>66</v>
      </c>
      <c r="AA28" s="367">
        <v>46</v>
      </c>
      <c r="AB28" s="367">
        <v>36</v>
      </c>
      <c r="AC28" s="367">
        <v>39</v>
      </c>
      <c r="AD28" s="367">
        <v>31</v>
      </c>
      <c r="AE28" s="367">
        <v>20</v>
      </c>
      <c r="AF28" s="367">
        <v>28</v>
      </c>
      <c r="AG28" s="367">
        <v>26</v>
      </c>
      <c r="AH28" s="367">
        <v>16</v>
      </c>
      <c r="AI28" s="367">
        <v>15</v>
      </c>
      <c r="AJ28" s="367">
        <v>14</v>
      </c>
      <c r="AK28" s="367">
        <v>12</v>
      </c>
      <c r="AL28" s="367">
        <v>27</v>
      </c>
      <c r="AM28" s="367">
        <v>14</v>
      </c>
      <c r="AN28" s="367">
        <v>11</v>
      </c>
      <c r="AO28" s="367">
        <v>11</v>
      </c>
      <c r="AP28" s="367">
        <v>8</v>
      </c>
      <c r="AQ28" s="367">
        <v>5</v>
      </c>
      <c r="AR28" s="367">
        <v>5</v>
      </c>
      <c r="AS28" s="367">
        <v>6</v>
      </c>
      <c r="AT28" s="367">
        <v>6</v>
      </c>
      <c r="AU28" s="367">
        <v>9</v>
      </c>
      <c r="AV28" s="367">
        <v>9</v>
      </c>
      <c r="AW28" s="367">
        <v>3</v>
      </c>
      <c r="AX28" s="367">
        <v>7</v>
      </c>
      <c r="AY28" s="367">
        <v>4</v>
      </c>
      <c r="AZ28" s="367">
        <v>7</v>
      </c>
      <c r="BA28" s="367">
        <v>1</v>
      </c>
      <c r="BB28" s="367">
        <v>2</v>
      </c>
      <c r="BC28" s="367">
        <v>3</v>
      </c>
      <c r="BD28" s="367">
        <v>2</v>
      </c>
      <c r="BE28" s="367">
        <v>2</v>
      </c>
      <c r="BF28" s="367">
        <v>3</v>
      </c>
      <c r="BG28" s="367">
        <v>1</v>
      </c>
      <c r="BH28" s="368"/>
      <c r="BI28" s="368"/>
      <c r="BJ28" s="367">
        <v>1</v>
      </c>
      <c r="BK28" s="368"/>
      <c r="BL28" s="368"/>
      <c r="BM28" s="368"/>
      <c r="BN28" s="367">
        <v>1</v>
      </c>
      <c r="BO28" s="368"/>
      <c r="BP28" s="368"/>
      <c r="BQ28" s="367">
        <v>1</v>
      </c>
      <c r="BR28" s="368"/>
      <c r="BS28" s="368"/>
      <c r="BT28" s="367">
        <v>1</v>
      </c>
      <c r="BU28" s="367">
        <v>1</v>
      </c>
      <c r="BV28" s="368"/>
      <c r="BW28" s="368"/>
      <c r="BX28" s="368"/>
      <c r="BY28" s="368"/>
      <c r="BZ28" s="368"/>
      <c r="CA28" s="368"/>
      <c r="CB28" s="368"/>
      <c r="CC28" s="368"/>
      <c r="CD28" s="368"/>
      <c r="CE28" s="368"/>
      <c r="CF28" s="368"/>
      <c r="CG28" s="368"/>
      <c r="CH28" s="368"/>
    </row>
    <row r="29" spans="1:86" ht="18" customHeight="1" x14ac:dyDescent="0.25">
      <c r="A29" s="232"/>
      <c r="B29" s="367">
        <v>26</v>
      </c>
      <c r="C29" s="367">
        <v>394</v>
      </c>
      <c r="D29" s="368"/>
      <c r="E29" s="368"/>
      <c r="F29" s="368"/>
      <c r="G29" s="368"/>
      <c r="H29" s="368"/>
      <c r="I29" s="368"/>
      <c r="J29" s="368"/>
      <c r="K29" s="368"/>
      <c r="L29" s="368"/>
      <c r="M29" s="368"/>
      <c r="N29" s="368"/>
      <c r="O29" s="368"/>
      <c r="P29" s="368"/>
      <c r="Q29" s="367">
        <v>2</v>
      </c>
      <c r="R29" s="367">
        <v>37</v>
      </c>
      <c r="S29" s="367">
        <v>96</v>
      </c>
      <c r="T29" s="367">
        <v>110</v>
      </c>
      <c r="U29" s="367">
        <v>69</v>
      </c>
      <c r="V29" s="367">
        <v>19</v>
      </c>
      <c r="W29" s="367">
        <v>14</v>
      </c>
      <c r="X29" s="367">
        <v>6</v>
      </c>
      <c r="Y29" s="367">
        <v>2</v>
      </c>
      <c r="Z29" s="367">
        <v>3</v>
      </c>
      <c r="AA29" s="367">
        <v>3</v>
      </c>
      <c r="AB29" s="368"/>
      <c r="AC29" s="367">
        <v>5</v>
      </c>
      <c r="AD29" s="367">
        <v>3</v>
      </c>
      <c r="AE29" s="367">
        <v>1</v>
      </c>
      <c r="AF29" s="367">
        <v>2</v>
      </c>
      <c r="AG29" s="367">
        <v>1</v>
      </c>
      <c r="AH29" s="367">
        <v>3</v>
      </c>
      <c r="AI29" s="367">
        <v>4</v>
      </c>
      <c r="AJ29" s="367">
        <v>1</v>
      </c>
      <c r="AK29" s="367">
        <v>1</v>
      </c>
      <c r="AL29" s="367">
        <v>1</v>
      </c>
      <c r="AM29" s="368"/>
      <c r="AN29" s="367">
        <v>2</v>
      </c>
      <c r="AO29" s="367">
        <v>1</v>
      </c>
      <c r="AP29" s="368"/>
      <c r="AQ29" s="368"/>
      <c r="AR29" s="368"/>
      <c r="AS29" s="368"/>
      <c r="AT29" s="367">
        <v>1</v>
      </c>
      <c r="AU29" s="368"/>
      <c r="AV29" s="368"/>
      <c r="AW29" s="367">
        <v>1</v>
      </c>
      <c r="AX29" s="367">
        <v>1</v>
      </c>
      <c r="AY29" s="367">
        <v>1</v>
      </c>
      <c r="AZ29" s="367">
        <v>1</v>
      </c>
      <c r="BA29" s="367">
        <v>1</v>
      </c>
      <c r="BB29" s="368"/>
      <c r="BC29" s="367">
        <v>1</v>
      </c>
      <c r="BD29" s="368"/>
      <c r="BE29" s="368"/>
      <c r="BF29" s="368"/>
      <c r="BG29" s="368"/>
      <c r="BH29" s="368"/>
      <c r="BI29" s="367">
        <v>1</v>
      </c>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row>
    <row r="30" spans="1:86" ht="18" customHeight="1" x14ac:dyDescent="0.25">
      <c r="A30" s="232"/>
      <c r="B30" s="367">
        <v>99</v>
      </c>
      <c r="C30" s="367">
        <v>877</v>
      </c>
      <c r="D30" s="368"/>
      <c r="E30" s="368"/>
      <c r="F30" s="368"/>
      <c r="G30" s="367">
        <v>3</v>
      </c>
      <c r="H30" s="367">
        <v>3</v>
      </c>
      <c r="I30" s="367">
        <v>14</v>
      </c>
      <c r="J30" s="367">
        <v>50</v>
      </c>
      <c r="K30" s="367">
        <v>59</v>
      </c>
      <c r="L30" s="367">
        <v>95</v>
      </c>
      <c r="M30" s="367">
        <v>129</v>
      </c>
      <c r="N30" s="367">
        <v>143</v>
      </c>
      <c r="O30" s="367">
        <v>145</v>
      </c>
      <c r="P30" s="367">
        <v>115</v>
      </c>
      <c r="Q30" s="367">
        <v>76</v>
      </c>
      <c r="R30" s="367">
        <v>29</v>
      </c>
      <c r="S30" s="367">
        <v>11</v>
      </c>
      <c r="T30" s="367">
        <v>2</v>
      </c>
      <c r="U30" s="367">
        <v>3</v>
      </c>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row>
    <row r="31" spans="1:86" ht="18" customHeight="1" x14ac:dyDescent="0.25">
      <c r="B31" s="369"/>
      <c r="C31" s="369"/>
      <c r="D31" s="370"/>
      <c r="E31" s="370"/>
      <c r="F31" s="370"/>
      <c r="G31" s="369"/>
      <c r="H31" s="369"/>
      <c r="I31" s="369"/>
      <c r="J31" s="369"/>
      <c r="K31" s="369"/>
      <c r="L31" s="369"/>
      <c r="M31" s="369"/>
      <c r="N31" s="369"/>
      <c r="O31" s="369"/>
      <c r="P31" s="369"/>
      <c r="Q31" s="369"/>
      <c r="R31" s="369"/>
      <c r="S31" s="369"/>
      <c r="T31" s="369"/>
      <c r="U31" s="369"/>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row>
    <row r="32" spans="1:86" ht="18" customHeight="1" x14ac:dyDescent="0.25">
      <c r="A32" t="s">
        <v>742</v>
      </c>
    </row>
    <row r="33" spans="1:86" ht="18" customHeight="1" x14ac:dyDescent="0.25">
      <c r="A33" s="366" t="s">
        <v>743</v>
      </c>
      <c r="B33" s="366" t="s">
        <v>0</v>
      </c>
      <c r="C33" s="366" t="s">
        <v>741</v>
      </c>
      <c r="D33" s="366">
        <v>2</v>
      </c>
      <c r="E33" s="366" t="s">
        <v>2</v>
      </c>
      <c r="F33" s="366" t="s">
        <v>3</v>
      </c>
      <c r="G33" s="366" t="s">
        <v>4</v>
      </c>
      <c r="H33" s="366" t="s">
        <v>5</v>
      </c>
      <c r="I33" s="366" t="s">
        <v>6</v>
      </c>
      <c r="J33" s="366" t="s">
        <v>7</v>
      </c>
      <c r="K33" s="366" t="s">
        <v>8</v>
      </c>
      <c r="L33" s="366" t="s">
        <v>9</v>
      </c>
      <c r="M33" s="366" t="s">
        <v>10</v>
      </c>
      <c r="N33" s="366" t="s">
        <v>11</v>
      </c>
      <c r="O33" s="366" t="s">
        <v>12</v>
      </c>
      <c r="P33" s="366" t="s">
        <v>13</v>
      </c>
      <c r="Q33" s="366" t="s">
        <v>14</v>
      </c>
      <c r="R33" s="366" t="s">
        <v>15</v>
      </c>
      <c r="S33" s="366" t="s">
        <v>16</v>
      </c>
      <c r="T33" s="366" t="s">
        <v>17</v>
      </c>
      <c r="U33" s="366" t="s">
        <v>18</v>
      </c>
      <c r="V33" s="366" t="s">
        <v>19</v>
      </c>
      <c r="W33" s="366" t="s">
        <v>20</v>
      </c>
      <c r="X33" s="366" t="s">
        <v>21</v>
      </c>
      <c r="Y33" s="366" t="s">
        <v>22</v>
      </c>
      <c r="Z33" s="366" t="s">
        <v>23</v>
      </c>
      <c r="AA33" s="366" t="s">
        <v>24</v>
      </c>
      <c r="AB33" s="366" t="s">
        <v>25</v>
      </c>
      <c r="AC33" s="366" t="s">
        <v>26</v>
      </c>
      <c r="AD33" s="366" t="s">
        <v>27</v>
      </c>
      <c r="AE33" s="366" t="s">
        <v>28</v>
      </c>
      <c r="AF33" s="366" t="s">
        <v>29</v>
      </c>
      <c r="AG33" s="366" t="s">
        <v>30</v>
      </c>
      <c r="AH33" s="366" t="s">
        <v>31</v>
      </c>
      <c r="AI33" s="366" t="s">
        <v>32</v>
      </c>
      <c r="AJ33" s="366">
        <v>34</v>
      </c>
      <c r="AK33" s="366" t="s">
        <v>34</v>
      </c>
      <c r="AL33" s="366" t="s">
        <v>35</v>
      </c>
      <c r="AM33" s="366" t="s">
        <v>36</v>
      </c>
      <c r="AN33" s="366">
        <v>38</v>
      </c>
      <c r="AO33" s="366" t="s">
        <v>38</v>
      </c>
      <c r="AP33" s="366">
        <v>40</v>
      </c>
      <c r="AQ33" s="366">
        <v>41</v>
      </c>
      <c r="AR33" s="366" t="s">
        <v>41</v>
      </c>
      <c r="AS33" s="366">
        <v>43</v>
      </c>
      <c r="AT33" s="366">
        <v>44</v>
      </c>
      <c r="AU33" s="366">
        <v>45</v>
      </c>
      <c r="AV33" s="366">
        <v>46</v>
      </c>
      <c r="AW33" s="366">
        <v>47</v>
      </c>
      <c r="AX33" s="366">
        <v>48</v>
      </c>
      <c r="AY33" s="366">
        <v>49</v>
      </c>
      <c r="AZ33" s="366">
        <v>50</v>
      </c>
      <c r="BA33" s="366">
        <v>51</v>
      </c>
      <c r="BB33" s="366">
        <v>52</v>
      </c>
      <c r="BC33" s="366">
        <v>53</v>
      </c>
      <c r="BD33" s="366">
        <v>54</v>
      </c>
      <c r="BE33" s="366">
        <v>55</v>
      </c>
      <c r="BF33" s="366">
        <v>56</v>
      </c>
      <c r="BG33" s="366">
        <v>57</v>
      </c>
      <c r="BH33" s="366">
        <v>58</v>
      </c>
      <c r="BI33" s="366">
        <v>59</v>
      </c>
      <c r="BJ33" s="366">
        <v>60</v>
      </c>
      <c r="BK33" s="366">
        <v>61</v>
      </c>
      <c r="BL33" s="366">
        <v>62</v>
      </c>
      <c r="BM33" s="366">
        <v>63</v>
      </c>
      <c r="BN33" s="366">
        <v>64</v>
      </c>
      <c r="BO33" s="366">
        <v>65</v>
      </c>
      <c r="BP33" s="366">
        <v>66</v>
      </c>
      <c r="BQ33" s="366">
        <v>67</v>
      </c>
      <c r="BR33" s="366">
        <v>68</v>
      </c>
      <c r="BS33" s="366">
        <v>69</v>
      </c>
      <c r="BT33" s="366">
        <v>70</v>
      </c>
      <c r="BU33" s="366">
        <v>71</v>
      </c>
      <c r="BV33" s="366">
        <v>72</v>
      </c>
      <c r="BW33" s="366">
        <v>73</v>
      </c>
      <c r="BX33" s="366">
        <v>74</v>
      </c>
      <c r="BY33" s="366">
        <v>75</v>
      </c>
      <c r="BZ33" s="366">
        <v>76</v>
      </c>
      <c r="CA33" s="366">
        <v>77</v>
      </c>
      <c r="CB33" s="366">
        <v>78</v>
      </c>
      <c r="CC33" s="366">
        <v>79</v>
      </c>
      <c r="CD33" s="366">
        <v>80</v>
      </c>
      <c r="CE33" s="366">
        <v>81</v>
      </c>
      <c r="CF33" s="366">
        <v>82</v>
      </c>
      <c r="CG33" s="366">
        <v>83</v>
      </c>
      <c r="CH33" s="366">
        <v>88</v>
      </c>
    </row>
    <row r="34" spans="1:86" ht="18" customHeight="1" x14ac:dyDescent="0.25">
      <c r="A34" s="371">
        <v>1</v>
      </c>
      <c r="B34" s="367">
        <v>-2</v>
      </c>
      <c r="C34" s="367"/>
      <c r="D34" s="367"/>
      <c r="E34" s="367"/>
      <c r="F34" s="367"/>
      <c r="G34" s="367"/>
      <c r="H34" s="367"/>
      <c r="I34" s="367"/>
      <c r="J34" s="367"/>
      <c r="K34" s="367"/>
      <c r="L34" s="367"/>
      <c r="M34" s="367"/>
      <c r="N34" s="367"/>
      <c r="O34" s="368"/>
      <c r="P34" s="367"/>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row>
    <row r="35" spans="1:86" ht="18" customHeight="1" x14ac:dyDescent="0.25">
      <c r="A35" s="371">
        <v>1</v>
      </c>
      <c r="B35" s="367">
        <v>-1</v>
      </c>
      <c r="C35" s="367"/>
      <c r="D35" s="367"/>
      <c r="E35" s="367"/>
      <c r="F35" s="367"/>
      <c r="G35" s="367"/>
      <c r="H35" s="367"/>
      <c r="I35" s="367"/>
      <c r="J35" s="367"/>
      <c r="K35" s="367"/>
      <c r="L35" s="367"/>
      <c r="M35" s="367"/>
      <c r="N35" s="367"/>
      <c r="O35" s="368"/>
      <c r="P35" s="367"/>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row>
    <row r="36" spans="1:86" ht="18" customHeight="1" x14ac:dyDescent="0.25">
      <c r="A36" s="371">
        <v>1</v>
      </c>
      <c r="B36" s="367">
        <v>0</v>
      </c>
      <c r="C36" s="367">
        <v>681</v>
      </c>
      <c r="D36" s="367"/>
      <c r="E36" s="367">
        <v>3</v>
      </c>
      <c r="F36" s="367">
        <v>119</v>
      </c>
      <c r="G36" s="367">
        <v>464</v>
      </c>
      <c r="H36" s="367">
        <v>57</v>
      </c>
      <c r="I36" s="367">
        <v>19</v>
      </c>
      <c r="J36" s="367">
        <v>9</v>
      </c>
      <c r="K36" s="367">
        <v>2</v>
      </c>
      <c r="L36" s="367">
        <v>3</v>
      </c>
      <c r="M36" s="367">
        <v>3</v>
      </c>
      <c r="N36" s="367">
        <v>1</v>
      </c>
      <c r="O36" s="368"/>
      <c r="P36" s="367">
        <v>1</v>
      </c>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row>
    <row r="37" spans="1:86" ht="18" customHeight="1" x14ac:dyDescent="0.25">
      <c r="A37" s="371">
        <v>1</v>
      </c>
      <c r="B37" s="367">
        <v>1</v>
      </c>
      <c r="C37" s="367">
        <v>1520</v>
      </c>
      <c r="D37" s="367"/>
      <c r="E37" s="368"/>
      <c r="F37" s="367">
        <v>7</v>
      </c>
      <c r="G37" s="367">
        <v>227</v>
      </c>
      <c r="H37" s="367">
        <v>923</v>
      </c>
      <c r="I37" s="367">
        <v>193</v>
      </c>
      <c r="J37" s="367">
        <v>86</v>
      </c>
      <c r="K37" s="367">
        <v>38</v>
      </c>
      <c r="L37" s="367">
        <v>9</v>
      </c>
      <c r="M37" s="367">
        <v>15</v>
      </c>
      <c r="N37" s="367">
        <v>14</v>
      </c>
      <c r="O37" s="367">
        <v>4</v>
      </c>
      <c r="P37" s="367">
        <v>3</v>
      </c>
      <c r="Q37" s="367">
        <v>1</v>
      </c>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c r="CH37" s="232"/>
    </row>
    <row r="38" spans="1:86" ht="18" customHeight="1" x14ac:dyDescent="0.25">
      <c r="A38" s="371">
        <v>1</v>
      </c>
      <c r="B38" s="367">
        <v>2</v>
      </c>
      <c r="C38" s="367">
        <v>1736</v>
      </c>
      <c r="D38" s="367"/>
      <c r="E38" s="368"/>
      <c r="F38" s="367">
        <v>1</v>
      </c>
      <c r="G38" s="367">
        <v>3</v>
      </c>
      <c r="H38" s="367">
        <v>250</v>
      </c>
      <c r="I38" s="367">
        <v>924</v>
      </c>
      <c r="J38" s="367">
        <v>299</v>
      </c>
      <c r="K38" s="367">
        <v>112</v>
      </c>
      <c r="L38" s="367">
        <v>72</v>
      </c>
      <c r="M38" s="367">
        <v>27</v>
      </c>
      <c r="N38" s="367">
        <v>19</v>
      </c>
      <c r="O38" s="367">
        <v>16</v>
      </c>
      <c r="P38" s="367">
        <v>8</v>
      </c>
      <c r="Q38" s="367">
        <v>1</v>
      </c>
      <c r="R38" s="367">
        <v>2</v>
      </c>
      <c r="S38" s="368"/>
      <c r="T38" s="368"/>
      <c r="U38" s="367">
        <v>2</v>
      </c>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row>
    <row r="39" spans="1:86" ht="18" customHeight="1" x14ac:dyDescent="0.25">
      <c r="A39" s="371">
        <v>1</v>
      </c>
      <c r="B39" s="367">
        <v>3</v>
      </c>
      <c r="C39" s="367">
        <v>1920</v>
      </c>
      <c r="D39" s="367"/>
      <c r="E39" s="368"/>
      <c r="F39" s="367">
        <v>1</v>
      </c>
      <c r="G39" s="368"/>
      <c r="H39" s="367">
        <v>2</v>
      </c>
      <c r="I39" s="367">
        <v>268</v>
      </c>
      <c r="J39" s="367">
        <v>954</v>
      </c>
      <c r="K39" s="367">
        <v>359</v>
      </c>
      <c r="L39" s="367">
        <v>138</v>
      </c>
      <c r="M39" s="367">
        <v>104</v>
      </c>
      <c r="N39" s="367">
        <v>48</v>
      </c>
      <c r="O39" s="367">
        <v>26</v>
      </c>
      <c r="P39" s="367">
        <v>11</v>
      </c>
      <c r="Q39" s="367">
        <v>6</v>
      </c>
      <c r="R39" s="367">
        <v>2</v>
      </c>
      <c r="S39" s="368"/>
      <c r="T39" s="368"/>
      <c r="U39" s="368"/>
      <c r="V39" s="368"/>
      <c r="W39" s="368"/>
      <c r="X39" s="368"/>
      <c r="Y39" s="368"/>
      <c r="Z39" s="368"/>
      <c r="AA39" s="367">
        <v>1</v>
      </c>
      <c r="AB39" s="368"/>
      <c r="AC39" s="368"/>
      <c r="AD39" s="368"/>
      <c r="AE39" s="368"/>
      <c r="AF39" s="368"/>
      <c r="AG39" s="368"/>
      <c r="AH39" s="368"/>
      <c r="AI39" s="368"/>
      <c r="AJ39" s="368"/>
      <c r="AK39" s="368"/>
      <c r="AL39" s="368"/>
      <c r="AM39" s="368"/>
      <c r="AN39" s="368"/>
      <c r="AO39" s="368"/>
      <c r="AP39" s="368"/>
      <c r="AQ39" s="368"/>
      <c r="AR39" s="368"/>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c r="CH39" s="232"/>
    </row>
    <row r="40" spans="1:86" ht="18" customHeight="1" x14ac:dyDescent="0.25">
      <c r="A40" s="371">
        <v>1</v>
      </c>
      <c r="B40" s="367">
        <v>4</v>
      </c>
      <c r="C40" s="367">
        <v>2161</v>
      </c>
      <c r="D40" s="367"/>
      <c r="E40" s="368"/>
      <c r="F40" s="368"/>
      <c r="G40" s="367">
        <v>1</v>
      </c>
      <c r="H40" s="367">
        <v>5</v>
      </c>
      <c r="I40" s="367">
        <v>12</v>
      </c>
      <c r="J40" s="367">
        <v>294</v>
      </c>
      <c r="K40" s="367">
        <v>971</v>
      </c>
      <c r="L40" s="367">
        <v>306</v>
      </c>
      <c r="M40" s="367">
        <v>207</v>
      </c>
      <c r="N40" s="367">
        <v>115</v>
      </c>
      <c r="O40" s="367">
        <v>67</v>
      </c>
      <c r="P40" s="367">
        <v>39</v>
      </c>
      <c r="Q40" s="367">
        <v>33</v>
      </c>
      <c r="R40" s="367">
        <v>13</v>
      </c>
      <c r="S40" s="367">
        <v>16</v>
      </c>
      <c r="T40" s="367">
        <v>14</v>
      </c>
      <c r="U40" s="367">
        <v>7</v>
      </c>
      <c r="V40" s="367">
        <v>11</v>
      </c>
      <c r="W40" s="367">
        <v>3</v>
      </c>
      <c r="X40" s="367">
        <v>6</v>
      </c>
      <c r="Y40" s="367">
        <v>9</v>
      </c>
      <c r="Z40" s="367">
        <v>5</v>
      </c>
      <c r="AA40" s="367">
        <v>4</v>
      </c>
      <c r="AB40" s="367">
        <v>5</v>
      </c>
      <c r="AC40" s="367">
        <v>1</v>
      </c>
      <c r="AD40" s="367">
        <v>3</v>
      </c>
      <c r="AE40" s="367">
        <v>2</v>
      </c>
      <c r="AF40" s="367">
        <v>3</v>
      </c>
      <c r="AG40" s="367">
        <v>1</v>
      </c>
      <c r="AH40" s="367">
        <v>1</v>
      </c>
      <c r="AI40" s="367">
        <v>1</v>
      </c>
      <c r="AJ40" s="367"/>
      <c r="AK40" s="367">
        <v>1</v>
      </c>
      <c r="AL40" s="367">
        <v>1</v>
      </c>
      <c r="AM40" s="367">
        <v>1</v>
      </c>
      <c r="AN40" s="367"/>
      <c r="AO40" s="367">
        <v>2</v>
      </c>
      <c r="AP40" s="367"/>
      <c r="AQ40" s="367"/>
      <c r="AR40" s="367">
        <v>1</v>
      </c>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row>
    <row r="41" spans="1:86" ht="18" customHeight="1" x14ac:dyDescent="0.25">
      <c r="A41" s="371">
        <v>1</v>
      </c>
      <c r="B41" s="367">
        <v>5</v>
      </c>
      <c r="C41" s="367">
        <v>1953</v>
      </c>
      <c r="D41" s="367"/>
      <c r="E41" s="368"/>
      <c r="F41" s="368"/>
      <c r="G41" s="368"/>
      <c r="H41" s="368"/>
      <c r="I41" s="367">
        <v>1</v>
      </c>
      <c r="J41" s="367">
        <v>4</v>
      </c>
      <c r="K41" s="367">
        <v>257</v>
      </c>
      <c r="L41" s="367">
        <v>870</v>
      </c>
      <c r="M41" s="367">
        <v>324</v>
      </c>
      <c r="N41" s="367">
        <v>200</v>
      </c>
      <c r="O41" s="367">
        <v>106</v>
      </c>
      <c r="P41" s="367">
        <v>76</v>
      </c>
      <c r="Q41" s="367">
        <v>47</v>
      </c>
      <c r="R41" s="367">
        <v>29</v>
      </c>
      <c r="S41" s="367">
        <v>17</v>
      </c>
      <c r="T41" s="367">
        <v>10</v>
      </c>
      <c r="U41" s="367">
        <v>10</v>
      </c>
      <c r="V41" s="367">
        <v>1</v>
      </c>
      <c r="W41" s="367">
        <v>1</v>
      </c>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row>
    <row r="42" spans="1:86" ht="18" customHeight="1" x14ac:dyDescent="0.25">
      <c r="A42" s="371">
        <v>1</v>
      </c>
      <c r="B42" s="367">
        <v>6</v>
      </c>
      <c r="C42" s="367">
        <v>1761</v>
      </c>
      <c r="D42" s="367"/>
      <c r="E42" s="368"/>
      <c r="F42" s="368"/>
      <c r="G42" s="368"/>
      <c r="H42" s="368"/>
      <c r="I42" s="368"/>
      <c r="J42" s="368"/>
      <c r="K42" s="367">
        <v>7</v>
      </c>
      <c r="L42" s="367">
        <v>254</v>
      </c>
      <c r="M42" s="367">
        <v>862</v>
      </c>
      <c r="N42" s="367">
        <v>311</v>
      </c>
      <c r="O42" s="367">
        <v>164</v>
      </c>
      <c r="P42" s="367">
        <v>91</v>
      </c>
      <c r="Q42" s="367">
        <v>39</v>
      </c>
      <c r="R42" s="367">
        <v>24</v>
      </c>
      <c r="S42" s="367">
        <v>7</v>
      </c>
      <c r="T42" s="367">
        <v>1</v>
      </c>
      <c r="U42" s="368"/>
      <c r="V42" s="368"/>
      <c r="W42" s="368"/>
      <c r="X42" s="367">
        <v>1</v>
      </c>
      <c r="Y42" s="368"/>
      <c r="Z42" s="368"/>
      <c r="AA42" s="368"/>
      <c r="AB42" s="368"/>
      <c r="AC42" s="368"/>
      <c r="AD42" s="368"/>
      <c r="AE42" s="368"/>
      <c r="AF42" s="368"/>
      <c r="AG42" s="368"/>
      <c r="AH42" s="368"/>
      <c r="AI42" s="368"/>
      <c r="AJ42" s="368"/>
      <c r="AK42" s="368"/>
      <c r="AL42" s="368"/>
      <c r="AM42" s="368"/>
      <c r="AN42" s="368"/>
      <c r="AO42" s="368"/>
      <c r="AP42" s="368"/>
      <c r="AQ42" s="368"/>
      <c r="AR42" s="368"/>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row>
    <row r="43" spans="1:86" ht="18" customHeight="1" x14ac:dyDescent="0.25">
      <c r="A43" s="371">
        <v>1</v>
      </c>
      <c r="B43" s="367">
        <v>7</v>
      </c>
      <c r="C43" s="367">
        <v>1795</v>
      </c>
      <c r="D43" s="367"/>
      <c r="E43" s="368"/>
      <c r="F43" s="368"/>
      <c r="G43" s="368"/>
      <c r="H43" s="368"/>
      <c r="I43" s="368"/>
      <c r="J43" s="368"/>
      <c r="K43" s="368"/>
      <c r="L43" s="367">
        <v>6</v>
      </c>
      <c r="M43" s="367">
        <v>270</v>
      </c>
      <c r="N43" s="367">
        <v>873</v>
      </c>
      <c r="O43" s="367">
        <v>341</v>
      </c>
      <c r="P43" s="367">
        <v>166</v>
      </c>
      <c r="Q43" s="367">
        <v>95</v>
      </c>
      <c r="R43" s="367">
        <v>25</v>
      </c>
      <c r="S43" s="367">
        <v>17</v>
      </c>
      <c r="T43" s="368"/>
      <c r="U43" s="367">
        <v>1</v>
      </c>
      <c r="V43" s="367">
        <v>1</v>
      </c>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row>
    <row r="44" spans="1:86" ht="18" customHeight="1" x14ac:dyDescent="0.25">
      <c r="A44" s="371">
        <v>1</v>
      </c>
      <c r="B44" s="367">
        <v>8</v>
      </c>
      <c r="C44" s="367">
        <v>1681</v>
      </c>
      <c r="D44" s="367"/>
      <c r="E44" s="368"/>
      <c r="F44" s="368"/>
      <c r="G44" s="368"/>
      <c r="H44" s="368"/>
      <c r="I44" s="368"/>
      <c r="J44" s="368"/>
      <c r="K44" s="368"/>
      <c r="L44" s="367">
        <v>1</v>
      </c>
      <c r="M44" s="367">
        <v>7</v>
      </c>
      <c r="N44" s="367">
        <v>315</v>
      </c>
      <c r="O44" s="367">
        <v>787</v>
      </c>
      <c r="P44" s="367">
        <v>313</v>
      </c>
      <c r="Q44" s="367">
        <v>152</v>
      </c>
      <c r="R44" s="367">
        <v>75</v>
      </c>
      <c r="S44" s="367">
        <v>22</v>
      </c>
      <c r="T44" s="367">
        <v>9</v>
      </c>
      <c r="U44" s="368"/>
      <c r="V44" s="368"/>
      <c r="W44" s="368"/>
      <c r="X44" s="368"/>
      <c r="Y44" s="368"/>
      <c r="Z44" s="368"/>
      <c r="AA44" s="368"/>
      <c r="AB44" s="368"/>
      <c r="AC44" s="368"/>
      <c r="AD44" s="368"/>
      <c r="AE44" s="368"/>
      <c r="AF44" s="368"/>
      <c r="AG44" s="368"/>
      <c r="AH44" s="368"/>
      <c r="AI44" s="368"/>
      <c r="AJ44" s="368"/>
      <c r="AK44" s="368"/>
      <c r="AL44" s="368"/>
      <c r="AM44" s="368"/>
      <c r="AN44" s="368"/>
      <c r="AO44" s="368"/>
      <c r="AP44" s="368"/>
      <c r="AQ44" s="368"/>
      <c r="AR44" s="368"/>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row>
    <row r="45" spans="1:86" ht="18" customHeight="1" x14ac:dyDescent="0.25">
      <c r="A45" s="371">
        <v>1</v>
      </c>
      <c r="B45" s="367">
        <v>9</v>
      </c>
      <c r="C45" s="367">
        <v>1465</v>
      </c>
      <c r="D45" s="367"/>
      <c r="E45" s="368"/>
      <c r="F45" s="368"/>
      <c r="G45" s="368"/>
      <c r="H45" s="368"/>
      <c r="I45" s="368"/>
      <c r="J45" s="368"/>
      <c r="K45" s="368"/>
      <c r="L45" s="368"/>
      <c r="M45" s="368"/>
      <c r="N45" s="367">
        <v>7</v>
      </c>
      <c r="O45" s="367">
        <v>235</v>
      </c>
      <c r="P45" s="367">
        <v>722</v>
      </c>
      <c r="Q45" s="367">
        <v>274</v>
      </c>
      <c r="R45" s="367">
        <v>151</v>
      </c>
      <c r="S45" s="367">
        <v>50</v>
      </c>
      <c r="T45" s="367">
        <v>12</v>
      </c>
      <c r="U45" s="367">
        <v>10</v>
      </c>
      <c r="V45" s="367">
        <v>4</v>
      </c>
      <c r="W45" s="368"/>
      <c r="X45" s="368"/>
      <c r="Y45" s="368"/>
      <c r="Z45" s="368"/>
      <c r="AA45" s="368"/>
      <c r="AB45" s="368"/>
      <c r="AC45" s="368"/>
      <c r="AD45" s="368"/>
      <c r="AE45" s="368"/>
      <c r="AF45" s="368"/>
      <c r="AG45" s="368"/>
      <c r="AH45" s="368"/>
      <c r="AI45" s="368"/>
      <c r="AJ45" s="368"/>
      <c r="AK45" s="368"/>
      <c r="AL45" s="368"/>
      <c r="AM45" s="368"/>
      <c r="AN45" s="368"/>
      <c r="AO45" s="368"/>
      <c r="AP45" s="368"/>
      <c r="AQ45" s="368"/>
      <c r="AR45" s="368"/>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row>
    <row r="46" spans="1:86" ht="18" customHeight="1" x14ac:dyDescent="0.25">
      <c r="A46" s="371">
        <v>1</v>
      </c>
      <c r="B46" s="367">
        <v>10</v>
      </c>
      <c r="C46" s="367">
        <v>944</v>
      </c>
      <c r="D46" s="367"/>
      <c r="E46" s="368"/>
      <c r="F46" s="368"/>
      <c r="G46" s="368"/>
      <c r="H46" s="368"/>
      <c r="I46" s="368"/>
      <c r="J46" s="368"/>
      <c r="K46" s="368"/>
      <c r="L46" s="368"/>
      <c r="M46" s="368"/>
      <c r="N46" s="368"/>
      <c r="O46" s="367">
        <v>1</v>
      </c>
      <c r="P46" s="367">
        <v>186</v>
      </c>
      <c r="Q46" s="367">
        <v>481</v>
      </c>
      <c r="R46" s="367">
        <v>182</v>
      </c>
      <c r="S46" s="367">
        <v>68</v>
      </c>
      <c r="T46" s="367">
        <v>19</v>
      </c>
      <c r="U46" s="367">
        <v>3</v>
      </c>
      <c r="V46" s="368"/>
      <c r="W46" s="367">
        <v>3</v>
      </c>
      <c r="X46" s="367">
        <v>1</v>
      </c>
      <c r="Y46" s="368"/>
      <c r="Z46" s="368"/>
      <c r="AA46" s="368"/>
      <c r="AB46" s="368"/>
      <c r="AC46" s="368"/>
      <c r="AD46" s="368"/>
      <c r="AE46" s="368"/>
      <c r="AF46" s="368"/>
      <c r="AG46" s="368"/>
      <c r="AH46" s="368"/>
      <c r="AI46" s="368"/>
      <c r="AJ46" s="368"/>
      <c r="AK46" s="368"/>
      <c r="AL46" s="368"/>
      <c r="AM46" s="368"/>
      <c r="AN46" s="368"/>
      <c r="AO46" s="368"/>
      <c r="AP46" s="368"/>
      <c r="AQ46" s="368"/>
      <c r="AR46" s="368"/>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row>
    <row r="47" spans="1:86" ht="18" customHeight="1" x14ac:dyDescent="0.25">
      <c r="A47" s="371">
        <v>1</v>
      </c>
      <c r="B47" s="367">
        <v>11</v>
      </c>
      <c r="C47" s="367">
        <v>791</v>
      </c>
      <c r="D47" s="367"/>
      <c r="E47" s="368"/>
      <c r="F47" s="368"/>
      <c r="G47" s="368"/>
      <c r="H47" s="368"/>
      <c r="I47" s="368"/>
      <c r="J47" s="368"/>
      <c r="K47" s="368"/>
      <c r="L47" s="368"/>
      <c r="M47" s="368"/>
      <c r="N47" s="368"/>
      <c r="O47" s="368"/>
      <c r="P47" s="367">
        <v>1</v>
      </c>
      <c r="Q47" s="367">
        <v>180</v>
      </c>
      <c r="R47" s="367">
        <v>422</v>
      </c>
      <c r="S47" s="367">
        <v>132</v>
      </c>
      <c r="T47" s="367">
        <v>44</v>
      </c>
      <c r="U47" s="367">
        <v>10</v>
      </c>
      <c r="V47" s="367">
        <v>2</v>
      </c>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row>
    <row r="48" spans="1:86" ht="18" customHeight="1" x14ac:dyDescent="0.25">
      <c r="A48" s="371">
        <v>1</v>
      </c>
      <c r="B48" s="367">
        <v>12</v>
      </c>
      <c r="C48" s="367"/>
      <c r="D48" s="367"/>
      <c r="E48" s="368"/>
      <c r="F48" s="368"/>
      <c r="G48" s="368"/>
      <c r="H48" s="368"/>
      <c r="I48" s="368"/>
      <c r="J48" s="368"/>
      <c r="K48" s="368"/>
      <c r="L48" s="368"/>
      <c r="M48" s="368"/>
      <c r="N48" s="368"/>
      <c r="O48" s="368"/>
      <c r="P48" s="367"/>
      <c r="Q48" s="367"/>
      <c r="R48" s="367"/>
      <c r="S48" s="367"/>
      <c r="T48" s="367"/>
      <c r="U48" s="367"/>
      <c r="V48" s="367"/>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row>
    <row r="49" spans="1:86" ht="18" customHeight="1" x14ac:dyDescent="0.25">
      <c r="A49" s="371">
        <v>1</v>
      </c>
      <c r="B49" s="367">
        <v>13</v>
      </c>
      <c r="C49" s="367"/>
      <c r="D49" s="367"/>
      <c r="E49" s="368"/>
      <c r="F49" s="368"/>
      <c r="G49" s="368"/>
      <c r="H49" s="368"/>
      <c r="I49" s="368"/>
      <c r="J49" s="368"/>
      <c r="K49" s="368"/>
      <c r="L49" s="368"/>
      <c r="M49" s="368"/>
      <c r="N49" s="368"/>
      <c r="O49" s="368"/>
      <c r="P49" s="367"/>
      <c r="Q49" s="367"/>
      <c r="R49" s="367"/>
      <c r="S49" s="367"/>
      <c r="T49" s="367"/>
      <c r="U49" s="367"/>
      <c r="V49" s="367"/>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row>
    <row r="50" spans="1:86" ht="18" customHeight="1" x14ac:dyDescent="0.25">
      <c r="A50" s="371">
        <v>1</v>
      </c>
      <c r="B50" s="367">
        <v>21</v>
      </c>
      <c r="C50" s="367"/>
      <c r="D50" s="367"/>
      <c r="E50" s="368"/>
      <c r="F50" s="368"/>
      <c r="G50" s="368"/>
      <c r="H50" s="368"/>
      <c r="I50" s="368"/>
      <c r="J50" s="368"/>
      <c r="K50" s="368"/>
      <c r="L50" s="368"/>
      <c r="M50" s="368"/>
      <c r="N50" s="368"/>
      <c r="O50" s="368"/>
      <c r="P50" s="367"/>
      <c r="Q50" s="367"/>
      <c r="R50" s="367"/>
      <c r="S50" s="367"/>
      <c r="T50" s="367"/>
      <c r="U50" s="367"/>
      <c r="V50" s="367"/>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row>
    <row r="51" spans="1:86" ht="18" customHeight="1" x14ac:dyDescent="0.25">
      <c r="A51" s="371">
        <v>1</v>
      </c>
      <c r="B51" s="367">
        <v>22</v>
      </c>
      <c r="C51" s="367"/>
      <c r="D51" s="367"/>
      <c r="E51" s="368"/>
      <c r="F51" s="368"/>
      <c r="G51" s="368"/>
      <c r="H51" s="368"/>
      <c r="I51" s="368"/>
      <c r="J51" s="368"/>
      <c r="K51" s="368"/>
      <c r="L51" s="368"/>
      <c r="M51" s="368"/>
      <c r="N51" s="368"/>
      <c r="O51" s="368"/>
      <c r="P51" s="367"/>
      <c r="Q51" s="367"/>
      <c r="R51" s="367"/>
      <c r="S51" s="367"/>
      <c r="T51" s="367"/>
      <c r="U51" s="367"/>
      <c r="V51" s="367"/>
      <c r="W51" s="368"/>
      <c r="X51" s="368"/>
      <c r="Y51" s="368"/>
      <c r="Z51" s="368"/>
      <c r="AA51" s="368"/>
      <c r="AB51" s="368"/>
      <c r="AC51" s="368"/>
      <c r="AD51" s="368"/>
      <c r="AE51" s="368"/>
      <c r="AF51" s="368"/>
      <c r="AG51" s="368"/>
      <c r="AH51" s="368"/>
      <c r="AI51" s="368"/>
      <c r="AJ51" s="368"/>
      <c r="AK51" s="368"/>
      <c r="AL51" s="368"/>
      <c r="AM51" s="368"/>
      <c r="AN51" s="368"/>
      <c r="AO51" s="368"/>
      <c r="AP51" s="368"/>
      <c r="AQ51" s="368"/>
      <c r="AR51" s="368"/>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row>
    <row r="52" spans="1:86" ht="18" customHeight="1" x14ac:dyDescent="0.25">
      <c r="A52" s="371">
        <v>1</v>
      </c>
      <c r="B52" s="367">
        <v>23</v>
      </c>
      <c r="C52" s="367"/>
      <c r="D52" s="367"/>
      <c r="E52" s="368"/>
      <c r="F52" s="368"/>
      <c r="G52" s="368"/>
      <c r="H52" s="368"/>
      <c r="I52" s="368"/>
      <c r="J52" s="368"/>
      <c r="K52" s="368"/>
      <c r="L52" s="368"/>
      <c r="M52" s="368"/>
      <c r="N52" s="368"/>
      <c r="O52" s="368"/>
      <c r="P52" s="367"/>
      <c r="Q52" s="367"/>
      <c r="R52" s="367"/>
      <c r="S52" s="367"/>
      <c r="T52" s="367"/>
      <c r="U52" s="367"/>
      <c r="V52" s="367"/>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row>
    <row r="53" spans="1:86" ht="18" customHeight="1" x14ac:dyDescent="0.25">
      <c r="A53" s="371">
        <v>1</v>
      </c>
      <c r="B53" s="367">
        <v>24</v>
      </c>
      <c r="C53" s="367"/>
      <c r="D53" s="367"/>
      <c r="E53" s="368"/>
      <c r="F53" s="368"/>
      <c r="G53" s="368"/>
      <c r="H53" s="368"/>
      <c r="I53" s="368"/>
      <c r="J53" s="368"/>
      <c r="K53" s="368"/>
      <c r="L53" s="368"/>
      <c r="M53" s="368"/>
      <c r="N53" s="368"/>
      <c r="O53" s="368"/>
      <c r="P53" s="367"/>
      <c r="Q53" s="367"/>
      <c r="R53" s="367"/>
      <c r="S53" s="367"/>
      <c r="T53" s="367"/>
      <c r="U53" s="367"/>
      <c r="V53" s="367"/>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row>
    <row r="54" spans="1:86" ht="18" customHeight="1" x14ac:dyDescent="0.25">
      <c r="A54" s="371">
        <v>1</v>
      </c>
      <c r="B54" s="367">
        <v>25</v>
      </c>
      <c r="C54" s="367"/>
      <c r="D54" s="367"/>
      <c r="E54" s="368"/>
      <c r="F54" s="368"/>
      <c r="G54" s="368"/>
      <c r="H54" s="368"/>
      <c r="I54" s="368"/>
      <c r="J54" s="368"/>
      <c r="K54" s="368"/>
      <c r="L54" s="368"/>
      <c r="M54" s="368"/>
      <c r="N54" s="368"/>
      <c r="O54" s="368"/>
      <c r="P54" s="367"/>
      <c r="Q54" s="367"/>
      <c r="R54" s="367"/>
      <c r="S54" s="367"/>
      <c r="T54" s="367"/>
      <c r="U54" s="367"/>
      <c r="V54" s="367"/>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row>
    <row r="55" spans="1:86" ht="18" customHeight="1" x14ac:dyDescent="0.25">
      <c r="A55" s="371">
        <v>1</v>
      </c>
      <c r="B55" s="367">
        <v>26</v>
      </c>
      <c r="C55" s="367"/>
      <c r="D55" s="367"/>
      <c r="E55" s="368"/>
      <c r="F55" s="368"/>
      <c r="G55" s="368"/>
      <c r="H55" s="368"/>
      <c r="I55" s="368"/>
      <c r="J55" s="368"/>
      <c r="K55" s="368"/>
      <c r="L55" s="368"/>
      <c r="M55" s="368"/>
      <c r="N55" s="368"/>
      <c r="O55" s="368"/>
      <c r="P55" s="367"/>
      <c r="Q55" s="367"/>
      <c r="R55" s="367"/>
      <c r="S55" s="367"/>
      <c r="T55" s="367"/>
      <c r="U55" s="367"/>
      <c r="V55" s="367"/>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row>
    <row r="56" spans="1:86" ht="18" customHeight="1" x14ac:dyDescent="0.25">
      <c r="A56" s="371">
        <v>1</v>
      </c>
      <c r="B56" s="367">
        <v>99</v>
      </c>
      <c r="C56" s="367"/>
      <c r="D56" s="367"/>
      <c r="E56" s="368"/>
      <c r="F56" s="368"/>
      <c r="G56" s="368"/>
      <c r="H56" s="368"/>
      <c r="I56" s="368"/>
      <c r="J56" s="368"/>
      <c r="K56" s="368"/>
      <c r="L56" s="368"/>
      <c r="M56" s="368"/>
      <c r="N56" s="368"/>
      <c r="O56" s="368"/>
      <c r="P56" s="367"/>
      <c r="Q56" s="367"/>
      <c r="R56" s="367"/>
      <c r="S56" s="367"/>
      <c r="T56" s="367"/>
      <c r="U56" s="367"/>
      <c r="V56" s="367"/>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row>
    <row r="57" spans="1:86" ht="18" customHeight="1" x14ac:dyDescent="0.25">
      <c r="A57" s="369"/>
      <c r="B57" s="369"/>
      <c r="C57" s="369"/>
      <c r="D57" s="369"/>
      <c r="E57" s="370"/>
      <c r="F57" s="370"/>
      <c r="G57" s="370"/>
      <c r="H57" s="370"/>
      <c r="I57" s="370"/>
      <c r="J57" s="370"/>
      <c r="K57" s="370"/>
      <c r="L57" s="370"/>
      <c r="M57" s="370"/>
      <c r="N57" s="370"/>
      <c r="O57" s="370"/>
      <c r="P57" s="369"/>
      <c r="Q57" s="369"/>
      <c r="R57" s="369"/>
      <c r="S57" s="369"/>
      <c r="T57" s="369"/>
      <c r="U57" s="369"/>
      <c r="V57" s="369"/>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row>
    <row r="58" spans="1:86" ht="18" customHeight="1" x14ac:dyDescent="0.25">
      <c r="A58" s="369"/>
      <c r="B58" s="369"/>
      <c r="C58" s="369"/>
      <c r="D58" s="369"/>
      <c r="E58" s="370"/>
      <c r="F58" s="370"/>
      <c r="G58" s="370"/>
      <c r="H58" s="370"/>
      <c r="I58" s="370"/>
      <c r="J58" s="370"/>
      <c r="K58" s="370"/>
      <c r="L58" s="370"/>
      <c r="M58" s="370"/>
      <c r="N58" s="370"/>
      <c r="O58" s="370"/>
      <c r="P58" s="369"/>
      <c r="Q58" s="369"/>
      <c r="R58" s="369"/>
      <c r="S58" s="369"/>
      <c r="T58" s="369"/>
      <c r="U58" s="369"/>
      <c r="V58" s="369"/>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row>
    <row r="59" spans="1:86" ht="18" customHeight="1" x14ac:dyDescent="0.25"/>
    <row r="60" spans="1:86" ht="18" customHeight="1" x14ac:dyDescent="0.25">
      <c r="A60" t="s">
        <v>744</v>
      </c>
    </row>
    <row r="61" spans="1:86" ht="18" customHeight="1" x14ac:dyDescent="0.25">
      <c r="A61" s="366" t="s">
        <v>743</v>
      </c>
      <c r="B61" s="366" t="s">
        <v>0</v>
      </c>
      <c r="C61" s="366" t="s">
        <v>741</v>
      </c>
      <c r="D61" s="366" t="s">
        <v>1</v>
      </c>
      <c r="E61" s="366" t="s">
        <v>2</v>
      </c>
      <c r="F61" s="366" t="s">
        <v>3</v>
      </c>
      <c r="G61" s="366" t="s">
        <v>4</v>
      </c>
      <c r="H61" s="366" t="s">
        <v>5</v>
      </c>
      <c r="I61" s="366" t="s">
        <v>6</v>
      </c>
      <c r="J61" s="366" t="s">
        <v>7</v>
      </c>
      <c r="K61" s="366" t="s">
        <v>8</v>
      </c>
      <c r="L61" s="366" t="s">
        <v>9</v>
      </c>
      <c r="M61" s="366" t="s">
        <v>10</v>
      </c>
      <c r="N61" s="366" t="s">
        <v>11</v>
      </c>
      <c r="O61" s="366" t="s">
        <v>12</v>
      </c>
      <c r="P61" s="366" t="s">
        <v>13</v>
      </c>
      <c r="Q61" s="366" t="s">
        <v>14</v>
      </c>
      <c r="R61" s="366" t="s">
        <v>15</v>
      </c>
      <c r="S61" s="366" t="s">
        <v>16</v>
      </c>
      <c r="T61" s="366" t="s">
        <v>17</v>
      </c>
      <c r="U61" s="366" t="s">
        <v>18</v>
      </c>
      <c r="V61" s="366" t="s">
        <v>19</v>
      </c>
      <c r="W61" s="366" t="s">
        <v>20</v>
      </c>
      <c r="X61" s="366" t="s">
        <v>21</v>
      </c>
      <c r="Y61" s="366" t="s">
        <v>22</v>
      </c>
      <c r="Z61" s="366" t="s">
        <v>23</v>
      </c>
      <c r="AA61" s="366" t="s">
        <v>24</v>
      </c>
      <c r="AB61" s="366" t="s">
        <v>25</v>
      </c>
      <c r="AC61" s="366" t="s">
        <v>26</v>
      </c>
      <c r="AD61" s="366" t="s">
        <v>27</v>
      </c>
      <c r="AE61" s="366" t="s">
        <v>28</v>
      </c>
      <c r="AF61" s="366" t="s">
        <v>29</v>
      </c>
      <c r="AG61" s="366" t="s">
        <v>30</v>
      </c>
      <c r="AH61" s="366" t="s">
        <v>31</v>
      </c>
      <c r="AI61" s="366" t="s">
        <v>32</v>
      </c>
      <c r="AJ61" s="366" t="s">
        <v>33</v>
      </c>
      <c r="AK61" s="366" t="s">
        <v>34</v>
      </c>
      <c r="AL61" s="366" t="s">
        <v>35</v>
      </c>
      <c r="AM61" s="366" t="s">
        <v>36</v>
      </c>
      <c r="AN61" s="366" t="s">
        <v>37</v>
      </c>
      <c r="AO61" s="366" t="s">
        <v>38</v>
      </c>
      <c r="AP61" s="366" t="s">
        <v>39</v>
      </c>
      <c r="AQ61" s="366">
        <v>41</v>
      </c>
      <c r="AR61" s="366">
        <v>42</v>
      </c>
      <c r="AS61" s="366" t="s">
        <v>42</v>
      </c>
      <c r="AT61" s="366" t="s">
        <v>43</v>
      </c>
      <c r="AU61" s="366" t="s">
        <v>44</v>
      </c>
      <c r="AV61" s="366">
        <v>46</v>
      </c>
      <c r="AW61" s="366" t="s">
        <v>46</v>
      </c>
      <c r="AX61" s="366" t="s">
        <v>47</v>
      </c>
      <c r="AY61" s="366" t="s">
        <v>48</v>
      </c>
      <c r="AZ61" s="366" t="s">
        <v>49</v>
      </c>
      <c r="BA61" s="366" t="s">
        <v>50</v>
      </c>
      <c r="BB61" s="366" t="s">
        <v>51</v>
      </c>
      <c r="BC61" s="366" t="s">
        <v>52</v>
      </c>
      <c r="BD61" s="366">
        <v>54</v>
      </c>
      <c r="BE61" s="366">
        <v>55</v>
      </c>
      <c r="BF61" s="366">
        <v>56</v>
      </c>
      <c r="BG61" s="366">
        <v>57</v>
      </c>
      <c r="BH61" s="366">
        <v>58</v>
      </c>
      <c r="BI61" s="366" t="s">
        <v>58</v>
      </c>
      <c r="BJ61" s="366">
        <v>60</v>
      </c>
      <c r="BK61" s="366">
        <v>61</v>
      </c>
      <c r="BL61" s="366">
        <v>62</v>
      </c>
      <c r="BM61" s="366">
        <v>63</v>
      </c>
      <c r="BN61" s="366">
        <v>64</v>
      </c>
      <c r="BO61" s="366" t="s">
        <v>64</v>
      </c>
      <c r="BP61" s="366">
        <v>66</v>
      </c>
      <c r="BQ61" s="366">
        <v>67</v>
      </c>
      <c r="BR61" s="366">
        <v>68</v>
      </c>
      <c r="BS61" s="366">
        <v>69</v>
      </c>
      <c r="BT61" s="366">
        <v>70</v>
      </c>
      <c r="BU61" s="366">
        <v>71</v>
      </c>
      <c r="BV61" s="366">
        <v>72</v>
      </c>
      <c r="BW61" s="366">
        <v>73</v>
      </c>
      <c r="BX61" s="366">
        <v>74</v>
      </c>
      <c r="BY61" s="366">
        <v>75</v>
      </c>
      <c r="BZ61" s="366">
        <v>76</v>
      </c>
      <c r="CA61" s="366">
        <v>77</v>
      </c>
      <c r="CB61" s="366">
        <v>78</v>
      </c>
      <c r="CC61" s="366">
        <v>79</v>
      </c>
      <c r="CD61" s="366">
        <v>80</v>
      </c>
      <c r="CE61" s="366">
        <v>81</v>
      </c>
      <c r="CF61" s="366">
        <v>82</v>
      </c>
      <c r="CG61" s="366">
        <v>83</v>
      </c>
      <c r="CH61" s="366">
        <v>88</v>
      </c>
    </row>
    <row r="62" spans="1:86" ht="18" customHeight="1" x14ac:dyDescent="0.25">
      <c r="A62" s="371">
        <v>5</v>
      </c>
      <c r="B62" s="367">
        <v>-2</v>
      </c>
      <c r="C62" s="367">
        <v>692</v>
      </c>
      <c r="D62" s="367">
        <v>28</v>
      </c>
      <c r="E62" s="367">
        <v>476</v>
      </c>
      <c r="F62" s="367">
        <v>119</v>
      </c>
      <c r="G62" s="367">
        <v>65</v>
      </c>
      <c r="H62" s="367">
        <v>4</v>
      </c>
      <c r="I62" s="368"/>
      <c r="J62" s="368"/>
      <c r="K62" s="368"/>
      <c r="L62" s="368"/>
      <c r="M62" s="368"/>
      <c r="N62" s="368"/>
      <c r="O62" s="368"/>
      <c r="P62" s="368"/>
      <c r="Q62" s="368"/>
      <c r="R62" s="368"/>
      <c r="S62" s="368"/>
      <c r="T62" s="368"/>
      <c r="U62" s="368"/>
      <c r="V62" s="368"/>
      <c r="W62" s="368"/>
      <c r="X62" s="368"/>
      <c r="Y62" s="368"/>
      <c r="Z62" s="368"/>
      <c r="AA62" s="368"/>
      <c r="AB62" s="368"/>
      <c r="AC62" s="368"/>
      <c r="AD62" s="368"/>
      <c r="AE62" s="368"/>
      <c r="AF62" s="368"/>
      <c r="AG62" s="368"/>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c r="BK62" s="368"/>
      <c r="BL62" s="368"/>
      <c r="BM62" s="368"/>
      <c r="BN62" s="368"/>
      <c r="BO62" s="368"/>
      <c r="BP62" s="232"/>
      <c r="BQ62" s="232"/>
      <c r="BR62" s="232"/>
      <c r="BS62" s="232"/>
      <c r="BT62" s="232"/>
      <c r="BU62" s="232"/>
      <c r="BV62" s="232"/>
      <c r="BW62" s="232"/>
      <c r="BX62" s="232"/>
      <c r="BY62" s="232"/>
      <c r="BZ62" s="232"/>
      <c r="CA62" s="232"/>
      <c r="CB62" s="232"/>
      <c r="CC62" s="232"/>
      <c r="CD62" s="232"/>
      <c r="CE62" s="232"/>
      <c r="CF62" s="232"/>
      <c r="CG62" s="232"/>
      <c r="CH62" s="232"/>
    </row>
    <row r="63" spans="1:86" ht="18" customHeight="1" x14ac:dyDescent="0.25">
      <c r="A63" s="371">
        <v>5</v>
      </c>
      <c r="B63" s="367">
        <v>-1</v>
      </c>
      <c r="C63" s="367">
        <v>1875</v>
      </c>
      <c r="D63" s="368"/>
      <c r="E63" s="367">
        <v>216</v>
      </c>
      <c r="F63" s="367">
        <v>1341</v>
      </c>
      <c r="G63" s="367">
        <v>229</v>
      </c>
      <c r="H63" s="367">
        <v>85</v>
      </c>
      <c r="I63" s="367">
        <v>2</v>
      </c>
      <c r="J63" s="367">
        <v>1</v>
      </c>
      <c r="K63" s="367">
        <v>1</v>
      </c>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232"/>
      <c r="BQ63" s="232"/>
      <c r="BR63" s="232"/>
      <c r="BS63" s="232"/>
      <c r="BT63" s="232"/>
      <c r="BU63" s="232"/>
      <c r="BV63" s="232"/>
      <c r="BW63" s="232"/>
      <c r="BX63" s="232"/>
      <c r="BY63" s="232"/>
      <c r="BZ63" s="232"/>
      <c r="CA63" s="232"/>
      <c r="CB63" s="232"/>
      <c r="CC63" s="232"/>
      <c r="CD63" s="232"/>
      <c r="CE63" s="232"/>
      <c r="CF63" s="232"/>
      <c r="CG63" s="232"/>
      <c r="CH63" s="232"/>
    </row>
    <row r="64" spans="1:86" ht="18" customHeight="1" x14ac:dyDescent="0.25">
      <c r="A64" s="371">
        <v>5</v>
      </c>
      <c r="B64" s="367">
        <v>0</v>
      </c>
      <c r="C64" s="367">
        <v>3417</v>
      </c>
      <c r="D64" s="367">
        <v>1</v>
      </c>
      <c r="E64" s="367">
        <v>8</v>
      </c>
      <c r="F64" s="367">
        <v>474</v>
      </c>
      <c r="G64" s="367">
        <v>2494</v>
      </c>
      <c r="H64" s="367">
        <v>334</v>
      </c>
      <c r="I64" s="367">
        <v>94</v>
      </c>
      <c r="J64" s="367">
        <v>6</v>
      </c>
      <c r="K64" s="367">
        <v>1</v>
      </c>
      <c r="L64" s="367">
        <v>1</v>
      </c>
      <c r="M64" s="367">
        <v>1</v>
      </c>
      <c r="N64" s="367">
        <v>1</v>
      </c>
      <c r="O64" s="367">
        <v>2</v>
      </c>
      <c r="P64" s="368"/>
      <c r="Q64" s="368"/>
      <c r="R64" s="368"/>
      <c r="S64" s="368"/>
      <c r="T64" s="368"/>
      <c r="U64" s="368"/>
      <c r="V64" s="368"/>
      <c r="W64" s="368"/>
      <c r="X64" s="368"/>
      <c r="Y64" s="368"/>
      <c r="Z64" s="368"/>
      <c r="AA64" s="368"/>
      <c r="AB64" s="368"/>
      <c r="AC64" s="368"/>
      <c r="AD64" s="368"/>
      <c r="AE64" s="368"/>
      <c r="AF64" s="368"/>
      <c r="AG64" s="368"/>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c r="BK64" s="368"/>
      <c r="BL64" s="368"/>
      <c r="BM64" s="368"/>
      <c r="BN64" s="368"/>
      <c r="BO64" s="368"/>
      <c r="BP64" s="232"/>
      <c r="BQ64" s="232"/>
      <c r="BR64" s="232"/>
      <c r="BS64" s="232"/>
      <c r="BT64" s="232"/>
      <c r="BU64" s="232"/>
      <c r="BV64" s="232"/>
      <c r="BW64" s="232"/>
      <c r="BX64" s="232"/>
      <c r="BY64" s="232"/>
      <c r="BZ64" s="232"/>
      <c r="CA64" s="232"/>
      <c r="CB64" s="232"/>
      <c r="CC64" s="232"/>
      <c r="CD64" s="232"/>
      <c r="CE64" s="232"/>
      <c r="CF64" s="232"/>
      <c r="CG64" s="232"/>
      <c r="CH64" s="232"/>
    </row>
    <row r="65" spans="1:86" ht="18" customHeight="1" x14ac:dyDescent="0.25">
      <c r="A65" s="371">
        <v>5</v>
      </c>
      <c r="B65" s="367">
        <v>1</v>
      </c>
      <c r="C65" s="367">
        <v>4074</v>
      </c>
      <c r="D65" s="368"/>
      <c r="E65" s="368"/>
      <c r="F65" s="367">
        <v>10</v>
      </c>
      <c r="G65" s="367">
        <v>636</v>
      </c>
      <c r="H65" s="367">
        <v>2834</v>
      </c>
      <c r="I65" s="367">
        <v>452</v>
      </c>
      <c r="J65" s="367">
        <v>123</v>
      </c>
      <c r="K65" s="367">
        <v>9</v>
      </c>
      <c r="L65" s="367">
        <v>3</v>
      </c>
      <c r="M65" s="367">
        <v>2</v>
      </c>
      <c r="N65" s="367">
        <v>2</v>
      </c>
      <c r="O65" s="367">
        <v>1</v>
      </c>
      <c r="P65" s="368"/>
      <c r="Q65" s="368"/>
      <c r="R65" s="368"/>
      <c r="S65" s="368"/>
      <c r="T65" s="368"/>
      <c r="U65" s="368"/>
      <c r="V65" s="368"/>
      <c r="W65" s="368"/>
      <c r="X65" s="367">
        <v>1</v>
      </c>
      <c r="Y65" s="368"/>
      <c r="Z65" s="368"/>
      <c r="AA65" s="367">
        <v>1</v>
      </c>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232"/>
      <c r="BQ65" s="232"/>
      <c r="BR65" s="232"/>
      <c r="BS65" s="232"/>
      <c r="BT65" s="232"/>
      <c r="BU65" s="232"/>
      <c r="BV65" s="232"/>
      <c r="BW65" s="232"/>
      <c r="BX65" s="232"/>
      <c r="BY65" s="232"/>
      <c r="BZ65" s="232"/>
      <c r="CA65" s="232"/>
      <c r="CB65" s="232"/>
      <c r="CC65" s="232"/>
      <c r="CD65" s="232"/>
      <c r="CE65" s="232"/>
      <c r="CF65" s="232"/>
      <c r="CG65" s="232"/>
      <c r="CH65" s="232"/>
    </row>
    <row r="66" spans="1:86" ht="18" customHeight="1" x14ac:dyDescent="0.25">
      <c r="A66" s="371">
        <v>5</v>
      </c>
      <c r="B66" s="367">
        <v>2</v>
      </c>
      <c r="C66" s="367">
        <v>4401</v>
      </c>
      <c r="D66" s="368"/>
      <c r="E66" s="368"/>
      <c r="F66" s="367">
        <v>3</v>
      </c>
      <c r="G66" s="367">
        <v>5</v>
      </c>
      <c r="H66" s="367">
        <v>747</v>
      </c>
      <c r="I66" s="367">
        <v>2941</v>
      </c>
      <c r="J66" s="367">
        <v>531</v>
      </c>
      <c r="K66" s="367">
        <v>147</v>
      </c>
      <c r="L66" s="367">
        <v>16</v>
      </c>
      <c r="M66" s="367">
        <v>3</v>
      </c>
      <c r="N66" s="367">
        <v>5</v>
      </c>
      <c r="O66" s="367">
        <v>1</v>
      </c>
      <c r="P66" s="367">
        <v>1</v>
      </c>
      <c r="Q66" s="368"/>
      <c r="R66" s="368"/>
      <c r="S66" s="368"/>
      <c r="T66" s="367">
        <v>1</v>
      </c>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232"/>
      <c r="BQ66" s="232"/>
      <c r="BR66" s="232"/>
      <c r="BS66" s="232"/>
      <c r="BT66" s="232"/>
      <c r="BU66" s="232"/>
      <c r="BV66" s="232"/>
      <c r="BW66" s="232"/>
      <c r="BX66" s="232"/>
      <c r="BY66" s="232"/>
      <c r="BZ66" s="232"/>
      <c r="CA66" s="232"/>
      <c r="CB66" s="232"/>
      <c r="CC66" s="232"/>
      <c r="CD66" s="232"/>
      <c r="CE66" s="232"/>
      <c r="CF66" s="232"/>
      <c r="CG66" s="232"/>
      <c r="CH66" s="232"/>
    </row>
    <row r="67" spans="1:86" ht="18" customHeight="1" x14ac:dyDescent="0.25">
      <c r="A67" s="371">
        <v>5</v>
      </c>
      <c r="B67" s="367">
        <v>3</v>
      </c>
      <c r="C67" s="367">
        <v>4440</v>
      </c>
      <c r="D67" s="368"/>
      <c r="E67" s="368"/>
      <c r="F67" s="367">
        <v>1</v>
      </c>
      <c r="G67" s="368"/>
      <c r="H67" s="367">
        <v>9</v>
      </c>
      <c r="I67" s="367">
        <v>746</v>
      </c>
      <c r="J67" s="367">
        <v>2894</v>
      </c>
      <c r="K67" s="367">
        <v>582</v>
      </c>
      <c r="L67" s="367">
        <v>175</v>
      </c>
      <c r="M67" s="367">
        <v>20</v>
      </c>
      <c r="N67" s="367">
        <v>9</v>
      </c>
      <c r="O67" s="367">
        <v>3</v>
      </c>
      <c r="P67" s="368"/>
      <c r="Q67" s="367">
        <v>1</v>
      </c>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232"/>
      <c r="BQ67" s="232"/>
      <c r="BR67" s="232"/>
      <c r="BS67" s="232"/>
      <c r="BT67" s="232"/>
      <c r="BU67" s="232"/>
      <c r="BV67" s="232"/>
      <c r="BW67" s="232"/>
      <c r="BX67" s="232"/>
      <c r="BY67" s="232"/>
      <c r="BZ67" s="232"/>
      <c r="CA67" s="232"/>
      <c r="CB67" s="232"/>
      <c r="CC67" s="232"/>
      <c r="CD67" s="232"/>
      <c r="CE67" s="232"/>
      <c r="CF67" s="232"/>
      <c r="CG67" s="232"/>
      <c r="CH67" s="232"/>
    </row>
    <row r="68" spans="1:86" ht="18" customHeight="1" x14ac:dyDescent="0.25">
      <c r="A68" s="371">
        <v>5</v>
      </c>
      <c r="B68" s="367">
        <v>4</v>
      </c>
      <c r="C68" s="367">
        <v>4413</v>
      </c>
      <c r="D68" s="368"/>
      <c r="E68" s="368"/>
      <c r="F68" s="368"/>
      <c r="G68" s="367">
        <v>1</v>
      </c>
      <c r="H68" s="367">
        <v>2</v>
      </c>
      <c r="I68" s="367">
        <v>8</v>
      </c>
      <c r="J68" s="367">
        <v>763</v>
      </c>
      <c r="K68" s="367">
        <v>2869</v>
      </c>
      <c r="L68" s="367">
        <v>550</v>
      </c>
      <c r="M68" s="367">
        <v>167</v>
      </c>
      <c r="N68" s="367">
        <v>35</v>
      </c>
      <c r="O68" s="367">
        <v>9</v>
      </c>
      <c r="P68" s="367">
        <v>5</v>
      </c>
      <c r="Q68" s="367">
        <v>1</v>
      </c>
      <c r="R68" s="367">
        <v>1</v>
      </c>
      <c r="S68" s="368"/>
      <c r="T68" s="368"/>
      <c r="U68" s="367">
        <v>1</v>
      </c>
      <c r="V68" s="367">
        <v>1</v>
      </c>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232"/>
      <c r="BQ68" s="232"/>
      <c r="BR68" s="232"/>
      <c r="BS68" s="232"/>
      <c r="BT68" s="232"/>
      <c r="BU68" s="232"/>
      <c r="BV68" s="232"/>
      <c r="BW68" s="232"/>
      <c r="BX68" s="232"/>
      <c r="BY68" s="232"/>
      <c r="BZ68" s="232"/>
      <c r="CA68" s="232"/>
      <c r="CB68" s="232"/>
      <c r="CC68" s="232"/>
      <c r="CD68" s="232"/>
      <c r="CE68" s="232"/>
      <c r="CF68" s="232"/>
      <c r="CG68" s="232"/>
      <c r="CH68" s="232"/>
    </row>
    <row r="69" spans="1:86" ht="18" customHeight="1" x14ac:dyDescent="0.25">
      <c r="A69" s="371">
        <v>5</v>
      </c>
      <c r="B69" s="367">
        <v>5</v>
      </c>
      <c r="C69" s="367">
        <v>4239</v>
      </c>
      <c r="D69" s="368"/>
      <c r="E69" s="368"/>
      <c r="F69" s="368"/>
      <c r="G69" s="368"/>
      <c r="H69" s="368"/>
      <c r="I69" s="368"/>
      <c r="J69" s="367">
        <v>8</v>
      </c>
      <c r="K69" s="367">
        <v>801</v>
      </c>
      <c r="L69" s="367">
        <v>2649</v>
      </c>
      <c r="M69" s="367">
        <v>537</v>
      </c>
      <c r="N69" s="367">
        <v>173</v>
      </c>
      <c r="O69" s="367">
        <v>43</v>
      </c>
      <c r="P69" s="367">
        <v>12</v>
      </c>
      <c r="Q69" s="367">
        <v>5</v>
      </c>
      <c r="R69" s="367">
        <v>3</v>
      </c>
      <c r="S69" s="367">
        <v>3</v>
      </c>
      <c r="T69" s="368"/>
      <c r="U69" s="367">
        <v>1</v>
      </c>
      <c r="V69" s="367">
        <v>2</v>
      </c>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7">
        <v>1</v>
      </c>
      <c r="AX69" s="368"/>
      <c r="AY69" s="368"/>
      <c r="AZ69" s="368"/>
      <c r="BA69" s="368"/>
      <c r="BB69" s="367">
        <v>1</v>
      </c>
      <c r="BC69" s="368"/>
      <c r="BD69" s="368"/>
      <c r="BE69" s="368"/>
      <c r="BF69" s="368"/>
      <c r="BG69" s="368"/>
      <c r="BH69" s="368"/>
      <c r="BI69" s="368"/>
      <c r="BJ69" s="368"/>
      <c r="BK69" s="368"/>
      <c r="BL69" s="368"/>
      <c r="BM69" s="368"/>
      <c r="BN69" s="368"/>
      <c r="BO69" s="368"/>
      <c r="BP69" s="232"/>
      <c r="BQ69" s="232"/>
      <c r="BR69" s="232"/>
      <c r="BS69" s="232"/>
      <c r="BT69" s="232"/>
      <c r="BU69" s="232"/>
      <c r="BV69" s="232"/>
      <c r="BW69" s="232"/>
      <c r="BX69" s="232"/>
      <c r="BY69" s="232"/>
      <c r="BZ69" s="232"/>
      <c r="CA69" s="232"/>
      <c r="CB69" s="232"/>
      <c r="CC69" s="232"/>
      <c r="CD69" s="232"/>
      <c r="CE69" s="232"/>
      <c r="CF69" s="232"/>
      <c r="CG69" s="232"/>
      <c r="CH69" s="232"/>
    </row>
    <row r="70" spans="1:86" ht="18" customHeight="1" x14ac:dyDescent="0.25">
      <c r="A70" s="371">
        <v>5</v>
      </c>
      <c r="B70" s="367">
        <v>6</v>
      </c>
      <c r="C70" s="367">
        <v>3599</v>
      </c>
      <c r="D70" s="368"/>
      <c r="E70" s="368"/>
      <c r="F70" s="368"/>
      <c r="G70" s="368"/>
      <c r="H70" s="368"/>
      <c r="I70" s="368"/>
      <c r="J70" s="367">
        <v>1</v>
      </c>
      <c r="K70" s="367">
        <v>2</v>
      </c>
      <c r="L70" s="367">
        <v>650</v>
      </c>
      <c r="M70" s="367">
        <v>2238</v>
      </c>
      <c r="N70" s="367">
        <v>483</v>
      </c>
      <c r="O70" s="367">
        <v>179</v>
      </c>
      <c r="P70" s="367">
        <v>33</v>
      </c>
      <c r="Q70" s="367">
        <v>11</v>
      </c>
      <c r="R70" s="368"/>
      <c r="S70" s="367">
        <v>1</v>
      </c>
      <c r="T70" s="367">
        <v>1</v>
      </c>
      <c r="U70" s="368"/>
      <c r="V70" s="368"/>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368"/>
      <c r="BG70" s="368"/>
      <c r="BH70" s="368"/>
      <c r="BI70" s="368"/>
      <c r="BJ70" s="368"/>
      <c r="BK70" s="368"/>
      <c r="BL70" s="368"/>
      <c r="BM70" s="368"/>
      <c r="BN70" s="368"/>
      <c r="BO70" s="368"/>
      <c r="BP70" s="232"/>
      <c r="BQ70" s="232"/>
      <c r="BR70" s="232"/>
      <c r="BS70" s="232"/>
      <c r="BT70" s="232"/>
      <c r="BU70" s="232"/>
      <c r="BV70" s="232"/>
      <c r="BW70" s="232"/>
      <c r="BX70" s="232"/>
      <c r="BY70" s="232"/>
      <c r="BZ70" s="232"/>
      <c r="CA70" s="232"/>
      <c r="CB70" s="232"/>
      <c r="CC70" s="232"/>
      <c r="CD70" s="232"/>
      <c r="CE70" s="232"/>
      <c r="CF70" s="232"/>
      <c r="CG70" s="232"/>
      <c r="CH70" s="232"/>
    </row>
    <row r="71" spans="1:86" ht="18" customHeight="1" x14ac:dyDescent="0.25">
      <c r="A71" s="371">
        <v>5</v>
      </c>
      <c r="B71" s="367">
        <v>7</v>
      </c>
      <c r="C71" s="367">
        <v>3691</v>
      </c>
      <c r="D71" s="368"/>
      <c r="E71" s="368"/>
      <c r="F71" s="368"/>
      <c r="G71" s="368"/>
      <c r="H71" s="368"/>
      <c r="I71" s="368"/>
      <c r="J71" s="368"/>
      <c r="K71" s="368"/>
      <c r="L71" s="367">
        <v>7</v>
      </c>
      <c r="M71" s="367">
        <v>694</v>
      </c>
      <c r="N71" s="367">
        <v>2177</v>
      </c>
      <c r="O71" s="367">
        <v>556</v>
      </c>
      <c r="P71" s="367">
        <v>194</v>
      </c>
      <c r="Q71" s="367">
        <v>49</v>
      </c>
      <c r="R71" s="367">
        <v>11</v>
      </c>
      <c r="S71" s="367">
        <v>2</v>
      </c>
      <c r="T71" s="368"/>
      <c r="U71" s="367">
        <v>1</v>
      </c>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232"/>
      <c r="BQ71" s="232"/>
      <c r="BR71" s="232"/>
      <c r="BS71" s="232"/>
      <c r="BT71" s="232"/>
      <c r="BU71" s="232"/>
      <c r="BV71" s="232"/>
      <c r="BW71" s="232"/>
      <c r="BX71" s="232"/>
      <c r="BY71" s="232"/>
      <c r="BZ71" s="232"/>
      <c r="CA71" s="232"/>
      <c r="CB71" s="232"/>
      <c r="CC71" s="232"/>
      <c r="CD71" s="232"/>
      <c r="CE71" s="232"/>
      <c r="CF71" s="232"/>
      <c r="CG71" s="232"/>
      <c r="CH71" s="232"/>
    </row>
    <row r="72" spans="1:86" ht="18" customHeight="1" x14ac:dyDescent="0.25">
      <c r="A72" s="371">
        <v>5</v>
      </c>
      <c r="B72" s="367">
        <v>8</v>
      </c>
      <c r="C72" s="367">
        <v>3740</v>
      </c>
      <c r="D72" s="368"/>
      <c r="E72" s="368"/>
      <c r="F72" s="368"/>
      <c r="G72" s="368"/>
      <c r="H72" s="368"/>
      <c r="I72" s="368"/>
      <c r="J72" s="368"/>
      <c r="K72" s="368"/>
      <c r="L72" s="368"/>
      <c r="M72" s="367">
        <v>16</v>
      </c>
      <c r="N72" s="367">
        <v>728</v>
      </c>
      <c r="O72" s="367">
        <v>2155</v>
      </c>
      <c r="P72" s="367">
        <v>569</v>
      </c>
      <c r="Q72" s="367">
        <v>218</v>
      </c>
      <c r="R72" s="367">
        <v>39</v>
      </c>
      <c r="S72" s="367">
        <v>9</v>
      </c>
      <c r="T72" s="367">
        <v>6</v>
      </c>
      <c r="U72" s="368"/>
      <c r="V72" s="368"/>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N72" s="368"/>
      <c r="BO72" s="368"/>
      <c r="BP72" s="232"/>
      <c r="BQ72" s="232"/>
      <c r="BR72" s="232"/>
      <c r="BS72" s="232"/>
      <c r="BT72" s="232"/>
      <c r="BU72" s="232"/>
      <c r="BV72" s="232"/>
      <c r="BW72" s="232"/>
      <c r="BX72" s="232"/>
      <c r="BY72" s="232"/>
      <c r="BZ72" s="232"/>
      <c r="CA72" s="232"/>
      <c r="CB72" s="232"/>
      <c r="CC72" s="232"/>
      <c r="CD72" s="232"/>
      <c r="CE72" s="232"/>
      <c r="CF72" s="232"/>
      <c r="CG72" s="232"/>
      <c r="CH72" s="232"/>
    </row>
    <row r="73" spans="1:86" ht="18" customHeight="1" x14ac:dyDescent="0.25">
      <c r="A73" s="371">
        <v>5</v>
      </c>
      <c r="B73" s="367">
        <v>9</v>
      </c>
      <c r="C73" s="367">
        <v>3564</v>
      </c>
      <c r="D73" s="368"/>
      <c r="E73" s="368"/>
      <c r="F73" s="368"/>
      <c r="G73" s="368"/>
      <c r="H73" s="368"/>
      <c r="I73" s="368"/>
      <c r="J73" s="368"/>
      <c r="K73" s="368"/>
      <c r="L73" s="367">
        <v>1</v>
      </c>
      <c r="M73" s="368"/>
      <c r="N73" s="367">
        <v>12</v>
      </c>
      <c r="O73" s="367">
        <v>714</v>
      </c>
      <c r="P73" s="367">
        <v>1949</v>
      </c>
      <c r="Q73" s="367">
        <v>616</v>
      </c>
      <c r="R73" s="367">
        <v>230</v>
      </c>
      <c r="S73" s="367">
        <v>31</v>
      </c>
      <c r="T73" s="367">
        <v>7</v>
      </c>
      <c r="U73" s="367">
        <v>3</v>
      </c>
      <c r="V73" s="367">
        <v>1</v>
      </c>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232"/>
      <c r="BQ73" s="232"/>
      <c r="BR73" s="232"/>
      <c r="BS73" s="232"/>
      <c r="BT73" s="232"/>
      <c r="BU73" s="232"/>
      <c r="BV73" s="232"/>
      <c r="BW73" s="232"/>
      <c r="BX73" s="232"/>
      <c r="BY73" s="232"/>
      <c r="BZ73" s="232"/>
      <c r="CA73" s="232"/>
      <c r="CB73" s="232"/>
      <c r="CC73" s="232"/>
      <c r="CD73" s="232"/>
      <c r="CE73" s="232"/>
      <c r="CF73" s="232"/>
      <c r="CG73" s="232"/>
      <c r="CH73" s="232"/>
    </row>
    <row r="74" spans="1:86" ht="18" customHeight="1" x14ac:dyDescent="0.25">
      <c r="A74" s="371">
        <v>5</v>
      </c>
      <c r="B74" s="367">
        <v>10</v>
      </c>
      <c r="C74" s="367">
        <v>3343</v>
      </c>
      <c r="D74" s="368"/>
      <c r="E74" s="368"/>
      <c r="F74" s="368"/>
      <c r="G74" s="368"/>
      <c r="H74" s="368"/>
      <c r="I74" s="368"/>
      <c r="J74" s="368"/>
      <c r="K74" s="368"/>
      <c r="L74" s="368"/>
      <c r="M74" s="368"/>
      <c r="N74" s="368"/>
      <c r="O74" s="367">
        <v>16</v>
      </c>
      <c r="P74" s="367">
        <v>672</v>
      </c>
      <c r="Q74" s="367">
        <v>1811</v>
      </c>
      <c r="R74" s="367">
        <v>564</v>
      </c>
      <c r="S74" s="367">
        <v>255</v>
      </c>
      <c r="T74" s="367">
        <v>23</v>
      </c>
      <c r="U74" s="367">
        <v>2</v>
      </c>
      <c r="V74" s="368"/>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368"/>
      <c r="AW74" s="368"/>
      <c r="AX74" s="368"/>
      <c r="AY74" s="368"/>
      <c r="AZ74" s="368"/>
      <c r="BA74" s="368"/>
      <c r="BB74" s="368"/>
      <c r="BC74" s="368"/>
      <c r="BD74" s="368"/>
      <c r="BE74" s="368"/>
      <c r="BF74" s="368"/>
      <c r="BG74" s="368"/>
      <c r="BH74" s="368"/>
      <c r="BI74" s="368"/>
      <c r="BJ74" s="368"/>
      <c r="BK74" s="368"/>
      <c r="BL74" s="368"/>
      <c r="BM74" s="368"/>
      <c r="BN74" s="368"/>
      <c r="BO74" s="368"/>
      <c r="BP74" s="232"/>
      <c r="BQ74" s="232"/>
      <c r="BR74" s="232"/>
      <c r="BS74" s="232"/>
      <c r="BT74" s="232"/>
      <c r="BU74" s="232"/>
      <c r="BV74" s="232"/>
      <c r="BW74" s="232"/>
      <c r="BX74" s="232"/>
      <c r="BY74" s="232"/>
      <c r="BZ74" s="232"/>
      <c r="CA74" s="232"/>
      <c r="CB74" s="232"/>
      <c r="CC74" s="232"/>
      <c r="CD74" s="232"/>
      <c r="CE74" s="232"/>
      <c r="CF74" s="232"/>
      <c r="CG74" s="232"/>
      <c r="CH74" s="232"/>
    </row>
    <row r="75" spans="1:86" ht="18" customHeight="1" x14ac:dyDescent="0.25">
      <c r="A75" s="371">
        <v>5</v>
      </c>
      <c r="B75" s="367">
        <v>11</v>
      </c>
      <c r="C75" s="367">
        <v>3145</v>
      </c>
      <c r="D75" s="368"/>
      <c r="E75" s="368"/>
      <c r="F75" s="368"/>
      <c r="G75" s="368"/>
      <c r="H75" s="368"/>
      <c r="I75" s="368"/>
      <c r="J75" s="367">
        <v>1</v>
      </c>
      <c r="K75" s="368"/>
      <c r="L75" s="368"/>
      <c r="M75" s="368"/>
      <c r="N75" s="368"/>
      <c r="O75" s="368"/>
      <c r="P75" s="367">
        <v>3</v>
      </c>
      <c r="Q75" s="367">
        <v>577</v>
      </c>
      <c r="R75" s="367">
        <v>1694</v>
      </c>
      <c r="S75" s="367">
        <v>642</v>
      </c>
      <c r="T75" s="367">
        <v>198</v>
      </c>
      <c r="U75" s="367">
        <v>25</v>
      </c>
      <c r="V75" s="367">
        <v>3</v>
      </c>
      <c r="W75" s="367">
        <v>1</v>
      </c>
      <c r="X75" s="367">
        <v>1</v>
      </c>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368"/>
      <c r="AW75" s="368"/>
      <c r="AX75" s="368"/>
      <c r="AY75" s="368"/>
      <c r="AZ75" s="368"/>
      <c r="BA75" s="368"/>
      <c r="BB75" s="368"/>
      <c r="BC75" s="368"/>
      <c r="BD75" s="368"/>
      <c r="BE75" s="368"/>
      <c r="BF75" s="368"/>
      <c r="BG75" s="368"/>
      <c r="BH75" s="368"/>
      <c r="BI75" s="368"/>
      <c r="BJ75" s="368"/>
      <c r="BK75" s="368"/>
      <c r="BL75" s="368"/>
      <c r="BM75" s="368"/>
      <c r="BN75" s="368"/>
      <c r="BO75" s="368"/>
      <c r="BP75" s="232"/>
      <c r="BQ75" s="232"/>
      <c r="BR75" s="232"/>
      <c r="BS75" s="232"/>
      <c r="BT75" s="232"/>
      <c r="BU75" s="232"/>
      <c r="BV75" s="232"/>
      <c r="BW75" s="232"/>
      <c r="BX75" s="232"/>
      <c r="BY75" s="232"/>
      <c r="BZ75" s="232"/>
      <c r="CA75" s="232"/>
      <c r="CB75" s="232"/>
      <c r="CC75" s="232"/>
      <c r="CD75" s="232"/>
      <c r="CE75" s="232"/>
      <c r="CF75" s="232"/>
      <c r="CG75" s="232"/>
      <c r="CH75" s="232"/>
    </row>
    <row r="76" spans="1:86" ht="18" customHeight="1" x14ac:dyDescent="0.25">
      <c r="A76" s="371">
        <v>5</v>
      </c>
      <c r="B76" s="367">
        <v>12</v>
      </c>
      <c r="C76" s="367"/>
      <c r="D76" s="368"/>
      <c r="E76" s="368"/>
      <c r="F76" s="368"/>
      <c r="G76" s="368"/>
      <c r="H76" s="368"/>
      <c r="I76" s="368"/>
      <c r="J76" s="367"/>
      <c r="K76" s="368"/>
      <c r="L76" s="368"/>
      <c r="M76" s="368"/>
      <c r="N76" s="368"/>
      <c r="O76" s="368"/>
      <c r="P76" s="367"/>
      <c r="Q76" s="367"/>
      <c r="R76" s="367"/>
      <c r="S76" s="367"/>
      <c r="T76" s="367"/>
      <c r="U76" s="367"/>
      <c r="V76" s="367"/>
      <c r="W76" s="367"/>
      <c r="X76" s="367"/>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232"/>
      <c r="BQ76" s="232"/>
      <c r="BR76" s="232"/>
      <c r="BS76" s="232"/>
      <c r="BT76" s="232"/>
      <c r="BU76" s="232"/>
      <c r="BV76" s="232"/>
      <c r="BW76" s="232"/>
      <c r="BX76" s="232"/>
      <c r="BY76" s="232"/>
      <c r="BZ76" s="232"/>
      <c r="CA76" s="232"/>
      <c r="CB76" s="232"/>
      <c r="CC76" s="232"/>
      <c r="CD76" s="232"/>
      <c r="CE76" s="232"/>
      <c r="CF76" s="232"/>
      <c r="CG76" s="232"/>
      <c r="CH76" s="232"/>
    </row>
    <row r="77" spans="1:86" ht="18" customHeight="1" x14ac:dyDescent="0.25">
      <c r="A77" s="371">
        <v>5</v>
      </c>
      <c r="B77" s="367">
        <v>13</v>
      </c>
      <c r="C77" s="367"/>
      <c r="D77" s="368"/>
      <c r="E77" s="368"/>
      <c r="F77" s="368"/>
      <c r="G77" s="368"/>
      <c r="H77" s="368"/>
      <c r="I77" s="368"/>
      <c r="J77" s="367"/>
      <c r="K77" s="368"/>
      <c r="L77" s="368"/>
      <c r="M77" s="368"/>
      <c r="N77" s="368"/>
      <c r="O77" s="368"/>
      <c r="P77" s="367"/>
      <c r="Q77" s="367"/>
      <c r="R77" s="367"/>
      <c r="S77" s="367"/>
      <c r="T77" s="367"/>
      <c r="U77" s="367"/>
      <c r="V77" s="367"/>
      <c r="W77" s="367"/>
      <c r="X77" s="367"/>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368"/>
      <c r="BG77" s="368"/>
      <c r="BH77" s="368"/>
      <c r="BI77" s="368"/>
      <c r="BJ77" s="368"/>
      <c r="BK77" s="368"/>
      <c r="BL77" s="368"/>
      <c r="BM77" s="368"/>
      <c r="BN77" s="368"/>
      <c r="BO77" s="368"/>
      <c r="BP77" s="232"/>
      <c r="BQ77" s="232"/>
      <c r="BR77" s="232"/>
      <c r="BS77" s="232"/>
      <c r="BT77" s="232"/>
      <c r="BU77" s="232"/>
      <c r="BV77" s="232"/>
      <c r="BW77" s="232"/>
      <c r="BX77" s="232"/>
      <c r="BY77" s="232"/>
      <c r="BZ77" s="232"/>
      <c r="CA77" s="232"/>
      <c r="CB77" s="232"/>
      <c r="CC77" s="232"/>
      <c r="CD77" s="232"/>
      <c r="CE77" s="232"/>
      <c r="CF77" s="232"/>
      <c r="CG77" s="232"/>
      <c r="CH77" s="232"/>
    </row>
    <row r="78" spans="1:86" ht="18" customHeight="1" x14ac:dyDescent="0.25">
      <c r="A78" s="371">
        <v>5</v>
      </c>
      <c r="B78" s="367">
        <v>21</v>
      </c>
      <c r="C78" s="367"/>
      <c r="D78" s="368"/>
      <c r="E78" s="368"/>
      <c r="F78" s="368"/>
      <c r="G78" s="368"/>
      <c r="H78" s="368"/>
      <c r="I78" s="368"/>
      <c r="J78" s="367"/>
      <c r="K78" s="368"/>
      <c r="L78" s="368"/>
      <c r="M78" s="368"/>
      <c r="N78" s="368"/>
      <c r="O78" s="368"/>
      <c r="P78" s="367"/>
      <c r="Q78" s="367"/>
      <c r="R78" s="367"/>
      <c r="S78" s="367"/>
      <c r="T78" s="367"/>
      <c r="U78" s="367"/>
      <c r="V78" s="367"/>
      <c r="W78" s="367"/>
      <c r="X78" s="367"/>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8"/>
      <c r="AY78" s="368"/>
      <c r="AZ78" s="368"/>
      <c r="BA78" s="368"/>
      <c r="BB78" s="368"/>
      <c r="BC78" s="368"/>
      <c r="BD78" s="368"/>
      <c r="BE78" s="368"/>
      <c r="BF78" s="368"/>
      <c r="BG78" s="368"/>
      <c r="BH78" s="368"/>
      <c r="BI78" s="368"/>
      <c r="BJ78" s="368"/>
      <c r="BK78" s="368"/>
      <c r="BL78" s="368"/>
      <c r="BM78" s="368"/>
      <c r="BN78" s="368"/>
      <c r="BO78" s="368"/>
      <c r="BP78" s="232"/>
      <c r="BQ78" s="232"/>
      <c r="BR78" s="232"/>
      <c r="BS78" s="232"/>
      <c r="BT78" s="232"/>
      <c r="BU78" s="232"/>
      <c r="BV78" s="232"/>
      <c r="BW78" s="232"/>
      <c r="BX78" s="232"/>
      <c r="BY78" s="232"/>
      <c r="BZ78" s="232"/>
      <c r="CA78" s="232"/>
      <c r="CB78" s="232"/>
      <c r="CC78" s="232"/>
      <c r="CD78" s="232"/>
      <c r="CE78" s="232"/>
      <c r="CF78" s="232"/>
      <c r="CG78" s="232"/>
      <c r="CH78" s="232"/>
    </row>
    <row r="79" spans="1:86" ht="18" customHeight="1" x14ac:dyDescent="0.25">
      <c r="A79" s="371">
        <v>5</v>
      </c>
      <c r="B79" s="367">
        <v>22</v>
      </c>
      <c r="C79" s="367">
        <v>7</v>
      </c>
      <c r="D79" s="368"/>
      <c r="E79" s="368"/>
      <c r="F79" s="368"/>
      <c r="G79" s="368"/>
      <c r="H79" s="368"/>
      <c r="I79" s="368"/>
      <c r="J79" s="368"/>
      <c r="K79" s="368"/>
      <c r="L79" s="368"/>
      <c r="M79" s="368"/>
      <c r="N79" s="368"/>
      <c r="O79" s="367">
        <v>3</v>
      </c>
      <c r="P79" s="367">
        <v>1</v>
      </c>
      <c r="Q79" s="367">
        <v>2</v>
      </c>
      <c r="R79" s="368"/>
      <c r="S79" s="368"/>
      <c r="T79" s="367">
        <v>1</v>
      </c>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232"/>
      <c r="BQ79" s="232"/>
      <c r="BR79" s="232"/>
      <c r="BS79" s="232"/>
      <c r="BT79" s="232"/>
      <c r="BU79" s="232"/>
      <c r="BV79" s="232"/>
      <c r="BW79" s="232"/>
      <c r="BX79" s="232"/>
      <c r="BY79" s="232"/>
      <c r="BZ79" s="232"/>
      <c r="CA79" s="232"/>
      <c r="CB79" s="232"/>
      <c r="CC79" s="232"/>
      <c r="CD79" s="232"/>
      <c r="CE79" s="232"/>
      <c r="CF79" s="232"/>
      <c r="CG79" s="232"/>
      <c r="CH79" s="232"/>
    </row>
    <row r="80" spans="1:86" ht="18" customHeight="1" x14ac:dyDescent="0.25">
      <c r="A80" s="371">
        <v>5</v>
      </c>
      <c r="B80" s="367">
        <v>23</v>
      </c>
      <c r="C80" s="367">
        <v>223</v>
      </c>
      <c r="D80" s="368"/>
      <c r="E80" s="368"/>
      <c r="F80" s="368"/>
      <c r="G80" s="368"/>
      <c r="H80" s="368"/>
      <c r="I80" s="368"/>
      <c r="J80" s="368"/>
      <c r="K80" s="368"/>
      <c r="L80" s="368"/>
      <c r="M80" s="368"/>
      <c r="N80" s="367">
        <v>4</v>
      </c>
      <c r="O80" s="367">
        <v>16</v>
      </c>
      <c r="P80" s="367">
        <v>38</v>
      </c>
      <c r="Q80" s="367">
        <v>66</v>
      </c>
      <c r="R80" s="367">
        <v>56</v>
      </c>
      <c r="S80" s="367">
        <v>23</v>
      </c>
      <c r="T80" s="367">
        <v>8</v>
      </c>
      <c r="U80" s="367">
        <v>2</v>
      </c>
      <c r="V80" s="367">
        <v>3</v>
      </c>
      <c r="W80" s="368"/>
      <c r="X80" s="368"/>
      <c r="Y80" s="368"/>
      <c r="Z80" s="368"/>
      <c r="AA80" s="367">
        <v>1</v>
      </c>
      <c r="AB80" s="367">
        <v>1</v>
      </c>
      <c r="AC80" s="368"/>
      <c r="AD80" s="368"/>
      <c r="AE80" s="368"/>
      <c r="AF80" s="367">
        <v>2</v>
      </c>
      <c r="AG80" s="368"/>
      <c r="AH80" s="368"/>
      <c r="AI80" s="368"/>
      <c r="AJ80" s="368"/>
      <c r="AK80" s="368"/>
      <c r="AL80" s="368"/>
      <c r="AM80" s="368"/>
      <c r="AN80" s="368"/>
      <c r="AO80" s="368"/>
      <c r="AP80" s="368"/>
      <c r="AQ80" s="368"/>
      <c r="AR80" s="368"/>
      <c r="AS80" s="368"/>
      <c r="AT80" s="368"/>
      <c r="AU80" s="368"/>
      <c r="AV80" s="368"/>
      <c r="AW80" s="368"/>
      <c r="AX80" s="368"/>
      <c r="AY80" s="368"/>
      <c r="AZ80" s="367">
        <v>1</v>
      </c>
      <c r="BA80" s="368"/>
      <c r="BB80" s="368"/>
      <c r="BC80" s="367">
        <v>1</v>
      </c>
      <c r="BD80" s="367"/>
      <c r="BE80" s="367"/>
      <c r="BF80" s="367"/>
      <c r="BG80" s="367"/>
      <c r="BH80" s="367"/>
      <c r="BI80" s="368"/>
      <c r="BJ80" s="368"/>
      <c r="BK80" s="368"/>
      <c r="BL80" s="368"/>
      <c r="BM80" s="368"/>
      <c r="BN80" s="368"/>
      <c r="BO80" s="367">
        <v>1</v>
      </c>
      <c r="BP80" s="232"/>
      <c r="BQ80" s="232"/>
      <c r="BR80" s="232"/>
      <c r="BS80" s="232"/>
      <c r="BT80" s="232"/>
      <c r="BU80" s="232"/>
      <c r="BV80" s="232"/>
      <c r="BW80" s="232"/>
      <c r="BX80" s="232"/>
      <c r="BY80" s="232"/>
      <c r="BZ80" s="232"/>
      <c r="CA80" s="232"/>
      <c r="CB80" s="232"/>
      <c r="CC80" s="232"/>
      <c r="CD80" s="232"/>
      <c r="CE80" s="232"/>
      <c r="CF80" s="232"/>
      <c r="CG80" s="232"/>
      <c r="CH80" s="232"/>
    </row>
    <row r="81" spans="1:86" ht="18" customHeight="1" x14ac:dyDescent="0.25">
      <c r="A81" s="371">
        <v>5</v>
      </c>
      <c r="B81" s="367">
        <v>24</v>
      </c>
      <c r="C81" s="367">
        <v>501</v>
      </c>
      <c r="D81" s="368"/>
      <c r="E81" s="368"/>
      <c r="F81" s="368"/>
      <c r="G81" s="368"/>
      <c r="H81" s="368"/>
      <c r="I81" s="368"/>
      <c r="J81" s="368"/>
      <c r="K81" s="368"/>
      <c r="L81" s="368"/>
      <c r="M81" s="368"/>
      <c r="N81" s="368"/>
      <c r="O81" s="367">
        <v>4</v>
      </c>
      <c r="P81" s="367">
        <v>32</v>
      </c>
      <c r="Q81" s="367">
        <v>111</v>
      </c>
      <c r="R81" s="367">
        <v>168</v>
      </c>
      <c r="S81" s="367">
        <v>101</v>
      </c>
      <c r="T81" s="367">
        <v>44</v>
      </c>
      <c r="U81" s="367">
        <v>16</v>
      </c>
      <c r="V81" s="367">
        <v>7</v>
      </c>
      <c r="W81" s="367">
        <v>6</v>
      </c>
      <c r="X81" s="367">
        <v>2</v>
      </c>
      <c r="Y81" s="367">
        <v>2</v>
      </c>
      <c r="Z81" s="367">
        <v>1</v>
      </c>
      <c r="AA81" s="367">
        <v>1</v>
      </c>
      <c r="AB81" s="368"/>
      <c r="AC81" s="367">
        <v>1</v>
      </c>
      <c r="AD81" s="368"/>
      <c r="AE81" s="368"/>
      <c r="AF81" s="368"/>
      <c r="AG81" s="368"/>
      <c r="AH81" s="368"/>
      <c r="AI81" s="367">
        <v>2</v>
      </c>
      <c r="AJ81" s="368"/>
      <c r="AK81" s="368"/>
      <c r="AL81" s="368"/>
      <c r="AM81" s="368"/>
      <c r="AN81" s="368"/>
      <c r="AO81" s="368"/>
      <c r="AP81" s="368"/>
      <c r="AQ81" s="368"/>
      <c r="AR81" s="368"/>
      <c r="AS81" s="368"/>
      <c r="AT81" s="367">
        <v>1</v>
      </c>
      <c r="AU81" s="368"/>
      <c r="AV81" s="368"/>
      <c r="AW81" s="367">
        <v>1</v>
      </c>
      <c r="AX81" s="368"/>
      <c r="AY81" s="368"/>
      <c r="AZ81" s="368"/>
      <c r="BA81" s="367">
        <v>1</v>
      </c>
      <c r="BB81" s="368"/>
      <c r="BC81" s="368"/>
      <c r="BD81" s="368"/>
      <c r="BE81" s="368"/>
      <c r="BF81" s="368"/>
      <c r="BG81" s="368"/>
      <c r="BH81" s="368"/>
      <c r="BI81" s="368"/>
      <c r="BJ81" s="368"/>
      <c r="BK81" s="368"/>
      <c r="BL81" s="368"/>
      <c r="BM81" s="368"/>
      <c r="BN81" s="368"/>
      <c r="BO81" s="368"/>
      <c r="BP81" s="232"/>
      <c r="BQ81" s="232"/>
      <c r="BR81" s="232"/>
      <c r="BS81" s="232"/>
      <c r="BT81" s="232"/>
      <c r="BU81" s="232"/>
      <c r="BV81" s="232"/>
      <c r="BW81" s="232"/>
      <c r="BX81" s="232"/>
      <c r="BY81" s="232"/>
      <c r="BZ81" s="232"/>
      <c r="CA81" s="232"/>
      <c r="CB81" s="232"/>
      <c r="CC81" s="232"/>
      <c r="CD81" s="232"/>
      <c r="CE81" s="232"/>
      <c r="CF81" s="232"/>
      <c r="CG81" s="232"/>
      <c r="CH81" s="232"/>
    </row>
    <row r="82" spans="1:86" ht="18" customHeight="1" x14ac:dyDescent="0.25">
      <c r="A82" s="371">
        <v>5</v>
      </c>
      <c r="B82" s="367">
        <v>25</v>
      </c>
      <c r="C82" s="367">
        <v>652</v>
      </c>
      <c r="D82" s="368"/>
      <c r="E82" s="368"/>
      <c r="F82" s="368"/>
      <c r="G82" s="368"/>
      <c r="H82" s="368"/>
      <c r="I82" s="368"/>
      <c r="J82" s="368"/>
      <c r="K82" s="368"/>
      <c r="L82" s="368"/>
      <c r="M82" s="368"/>
      <c r="N82" s="368"/>
      <c r="O82" s="368"/>
      <c r="P82" s="368"/>
      <c r="Q82" s="367">
        <v>38</v>
      </c>
      <c r="R82" s="367">
        <v>157</v>
      </c>
      <c r="S82" s="367">
        <v>214</v>
      </c>
      <c r="T82" s="367">
        <v>127</v>
      </c>
      <c r="U82" s="367">
        <v>41</v>
      </c>
      <c r="V82" s="367">
        <v>21</v>
      </c>
      <c r="W82" s="367">
        <v>9</v>
      </c>
      <c r="X82" s="367">
        <v>9</v>
      </c>
      <c r="Y82" s="367">
        <v>4</v>
      </c>
      <c r="Z82" s="367">
        <v>7</v>
      </c>
      <c r="AA82" s="367">
        <v>4</v>
      </c>
      <c r="AB82" s="367">
        <v>4</v>
      </c>
      <c r="AC82" s="368"/>
      <c r="AD82" s="367">
        <v>5</v>
      </c>
      <c r="AE82" s="367">
        <v>2</v>
      </c>
      <c r="AF82" s="367">
        <v>1</v>
      </c>
      <c r="AG82" s="367">
        <v>1</v>
      </c>
      <c r="AH82" s="368"/>
      <c r="AI82" s="367">
        <v>1</v>
      </c>
      <c r="AJ82" s="368"/>
      <c r="AK82" s="368"/>
      <c r="AL82" s="368"/>
      <c r="AM82" s="367">
        <v>1</v>
      </c>
      <c r="AN82" s="368"/>
      <c r="AO82" s="368"/>
      <c r="AP82" s="367">
        <v>1</v>
      </c>
      <c r="AQ82" s="367"/>
      <c r="AR82" s="367"/>
      <c r="AS82" s="367">
        <v>1</v>
      </c>
      <c r="AT82" s="368"/>
      <c r="AU82" s="367">
        <v>1</v>
      </c>
      <c r="AV82" s="367"/>
      <c r="AW82" s="368"/>
      <c r="AX82" s="368"/>
      <c r="AY82" s="367">
        <v>1</v>
      </c>
      <c r="AZ82" s="368"/>
      <c r="BA82" s="368"/>
      <c r="BB82" s="367">
        <v>1</v>
      </c>
      <c r="BC82" s="367">
        <v>1</v>
      </c>
      <c r="BD82" s="367"/>
      <c r="BE82" s="367"/>
      <c r="BF82" s="367"/>
      <c r="BG82" s="367"/>
      <c r="BH82" s="367"/>
      <c r="BI82" s="368"/>
      <c r="BJ82" s="368"/>
      <c r="BK82" s="368"/>
      <c r="BL82" s="368"/>
      <c r="BM82" s="368"/>
      <c r="BN82" s="368"/>
      <c r="BO82" s="368"/>
      <c r="BP82" s="232"/>
      <c r="BQ82" s="232"/>
      <c r="BR82" s="232"/>
      <c r="BS82" s="232"/>
      <c r="BT82" s="232"/>
      <c r="BU82" s="232"/>
      <c r="BV82" s="232"/>
      <c r="BW82" s="232"/>
      <c r="BX82" s="232"/>
      <c r="BY82" s="232"/>
      <c r="BZ82" s="232"/>
      <c r="CA82" s="232"/>
      <c r="CB82" s="232"/>
      <c r="CC82" s="232"/>
      <c r="CD82" s="232"/>
      <c r="CE82" s="232"/>
      <c r="CF82" s="232"/>
      <c r="CG82" s="232"/>
      <c r="CH82" s="232"/>
    </row>
    <row r="83" spans="1:86" ht="18" customHeight="1" x14ac:dyDescent="0.25">
      <c r="A83" s="371">
        <v>5</v>
      </c>
      <c r="B83" s="367">
        <v>26</v>
      </c>
      <c r="C83" s="367">
        <v>394</v>
      </c>
      <c r="D83" s="368"/>
      <c r="E83" s="368"/>
      <c r="F83" s="368"/>
      <c r="G83" s="368"/>
      <c r="H83" s="368"/>
      <c r="I83" s="368"/>
      <c r="J83" s="368"/>
      <c r="K83" s="368"/>
      <c r="L83" s="368"/>
      <c r="M83" s="368"/>
      <c r="N83" s="368"/>
      <c r="O83" s="368"/>
      <c r="P83" s="368"/>
      <c r="Q83" s="367">
        <v>2</v>
      </c>
      <c r="R83" s="367">
        <v>37</v>
      </c>
      <c r="S83" s="367">
        <v>96</v>
      </c>
      <c r="T83" s="367">
        <v>110</v>
      </c>
      <c r="U83" s="367">
        <v>69</v>
      </c>
      <c r="V83" s="367">
        <v>19</v>
      </c>
      <c r="W83" s="367">
        <v>14</v>
      </c>
      <c r="X83" s="367">
        <v>6</v>
      </c>
      <c r="Y83" s="367">
        <v>2</v>
      </c>
      <c r="Z83" s="367">
        <v>3</v>
      </c>
      <c r="AA83" s="367">
        <v>3</v>
      </c>
      <c r="AB83" s="368"/>
      <c r="AC83" s="367">
        <v>5</v>
      </c>
      <c r="AD83" s="367">
        <v>3</v>
      </c>
      <c r="AE83" s="367">
        <v>1</v>
      </c>
      <c r="AF83" s="367">
        <v>2</v>
      </c>
      <c r="AG83" s="367">
        <v>1</v>
      </c>
      <c r="AH83" s="367">
        <v>3</v>
      </c>
      <c r="AI83" s="367">
        <v>4</v>
      </c>
      <c r="AJ83" s="367">
        <v>1</v>
      </c>
      <c r="AK83" s="367">
        <v>1</v>
      </c>
      <c r="AL83" s="367">
        <v>1</v>
      </c>
      <c r="AM83" s="368"/>
      <c r="AN83" s="367">
        <v>2</v>
      </c>
      <c r="AO83" s="367">
        <v>1</v>
      </c>
      <c r="AP83" s="368"/>
      <c r="AQ83" s="368"/>
      <c r="AR83" s="368"/>
      <c r="AS83" s="368"/>
      <c r="AT83" s="367">
        <v>1</v>
      </c>
      <c r="AU83" s="368"/>
      <c r="AV83" s="368"/>
      <c r="AW83" s="367">
        <v>1</v>
      </c>
      <c r="AX83" s="367">
        <v>1</v>
      </c>
      <c r="AY83" s="367">
        <v>1</v>
      </c>
      <c r="AZ83" s="367">
        <v>1</v>
      </c>
      <c r="BA83" s="367">
        <v>1</v>
      </c>
      <c r="BB83" s="368"/>
      <c r="BC83" s="367">
        <v>1</v>
      </c>
      <c r="BD83" s="367"/>
      <c r="BE83" s="367"/>
      <c r="BF83" s="367"/>
      <c r="BG83" s="367"/>
      <c r="BH83" s="367"/>
      <c r="BI83" s="367">
        <v>1</v>
      </c>
      <c r="BJ83" s="367"/>
      <c r="BK83" s="367"/>
      <c r="BL83" s="367"/>
      <c r="BM83" s="367"/>
      <c r="BN83" s="367"/>
      <c r="BO83" s="368"/>
      <c r="BP83" s="232"/>
      <c r="BQ83" s="232"/>
      <c r="BR83" s="232"/>
      <c r="BS83" s="232"/>
      <c r="BT83" s="232"/>
      <c r="BU83" s="232"/>
      <c r="BV83" s="232"/>
      <c r="BW83" s="232"/>
      <c r="BX83" s="232"/>
      <c r="BY83" s="232"/>
      <c r="BZ83" s="232"/>
      <c r="CA83" s="232"/>
      <c r="CB83" s="232"/>
      <c r="CC83" s="232"/>
      <c r="CD83" s="232"/>
      <c r="CE83" s="232"/>
      <c r="CF83" s="232"/>
      <c r="CG83" s="232"/>
      <c r="CH83" s="232"/>
    </row>
    <row r="84" spans="1:86" ht="18" customHeight="1" x14ac:dyDescent="0.25">
      <c r="A84" s="372">
        <v>5</v>
      </c>
      <c r="B84" s="367">
        <v>99</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232"/>
      <c r="CC84" s="232"/>
      <c r="CD84" s="232"/>
      <c r="CE84" s="232"/>
      <c r="CF84" s="232"/>
      <c r="CG84" s="232"/>
      <c r="CH84" s="232"/>
    </row>
    <row r="85" spans="1:86" ht="18" customHeight="1" x14ac:dyDescent="0.25"/>
    <row r="86" spans="1:86" ht="18" customHeight="1" x14ac:dyDescent="0.25">
      <c r="A86" t="s">
        <v>745</v>
      </c>
    </row>
    <row r="87" spans="1:86" ht="18" customHeight="1" x14ac:dyDescent="0.25">
      <c r="A87" s="366" t="s">
        <v>743</v>
      </c>
      <c r="B87" s="373" t="s">
        <v>0</v>
      </c>
      <c r="C87" s="373" t="s">
        <v>741</v>
      </c>
      <c r="D87" s="373" t="s">
        <v>1</v>
      </c>
      <c r="E87" s="373" t="s">
        <v>2</v>
      </c>
      <c r="F87" s="373" t="s">
        <v>3</v>
      </c>
      <c r="G87" s="373" t="s">
        <v>4</v>
      </c>
      <c r="H87" s="373" t="s">
        <v>5</v>
      </c>
      <c r="I87" s="373" t="s">
        <v>6</v>
      </c>
      <c r="J87" s="373" t="s">
        <v>7</v>
      </c>
      <c r="K87" s="373" t="s">
        <v>8</v>
      </c>
      <c r="L87" s="373" t="s">
        <v>9</v>
      </c>
      <c r="M87" s="373" t="s">
        <v>10</v>
      </c>
      <c r="N87" s="373" t="s">
        <v>11</v>
      </c>
      <c r="O87" s="373" t="s">
        <v>12</v>
      </c>
      <c r="P87" s="373" t="s">
        <v>13</v>
      </c>
      <c r="Q87" s="373" t="s">
        <v>14</v>
      </c>
      <c r="R87" s="373" t="s">
        <v>15</v>
      </c>
      <c r="S87" s="373" t="s">
        <v>16</v>
      </c>
      <c r="T87" s="373" t="s">
        <v>17</v>
      </c>
      <c r="U87" s="373" t="s">
        <v>18</v>
      </c>
      <c r="V87" s="373" t="s">
        <v>19</v>
      </c>
      <c r="W87" s="373" t="s">
        <v>20</v>
      </c>
      <c r="X87" s="373" t="s">
        <v>21</v>
      </c>
      <c r="Y87" s="373" t="s">
        <v>22</v>
      </c>
      <c r="Z87" s="373" t="s">
        <v>23</v>
      </c>
      <c r="AA87" s="373" t="s">
        <v>24</v>
      </c>
      <c r="AB87" s="373" t="s">
        <v>25</v>
      </c>
      <c r="AC87" s="373" t="s">
        <v>26</v>
      </c>
      <c r="AD87" s="373" t="s">
        <v>27</v>
      </c>
      <c r="AE87" s="373" t="s">
        <v>28</v>
      </c>
      <c r="AF87" s="373" t="s">
        <v>29</v>
      </c>
      <c r="AG87" s="373" t="s">
        <v>30</v>
      </c>
      <c r="AH87" s="373" t="s">
        <v>31</v>
      </c>
      <c r="AI87" s="373" t="s">
        <v>32</v>
      </c>
      <c r="AJ87" s="373" t="s">
        <v>33</v>
      </c>
      <c r="AK87" s="373" t="s">
        <v>34</v>
      </c>
      <c r="AL87" s="373" t="s">
        <v>35</v>
      </c>
      <c r="AM87" s="373" t="s">
        <v>36</v>
      </c>
      <c r="AN87" s="373" t="s">
        <v>37</v>
      </c>
      <c r="AO87" s="373" t="s">
        <v>38</v>
      </c>
      <c r="AP87" s="373" t="s">
        <v>39</v>
      </c>
      <c r="AQ87" s="373" t="s">
        <v>40</v>
      </c>
      <c r="AR87" s="373" t="s">
        <v>41</v>
      </c>
      <c r="AS87" s="373" t="s">
        <v>42</v>
      </c>
      <c r="AT87" s="373" t="s">
        <v>43</v>
      </c>
      <c r="AU87" s="373" t="s">
        <v>44</v>
      </c>
      <c r="AV87" s="373" t="s">
        <v>45</v>
      </c>
      <c r="AW87" s="373" t="s">
        <v>46</v>
      </c>
      <c r="AX87" s="373" t="s">
        <v>47</v>
      </c>
      <c r="AY87" s="373" t="s">
        <v>48</v>
      </c>
      <c r="AZ87" s="373" t="s">
        <v>49</v>
      </c>
      <c r="BA87" s="373" t="s">
        <v>50</v>
      </c>
      <c r="BB87" s="373" t="s">
        <v>51</v>
      </c>
      <c r="BC87" s="373" t="s">
        <v>52</v>
      </c>
      <c r="BD87" s="373" t="s">
        <v>53</v>
      </c>
      <c r="BE87" s="373" t="s">
        <v>54</v>
      </c>
      <c r="BF87" s="373" t="s">
        <v>55</v>
      </c>
      <c r="BG87" s="373" t="s">
        <v>56</v>
      </c>
      <c r="BH87" s="373" t="s">
        <v>57</v>
      </c>
      <c r="BI87" s="373" t="s">
        <v>58</v>
      </c>
      <c r="BJ87" s="373" t="s">
        <v>59</v>
      </c>
      <c r="BK87" s="373" t="s">
        <v>60</v>
      </c>
      <c r="BL87" s="373" t="s">
        <v>61</v>
      </c>
      <c r="BM87" s="373" t="s">
        <v>62</v>
      </c>
      <c r="BN87" s="373" t="s">
        <v>63</v>
      </c>
      <c r="BO87" s="373" t="s">
        <v>64</v>
      </c>
      <c r="BP87" s="373" t="s">
        <v>65</v>
      </c>
      <c r="BQ87" s="373" t="s">
        <v>66</v>
      </c>
      <c r="BR87" s="373" t="s">
        <v>67</v>
      </c>
      <c r="BS87" s="373" t="s">
        <v>68</v>
      </c>
      <c r="BT87" s="373" t="s">
        <v>69</v>
      </c>
      <c r="BU87" s="373" t="s">
        <v>70</v>
      </c>
      <c r="BV87" s="373" t="s">
        <v>71</v>
      </c>
      <c r="BW87" s="373" t="s">
        <v>72</v>
      </c>
      <c r="BX87" s="373" t="s">
        <v>73</v>
      </c>
      <c r="BY87" s="373" t="s">
        <v>74</v>
      </c>
      <c r="BZ87" s="373" t="s">
        <v>75</v>
      </c>
      <c r="CA87" s="373" t="s">
        <v>76</v>
      </c>
      <c r="CB87" s="373" t="s">
        <v>77</v>
      </c>
      <c r="CC87" s="373" t="s">
        <v>78</v>
      </c>
      <c r="CD87" s="373" t="s">
        <v>79</v>
      </c>
      <c r="CE87" s="374">
        <v>81</v>
      </c>
      <c r="CF87" s="373" t="s">
        <v>80</v>
      </c>
      <c r="CG87" s="373" t="s">
        <v>81</v>
      </c>
      <c r="CH87" s="373" t="s">
        <v>82</v>
      </c>
    </row>
    <row r="88" spans="1:86" ht="18" customHeight="1" x14ac:dyDescent="0.25">
      <c r="A88" s="363" t="s">
        <v>746</v>
      </c>
      <c r="B88" s="375">
        <v>-2</v>
      </c>
      <c r="C88">
        <f>+C8-C34-C62</f>
        <v>4</v>
      </c>
      <c r="D88">
        <f t="shared" ref="D88:BO92" si="2">+D8-D34-D62</f>
        <v>0</v>
      </c>
      <c r="E88">
        <f t="shared" si="2"/>
        <v>3</v>
      </c>
      <c r="F88">
        <f t="shared" si="2"/>
        <v>1</v>
      </c>
      <c r="G88">
        <f t="shared" si="2"/>
        <v>0</v>
      </c>
      <c r="H88">
        <f t="shared" si="2"/>
        <v>0</v>
      </c>
      <c r="I88">
        <f t="shared" si="2"/>
        <v>0</v>
      </c>
      <c r="J88">
        <f t="shared" si="2"/>
        <v>0</v>
      </c>
      <c r="K88">
        <f t="shared" si="2"/>
        <v>0</v>
      </c>
      <c r="L88">
        <f t="shared" si="2"/>
        <v>0</v>
      </c>
      <c r="M88">
        <f t="shared" si="2"/>
        <v>0</v>
      </c>
      <c r="N88">
        <f t="shared" si="2"/>
        <v>0</v>
      </c>
      <c r="O88">
        <f t="shared" si="2"/>
        <v>0</v>
      </c>
      <c r="P88">
        <f t="shared" si="2"/>
        <v>0</v>
      </c>
      <c r="Q88">
        <f t="shared" si="2"/>
        <v>0</v>
      </c>
      <c r="R88">
        <f t="shared" si="2"/>
        <v>0</v>
      </c>
      <c r="S88">
        <f t="shared" si="2"/>
        <v>0</v>
      </c>
      <c r="T88">
        <f t="shared" si="2"/>
        <v>0</v>
      </c>
      <c r="U88">
        <f t="shared" si="2"/>
        <v>0</v>
      </c>
      <c r="V88">
        <f t="shared" si="2"/>
        <v>0</v>
      </c>
      <c r="W88">
        <f t="shared" si="2"/>
        <v>0</v>
      </c>
      <c r="X88">
        <f t="shared" si="2"/>
        <v>0</v>
      </c>
      <c r="Y88">
        <f t="shared" si="2"/>
        <v>0</v>
      </c>
      <c r="Z88">
        <f t="shared" si="2"/>
        <v>0</v>
      </c>
      <c r="AA88">
        <f t="shared" si="2"/>
        <v>0</v>
      </c>
      <c r="AB88">
        <f t="shared" si="2"/>
        <v>0</v>
      </c>
      <c r="AC88">
        <f t="shared" si="2"/>
        <v>0</v>
      </c>
      <c r="AD88">
        <f t="shared" si="2"/>
        <v>0</v>
      </c>
      <c r="AE88">
        <f t="shared" si="2"/>
        <v>0</v>
      </c>
      <c r="AF88">
        <f t="shared" si="2"/>
        <v>0</v>
      </c>
      <c r="AG88">
        <f t="shared" si="2"/>
        <v>0</v>
      </c>
      <c r="AH88">
        <f t="shared" si="2"/>
        <v>0</v>
      </c>
      <c r="AI88">
        <f t="shared" si="2"/>
        <v>0</v>
      </c>
      <c r="AJ88">
        <f t="shared" si="2"/>
        <v>0</v>
      </c>
      <c r="AK88">
        <f t="shared" si="2"/>
        <v>0</v>
      </c>
      <c r="AL88">
        <f t="shared" si="2"/>
        <v>0</v>
      </c>
      <c r="AM88">
        <f t="shared" si="2"/>
        <v>0</v>
      </c>
      <c r="AN88">
        <f t="shared" si="2"/>
        <v>0</v>
      </c>
      <c r="AO88">
        <f t="shared" si="2"/>
        <v>0</v>
      </c>
      <c r="AP88">
        <f t="shared" si="2"/>
        <v>0</v>
      </c>
      <c r="AQ88">
        <f t="shared" si="2"/>
        <v>0</v>
      </c>
      <c r="AR88">
        <f t="shared" si="2"/>
        <v>0</v>
      </c>
      <c r="AS88">
        <f t="shared" si="2"/>
        <v>0</v>
      </c>
      <c r="AT88">
        <f t="shared" si="2"/>
        <v>0</v>
      </c>
      <c r="AU88">
        <f t="shared" si="2"/>
        <v>0</v>
      </c>
      <c r="AV88">
        <f t="shared" si="2"/>
        <v>0</v>
      </c>
      <c r="AW88">
        <f t="shared" si="2"/>
        <v>0</v>
      </c>
      <c r="AX88">
        <f t="shared" si="2"/>
        <v>0</v>
      </c>
      <c r="AY88">
        <f t="shared" si="2"/>
        <v>0</v>
      </c>
      <c r="AZ88">
        <f t="shared" si="2"/>
        <v>0</v>
      </c>
      <c r="BA88">
        <f t="shared" si="2"/>
        <v>0</v>
      </c>
      <c r="BB88">
        <f t="shared" si="2"/>
        <v>0</v>
      </c>
      <c r="BC88">
        <f t="shared" si="2"/>
        <v>0</v>
      </c>
      <c r="BD88">
        <f t="shared" si="2"/>
        <v>0</v>
      </c>
      <c r="BE88">
        <f t="shared" si="2"/>
        <v>0</v>
      </c>
      <c r="BF88">
        <f t="shared" si="2"/>
        <v>0</v>
      </c>
      <c r="BG88">
        <f t="shared" si="2"/>
        <v>0</v>
      </c>
      <c r="BH88">
        <f t="shared" si="2"/>
        <v>0</v>
      </c>
      <c r="BI88">
        <f t="shared" si="2"/>
        <v>0</v>
      </c>
      <c r="BJ88">
        <f t="shared" si="2"/>
        <v>0</v>
      </c>
      <c r="BK88">
        <f t="shared" si="2"/>
        <v>0</v>
      </c>
      <c r="BL88">
        <f t="shared" si="2"/>
        <v>0</v>
      </c>
      <c r="BM88">
        <f t="shared" si="2"/>
        <v>0</v>
      </c>
      <c r="BN88">
        <f t="shared" si="2"/>
        <v>0</v>
      </c>
      <c r="BO88">
        <f t="shared" si="2"/>
        <v>0</v>
      </c>
      <c r="BP88">
        <f t="shared" ref="BP88:CH103" si="3">+BP8-BP34-BP62</f>
        <v>0</v>
      </c>
      <c r="BQ88">
        <f t="shared" si="3"/>
        <v>0</v>
      </c>
      <c r="BR88">
        <f t="shared" si="3"/>
        <v>0</v>
      </c>
      <c r="BS88">
        <f t="shared" si="3"/>
        <v>0</v>
      </c>
      <c r="BT88">
        <f t="shared" si="3"/>
        <v>0</v>
      </c>
      <c r="BU88">
        <f t="shared" si="3"/>
        <v>0</v>
      </c>
      <c r="BV88">
        <f t="shared" si="3"/>
        <v>0</v>
      </c>
      <c r="BW88">
        <f t="shared" si="3"/>
        <v>0</v>
      </c>
      <c r="BX88">
        <f t="shared" si="3"/>
        <v>0</v>
      </c>
      <c r="BY88">
        <f t="shared" si="3"/>
        <v>0</v>
      </c>
      <c r="BZ88">
        <f t="shared" si="3"/>
        <v>0</v>
      </c>
      <c r="CA88">
        <f t="shared" si="3"/>
        <v>0</v>
      </c>
      <c r="CB88">
        <f t="shared" si="3"/>
        <v>0</v>
      </c>
      <c r="CC88">
        <f t="shared" si="3"/>
        <v>0</v>
      </c>
      <c r="CD88">
        <f t="shared" si="3"/>
        <v>0</v>
      </c>
      <c r="CE88">
        <f t="shared" si="3"/>
        <v>0</v>
      </c>
      <c r="CF88">
        <f t="shared" si="3"/>
        <v>0</v>
      </c>
      <c r="CG88">
        <f t="shared" si="3"/>
        <v>0</v>
      </c>
      <c r="CH88">
        <f t="shared" si="3"/>
        <v>0</v>
      </c>
    </row>
    <row r="89" spans="1:86" ht="18" customHeight="1" x14ac:dyDescent="0.25">
      <c r="A89" s="363" t="s">
        <v>746</v>
      </c>
      <c r="B89" s="375">
        <v>-1</v>
      </c>
      <c r="C89">
        <f t="shared" ref="C89:R104" si="4">+C9-C35-C63</f>
        <v>37</v>
      </c>
      <c r="D89">
        <f t="shared" si="4"/>
        <v>0</v>
      </c>
      <c r="E89">
        <f t="shared" si="4"/>
        <v>0</v>
      </c>
      <c r="F89">
        <f t="shared" si="4"/>
        <v>34</v>
      </c>
      <c r="G89">
        <f t="shared" si="4"/>
        <v>3</v>
      </c>
      <c r="H89">
        <f t="shared" si="4"/>
        <v>0</v>
      </c>
      <c r="I89">
        <f t="shared" si="4"/>
        <v>0</v>
      </c>
      <c r="J89">
        <f t="shared" si="4"/>
        <v>0</v>
      </c>
      <c r="K89">
        <f t="shared" si="4"/>
        <v>0</v>
      </c>
      <c r="L89">
        <f t="shared" si="4"/>
        <v>0</v>
      </c>
      <c r="M89">
        <f t="shared" si="4"/>
        <v>0</v>
      </c>
      <c r="N89">
        <f t="shared" si="4"/>
        <v>0</v>
      </c>
      <c r="O89">
        <f t="shared" si="4"/>
        <v>0</v>
      </c>
      <c r="P89">
        <f t="shared" si="4"/>
        <v>0</v>
      </c>
      <c r="Q89">
        <f t="shared" si="4"/>
        <v>0</v>
      </c>
      <c r="R89">
        <f t="shared" si="4"/>
        <v>0</v>
      </c>
      <c r="S89">
        <f t="shared" si="2"/>
        <v>0</v>
      </c>
      <c r="T89">
        <f t="shared" si="2"/>
        <v>0</v>
      </c>
      <c r="U89">
        <f t="shared" si="2"/>
        <v>0</v>
      </c>
      <c r="V89">
        <f t="shared" si="2"/>
        <v>0</v>
      </c>
      <c r="W89">
        <f t="shared" si="2"/>
        <v>0</v>
      </c>
      <c r="X89">
        <f t="shared" si="2"/>
        <v>0</v>
      </c>
      <c r="Y89">
        <f t="shared" si="2"/>
        <v>0</v>
      </c>
      <c r="Z89">
        <f t="shared" si="2"/>
        <v>0</v>
      </c>
      <c r="AA89">
        <f t="shared" si="2"/>
        <v>0</v>
      </c>
      <c r="AB89">
        <f t="shared" si="2"/>
        <v>0</v>
      </c>
      <c r="AC89">
        <f t="shared" si="2"/>
        <v>0</v>
      </c>
      <c r="AD89">
        <f t="shared" si="2"/>
        <v>0</v>
      </c>
      <c r="AE89">
        <f t="shared" si="2"/>
        <v>0</v>
      </c>
      <c r="AF89">
        <f t="shared" si="2"/>
        <v>0</v>
      </c>
      <c r="AG89">
        <f t="shared" si="2"/>
        <v>0</v>
      </c>
      <c r="AH89">
        <f t="shared" si="2"/>
        <v>0</v>
      </c>
      <c r="AI89">
        <f t="shared" si="2"/>
        <v>0</v>
      </c>
      <c r="AJ89">
        <f t="shared" si="2"/>
        <v>0</v>
      </c>
      <c r="AK89">
        <f t="shared" si="2"/>
        <v>0</v>
      </c>
      <c r="AL89">
        <f t="shared" si="2"/>
        <v>0</v>
      </c>
      <c r="AM89">
        <f t="shared" si="2"/>
        <v>0</v>
      </c>
      <c r="AN89">
        <f t="shared" si="2"/>
        <v>0</v>
      </c>
      <c r="AO89">
        <f t="shared" si="2"/>
        <v>0</v>
      </c>
      <c r="AP89">
        <f t="shared" si="2"/>
        <v>0</v>
      </c>
      <c r="AQ89">
        <f t="shared" si="2"/>
        <v>0</v>
      </c>
      <c r="AR89">
        <f t="shared" si="2"/>
        <v>0</v>
      </c>
      <c r="AS89">
        <f t="shared" si="2"/>
        <v>0</v>
      </c>
      <c r="AT89">
        <f t="shared" si="2"/>
        <v>0</v>
      </c>
      <c r="AU89">
        <f t="shared" si="2"/>
        <v>0</v>
      </c>
      <c r="AV89">
        <f t="shared" si="2"/>
        <v>0</v>
      </c>
      <c r="AW89">
        <f t="shared" si="2"/>
        <v>0</v>
      </c>
      <c r="AX89">
        <f t="shared" si="2"/>
        <v>0</v>
      </c>
      <c r="AY89">
        <f t="shared" si="2"/>
        <v>0</v>
      </c>
      <c r="AZ89">
        <f t="shared" si="2"/>
        <v>0</v>
      </c>
      <c r="BA89">
        <f t="shared" si="2"/>
        <v>0</v>
      </c>
      <c r="BB89">
        <f t="shared" si="2"/>
        <v>0</v>
      </c>
      <c r="BC89">
        <f t="shared" si="2"/>
        <v>0</v>
      </c>
      <c r="BD89">
        <f t="shared" si="2"/>
        <v>0</v>
      </c>
      <c r="BE89">
        <f t="shared" si="2"/>
        <v>0</v>
      </c>
      <c r="BF89">
        <f t="shared" si="2"/>
        <v>0</v>
      </c>
      <c r="BG89">
        <f t="shared" si="2"/>
        <v>0</v>
      </c>
      <c r="BH89">
        <f t="shared" si="2"/>
        <v>0</v>
      </c>
      <c r="BI89">
        <f t="shared" si="2"/>
        <v>0</v>
      </c>
      <c r="BJ89">
        <f t="shared" si="2"/>
        <v>0</v>
      </c>
      <c r="BK89">
        <f t="shared" si="2"/>
        <v>0</v>
      </c>
      <c r="BL89">
        <f t="shared" si="2"/>
        <v>0</v>
      </c>
      <c r="BM89">
        <f t="shared" si="2"/>
        <v>0</v>
      </c>
      <c r="BN89">
        <f t="shared" si="2"/>
        <v>0</v>
      </c>
      <c r="BO89">
        <f t="shared" si="2"/>
        <v>0</v>
      </c>
      <c r="BP89">
        <f t="shared" si="3"/>
        <v>0</v>
      </c>
      <c r="BQ89">
        <f t="shared" si="3"/>
        <v>0</v>
      </c>
      <c r="BR89">
        <f t="shared" si="3"/>
        <v>0</v>
      </c>
      <c r="BS89">
        <f t="shared" si="3"/>
        <v>0</v>
      </c>
      <c r="BT89">
        <f t="shared" si="3"/>
        <v>0</v>
      </c>
      <c r="BU89">
        <f t="shared" si="3"/>
        <v>0</v>
      </c>
      <c r="BV89">
        <f t="shared" si="3"/>
        <v>0</v>
      </c>
      <c r="BW89">
        <f t="shared" si="3"/>
        <v>0</v>
      </c>
      <c r="BX89">
        <f t="shared" si="3"/>
        <v>0</v>
      </c>
      <c r="BY89">
        <f t="shared" si="3"/>
        <v>0</v>
      </c>
      <c r="BZ89">
        <f t="shared" si="3"/>
        <v>0</v>
      </c>
      <c r="CA89">
        <f t="shared" si="3"/>
        <v>0</v>
      </c>
      <c r="CB89">
        <f t="shared" si="3"/>
        <v>0</v>
      </c>
      <c r="CC89">
        <f t="shared" si="3"/>
        <v>0</v>
      </c>
      <c r="CD89">
        <f t="shared" si="3"/>
        <v>0</v>
      </c>
      <c r="CE89">
        <f t="shared" si="3"/>
        <v>0</v>
      </c>
      <c r="CF89">
        <f t="shared" si="3"/>
        <v>0</v>
      </c>
      <c r="CG89">
        <f t="shared" si="3"/>
        <v>0</v>
      </c>
      <c r="CH89">
        <f t="shared" si="3"/>
        <v>0</v>
      </c>
    </row>
    <row r="90" spans="1:86" ht="18" customHeight="1" x14ac:dyDescent="0.25">
      <c r="A90" s="363" t="s">
        <v>746</v>
      </c>
      <c r="B90" s="375">
        <v>0</v>
      </c>
      <c r="C90">
        <f t="shared" si="4"/>
        <v>11771</v>
      </c>
      <c r="D90">
        <f t="shared" si="4"/>
        <v>0</v>
      </c>
      <c r="E90">
        <f t="shared" si="4"/>
        <v>48</v>
      </c>
      <c r="F90">
        <f t="shared" si="4"/>
        <v>2493</v>
      </c>
      <c r="G90">
        <f t="shared" si="4"/>
        <v>8421</v>
      </c>
      <c r="H90">
        <f t="shared" si="4"/>
        <v>725</v>
      </c>
      <c r="I90">
        <f t="shared" si="4"/>
        <v>63</v>
      </c>
      <c r="J90">
        <f t="shared" si="4"/>
        <v>17</v>
      </c>
      <c r="K90">
        <f t="shared" si="4"/>
        <v>0</v>
      </c>
      <c r="L90">
        <f t="shared" si="4"/>
        <v>1</v>
      </c>
      <c r="M90">
        <f t="shared" si="4"/>
        <v>0</v>
      </c>
      <c r="N90">
        <f t="shared" si="4"/>
        <v>0</v>
      </c>
      <c r="O90">
        <f t="shared" si="4"/>
        <v>0</v>
      </c>
      <c r="P90">
        <f t="shared" si="4"/>
        <v>2</v>
      </c>
      <c r="Q90">
        <f t="shared" si="4"/>
        <v>0</v>
      </c>
      <c r="R90">
        <f t="shared" si="4"/>
        <v>0</v>
      </c>
      <c r="S90">
        <f t="shared" si="2"/>
        <v>1</v>
      </c>
      <c r="T90">
        <f t="shared" si="2"/>
        <v>0</v>
      </c>
      <c r="U90">
        <f t="shared" si="2"/>
        <v>0</v>
      </c>
      <c r="V90">
        <f t="shared" si="2"/>
        <v>0</v>
      </c>
      <c r="W90">
        <f t="shared" si="2"/>
        <v>0</v>
      </c>
      <c r="X90">
        <f t="shared" si="2"/>
        <v>0</v>
      </c>
      <c r="Y90">
        <f t="shared" si="2"/>
        <v>0</v>
      </c>
      <c r="Z90">
        <f t="shared" si="2"/>
        <v>0</v>
      </c>
      <c r="AA90">
        <f t="shared" si="2"/>
        <v>0</v>
      </c>
      <c r="AB90">
        <f t="shared" si="2"/>
        <v>0</v>
      </c>
      <c r="AC90">
        <f t="shared" si="2"/>
        <v>0</v>
      </c>
      <c r="AD90">
        <f t="shared" si="2"/>
        <v>0</v>
      </c>
      <c r="AE90">
        <f t="shared" si="2"/>
        <v>0</v>
      </c>
      <c r="AF90">
        <f t="shared" si="2"/>
        <v>0</v>
      </c>
      <c r="AG90">
        <f t="shared" si="2"/>
        <v>0</v>
      </c>
      <c r="AH90">
        <f t="shared" si="2"/>
        <v>0</v>
      </c>
      <c r="AI90">
        <f t="shared" si="2"/>
        <v>0</v>
      </c>
      <c r="AJ90">
        <f t="shared" si="2"/>
        <v>0</v>
      </c>
      <c r="AK90">
        <f t="shared" si="2"/>
        <v>0</v>
      </c>
      <c r="AL90">
        <f t="shared" si="2"/>
        <v>0</v>
      </c>
      <c r="AM90">
        <f t="shared" si="2"/>
        <v>0</v>
      </c>
      <c r="AN90">
        <f t="shared" si="2"/>
        <v>0</v>
      </c>
      <c r="AO90">
        <f t="shared" si="2"/>
        <v>0</v>
      </c>
      <c r="AP90">
        <f t="shared" si="2"/>
        <v>0</v>
      </c>
      <c r="AQ90">
        <f t="shared" si="2"/>
        <v>0</v>
      </c>
      <c r="AR90">
        <f t="shared" si="2"/>
        <v>0</v>
      </c>
      <c r="AS90">
        <f t="shared" si="2"/>
        <v>0</v>
      </c>
      <c r="AT90">
        <f t="shared" si="2"/>
        <v>0</v>
      </c>
      <c r="AU90">
        <f t="shared" si="2"/>
        <v>0</v>
      </c>
      <c r="AV90">
        <f t="shared" si="2"/>
        <v>0</v>
      </c>
      <c r="AW90">
        <f t="shared" si="2"/>
        <v>0</v>
      </c>
      <c r="AX90">
        <f t="shared" si="2"/>
        <v>0</v>
      </c>
      <c r="AY90">
        <f t="shared" si="2"/>
        <v>0</v>
      </c>
      <c r="AZ90">
        <f t="shared" si="2"/>
        <v>0</v>
      </c>
      <c r="BA90">
        <f t="shared" si="2"/>
        <v>0</v>
      </c>
      <c r="BB90">
        <f t="shared" si="2"/>
        <v>0</v>
      </c>
      <c r="BC90">
        <f t="shared" si="2"/>
        <v>0</v>
      </c>
      <c r="BD90">
        <f t="shared" si="2"/>
        <v>0</v>
      </c>
      <c r="BE90">
        <f t="shared" si="2"/>
        <v>0</v>
      </c>
      <c r="BF90">
        <f t="shared" si="2"/>
        <v>0</v>
      </c>
      <c r="BG90">
        <f t="shared" si="2"/>
        <v>0</v>
      </c>
      <c r="BH90">
        <f t="shared" si="2"/>
        <v>0</v>
      </c>
      <c r="BI90">
        <f t="shared" si="2"/>
        <v>0</v>
      </c>
      <c r="BJ90">
        <f t="shared" si="2"/>
        <v>0</v>
      </c>
      <c r="BK90">
        <f t="shared" si="2"/>
        <v>0</v>
      </c>
      <c r="BL90">
        <f t="shared" si="2"/>
        <v>0</v>
      </c>
      <c r="BM90">
        <f t="shared" si="2"/>
        <v>0</v>
      </c>
      <c r="BN90">
        <f t="shared" si="2"/>
        <v>0</v>
      </c>
      <c r="BO90">
        <f t="shared" si="2"/>
        <v>0</v>
      </c>
      <c r="BP90">
        <f t="shared" si="3"/>
        <v>0</v>
      </c>
      <c r="BQ90">
        <f t="shared" si="3"/>
        <v>0</v>
      </c>
      <c r="BR90">
        <f t="shared" si="3"/>
        <v>0</v>
      </c>
      <c r="BS90">
        <f t="shared" si="3"/>
        <v>0</v>
      </c>
      <c r="BT90">
        <f t="shared" si="3"/>
        <v>0</v>
      </c>
      <c r="BU90">
        <f t="shared" si="3"/>
        <v>0</v>
      </c>
      <c r="BV90">
        <f t="shared" si="3"/>
        <v>0</v>
      </c>
      <c r="BW90">
        <f t="shared" si="3"/>
        <v>0</v>
      </c>
      <c r="BX90">
        <f t="shared" si="3"/>
        <v>0</v>
      </c>
      <c r="BY90">
        <f t="shared" si="3"/>
        <v>0</v>
      </c>
      <c r="BZ90">
        <f t="shared" si="3"/>
        <v>0</v>
      </c>
      <c r="CA90">
        <f t="shared" si="3"/>
        <v>0</v>
      </c>
      <c r="CB90">
        <f t="shared" si="3"/>
        <v>0</v>
      </c>
      <c r="CC90">
        <f t="shared" si="3"/>
        <v>0</v>
      </c>
      <c r="CD90">
        <f t="shared" si="3"/>
        <v>0</v>
      </c>
      <c r="CE90">
        <f t="shared" si="3"/>
        <v>0</v>
      </c>
      <c r="CF90">
        <f t="shared" si="3"/>
        <v>0</v>
      </c>
      <c r="CG90">
        <f t="shared" si="3"/>
        <v>0</v>
      </c>
      <c r="CH90">
        <f t="shared" si="3"/>
        <v>0</v>
      </c>
    </row>
    <row r="91" spans="1:86" ht="18" customHeight="1" x14ac:dyDescent="0.25">
      <c r="A91" s="363" t="s">
        <v>746</v>
      </c>
      <c r="B91" s="375">
        <v>1</v>
      </c>
      <c r="C91">
        <f t="shared" si="4"/>
        <v>13773</v>
      </c>
      <c r="D91">
        <f t="shared" si="4"/>
        <v>0</v>
      </c>
      <c r="E91">
        <f t="shared" si="4"/>
        <v>0</v>
      </c>
      <c r="F91">
        <f t="shared" si="4"/>
        <v>13</v>
      </c>
      <c r="G91">
        <f t="shared" si="4"/>
        <v>2528</v>
      </c>
      <c r="H91">
        <f t="shared" si="4"/>
        <v>9233</v>
      </c>
      <c r="I91">
        <f t="shared" si="4"/>
        <v>1633</v>
      </c>
      <c r="J91">
        <f t="shared" si="4"/>
        <v>287</v>
      </c>
      <c r="K91">
        <f t="shared" si="4"/>
        <v>59</v>
      </c>
      <c r="L91">
        <f t="shared" si="4"/>
        <v>14</v>
      </c>
      <c r="M91">
        <f t="shared" si="4"/>
        <v>4</v>
      </c>
      <c r="N91">
        <f t="shared" si="4"/>
        <v>1</v>
      </c>
      <c r="O91">
        <f t="shared" si="4"/>
        <v>0</v>
      </c>
      <c r="P91">
        <f t="shared" si="4"/>
        <v>1</v>
      </c>
      <c r="Q91">
        <f t="shared" si="4"/>
        <v>0</v>
      </c>
      <c r="R91">
        <f t="shared" si="4"/>
        <v>0</v>
      </c>
      <c r="S91">
        <f t="shared" si="2"/>
        <v>0</v>
      </c>
      <c r="T91">
        <f t="shared" si="2"/>
        <v>0</v>
      </c>
      <c r="U91">
        <f t="shared" si="2"/>
        <v>0</v>
      </c>
      <c r="V91">
        <f t="shared" si="2"/>
        <v>0</v>
      </c>
      <c r="W91">
        <f t="shared" si="2"/>
        <v>0</v>
      </c>
      <c r="X91">
        <f t="shared" si="2"/>
        <v>0</v>
      </c>
      <c r="Y91">
        <f t="shared" si="2"/>
        <v>0</v>
      </c>
      <c r="Z91">
        <f t="shared" si="2"/>
        <v>0</v>
      </c>
      <c r="AA91">
        <f t="shared" si="2"/>
        <v>0</v>
      </c>
      <c r="AB91">
        <f t="shared" si="2"/>
        <v>0</v>
      </c>
      <c r="AC91">
        <f t="shared" si="2"/>
        <v>0</v>
      </c>
      <c r="AD91">
        <f t="shared" si="2"/>
        <v>0</v>
      </c>
      <c r="AE91">
        <f t="shared" si="2"/>
        <v>0</v>
      </c>
      <c r="AF91">
        <f t="shared" si="2"/>
        <v>0</v>
      </c>
      <c r="AG91">
        <f t="shared" si="2"/>
        <v>0</v>
      </c>
      <c r="AH91">
        <f t="shared" si="2"/>
        <v>0</v>
      </c>
      <c r="AI91">
        <f t="shared" si="2"/>
        <v>0</v>
      </c>
      <c r="AJ91">
        <f t="shared" si="2"/>
        <v>0</v>
      </c>
      <c r="AK91">
        <f t="shared" si="2"/>
        <v>0</v>
      </c>
      <c r="AL91">
        <f t="shared" si="2"/>
        <v>0</v>
      </c>
      <c r="AM91">
        <f t="shared" si="2"/>
        <v>0</v>
      </c>
      <c r="AN91">
        <f t="shared" si="2"/>
        <v>0</v>
      </c>
      <c r="AO91">
        <f t="shared" si="2"/>
        <v>0</v>
      </c>
      <c r="AP91">
        <f t="shared" si="2"/>
        <v>0</v>
      </c>
      <c r="AQ91">
        <f t="shared" si="2"/>
        <v>0</v>
      </c>
      <c r="AR91">
        <f t="shared" si="2"/>
        <v>0</v>
      </c>
      <c r="AS91">
        <f t="shared" si="2"/>
        <v>0</v>
      </c>
      <c r="AT91">
        <f t="shared" si="2"/>
        <v>0</v>
      </c>
      <c r="AU91">
        <f t="shared" si="2"/>
        <v>0</v>
      </c>
      <c r="AV91">
        <f t="shared" si="2"/>
        <v>0</v>
      </c>
      <c r="AW91">
        <f t="shared" si="2"/>
        <v>0</v>
      </c>
      <c r="AX91">
        <f t="shared" si="2"/>
        <v>0</v>
      </c>
      <c r="AY91">
        <f t="shared" si="2"/>
        <v>0</v>
      </c>
      <c r="AZ91">
        <f t="shared" si="2"/>
        <v>0</v>
      </c>
      <c r="BA91">
        <f t="shared" si="2"/>
        <v>0</v>
      </c>
      <c r="BB91">
        <f t="shared" si="2"/>
        <v>0</v>
      </c>
      <c r="BC91">
        <f t="shared" si="2"/>
        <v>0</v>
      </c>
      <c r="BD91">
        <f t="shared" si="2"/>
        <v>0</v>
      </c>
      <c r="BE91">
        <f t="shared" si="2"/>
        <v>0</v>
      </c>
      <c r="BF91">
        <f t="shared" si="2"/>
        <v>0</v>
      </c>
      <c r="BG91">
        <f t="shared" si="2"/>
        <v>0</v>
      </c>
      <c r="BH91">
        <f t="shared" si="2"/>
        <v>0</v>
      </c>
      <c r="BI91">
        <f t="shared" si="2"/>
        <v>0</v>
      </c>
      <c r="BJ91">
        <f t="shared" si="2"/>
        <v>0</v>
      </c>
      <c r="BK91">
        <f t="shared" si="2"/>
        <v>0</v>
      </c>
      <c r="BL91">
        <f t="shared" si="2"/>
        <v>0</v>
      </c>
      <c r="BM91">
        <f t="shared" si="2"/>
        <v>0</v>
      </c>
      <c r="BN91">
        <f t="shared" si="2"/>
        <v>0</v>
      </c>
      <c r="BO91">
        <f t="shared" si="2"/>
        <v>0</v>
      </c>
      <c r="BP91">
        <f t="shared" si="3"/>
        <v>0</v>
      </c>
      <c r="BQ91">
        <f t="shared" si="3"/>
        <v>0</v>
      </c>
      <c r="BR91">
        <f t="shared" si="3"/>
        <v>0</v>
      </c>
      <c r="BS91">
        <f t="shared" si="3"/>
        <v>0</v>
      </c>
      <c r="BT91">
        <f t="shared" si="3"/>
        <v>0</v>
      </c>
      <c r="BU91">
        <f t="shared" si="3"/>
        <v>0</v>
      </c>
      <c r="BV91">
        <f t="shared" si="3"/>
        <v>0</v>
      </c>
      <c r="BW91">
        <f t="shared" si="3"/>
        <v>0</v>
      </c>
      <c r="BX91">
        <f t="shared" si="3"/>
        <v>0</v>
      </c>
      <c r="BY91">
        <f t="shared" si="3"/>
        <v>0</v>
      </c>
      <c r="BZ91">
        <f t="shared" si="3"/>
        <v>0</v>
      </c>
      <c r="CA91">
        <f t="shared" si="3"/>
        <v>0</v>
      </c>
      <c r="CB91">
        <f t="shared" si="3"/>
        <v>0</v>
      </c>
      <c r="CC91">
        <f t="shared" si="3"/>
        <v>0</v>
      </c>
      <c r="CD91">
        <f t="shared" si="3"/>
        <v>0</v>
      </c>
      <c r="CE91">
        <f t="shared" si="3"/>
        <v>0</v>
      </c>
      <c r="CF91">
        <f t="shared" si="3"/>
        <v>0</v>
      </c>
      <c r="CG91">
        <f t="shared" si="3"/>
        <v>0</v>
      </c>
      <c r="CH91">
        <f t="shared" si="3"/>
        <v>0</v>
      </c>
    </row>
    <row r="92" spans="1:86" ht="18" customHeight="1" x14ac:dyDescent="0.25">
      <c r="A92" s="363" t="s">
        <v>746</v>
      </c>
      <c r="B92" s="375">
        <v>2</v>
      </c>
      <c r="C92">
        <f t="shared" si="4"/>
        <v>14287</v>
      </c>
      <c r="D92">
        <f t="shared" si="4"/>
        <v>0</v>
      </c>
      <c r="E92">
        <f t="shared" si="4"/>
        <v>0</v>
      </c>
      <c r="F92">
        <f t="shared" si="4"/>
        <v>2</v>
      </c>
      <c r="G92">
        <f t="shared" si="4"/>
        <v>12</v>
      </c>
      <c r="H92">
        <f t="shared" si="4"/>
        <v>2411</v>
      </c>
      <c r="I92">
        <f t="shared" si="4"/>
        <v>8643</v>
      </c>
      <c r="J92">
        <f t="shared" si="4"/>
        <v>2381</v>
      </c>
      <c r="K92">
        <f t="shared" si="4"/>
        <v>630</v>
      </c>
      <c r="L92">
        <f t="shared" si="4"/>
        <v>150</v>
      </c>
      <c r="M92">
        <f t="shared" si="4"/>
        <v>46</v>
      </c>
      <c r="N92">
        <f t="shared" si="4"/>
        <v>8</v>
      </c>
      <c r="O92">
        <f t="shared" si="4"/>
        <v>2</v>
      </c>
      <c r="P92">
        <f t="shared" si="4"/>
        <v>2</v>
      </c>
      <c r="Q92">
        <f t="shared" si="4"/>
        <v>0</v>
      </c>
      <c r="R92">
        <f t="shared" si="4"/>
        <v>0</v>
      </c>
      <c r="S92">
        <f t="shared" si="2"/>
        <v>0</v>
      </c>
      <c r="T92">
        <f t="shared" si="2"/>
        <v>0</v>
      </c>
      <c r="U92">
        <f t="shared" si="2"/>
        <v>0</v>
      </c>
      <c r="V92">
        <f t="shared" si="2"/>
        <v>0</v>
      </c>
      <c r="W92">
        <f t="shared" si="2"/>
        <v>0</v>
      </c>
      <c r="X92">
        <f t="shared" si="2"/>
        <v>0</v>
      </c>
      <c r="Y92">
        <f t="shared" si="2"/>
        <v>0</v>
      </c>
      <c r="Z92">
        <f t="shared" si="2"/>
        <v>0</v>
      </c>
      <c r="AA92">
        <f t="shared" si="2"/>
        <v>0</v>
      </c>
      <c r="AB92">
        <f t="shared" si="2"/>
        <v>0</v>
      </c>
      <c r="AC92">
        <f t="shared" si="2"/>
        <v>0</v>
      </c>
      <c r="AD92">
        <f t="shared" si="2"/>
        <v>0</v>
      </c>
      <c r="AE92">
        <f t="shared" si="2"/>
        <v>0</v>
      </c>
      <c r="AF92">
        <f t="shared" si="2"/>
        <v>0</v>
      </c>
      <c r="AG92">
        <f t="shared" si="2"/>
        <v>0</v>
      </c>
      <c r="AH92">
        <f t="shared" si="2"/>
        <v>0</v>
      </c>
      <c r="AI92">
        <f t="shared" si="2"/>
        <v>0</v>
      </c>
      <c r="AJ92">
        <f t="shared" si="2"/>
        <v>0</v>
      </c>
      <c r="AK92">
        <f t="shared" si="2"/>
        <v>0</v>
      </c>
      <c r="AL92">
        <f t="shared" si="2"/>
        <v>0</v>
      </c>
      <c r="AM92">
        <f t="shared" si="2"/>
        <v>0</v>
      </c>
      <c r="AN92">
        <f t="shared" si="2"/>
        <v>0</v>
      </c>
      <c r="AO92">
        <f t="shared" si="2"/>
        <v>0</v>
      </c>
      <c r="AP92">
        <f t="shared" si="2"/>
        <v>0</v>
      </c>
      <c r="AQ92">
        <f t="shared" si="2"/>
        <v>0</v>
      </c>
      <c r="AR92">
        <f t="shared" si="2"/>
        <v>0</v>
      </c>
      <c r="AS92">
        <f t="shared" si="2"/>
        <v>0</v>
      </c>
      <c r="AT92">
        <f t="shared" si="2"/>
        <v>0</v>
      </c>
      <c r="AU92">
        <f t="shared" si="2"/>
        <v>0</v>
      </c>
      <c r="AV92">
        <f t="shared" si="2"/>
        <v>0</v>
      </c>
      <c r="AW92">
        <f t="shared" si="2"/>
        <v>0</v>
      </c>
      <c r="AX92">
        <f t="shared" si="2"/>
        <v>0</v>
      </c>
      <c r="AY92">
        <f t="shared" si="2"/>
        <v>0</v>
      </c>
      <c r="AZ92">
        <f t="shared" si="2"/>
        <v>0</v>
      </c>
      <c r="BA92">
        <f t="shared" si="2"/>
        <v>0</v>
      </c>
      <c r="BB92">
        <f t="shared" si="2"/>
        <v>0</v>
      </c>
      <c r="BC92">
        <f t="shared" si="2"/>
        <v>0</v>
      </c>
      <c r="BD92">
        <f t="shared" si="2"/>
        <v>0</v>
      </c>
      <c r="BE92">
        <f t="shared" si="2"/>
        <v>0</v>
      </c>
      <c r="BF92">
        <f t="shared" si="2"/>
        <v>0</v>
      </c>
      <c r="BG92">
        <f t="shared" si="2"/>
        <v>0</v>
      </c>
      <c r="BH92">
        <f t="shared" si="2"/>
        <v>0</v>
      </c>
      <c r="BI92">
        <f t="shared" si="2"/>
        <v>0</v>
      </c>
      <c r="BJ92">
        <f t="shared" si="2"/>
        <v>0</v>
      </c>
      <c r="BK92">
        <f t="shared" ref="BK92:CD92" si="5">+BK12-BK38-BK66</f>
        <v>0</v>
      </c>
      <c r="BL92">
        <f t="shared" si="5"/>
        <v>0</v>
      </c>
      <c r="BM92">
        <f t="shared" si="5"/>
        <v>0</v>
      </c>
      <c r="BN92">
        <f t="shared" si="5"/>
        <v>0</v>
      </c>
      <c r="BO92">
        <f t="shared" si="5"/>
        <v>0</v>
      </c>
      <c r="BP92">
        <f t="shared" si="5"/>
        <v>0</v>
      </c>
      <c r="BQ92">
        <f t="shared" si="5"/>
        <v>0</v>
      </c>
      <c r="BR92">
        <f t="shared" si="5"/>
        <v>0</v>
      </c>
      <c r="BS92">
        <f t="shared" si="5"/>
        <v>0</v>
      </c>
      <c r="BT92">
        <f t="shared" si="5"/>
        <v>0</v>
      </c>
      <c r="BU92">
        <f t="shared" si="5"/>
        <v>0</v>
      </c>
      <c r="BV92">
        <f t="shared" si="5"/>
        <v>0</v>
      </c>
      <c r="BW92">
        <f t="shared" si="5"/>
        <v>0</v>
      </c>
      <c r="BX92">
        <f t="shared" si="5"/>
        <v>0</v>
      </c>
      <c r="BY92">
        <f t="shared" si="5"/>
        <v>0</v>
      </c>
      <c r="BZ92">
        <f t="shared" si="5"/>
        <v>0</v>
      </c>
      <c r="CA92">
        <f t="shared" si="5"/>
        <v>0</v>
      </c>
      <c r="CB92">
        <f t="shared" si="5"/>
        <v>0</v>
      </c>
      <c r="CC92">
        <f t="shared" si="5"/>
        <v>0</v>
      </c>
      <c r="CD92">
        <f t="shared" si="5"/>
        <v>0</v>
      </c>
      <c r="CE92">
        <f t="shared" si="3"/>
        <v>0</v>
      </c>
      <c r="CF92">
        <f t="shared" si="3"/>
        <v>0</v>
      </c>
      <c r="CG92">
        <f t="shared" si="3"/>
        <v>0</v>
      </c>
      <c r="CH92">
        <f t="shared" si="3"/>
        <v>0</v>
      </c>
    </row>
    <row r="93" spans="1:86" ht="18" customHeight="1" x14ac:dyDescent="0.25">
      <c r="A93" s="363" t="s">
        <v>746</v>
      </c>
      <c r="B93" s="375">
        <v>3</v>
      </c>
      <c r="C93">
        <f t="shared" si="4"/>
        <v>14251</v>
      </c>
      <c r="D93">
        <f t="shared" si="4"/>
        <v>0</v>
      </c>
      <c r="E93">
        <f t="shared" si="4"/>
        <v>0</v>
      </c>
      <c r="F93">
        <f t="shared" si="4"/>
        <v>0</v>
      </c>
      <c r="G93">
        <f t="shared" si="4"/>
        <v>1</v>
      </c>
      <c r="H93">
        <f t="shared" si="4"/>
        <v>7</v>
      </c>
      <c r="I93">
        <f t="shared" si="4"/>
        <v>2128</v>
      </c>
      <c r="J93">
        <f t="shared" si="4"/>
        <v>7982</v>
      </c>
      <c r="K93">
        <f t="shared" si="4"/>
        <v>2798</v>
      </c>
      <c r="L93">
        <f t="shared" si="4"/>
        <v>917</v>
      </c>
      <c r="M93">
        <f t="shared" si="4"/>
        <v>289</v>
      </c>
      <c r="N93">
        <f t="shared" si="4"/>
        <v>97</v>
      </c>
      <c r="O93">
        <f t="shared" si="4"/>
        <v>19</v>
      </c>
      <c r="P93">
        <f t="shared" si="4"/>
        <v>13</v>
      </c>
      <c r="Q93">
        <f t="shared" si="4"/>
        <v>0</v>
      </c>
      <c r="R93">
        <f t="shared" si="4"/>
        <v>0</v>
      </c>
      <c r="S93">
        <f t="shared" ref="S93:CD96" si="6">+S13-S39-S67</f>
        <v>0</v>
      </c>
      <c r="T93">
        <f t="shared" si="6"/>
        <v>0</v>
      </c>
      <c r="U93">
        <f t="shared" si="6"/>
        <v>0</v>
      </c>
      <c r="V93">
        <f t="shared" si="6"/>
        <v>0</v>
      </c>
      <c r="W93">
        <f t="shared" si="6"/>
        <v>0</v>
      </c>
      <c r="X93">
        <f t="shared" si="6"/>
        <v>0</v>
      </c>
      <c r="Y93">
        <f t="shared" si="6"/>
        <v>0</v>
      </c>
      <c r="Z93">
        <f t="shared" si="6"/>
        <v>0</v>
      </c>
      <c r="AA93">
        <f t="shared" si="6"/>
        <v>0</v>
      </c>
      <c r="AB93">
        <f t="shared" si="6"/>
        <v>0</v>
      </c>
      <c r="AC93">
        <f t="shared" si="6"/>
        <v>0</v>
      </c>
      <c r="AD93">
        <f t="shared" si="6"/>
        <v>0</v>
      </c>
      <c r="AE93">
        <f t="shared" si="6"/>
        <v>0</v>
      </c>
      <c r="AF93">
        <f t="shared" si="6"/>
        <v>0</v>
      </c>
      <c r="AG93">
        <f t="shared" si="6"/>
        <v>0</v>
      </c>
      <c r="AH93">
        <f t="shared" si="6"/>
        <v>0</v>
      </c>
      <c r="AI93">
        <f t="shared" si="6"/>
        <v>0</v>
      </c>
      <c r="AJ93">
        <f t="shared" si="6"/>
        <v>0</v>
      </c>
      <c r="AK93">
        <f t="shared" si="6"/>
        <v>0</v>
      </c>
      <c r="AL93">
        <f t="shared" si="6"/>
        <v>0</v>
      </c>
      <c r="AM93">
        <f t="shared" si="6"/>
        <v>0</v>
      </c>
      <c r="AN93">
        <f t="shared" si="6"/>
        <v>0</v>
      </c>
      <c r="AO93">
        <f t="shared" si="6"/>
        <v>0</v>
      </c>
      <c r="AP93">
        <f t="shared" si="6"/>
        <v>0</v>
      </c>
      <c r="AQ93">
        <f t="shared" si="6"/>
        <v>0</v>
      </c>
      <c r="AR93">
        <f t="shared" si="6"/>
        <v>0</v>
      </c>
      <c r="AS93">
        <f t="shared" si="6"/>
        <v>0</v>
      </c>
      <c r="AT93">
        <f t="shared" si="6"/>
        <v>0</v>
      </c>
      <c r="AU93">
        <f t="shared" si="6"/>
        <v>0</v>
      </c>
      <c r="AV93">
        <f t="shared" si="6"/>
        <v>0</v>
      </c>
      <c r="AW93">
        <f t="shared" si="6"/>
        <v>0</v>
      </c>
      <c r="AX93">
        <f t="shared" si="6"/>
        <v>0</v>
      </c>
      <c r="AY93">
        <f t="shared" si="6"/>
        <v>0</v>
      </c>
      <c r="AZ93">
        <f t="shared" si="6"/>
        <v>0</v>
      </c>
      <c r="BA93">
        <f t="shared" si="6"/>
        <v>0</v>
      </c>
      <c r="BB93">
        <f t="shared" si="6"/>
        <v>0</v>
      </c>
      <c r="BC93">
        <f t="shared" si="6"/>
        <v>0</v>
      </c>
      <c r="BD93">
        <f t="shared" si="6"/>
        <v>0</v>
      </c>
      <c r="BE93">
        <f t="shared" si="6"/>
        <v>0</v>
      </c>
      <c r="BF93">
        <f t="shared" si="6"/>
        <v>0</v>
      </c>
      <c r="BG93">
        <f t="shared" si="6"/>
        <v>0</v>
      </c>
      <c r="BH93">
        <f t="shared" si="6"/>
        <v>0</v>
      </c>
      <c r="BI93">
        <f t="shared" si="6"/>
        <v>0</v>
      </c>
      <c r="BJ93">
        <f t="shared" si="6"/>
        <v>0</v>
      </c>
      <c r="BK93">
        <f t="shared" si="6"/>
        <v>0</v>
      </c>
      <c r="BL93">
        <f t="shared" si="6"/>
        <v>0</v>
      </c>
      <c r="BM93">
        <f t="shared" si="6"/>
        <v>0</v>
      </c>
      <c r="BN93">
        <f t="shared" si="6"/>
        <v>0</v>
      </c>
      <c r="BO93">
        <f t="shared" si="6"/>
        <v>0</v>
      </c>
      <c r="BP93">
        <f t="shared" si="6"/>
        <v>0</v>
      </c>
      <c r="BQ93">
        <f t="shared" si="6"/>
        <v>0</v>
      </c>
      <c r="BR93">
        <f t="shared" si="6"/>
        <v>0</v>
      </c>
      <c r="BS93">
        <f t="shared" si="6"/>
        <v>0</v>
      </c>
      <c r="BT93">
        <f t="shared" si="6"/>
        <v>0</v>
      </c>
      <c r="BU93">
        <f t="shared" si="6"/>
        <v>0</v>
      </c>
      <c r="BV93">
        <f t="shared" si="6"/>
        <v>0</v>
      </c>
      <c r="BW93">
        <f t="shared" si="6"/>
        <v>0</v>
      </c>
      <c r="BX93">
        <f t="shared" si="6"/>
        <v>0</v>
      </c>
      <c r="BY93">
        <f t="shared" si="6"/>
        <v>0</v>
      </c>
      <c r="BZ93">
        <f t="shared" si="6"/>
        <v>0</v>
      </c>
      <c r="CA93">
        <f t="shared" si="6"/>
        <v>0</v>
      </c>
      <c r="CB93">
        <f t="shared" si="6"/>
        <v>0</v>
      </c>
      <c r="CC93">
        <f t="shared" si="6"/>
        <v>0</v>
      </c>
      <c r="CD93">
        <f t="shared" si="6"/>
        <v>0</v>
      </c>
      <c r="CE93">
        <f t="shared" si="3"/>
        <v>0</v>
      </c>
      <c r="CF93">
        <f t="shared" si="3"/>
        <v>0</v>
      </c>
      <c r="CG93">
        <f t="shared" si="3"/>
        <v>0</v>
      </c>
      <c r="CH93">
        <f t="shared" si="3"/>
        <v>0</v>
      </c>
    </row>
    <row r="94" spans="1:86" ht="18" customHeight="1" x14ac:dyDescent="0.25">
      <c r="A94" s="363" t="s">
        <v>746</v>
      </c>
      <c r="B94" s="375">
        <v>4</v>
      </c>
      <c r="C94">
        <f t="shared" si="4"/>
        <v>13914</v>
      </c>
      <c r="D94">
        <f t="shared" si="4"/>
        <v>0</v>
      </c>
      <c r="E94">
        <f t="shared" si="4"/>
        <v>0</v>
      </c>
      <c r="F94">
        <f t="shared" si="4"/>
        <v>1</v>
      </c>
      <c r="G94">
        <f t="shared" si="4"/>
        <v>3</v>
      </c>
      <c r="H94">
        <f t="shared" si="4"/>
        <v>0</v>
      </c>
      <c r="I94">
        <f t="shared" si="4"/>
        <v>18</v>
      </c>
      <c r="J94">
        <f t="shared" si="4"/>
        <v>2018</v>
      </c>
      <c r="K94">
        <f t="shared" si="4"/>
        <v>7435</v>
      </c>
      <c r="L94">
        <f t="shared" si="4"/>
        <v>2666</v>
      </c>
      <c r="M94">
        <f t="shared" si="4"/>
        <v>1233</v>
      </c>
      <c r="N94">
        <f t="shared" si="4"/>
        <v>364</v>
      </c>
      <c r="O94">
        <f t="shared" si="4"/>
        <v>128</v>
      </c>
      <c r="P94">
        <f t="shared" si="4"/>
        <v>38</v>
      </c>
      <c r="Q94">
        <f t="shared" si="4"/>
        <v>9</v>
      </c>
      <c r="R94">
        <f t="shared" si="4"/>
        <v>1</v>
      </c>
      <c r="S94">
        <f t="shared" si="6"/>
        <v>0</v>
      </c>
      <c r="T94">
        <f t="shared" si="6"/>
        <v>0</v>
      </c>
      <c r="U94">
        <f t="shared" si="6"/>
        <v>0</v>
      </c>
      <c r="V94">
        <f t="shared" si="6"/>
        <v>0</v>
      </c>
      <c r="W94">
        <f t="shared" si="6"/>
        <v>0</v>
      </c>
      <c r="X94">
        <f t="shared" si="6"/>
        <v>0</v>
      </c>
      <c r="Y94">
        <f t="shared" si="6"/>
        <v>0</v>
      </c>
      <c r="Z94">
        <f t="shared" si="6"/>
        <v>0</v>
      </c>
      <c r="AA94">
        <f t="shared" si="6"/>
        <v>0</v>
      </c>
      <c r="AB94">
        <f t="shared" si="6"/>
        <v>0</v>
      </c>
      <c r="AC94">
        <f t="shared" si="6"/>
        <v>0</v>
      </c>
      <c r="AD94">
        <f t="shared" si="6"/>
        <v>0</v>
      </c>
      <c r="AE94">
        <f t="shared" si="6"/>
        <v>0</v>
      </c>
      <c r="AF94">
        <f t="shared" si="6"/>
        <v>0</v>
      </c>
      <c r="AG94">
        <f t="shared" si="6"/>
        <v>0</v>
      </c>
      <c r="AH94">
        <f t="shared" si="6"/>
        <v>0</v>
      </c>
      <c r="AI94">
        <f t="shared" si="6"/>
        <v>0</v>
      </c>
      <c r="AJ94">
        <f t="shared" si="6"/>
        <v>0</v>
      </c>
      <c r="AK94">
        <f t="shared" si="6"/>
        <v>0</v>
      </c>
      <c r="AL94">
        <f t="shared" si="6"/>
        <v>0</v>
      </c>
      <c r="AM94">
        <f t="shared" si="6"/>
        <v>0</v>
      </c>
      <c r="AN94">
        <f t="shared" si="6"/>
        <v>0</v>
      </c>
      <c r="AO94">
        <f t="shared" si="6"/>
        <v>0</v>
      </c>
      <c r="AP94">
        <f t="shared" si="6"/>
        <v>0</v>
      </c>
      <c r="AQ94">
        <f t="shared" si="6"/>
        <v>0</v>
      </c>
      <c r="AR94">
        <f t="shared" si="6"/>
        <v>0</v>
      </c>
      <c r="AS94">
        <f t="shared" si="6"/>
        <v>0</v>
      </c>
      <c r="AT94">
        <f t="shared" si="6"/>
        <v>0</v>
      </c>
      <c r="AU94">
        <f t="shared" si="6"/>
        <v>0</v>
      </c>
      <c r="AV94">
        <f t="shared" si="6"/>
        <v>0</v>
      </c>
      <c r="AW94">
        <f t="shared" si="6"/>
        <v>0</v>
      </c>
      <c r="AX94">
        <f t="shared" si="6"/>
        <v>0</v>
      </c>
      <c r="AY94">
        <f t="shared" si="6"/>
        <v>0</v>
      </c>
      <c r="AZ94">
        <f t="shared" si="6"/>
        <v>0</v>
      </c>
      <c r="BA94">
        <f t="shared" si="6"/>
        <v>0</v>
      </c>
      <c r="BB94">
        <f t="shared" si="6"/>
        <v>0</v>
      </c>
      <c r="BC94">
        <f t="shared" si="6"/>
        <v>0</v>
      </c>
      <c r="BD94">
        <f t="shared" si="6"/>
        <v>0</v>
      </c>
      <c r="BE94">
        <f t="shared" si="6"/>
        <v>0</v>
      </c>
      <c r="BF94">
        <f t="shared" si="6"/>
        <v>0</v>
      </c>
      <c r="BG94">
        <f t="shared" si="6"/>
        <v>0</v>
      </c>
      <c r="BH94">
        <f t="shared" si="6"/>
        <v>0</v>
      </c>
      <c r="BI94">
        <f t="shared" si="6"/>
        <v>0</v>
      </c>
      <c r="BJ94">
        <f t="shared" si="6"/>
        <v>0</v>
      </c>
      <c r="BK94">
        <f t="shared" si="6"/>
        <v>0</v>
      </c>
      <c r="BL94">
        <f t="shared" si="6"/>
        <v>0</v>
      </c>
      <c r="BM94">
        <f t="shared" si="6"/>
        <v>0</v>
      </c>
      <c r="BN94">
        <f t="shared" si="6"/>
        <v>0</v>
      </c>
      <c r="BO94">
        <f t="shared" si="6"/>
        <v>0</v>
      </c>
      <c r="BP94">
        <f t="shared" si="6"/>
        <v>0</v>
      </c>
      <c r="BQ94">
        <f t="shared" si="6"/>
        <v>0</v>
      </c>
      <c r="BR94">
        <f t="shared" si="6"/>
        <v>0</v>
      </c>
      <c r="BS94">
        <f t="shared" si="6"/>
        <v>0</v>
      </c>
      <c r="BT94">
        <f t="shared" si="6"/>
        <v>0</v>
      </c>
      <c r="BU94">
        <f t="shared" si="6"/>
        <v>0</v>
      </c>
      <c r="BV94">
        <f t="shared" si="6"/>
        <v>0</v>
      </c>
      <c r="BW94">
        <f t="shared" si="6"/>
        <v>0</v>
      </c>
      <c r="BX94">
        <f t="shared" si="6"/>
        <v>0</v>
      </c>
      <c r="BY94">
        <f t="shared" si="6"/>
        <v>0</v>
      </c>
      <c r="BZ94">
        <f t="shared" si="6"/>
        <v>0</v>
      </c>
      <c r="CA94">
        <f t="shared" si="6"/>
        <v>0</v>
      </c>
      <c r="CB94">
        <f t="shared" si="6"/>
        <v>0</v>
      </c>
      <c r="CC94">
        <f t="shared" si="6"/>
        <v>0</v>
      </c>
      <c r="CD94">
        <f t="shared" si="6"/>
        <v>0</v>
      </c>
      <c r="CE94">
        <f t="shared" si="3"/>
        <v>0</v>
      </c>
      <c r="CF94">
        <f t="shared" si="3"/>
        <v>0</v>
      </c>
      <c r="CG94">
        <f t="shared" si="3"/>
        <v>0</v>
      </c>
      <c r="CH94">
        <f t="shared" si="3"/>
        <v>0</v>
      </c>
    </row>
    <row r="95" spans="1:86" ht="18" customHeight="1" x14ac:dyDescent="0.25">
      <c r="A95" s="363" t="s">
        <v>746</v>
      </c>
      <c r="B95" s="375">
        <v>5</v>
      </c>
      <c r="C95">
        <f t="shared" si="4"/>
        <v>13573</v>
      </c>
      <c r="D95">
        <f t="shared" si="4"/>
        <v>0</v>
      </c>
      <c r="E95">
        <f t="shared" si="4"/>
        <v>0</v>
      </c>
      <c r="F95">
        <f t="shared" si="4"/>
        <v>0</v>
      </c>
      <c r="G95">
        <f t="shared" si="4"/>
        <v>0</v>
      </c>
      <c r="H95">
        <f t="shared" si="4"/>
        <v>0</v>
      </c>
      <c r="I95">
        <f t="shared" si="4"/>
        <v>0</v>
      </c>
      <c r="J95">
        <f t="shared" si="4"/>
        <v>18</v>
      </c>
      <c r="K95">
        <f t="shared" si="4"/>
        <v>2070</v>
      </c>
      <c r="L95">
        <f t="shared" si="4"/>
        <v>6539</v>
      </c>
      <c r="M95">
        <f t="shared" si="4"/>
        <v>2935</v>
      </c>
      <c r="N95">
        <f t="shared" si="4"/>
        <v>1324</v>
      </c>
      <c r="O95">
        <f t="shared" si="4"/>
        <v>468</v>
      </c>
      <c r="P95">
        <f t="shared" si="4"/>
        <v>150</v>
      </c>
      <c r="Q95">
        <f t="shared" si="4"/>
        <v>47</v>
      </c>
      <c r="R95">
        <f t="shared" si="4"/>
        <v>17</v>
      </c>
      <c r="S95">
        <f t="shared" si="6"/>
        <v>3</v>
      </c>
      <c r="T95">
        <f t="shared" si="6"/>
        <v>1</v>
      </c>
      <c r="U95">
        <f t="shared" si="6"/>
        <v>0</v>
      </c>
      <c r="V95">
        <f t="shared" si="6"/>
        <v>0</v>
      </c>
      <c r="W95">
        <f t="shared" si="6"/>
        <v>0</v>
      </c>
      <c r="X95">
        <f t="shared" si="6"/>
        <v>0</v>
      </c>
      <c r="Y95">
        <f t="shared" si="6"/>
        <v>0</v>
      </c>
      <c r="Z95">
        <f t="shared" si="6"/>
        <v>0</v>
      </c>
      <c r="AA95">
        <f t="shared" si="6"/>
        <v>0</v>
      </c>
      <c r="AB95">
        <f t="shared" si="6"/>
        <v>1</v>
      </c>
      <c r="AC95">
        <f t="shared" si="6"/>
        <v>0</v>
      </c>
      <c r="AD95">
        <f t="shared" si="6"/>
        <v>0</v>
      </c>
      <c r="AE95">
        <f t="shared" si="6"/>
        <v>0</v>
      </c>
      <c r="AF95">
        <f t="shared" si="6"/>
        <v>0</v>
      </c>
      <c r="AG95">
        <f t="shared" si="6"/>
        <v>0</v>
      </c>
      <c r="AH95">
        <f t="shared" si="6"/>
        <v>0</v>
      </c>
      <c r="AI95">
        <f t="shared" si="6"/>
        <v>0</v>
      </c>
      <c r="AJ95">
        <f t="shared" si="6"/>
        <v>0</v>
      </c>
      <c r="AK95">
        <f t="shared" si="6"/>
        <v>0</v>
      </c>
      <c r="AL95">
        <f t="shared" si="6"/>
        <v>0</v>
      </c>
      <c r="AM95">
        <f t="shared" si="6"/>
        <v>0</v>
      </c>
      <c r="AN95">
        <f t="shared" si="6"/>
        <v>0</v>
      </c>
      <c r="AO95">
        <f t="shared" si="6"/>
        <v>0</v>
      </c>
      <c r="AP95">
        <f t="shared" si="6"/>
        <v>0</v>
      </c>
      <c r="AQ95">
        <f t="shared" si="6"/>
        <v>0</v>
      </c>
      <c r="AR95">
        <f t="shared" si="6"/>
        <v>0</v>
      </c>
      <c r="AS95">
        <f t="shared" si="6"/>
        <v>0</v>
      </c>
      <c r="AT95">
        <f t="shared" si="6"/>
        <v>0</v>
      </c>
      <c r="AU95">
        <f t="shared" si="6"/>
        <v>0</v>
      </c>
      <c r="AV95">
        <f t="shared" si="6"/>
        <v>0</v>
      </c>
      <c r="AW95">
        <f t="shared" si="6"/>
        <v>0</v>
      </c>
      <c r="AX95">
        <f t="shared" si="6"/>
        <v>0</v>
      </c>
      <c r="AY95">
        <f t="shared" si="6"/>
        <v>0</v>
      </c>
      <c r="AZ95">
        <f t="shared" si="6"/>
        <v>0</v>
      </c>
      <c r="BA95">
        <f t="shared" si="6"/>
        <v>0</v>
      </c>
      <c r="BB95">
        <f t="shared" si="6"/>
        <v>0</v>
      </c>
      <c r="BC95">
        <f t="shared" si="6"/>
        <v>0</v>
      </c>
      <c r="BD95">
        <f t="shared" si="6"/>
        <v>0</v>
      </c>
      <c r="BE95">
        <f t="shared" si="6"/>
        <v>0</v>
      </c>
      <c r="BF95">
        <f t="shared" si="6"/>
        <v>0</v>
      </c>
      <c r="BG95">
        <f t="shared" si="6"/>
        <v>0</v>
      </c>
      <c r="BH95">
        <f t="shared" si="6"/>
        <v>0</v>
      </c>
      <c r="BI95">
        <f t="shared" si="6"/>
        <v>0</v>
      </c>
      <c r="BJ95">
        <f t="shared" si="6"/>
        <v>0</v>
      </c>
      <c r="BK95">
        <f t="shared" si="6"/>
        <v>0</v>
      </c>
      <c r="BL95">
        <f t="shared" si="6"/>
        <v>0</v>
      </c>
      <c r="BM95">
        <f t="shared" si="6"/>
        <v>0</v>
      </c>
      <c r="BN95">
        <f t="shared" si="6"/>
        <v>0</v>
      </c>
      <c r="BO95">
        <f t="shared" si="6"/>
        <v>0</v>
      </c>
      <c r="BP95">
        <f t="shared" si="6"/>
        <v>0</v>
      </c>
      <c r="BQ95">
        <f t="shared" si="6"/>
        <v>0</v>
      </c>
      <c r="BR95">
        <f t="shared" si="6"/>
        <v>0</v>
      </c>
      <c r="BS95">
        <f t="shared" si="6"/>
        <v>0</v>
      </c>
      <c r="BT95">
        <f t="shared" si="6"/>
        <v>0</v>
      </c>
      <c r="BU95">
        <f t="shared" si="6"/>
        <v>0</v>
      </c>
      <c r="BV95">
        <f t="shared" si="6"/>
        <v>0</v>
      </c>
      <c r="BW95">
        <f t="shared" si="6"/>
        <v>0</v>
      </c>
      <c r="BX95">
        <f t="shared" si="6"/>
        <v>0</v>
      </c>
      <c r="BY95">
        <f t="shared" si="6"/>
        <v>0</v>
      </c>
      <c r="BZ95">
        <f t="shared" si="6"/>
        <v>0</v>
      </c>
      <c r="CA95">
        <f t="shared" si="6"/>
        <v>0</v>
      </c>
      <c r="CB95">
        <f t="shared" si="6"/>
        <v>0</v>
      </c>
      <c r="CC95">
        <f t="shared" si="6"/>
        <v>0</v>
      </c>
      <c r="CD95">
        <f t="shared" si="6"/>
        <v>0</v>
      </c>
      <c r="CE95">
        <f t="shared" si="3"/>
        <v>0</v>
      </c>
      <c r="CF95">
        <f t="shared" si="3"/>
        <v>0</v>
      </c>
      <c r="CG95">
        <f t="shared" si="3"/>
        <v>0</v>
      </c>
      <c r="CH95">
        <f t="shared" si="3"/>
        <v>0</v>
      </c>
    </row>
    <row r="96" spans="1:86" ht="18" customHeight="1" x14ac:dyDescent="0.25">
      <c r="A96" s="363" t="s">
        <v>746</v>
      </c>
      <c r="B96" s="375">
        <v>6</v>
      </c>
      <c r="C96">
        <f t="shared" si="4"/>
        <v>15263</v>
      </c>
      <c r="D96">
        <f t="shared" si="4"/>
        <v>0</v>
      </c>
      <c r="E96">
        <f t="shared" si="4"/>
        <v>0</v>
      </c>
      <c r="F96">
        <f t="shared" si="4"/>
        <v>0</v>
      </c>
      <c r="G96">
        <f t="shared" si="4"/>
        <v>0</v>
      </c>
      <c r="H96">
        <f t="shared" si="4"/>
        <v>0</v>
      </c>
      <c r="I96">
        <f t="shared" si="4"/>
        <v>2</v>
      </c>
      <c r="J96">
        <f t="shared" si="4"/>
        <v>2</v>
      </c>
      <c r="K96">
        <f t="shared" si="4"/>
        <v>16</v>
      </c>
      <c r="L96">
        <f t="shared" si="4"/>
        <v>1920</v>
      </c>
      <c r="M96">
        <f t="shared" si="4"/>
        <v>7112</v>
      </c>
      <c r="N96">
        <f t="shared" si="4"/>
        <v>3492</v>
      </c>
      <c r="O96">
        <f t="shared" si="4"/>
        <v>1610</v>
      </c>
      <c r="P96">
        <f t="shared" si="4"/>
        <v>769</v>
      </c>
      <c r="Q96">
        <f t="shared" si="4"/>
        <v>229</v>
      </c>
      <c r="R96">
        <f t="shared" si="4"/>
        <v>81</v>
      </c>
      <c r="S96">
        <f t="shared" si="6"/>
        <v>27</v>
      </c>
      <c r="T96">
        <f t="shared" si="6"/>
        <v>1</v>
      </c>
      <c r="U96">
        <f t="shared" si="6"/>
        <v>1</v>
      </c>
      <c r="V96">
        <f t="shared" si="6"/>
        <v>1</v>
      </c>
      <c r="W96">
        <f t="shared" si="6"/>
        <v>0</v>
      </c>
      <c r="X96">
        <f t="shared" si="6"/>
        <v>0</v>
      </c>
      <c r="Y96">
        <f t="shared" si="6"/>
        <v>0</v>
      </c>
      <c r="Z96">
        <f t="shared" si="6"/>
        <v>0</v>
      </c>
      <c r="AA96">
        <f t="shared" si="6"/>
        <v>0</v>
      </c>
      <c r="AB96">
        <f t="shared" si="6"/>
        <v>0</v>
      </c>
      <c r="AC96">
        <f t="shared" si="6"/>
        <v>0</v>
      </c>
      <c r="AD96">
        <f t="shared" si="6"/>
        <v>0</v>
      </c>
      <c r="AE96">
        <f t="shared" si="6"/>
        <v>0</v>
      </c>
      <c r="AF96">
        <f t="shared" si="6"/>
        <v>0</v>
      </c>
      <c r="AG96">
        <f t="shared" si="6"/>
        <v>0</v>
      </c>
      <c r="AH96">
        <f t="shared" si="6"/>
        <v>0</v>
      </c>
      <c r="AI96">
        <f t="shared" si="6"/>
        <v>0</v>
      </c>
      <c r="AJ96">
        <f t="shared" si="6"/>
        <v>0</v>
      </c>
      <c r="AK96">
        <f t="shared" si="6"/>
        <v>0</v>
      </c>
      <c r="AL96">
        <f t="shared" si="6"/>
        <v>0</v>
      </c>
      <c r="AM96">
        <f t="shared" si="6"/>
        <v>0</v>
      </c>
      <c r="AN96">
        <f t="shared" si="6"/>
        <v>0</v>
      </c>
      <c r="AO96">
        <f t="shared" si="6"/>
        <v>0</v>
      </c>
      <c r="AP96">
        <f t="shared" si="6"/>
        <v>0</v>
      </c>
      <c r="AQ96">
        <f t="shared" si="6"/>
        <v>0</v>
      </c>
      <c r="AR96">
        <f t="shared" si="6"/>
        <v>0</v>
      </c>
      <c r="AS96">
        <f t="shared" si="6"/>
        <v>0</v>
      </c>
      <c r="AT96">
        <f t="shared" si="6"/>
        <v>0</v>
      </c>
      <c r="AU96">
        <f t="shared" si="6"/>
        <v>0</v>
      </c>
      <c r="AV96">
        <f t="shared" si="6"/>
        <v>0</v>
      </c>
      <c r="AW96">
        <f t="shared" si="6"/>
        <v>0</v>
      </c>
      <c r="AX96">
        <f t="shared" si="6"/>
        <v>0</v>
      </c>
      <c r="AY96">
        <f t="shared" si="6"/>
        <v>0</v>
      </c>
      <c r="AZ96">
        <f t="shared" si="6"/>
        <v>0</v>
      </c>
      <c r="BA96">
        <f t="shared" si="6"/>
        <v>0</v>
      </c>
      <c r="BB96">
        <f t="shared" si="6"/>
        <v>0</v>
      </c>
      <c r="BC96">
        <f t="shared" si="6"/>
        <v>0</v>
      </c>
      <c r="BD96">
        <f t="shared" si="6"/>
        <v>0</v>
      </c>
      <c r="BE96">
        <f t="shared" si="6"/>
        <v>0</v>
      </c>
      <c r="BF96">
        <f t="shared" si="6"/>
        <v>0</v>
      </c>
      <c r="BG96">
        <f t="shared" si="6"/>
        <v>0</v>
      </c>
      <c r="BH96">
        <f t="shared" si="6"/>
        <v>0</v>
      </c>
      <c r="BI96">
        <f t="shared" si="6"/>
        <v>0</v>
      </c>
      <c r="BJ96">
        <f t="shared" si="6"/>
        <v>0</v>
      </c>
      <c r="BK96">
        <f t="shared" si="6"/>
        <v>0</v>
      </c>
      <c r="BL96">
        <f t="shared" si="6"/>
        <v>0</v>
      </c>
      <c r="BM96">
        <f t="shared" si="6"/>
        <v>0</v>
      </c>
      <c r="BN96">
        <f t="shared" si="6"/>
        <v>0</v>
      </c>
      <c r="BO96">
        <f t="shared" si="6"/>
        <v>0</v>
      </c>
      <c r="BP96">
        <f t="shared" si="6"/>
        <v>0</v>
      </c>
      <c r="BQ96">
        <f t="shared" si="6"/>
        <v>0</v>
      </c>
      <c r="BR96">
        <f t="shared" si="6"/>
        <v>0</v>
      </c>
      <c r="BS96">
        <f t="shared" si="6"/>
        <v>0</v>
      </c>
      <c r="BT96">
        <f t="shared" si="6"/>
        <v>0</v>
      </c>
      <c r="BU96">
        <f t="shared" si="6"/>
        <v>0</v>
      </c>
      <c r="BV96">
        <f t="shared" si="6"/>
        <v>0</v>
      </c>
      <c r="BW96">
        <f t="shared" si="6"/>
        <v>0</v>
      </c>
      <c r="BX96">
        <f t="shared" si="6"/>
        <v>0</v>
      </c>
      <c r="BY96">
        <f t="shared" si="6"/>
        <v>0</v>
      </c>
      <c r="BZ96">
        <f t="shared" si="6"/>
        <v>0</v>
      </c>
      <c r="CA96">
        <f t="shared" si="6"/>
        <v>0</v>
      </c>
      <c r="CB96">
        <f t="shared" si="6"/>
        <v>0</v>
      </c>
      <c r="CC96">
        <f t="shared" si="6"/>
        <v>0</v>
      </c>
      <c r="CD96">
        <f t="shared" ref="CD96" si="7">+CD16-CD42-CD70</f>
        <v>0</v>
      </c>
      <c r="CE96">
        <f t="shared" si="3"/>
        <v>0</v>
      </c>
      <c r="CF96">
        <f t="shared" si="3"/>
        <v>0</v>
      </c>
      <c r="CG96">
        <f t="shared" si="3"/>
        <v>0</v>
      </c>
      <c r="CH96">
        <f t="shared" si="3"/>
        <v>0</v>
      </c>
    </row>
    <row r="97" spans="1:86" ht="18" customHeight="1" x14ac:dyDescent="0.25">
      <c r="A97" s="363" t="s">
        <v>746</v>
      </c>
      <c r="B97" s="375">
        <v>7</v>
      </c>
      <c r="C97">
        <f t="shared" si="4"/>
        <v>15407</v>
      </c>
      <c r="D97">
        <f t="shared" si="4"/>
        <v>0</v>
      </c>
      <c r="E97">
        <f t="shared" si="4"/>
        <v>0</v>
      </c>
      <c r="F97">
        <f t="shared" si="4"/>
        <v>0</v>
      </c>
      <c r="G97">
        <f t="shared" si="4"/>
        <v>0</v>
      </c>
      <c r="H97">
        <f t="shared" si="4"/>
        <v>0</v>
      </c>
      <c r="I97">
        <f t="shared" si="4"/>
        <v>0</v>
      </c>
      <c r="J97">
        <f t="shared" si="4"/>
        <v>0</v>
      </c>
      <c r="K97">
        <f t="shared" si="4"/>
        <v>2</v>
      </c>
      <c r="L97">
        <f t="shared" si="4"/>
        <v>25</v>
      </c>
      <c r="M97">
        <f t="shared" si="4"/>
        <v>2040</v>
      </c>
      <c r="N97">
        <f t="shared" si="4"/>
        <v>6755</v>
      </c>
      <c r="O97">
        <f t="shared" si="4"/>
        <v>3369</v>
      </c>
      <c r="P97">
        <f t="shared" si="4"/>
        <v>1966</v>
      </c>
      <c r="Q97">
        <f t="shared" si="4"/>
        <v>862</v>
      </c>
      <c r="R97">
        <f t="shared" si="4"/>
        <v>284</v>
      </c>
      <c r="S97">
        <f t="shared" ref="S97:CD100" si="8">+S17-S43-S71</f>
        <v>84</v>
      </c>
      <c r="T97">
        <f t="shared" si="8"/>
        <v>12</v>
      </c>
      <c r="U97">
        <f t="shared" si="8"/>
        <v>4</v>
      </c>
      <c r="V97">
        <f t="shared" si="8"/>
        <v>2</v>
      </c>
      <c r="W97">
        <f t="shared" si="8"/>
        <v>0</v>
      </c>
      <c r="X97">
        <f t="shared" si="8"/>
        <v>1</v>
      </c>
      <c r="Y97">
        <f t="shared" si="8"/>
        <v>0</v>
      </c>
      <c r="Z97">
        <f t="shared" si="8"/>
        <v>0</v>
      </c>
      <c r="AA97">
        <f t="shared" si="8"/>
        <v>0</v>
      </c>
      <c r="AB97">
        <f t="shared" si="8"/>
        <v>0</v>
      </c>
      <c r="AC97">
        <f t="shared" si="8"/>
        <v>0</v>
      </c>
      <c r="AD97">
        <f t="shared" si="8"/>
        <v>0</v>
      </c>
      <c r="AE97">
        <f t="shared" si="8"/>
        <v>0</v>
      </c>
      <c r="AF97">
        <f t="shared" si="8"/>
        <v>0</v>
      </c>
      <c r="AG97">
        <f t="shared" si="8"/>
        <v>0</v>
      </c>
      <c r="AH97">
        <f t="shared" si="8"/>
        <v>0</v>
      </c>
      <c r="AI97">
        <f t="shared" si="8"/>
        <v>1</v>
      </c>
      <c r="AJ97">
        <f t="shared" si="8"/>
        <v>0</v>
      </c>
      <c r="AK97">
        <f t="shared" si="8"/>
        <v>0</v>
      </c>
      <c r="AL97">
        <f t="shared" si="8"/>
        <v>0</v>
      </c>
      <c r="AM97">
        <f t="shared" si="8"/>
        <v>0</v>
      </c>
      <c r="AN97">
        <f t="shared" si="8"/>
        <v>0</v>
      </c>
      <c r="AO97">
        <f t="shared" si="8"/>
        <v>0</v>
      </c>
      <c r="AP97">
        <f t="shared" si="8"/>
        <v>0</v>
      </c>
      <c r="AQ97">
        <f t="shared" si="8"/>
        <v>0</v>
      </c>
      <c r="AR97">
        <f t="shared" si="8"/>
        <v>0</v>
      </c>
      <c r="AS97">
        <f t="shared" si="8"/>
        <v>0</v>
      </c>
      <c r="AT97">
        <f t="shared" si="8"/>
        <v>0</v>
      </c>
      <c r="AU97">
        <f t="shared" si="8"/>
        <v>0</v>
      </c>
      <c r="AV97">
        <f t="shared" si="8"/>
        <v>0</v>
      </c>
      <c r="AW97">
        <f t="shared" si="8"/>
        <v>0</v>
      </c>
      <c r="AX97">
        <f t="shared" si="8"/>
        <v>0</v>
      </c>
      <c r="AY97">
        <f t="shared" si="8"/>
        <v>0</v>
      </c>
      <c r="AZ97">
        <f t="shared" si="8"/>
        <v>0</v>
      </c>
      <c r="BA97">
        <f t="shared" si="8"/>
        <v>0</v>
      </c>
      <c r="BB97">
        <f t="shared" si="8"/>
        <v>0</v>
      </c>
      <c r="BC97">
        <f t="shared" si="8"/>
        <v>0</v>
      </c>
      <c r="BD97">
        <f t="shared" si="8"/>
        <v>0</v>
      </c>
      <c r="BE97">
        <f t="shared" si="8"/>
        <v>0</v>
      </c>
      <c r="BF97">
        <f t="shared" si="8"/>
        <v>0</v>
      </c>
      <c r="BG97">
        <f t="shared" si="8"/>
        <v>0</v>
      </c>
      <c r="BH97">
        <f t="shared" si="8"/>
        <v>0</v>
      </c>
      <c r="BI97">
        <f t="shared" si="8"/>
        <v>0</v>
      </c>
      <c r="BJ97">
        <f t="shared" si="8"/>
        <v>0</v>
      </c>
      <c r="BK97">
        <f t="shared" si="8"/>
        <v>0</v>
      </c>
      <c r="BL97">
        <f t="shared" si="8"/>
        <v>0</v>
      </c>
      <c r="BM97">
        <f t="shared" si="8"/>
        <v>0</v>
      </c>
      <c r="BN97">
        <f t="shared" si="8"/>
        <v>0</v>
      </c>
      <c r="BO97">
        <f t="shared" si="8"/>
        <v>0</v>
      </c>
      <c r="BP97">
        <f t="shared" si="8"/>
        <v>0</v>
      </c>
      <c r="BQ97">
        <f t="shared" si="8"/>
        <v>0</v>
      </c>
      <c r="BR97">
        <f t="shared" si="8"/>
        <v>0</v>
      </c>
      <c r="BS97">
        <f t="shared" si="8"/>
        <v>0</v>
      </c>
      <c r="BT97">
        <f t="shared" si="8"/>
        <v>0</v>
      </c>
      <c r="BU97">
        <f t="shared" si="8"/>
        <v>0</v>
      </c>
      <c r="BV97">
        <f t="shared" si="8"/>
        <v>0</v>
      </c>
      <c r="BW97">
        <f t="shared" si="8"/>
        <v>0</v>
      </c>
      <c r="BX97">
        <f t="shared" si="8"/>
        <v>0</v>
      </c>
      <c r="BY97">
        <f t="shared" si="8"/>
        <v>0</v>
      </c>
      <c r="BZ97">
        <f t="shared" si="8"/>
        <v>0</v>
      </c>
      <c r="CA97">
        <f t="shared" si="8"/>
        <v>0</v>
      </c>
      <c r="CB97">
        <f t="shared" si="8"/>
        <v>0</v>
      </c>
      <c r="CC97">
        <f t="shared" si="8"/>
        <v>0</v>
      </c>
      <c r="CD97">
        <f t="shared" si="8"/>
        <v>0</v>
      </c>
      <c r="CE97">
        <f t="shared" si="3"/>
        <v>0</v>
      </c>
      <c r="CF97">
        <f t="shared" si="3"/>
        <v>0</v>
      </c>
      <c r="CG97">
        <f t="shared" si="3"/>
        <v>0</v>
      </c>
      <c r="CH97">
        <f t="shared" si="3"/>
        <v>0</v>
      </c>
    </row>
    <row r="98" spans="1:86" ht="18" customHeight="1" x14ac:dyDescent="0.25">
      <c r="A98" s="363" t="s">
        <v>746</v>
      </c>
      <c r="B98" s="375">
        <v>8</v>
      </c>
      <c r="C98">
        <f t="shared" si="4"/>
        <v>14008</v>
      </c>
      <c r="D98">
        <f t="shared" si="4"/>
        <v>0</v>
      </c>
      <c r="E98">
        <f t="shared" si="4"/>
        <v>0</v>
      </c>
      <c r="F98">
        <f t="shared" si="4"/>
        <v>0</v>
      </c>
      <c r="G98">
        <f t="shared" si="4"/>
        <v>0</v>
      </c>
      <c r="H98">
        <f t="shared" si="4"/>
        <v>1</v>
      </c>
      <c r="I98">
        <f t="shared" si="4"/>
        <v>0</v>
      </c>
      <c r="J98">
        <f t="shared" si="4"/>
        <v>0</v>
      </c>
      <c r="K98">
        <f t="shared" si="4"/>
        <v>0</v>
      </c>
      <c r="L98">
        <f t="shared" si="4"/>
        <v>1</v>
      </c>
      <c r="M98">
        <f t="shared" si="4"/>
        <v>24</v>
      </c>
      <c r="N98">
        <f t="shared" si="4"/>
        <v>1998</v>
      </c>
      <c r="O98">
        <f t="shared" si="4"/>
        <v>5873</v>
      </c>
      <c r="P98">
        <f t="shared" si="4"/>
        <v>3286</v>
      </c>
      <c r="Q98">
        <f t="shared" si="4"/>
        <v>1767</v>
      </c>
      <c r="R98">
        <f t="shared" si="4"/>
        <v>795</v>
      </c>
      <c r="S98">
        <f t="shared" si="8"/>
        <v>209</v>
      </c>
      <c r="T98">
        <f t="shared" si="8"/>
        <v>44</v>
      </c>
      <c r="U98">
        <f t="shared" si="8"/>
        <v>6</v>
      </c>
      <c r="V98">
        <f t="shared" si="8"/>
        <v>2</v>
      </c>
      <c r="W98">
        <f t="shared" si="8"/>
        <v>0</v>
      </c>
      <c r="X98">
        <f t="shared" si="8"/>
        <v>0</v>
      </c>
      <c r="Y98">
        <f t="shared" si="8"/>
        <v>1</v>
      </c>
      <c r="Z98">
        <f t="shared" si="8"/>
        <v>0</v>
      </c>
      <c r="AA98">
        <f t="shared" si="8"/>
        <v>0</v>
      </c>
      <c r="AB98">
        <f t="shared" si="8"/>
        <v>0</v>
      </c>
      <c r="AC98">
        <f t="shared" si="8"/>
        <v>0</v>
      </c>
      <c r="AD98">
        <f t="shared" si="8"/>
        <v>0</v>
      </c>
      <c r="AE98">
        <f t="shared" si="8"/>
        <v>0</v>
      </c>
      <c r="AF98">
        <f t="shared" si="8"/>
        <v>0</v>
      </c>
      <c r="AG98">
        <f t="shared" si="8"/>
        <v>0</v>
      </c>
      <c r="AH98">
        <f t="shared" si="8"/>
        <v>0</v>
      </c>
      <c r="AI98">
        <f t="shared" si="8"/>
        <v>1</v>
      </c>
      <c r="AJ98">
        <f t="shared" si="8"/>
        <v>0</v>
      </c>
      <c r="AK98">
        <f t="shared" si="8"/>
        <v>0</v>
      </c>
      <c r="AL98">
        <f t="shared" si="8"/>
        <v>0</v>
      </c>
      <c r="AM98">
        <f t="shared" si="8"/>
        <v>0</v>
      </c>
      <c r="AN98">
        <f t="shared" si="8"/>
        <v>0</v>
      </c>
      <c r="AO98">
        <f t="shared" si="8"/>
        <v>0</v>
      </c>
      <c r="AP98">
        <f t="shared" si="8"/>
        <v>0</v>
      </c>
      <c r="AQ98">
        <f t="shared" si="8"/>
        <v>0</v>
      </c>
      <c r="AR98">
        <f t="shared" si="8"/>
        <v>0</v>
      </c>
      <c r="AS98">
        <f t="shared" si="8"/>
        <v>0</v>
      </c>
      <c r="AT98">
        <f t="shared" si="8"/>
        <v>0</v>
      </c>
      <c r="AU98">
        <f t="shared" si="8"/>
        <v>0</v>
      </c>
      <c r="AV98">
        <f t="shared" si="8"/>
        <v>0</v>
      </c>
      <c r="AW98">
        <f t="shared" si="8"/>
        <v>0</v>
      </c>
      <c r="AX98">
        <f t="shared" si="8"/>
        <v>0</v>
      </c>
      <c r="AY98">
        <f t="shared" si="8"/>
        <v>0</v>
      </c>
      <c r="AZ98">
        <f t="shared" si="8"/>
        <v>0</v>
      </c>
      <c r="BA98">
        <f t="shared" si="8"/>
        <v>0</v>
      </c>
      <c r="BB98">
        <f t="shared" si="8"/>
        <v>0</v>
      </c>
      <c r="BC98">
        <f t="shared" si="8"/>
        <v>0</v>
      </c>
      <c r="BD98">
        <f t="shared" si="8"/>
        <v>0</v>
      </c>
      <c r="BE98">
        <f t="shared" si="8"/>
        <v>0</v>
      </c>
      <c r="BF98">
        <f t="shared" si="8"/>
        <v>0</v>
      </c>
      <c r="BG98">
        <f t="shared" si="8"/>
        <v>0</v>
      </c>
      <c r="BH98">
        <f t="shared" si="8"/>
        <v>0</v>
      </c>
      <c r="BI98">
        <f t="shared" si="8"/>
        <v>0</v>
      </c>
      <c r="BJ98">
        <f t="shared" si="8"/>
        <v>0</v>
      </c>
      <c r="BK98">
        <f t="shared" si="8"/>
        <v>0</v>
      </c>
      <c r="BL98">
        <f t="shared" si="8"/>
        <v>0</v>
      </c>
      <c r="BM98">
        <f t="shared" si="8"/>
        <v>0</v>
      </c>
      <c r="BN98">
        <f t="shared" si="8"/>
        <v>0</v>
      </c>
      <c r="BO98">
        <f t="shared" si="8"/>
        <v>0</v>
      </c>
      <c r="BP98">
        <f t="shared" si="8"/>
        <v>0</v>
      </c>
      <c r="BQ98">
        <f t="shared" si="8"/>
        <v>0</v>
      </c>
      <c r="BR98">
        <f t="shared" si="8"/>
        <v>0</v>
      </c>
      <c r="BS98">
        <f t="shared" si="8"/>
        <v>0</v>
      </c>
      <c r="BT98">
        <f t="shared" si="8"/>
        <v>0</v>
      </c>
      <c r="BU98">
        <f t="shared" si="8"/>
        <v>0</v>
      </c>
      <c r="BV98">
        <f t="shared" si="8"/>
        <v>0</v>
      </c>
      <c r="BW98">
        <f t="shared" si="8"/>
        <v>0</v>
      </c>
      <c r="BX98">
        <f t="shared" si="8"/>
        <v>0</v>
      </c>
      <c r="BY98">
        <f t="shared" si="8"/>
        <v>0</v>
      </c>
      <c r="BZ98">
        <f t="shared" si="8"/>
        <v>0</v>
      </c>
      <c r="CA98">
        <f t="shared" si="8"/>
        <v>0</v>
      </c>
      <c r="CB98">
        <f t="shared" si="8"/>
        <v>0</v>
      </c>
      <c r="CC98">
        <f t="shared" si="8"/>
        <v>0</v>
      </c>
      <c r="CD98">
        <f t="shared" si="8"/>
        <v>0</v>
      </c>
      <c r="CE98">
        <f t="shared" si="3"/>
        <v>0</v>
      </c>
      <c r="CF98">
        <f t="shared" si="3"/>
        <v>0</v>
      </c>
      <c r="CG98">
        <f t="shared" si="3"/>
        <v>0</v>
      </c>
      <c r="CH98">
        <f t="shared" si="3"/>
        <v>0</v>
      </c>
    </row>
    <row r="99" spans="1:86" ht="18" customHeight="1" x14ac:dyDescent="0.25">
      <c r="A99" s="363" t="s">
        <v>746</v>
      </c>
      <c r="B99" s="375">
        <v>9</v>
      </c>
      <c r="C99">
        <f t="shared" si="4"/>
        <v>12791</v>
      </c>
      <c r="D99">
        <f t="shared" si="4"/>
        <v>0</v>
      </c>
      <c r="E99">
        <f t="shared" si="4"/>
        <v>0</v>
      </c>
      <c r="F99">
        <f t="shared" si="4"/>
        <v>0</v>
      </c>
      <c r="G99">
        <f t="shared" si="4"/>
        <v>0</v>
      </c>
      <c r="H99">
        <f t="shared" si="4"/>
        <v>0</v>
      </c>
      <c r="I99">
        <f t="shared" si="4"/>
        <v>0</v>
      </c>
      <c r="J99">
        <f t="shared" si="4"/>
        <v>0</v>
      </c>
      <c r="K99">
        <f t="shared" si="4"/>
        <v>1</v>
      </c>
      <c r="L99">
        <f t="shared" si="4"/>
        <v>1</v>
      </c>
      <c r="M99">
        <f t="shared" si="4"/>
        <v>2</v>
      </c>
      <c r="N99">
        <f t="shared" si="4"/>
        <v>38</v>
      </c>
      <c r="O99">
        <f t="shared" si="4"/>
        <v>1565</v>
      </c>
      <c r="P99">
        <f t="shared" si="4"/>
        <v>5576</v>
      </c>
      <c r="Q99">
        <f t="shared" si="4"/>
        <v>3020</v>
      </c>
      <c r="R99">
        <f t="shared" si="4"/>
        <v>1764</v>
      </c>
      <c r="S99">
        <f t="shared" si="8"/>
        <v>645</v>
      </c>
      <c r="T99">
        <f t="shared" si="8"/>
        <v>135</v>
      </c>
      <c r="U99">
        <f t="shared" si="8"/>
        <v>30</v>
      </c>
      <c r="V99">
        <f t="shared" si="8"/>
        <v>11</v>
      </c>
      <c r="W99">
        <f t="shared" si="8"/>
        <v>2</v>
      </c>
      <c r="X99">
        <f t="shared" si="8"/>
        <v>1</v>
      </c>
      <c r="Y99">
        <f t="shared" si="8"/>
        <v>0</v>
      </c>
      <c r="Z99">
        <f t="shared" si="8"/>
        <v>0</v>
      </c>
      <c r="AA99">
        <f t="shared" si="8"/>
        <v>0</v>
      </c>
      <c r="AB99">
        <f t="shared" si="8"/>
        <v>0</v>
      </c>
      <c r="AC99">
        <f t="shared" si="8"/>
        <v>0</v>
      </c>
      <c r="AD99">
        <f t="shared" si="8"/>
        <v>0</v>
      </c>
      <c r="AE99">
        <f t="shared" si="8"/>
        <v>0</v>
      </c>
      <c r="AF99">
        <f t="shared" si="8"/>
        <v>0</v>
      </c>
      <c r="AG99">
        <f t="shared" si="8"/>
        <v>0</v>
      </c>
      <c r="AH99">
        <f t="shared" si="8"/>
        <v>0</v>
      </c>
      <c r="AI99">
        <f t="shared" si="8"/>
        <v>0</v>
      </c>
      <c r="AJ99">
        <f t="shared" si="8"/>
        <v>0</v>
      </c>
      <c r="AK99">
        <f t="shared" si="8"/>
        <v>0</v>
      </c>
      <c r="AL99">
        <f t="shared" si="8"/>
        <v>0</v>
      </c>
      <c r="AM99">
        <f t="shared" si="8"/>
        <v>0</v>
      </c>
      <c r="AN99">
        <f t="shared" si="8"/>
        <v>0</v>
      </c>
      <c r="AO99">
        <f t="shared" si="8"/>
        <v>0</v>
      </c>
      <c r="AP99">
        <f t="shared" si="8"/>
        <v>0</v>
      </c>
      <c r="AQ99">
        <f t="shared" si="8"/>
        <v>0</v>
      </c>
      <c r="AR99">
        <f t="shared" si="8"/>
        <v>0</v>
      </c>
      <c r="AS99">
        <f t="shared" si="8"/>
        <v>0</v>
      </c>
      <c r="AT99">
        <f t="shared" si="8"/>
        <v>0</v>
      </c>
      <c r="AU99">
        <f t="shared" si="8"/>
        <v>0</v>
      </c>
      <c r="AV99">
        <f t="shared" si="8"/>
        <v>0</v>
      </c>
      <c r="AW99">
        <f t="shared" si="8"/>
        <v>0</v>
      </c>
      <c r="AX99">
        <f t="shared" si="8"/>
        <v>0</v>
      </c>
      <c r="AY99">
        <f t="shared" si="8"/>
        <v>0</v>
      </c>
      <c r="AZ99">
        <f t="shared" si="8"/>
        <v>0</v>
      </c>
      <c r="BA99">
        <f t="shared" si="8"/>
        <v>0</v>
      </c>
      <c r="BB99">
        <f t="shared" si="8"/>
        <v>0</v>
      </c>
      <c r="BC99">
        <f t="shared" si="8"/>
        <v>0</v>
      </c>
      <c r="BD99">
        <f t="shared" si="8"/>
        <v>0</v>
      </c>
      <c r="BE99">
        <f t="shared" si="8"/>
        <v>0</v>
      </c>
      <c r="BF99">
        <f t="shared" si="8"/>
        <v>0</v>
      </c>
      <c r="BG99">
        <f t="shared" si="8"/>
        <v>0</v>
      </c>
      <c r="BH99">
        <f t="shared" si="8"/>
        <v>0</v>
      </c>
      <c r="BI99">
        <f t="shared" si="8"/>
        <v>0</v>
      </c>
      <c r="BJ99">
        <f t="shared" si="8"/>
        <v>0</v>
      </c>
      <c r="BK99">
        <f t="shared" si="8"/>
        <v>0</v>
      </c>
      <c r="BL99">
        <f t="shared" si="8"/>
        <v>0</v>
      </c>
      <c r="BM99">
        <f t="shared" si="8"/>
        <v>0</v>
      </c>
      <c r="BN99">
        <f t="shared" si="8"/>
        <v>0</v>
      </c>
      <c r="BO99">
        <f t="shared" si="8"/>
        <v>0</v>
      </c>
      <c r="BP99">
        <f t="shared" si="8"/>
        <v>0</v>
      </c>
      <c r="BQ99">
        <f t="shared" si="8"/>
        <v>0</v>
      </c>
      <c r="BR99">
        <f t="shared" si="8"/>
        <v>0</v>
      </c>
      <c r="BS99">
        <f t="shared" si="8"/>
        <v>0</v>
      </c>
      <c r="BT99">
        <f t="shared" si="8"/>
        <v>0</v>
      </c>
      <c r="BU99">
        <f t="shared" si="8"/>
        <v>0</v>
      </c>
      <c r="BV99">
        <f t="shared" si="8"/>
        <v>0</v>
      </c>
      <c r="BW99">
        <f t="shared" si="8"/>
        <v>0</v>
      </c>
      <c r="BX99">
        <f t="shared" si="8"/>
        <v>0</v>
      </c>
      <c r="BY99">
        <f t="shared" si="8"/>
        <v>0</v>
      </c>
      <c r="BZ99">
        <f t="shared" si="8"/>
        <v>0</v>
      </c>
      <c r="CA99">
        <f t="shared" si="8"/>
        <v>0</v>
      </c>
      <c r="CB99">
        <f t="shared" si="8"/>
        <v>0</v>
      </c>
      <c r="CC99">
        <f t="shared" si="8"/>
        <v>0</v>
      </c>
      <c r="CD99">
        <f t="shared" si="8"/>
        <v>0</v>
      </c>
      <c r="CE99">
        <f t="shared" si="3"/>
        <v>0</v>
      </c>
      <c r="CF99">
        <f t="shared" si="3"/>
        <v>0</v>
      </c>
      <c r="CG99">
        <f t="shared" si="3"/>
        <v>0</v>
      </c>
      <c r="CH99">
        <f t="shared" si="3"/>
        <v>0</v>
      </c>
    </row>
    <row r="100" spans="1:86" ht="18" customHeight="1" x14ac:dyDescent="0.25">
      <c r="A100" s="363" t="s">
        <v>746</v>
      </c>
      <c r="B100" s="375">
        <v>10</v>
      </c>
      <c r="C100">
        <f t="shared" si="4"/>
        <v>11323</v>
      </c>
      <c r="D100">
        <f t="shared" si="4"/>
        <v>0</v>
      </c>
      <c r="E100">
        <f t="shared" si="4"/>
        <v>0</v>
      </c>
      <c r="F100">
        <f t="shared" si="4"/>
        <v>0</v>
      </c>
      <c r="G100">
        <f t="shared" si="4"/>
        <v>0</v>
      </c>
      <c r="H100">
        <f t="shared" si="4"/>
        <v>0</v>
      </c>
      <c r="I100">
        <f t="shared" si="4"/>
        <v>0</v>
      </c>
      <c r="J100">
        <f t="shared" si="4"/>
        <v>0</v>
      </c>
      <c r="K100">
        <f t="shared" si="4"/>
        <v>1</v>
      </c>
      <c r="L100">
        <f t="shared" si="4"/>
        <v>0</v>
      </c>
      <c r="M100">
        <f t="shared" si="4"/>
        <v>0</v>
      </c>
      <c r="N100">
        <f t="shared" si="4"/>
        <v>4</v>
      </c>
      <c r="O100">
        <f t="shared" si="4"/>
        <v>29</v>
      </c>
      <c r="P100">
        <f t="shared" si="4"/>
        <v>1502</v>
      </c>
      <c r="Q100">
        <f t="shared" si="4"/>
        <v>4854</v>
      </c>
      <c r="R100">
        <f t="shared" si="4"/>
        <v>2942</v>
      </c>
      <c r="S100">
        <f t="shared" si="8"/>
        <v>1447</v>
      </c>
      <c r="T100">
        <f t="shared" si="8"/>
        <v>421</v>
      </c>
      <c r="U100">
        <f t="shared" si="8"/>
        <v>101</v>
      </c>
      <c r="V100">
        <f t="shared" si="8"/>
        <v>18</v>
      </c>
      <c r="W100">
        <f t="shared" si="8"/>
        <v>3</v>
      </c>
      <c r="X100">
        <f t="shared" si="8"/>
        <v>0</v>
      </c>
      <c r="Y100">
        <f t="shared" si="8"/>
        <v>0</v>
      </c>
      <c r="Z100">
        <f t="shared" si="8"/>
        <v>0</v>
      </c>
      <c r="AA100">
        <f t="shared" si="8"/>
        <v>0</v>
      </c>
      <c r="AB100">
        <f t="shared" si="8"/>
        <v>0</v>
      </c>
      <c r="AC100">
        <f t="shared" si="8"/>
        <v>0</v>
      </c>
      <c r="AD100">
        <f t="shared" si="8"/>
        <v>0</v>
      </c>
      <c r="AE100">
        <f t="shared" si="8"/>
        <v>0</v>
      </c>
      <c r="AF100">
        <f t="shared" si="8"/>
        <v>1</v>
      </c>
      <c r="AG100">
        <f t="shared" si="8"/>
        <v>0</v>
      </c>
      <c r="AH100">
        <f t="shared" si="8"/>
        <v>0</v>
      </c>
      <c r="AI100">
        <f t="shared" si="8"/>
        <v>0</v>
      </c>
      <c r="AJ100">
        <f t="shared" si="8"/>
        <v>0</v>
      </c>
      <c r="AK100">
        <f t="shared" si="8"/>
        <v>0</v>
      </c>
      <c r="AL100">
        <f t="shared" si="8"/>
        <v>0</v>
      </c>
      <c r="AM100">
        <f t="shared" si="8"/>
        <v>0</v>
      </c>
      <c r="AN100">
        <f t="shared" si="8"/>
        <v>0</v>
      </c>
      <c r="AO100">
        <f t="shared" si="8"/>
        <v>0</v>
      </c>
      <c r="AP100">
        <f t="shared" si="8"/>
        <v>0</v>
      </c>
      <c r="AQ100">
        <f t="shared" si="8"/>
        <v>0</v>
      </c>
      <c r="AR100">
        <f t="shared" si="8"/>
        <v>0</v>
      </c>
      <c r="AS100">
        <f t="shared" si="8"/>
        <v>0</v>
      </c>
      <c r="AT100">
        <f t="shared" si="8"/>
        <v>0</v>
      </c>
      <c r="AU100">
        <f t="shared" si="8"/>
        <v>0</v>
      </c>
      <c r="AV100">
        <f t="shared" si="8"/>
        <v>0</v>
      </c>
      <c r="AW100">
        <f t="shared" si="8"/>
        <v>0</v>
      </c>
      <c r="AX100">
        <f t="shared" si="8"/>
        <v>0</v>
      </c>
      <c r="AY100">
        <f t="shared" si="8"/>
        <v>0</v>
      </c>
      <c r="AZ100">
        <f t="shared" si="8"/>
        <v>0</v>
      </c>
      <c r="BA100">
        <f t="shared" si="8"/>
        <v>0</v>
      </c>
      <c r="BB100">
        <f t="shared" si="8"/>
        <v>0</v>
      </c>
      <c r="BC100">
        <f t="shared" si="8"/>
        <v>0</v>
      </c>
      <c r="BD100">
        <f t="shared" si="8"/>
        <v>0</v>
      </c>
      <c r="BE100">
        <f t="shared" si="8"/>
        <v>0</v>
      </c>
      <c r="BF100">
        <f t="shared" si="8"/>
        <v>0</v>
      </c>
      <c r="BG100">
        <f t="shared" si="8"/>
        <v>0</v>
      </c>
      <c r="BH100">
        <f t="shared" si="8"/>
        <v>0</v>
      </c>
      <c r="BI100">
        <f t="shared" si="8"/>
        <v>0</v>
      </c>
      <c r="BJ100">
        <f t="shared" si="8"/>
        <v>0</v>
      </c>
      <c r="BK100">
        <f t="shared" si="8"/>
        <v>0</v>
      </c>
      <c r="BL100">
        <f t="shared" si="8"/>
        <v>0</v>
      </c>
      <c r="BM100">
        <f t="shared" si="8"/>
        <v>0</v>
      </c>
      <c r="BN100">
        <f t="shared" si="8"/>
        <v>0</v>
      </c>
      <c r="BO100">
        <f t="shared" si="8"/>
        <v>0</v>
      </c>
      <c r="BP100">
        <f t="shared" si="8"/>
        <v>0</v>
      </c>
      <c r="BQ100">
        <f t="shared" si="8"/>
        <v>0</v>
      </c>
      <c r="BR100">
        <f t="shared" si="8"/>
        <v>0</v>
      </c>
      <c r="BS100">
        <f t="shared" si="8"/>
        <v>0</v>
      </c>
      <c r="BT100">
        <f t="shared" si="8"/>
        <v>0</v>
      </c>
      <c r="BU100">
        <f t="shared" si="8"/>
        <v>0</v>
      </c>
      <c r="BV100">
        <f t="shared" si="8"/>
        <v>0</v>
      </c>
      <c r="BW100">
        <f t="shared" si="8"/>
        <v>0</v>
      </c>
      <c r="BX100">
        <f t="shared" si="8"/>
        <v>0</v>
      </c>
      <c r="BY100">
        <f t="shared" si="8"/>
        <v>0</v>
      </c>
      <c r="BZ100">
        <f t="shared" si="8"/>
        <v>0</v>
      </c>
      <c r="CA100">
        <f t="shared" si="8"/>
        <v>0</v>
      </c>
      <c r="CB100">
        <f t="shared" si="8"/>
        <v>0</v>
      </c>
      <c r="CC100">
        <f t="shared" si="8"/>
        <v>0</v>
      </c>
      <c r="CD100">
        <f t="shared" ref="CD100" si="9">+CD20-CD46-CD74</f>
        <v>0</v>
      </c>
      <c r="CE100">
        <f t="shared" si="3"/>
        <v>0</v>
      </c>
      <c r="CF100">
        <f t="shared" si="3"/>
        <v>0</v>
      </c>
      <c r="CG100">
        <f t="shared" si="3"/>
        <v>0</v>
      </c>
      <c r="CH100">
        <f t="shared" si="3"/>
        <v>0</v>
      </c>
    </row>
    <row r="101" spans="1:86" ht="18" customHeight="1" x14ac:dyDescent="0.25">
      <c r="A101" s="363" t="s">
        <v>746</v>
      </c>
      <c r="B101" s="375">
        <v>11</v>
      </c>
      <c r="C101">
        <f t="shared" si="4"/>
        <v>9876</v>
      </c>
      <c r="D101">
        <f t="shared" si="4"/>
        <v>0</v>
      </c>
      <c r="E101">
        <f t="shared" si="4"/>
        <v>0</v>
      </c>
      <c r="F101">
        <f t="shared" si="4"/>
        <v>0</v>
      </c>
      <c r="G101">
        <f t="shared" si="4"/>
        <v>0</v>
      </c>
      <c r="H101">
        <f t="shared" si="4"/>
        <v>0</v>
      </c>
      <c r="I101">
        <f t="shared" si="4"/>
        <v>0</v>
      </c>
      <c r="J101">
        <f t="shared" si="4"/>
        <v>0</v>
      </c>
      <c r="K101">
        <f t="shared" si="4"/>
        <v>0</v>
      </c>
      <c r="L101">
        <f t="shared" si="4"/>
        <v>0</v>
      </c>
      <c r="M101">
        <f t="shared" si="4"/>
        <v>0</v>
      </c>
      <c r="N101">
        <f t="shared" si="4"/>
        <v>0</v>
      </c>
      <c r="O101">
        <f t="shared" si="4"/>
        <v>1</v>
      </c>
      <c r="P101">
        <f t="shared" si="4"/>
        <v>26</v>
      </c>
      <c r="Q101">
        <f t="shared" si="4"/>
        <v>1361</v>
      </c>
      <c r="R101">
        <f t="shared" si="4"/>
        <v>4613</v>
      </c>
      <c r="S101">
        <f t="shared" ref="S101:CD110" si="10">+S21-S47-S75</f>
        <v>2412</v>
      </c>
      <c r="T101">
        <f t="shared" si="10"/>
        <v>1136</v>
      </c>
      <c r="U101">
        <f t="shared" si="10"/>
        <v>258</v>
      </c>
      <c r="V101">
        <f t="shared" si="10"/>
        <v>53</v>
      </c>
      <c r="W101">
        <f t="shared" si="10"/>
        <v>13</v>
      </c>
      <c r="X101">
        <f t="shared" si="10"/>
        <v>2</v>
      </c>
      <c r="Y101">
        <f t="shared" si="10"/>
        <v>1</v>
      </c>
      <c r="Z101">
        <f t="shared" si="10"/>
        <v>0</v>
      </c>
      <c r="AA101">
        <f t="shared" si="10"/>
        <v>0</v>
      </c>
      <c r="AB101">
        <f t="shared" si="10"/>
        <v>0</v>
      </c>
      <c r="AC101">
        <f t="shared" si="10"/>
        <v>0</v>
      </c>
      <c r="AD101">
        <f t="shared" si="10"/>
        <v>0</v>
      </c>
      <c r="AE101">
        <f t="shared" si="10"/>
        <v>0</v>
      </c>
      <c r="AF101">
        <f t="shared" si="10"/>
        <v>0</v>
      </c>
      <c r="AG101">
        <f t="shared" si="10"/>
        <v>0</v>
      </c>
      <c r="AH101">
        <f t="shared" si="10"/>
        <v>0</v>
      </c>
      <c r="AI101">
        <f t="shared" si="10"/>
        <v>0</v>
      </c>
      <c r="AJ101">
        <f t="shared" si="10"/>
        <v>0</v>
      </c>
      <c r="AK101">
        <f t="shared" si="10"/>
        <v>0</v>
      </c>
      <c r="AL101">
        <f t="shared" si="10"/>
        <v>0</v>
      </c>
      <c r="AM101">
        <f t="shared" si="10"/>
        <v>0</v>
      </c>
      <c r="AN101">
        <f t="shared" si="10"/>
        <v>0</v>
      </c>
      <c r="AO101">
        <f t="shared" si="10"/>
        <v>0</v>
      </c>
      <c r="AP101">
        <f t="shared" si="10"/>
        <v>0</v>
      </c>
      <c r="AQ101">
        <f t="shared" si="10"/>
        <v>0</v>
      </c>
      <c r="AR101">
        <f t="shared" si="10"/>
        <v>0</v>
      </c>
      <c r="AS101">
        <f t="shared" si="10"/>
        <v>0</v>
      </c>
      <c r="AT101">
        <f t="shared" si="10"/>
        <v>0</v>
      </c>
      <c r="AU101">
        <f t="shared" si="10"/>
        <v>0</v>
      </c>
      <c r="AV101">
        <f t="shared" si="10"/>
        <v>0</v>
      </c>
      <c r="AW101">
        <f t="shared" si="10"/>
        <v>0</v>
      </c>
      <c r="AX101">
        <f t="shared" si="10"/>
        <v>0</v>
      </c>
      <c r="AY101">
        <f t="shared" si="10"/>
        <v>0</v>
      </c>
      <c r="AZ101">
        <f t="shared" si="10"/>
        <v>0</v>
      </c>
      <c r="BA101">
        <f t="shared" si="10"/>
        <v>0</v>
      </c>
      <c r="BB101">
        <f t="shared" si="10"/>
        <v>0</v>
      </c>
      <c r="BC101">
        <f t="shared" si="10"/>
        <v>0</v>
      </c>
      <c r="BD101">
        <f t="shared" si="10"/>
        <v>0</v>
      </c>
      <c r="BE101">
        <f t="shared" si="10"/>
        <v>0</v>
      </c>
      <c r="BF101">
        <f t="shared" si="10"/>
        <v>0</v>
      </c>
      <c r="BG101">
        <f t="shared" si="10"/>
        <v>0</v>
      </c>
      <c r="BH101">
        <f t="shared" si="10"/>
        <v>0</v>
      </c>
      <c r="BI101">
        <f t="shared" si="10"/>
        <v>0</v>
      </c>
      <c r="BJ101">
        <f t="shared" si="10"/>
        <v>0</v>
      </c>
      <c r="BK101">
        <f t="shared" si="10"/>
        <v>0</v>
      </c>
      <c r="BL101">
        <f t="shared" si="10"/>
        <v>0</v>
      </c>
      <c r="BM101">
        <f t="shared" si="10"/>
        <v>0</v>
      </c>
      <c r="BN101">
        <f t="shared" si="10"/>
        <v>0</v>
      </c>
      <c r="BO101">
        <f t="shared" si="10"/>
        <v>0</v>
      </c>
      <c r="BP101">
        <f t="shared" si="10"/>
        <v>0</v>
      </c>
      <c r="BQ101">
        <f t="shared" si="10"/>
        <v>0</v>
      </c>
      <c r="BR101">
        <f t="shared" si="10"/>
        <v>0</v>
      </c>
      <c r="BS101">
        <f t="shared" si="10"/>
        <v>0</v>
      </c>
      <c r="BT101">
        <f t="shared" si="10"/>
        <v>0</v>
      </c>
      <c r="BU101">
        <f t="shared" si="10"/>
        <v>0</v>
      </c>
      <c r="BV101">
        <f t="shared" si="10"/>
        <v>0</v>
      </c>
      <c r="BW101">
        <f t="shared" si="10"/>
        <v>0</v>
      </c>
      <c r="BX101">
        <f t="shared" si="10"/>
        <v>0</v>
      </c>
      <c r="BY101">
        <f t="shared" si="10"/>
        <v>0</v>
      </c>
      <c r="BZ101">
        <f t="shared" si="10"/>
        <v>0</v>
      </c>
      <c r="CA101">
        <f t="shared" si="10"/>
        <v>0</v>
      </c>
      <c r="CB101">
        <f t="shared" si="10"/>
        <v>0</v>
      </c>
      <c r="CC101">
        <f t="shared" si="10"/>
        <v>0</v>
      </c>
      <c r="CD101">
        <f t="shared" si="10"/>
        <v>0</v>
      </c>
      <c r="CE101">
        <f t="shared" si="3"/>
        <v>0</v>
      </c>
      <c r="CF101">
        <f t="shared" si="3"/>
        <v>0</v>
      </c>
      <c r="CG101">
        <f t="shared" si="3"/>
        <v>0</v>
      </c>
      <c r="CH101">
        <f t="shared" si="3"/>
        <v>0</v>
      </c>
    </row>
    <row r="102" spans="1:86" ht="18" customHeight="1" x14ac:dyDescent="0.25">
      <c r="A102" s="363" t="s">
        <v>746</v>
      </c>
      <c r="B102" s="375">
        <v>12</v>
      </c>
      <c r="C102">
        <f t="shared" si="4"/>
        <v>78</v>
      </c>
      <c r="D102">
        <f t="shared" si="4"/>
        <v>0</v>
      </c>
      <c r="E102">
        <f t="shared" si="4"/>
        <v>0</v>
      </c>
      <c r="F102">
        <f t="shared" si="4"/>
        <v>0</v>
      </c>
      <c r="G102">
        <f t="shared" si="4"/>
        <v>0</v>
      </c>
      <c r="H102">
        <f t="shared" si="4"/>
        <v>0</v>
      </c>
      <c r="I102">
        <f t="shared" si="4"/>
        <v>0</v>
      </c>
      <c r="J102">
        <f t="shared" si="4"/>
        <v>0</v>
      </c>
      <c r="K102">
        <f t="shared" si="4"/>
        <v>0</v>
      </c>
      <c r="L102">
        <f t="shared" si="4"/>
        <v>0</v>
      </c>
      <c r="M102">
        <f t="shared" si="4"/>
        <v>0</v>
      </c>
      <c r="N102">
        <f t="shared" si="4"/>
        <v>0</v>
      </c>
      <c r="O102">
        <f t="shared" si="4"/>
        <v>0</v>
      </c>
      <c r="P102">
        <f t="shared" si="4"/>
        <v>0</v>
      </c>
      <c r="Q102">
        <f t="shared" si="4"/>
        <v>0</v>
      </c>
      <c r="R102">
        <f t="shared" si="4"/>
        <v>12</v>
      </c>
      <c r="S102">
        <f t="shared" si="10"/>
        <v>28</v>
      </c>
      <c r="T102">
        <f t="shared" si="10"/>
        <v>18</v>
      </c>
      <c r="U102">
        <f t="shared" si="10"/>
        <v>6</v>
      </c>
      <c r="V102">
        <f t="shared" si="10"/>
        <v>2</v>
      </c>
      <c r="W102">
        <f t="shared" si="10"/>
        <v>2</v>
      </c>
      <c r="X102">
        <f t="shared" si="10"/>
        <v>2</v>
      </c>
      <c r="Y102">
        <f t="shared" si="10"/>
        <v>1</v>
      </c>
      <c r="Z102">
        <f t="shared" si="10"/>
        <v>0</v>
      </c>
      <c r="AA102">
        <f t="shared" si="10"/>
        <v>1</v>
      </c>
      <c r="AB102">
        <f t="shared" si="10"/>
        <v>1</v>
      </c>
      <c r="AC102">
        <f t="shared" si="10"/>
        <v>2</v>
      </c>
      <c r="AD102">
        <f t="shared" si="10"/>
        <v>1</v>
      </c>
      <c r="AE102">
        <f t="shared" si="10"/>
        <v>0</v>
      </c>
      <c r="AF102">
        <f t="shared" si="10"/>
        <v>0</v>
      </c>
      <c r="AG102">
        <f t="shared" si="10"/>
        <v>0</v>
      </c>
      <c r="AH102">
        <f t="shared" si="10"/>
        <v>0</v>
      </c>
      <c r="AI102">
        <f t="shared" si="10"/>
        <v>0</v>
      </c>
      <c r="AJ102">
        <f t="shared" si="10"/>
        <v>0</v>
      </c>
      <c r="AK102">
        <f t="shared" si="10"/>
        <v>0</v>
      </c>
      <c r="AL102">
        <f t="shared" si="10"/>
        <v>0</v>
      </c>
      <c r="AM102">
        <f t="shared" si="10"/>
        <v>0</v>
      </c>
      <c r="AN102">
        <f t="shared" si="10"/>
        <v>0</v>
      </c>
      <c r="AO102">
        <f t="shared" si="10"/>
        <v>0</v>
      </c>
      <c r="AP102">
        <f t="shared" si="10"/>
        <v>0</v>
      </c>
      <c r="AQ102">
        <f t="shared" si="10"/>
        <v>0</v>
      </c>
      <c r="AR102">
        <f t="shared" si="10"/>
        <v>1</v>
      </c>
      <c r="AS102">
        <f t="shared" si="10"/>
        <v>0</v>
      </c>
      <c r="AT102">
        <f t="shared" si="10"/>
        <v>0</v>
      </c>
      <c r="AU102">
        <f t="shared" si="10"/>
        <v>0</v>
      </c>
      <c r="AV102">
        <f t="shared" si="10"/>
        <v>0</v>
      </c>
      <c r="AW102">
        <f t="shared" si="10"/>
        <v>1</v>
      </c>
      <c r="AX102">
        <f t="shared" si="10"/>
        <v>0</v>
      </c>
      <c r="AY102">
        <f t="shared" si="10"/>
        <v>0</v>
      </c>
      <c r="AZ102">
        <f t="shared" si="10"/>
        <v>0</v>
      </c>
      <c r="BA102">
        <f t="shared" si="10"/>
        <v>0</v>
      </c>
      <c r="BB102">
        <f t="shared" si="10"/>
        <v>0</v>
      </c>
      <c r="BC102">
        <f t="shared" si="10"/>
        <v>0</v>
      </c>
      <c r="BD102">
        <f t="shared" si="10"/>
        <v>0</v>
      </c>
      <c r="BE102">
        <f t="shared" si="10"/>
        <v>0</v>
      </c>
      <c r="BF102">
        <f t="shared" si="10"/>
        <v>0</v>
      </c>
      <c r="BG102">
        <f t="shared" si="10"/>
        <v>0</v>
      </c>
      <c r="BH102">
        <f t="shared" si="10"/>
        <v>0</v>
      </c>
      <c r="BI102">
        <f t="shared" si="10"/>
        <v>0</v>
      </c>
      <c r="BJ102">
        <f t="shared" si="10"/>
        <v>0</v>
      </c>
      <c r="BK102">
        <f t="shared" si="10"/>
        <v>0</v>
      </c>
      <c r="BL102">
        <f t="shared" si="10"/>
        <v>0</v>
      </c>
      <c r="BM102">
        <f t="shared" si="10"/>
        <v>0</v>
      </c>
      <c r="BN102">
        <f t="shared" si="10"/>
        <v>0</v>
      </c>
      <c r="BO102">
        <f t="shared" si="10"/>
        <v>0</v>
      </c>
      <c r="BP102">
        <f t="shared" si="10"/>
        <v>0</v>
      </c>
      <c r="BQ102">
        <f t="shared" si="10"/>
        <v>0</v>
      </c>
      <c r="BR102">
        <f t="shared" si="10"/>
        <v>0</v>
      </c>
      <c r="BS102">
        <f t="shared" si="10"/>
        <v>0</v>
      </c>
      <c r="BT102">
        <f t="shared" si="10"/>
        <v>0</v>
      </c>
      <c r="BU102">
        <f t="shared" si="10"/>
        <v>0</v>
      </c>
      <c r="BV102">
        <f t="shared" si="10"/>
        <v>0</v>
      </c>
      <c r="BW102">
        <f t="shared" si="10"/>
        <v>0</v>
      </c>
      <c r="BX102">
        <f t="shared" si="10"/>
        <v>0</v>
      </c>
      <c r="BY102">
        <f t="shared" si="10"/>
        <v>0</v>
      </c>
      <c r="BZ102">
        <f t="shared" si="10"/>
        <v>0</v>
      </c>
      <c r="CA102">
        <f t="shared" si="10"/>
        <v>0</v>
      </c>
      <c r="CB102">
        <f t="shared" si="10"/>
        <v>0</v>
      </c>
      <c r="CC102">
        <f t="shared" si="10"/>
        <v>0</v>
      </c>
      <c r="CD102">
        <f t="shared" si="10"/>
        <v>0</v>
      </c>
      <c r="CE102">
        <f t="shared" si="3"/>
        <v>0</v>
      </c>
      <c r="CF102">
        <f t="shared" si="3"/>
        <v>0</v>
      </c>
      <c r="CG102">
        <f t="shared" si="3"/>
        <v>0</v>
      </c>
      <c r="CH102">
        <f t="shared" si="3"/>
        <v>0</v>
      </c>
    </row>
    <row r="103" spans="1:86" ht="18" customHeight="1" x14ac:dyDescent="0.25">
      <c r="A103" s="363" t="s">
        <v>746</v>
      </c>
      <c r="B103" s="375">
        <v>13</v>
      </c>
      <c r="C103">
        <f t="shared" si="4"/>
        <v>34</v>
      </c>
      <c r="D103">
        <f t="shared" si="4"/>
        <v>0</v>
      </c>
      <c r="E103">
        <f t="shared" si="4"/>
        <v>0</v>
      </c>
      <c r="F103">
        <f t="shared" si="4"/>
        <v>0</v>
      </c>
      <c r="G103">
        <f t="shared" si="4"/>
        <v>0</v>
      </c>
      <c r="H103">
        <f t="shared" si="4"/>
        <v>0</v>
      </c>
      <c r="I103">
        <f t="shared" si="4"/>
        <v>0</v>
      </c>
      <c r="J103">
        <f t="shared" si="4"/>
        <v>0</v>
      </c>
      <c r="K103">
        <f t="shared" si="4"/>
        <v>0</v>
      </c>
      <c r="L103">
        <f t="shared" si="4"/>
        <v>0</v>
      </c>
      <c r="M103">
        <f t="shared" si="4"/>
        <v>0</v>
      </c>
      <c r="N103">
        <f t="shared" si="4"/>
        <v>0</v>
      </c>
      <c r="O103">
        <f t="shared" si="4"/>
        <v>0</v>
      </c>
      <c r="P103">
        <f t="shared" si="4"/>
        <v>0</v>
      </c>
      <c r="Q103">
        <f t="shared" si="4"/>
        <v>0</v>
      </c>
      <c r="R103">
        <f t="shared" si="4"/>
        <v>0</v>
      </c>
      <c r="S103">
        <f t="shared" si="10"/>
        <v>5</v>
      </c>
      <c r="T103">
        <f t="shared" si="10"/>
        <v>10</v>
      </c>
      <c r="U103">
        <f t="shared" si="10"/>
        <v>9</v>
      </c>
      <c r="V103">
        <f t="shared" si="10"/>
        <v>3</v>
      </c>
      <c r="W103">
        <f t="shared" si="10"/>
        <v>4</v>
      </c>
      <c r="X103">
        <f t="shared" si="10"/>
        <v>1</v>
      </c>
      <c r="Y103">
        <f t="shared" si="10"/>
        <v>1</v>
      </c>
      <c r="Z103">
        <f t="shared" si="10"/>
        <v>0</v>
      </c>
      <c r="AA103">
        <f t="shared" si="10"/>
        <v>0</v>
      </c>
      <c r="AB103">
        <f t="shared" si="10"/>
        <v>0</v>
      </c>
      <c r="AC103">
        <f t="shared" si="10"/>
        <v>0</v>
      </c>
      <c r="AD103">
        <f t="shared" si="10"/>
        <v>1</v>
      </c>
      <c r="AE103">
        <f t="shared" si="10"/>
        <v>0</v>
      </c>
      <c r="AF103">
        <f t="shared" si="10"/>
        <v>0</v>
      </c>
      <c r="AG103">
        <f t="shared" si="10"/>
        <v>0</v>
      </c>
      <c r="AH103">
        <f t="shared" si="10"/>
        <v>0</v>
      </c>
      <c r="AI103">
        <f t="shared" si="10"/>
        <v>0</v>
      </c>
      <c r="AJ103">
        <f t="shared" si="10"/>
        <v>0</v>
      </c>
      <c r="AK103">
        <f t="shared" si="10"/>
        <v>0</v>
      </c>
      <c r="AL103">
        <f t="shared" si="10"/>
        <v>0</v>
      </c>
      <c r="AM103">
        <f t="shared" si="10"/>
        <v>0</v>
      </c>
      <c r="AN103">
        <f t="shared" si="10"/>
        <v>0</v>
      </c>
      <c r="AO103">
        <f t="shared" si="10"/>
        <v>0</v>
      </c>
      <c r="AP103">
        <f t="shared" si="10"/>
        <v>0</v>
      </c>
      <c r="AQ103">
        <f t="shared" si="10"/>
        <v>0</v>
      </c>
      <c r="AR103">
        <f t="shared" si="10"/>
        <v>0</v>
      </c>
      <c r="AS103">
        <f t="shared" si="10"/>
        <v>0</v>
      </c>
      <c r="AT103">
        <f t="shared" si="10"/>
        <v>0</v>
      </c>
      <c r="AU103">
        <f t="shared" si="10"/>
        <v>0</v>
      </c>
      <c r="AV103">
        <f t="shared" si="10"/>
        <v>0</v>
      </c>
      <c r="AW103">
        <f t="shared" si="10"/>
        <v>0</v>
      </c>
      <c r="AX103">
        <f t="shared" si="10"/>
        <v>0</v>
      </c>
      <c r="AY103">
        <f t="shared" si="10"/>
        <v>0</v>
      </c>
      <c r="AZ103">
        <f t="shared" si="10"/>
        <v>0</v>
      </c>
      <c r="BA103">
        <f t="shared" si="10"/>
        <v>0</v>
      </c>
      <c r="BB103">
        <f t="shared" si="10"/>
        <v>0</v>
      </c>
      <c r="BC103">
        <f t="shared" si="10"/>
        <v>0</v>
      </c>
      <c r="BD103">
        <f t="shared" si="10"/>
        <v>0</v>
      </c>
      <c r="BE103">
        <f t="shared" si="10"/>
        <v>0</v>
      </c>
      <c r="BF103">
        <f t="shared" si="10"/>
        <v>0</v>
      </c>
      <c r="BG103">
        <f t="shared" si="10"/>
        <v>0</v>
      </c>
      <c r="BH103">
        <f t="shared" si="10"/>
        <v>0</v>
      </c>
      <c r="BI103">
        <f t="shared" si="10"/>
        <v>0</v>
      </c>
      <c r="BJ103">
        <f t="shared" si="10"/>
        <v>0</v>
      </c>
      <c r="BK103">
        <f t="shared" si="10"/>
        <v>0</v>
      </c>
      <c r="BL103">
        <f t="shared" si="10"/>
        <v>0</v>
      </c>
      <c r="BM103">
        <f t="shared" si="10"/>
        <v>0</v>
      </c>
      <c r="BN103">
        <f t="shared" si="10"/>
        <v>0</v>
      </c>
      <c r="BO103">
        <f t="shared" si="10"/>
        <v>0</v>
      </c>
      <c r="BP103">
        <f t="shared" si="10"/>
        <v>0</v>
      </c>
      <c r="BQ103">
        <f t="shared" si="10"/>
        <v>0</v>
      </c>
      <c r="BR103">
        <f t="shared" si="10"/>
        <v>0</v>
      </c>
      <c r="BS103">
        <f t="shared" si="10"/>
        <v>0</v>
      </c>
      <c r="BT103">
        <f t="shared" si="10"/>
        <v>0</v>
      </c>
      <c r="BU103">
        <f t="shared" si="10"/>
        <v>0</v>
      </c>
      <c r="BV103">
        <f t="shared" si="10"/>
        <v>0</v>
      </c>
      <c r="BW103">
        <f t="shared" si="10"/>
        <v>0</v>
      </c>
      <c r="BX103">
        <f t="shared" si="10"/>
        <v>0</v>
      </c>
      <c r="BY103">
        <f t="shared" si="10"/>
        <v>0</v>
      </c>
      <c r="BZ103">
        <f t="shared" si="10"/>
        <v>0</v>
      </c>
      <c r="CA103">
        <f t="shared" si="10"/>
        <v>0</v>
      </c>
      <c r="CB103">
        <f t="shared" si="10"/>
        <v>0</v>
      </c>
      <c r="CC103">
        <f t="shared" si="10"/>
        <v>0</v>
      </c>
      <c r="CD103">
        <f t="shared" si="10"/>
        <v>0</v>
      </c>
      <c r="CE103">
        <f t="shared" si="3"/>
        <v>0</v>
      </c>
      <c r="CF103">
        <f t="shared" si="3"/>
        <v>0</v>
      </c>
      <c r="CG103">
        <f t="shared" si="3"/>
        <v>0</v>
      </c>
      <c r="CH103">
        <f t="shared" si="3"/>
        <v>0</v>
      </c>
    </row>
    <row r="104" spans="1:86" ht="18" customHeight="1" x14ac:dyDescent="0.25">
      <c r="A104" s="363" t="s">
        <v>746</v>
      </c>
      <c r="B104" s="375">
        <v>21</v>
      </c>
      <c r="C104">
        <f t="shared" si="4"/>
        <v>154</v>
      </c>
      <c r="D104">
        <f t="shared" si="4"/>
        <v>0</v>
      </c>
      <c r="E104">
        <f t="shared" si="4"/>
        <v>0</v>
      </c>
      <c r="F104">
        <f t="shared" si="4"/>
        <v>0</v>
      </c>
      <c r="G104">
        <f t="shared" si="4"/>
        <v>0</v>
      </c>
      <c r="H104">
        <f t="shared" si="4"/>
        <v>0</v>
      </c>
      <c r="I104">
        <f t="shared" si="4"/>
        <v>0</v>
      </c>
      <c r="J104">
        <f t="shared" si="4"/>
        <v>0</v>
      </c>
      <c r="K104">
        <f t="shared" si="4"/>
        <v>0</v>
      </c>
      <c r="L104">
        <f t="shared" si="4"/>
        <v>0</v>
      </c>
      <c r="M104">
        <f t="shared" si="4"/>
        <v>0</v>
      </c>
      <c r="N104">
        <f t="shared" si="4"/>
        <v>0</v>
      </c>
      <c r="O104">
        <f t="shared" si="4"/>
        <v>2</v>
      </c>
      <c r="P104">
        <f t="shared" si="4"/>
        <v>2</v>
      </c>
      <c r="Q104">
        <f t="shared" si="4"/>
        <v>5</v>
      </c>
      <c r="R104">
        <f t="shared" ref="R104:CC110" si="11">+R24-R50-R78</f>
        <v>3</v>
      </c>
      <c r="S104">
        <f t="shared" si="11"/>
        <v>0</v>
      </c>
      <c r="T104">
        <f t="shared" si="11"/>
        <v>2</v>
      </c>
      <c r="U104">
        <f t="shared" si="11"/>
        <v>2</v>
      </c>
      <c r="V104">
        <f t="shared" si="11"/>
        <v>3</v>
      </c>
      <c r="W104">
        <f t="shared" si="11"/>
        <v>1</v>
      </c>
      <c r="X104">
        <f t="shared" si="11"/>
        <v>0</v>
      </c>
      <c r="Y104">
        <f t="shared" si="11"/>
        <v>3</v>
      </c>
      <c r="Z104">
        <f t="shared" si="11"/>
        <v>2</v>
      </c>
      <c r="AA104">
        <f t="shared" si="11"/>
        <v>3</v>
      </c>
      <c r="AB104">
        <f t="shared" si="11"/>
        <v>3</v>
      </c>
      <c r="AC104">
        <f t="shared" si="11"/>
        <v>0</v>
      </c>
      <c r="AD104">
        <f t="shared" si="11"/>
        <v>1</v>
      </c>
      <c r="AE104">
        <f t="shared" si="11"/>
        <v>1</v>
      </c>
      <c r="AF104">
        <f t="shared" si="11"/>
        <v>1</v>
      </c>
      <c r="AG104">
        <f t="shared" si="11"/>
        <v>0</v>
      </c>
      <c r="AH104">
        <f t="shared" si="11"/>
        <v>7</v>
      </c>
      <c r="AI104">
        <f t="shared" si="11"/>
        <v>2</v>
      </c>
      <c r="AJ104">
        <f t="shared" si="11"/>
        <v>1</v>
      </c>
      <c r="AK104">
        <f t="shared" si="11"/>
        <v>5</v>
      </c>
      <c r="AL104">
        <f t="shared" si="11"/>
        <v>3</v>
      </c>
      <c r="AM104">
        <f t="shared" si="11"/>
        <v>2</v>
      </c>
      <c r="AN104">
        <f t="shared" si="11"/>
        <v>3</v>
      </c>
      <c r="AO104">
        <f t="shared" si="11"/>
        <v>3</v>
      </c>
      <c r="AP104">
        <f t="shared" si="11"/>
        <v>0</v>
      </c>
      <c r="AQ104">
        <f t="shared" si="11"/>
        <v>5</v>
      </c>
      <c r="AR104">
        <f t="shared" si="11"/>
        <v>3</v>
      </c>
      <c r="AS104">
        <f t="shared" si="11"/>
        <v>3</v>
      </c>
      <c r="AT104">
        <f t="shared" si="11"/>
        <v>6</v>
      </c>
      <c r="AU104">
        <f t="shared" si="11"/>
        <v>4</v>
      </c>
      <c r="AV104">
        <f t="shared" si="11"/>
        <v>6</v>
      </c>
      <c r="AW104">
        <f t="shared" si="11"/>
        <v>5</v>
      </c>
      <c r="AX104">
        <f t="shared" si="11"/>
        <v>3</v>
      </c>
      <c r="AY104">
        <f t="shared" si="11"/>
        <v>7</v>
      </c>
      <c r="AZ104">
        <f t="shared" si="11"/>
        <v>4</v>
      </c>
      <c r="BA104">
        <f t="shared" si="11"/>
        <v>4</v>
      </c>
      <c r="BB104">
        <f t="shared" si="11"/>
        <v>2</v>
      </c>
      <c r="BC104">
        <f t="shared" si="11"/>
        <v>3</v>
      </c>
      <c r="BD104">
        <f t="shared" si="11"/>
        <v>2</v>
      </c>
      <c r="BE104">
        <f t="shared" si="11"/>
        <v>2</v>
      </c>
      <c r="BF104">
        <f t="shared" si="11"/>
        <v>5</v>
      </c>
      <c r="BG104">
        <f t="shared" si="11"/>
        <v>1</v>
      </c>
      <c r="BH104">
        <f t="shared" si="11"/>
        <v>4</v>
      </c>
      <c r="BI104">
        <f t="shared" si="11"/>
        <v>0</v>
      </c>
      <c r="BJ104">
        <f t="shared" si="11"/>
        <v>3</v>
      </c>
      <c r="BK104">
        <f t="shared" si="11"/>
        <v>2</v>
      </c>
      <c r="BL104">
        <f t="shared" si="11"/>
        <v>1</v>
      </c>
      <c r="BM104">
        <f t="shared" si="11"/>
        <v>1</v>
      </c>
      <c r="BN104">
        <f t="shared" si="11"/>
        <v>3</v>
      </c>
      <c r="BO104">
        <f t="shared" si="11"/>
        <v>1</v>
      </c>
      <c r="BP104">
        <f t="shared" si="11"/>
        <v>1</v>
      </c>
      <c r="BQ104">
        <f t="shared" si="11"/>
        <v>1</v>
      </c>
      <c r="BR104">
        <f t="shared" si="11"/>
        <v>2</v>
      </c>
      <c r="BS104">
        <f t="shared" si="11"/>
        <v>4</v>
      </c>
      <c r="BT104">
        <f t="shared" si="11"/>
        <v>1</v>
      </c>
      <c r="BU104">
        <f t="shared" si="11"/>
        <v>1</v>
      </c>
      <c r="BV104">
        <f t="shared" si="11"/>
        <v>0</v>
      </c>
      <c r="BW104">
        <f t="shared" si="11"/>
        <v>1</v>
      </c>
      <c r="BX104">
        <f t="shared" si="10"/>
        <v>1</v>
      </c>
      <c r="BY104">
        <f t="shared" si="10"/>
        <v>0</v>
      </c>
      <c r="BZ104">
        <f t="shared" si="10"/>
        <v>0</v>
      </c>
      <c r="CA104">
        <f t="shared" si="10"/>
        <v>0</v>
      </c>
      <c r="CB104">
        <f t="shared" si="10"/>
        <v>1</v>
      </c>
      <c r="CC104">
        <f t="shared" si="10"/>
        <v>1</v>
      </c>
      <c r="CD104">
        <f t="shared" si="10"/>
        <v>0</v>
      </c>
      <c r="CE104">
        <f t="shared" ref="CE104:CH110" si="12">+CE24-CE50-CE78</f>
        <v>0</v>
      </c>
      <c r="CF104">
        <f t="shared" si="12"/>
        <v>0</v>
      </c>
      <c r="CG104">
        <f t="shared" si="12"/>
        <v>0</v>
      </c>
      <c r="CH104">
        <f t="shared" si="12"/>
        <v>0</v>
      </c>
    </row>
    <row r="105" spans="1:86" ht="18" customHeight="1" x14ac:dyDescent="0.25">
      <c r="A105" s="363" t="s">
        <v>746</v>
      </c>
      <c r="B105" s="375">
        <v>22</v>
      </c>
      <c r="C105">
        <f t="shared" ref="C105:BN108" si="13">+C25-C51-C79</f>
        <v>406</v>
      </c>
      <c r="D105">
        <f t="shared" si="13"/>
        <v>0</v>
      </c>
      <c r="E105">
        <f t="shared" si="13"/>
        <v>0</v>
      </c>
      <c r="F105">
        <f t="shared" si="13"/>
        <v>0</v>
      </c>
      <c r="G105">
        <f t="shared" si="13"/>
        <v>0</v>
      </c>
      <c r="H105">
        <f t="shared" si="13"/>
        <v>0</v>
      </c>
      <c r="I105">
        <f t="shared" si="13"/>
        <v>0</v>
      </c>
      <c r="J105">
        <f t="shared" si="13"/>
        <v>0</v>
      </c>
      <c r="K105">
        <f t="shared" si="13"/>
        <v>0</v>
      </c>
      <c r="L105">
        <f t="shared" si="13"/>
        <v>1</v>
      </c>
      <c r="M105">
        <f t="shared" si="13"/>
        <v>0</v>
      </c>
      <c r="N105">
        <f t="shared" si="13"/>
        <v>2</v>
      </c>
      <c r="O105">
        <f t="shared" si="13"/>
        <v>19</v>
      </c>
      <c r="P105">
        <f t="shared" si="13"/>
        <v>27</v>
      </c>
      <c r="Q105">
        <f t="shared" si="13"/>
        <v>40</v>
      </c>
      <c r="R105">
        <f t="shared" si="13"/>
        <v>35</v>
      </c>
      <c r="S105">
        <f t="shared" si="13"/>
        <v>22</v>
      </c>
      <c r="T105">
        <f t="shared" si="13"/>
        <v>14</v>
      </c>
      <c r="U105">
        <f t="shared" si="13"/>
        <v>12</v>
      </c>
      <c r="V105">
        <f t="shared" si="13"/>
        <v>12</v>
      </c>
      <c r="W105">
        <f t="shared" si="13"/>
        <v>10</v>
      </c>
      <c r="X105">
        <f t="shared" si="13"/>
        <v>2</v>
      </c>
      <c r="Y105">
        <f t="shared" si="13"/>
        <v>6</v>
      </c>
      <c r="Z105">
        <f t="shared" si="13"/>
        <v>8</v>
      </c>
      <c r="AA105">
        <f t="shared" si="13"/>
        <v>5</v>
      </c>
      <c r="AB105">
        <f t="shared" si="13"/>
        <v>6</v>
      </c>
      <c r="AC105">
        <f t="shared" si="13"/>
        <v>9</v>
      </c>
      <c r="AD105">
        <f t="shared" si="13"/>
        <v>6</v>
      </c>
      <c r="AE105">
        <f t="shared" si="13"/>
        <v>6</v>
      </c>
      <c r="AF105">
        <f t="shared" si="13"/>
        <v>2</v>
      </c>
      <c r="AG105">
        <f t="shared" si="13"/>
        <v>5</v>
      </c>
      <c r="AH105">
        <f t="shared" si="13"/>
        <v>10</v>
      </c>
      <c r="AI105">
        <f t="shared" si="13"/>
        <v>4</v>
      </c>
      <c r="AJ105">
        <f t="shared" si="13"/>
        <v>4</v>
      </c>
      <c r="AK105">
        <f t="shared" si="13"/>
        <v>7</v>
      </c>
      <c r="AL105">
        <f t="shared" si="13"/>
        <v>6</v>
      </c>
      <c r="AM105">
        <f t="shared" si="13"/>
        <v>7</v>
      </c>
      <c r="AN105">
        <f t="shared" si="13"/>
        <v>10</v>
      </c>
      <c r="AO105">
        <f t="shared" si="13"/>
        <v>2</v>
      </c>
      <c r="AP105">
        <f t="shared" si="13"/>
        <v>6</v>
      </c>
      <c r="AQ105">
        <f t="shared" si="13"/>
        <v>6</v>
      </c>
      <c r="AR105">
        <f t="shared" si="13"/>
        <v>4</v>
      </c>
      <c r="AS105">
        <f t="shared" si="13"/>
        <v>1</v>
      </c>
      <c r="AT105">
        <f t="shared" si="13"/>
        <v>3</v>
      </c>
      <c r="AU105">
        <f t="shared" si="13"/>
        <v>1</v>
      </c>
      <c r="AV105">
        <f t="shared" si="13"/>
        <v>1</v>
      </c>
      <c r="AW105">
        <f t="shared" si="13"/>
        <v>5</v>
      </c>
      <c r="AX105">
        <f t="shared" si="13"/>
        <v>8</v>
      </c>
      <c r="AY105">
        <f t="shared" si="13"/>
        <v>6</v>
      </c>
      <c r="AZ105">
        <f t="shared" si="13"/>
        <v>3</v>
      </c>
      <c r="BA105">
        <f t="shared" si="13"/>
        <v>2</v>
      </c>
      <c r="BB105">
        <f t="shared" si="13"/>
        <v>1</v>
      </c>
      <c r="BC105">
        <f t="shared" si="13"/>
        <v>2</v>
      </c>
      <c r="BD105">
        <f t="shared" si="13"/>
        <v>3</v>
      </c>
      <c r="BE105">
        <f t="shared" si="13"/>
        <v>4</v>
      </c>
      <c r="BF105">
        <f t="shared" si="13"/>
        <v>3</v>
      </c>
      <c r="BG105">
        <f t="shared" si="13"/>
        <v>4</v>
      </c>
      <c r="BH105">
        <f t="shared" si="13"/>
        <v>6</v>
      </c>
      <c r="BI105">
        <f t="shared" si="13"/>
        <v>0</v>
      </c>
      <c r="BJ105">
        <f t="shared" si="13"/>
        <v>1</v>
      </c>
      <c r="BK105">
        <f t="shared" si="13"/>
        <v>5</v>
      </c>
      <c r="BL105">
        <f t="shared" si="13"/>
        <v>5</v>
      </c>
      <c r="BM105">
        <f t="shared" si="13"/>
        <v>1</v>
      </c>
      <c r="BN105">
        <f t="shared" si="13"/>
        <v>2</v>
      </c>
      <c r="BO105">
        <f t="shared" si="11"/>
        <v>0</v>
      </c>
      <c r="BP105">
        <f t="shared" si="11"/>
        <v>5</v>
      </c>
      <c r="BQ105">
        <f t="shared" si="11"/>
        <v>1</v>
      </c>
      <c r="BR105">
        <f t="shared" si="11"/>
        <v>1</v>
      </c>
      <c r="BS105">
        <f t="shared" si="11"/>
        <v>1</v>
      </c>
      <c r="BT105">
        <f t="shared" si="11"/>
        <v>0</v>
      </c>
      <c r="BU105">
        <f t="shared" si="11"/>
        <v>2</v>
      </c>
      <c r="BV105">
        <f t="shared" si="11"/>
        <v>1</v>
      </c>
      <c r="BW105">
        <f t="shared" si="11"/>
        <v>1</v>
      </c>
      <c r="BX105">
        <f t="shared" si="11"/>
        <v>2</v>
      </c>
      <c r="BY105">
        <f t="shared" si="11"/>
        <v>1</v>
      </c>
      <c r="BZ105">
        <f t="shared" si="11"/>
        <v>1</v>
      </c>
      <c r="CA105">
        <f t="shared" si="11"/>
        <v>1</v>
      </c>
      <c r="CB105">
        <f t="shared" si="11"/>
        <v>0</v>
      </c>
      <c r="CC105">
        <f t="shared" si="11"/>
        <v>2</v>
      </c>
      <c r="CD105">
        <f t="shared" si="10"/>
        <v>2</v>
      </c>
      <c r="CE105">
        <f t="shared" si="12"/>
        <v>0</v>
      </c>
      <c r="CF105">
        <f t="shared" si="12"/>
        <v>1</v>
      </c>
      <c r="CG105">
        <f t="shared" si="12"/>
        <v>1</v>
      </c>
      <c r="CH105">
        <f t="shared" si="12"/>
        <v>1</v>
      </c>
    </row>
    <row r="106" spans="1:86" ht="18" customHeight="1" x14ac:dyDescent="0.25">
      <c r="A106" s="363" t="s">
        <v>746</v>
      </c>
      <c r="B106" s="375">
        <v>23</v>
      </c>
      <c r="C106">
        <f t="shared" si="13"/>
        <v>1321</v>
      </c>
      <c r="D106">
        <f t="shared" si="13"/>
        <v>0</v>
      </c>
      <c r="E106">
        <f t="shared" si="13"/>
        <v>0</v>
      </c>
      <c r="F106">
        <f t="shared" si="13"/>
        <v>0</v>
      </c>
      <c r="G106">
        <f t="shared" si="13"/>
        <v>0</v>
      </c>
      <c r="H106">
        <f t="shared" si="13"/>
        <v>0</v>
      </c>
      <c r="I106">
        <f t="shared" si="13"/>
        <v>0</v>
      </c>
      <c r="J106">
        <f t="shared" si="13"/>
        <v>0</v>
      </c>
      <c r="K106">
        <f t="shared" si="13"/>
        <v>0</v>
      </c>
      <c r="L106">
        <f t="shared" si="13"/>
        <v>0</v>
      </c>
      <c r="M106">
        <f t="shared" si="13"/>
        <v>2</v>
      </c>
      <c r="N106">
        <f t="shared" si="13"/>
        <v>0</v>
      </c>
      <c r="O106">
        <f t="shared" si="13"/>
        <v>7</v>
      </c>
      <c r="P106">
        <f t="shared" si="13"/>
        <v>38</v>
      </c>
      <c r="Q106">
        <f t="shared" si="13"/>
        <v>179</v>
      </c>
      <c r="R106">
        <f t="shared" si="13"/>
        <v>306</v>
      </c>
      <c r="S106">
        <f t="shared" si="13"/>
        <v>206</v>
      </c>
      <c r="T106">
        <f t="shared" si="13"/>
        <v>128</v>
      </c>
      <c r="U106">
        <f t="shared" si="13"/>
        <v>62</v>
      </c>
      <c r="V106">
        <f t="shared" si="13"/>
        <v>50</v>
      </c>
      <c r="W106">
        <f t="shared" si="13"/>
        <v>31</v>
      </c>
      <c r="X106">
        <f t="shared" si="13"/>
        <v>18</v>
      </c>
      <c r="Y106">
        <f t="shared" si="13"/>
        <v>17</v>
      </c>
      <c r="Z106">
        <f t="shared" si="13"/>
        <v>14</v>
      </c>
      <c r="AA106">
        <f t="shared" si="13"/>
        <v>17</v>
      </c>
      <c r="AB106">
        <f t="shared" si="13"/>
        <v>9</v>
      </c>
      <c r="AC106">
        <f t="shared" si="13"/>
        <v>12</v>
      </c>
      <c r="AD106">
        <f t="shared" si="13"/>
        <v>15</v>
      </c>
      <c r="AE106">
        <f t="shared" si="13"/>
        <v>14</v>
      </c>
      <c r="AF106">
        <f t="shared" si="13"/>
        <v>11</v>
      </c>
      <c r="AG106">
        <f t="shared" si="13"/>
        <v>13</v>
      </c>
      <c r="AH106">
        <f t="shared" si="13"/>
        <v>10</v>
      </c>
      <c r="AI106">
        <f t="shared" si="13"/>
        <v>14</v>
      </c>
      <c r="AJ106">
        <f t="shared" si="13"/>
        <v>13</v>
      </c>
      <c r="AK106">
        <f t="shared" si="13"/>
        <v>11</v>
      </c>
      <c r="AL106">
        <f t="shared" si="13"/>
        <v>11</v>
      </c>
      <c r="AM106">
        <f t="shared" si="13"/>
        <v>8</v>
      </c>
      <c r="AN106">
        <f t="shared" si="13"/>
        <v>7</v>
      </c>
      <c r="AO106">
        <f t="shared" si="13"/>
        <v>11</v>
      </c>
      <c r="AP106">
        <f t="shared" si="13"/>
        <v>9</v>
      </c>
      <c r="AQ106">
        <f t="shared" si="13"/>
        <v>5</v>
      </c>
      <c r="AR106">
        <f t="shared" si="13"/>
        <v>9</v>
      </c>
      <c r="AS106">
        <f t="shared" si="13"/>
        <v>4</v>
      </c>
      <c r="AT106">
        <f t="shared" si="13"/>
        <v>7</v>
      </c>
      <c r="AU106">
        <f t="shared" si="13"/>
        <v>4</v>
      </c>
      <c r="AV106">
        <f t="shared" si="13"/>
        <v>4</v>
      </c>
      <c r="AW106">
        <f t="shared" si="13"/>
        <v>1</v>
      </c>
      <c r="AX106">
        <f t="shared" si="13"/>
        <v>5</v>
      </c>
      <c r="AY106">
        <f t="shared" si="13"/>
        <v>0</v>
      </c>
      <c r="AZ106">
        <f t="shared" si="13"/>
        <v>6</v>
      </c>
      <c r="BA106">
        <f t="shared" si="13"/>
        <v>2</v>
      </c>
      <c r="BB106">
        <f t="shared" si="13"/>
        <v>1</v>
      </c>
      <c r="BC106">
        <f t="shared" si="13"/>
        <v>3</v>
      </c>
      <c r="BD106">
        <f t="shared" si="13"/>
        <v>1</v>
      </c>
      <c r="BE106">
        <f t="shared" si="13"/>
        <v>2</v>
      </c>
      <c r="BF106">
        <f t="shared" si="13"/>
        <v>3</v>
      </c>
      <c r="BG106">
        <f t="shared" si="13"/>
        <v>1</v>
      </c>
      <c r="BH106">
        <f t="shared" si="13"/>
        <v>2</v>
      </c>
      <c r="BI106">
        <f t="shared" si="13"/>
        <v>6</v>
      </c>
      <c r="BJ106">
        <f t="shared" si="13"/>
        <v>2</v>
      </c>
      <c r="BK106">
        <f t="shared" si="13"/>
        <v>2</v>
      </c>
      <c r="BL106">
        <f t="shared" si="13"/>
        <v>0</v>
      </c>
      <c r="BM106">
        <f t="shared" si="13"/>
        <v>0</v>
      </c>
      <c r="BN106">
        <f t="shared" si="13"/>
        <v>1</v>
      </c>
      <c r="BO106">
        <f t="shared" si="11"/>
        <v>1</v>
      </c>
      <c r="BP106">
        <f t="shared" si="11"/>
        <v>2</v>
      </c>
      <c r="BQ106">
        <f t="shared" si="11"/>
        <v>0</v>
      </c>
      <c r="BR106">
        <f t="shared" si="11"/>
        <v>0</v>
      </c>
      <c r="BS106">
        <f t="shared" si="11"/>
        <v>0</v>
      </c>
      <c r="BT106">
        <f t="shared" si="11"/>
        <v>0</v>
      </c>
      <c r="BU106">
        <f t="shared" si="11"/>
        <v>1</v>
      </c>
      <c r="BV106">
        <f t="shared" si="11"/>
        <v>2</v>
      </c>
      <c r="BW106">
        <f t="shared" si="11"/>
        <v>0</v>
      </c>
      <c r="BX106">
        <f t="shared" si="11"/>
        <v>1</v>
      </c>
      <c r="BY106">
        <f t="shared" si="11"/>
        <v>0</v>
      </c>
      <c r="BZ106">
        <f t="shared" si="11"/>
        <v>0</v>
      </c>
      <c r="CA106">
        <f t="shared" si="11"/>
        <v>0</v>
      </c>
      <c r="CB106">
        <f t="shared" si="11"/>
        <v>0</v>
      </c>
      <c r="CC106">
        <f t="shared" si="11"/>
        <v>0</v>
      </c>
      <c r="CD106">
        <f t="shared" si="10"/>
        <v>0</v>
      </c>
      <c r="CE106">
        <f t="shared" si="12"/>
        <v>0</v>
      </c>
      <c r="CF106">
        <f t="shared" si="12"/>
        <v>0</v>
      </c>
      <c r="CG106">
        <f t="shared" si="12"/>
        <v>0</v>
      </c>
      <c r="CH106">
        <f t="shared" si="12"/>
        <v>0</v>
      </c>
    </row>
    <row r="107" spans="1:86" ht="18" customHeight="1" x14ac:dyDescent="0.25">
      <c r="A107" s="363" t="s">
        <v>746</v>
      </c>
      <c r="B107" s="375">
        <v>24</v>
      </c>
      <c r="C107">
        <f t="shared" si="13"/>
        <v>1881</v>
      </c>
      <c r="D107">
        <f t="shared" si="13"/>
        <v>0</v>
      </c>
      <c r="E107">
        <f t="shared" si="13"/>
        <v>0</v>
      </c>
      <c r="F107">
        <f t="shared" si="13"/>
        <v>0</v>
      </c>
      <c r="G107">
        <f t="shared" si="13"/>
        <v>0</v>
      </c>
      <c r="H107">
        <f t="shared" si="13"/>
        <v>0</v>
      </c>
      <c r="I107">
        <f t="shared" si="13"/>
        <v>0</v>
      </c>
      <c r="J107">
        <f t="shared" si="13"/>
        <v>0</v>
      </c>
      <c r="K107">
        <f t="shared" si="13"/>
        <v>0</v>
      </c>
      <c r="L107">
        <f t="shared" si="13"/>
        <v>0</v>
      </c>
      <c r="M107">
        <f t="shared" si="13"/>
        <v>0</v>
      </c>
      <c r="N107">
        <f t="shared" si="13"/>
        <v>0</v>
      </c>
      <c r="O107">
        <f t="shared" si="13"/>
        <v>2</v>
      </c>
      <c r="P107">
        <f t="shared" si="13"/>
        <v>8</v>
      </c>
      <c r="Q107">
        <f t="shared" si="13"/>
        <v>56</v>
      </c>
      <c r="R107">
        <f t="shared" si="13"/>
        <v>344</v>
      </c>
      <c r="S107">
        <f t="shared" si="13"/>
        <v>434</v>
      </c>
      <c r="T107">
        <f t="shared" si="13"/>
        <v>335</v>
      </c>
      <c r="U107">
        <f t="shared" si="13"/>
        <v>192</v>
      </c>
      <c r="V107">
        <f t="shared" si="13"/>
        <v>108</v>
      </c>
      <c r="W107">
        <f t="shared" si="13"/>
        <v>70</v>
      </c>
      <c r="X107">
        <f t="shared" si="13"/>
        <v>41</v>
      </c>
      <c r="Y107">
        <f t="shared" si="13"/>
        <v>38</v>
      </c>
      <c r="Z107">
        <f t="shared" si="13"/>
        <v>25</v>
      </c>
      <c r="AA107">
        <f t="shared" si="13"/>
        <v>15</v>
      </c>
      <c r="AB107">
        <f t="shared" si="13"/>
        <v>18</v>
      </c>
      <c r="AC107">
        <f t="shared" si="13"/>
        <v>21</v>
      </c>
      <c r="AD107">
        <f t="shared" si="13"/>
        <v>15</v>
      </c>
      <c r="AE107">
        <f t="shared" si="13"/>
        <v>19</v>
      </c>
      <c r="AF107">
        <f t="shared" si="13"/>
        <v>14</v>
      </c>
      <c r="AG107">
        <f t="shared" si="13"/>
        <v>8</v>
      </c>
      <c r="AH107">
        <f t="shared" si="13"/>
        <v>8</v>
      </c>
      <c r="AI107">
        <f t="shared" si="13"/>
        <v>7</v>
      </c>
      <c r="AJ107">
        <f t="shared" si="13"/>
        <v>5</v>
      </c>
      <c r="AK107">
        <f t="shared" si="13"/>
        <v>9</v>
      </c>
      <c r="AL107">
        <f t="shared" si="13"/>
        <v>7</v>
      </c>
      <c r="AM107">
        <f t="shared" si="13"/>
        <v>7</v>
      </c>
      <c r="AN107">
        <f t="shared" si="13"/>
        <v>8</v>
      </c>
      <c r="AO107">
        <f t="shared" si="13"/>
        <v>7</v>
      </c>
      <c r="AP107">
        <f t="shared" si="13"/>
        <v>6</v>
      </c>
      <c r="AQ107">
        <f t="shared" si="13"/>
        <v>7</v>
      </c>
      <c r="AR107">
        <f t="shared" si="13"/>
        <v>5</v>
      </c>
      <c r="AS107">
        <f t="shared" si="13"/>
        <v>1</v>
      </c>
      <c r="AT107">
        <f t="shared" si="13"/>
        <v>5</v>
      </c>
      <c r="AU107">
        <f t="shared" si="13"/>
        <v>5</v>
      </c>
      <c r="AV107">
        <f t="shared" si="13"/>
        <v>2</v>
      </c>
      <c r="AW107">
        <f t="shared" si="13"/>
        <v>3</v>
      </c>
      <c r="AX107">
        <f t="shared" si="13"/>
        <v>4</v>
      </c>
      <c r="AY107">
        <f t="shared" si="13"/>
        <v>5</v>
      </c>
      <c r="AZ107">
        <f t="shared" si="13"/>
        <v>3</v>
      </c>
      <c r="BA107">
        <f t="shared" si="13"/>
        <v>2</v>
      </c>
      <c r="BB107">
        <f t="shared" si="13"/>
        <v>1</v>
      </c>
      <c r="BC107">
        <f t="shared" si="13"/>
        <v>1</v>
      </c>
      <c r="BD107">
        <f t="shared" si="13"/>
        <v>1</v>
      </c>
      <c r="BE107">
        <f t="shared" si="13"/>
        <v>0</v>
      </c>
      <c r="BF107">
        <f t="shared" si="13"/>
        <v>1</v>
      </c>
      <c r="BG107">
        <f t="shared" si="13"/>
        <v>0</v>
      </c>
      <c r="BH107">
        <f t="shared" si="13"/>
        <v>2</v>
      </c>
      <c r="BI107">
        <f t="shared" si="13"/>
        <v>1</v>
      </c>
      <c r="BJ107">
        <f t="shared" si="13"/>
        <v>1</v>
      </c>
      <c r="BK107">
        <f t="shared" si="13"/>
        <v>1</v>
      </c>
      <c r="BL107">
        <f t="shared" si="13"/>
        <v>0</v>
      </c>
      <c r="BM107">
        <f t="shared" si="13"/>
        <v>1</v>
      </c>
      <c r="BN107">
        <f t="shared" si="13"/>
        <v>0</v>
      </c>
      <c r="BO107">
        <f t="shared" si="11"/>
        <v>1</v>
      </c>
      <c r="BP107">
        <f t="shared" si="11"/>
        <v>0</v>
      </c>
      <c r="BQ107">
        <f t="shared" si="11"/>
        <v>0</v>
      </c>
      <c r="BR107">
        <f t="shared" si="11"/>
        <v>0</v>
      </c>
      <c r="BS107">
        <f t="shared" si="11"/>
        <v>0</v>
      </c>
      <c r="BT107">
        <f t="shared" si="11"/>
        <v>0</v>
      </c>
      <c r="BU107">
        <f t="shared" si="11"/>
        <v>0</v>
      </c>
      <c r="BV107">
        <f t="shared" si="11"/>
        <v>0</v>
      </c>
      <c r="BW107">
        <f t="shared" si="11"/>
        <v>0</v>
      </c>
      <c r="BX107">
        <f t="shared" si="11"/>
        <v>0</v>
      </c>
      <c r="BY107">
        <f t="shared" si="11"/>
        <v>0</v>
      </c>
      <c r="BZ107">
        <f t="shared" si="11"/>
        <v>0</v>
      </c>
      <c r="CA107">
        <f t="shared" si="11"/>
        <v>0</v>
      </c>
      <c r="CB107">
        <f t="shared" si="11"/>
        <v>1</v>
      </c>
      <c r="CC107">
        <f t="shared" si="11"/>
        <v>0</v>
      </c>
      <c r="CD107">
        <f t="shared" si="10"/>
        <v>0</v>
      </c>
      <c r="CE107">
        <f t="shared" si="12"/>
        <v>0</v>
      </c>
      <c r="CF107">
        <f t="shared" si="12"/>
        <v>0</v>
      </c>
      <c r="CG107">
        <f t="shared" si="12"/>
        <v>0</v>
      </c>
      <c r="CH107">
        <f t="shared" si="12"/>
        <v>0</v>
      </c>
    </row>
    <row r="108" spans="1:86" ht="18" customHeight="1" x14ac:dyDescent="0.25">
      <c r="A108" s="363" t="s">
        <v>746</v>
      </c>
      <c r="B108" s="375">
        <v>25</v>
      </c>
      <c r="C108">
        <f t="shared" si="13"/>
        <v>2947</v>
      </c>
      <c r="D108">
        <f t="shared" si="13"/>
        <v>0</v>
      </c>
      <c r="E108">
        <f t="shared" si="13"/>
        <v>0</v>
      </c>
      <c r="F108">
        <f t="shared" si="13"/>
        <v>0</v>
      </c>
      <c r="G108">
        <f t="shared" si="13"/>
        <v>0</v>
      </c>
      <c r="H108">
        <f t="shared" si="13"/>
        <v>0</v>
      </c>
      <c r="I108">
        <f t="shared" si="13"/>
        <v>0</v>
      </c>
      <c r="J108">
        <f t="shared" si="13"/>
        <v>0</v>
      </c>
      <c r="K108">
        <f t="shared" si="13"/>
        <v>0</v>
      </c>
      <c r="L108">
        <f t="shared" si="13"/>
        <v>0</v>
      </c>
      <c r="M108">
        <f t="shared" si="13"/>
        <v>0</v>
      </c>
      <c r="N108">
        <f t="shared" si="13"/>
        <v>0</v>
      </c>
      <c r="O108">
        <f t="shared" si="13"/>
        <v>1</v>
      </c>
      <c r="P108">
        <f t="shared" si="13"/>
        <v>1</v>
      </c>
      <c r="Q108">
        <f t="shared" si="13"/>
        <v>11</v>
      </c>
      <c r="R108">
        <f t="shared" si="13"/>
        <v>96</v>
      </c>
      <c r="S108">
        <f t="shared" si="13"/>
        <v>551</v>
      </c>
      <c r="T108">
        <f t="shared" si="13"/>
        <v>716</v>
      </c>
      <c r="U108">
        <f t="shared" si="13"/>
        <v>487</v>
      </c>
      <c r="V108">
        <f t="shared" si="13"/>
        <v>295</v>
      </c>
      <c r="W108">
        <f t="shared" si="13"/>
        <v>162</v>
      </c>
      <c r="X108">
        <f t="shared" si="13"/>
        <v>96</v>
      </c>
      <c r="Y108">
        <f t="shared" si="13"/>
        <v>63</v>
      </c>
      <c r="Z108">
        <f t="shared" si="13"/>
        <v>59</v>
      </c>
      <c r="AA108">
        <f t="shared" si="13"/>
        <v>42</v>
      </c>
      <c r="AB108">
        <f t="shared" si="13"/>
        <v>32</v>
      </c>
      <c r="AC108">
        <f t="shared" si="13"/>
        <v>39</v>
      </c>
      <c r="AD108">
        <f t="shared" si="13"/>
        <v>26</v>
      </c>
      <c r="AE108">
        <f t="shared" si="13"/>
        <v>18</v>
      </c>
      <c r="AF108">
        <f t="shared" si="13"/>
        <v>27</v>
      </c>
      <c r="AG108">
        <f t="shared" si="13"/>
        <v>25</v>
      </c>
      <c r="AH108">
        <f t="shared" si="13"/>
        <v>16</v>
      </c>
      <c r="AI108">
        <f t="shared" si="13"/>
        <v>14</v>
      </c>
      <c r="AJ108">
        <f t="shared" si="13"/>
        <v>14</v>
      </c>
      <c r="AK108">
        <f t="shared" si="13"/>
        <v>12</v>
      </c>
      <c r="AL108">
        <f t="shared" si="13"/>
        <v>27</v>
      </c>
      <c r="AM108">
        <f t="shared" si="13"/>
        <v>13</v>
      </c>
      <c r="AN108">
        <f t="shared" si="13"/>
        <v>11</v>
      </c>
      <c r="AO108">
        <f t="shared" si="13"/>
        <v>11</v>
      </c>
      <c r="AP108">
        <f t="shared" si="13"/>
        <v>7</v>
      </c>
      <c r="AQ108">
        <f t="shared" si="13"/>
        <v>5</v>
      </c>
      <c r="AR108">
        <f t="shared" si="13"/>
        <v>5</v>
      </c>
      <c r="AS108">
        <f t="shared" si="13"/>
        <v>5</v>
      </c>
      <c r="AT108">
        <f t="shared" si="13"/>
        <v>6</v>
      </c>
      <c r="AU108">
        <f t="shared" si="13"/>
        <v>8</v>
      </c>
      <c r="AV108">
        <f t="shared" si="13"/>
        <v>9</v>
      </c>
      <c r="AW108">
        <f t="shared" si="13"/>
        <v>3</v>
      </c>
      <c r="AX108">
        <f t="shared" si="13"/>
        <v>7</v>
      </c>
      <c r="AY108">
        <f t="shared" si="13"/>
        <v>3</v>
      </c>
      <c r="AZ108">
        <f t="shared" si="13"/>
        <v>7</v>
      </c>
      <c r="BA108">
        <f t="shared" si="13"/>
        <v>1</v>
      </c>
      <c r="BB108">
        <f t="shared" si="13"/>
        <v>1</v>
      </c>
      <c r="BC108">
        <f t="shared" si="13"/>
        <v>2</v>
      </c>
      <c r="BD108">
        <f t="shared" si="13"/>
        <v>2</v>
      </c>
      <c r="BE108">
        <f t="shared" si="13"/>
        <v>2</v>
      </c>
      <c r="BF108">
        <f t="shared" si="13"/>
        <v>3</v>
      </c>
      <c r="BG108">
        <f t="shared" si="13"/>
        <v>1</v>
      </c>
      <c r="BH108">
        <f t="shared" si="13"/>
        <v>0</v>
      </c>
      <c r="BI108">
        <f t="shared" si="13"/>
        <v>0</v>
      </c>
      <c r="BJ108">
        <f t="shared" si="13"/>
        <v>1</v>
      </c>
      <c r="BK108">
        <f t="shared" si="13"/>
        <v>0</v>
      </c>
      <c r="BL108">
        <f t="shared" si="13"/>
        <v>0</v>
      </c>
      <c r="BM108">
        <f t="shared" si="13"/>
        <v>0</v>
      </c>
      <c r="BN108">
        <f t="shared" ref="BN108:BO110" si="14">+BN28-BN54-BN82</f>
        <v>1</v>
      </c>
      <c r="BO108">
        <f t="shared" si="14"/>
        <v>0</v>
      </c>
      <c r="BP108">
        <f t="shared" si="11"/>
        <v>0</v>
      </c>
      <c r="BQ108">
        <f t="shared" si="11"/>
        <v>1</v>
      </c>
      <c r="BR108">
        <f t="shared" si="11"/>
        <v>0</v>
      </c>
      <c r="BS108">
        <f t="shared" si="11"/>
        <v>0</v>
      </c>
      <c r="BT108">
        <f t="shared" si="11"/>
        <v>1</v>
      </c>
      <c r="BU108">
        <f t="shared" si="11"/>
        <v>1</v>
      </c>
      <c r="BV108">
        <f t="shared" si="11"/>
        <v>0</v>
      </c>
      <c r="BW108">
        <f t="shared" si="11"/>
        <v>0</v>
      </c>
      <c r="BX108">
        <f t="shared" si="11"/>
        <v>0</v>
      </c>
      <c r="BY108">
        <f t="shared" si="11"/>
        <v>0</v>
      </c>
      <c r="BZ108">
        <f t="shared" si="11"/>
        <v>0</v>
      </c>
      <c r="CA108">
        <f t="shared" si="11"/>
        <v>0</v>
      </c>
      <c r="CB108">
        <f t="shared" si="11"/>
        <v>0</v>
      </c>
      <c r="CC108">
        <f t="shared" si="11"/>
        <v>0</v>
      </c>
      <c r="CD108">
        <f t="shared" si="10"/>
        <v>0</v>
      </c>
      <c r="CE108">
        <f t="shared" si="12"/>
        <v>0</v>
      </c>
      <c r="CF108">
        <f t="shared" si="12"/>
        <v>0</v>
      </c>
      <c r="CG108">
        <f t="shared" si="12"/>
        <v>0</v>
      </c>
      <c r="CH108">
        <f t="shared" si="12"/>
        <v>0</v>
      </c>
    </row>
    <row r="109" spans="1:86" ht="18" customHeight="1" x14ac:dyDescent="0.25">
      <c r="A109" s="363" t="s">
        <v>746</v>
      </c>
      <c r="B109" s="375">
        <v>26</v>
      </c>
      <c r="C109">
        <f t="shared" ref="C109:BN110" si="15">+C29-C55-C83</f>
        <v>0</v>
      </c>
      <c r="D109">
        <f t="shared" si="15"/>
        <v>0</v>
      </c>
      <c r="E109">
        <f t="shared" si="15"/>
        <v>0</v>
      </c>
      <c r="F109">
        <f t="shared" si="15"/>
        <v>0</v>
      </c>
      <c r="G109">
        <f t="shared" si="15"/>
        <v>0</v>
      </c>
      <c r="H109">
        <f t="shared" si="15"/>
        <v>0</v>
      </c>
      <c r="I109">
        <f t="shared" si="15"/>
        <v>0</v>
      </c>
      <c r="J109">
        <f t="shared" si="15"/>
        <v>0</v>
      </c>
      <c r="K109">
        <f t="shared" si="15"/>
        <v>0</v>
      </c>
      <c r="L109">
        <f t="shared" si="15"/>
        <v>0</v>
      </c>
      <c r="M109">
        <f t="shared" si="15"/>
        <v>0</v>
      </c>
      <c r="N109">
        <f t="shared" si="15"/>
        <v>0</v>
      </c>
      <c r="O109">
        <f t="shared" si="15"/>
        <v>0</v>
      </c>
      <c r="P109">
        <f t="shared" si="15"/>
        <v>0</v>
      </c>
      <c r="Q109">
        <f t="shared" si="15"/>
        <v>0</v>
      </c>
      <c r="R109">
        <f t="shared" si="15"/>
        <v>0</v>
      </c>
      <c r="S109">
        <f t="shared" si="15"/>
        <v>0</v>
      </c>
      <c r="T109">
        <f t="shared" si="15"/>
        <v>0</v>
      </c>
      <c r="U109">
        <f t="shared" si="15"/>
        <v>0</v>
      </c>
      <c r="V109">
        <f t="shared" si="15"/>
        <v>0</v>
      </c>
      <c r="W109">
        <f t="shared" si="15"/>
        <v>0</v>
      </c>
      <c r="X109">
        <f t="shared" si="15"/>
        <v>0</v>
      </c>
      <c r="Y109">
        <f t="shared" si="15"/>
        <v>0</v>
      </c>
      <c r="Z109">
        <f t="shared" si="15"/>
        <v>0</v>
      </c>
      <c r="AA109">
        <f t="shared" si="15"/>
        <v>0</v>
      </c>
      <c r="AB109">
        <f t="shared" si="15"/>
        <v>0</v>
      </c>
      <c r="AC109">
        <f t="shared" si="15"/>
        <v>0</v>
      </c>
      <c r="AD109">
        <f t="shared" si="15"/>
        <v>0</v>
      </c>
      <c r="AE109">
        <f t="shared" si="15"/>
        <v>0</v>
      </c>
      <c r="AF109">
        <f t="shared" si="15"/>
        <v>0</v>
      </c>
      <c r="AG109">
        <f t="shared" si="15"/>
        <v>0</v>
      </c>
      <c r="AH109">
        <f t="shared" si="15"/>
        <v>0</v>
      </c>
      <c r="AI109">
        <f t="shared" si="15"/>
        <v>0</v>
      </c>
      <c r="AJ109">
        <f t="shared" si="15"/>
        <v>0</v>
      </c>
      <c r="AK109">
        <f t="shared" si="15"/>
        <v>0</v>
      </c>
      <c r="AL109">
        <f t="shared" si="15"/>
        <v>0</v>
      </c>
      <c r="AM109">
        <f t="shared" si="15"/>
        <v>0</v>
      </c>
      <c r="AN109">
        <f t="shared" si="15"/>
        <v>0</v>
      </c>
      <c r="AO109">
        <f t="shared" si="15"/>
        <v>0</v>
      </c>
      <c r="AP109">
        <f t="shared" si="15"/>
        <v>0</v>
      </c>
      <c r="AQ109">
        <f t="shared" si="15"/>
        <v>0</v>
      </c>
      <c r="AR109">
        <f t="shared" si="15"/>
        <v>0</v>
      </c>
      <c r="AS109">
        <f t="shared" si="15"/>
        <v>0</v>
      </c>
      <c r="AT109">
        <f t="shared" si="15"/>
        <v>0</v>
      </c>
      <c r="AU109">
        <f t="shared" si="15"/>
        <v>0</v>
      </c>
      <c r="AV109">
        <f t="shared" si="15"/>
        <v>0</v>
      </c>
      <c r="AW109">
        <f t="shared" si="15"/>
        <v>0</v>
      </c>
      <c r="AX109">
        <f t="shared" si="15"/>
        <v>0</v>
      </c>
      <c r="AY109">
        <f t="shared" si="15"/>
        <v>0</v>
      </c>
      <c r="AZ109">
        <f t="shared" si="15"/>
        <v>0</v>
      </c>
      <c r="BA109">
        <f t="shared" si="15"/>
        <v>0</v>
      </c>
      <c r="BB109">
        <f t="shared" si="15"/>
        <v>0</v>
      </c>
      <c r="BC109">
        <f t="shared" si="15"/>
        <v>0</v>
      </c>
      <c r="BD109">
        <f t="shared" si="15"/>
        <v>0</v>
      </c>
      <c r="BE109">
        <f t="shared" si="15"/>
        <v>0</v>
      </c>
      <c r="BF109">
        <f t="shared" si="15"/>
        <v>0</v>
      </c>
      <c r="BG109">
        <f t="shared" si="15"/>
        <v>0</v>
      </c>
      <c r="BH109">
        <f t="shared" si="15"/>
        <v>0</v>
      </c>
      <c r="BI109">
        <f t="shared" si="15"/>
        <v>0</v>
      </c>
      <c r="BJ109">
        <f t="shared" si="15"/>
        <v>0</v>
      </c>
      <c r="BK109">
        <f t="shared" si="15"/>
        <v>0</v>
      </c>
      <c r="BL109">
        <f t="shared" si="15"/>
        <v>0</v>
      </c>
      <c r="BM109">
        <f t="shared" si="15"/>
        <v>0</v>
      </c>
      <c r="BN109">
        <f t="shared" si="15"/>
        <v>0</v>
      </c>
      <c r="BO109">
        <f t="shared" si="14"/>
        <v>0</v>
      </c>
      <c r="BP109">
        <f t="shared" si="11"/>
        <v>0</v>
      </c>
      <c r="BQ109">
        <f t="shared" si="11"/>
        <v>0</v>
      </c>
      <c r="BR109">
        <f t="shared" si="11"/>
        <v>0</v>
      </c>
      <c r="BS109">
        <f t="shared" si="11"/>
        <v>0</v>
      </c>
      <c r="BT109">
        <f t="shared" si="11"/>
        <v>0</v>
      </c>
      <c r="BU109">
        <f t="shared" si="11"/>
        <v>0</v>
      </c>
      <c r="BV109">
        <f t="shared" si="11"/>
        <v>0</v>
      </c>
      <c r="BW109">
        <f t="shared" si="11"/>
        <v>0</v>
      </c>
      <c r="BX109">
        <f t="shared" si="11"/>
        <v>0</v>
      </c>
      <c r="BY109">
        <f t="shared" si="11"/>
        <v>0</v>
      </c>
      <c r="BZ109">
        <f t="shared" si="11"/>
        <v>0</v>
      </c>
      <c r="CA109">
        <f t="shared" si="11"/>
        <v>0</v>
      </c>
      <c r="CB109">
        <f t="shared" si="11"/>
        <v>0</v>
      </c>
      <c r="CC109">
        <f t="shared" si="11"/>
        <v>0</v>
      </c>
      <c r="CD109">
        <f t="shared" si="10"/>
        <v>0</v>
      </c>
      <c r="CE109">
        <f t="shared" si="12"/>
        <v>0</v>
      </c>
      <c r="CF109">
        <f t="shared" si="12"/>
        <v>0</v>
      </c>
      <c r="CG109">
        <f t="shared" si="12"/>
        <v>0</v>
      </c>
      <c r="CH109">
        <f t="shared" si="12"/>
        <v>0</v>
      </c>
    </row>
    <row r="110" spans="1:86" ht="18" customHeight="1" x14ac:dyDescent="0.25">
      <c r="A110" s="363" t="s">
        <v>746</v>
      </c>
      <c r="B110" s="375">
        <v>99</v>
      </c>
      <c r="C110">
        <f t="shared" si="15"/>
        <v>877</v>
      </c>
      <c r="D110">
        <f t="shared" si="15"/>
        <v>0</v>
      </c>
      <c r="E110">
        <f t="shared" si="15"/>
        <v>0</v>
      </c>
      <c r="F110">
        <f t="shared" si="15"/>
        <v>0</v>
      </c>
      <c r="G110">
        <f t="shared" si="15"/>
        <v>3</v>
      </c>
      <c r="H110">
        <f t="shared" si="15"/>
        <v>3</v>
      </c>
      <c r="I110">
        <f t="shared" si="15"/>
        <v>14</v>
      </c>
      <c r="J110">
        <f t="shared" si="15"/>
        <v>50</v>
      </c>
      <c r="K110">
        <f t="shared" si="15"/>
        <v>59</v>
      </c>
      <c r="L110">
        <f t="shared" si="15"/>
        <v>95</v>
      </c>
      <c r="M110">
        <f t="shared" si="15"/>
        <v>129</v>
      </c>
      <c r="N110">
        <f t="shared" si="15"/>
        <v>143</v>
      </c>
      <c r="O110">
        <f t="shared" si="15"/>
        <v>145</v>
      </c>
      <c r="P110">
        <f t="shared" si="15"/>
        <v>115</v>
      </c>
      <c r="Q110">
        <f t="shared" si="15"/>
        <v>76</v>
      </c>
      <c r="R110">
        <f t="shared" si="15"/>
        <v>29</v>
      </c>
      <c r="S110">
        <f t="shared" si="15"/>
        <v>11</v>
      </c>
      <c r="T110">
        <f t="shared" si="15"/>
        <v>2</v>
      </c>
      <c r="U110">
        <f t="shared" si="15"/>
        <v>3</v>
      </c>
      <c r="V110">
        <f t="shared" si="15"/>
        <v>0</v>
      </c>
      <c r="W110">
        <f t="shared" si="15"/>
        <v>0</v>
      </c>
      <c r="X110">
        <f t="shared" si="15"/>
        <v>0</v>
      </c>
      <c r="Y110">
        <f t="shared" si="15"/>
        <v>0</v>
      </c>
      <c r="Z110">
        <f t="shared" si="15"/>
        <v>0</v>
      </c>
      <c r="AA110">
        <f t="shared" si="15"/>
        <v>0</v>
      </c>
      <c r="AB110">
        <f t="shared" si="15"/>
        <v>0</v>
      </c>
      <c r="AC110">
        <f t="shared" si="15"/>
        <v>0</v>
      </c>
      <c r="AD110">
        <f t="shared" si="15"/>
        <v>0</v>
      </c>
      <c r="AE110">
        <f t="shared" si="15"/>
        <v>0</v>
      </c>
      <c r="AF110">
        <f t="shared" si="15"/>
        <v>0</v>
      </c>
      <c r="AG110">
        <f t="shared" si="15"/>
        <v>0</v>
      </c>
      <c r="AH110">
        <f t="shared" si="15"/>
        <v>0</v>
      </c>
      <c r="AI110">
        <f t="shared" si="15"/>
        <v>0</v>
      </c>
      <c r="AJ110">
        <f t="shared" si="15"/>
        <v>0</v>
      </c>
      <c r="AK110">
        <f t="shared" si="15"/>
        <v>0</v>
      </c>
      <c r="AL110">
        <f t="shared" si="15"/>
        <v>0</v>
      </c>
      <c r="AM110">
        <f t="shared" si="15"/>
        <v>0</v>
      </c>
      <c r="AN110">
        <f t="shared" si="15"/>
        <v>0</v>
      </c>
      <c r="AO110">
        <f t="shared" si="15"/>
        <v>0</v>
      </c>
      <c r="AP110">
        <f t="shared" si="15"/>
        <v>0</v>
      </c>
      <c r="AQ110">
        <f t="shared" si="15"/>
        <v>0</v>
      </c>
      <c r="AR110">
        <f t="shared" si="15"/>
        <v>0</v>
      </c>
      <c r="AS110">
        <f t="shared" si="15"/>
        <v>0</v>
      </c>
      <c r="AT110">
        <f t="shared" si="15"/>
        <v>0</v>
      </c>
      <c r="AU110">
        <f t="shared" si="15"/>
        <v>0</v>
      </c>
      <c r="AV110">
        <f t="shared" si="15"/>
        <v>0</v>
      </c>
      <c r="AW110">
        <f t="shared" si="15"/>
        <v>0</v>
      </c>
      <c r="AX110">
        <f t="shared" si="15"/>
        <v>0</v>
      </c>
      <c r="AY110">
        <f t="shared" si="15"/>
        <v>0</v>
      </c>
      <c r="AZ110">
        <f t="shared" si="15"/>
        <v>0</v>
      </c>
      <c r="BA110">
        <f t="shared" si="15"/>
        <v>0</v>
      </c>
      <c r="BB110">
        <f t="shared" si="15"/>
        <v>0</v>
      </c>
      <c r="BC110">
        <f t="shared" si="15"/>
        <v>0</v>
      </c>
      <c r="BD110">
        <f t="shared" si="15"/>
        <v>0</v>
      </c>
      <c r="BE110">
        <f t="shared" si="15"/>
        <v>0</v>
      </c>
      <c r="BF110">
        <f t="shared" si="15"/>
        <v>0</v>
      </c>
      <c r="BG110">
        <f t="shared" si="15"/>
        <v>0</v>
      </c>
      <c r="BH110">
        <f t="shared" si="15"/>
        <v>0</v>
      </c>
      <c r="BI110">
        <f t="shared" si="15"/>
        <v>0</v>
      </c>
      <c r="BJ110">
        <f t="shared" si="15"/>
        <v>0</v>
      </c>
      <c r="BK110">
        <f t="shared" si="15"/>
        <v>0</v>
      </c>
      <c r="BL110">
        <f t="shared" si="15"/>
        <v>0</v>
      </c>
      <c r="BM110">
        <f t="shared" si="15"/>
        <v>0</v>
      </c>
      <c r="BN110">
        <f t="shared" si="15"/>
        <v>0</v>
      </c>
      <c r="BO110">
        <f t="shared" si="14"/>
        <v>0</v>
      </c>
      <c r="BP110">
        <f t="shared" si="11"/>
        <v>0</v>
      </c>
      <c r="BQ110">
        <f t="shared" si="11"/>
        <v>0</v>
      </c>
      <c r="BR110">
        <f t="shared" si="11"/>
        <v>0</v>
      </c>
      <c r="BS110">
        <f t="shared" si="11"/>
        <v>0</v>
      </c>
      <c r="BT110">
        <f t="shared" si="11"/>
        <v>0</v>
      </c>
      <c r="BU110">
        <f t="shared" si="11"/>
        <v>0</v>
      </c>
      <c r="BV110">
        <f t="shared" si="11"/>
        <v>0</v>
      </c>
      <c r="BW110">
        <f t="shared" si="11"/>
        <v>0</v>
      </c>
      <c r="BX110">
        <f t="shared" si="11"/>
        <v>0</v>
      </c>
      <c r="BY110">
        <f t="shared" si="11"/>
        <v>0</v>
      </c>
      <c r="BZ110">
        <f t="shared" si="11"/>
        <v>0</v>
      </c>
      <c r="CA110">
        <f t="shared" si="11"/>
        <v>0</v>
      </c>
      <c r="CB110">
        <f t="shared" si="11"/>
        <v>0</v>
      </c>
      <c r="CC110">
        <f t="shared" si="11"/>
        <v>0</v>
      </c>
      <c r="CD110">
        <f t="shared" si="10"/>
        <v>0</v>
      </c>
      <c r="CE110">
        <f t="shared" si="12"/>
        <v>0</v>
      </c>
      <c r="CF110">
        <f t="shared" si="12"/>
        <v>0</v>
      </c>
      <c r="CG110">
        <f t="shared" si="12"/>
        <v>0</v>
      </c>
      <c r="CH110">
        <f t="shared" si="1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70" zoomScaleNormal="70" workbookViewId="0">
      <selection activeCell="J41" sqref="J41"/>
    </sheetView>
  </sheetViews>
  <sheetFormatPr baseColWidth="10" defaultRowHeight="15" x14ac:dyDescent="0.25"/>
  <cols>
    <col min="22" max="22" width="27.85546875" bestFit="1" customWidth="1"/>
    <col min="25" max="25" width="27.85546875" bestFit="1" customWidth="1"/>
  </cols>
  <sheetData>
    <row r="1" spans="1:26" x14ac:dyDescent="0.25">
      <c r="V1" t="s">
        <v>795</v>
      </c>
      <c r="Y1" t="s">
        <v>796</v>
      </c>
    </row>
    <row r="2" spans="1:26" x14ac:dyDescent="0.25">
      <c r="A2" s="366" t="s">
        <v>0</v>
      </c>
      <c r="B2" s="402" t="s">
        <v>788</v>
      </c>
      <c r="C2" s="366" t="s">
        <v>3</v>
      </c>
      <c r="D2" s="366" t="s">
        <v>4</v>
      </c>
      <c r="E2" s="366" t="s">
        <v>5</v>
      </c>
      <c r="F2" s="366" t="s">
        <v>6</v>
      </c>
      <c r="G2" s="366" t="s">
        <v>7</v>
      </c>
      <c r="H2" s="366" t="s">
        <v>8</v>
      </c>
      <c r="I2" s="366" t="s">
        <v>9</v>
      </c>
      <c r="J2" s="366" t="s">
        <v>10</v>
      </c>
      <c r="K2" s="366" t="s">
        <v>11</v>
      </c>
      <c r="L2" s="366" t="s">
        <v>12</v>
      </c>
      <c r="M2" s="366" t="s">
        <v>13</v>
      </c>
      <c r="N2" s="366" t="s">
        <v>14</v>
      </c>
      <c r="O2" s="366" t="s">
        <v>15</v>
      </c>
      <c r="P2" s="366" t="s">
        <v>16</v>
      </c>
      <c r="Q2" s="366" t="s">
        <v>17</v>
      </c>
      <c r="R2" s="366" t="s">
        <v>18</v>
      </c>
      <c r="S2" s="402" t="s">
        <v>789</v>
      </c>
      <c r="T2" s="366" t="s">
        <v>741</v>
      </c>
      <c r="V2" s="403" t="s">
        <v>760</v>
      </c>
      <c r="W2" s="404"/>
      <c r="X2" s="405"/>
      <c r="Y2" s="403" t="s">
        <v>760</v>
      </c>
      <c r="Z2" s="404"/>
    </row>
    <row r="3" spans="1:26" x14ac:dyDescent="0.25">
      <c r="A3" s="367">
        <v>-2</v>
      </c>
      <c r="B3" s="367">
        <v>507</v>
      </c>
      <c r="C3" s="367">
        <v>120</v>
      </c>
      <c r="D3" s="367">
        <v>65</v>
      </c>
      <c r="E3" s="367">
        <v>4</v>
      </c>
      <c r="F3" s="368"/>
      <c r="G3" s="368"/>
      <c r="H3" s="368"/>
      <c r="I3" s="368"/>
      <c r="J3" s="368"/>
      <c r="K3" s="368"/>
      <c r="L3" s="368"/>
      <c r="M3" s="368"/>
      <c r="N3" s="368"/>
      <c r="O3" s="368"/>
      <c r="P3" s="368"/>
      <c r="Q3" s="368"/>
      <c r="R3" s="368"/>
      <c r="S3" s="368">
        <v>0</v>
      </c>
      <c r="T3" s="367">
        <v>696</v>
      </c>
      <c r="V3" s="403" t="s">
        <v>474</v>
      </c>
      <c r="W3" s="406">
        <f>+SUM(T3:T5)</f>
        <v>18477</v>
      </c>
      <c r="X3" s="405"/>
      <c r="Y3" s="403" t="s">
        <v>474</v>
      </c>
      <c r="Z3" s="406">
        <f>+SUM(T3:T5)</f>
        <v>18477</v>
      </c>
    </row>
    <row r="4" spans="1:26" x14ac:dyDescent="0.25">
      <c r="A4" s="367">
        <v>-1</v>
      </c>
      <c r="B4" s="367">
        <v>216</v>
      </c>
      <c r="C4" s="367">
        <v>1375</v>
      </c>
      <c r="D4" s="367">
        <v>232</v>
      </c>
      <c r="E4" s="367">
        <v>85</v>
      </c>
      <c r="F4" s="367">
        <v>2</v>
      </c>
      <c r="G4" s="367">
        <v>1</v>
      </c>
      <c r="H4" s="367">
        <v>1</v>
      </c>
      <c r="I4" s="368"/>
      <c r="J4" s="368"/>
      <c r="K4" s="368"/>
      <c r="L4" s="368"/>
      <c r="M4" s="368"/>
      <c r="N4" s="368"/>
      <c r="O4" s="368"/>
      <c r="P4" s="368"/>
      <c r="Q4" s="368"/>
      <c r="R4" s="368"/>
      <c r="S4" s="368">
        <v>0</v>
      </c>
      <c r="T4" s="367">
        <v>1912</v>
      </c>
      <c r="V4" s="403" t="s">
        <v>650</v>
      </c>
      <c r="W4" s="406">
        <f>+SUM(T6:T10,T19,T20,T25)</f>
        <v>102099</v>
      </c>
      <c r="X4" s="405"/>
      <c r="Y4" s="403" t="s">
        <v>650</v>
      </c>
      <c r="Z4" s="406">
        <f>+SUM(T6:T10,T19,T20,T25)</f>
        <v>102099</v>
      </c>
    </row>
    <row r="5" spans="1:26" x14ac:dyDescent="0.25">
      <c r="A5" s="367">
        <v>0</v>
      </c>
      <c r="B5" s="367">
        <v>60</v>
      </c>
      <c r="C5" s="367">
        <v>3086</v>
      </c>
      <c r="D5" s="367">
        <v>11379</v>
      </c>
      <c r="E5" s="367">
        <v>1116</v>
      </c>
      <c r="F5" s="367">
        <v>176</v>
      </c>
      <c r="G5" s="367">
        <v>32</v>
      </c>
      <c r="H5" s="367">
        <v>3</v>
      </c>
      <c r="I5" s="367">
        <v>5</v>
      </c>
      <c r="J5" s="367">
        <v>4</v>
      </c>
      <c r="K5" s="367">
        <v>2</v>
      </c>
      <c r="L5" s="367">
        <v>2</v>
      </c>
      <c r="M5" s="367">
        <v>3</v>
      </c>
      <c r="N5" s="368"/>
      <c r="O5" s="368"/>
      <c r="P5" s="367">
        <v>1</v>
      </c>
      <c r="Q5" s="368"/>
      <c r="R5" s="368"/>
      <c r="S5" s="368">
        <v>0</v>
      </c>
      <c r="T5" s="367">
        <v>15869</v>
      </c>
      <c r="V5" s="403" t="s">
        <v>651</v>
      </c>
      <c r="W5" s="406">
        <f>+SUM(T11:T14,T21:T22)</f>
        <v>82691</v>
      </c>
      <c r="X5" s="405"/>
      <c r="Y5" s="403" t="s">
        <v>651</v>
      </c>
      <c r="Z5" s="406">
        <f>+SUM(T11:T14,T21:T22)</f>
        <v>82691</v>
      </c>
    </row>
    <row r="6" spans="1:26" x14ac:dyDescent="0.25">
      <c r="A6" s="367">
        <v>1</v>
      </c>
      <c r="B6" s="368"/>
      <c r="C6" s="367">
        <v>30</v>
      </c>
      <c r="D6" s="367">
        <v>3391</v>
      </c>
      <c r="E6" s="367">
        <v>12990</v>
      </c>
      <c r="F6" s="367">
        <v>2278</v>
      </c>
      <c r="G6" s="367">
        <v>496</v>
      </c>
      <c r="H6" s="367">
        <v>106</v>
      </c>
      <c r="I6" s="367">
        <v>26</v>
      </c>
      <c r="J6" s="367">
        <v>21</v>
      </c>
      <c r="K6" s="367">
        <v>17</v>
      </c>
      <c r="L6" s="367">
        <v>5</v>
      </c>
      <c r="M6" s="367">
        <v>4</v>
      </c>
      <c r="N6" s="367">
        <v>1</v>
      </c>
      <c r="O6" s="368"/>
      <c r="P6" s="368"/>
      <c r="Q6" s="368"/>
      <c r="R6" s="368"/>
      <c r="S6" s="368">
        <v>2</v>
      </c>
      <c r="T6" s="367">
        <v>19367</v>
      </c>
      <c r="V6" s="403" t="s">
        <v>477</v>
      </c>
      <c r="W6" s="406">
        <f>+SUM(T15:T18,T23:T24)</f>
        <v>33527</v>
      </c>
      <c r="X6" s="405"/>
      <c r="Y6" s="403" t="s">
        <v>477</v>
      </c>
      <c r="Z6" s="406">
        <f>+SUM(T15:T18,T23:T24)</f>
        <v>33527</v>
      </c>
    </row>
    <row r="7" spans="1:26" x14ac:dyDescent="0.25">
      <c r="A7" s="367">
        <v>2</v>
      </c>
      <c r="B7" s="368"/>
      <c r="C7" s="367">
        <v>6</v>
      </c>
      <c r="D7" s="367">
        <v>20</v>
      </c>
      <c r="E7" s="367">
        <v>3408</v>
      </c>
      <c r="F7" s="367">
        <v>12508</v>
      </c>
      <c r="G7" s="367">
        <v>3211</v>
      </c>
      <c r="H7" s="367">
        <v>889</v>
      </c>
      <c r="I7" s="367">
        <v>238</v>
      </c>
      <c r="J7" s="367">
        <v>76</v>
      </c>
      <c r="K7" s="367">
        <v>32</v>
      </c>
      <c r="L7" s="367">
        <v>19</v>
      </c>
      <c r="M7" s="367">
        <v>11</v>
      </c>
      <c r="N7" s="367">
        <v>1</v>
      </c>
      <c r="O7" s="367">
        <v>2</v>
      </c>
      <c r="P7" s="368"/>
      <c r="Q7" s="367">
        <v>1</v>
      </c>
      <c r="R7" s="367">
        <v>2</v>
      </c>
      <c r="S7" s="368">
        <v>0</v>
      </c>
      <c r="T7" s="367">
        <v>20424</v>
      </c>
      <c r="V7" s="404"/>
      <c r="W7" s="406">
        <f>+SUM(W3:W6)</f>
        <v>236794</v>
      </c>
      <c r="X7" s="405"/>
      <c r="Y7" s="404"/>
      <c r="Z7" s="406">
        <f>+SUM(Z3:Z6)</f>
        <v>236794</v>
      </c>
    </row>
    <row r="8" spans="1:26" x14ac:dyDescent="0.25">
      <c r="A8" s="367">
        <v>3</v>
      </c>
      <c r="B8" s="368"/>
      <c r="C8" s="367">
        <v>2</v>
      </c>
      <c r="D8" s="367">
        <v>1</v>
      </c>
      <c r="E8" s="367">
        <v>18</v>
      </c>
      <c r="F8" s="367">
        <v>3142</v>
      </c>
      <c r="G8" s="367">
        <v>11830</v>
      </c>
      <c r="H8" s="367">
        <v>3739</v>
      </c>
      <c r="I8" s="367">
        <v>1230</v>
      </c>
      <c r="J8" s="367">
        <v>413</v>
      </c>
      <c r="K8" s="367">
        <v>154</v>
      </c>
      <c r="L8" s="367">
        <v>48</v>
      </c>
      <c r="M8" s="367">
        <v>24</v>
      </c>
      <c r="N8" s="367">
        <v>7</v>
      </c>
      <c r="O8" s="367">
        <v>2</v>
      </c>
      <c r="P8" s="368"/>
      <c r="Q8" s="368"/>
      <c r="R8" s="368"/>
      <c r="S8" s="368">
        <v>1</v>
      </c>
      <c r="T8" s="367">
        <v>20611</v>
      </c>
      <c r="V8" s="407"/>
      <c r="W8" s="407"/>
      <c r="X8" s="405"/>
      <c r="Y8" s="407"/>
      <c r="Z8" s="407"/>
    </row>
    <row r="9" spans="1:26" x14ac:dyDescent="0.25">
      <c r="A9" s="367">
        <v>4</v>
      </c>
      <c r="B9" s="368"/>
      <c r="C9" s="367">
        <v>1</v>
      </c>
      <c r="D9" s="367">
        <v>5</v>
      </c>
      <c r="E9" s="367">
        <v>7</v>
      </c>
      <c r="F9" s="367">
        <v>38</v>
      </c>
      <c r="G9" s="367">
        <v>3075</v>
      </c>
      <c r="H9" s="367">
        <v>11275</v>
      </c>
      <c r="I9" s="367">
        <v>3522</v>
      </c>
      <c r="J9" s="367">
        <v>1607</v>
      </c>
      <c r="K9" s="367">
        <v>514</v>
      </c>
      <c r="L9" s="367">
        <v>204</v>
      </c>
      <c r="M9" s="367">
        <v>82</v>
      </c>
      <c r="N9" s="367">
        <v>43</v>
      </c>
      <c r="O9" s="367">
        <v>15</v>
      </c>
      <c r="P9" s="367">
        <v>16</v>
      </c>
      <c r="Q9" s="367">
        <v>14</v>
      </c>
      <c r="R9" s="367">
        <v>8</v>
      </c>
      <c r="S9" s="368">
        <v>62</v>
      </c>
      <c r="T9" s="367">
        <v>20488</v>
      </c>
      <c r="V9" s="407"/>
      <c r="W9" s="407"/>
      <c r="X9" s="405"/>
      <c r="Y9" s="407"/>
      <c r="Z9" s="407"/>
    </row>
    <row r="10" spans="1:26" x14ac:dyDescent="0.25">
      <c r="A10" s="367">
        <v>5</v>
      </c>
      <c r="B10" s="368"/>
      <c r="C10" s="368"/>
      <c r="D10" s="368"/>
      <c r="E10" s="368"/>
      <c r="F10" s="367">
        <v>1</v>
      </c>
      <c r="G10" s="367">
        <v>30</v>
      </c>
      <c r="H10" s="367">
        <v>3128</v>
      </c>
      <c r="I10" s="367">
        <v>10058</v>
      </c>
      <c r="J10" s="367">
        <v>3796</v>
      </c>
      <c r="K10" s="367">
        <v>1697</v>
      </c>
      <c r="L10" s="367">
        <v>617</v>
      </c>
      <c r="M10" s="367">
        <v>238</v>
      </c>
      <c r="N10" s="367">
        <v>99</v>
      </c>
      <c r="O10" s="367">
        <v>49</v>
      </c>
      <c r="P10" s="367">
        <v>23</v>
      </c>
      <c r="Q10" s="367">
        <v>11</v>
      </c>
      <c r="R10" s="367">
        <v>11</v>
      </c>
      <c r="S10" s="368">
        <v>7</v>
      </c>
      <c r="T10" s="367">
        <v>19765</v>
      </c>
      <c r="V10" s="407"/>
      <c r="W10" s="407"/>
      <c r="X10" s="405"/>
      <c r="Y10" s="408" t="s">
        <v>761</v>
      </c>
      <c r="Z10" s="408"/>
    </row>
    <row r="11" spans="1:26" x14ac:dyDescent="0.25">
      <c r="A11" s="367">
        <v>6</v>
      </c>
      <c r="B11" s="368"/>
      <c r="C11" s="368"/>
      <c r="D11" s="368"/>
      <c r="E11" s="368"/>
      <c r="F11" s="367">
        <v>2</v>
      </c>
      <c r="G11" s="367">
        <v>3</v>
      </c>
      <c r="H11" s="367">
        <v>25</v>
      </c>
      <c r="I11" s="367">
        <v>2824</v>
      </c>
      <c r="J11" s="367">
        <v>10212</v>
      </c>
      <c r="K11" s="367">
        <v>4286</v>
      </c>
      <c r="L11" s="367">
        <v>1953</v>
      </c>
      <c r="M11" s="367">
        <v>893</v>
      </c>
      <c r="N11" s="367">
        <v>279</v>
      </c>
      <c r="O11" s="367">
        <v>105</v>
      </c>
      <c r="P11" s="367">
        <v>35</v>
      </c>
      <c r="Q11" s="367">
        <v>3</v>
      </c>
      <c r="R11" s="367">
        <v>1</v>
      </c>
      <c r="S11" s="368">
        <v>2</v>
      </c>
      <c r="T11" s="367">
        <v>20623</v>
      </c>
      <c r="V11" s="403" t="s">
        <v>762</v>
      </c>
      <c r="W11" s="404"/>
      <c r="X11" s="405"/>
      <c r="Y11" s="403" t="s">
        <v>762</v>
      </c>
      <c r="Z11" s="404"/>
    </row>
    <row r="12" spans="1:26" x14ac:dyDescent="0.25">
      <c r="A12" s="367">
        <v>7</v>
      </c>
      <c r="B12" s="368"/>
      <c r="C12" s="368"/>
      <c r="D12" s="368"/>
      <c r="E12" s="368"/>
      <c r="F12" s="368"/>
      <c r="G12" s="368"/>
      <c r="H12" s="367">
        <v>2</v>
      </c>
      <c r="I12" s="367">
        <v>38</v>
      </c>
      <c r="J12" s="367">
        <v>3004</v>
      </c>
      <c r="K12" s="367">
        <v>9805</v>
      </c>
      <c r="L12" s="367">
        <v>4266</v>
      </c>
      <c r="M12" s="367">
        <v>2326</v>
      </c>
      <c r="N12" s="367">
        <v>1006</v>
      </c>
      <c r="O12" s="367">
        <v>320</v>
      </c>
      <c r="P12" s="367">
        <v>103</v>
      </c>
      <c r="Q12" s="367">
        <v>12</v>
      </c>
      <c r="R12" s="367">
        <v>6</v>
      </c>
      <c r="S12" s="368">
        <v>5</v>
      </c>
      <c r="T12" s="367">
        <v>20893</v>
      </c>
      <c r="V12" s="404" t="s">
        <v>790</v>
      </c>
      <c r="W12" s="406">
        <f>+SUM(D3:E5)</f>
        <v>12881</v>
      </c>
      <c r="X12" s="405"/>
      <c r="Y12" s="409" t="s">
        <v>763</v>
      </c>
      <c r="Z12" s="406">
        <f>+SUM(D3:D5)</f>
        <v>11676</v>
      </c>
    </row>
    <row r="13" spans="1:26" x14ac:dyDescent="0.25">
      <c r="A13" s="367">
        <v>8</v>
      </c>
      <c r="B13" s="368"/>
      <c r="C13" s="368"/>
      <c r="D13" s="368"/>
      <c r="E13" s="367">
        <v>1</v>
      </c>
      <c r="F13" s="368"/>
      <c r="G13" s="368"/>
      <c r="H13" s="368"/>
      <c r="I13" s="367">
        <v>2</v>
      </c>
      <c r="J13" s="367">
        <v>47</v>
      </c>
      <c r="K13" s="367">
        <v>3041</v>
      </c>
      <c r="L13" s="367">
        <v>8815</v>
      </c>
      <c r="M13" s="367">
        <v>4168</v>
      </c>
      <c r="N13" s="367">
        <v>2137</v>
      </c>
      <c r="O13" s="367">
        <v>909</v>
      </c>
      <c r="P13" s="367">
        <v>240</v>
      </c>
      <c r="Q13" s="367">
        <v>59</v>
      </c>
      <c r="R13" s="367">
        <v>6</v>
      </c>
      <c r="S13" s="368">
        <v>4</v>
      </c>
      <c r="T13" s="367">
        <v>19429</v>
      </c>
      <c r="V13" s="404" t="s">
        <v>791</v>
      </c>
      <c r="W13" s="406">
        <f>+SUM(F6:J10,F19:J20,F25:J25)</f>
        <v>77081</v>
      </c>
      <c r="X13" s="405"/>
      <c r="Y13" s="409" t="s">
        <v>764</v>
      </c>
      <c r="Z13" s="406">
        <f>+SUM(E6:I10,E19:I20,E25:I25)</f>
        <v>87465</v>
      </c>
    </row>
    <row r="14" spans="1:26" x14ac:dyDescent="0.25">
      <c r="A14" s="367">
        <v>9</v>
      </c>
      <c r="B14" s="368"/>
      <c r="C14" s="368"/>
      <c r="D14" s="368"/>
      <c r="E14" s="368"/>
      <c r="F14" s="368"/>
      <c r="G14" s="368"/>
      <c r="H14" s="367">
        <v>1</v>
      </c>
      <c r="I14" s="367">
        <v>2</v>
      </c>
      <c r="J14" s="367">
        <v>2</v>
      </c>
      <c r="K14" s="367">
        <v>57</v>
      </c>
      <c r="L14" s="367">
        <v>2514</v>
      </c>
      <c r="M14" s="367">
        <v>8247</v>
      </c>
      <c r="N14" s="367">
        <v>3910</v>
      </c>
      <c r="O14" s="367">
        <v>2145</v>
      </c>
      <c r="P14" s="367">
        <v>726</v>
      </c>
      <c r="Q14" s="367">
        <v>154</v>
      </c>
      <c r="R14" s="367">
        <v>43</v>
      </c>
      <c r="S14" s="368">
        <v>19</v>
      </c>
      <c r="T14" s="367">
        <v>17820</v>
      </c>
      <c r="V14" s="404" t="s">
        <v>792</v>
      </c>
      <c r="W14" s="406">
        <f>+SUM(K11:N14,K21:N22)</f>
        <v>58264</v>
      </c>
      <c r="X14" s="405"/>
      <c r="Y14" s="409" t="s">
        <v>765</v>
      </c>
      <c r="Z14" s="406">
        <f>+SUM(J11:M14,J21:M22)</f>
        <v>63787</v>
      </c>
    </row>
    <row r="15" spans="1:26" x14ac:dyDescent="0.25">
      <c r="A15" s="367">
        <v>10</v>
      </c>
      <c r="B15" s="368"/>
      <c r="C15" s="368"/>
      <c r="D15" s="368"/>
      <c r="E15" s="368"/>
      <c r="F15" s="368"/>
      <c r="G15" s="368"/>
      <c r="H15" s="367">
        <v>1</v>
      </c>
      <c r="I15" s="368"/>
      <c r="J15" s="368"/>
      <c r="K15" s="367">
        <v>4</v>
      </c>
      <c r="L15" s="367">
        <v>46</v>
      </c>
      <c r="M15" s="367">
        <v>2360</v>
      </c>
      <c r="N15" s="367">
        <v>7146</v>
      </c>
      <c r="O15" s="367">
        <v>3688</v>
      </c>
      <c r="P15" s="367">
        <v>1770</v>
      </c>
      <c r="Q15" s="367">
        <v>463</v>
      </c>
      <c r="R15" s="367">
        <v>106</v>
      </c>
      <c r="S15" s="368">
        <v>26</v>
      </c>
      <c r="T15" s="367">
        <v>15610</v>
      </c>
      <c r="V15" s="404" t="s">
        <v>793</v>
      </c>
      <c r="W15" s="406">
        <f>+SUM(O15:P18,O23:P24)</f>
        <v>16569</v>
      </c>
      <c r="X15" s="405"/>
      <c r="Y15" s="409" t="s">
        <v>766</v>
      </c>
      <c r="Z15" s="406">
        <f>+SUM(N15:O18,N23:O24)</f>
        <v>20034</v>
      </c>
    </row>
    <row r="16" spans="1:26" x14ac:dyDescent="0.25">
      <c r="A16" s="367">
        <v>11</v>
      </c>
      <c r="B16" s="368"/>
      <c r="C16" s="368"/>
      <c r="D16" s="368"/>
      <c r="E16" s="368"/>
      <c r="F16" s="368"/>
      <c r="G16" s="367">
        <v>1</v>
      </c>
      <c r="H16" s="368"/>
      <c r="I16" s="368"/>
      <c r="J16" s="368"/>
      <c r="K16" s="368"/>
      <c r="L16" s="367">
        <v>1</v>
      </c>
      <c r="M16" s="367">
        <v>30</v>
      </c>
      <c r="N16" s="367">
        <v>2118</v>
      </c>
      <c r="O16" s="367">
        <v>6729</v>
      </c>
      <c r="P16" s="367">
        <v>3186</v>
      </c>
      <c r="Q16" s="367">
        <v>1378</v>
      </c>
      <c r="R16" s="367">
        <v>293</v>
      </c>
      <c r="S16" s="368">
        <v>76</v>
      </c>
      <c r="T16" s="367">
        <v>13812</v>
      </c>
      <c r="V16" s="404"/>
      <c r="W16" s="406">
        <f>+SUM(W12:W15)</f>
        <v>164795</v>
      </c>
      <c r="X16" s="405"/>
      <c r="Y16" s="404"/>
      <c r="Z16" s="406">
        <f>+SUM(Z12:Z15)</f>
        <v>182962</v>
      </c>
    </row>
    <row r="17" spans="1:26" x14ac:dyDescent="0.25">
      <c r="A17" s="367">
        <v>12</v>
      </c>
      <c r="B17" s="368"/>
      <c r="C17" s="368"/>
      <c r="D17" s="368"/>
      <c r="E17" s="368"/>
      <c r="F17" s="368"/>
      <c r="G17" s="368"/>
      <c r="H17" s="368"/>
      <c r="I17" s="368"/>
      <c r="J17" s="368"/>
      <c r="K17" s="368"/>
      <c r="L17" s="368"/>
      <c r="M17" s="368"/>
      <c r="N17" s="368"/>
      <c r="O17" s="367">
        <v>12</v>
      </c>
      <c r="P17" s="367">
        <v>28</v>
      </c>
      <c r="Q17" s="367">
        <v>18</v>
      </c>
      <c r="R17" s="367">
        <v>6</v>
      </c>
      <c r="S17" s="368">
        <v>14</v>
      </c>
      <c r="T17" s="367">
        <v>78</v>
      </c>
      <c r="V17" s="407"/>
      <c r="W17" s="407"/>
      <c r="X17" s="405"/>
      <c r="Y17" s="407"/>
      <c r="Z17" s="407"/>
    </row>
    <row r="18" spans="1:26" x14ac:dyDescent="0.25">
      <c r="A18" s="367">
        <v>13</v>
      </c>
      <c r="B18" s="368"/>
      <c r="C18" s="368"/>
      <c r="D18" s="368"/>
      <c r="E18" s="368"/>
      <c r="F18" s="368"/>
      <c r="G18" s="368"/>
      <c r="H18" s="368"/>
      <c r="I18" s="368"/>
      <c r="J18" s="368"/>
      <c r="K18" s="368"/>
      <c r="L18" s="368"/>
      <c r="M18" s="368"/>
      <c r="N18" s="368"/>
      <c r="O18" s="368"/>
      <c r="P18" s="367">
        <v>5</v>
      </c>
      <c r="Q18" s="367">
        <v>10</v>
      </c>
      <c r="R18" s="367">
        <v>9</v>
      </c>
      <c r="S18" s="368">
        <v>10</v>
      </c>
      <c r="T18" s="367">
        <v>34</v>
      </c>
      <c r="V18" s="407"/>
      <c r="W18" s="407"/>
      <c r="X18" s="405"/>
      <c r="Y18" s="407"/>
      <c r="Z18" s="407"/>
    </row>
    <row r="19" spans="1:26" x14ac:dyDescent="0.25">
      <c r="A19" s="367">
        <v>21</v>
      </c>
      <c r="B19" s="368"/>
      <c r="C19" s="368"/>
      <c r="D19" s="368"/>
      <c r="E19" s="368"/>
      <c r="F19" s="368"/>
      <c r="G19" s="368"/>
      <c r="H19" s="368"/>
      <c r="I19" s="368"/>
      <c r="J19" s="368"/>
      <c r="K19" s="368"/>
      <c r="L19" s="367">
        <v>2</v>
      </c>
      <c r="M19" s="367">
        <v>2</v>
      </c>
      <c r="N19" s="367">
        <v>5</v>
      </c>
      <c r="O19" s="367">
        <v>3</v>
      </c>
      <c r="P19" s="368"/>
      <c r="Q19" s="367">
        <v>2</v>
      </c>
      <c r="R19" s="367">
        <v>2</v>
      </c>
      <c r="S19" s="368">
        <v>138</v>
      </c>
      <c r="T19" s="367">
        <v>154</v>
      </c>
      <c r="V19" s="407"/>
      <c r="W19" s="407"/>
      <c r="X19" s="405"/>
      <c r="Y19" s="407"/>
      <c r="Z19" s="407"/>
    </row>
    <row r="20" spans="1:26" x14ac:dyDescent="0.25">
      <c r="A20" s="367">
        <v>22</v>
      </c>
      <c r="B20" s="368"/>
      <c r="C20" s="368"/>
      <c r="D20" s="368"/>
      <c r="E20" s="368"/>
      <c r="F20" s="368"/>
      <c r="G20" s="368"/>
      <c r="H20" s="368"/>
      <c r="I20" s="367">
        <v>1</v>
      </c>
      <c r="J20" s="368"/>
      <c r="K20" s="367">
        <v>2</v>
      </c>
      <c r="L20" s="367">
        <v>22</v>
      </c>
      <c r="M20" s="367">
        <v>28</v>
      </c>
      <c r="N20" s="367">
        <v>42</v>
      </c>
      <c r="O20" s="367">
        <v>35</v>
      </c>
      <c r="P20" s="367">
        <v>22</v>
      </c>
      <c r="Q20" s="367">
        <v>15</v>
      </c>
      <c r="R20" s="367">
        <v>12</v>
      </c>
      <c r="S20" s="368">
        <v>234</v>
      </c>
      <c r="T20" s="367">
        <v>413</v>
      </c>
      <c r="V20" s="410" t="s">
        <v>794</v>
      </c>
      <c r="W20" s="411"/>
      <c r="X20" s="405"/>
      <c r="Y20" s="410" t="s">
        <v>767</v>
      </c>
      <c r="Z20" s="411"/>
    </row>
    <row r="21" spans="1:26" x14ac:dyDescent="0.25">
      <c r="A21" s="367">
        <v>23</v>
      </c>
      <c r="B21" s="368"/>
      <c r="C21" s="368"/>
      <c r="D21" s="368"/>
      <c r="E21" s="368"/>
      <c r="F21" s="368"/>
      <c r="G21" s="368"/>
      <c r="H21" s="368"/>
      <c r="I21" s="368"/>
      <c r="J21" s="367">
        <v>2</v>
      </c>
      <c r="K21" s="367">
        <v>4</v>
      </c>
      <c r="L21" s="367">
        <v>23</v>
      </c>
      <c r="M21" s="367">
        <v>76</v>
      </c>
      <c r="N21" s="367">
        <v>245</v>
      </c>
      <c r="O21" s="367">
        <v>362</v>
      </c>
      <c r="P21" s="367">
        <v>229</v>
      </c>
      <c r="Q21" s="367">
        <v>136</v>
      </c>
      <c r="R21" s="367">
        <v>64</v>
      </c>
      <c r="S21" s="368">
        <v>403</v>
      </c>
      <c r="T21" s="367">
        <v>1544</v>
      </c>
      <c r="V21" s="411" t="s">
        <v>768</v>
      </c>
      <c r="W21" s="412">
        <f>+SUM(D3:P5)</f>
        <v>13113</v>
      </c>
      <c r="X21" s="405"/>
      <c r="Y21" s="411" t="s">
        <v>768</v>
      </c>
      <c r="Z21" s="412">
        <f>+SUM(D3:O5)</f>
        <v>13112</v>
      </c>
    </row>
    <row r="22" spans="1:26" x14ac:dyDescent="0.25">
      <c r="A22" s="367">
        <v>24</v>
      </c>
      <c r="B22" s="368"/>
      <c r="C22" s="368"/>
      <c r="D22" s="368"/>
      <c r="E22" s="368"/>
      <c r="F22" s="368"/>
      <c r="G22" s="368"/>
      <c r="H22" s="368"/>
      <c r="I22" s="368"/>
      <c r="J22" s="368"/>
      <c r="K22" s="368"/>
      <c r="L22" s="367">
        <v>6</v>
      </c>
      <c r="M22" s="367">
        <v>40</v>
      </c>
      <c r="N22" s="367">
        <v>167</v>
      </c>
      <c r="O22" s="367">
        <v>512</v>
      </c>
      <c r="P22" s="367">
        <v>535</v>
      </c>
      <c r="Q22" s="367">
        <v>379</v>
      </c>
      <c r="R22" s="367">
        <v>208</v>
      </c>
      <c r="S22" s="368">
        <v>535</v>
      </c>
      <c r="T22" s="367">
        <v>2382</v>
      </c>
      <c r="V22" s="411" t="s">
        <v>769</v>
      </c>
      <c r="W22" s="412">
        <f>+SUM(D6:P10,D19:P20,D25:P25)</f>
        <v>101533</v>
      </c>
      <c r="X22" s="405"/>
      <c r="Y22" s="411" t="s">
        <v>769</v>
      </c>
      <c r="Z22" s="412">
        <f>+SUM(D6:O10,D19:O20,D25:O25)</f>
        <v>101461</v>
      </c>
    </row>
    <row r="23" spans="1:26" x14ac:dyDescent="0.25">
      <c r="A23" s="367">
        <v>25</v>
      </c>
      <c r="B23" s="368"/>
      <c r="C23" s="368"/>
      <c r="D23" s="368"/>
      <c r="E23" s="368"/>
      <c r="F23" s="368"/>
      <c r="G23" s="368"/>
      <c r="H23" s="368"/>
      <c r="I23" s="368"/>
      <c r="J23" s="368"/>
      <c r="K23" s="368"/>
      <c r="L23" s="367">
        <v>1</v>
      </c>
      <c r="M23" s="367">
        <v>1</v>
      </c>
      <c r="N23" s="367">
        <v>49</v>
      </c>
      <c r="O23" s="367">
        <v>253</v>
      </c>
      <c r="P23" s="367">
        <v>765</v>
      </c>
      <c r="Q23" s="367">
        <v>843</v>
      </c>
      <c r="R23" s="367">
        <v>528</v>
      </c>
      <c r="S23" s="368">
        <v>1159</v>
      </c>
      <c r="T23" s="367">
        <v>3599</v>
      </c>
      <c r="V23" s="411" t="s">
        <v>770</v>
      </c>
      <c r="W23" s="412">
        <f>+SUM(D11:P14,D21:P22)</f>
        <v>80652</v>
      </c>
      <c r="X23" s="405"/>
      <c r="Y23" s="411" t="s">
        <v>770</v>
      </c>
      <c r="Z23" s="412">
        <f>+SUM(D11:O14,D21:O22)</f>
        <v>78784</v>
      </c>
    </row>
    <row r="24" spans="1:26" x14ac:dyDescent="0.25">
      <c r="A24" s="367">
        <v>26</v>
      </c>
      <c r="B24" s="368"/>
      <c r="C24" s="368"/>
      <c r="D24" s="368"/>
      <c r="E24" s="368"/>
      <c r="F24" s="368"/>
      <c r="G24" s="368"/>
      <c r="H24" s="368"/>
      <c r="I24" s="368"/>
      <c r="J24" s="368"/>
      <c r="K24" s="368"/>
      <c r="L24" s="368"/>
      <c r="M24" s="368"/>
      <c r="N24" s="367">
        <v>2</v>
      </c>
      <c r="O24" s="367">
        <v>37</v>
      </c>
      <c r="P24" s="367">
        <v>96</v>
      </c>
      <c r="Q24" s="367">
        <v>110</v>
      </c>
      <c r="R24" s="367">
        <v>69</v>
      </c>
      <c r="S24" s="368">
        <v>80</v>
      </c>
      <c r="T24" s="367">
        <v>394</v>
      </c>
      <c r="V24" s="410" t="s">
        <v>771</v>
      </c>
      <c r="W24" s="412">
        <f>+SUM(D15:P18,D23:P24)</f>
        <v>28329</v>
      </c>
      <c r="X24" s="405"/>
      <c r="Y24" s="410" t="s">
        <v>771</v>
      </c>
      <c r="Z24" s="412">
        <f>+SUM(D15:O18,D23:O24)</f>
        <v>22479</v>
      </c>
    </row>
    <row r="25" spans="1:26" x14ac:dyDescent="0.25">
      <c r="A25" s="367">
        <v>99</v>
      </c>
      <c r="B25" s="368"/>
      <c r="C25" s="368"/>
      <c r="D25" s="367">
        <v>3</v>
      </c>
      <c r="E25" s="367">
        <v>3</v>
      </c>
      <c r="F25" s="367">
        <v>14</v>
      </c>
      <c r="G25" s="367">
        <v>50</v>
      </c>
      <c r="H25" s="367">
        <v>59</v>
      </c>
      <c r="I25" s="367">
        <v>95</v>
      </c>
      <c r="J25" s="367">
        <v>129</v>
      </c>
      <c r="K25" s="367">
        <v>143</v>
      </c>
      <c r="L25" s="367">
        <v>145</v>
      </c>
      <c r="M25" s="367">
        <v>115</v>
      </c>
      <c r="N25" s="367">
        <v>76</v>
      </c>
      <c r="O25" s="367">
        <v>29</v>
      </c>
      <c r="P25" s="367">
        <v>11</v>
      </c>
      <c r="Q25" s="367">
        <v>2</v>
      </c>
      <c r="R25" s="367">
        <v>3</v>
      </c>
      <c r="S25" s="368">
        <v>0</v>
      </c>
      <c r="T25" s="367">
        <v>877</v>
      </c>
      <c r="V25" s="411"/>
      <c r="W25" s="412">
        <f>+SUM(W21:W24)</f>
        <v>223627</v>
      </c>
      <c r="X25" s="405"/>
      <c r="Y25" s="411"/>
      <c r="Z25" s="412">
        <f>+SUM(Z21:Z24)</f>
        <v>215836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70" zoomScaleNormal="70" workbookViewId="0">
      <selection activeCell="R12" sqref="R12"/>
    </sheetView>
  </sheetViews>
  <sheetFormatPr baseColWidth="10" defaultRowHeight="15" x14ac:dyDescent="0.25"/>
  <cols>
    <col min="3" max="3" width="15.5703125" customWidth="1"/>
    <col min="5" max="5" width="12.7109375" bestFit="1" customWidth="1"/>
    <col min="6" max="6" width="14" bestFit="1" customWidth="1"/>
    <col min="7" max="7" width="14.5703125" bestFit="1" customWidth="1"/>
    <col min="8" max="8" width="11.7109375" bestFit="1" customWidth="1"/>
  </cols>
  <sheetData>
    <row r="1" spans="1:9" ht="18" x14ac:dyDescent="0.25">
      <c r="A1" s="415" t="s">
        <v>799</v>
      </c>
    </row>
    <row r="2" spans="1:9" ht="18" x14ac:dyDescent="0.25">
      <c r="A2" s="415" t="s">
        <v>800</v>
      </c>
    </row>
    <row r="3" spans="1:9" ht="18" x14ac:dyDescent="0.25">
      <c r="A3" s="417" t="s">
        <v>801</v>
      </c>
    </row>
    <row r="4" spans="1:9" x14ac:dyDescent="0.25">
      <c r="C4" s="426" t="s">
        <v>802</v>
      </c>
      <c r="D4" s="427" t="s">
        <v>803</v>
      </c>
      <c r="E4" s="427" t="s">
        <v>804</v>
      </c>
      <c r="F4" s="427" t="s">
        <v>805</v>
      </c>
      <c r="G4" s="427" t="s">
        <v>806</v>
      </c>
      <c r="H4" s="427" t="s">
        <v>807</v>
      </c>
      <c r="I4" s="427" t="s">
        <v>808</v>
      </c>
    </row>
    <row r="5" spans="1:9" x14ac:dyDescent="0.25">
      <c r="C5" s="428">
        <v>2010</v>
      </c>
      <c r="D5" s="418">
        <v>17171</v>
      </c>
      <c r="E5" s="418">
        <v>86094</v>
      </c>
      <c r="F5" s="418">
        <v>68161</v>
      </c>
      <c r="G5" s="418">
        <v>34794</v>
      </c>
      <c r="H5" s="418">
        <v>206220</v>
      </c>
      <c r="I5" s="429"/>
    </row>
    <row r="6" spans="1:9" x14ac:dyDescent="0.25">
      <c r="C6" s="428">
        <v>2011</v>
      </c>
      <c r="D6" s="418">
        <v>16779</v>
      </c>
      <c r="E6" s="418">
        <v>85181</v>
      </c>
      <c r="F6" s="418">
        <v>67716</v>
      </c>
      <c r="G6" s="418">
        <v>34248</v>
      </c>
      <c r="H6" s="418">
        <v>203924</v>
      </c>
      <c r="I6" s="430">
        <f t="shared" ref="I6:I20" si="0">+(H6-H5)/H5</f>
        <v>-1.1133740665308893E-2</v>
      </c>
    </row>
    <row r="7" spans="1:9" x14ac:dyDescent="0.25">
      <c r="C7" s="428">
        <v>2012</v>
      </c>
      <c r="D7" s="418">
        <v>16522</v>
      </c>
      <c r="E7" s="418">
        <v>83479</v>
      </c>
      <c r="F7" s="418">
        <v>66819</v>
      </c>
      <c r="G7" s="418">
        <v>33496</v>
      </c>
      <c r="H7" s="418">
        <v>200316</v>
      </c>
      <c r="I7" s="430">
        <f t="shared" si="0"/>
        <v>-1.7692865969674978E-2</v>
      </c>
    </row>
    <row r="8" spans="1:9" x14ac:dyDescent="0.25">
      <c r="C8" s="428">
        <v>2013</v>
      </c>
      <c r="D8" s="418">
        <v>16316</v>
      </c>
      <c r="E8" s="418">
        <v>82069</v>
      </c>
      <c r="F8" s="418">
        <v>66201</v>
      </c>
      <c r="G8" s="418">
        <v>33097</v>
      </c>
      <c r="H8" s="418">
        <v>197683</v>
      </c>
      <c r="I8" s="430">
        <f t="shared" si="0"/>
        <v>-1.3144232113261047E-2</v>
      </c>
    </row>
    <row r="9" spans="1:9" x14ac:dyDescent="0.25">
      <c r="C9" s="428">
        <v>2014</v>
      </c>
      <c r="D9" s="418">
        <v>16156</v>
      </c>
      <c r="E9" s="418">
        <v>80953</v>
      </c>
      <c r="F9" s="418">
        <v>65792</v>
      </c>
      <c r="G9" s="418">
        <v>33038</v>
      </c>
      <c r="H9" s="418">
        <v>195939</v>
      </c>
      <c r="I9" s="430">
        <f t="shared" si="0"/>
        <v>-8.8222052477957141E-3</v>
      </c>
    </row>
    <row r="10" spans="1:9" x14ac:dyDescent="0.25">
      <c r="C10" s="428">
        <v>2015</v>
      </c>
      <c r="D10" s="418">
        <v>16033</v>
      </c>
      <c r="E10" s="418">
        <v>80106</v>
      </c>
      <c r="F10" s="418">
        <v>65410</v>
      </c>
      <c r="G10" s="418">
        <v>33140</v>
      </c>
      <c r="H10" s="418">
        <v>194689</v>
      </c>
      <c r="I10" s="430">
        <f t="shared" si="0"/>
        <v>-6.3795364883968992E-3</v>
      </c>
    </row>
    <row r="11" spans="1:9" x14ac:dyDescent="0.25">
      <c r="C11" s="428">
        <v>2016</v>
      </c>
      <c r="D11" s="418">
        <v>16056</v>
      </c>
      <c r="E11" s="418">
        <v>79832</v>
      </c>
      <c r="F11" s="418">
        <v>65237</v>
      </c>
      <c r="G11" s="418">
        <v>33425</v>
      </c>
      <c r="H11" s="418">
        <v>194550</v>
      </c>
      <c r="I11" s="430">
        <f t="shared" si="0"/>
        <v>-7.1395918618925565E-4</v>
      </c>
    </row>
    <row r="12" spans="1:9" x14ac:dyDescent="0.25">
      <c r="C12" s="428">
        <v>2017</v>
      </c>
      <c r="D12" s="418">
        <v>16183</v>
      </c>
      <c r="E12" s="418">
        <v>80256</v>
      </c>
      <c r="F12" s="418">
        <v>65301</v>
      </c>
      <c r="G12" s="418">
        <v>33785</v>
      </c>
      <c r="H12" s="418">
        <v>195525</v>
      </c>
      <c r="I12" s="430">
        <f t="shared" si="0"/>
        <v>5.0115651503469544E-3</v>
      </c>
    </row>
    <row r="13" spans="1:9" x14ac:dyDescent="0.25">
      <c r="C13" s="428">
        <v>2018</v>
      </c>
      <c r="D13" s="418">
        <v>16423</v>
      </c>
      <c r="E13" s="418">
        <v>81231</v>
      </c>
      <c r="F13" s="418">
        <v>65677</v>
      </c>
      <c r="G13" s="418">
        <v>33996</v>
      </c>
      <c r="H13" s="418">
        <v>197327</v>
      </c>
      <c r="I13" s="430">
        <f t="shared" si="0"/>
        <v>9.2162127605165574E-3</v>
      </c>
    </row>
    <row r="14" spans="1:9" x14ac:dyDescent="0.25">
      <c r="C14" s="428">
        <v>2019</v>
      </c>
      <c r="D14" s="418">
        <v>16840</v>
      </c>
      <c r="E14" s="418">
        <v>82749</v>
      </c>
      <c r="F14" s="418">
        <v>66235</v>
      </c>
      <c r="G14" s="418">
        <v>34160</v>
      </c>
      <c r="H14" s="418">
        <v>199984</v>
      </c>
      <c r="I14" s="430">
        <f t="shared" si="0"/>
        <v>1.3464959179433123E-2</v>
      </c>
    </row>
    <row r="15" spans="1:9" x14ac:dyDescent="0.25">
      <c r="C15" s="428">
        <v>2020</v>
      </c>
      <c r="D15" s="418">
        <v>17177</v>
      </c>
      <c r="E15" s="418">
        <v>83988</v>
      </c>
      <c r="F15" s="418">
        <v>66613</v>
      </c>
      <c r="G15" s="418">
        <v>34176</v>
      </c>
      <c r="H15" s="418">
        <v>201954</v>
      </c>
      <c r="I15" s="430">
        <f t="shared" si="0"/>
        <v>9.8507880630450441E-3</v>
      </c>
    </row>
    <row r="16" spans="1:9" x14ac:dyDescent="0.25">
      <c r="C16" s="428">
        <v>2021</v>
      </c>
      <c r="D16" s="418">
        <v>17344</v>
      </c>
      <c r="E16" s="418">
        <v>84571</v>
      </c>
      <c r="F16" s="418">
        <v>66613</v>
      </c>
      <c r="G16" s="418">
        <v>33984</v>
      </c>
      <c r="H16" s="418">
        <v>202512</v>
      </c>
      <c r="I16" s="430">
        <f t="shared" si="0"/>
        <v>2.7630054368816661E-3</v>
      </c>
    </row>
    <row r="17" spans="3:9" x14ac:dyDescent="0.25">
      <c r="C17" s="428">
        <v>2022</v>
      </c>
      <c r="D17" s="418">
        <v>17433</v>
      </c>
      <c r="E17" s="418">
        <v>84910</v>
      </c>
      <c r="F17" s="418">
        <v>66524</v>
      </c>
      <c r="G17" s="418">
        <v>33756</v>
      </c>
      <c r="H17" s="418">
        <v>202623</v>
      </c>
      <c r="I17" s="430">
        <f t="shared" si="0"/>
        <v>5.4811566721972029E-4</v>
      </c>
    </row>
    <row r="18" spans="3:9" x14ac:dyDescent="0.25">
      <c r="C18" s="431">
        <v>2023</v>
      </c>
      <c r="D18" s="418">
        <v>17502</v>
      </c>
      <c r="E18" s="418">
        <v>85269</v>
      </c>
      <c r="F18" s="418">
        <v>66522</v>
      </c>
      <c r="G18" s="418">
        <v>33588</v>
      </c>
      <c r="H18" s="418">
        <v>202881</v>
      </c>
      <c r="I18" s="430">
        <f t="shared" si="0"/>
        <v>1.2733006618202277E-3</v>
      </c>
    </row>
    <row r="19" spans="3:9" x14ac:dyDescent="0.25">
      <c r="C19" s="428">
        <v>2024</v>
      </c>
      <c r="D19" s="418">
        <v>17264</v>
      </c>
      <c r="E19" s="418">
        <v>86180</v>
      </c>
      <c r="F19" s="418">
        <v>67148</v>
      </c>
      <c r="G19" s="418">
        <v>33933</v>
      </c>
      <c r="H19" s="418">
        <v>204525</v>
      </c>
      <c r="I19" s="430">
        <f t="shared" si="0"/>
        <v>8.1032723616307097E-3</v>
      </c>
    </row>
    <row r="20" spans="3:9" x14ac:dyDescent="0.25">
      <c r="C20" s="431">
        <v>2025</v>
      </c>
      <c r="D20" s="418">
        <v>16902</v>
      </c>
      <c r="E20" s="418">
        <v>86216</v>
      </c>
      <c r="F20" s="418">
        <v>67291</v>
      </c>
      <c r="G20" s="418">
        <v>33838</v>
      </c>
      <c r="H20" s="418">
        <v>204247</v>
      </c>
      <c r="I20" s="430">
        <f t="shared" si="0"/>
        <v>-1.3592470358146926E-3</v>
      </c>
    </row>
    <row r="21" spans="3:9" x14ac:dyDescent="0.25">
      <c r="C21" s="419" t="s">
        <v>809</v>
      </c>
      <c r="D21" s="416"/>
      <c r="E21" s="416"/>
      <c r="F21" s="416"/>
      <c r="G21" s="416"/>
      <c r="H21" s="416"/>
      <c r="I21" s="41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topLeftCell="A58" workbookViewId="0">
      <selection activeCell="J64" sqref="J64"/>
    </sheetView>
  </sheetViews>
  <sheetFormatPr baseColWidth="10" defaultRowHeight="15" x14ac:dyDescent="0.25"/>
  <cols>
    <col min="1" max="1" width="11" customWidth="1"/>
    <col min="2" max="2" width="56.140625" customWidth="1"/>
    <col min="4" max="4" width="1.5703125" customWidth="1"/>
    <col min="6" max="6" width="1.28515625" customWidth="1"/>
    <col min="8" max="8" width="1.28515625" customWidth="1"/>
    <col min="9" max="9" width="7.7109375" bestFit="1" customWidth="1"/>
  </cols>
  <sheetData>
    <row r="1" spans="1:9" x14ac:dyDescent="0.25">
      <c r="A1" s="436" t="s">
        <v>785</v>
      </c>
      <c r="B1" s="365" t="s">
        <v>759</v>
      </c>
      <c r="C1" s="364">
        <v>2018</v>
      </c>
      <c r="D1" s="391"/>
      <c r="E1" s="364">
        <v>2019</v>
      </c>
      <c r="F1" s="391"/>
      <c r="G1" s="364">
        <v>2020</v>
      </c>
      <c r="I1" s="364">
        <v>2021</v>
      </c>
    </row>
    <row r="2" spans="1:9" x14ac:dyDescent="0.25">
      <c r="A2" s="437"/>
      <c r="B2" s="365" t="s">
        <v>760</v>
      </c>
      <c r="C2" s="137"/>
      <c r="D2" s="137"/>
      <c r="E2" s="137"/>
      <c r="F2" s="137"/>
      <c r="G2" s="137"/>
      <c r="I2" s="137"/>
    </row>
    <row r="3" spans="1:9" x14ac:dyDescent="0.25">
      <c r="A3" s="437"/>
      <c r="B3" s="365" t="s">
        <v>474</v>
      </c>
      <c r="C3" s="252">
        <v>23413</v>
      </c>
      <c r="D3" s="137"/>
      <c r="E3" s="252">
        <v>23914</v>
      </c>
      <c r="F3" s="137"/>
      <c r="G3" s="252">
        <v>22468</v>
      </c>
      <c r="I3" s="252">
        <v>18477</v>
      </c>
    </row>
    <row r="4" spans="1:9" x14ac:dyDescent="0.25">
      <c r="A4" s="437"/>
      <c r="B4" s="365" t="s">
        <v>650</v>
      </c>
      <c r="C4" s="252">
        <v>99434</v>
      </c>
      <c r="D4" s="137"/>
      <c r="E4" s="252">
        <v>101168</v>
      </c>
      <c r="F4" s="137"/>
      <c r="G4" s="252">
        <v>102074</v>
      </c>
      <c r="I4" s="252">
        <v>102099</v>
      </c>
    </row>
    <row r="5" spans="1:9" x14ac:dyDescent="0.25">
      <c r="A5" s="437"/>
      <c r="B5" s="365" t="s">
        <v>651</v>
      </c>
      <c r="C5" s="252">
        <v>77608</v>
      </c>
      <c r="D5" s="137"/>
      <c r="E5" s="252">
        <v>79738</v>
      </c>
      <c r="F5" s="137"/>
      <c r="G5" s="252">
        <v>81195</v>
      </c>
      <c r="I5" s="252">
        <v>82691</v>
      </c>
    </row>
    <row r="6" spans="1:9" x14ac:dyDescent="0.25">
      <c r="A6" s="437"/>
      <c r="B6" s="365" t="s">
        <v>477</v>
      </c>
      <c r="C6" s="252">
        <v>30555</v>
      </c>
      <c r="D6" s="137"/>
      <c r="E6" s="252">
        <v>31127</v>
      </c>
      <c r="F6" s="137"/>
      <c r="G6" s="252">
        <v>31517</v>
      </c>
      <c r="I6" s="252">
        <v>33527</v>
      </c>
    </row>
    <row r="7" spans="1:9" x14ac:dyDescent="0.25">
      <c r="A7" s="437"/>
      <c r="B7" s="365"/>
      <c r="C7" s="252">
        <v>231010</v>
      </c>
      <c r="D7" s="137"/>
      <c r="E7" s="252">
        <v>235947</v>
      </c>
      <c r="F7" s="137"/>
      <c r="G7" s="252">
        <v>237254</v>
      </c>
      <c r="I7" s="252">
        <v>236794</v>
      </c>
    </row>
    <row r="8" spans="1:9" x14ac:dyDescent="0.25">
      <c r="A8" s="437"/>
      <c r="B8" s="365" t="s">
        <v>761</v>
      </c>
      <c r="C8" s="392"/>
      <c r="D8" s="137"/>
      <c r="E8" s="392"/>
      <c r="F8" s="137"/>
      <c r="G8" s="392"/>
      <c r="I8" s="392"/>
    </row>
    <row r="9" spans="1:9" x14ac:dyDescent="0.25">
      <c r="A9" s="437"/>
      <c r="B9" s="365" t="s">
        <v>762</v>
      </c>
      <c r="C9" s="137"/>
      <c r="D9" s="137"/>
      <c r="E9" s="137"/>
      <c r="F9" s="137"/>
      <c r="G9" s="137"/>
      <c r="I9" s="137"/>
    </row>
    <row r="10" spans="1:9" x14ac:dyDescent="0.25">
      <c r="A10" s="437"/>
      <c r="B10" s="365" t="s">
        <v>763</v>
      </c>
      <c r="C10" s="252">
        <v>12182</v>
      </c>
      <c r="D10" s="137"/>
      <c r="E10" s="252">
        <v>12472</v>
      </c>
      <c r="F10" s="137"/>
      <c r="G10" s="252">
        <v>12460</v>
      </c>
      <c r="I10" s="252">
        <v>11676</v>
      </c>
    </row>
    <row r="11" spans="1:9" x14ac:dyDescent="0.25">
      <c r="A11" s="437"/>
      <c r="B11" s="365" t="s">
        <v>764</v>
      </c>
      <c r="C11" s="252">
        <v>84982</v>
      </c>
      <c r="D11" s="137"/>
      <c r="E11" s="252">
        <v>86616</v>
      </c>
      <c r="F11" s="137"/>
      <c r="G11" s="252">
        <v>87467</v>
      </c>
      <c r="I11" s="252">
        <v>87465</v>
      </c>
    </row>
    <row r="12" spans="1:9" x14ac:dyDescent="0.25">
      <c r="A12" s="437"/>
      <c r="B12" s="365" t="s">
        <v>765</v>
      </c>
      <c r="C12" s="252">
        <v>59038</v>
      </c>
      <c r="D12" s="137"/>
      <c r="E12" s="252">
        <v>60297</v>
      </c>
      <c r="F12" s="137"/>
      <c r="G12" s="252">
        <v>62269</v>
      </c>
      <c r="I12" s="252">
        <v>63787</v>
      </c>
    </row>
    <row r="13" spans="1:9" x14ac:dyDescent="0.25">
      <c r="A13" s="437"/>
      <c r="B13" s="365" t="s">
        <v>766</v>
      </c>
      <c r="C13" s="252">
        <v>18158</v>
      </c>
      <c r="D13" s="137"/>
      <c r="E13" s="252">
        <v>18445</v>
      </c>
      <c r="F13" s="137"/>
      <c r="G13" s="252">
        <v>19172</v>
      </c>
      <c r="I13" s="252">
        <v>20034</v>
      </c>
    </row>
    <row r="14" spans="1:9" x14ac:dyDescent="0.25">
      <c r="A14" s="437"/>
      <c r="B14" s="365"/>
      <c r="C14" s="252">
        <v>174360</v>
      </c>
      <c r="D14" s="137"/>
      <c r="E14" s="252">
        <v>177830</v>
      </c>
      <c r="F14" s="137"/>
      <c r="G14" s="252">
        <v>181368</v>
      </c>
      <c r="I14" s="252">
        <v>182962</v>
      </c>
    </row>
    <row r="15" spans="1:9" x14ac:dyDescent="0.25">
      <c r="A15" s="437"/>
      <c r="B15" s="365" t="s">
        <v>761</v>
      </c>
      <c r="C15" s="392"/>
      <c r="D15" s="137"/>
      <c r="E15" s="392"/>
      <c r="F15" s="137"/>
      <c r="G15" s="392"/>
      <c r="I15" s="392"/>
    </row>
    <row r="16" spans="1:9" x14ac:dyDescent="0.25">
      <c r="A16" s="437"/>
      <c r="B16" s="365" t="s">
        <v>767</v>
      </c>
      <c r="C16" s="137"/>
      <c r="D16" s="137"/>
      <c r="E16" s="137"/>
      <c r="F16" s="137"/>
      <c r="G16" s="137"/>
      <c r="I16" s="137"/>
    </row>
    <row r="17" spans="1:9" x14ac:dyDescent="0.25">
      <c r="A17" s="437"/>
      <c r="B17" s="365" t="s">
        <v>768</v>
      </c>
      <c r="C17" s="252">
        <v>13655</v>
      </c>
      <c r="D17" s="137"/>
      <c r="E17" s="252">
        <v>14141</v>
      </c>
      <c r="F17" s="137"/>
      <c r="G17" s="252">
        <v>14026</v>
      </c>
      <c r="I17" s="252">
        <v>13112</v>
      </c>
    </row>
    <row r="18" spans="1:9" x14ac:dyDescent="0.25">
      <c r="A18" s="437"/>
      <c r="B18" s="365" t="s">
        <v>769</v>
      </c>
      <c r="C18" s="252">
        <v>98671</v>
      </c>
      <c r="D18" s="137"/>
      <c r="E18" s="252">
        <v>100343</v>
      </c>
      <c r="F18" s="137"/>
      <c r="G18" s="252">
        <v>101546</v>
      </c>
      <c r="I18" s="252">
        <v>101461</v>
      </c>
    </row>
    <row r="19" spans="1:9" x14ac:dyDescent="0.25">
      <c r="A19" s="437"/>
      <c r="B19" s="365" t="s">
        <v>770</v>
      </c>
      <c r="C19" s="252">
        <v>73539</v>
      </c>
      <c r="D19" s="137"/>
      <c r="E19" s="252">
        <v>75562</v>
      </c>
      <c r="F19" s="137"/>
      <c r="G19" s="252">
        <v>77574</v>
      </c>
      <c r="I19" s="252">
        <v>78784</v>
      </c>
    </row>
    <row r="20" spans="1:9" x14ac:dyDescent="0.25">
      <c r="A20" s="437"/>
      <c r="B20" s="365" t="s">
        <v>771</v>
      </c>
      <c r="C20" s="252">
        <v>20368</v>
      </c>
      <c r="D20" s="137"/>
      <c r="E20" s="252">
        <v>20873</v>
      </c>
      <c r="F20" s="137"/>
      <c r="G20" s="252">
        <v>21523</v>
      </c>
      <c r="I20" s="252">
        <v>22479</v>
      </c>
    </row>
    <row r="21" spans="1:9" x14ac:dyDescent="0.25">
      <c r="A21" s="438"/>
      <c r="B21" s="365"/>
      <c r="C21" s="252">
        <v>206233</v>
      </c>
      <c r="D21" s="137"/>
      <c r="E21" s="252">
        <v>210919</v>
      </c>
      <c r="F21" s="137"/>
      <c r="G21" s="252">
        <v>214669</v>
      </c>
      <c r="I21" s="252">
        <v>215836</v>
      </c>
    </row>
    <row r="22" spans="1:9" x14ac:dyDescent="0.25">
      <c r="A22" s="393"/>
      <c r="B22" s="394" t="s">
        <v>786</v>
      </c>
      <c r="C22" s="395"/>
      <c r="D22" s="396"/>
      <c r="E22" s="395"/>
      <c r="F22" s="396"/>
      <c r="G22" s="395"/>
    </row>
    <row r="24" spans="1:9" ht="57.75" customHeight="1" x14ac:dyDescent="0.25">
      <c r="A24" s="439" t="s">
        <v>787</v>
      </c>
      <c r="B24" s="365" t="s">
        <v>772</v>
      </c>
      <c r="C24" s="364">
        <v>2018</v>
      </c>
      <c r="D24" s="391"/>
      <c r="E24" s="364">
        <v>2019</v>
      </c>
      <c r="F24" s="391"/>
      <c r="G24" s="364">
        <v>2020</v>
      </c>
      <c r="H24" s="391"/>
      <c r="I24" s="364">
        <v>2021</v>
      </c>
    </row>
    <row r="25" spans="1:9" x14ac:dyDescent="0.25">
      <c r="A25" s="440"/>
      <c r="B25" s="397" t="s">
        <v>763</v>
      </c>
      <c r="C25" s="385">
        <v>16423</v>
      </c>
      <c r="D25" s="137"/>
      <c r="E25" s="385">
        <v>16840</v>
      </c>
      <c r="F25" s="137"/>
      <c r="G25" s="385">
        <v>17177</v>
      </c>
      <c r="H25" s="137"/>
      <c r="I25" s="398">
        <v>17344</v>
      </c>
    </row>
    <row r="26" spans="1:9" x14ac:dyDescent="0.25">
      <c r="A26" s="440"/>
      <c r="B26" s="397" t="s">
        <v>773</v>
      </c>
      <c r="C26" s="398">
        <v>81231</v>
      </c>
      <c r="D26" s="399"/>
      <c r="E26" s="398">
        <v>82749</v>
      </c>
      <c r="F26" s="399"/>
      <c r="G26" s="398">
        <v>83988</v>
      </c>
      <c r="H26" s="399"/>
      <c r="I26" s="398">
        <v>84751</v>
      </c>
    </row>
    <row r="27" spans="1:9" x14ac:dyDescent="0.25">
      <c r="A27" s="440"/>
      <c r="B27" s="397" t="s">
        <v>765</v>
      </c>
      <c r="C27" s="398">
        <v>65677</v>
      </c>
      <c r="D27" s="399"/>
      <c r="E27" s="398">
        <v>66235</v>
      </c>
      <c r="F27" s="399"/>
      <c r="G27" s="398">
        <v>66613</v>
      </c>
      <c r="H27" s="399"/>
      <c r="I27" s="398">
        <v>66613</v>
      </c>
    </row>
    <row r="28" spans="1:9" x14ac:dyDescent="0.25">
      <c r="A28" s="440"/>
      <c r="B28" s="397" t="s">
        <v>766</v>
      </c>
      <c r="C28" s="398">
        <v>33996</v>
      </c>
      <c r="D28" s="399"/>
      <c r="E28" s="398">
        <v>34160</v>
      </c>
      <c r="F28" s="399"/>
      <c r="G28" s="398">
        <v>34176</v>
      </c>
      <c r="H28" s="399"/>
      <c r="I28" s="398">
        <v>33984</v>
      </c>
    </row>
    <row r="29" spans="1:9" x14ac:dyDescent="0.25">
      <c r="A29" s="440"/>
      <c r="B29" s="397" t="s">
        <v>774</v>
      </c>
      <c r="C29" s="400">
        <v>197327</v>
      </c>
      <c r="D29" s="399"/>
      <c r="E29" s="400">
        <v>199984</v>
      </c>
      <c r="F29" s="399"/>
      <c r="G29" s="400">
        <v>201954</v>
      </c>
      <c r="H29" s="399"/>
      <c r="I29" s="400">
        <v>202692</v>
      </c>
    </row>
    <row r="30" spans="1:9" ht="25.5" customHeight="1" x14ac:dyDescent="0.25">
      <c r="A30" s="441"/>
      <c r="B30" s="442" t="s">
        <v>775</v>
      </c>
      <c r="C30" s="442"/>
      <c r="D30" s="442"/>
      <c r="E30" s="442"/>
      <c r="F30" s="442"/>
      <c r="G30" s="399"/>
    </row>
    <row r="32" spans="1:9" x14ac:dyDescent="0.25">
      <c r="A32" s="443" t="s">
        <v>776</v>
      </c>
      <c r="B32" s="365" t="s">
        <v>776</v>
      </c>
      <c r="C32" s="364">
        <v>2018</v>
      </c>
      <c r="D32" s="391"/>
      <c r="E32" s="364">
        <v>2019</v>
      </c>
      <c r="F32" s="391"/>
      <c r="G32" s="364">
        <v>2020</v>
      </c>
      <c r="H32" s="391"/>
      <c r="I32" s="364">
        <v>2021</v>
      </c>
    </row>
    <row r="33" spans="1:9" ht="15" customHeight="1" x14ac:dyDescent="0.25">
      <c r="A33" s="444"/>
      <c r="B33" s="243" t="s">
        <v>760</v>
      </c>
      <c r="C33" s="243"/>
      <c r="D33" s="365"/>
      <c r="E33" s="365"/>
      <c r="F33" s="365"/>
      <c r="G33" s="365"/>
      <c r="H33" s="365"/>
      <c r="I33" s="365"/>
    </row>
    <row r="34" spans="1:9" x14ac:dyDescent="0.25">
      <c r="A34" s="444"/>
      <c r="B34" s="365" t="s">
        <v>474</v>
      </c>
      <c r="C34" s="401">
        <v>1.4256</v>
      </c>
      <c r="D34" s="365"/>
      <c r="E34" s="401">
        <v>1.4200999999999999</v>
      </c>
      <c r="F34" s="365"/>
      <c r="G34" s="401">
        <v>1.3080000000000001</v>
      </c>
      <c r="H34" s="365"/>
      <c r="I34" s="401">
        <v>1.065325184501845</v>
      </c>
    </row>
    <row r="35" spans="1:9" x14ac:dyDescent="0.25">
      <c r="A35" s="444"/>
      <c r="B35" s="365" t="s">
        <v>650</v>
      </c>
      <c r="C35" s="401">
        <v>1.2241</v>
      </c>
      <c r="D35" s="365"/>
      <c r="E35" s="401">
        <v>1.2225999999999999</v>
      </c>
      <c r="F35" s="365"/>
      <c r="G35" s="401">
        <v>1.2153</v>
      </c>
      <c r="H35" s="365"/>
      <c r="I35" s="401">
        <v>1.2046937499262547</v>
      </c>
    </row>
    <row r="36" spans="1:9" x14ac:dyDescent="0.25">
      <c r="A36" s="444"/>
      <c r="B36" s="365" t="s">
        <v>651</v>
      </c>
      <c r="C36" s="401">
        <v>1.1817</v>
      </c>
      <c r="D36" s="365"/>
      <c r="E36" s="401">
        <v>1.2039</v>
      </c>
      <c r="F36" s="365"/>
      <c r="G36" s="401">
        <v>1.2189000000000001</v>
      </c>
      <c r="H36" s="365"/>
      <c r="I36" s="401">
        <v>1.2413642982600994</v>
      </c>
    </row>
    <row r="37" spans="1:9" x14ac:dyDescent="0.25">
      <c r="A37" s="444"/>
      <c r="B37" s="365" t="s">
        <v>477</v>
      </c>
      <c r="C37" s="401">
        <v>0.89880000000000004</v>
      </c>
      <c r="D37" s="365"/>
      <c r="E37" s="401">
        <v>0.91120000000000001</v>
      </c>
      <c r="F37" s="365"/>
      <c r="G37" s="401">
        <v>0.92220000000000002</v>
      </c>
      <c r="H37" s="365"/>
      <c r="I37" s="401">
        <v>0.98655249529190203</v>
      </c>
    </row>
    <row r="38" spans="1:9" x14ac:dyDescent="0.25">
      <c r="A38" s="444"/>
      <c r="B38" s="365" t="s">
        <v>777</v>
      </c>
      <c r="C38" s="401">
        <v>1.1707000000000001</v>
      </c>
      <c r="D38" s="365"/>
      <c r="E38" s="401">
        <v>1.1798</v>
      </c>
      <c r="F38" s="365"/>
      <c r="G38" s="401">
        <v>1.1748000000000001</v>
      </c>
      <c r="H38" s="365"/>
      <c r="I38" s="401">
        <v>1.1682454166913345</v>
      </c>
    </row>
    <row r="39" spans="1:9" x14ac:dyDescent="0.25">
      <c r="A39" s="444"/>
      <c r="B39" s="365"/>
      <c r="C39" s="365"/>
      <c r="D39" s="365"/>
      <c r="E39" s="365"/>
      <c r="F39" s="365"/>
      <c r="G39" s="365"/>
      <c r="H39" s="365"/>
      <c r="I39" s="365"/>
    </row>
    <row r="40" spans="1:9" x14ac:dyDescent="0.25">
      <c r="A40" s="444"/>
      <c r="B40" s="243" t="s">
        <v>762</v>
      </c>
      <c r="C40" s="365"/>
      <c r="D40" s="365"/>
      <c r="E40" s="365"/>
      <c r="F40" s="365"/>
      <c r="G40" s="365"/>
      <c r="H40" s="365"/>
      <c r="I40" s="365"/>
    </row>
    <row r="41" spans="1:9" x14ac:dyDescent="0.25">
      <c r="A41" s="444"/>
      <c r="B41" s="365" t="s">
        <v>763</v>
      </c>
      <c r="C41" s="401">
        <v>0.74180000000000001</v>
      </c>
      <c r="D41" s="365"/>
      <c r="E41" s="401">
        <v>0.74060000000000004</v>
      </c>
      <c r="F41" s="365"/>
      <c r="G41" s="401">
        <v>0.72540000000000004</v>
      </c>
      <c r="H41" s="365"/>
      <c r="I41" s="401">
        <v>0.67320110701107017</v>
      </c>
    </row>
    <row r="42" spans="1:9" x14ac:dyDescent="0.25">
      <c r="A42" s="444"/>
      <c r="B42" s="365" t="s">
        <v>773</v>
      </c>
      <c r="C42" s="401">
        <v>1.0462</v>
      </c>
      <c r="D42" s="365"/>
      <c r="E42" s="401">
        <v>1.0467</v>
      </c>
      <c r="F42" s="365"/>
      <c r="G42" s="401">
        <v>1.0414000000000001</v>
      </c>
      <c r="H42" s="365"/>
      <c r="I42" s="401">
        <v>1.0320232209649445</v>
      </c>
    </row>
    <row r="43" spans="1:9" x14ac:dyDescent="0.25">
      <c r="A43" s="444"/>
      <c r="B43" s="365" t="s">
        <v>765</v>
      </c>
      <c r="C43" s="401">
        <v>0.89890000000000003</v>
      </c>
      <c r="D43" s="365"/>
      <c r="E43" s="401">
        <v>0.9103</v>
      </c>
      <c r="F43" s="365"/>
      <c r="G43" s="401">
        <v>0.93479999999999996</v>
      </c>
      <c r="H43" s="365"/>
      <c r="I43" s="401">
        <v>0.9575758485580893</v>
      </c>
    </row>
    <row r="44" spans="1:9" x14ac:dyDescent="0.25">
      <c r="A44" s="444"/>
      <c r="B44" s="365" t="s">
        <v>766</v>
      </c>
      <c r="C44" s="401">
        <v>0.53410000000000002</v>
      </c>
      <c r="D44" s="365"/>
      <c r="E44" s="401">
        <v>0.54</v>
      </c>
      <c r="F44" s="365"/>
      <c r="G44" s="401">
        <v>0.56100000000000005</v>
      </c>
      <c r="H44" s="365"/>
      <c r="I44" s="401">
        <v>0.58951271186440679</v>
      </c>
    </row>
    <row r="45" spans="1:9" x14ac:dyDescent="0.25">
      <c r="A45" s="444"/>
      <c r="B45" s="365" t="s">
        <v>778</v>
      </c>
      <c r="C45" s="401">
        <v>0.88360000000000005</v>
      </c>
      <c r="D45" s="365"/>
      <c r="E45" s="401">
        <v>0.88919999999999999</v>
      </c>
      <c r="F45" s="365"/>
      <c r="G45" s="401">
        <v>0.89810000000000001</v>
      </c>
      <c r="H45" s="365"/>
      <c r="I45" s="401">
        <v>0.90266019379156548</v>
      </c>
    </row>
    <row r="46" spans="1:9" x14ac:dyDescent="0.25">
      <c r="A46" s="444"/>
      <c r="B46" s="365"/>
      <c r="C46" s="365"/>
      <c r="D46" s="365"/>
      <c r="E46" s="365"/>
      <c r="F46" s="365"/>
      <c r="G46" s="365"/>
      <c r="H46" s="365"/>
      <c r="I46" s="365"/>
    </row>
    <row r="47" spans="1:9" x14ac:dyDescent="0.25">
      <c r="A47" s="444"/>
      <c r="B47" s="243" t="s">
        <v>779</v>
      </c>
      <c r="C47" s="365"/>
      <c r="D47" s="365"/>
      <c r="E47" s="365"/>
      <c r="F47" s="365"/>
      <c r="G47" s="365"/>
      <c r="H47" s="365"/>
      <c r="I47" s="365"/>
    </row>
    <row r="48" spans="1:9" x14ac:dyDescent="0.25">
      <c r="A48" s="444"/>
      <c r="B48" s="365" t="s">
        <v>474</v>
      </c>
      <c r="C48" s="401">
        <v>0.83150000000000002</v>
      </c>
      <c r="D48" s="365"/>
      <c r="E48" s="401">
        <v>0.8397</v>
      </c>
      <c r="F48" s="365"/>
      <c r="G48" s="401">
        <v>0.81659999999999999</v>
      </c>
      <c r="H48" s="365"/>
      <c r="I48" s="401">
        <v>0.75599630996309963</v>
      </c>
    </row>
    <row r="49" spans="1:9" x14ac:dyDescent="0.25">
      <c r="A49" s="444"/>
      <c r="B49" s="365" t="s">
        <v>780</v>
      </c>
      <c r="C49" s="401">
        <v>1.2146999999999999</v>
      </c>
      <c r="D49" s="365"/>
      <c r="E49" s="401">
        <v>1.2125999999999999</v>
      </c>
      <c r="F49" s="365"/>
      <c r="G49" s="401">
        <v>1.2091000000000001</v>
      </c>
      <c r="H49" s="365"/>
      <c r="I49" s="401">
        <v>1.1971658151526237</v>
      </c>
    </row>
    <row r="50" spans="1:9" x14ac:dyDescent="0.25">
      <c r="A50" s="444"/>
      <c r="B50" s="365" t="s">
        <v>476</v>
      </c>
      <c r="C50" s="401">
        <v>1.1196999999999999</v>
      </c>
      <c r="D50" s="365"/>
      <c r="E50" s="401">
        <v>1.1408</v>
      </c>
      <c r="F50" s="365"/>
      <c r="G50" s="401">
        <v>1.1645000000000001</v>
      </c>
      <c r="H50" s="365"/>
      <c r="I50" s="401">
        <v>1.1827120832269977</v>
      </c>
    </row>
    <row r="51" spans="1:9" x14ac:dyDescent="0.25">
      <c r="A51" s="444"/>
      <c r="B51" s="365" t="s">
        <v>771</v>
      </c>
      <c r="C51" s="401">
        <v>0.59909999999999997</v>
      </c>
      <c r="D51" s="365"/>
      <c r="E51" s="401">
        <v>0.61099999999999999</v>
      </c>
      <c r="F51" s="365"/>
      <c r="G51" s="401">
        <v>0.62980000000000003</v>
      </c>
      <c r="H51" s="365"/>
      <c r="I51" s="401">
        <v>0.66145833333333337</v>
      </c>
    </row>
    <row r="52" spans="1:9" x14ac:dyDescent="0.25">
      <c r="A52" s="445"/>
      <c r="B52" s="365" t="s">
        <v>778</v>
      </c>
      <c r="C52" s="401">
        <v>1.0450999999999999</v>
      </c>
      <c r="D52" s="365"/>
      <c r="E52" s="401">
        <v>1.0547</v>
      </c>
      <c r="F52" s="365"/>
      <c r="G52" s="401">
        <v>1.0629999999999999</v>
      </c>
      <c r="H52" s="365"/>
      <c r="I52" s="401">
        <v>1.0648471572632368</v>
      </c>
    </row>
    <row r="54" spans="1:9" x14ac:dyDescent="0.25">
      <c r="B54" s="365" t="s">
        <v>781</v>
      </c>
      <c r="C54" s="364">
        <v>2018</v>
      </c>
      <c r="D54" s="391"/>
      <c r="E54" s="364">
        <v>2019</v>
      </c>
      <c r="F54" s="391"/>
      <c r="G54" s="364">
        <v>2020</v>
      </c>
      <c r="H54" s="391"/>
      <c r="I54" s="364">
        <v>2021</v>
      </c>
    </row>
    <row r="55" spans="1:9" x14ac:dyDescent="0.25">
      <c r="B55" s="397" t="s">
        <v>782</v>
      </c>
      <c r="C55" s="400">
        <v>197327</v>
      </c>
      <c r="D55" s="399"/>
      <c r="E55" s="400">
        <v>199984</v>
      </c>
      <c r="F55" s="399"/>
      <c r="G55" s="400">
        <v>201954</v>
      </c>
      <c r="H55" s="399"/>
      <c r="I55" s="400">
        <v>202692</v>
      </c>
    </row>
    <row r="56" spans="1:9" x14ac:dyDescent="0.25">
      <c r="B56" s="397" t="s">
        <v>783</v>
      </c>
      <c r="C56" s="252">
        <v>206233</v>
      </c>
      <c r="D56" s="391"/>
      <c r="E56" s="252">
        <v>210919</v>
      </c>
      <c r="F56" s="391"/>
      <c r="G56" s="252">
        <v>214669</v>
      </c>
      <c r="H56" s="391"/>
      <c r="I56" s="252">
        <v>215836</v>
      </c>
    </row>
    <row r="57" spans="1:9" x14ac:dyDescent="0.25">
      <c r="B57" s="365" t="s">
        <v>784</v>
      </c>
      <c r="C57" s="252">
        <v>-8906</v>
      </c>
      <c r="D57" s="137"/>
      <c r="E57" s="252">
        <v>-10935</v>
      </c>
      <c r="F57" s="137"/>
      <c r="G57" s="252">
        <v>-12715</v>
      </c>
      <c r="H57" s="137"/>
      <c r="I57" s="252">
        <v>-13144</v>
      </c>
    </row>
  </sheetData>
  <mergeCells count="4">
    <mergeCell ref="A1:A21"/>
    <mergeCell ref="A24:A30"/>
    <mergeCell ref="B30:F30"/>
    <mergeCell ref="A32:A5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80"/>
  <sheetViews>
    <sheetView topLeftCell="A43" zoomScale="55" zoomScaleNormal="55" workbookViewId="0">
      <selection activeCell="A54" sqref="A54:E80"/>
    </sheetView>
  </sheetViews>
  <sheetFormatPr baseColWidth="10" defaultRowHeight="15" x14ac:dyDescent="0.25"/>
  <cols>
    <col min="1" max="1" width="83.28515625" style="423" customWidth="1"/>
    <col min="2" max="2" width="11.42578125" style="423"/>
    <col min="3" max="3" width="19.5703125" style="423" bestFit="1" customWidth="1"/>
    <col min="4" max="4" width="16" style="423" bestFit="1" customWidth="1"/>
    <col min="5" max="5" width="13.5703125" style="423" customWidth="1"/>
    <col min="6" max="6" width="7.42578125" style="423" bestFit="1" customWidth="1"/>
    <col min="7" max="7" width="8" style="423" customWidth="1"/>
    <col min="8" max="8" width="8.7109375" style="423" bestFit="1" customWidth="1"/>
    <col min="9" max="9" width="8.42578125" style="423" bestFit="1" customWidth="1"/>
    <col min="10" max="10" width="8.7109375" style="423" bestFit="1" customWidth="1"/>
    <col min="11" max="11" width="8" style="423" customWidth="1"/>
    <col min="12" max="12" width="8.140625" style="423" bestFit="1" customWidth="1"/>
    <col min="13" max="13" width="5.5703125" style="423" bestFit="1" customWidth="1"/>
    <col min="14" max="14" width="8.42578125" style="423" bestFit="1" customWidth="1"/>
    <col min="15" max="15" width="8.140625" style="423" bestFit="1" customWidth="1"/>
    <col min="16" max="18" width="8" style="423" customWidth="1"/>
    <col min="19" max="19" width="7.7109375" style="423" bestFit="1" customWidth="1"/>
    <col min="20" max="22" width="4.85546875" style="423" bestFit="1" customWidth="1"/>
    <col min="23" max="23" width="5.85546875" style="423" bestFit="1" customWidth="1"/>
    <col min="24" max="24" width="6.85546875" style="423" bestFit="1" customWidth="1"/>
    <col min="25" max="25" width="7.42578125" style="423" bestFit="1" customWidth="1"/>
    <col min="26" max="26" width="7.140625" style="423" bestFit="1" customWidth="1"/>
    <col min="27" max="27" width="7.42578125" style="423" bestFit="1" customWidth="1"/>
    <col min="28" max="28" width="15.85546875" style="423" customWidth="1"/>
    <col min="29" max="30" width="7.140625" style="423" bestFit="1" customWidth="1"/>
    <col min="31" max="32" width="8" style="423" bestFit="1" customWidth="1"/>
    <col min="33" max="33" width="8.140625" style="423" bestFit="1" customWidth="1"/>
    <col min="34" max="34" width="8.42578125" style="423" bestFit="1" customWidth="1"/>
    <col min="35" max="35" width="8" style="423" bestFit="1" customWidth="1"/>
    <col min="36" max="36" width="7.7109375" style="423" bestFit="1" customWidth="1"/>
    <col min="37" max="37" width="5.28515625" style="423" bestFit="1" customWidth="1"/>
    <col min="38" max="39" width="8.7109375" style="423" bestFit="1" customWidth="1"/>
    <col min="40" max="41" width="8" style="423" bestFit="1" customWidth="1"/>
    <col min="42" max="43" width="7.7109375" style="423" bestFit="1" customWidth="1"/>
    <col min="44" max="44" width="4.85546875" style="423" bestFit="1" customWidth="1"/>
    <col min="45" max="45" width="5.5703125" style="423" bestFit="1" customWidth="1"/>
    <col min="46" max="46" width="4.85546875" style="423" bestFit="1" customWidth="1"/>
    <col min="47" max="48" width="6.140625" style="423" bestFit="1" customWidth="1"/>
    <col min="49" max="49" width="7.140625" style="423" bestFit="1" customWidth="1"/>
    <col min="50" max="50" width="5.85546875" style="423" bestFit="1" customWidth="1"/>
    <col min="51" max="51" width="7.140625" style="423" bestFit="1" customWidth="1"/>
    <col min="52" max="54" width="11.42578125" style="423"/>
    <col min="55" max="55" width="18.7109375" style="423" customWidth="1"/>
    <col min="56" max="16384" width="11.42578125" style="423"/>
  </cols>
  <sheetData>
    <row r="1" spans="1:62" s="421" customFormat="1" x14ac:dyDescent="0.25">
      <c r="A1" s="330" t="s">
        <v>709</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row>
    <row r="2" spans="1:62" s="421" customFormat="1" ht="18.75" x14ac:dyDescent="0.3">
      <c r="A2" s="332" t="s">
        <v>710</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row>
    <row r="3" spans="1:62" s="421" customFormat="1" ht="18.75" x14ac:dyDescent="0.3">
      <c r="A3" s="332" t="s">
        <v>731</v>
      </c>
      <c r="B3" s="331"/>
      <c r="C3" s="331"/>
      <c r="D3" s="331"/>
      <c r="E3" s="414"/>
      <c r="F3" s="414"/>
      <c r="G3" s="414"/>
      <c r="H3" s="414"/>
      <c r="I3" s="414"/>
      <c r="J3" s="414"/>
      <c r="K3" s="414"/>
      <c r="L3" s="414"/>
      <c r="M3" s="414"/>
      <c r="N3" s="414"/>
      <c r="O3" s="414"/>
      <c r="P3" s="414"/>
      <c r="Q3" s="414"/>
      <c r="R3" s="414"/>
      <c r="S3" s="414"/>
      <c r="T3" s="414"/>
      <c r="U3" s="414"/>
      <c r="V3" s="414"/>
      <c r="W3" s="414"/>
      <c r="X3" s="414"/>
      <c r="Y3" s="414"/>
      <c r="Z3" s="414"/>
      <c r="AA3" s="414"/>
      <c r="AB3" s="413"/>
      <c r="AC3" s="414"/>
      <c r="AD3" s="414"/>
      <c r="AE3" s="414"/>
      <c r="AF3" s="414"/>
      <c r="AG3" s="414"/>
      <c r="AH3" s="414"/>
      <c r="AI3" s="414"/>
      <c r="AJ3" s="414"/>
      <c r="AK3" s="414"/>
      <c r="AL3" s="414"/>
      <c r="AM3" s="414"/>
      <c r="AN3" s="414"/>
      <c r="AO3" s="414"/>
      <c r="AP3" s="414"/>
      <c r="AQ3" s="414"/>
      <c r="AR3" s="414"/>
      <c r="AS3" s="414"/>
      <c r="AT3" s="414"/>
      <c r="AU3" s="414"/>
      <c r="AV3" s="414"/>
      <c r="AW3" s="414"/>
      <c r="AX3" s="414"/>
      <c r="AY3" s="414"/>
    </row>
    <row r="4" spans="1:62" s="421" customFormat="1" x14ac:dyDescent="0.25">
      <c r="A4" s="333" t="s">
        <v>711</v>
      </c>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row>
    <row r="5" spans="1:62" s="421" customFormat="1" x14ac:dyDescent="0.25">
      <c r="A5" s="330" t="s">
        <v>736</v>
      </c>
      <c r="B5" s="331"/>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row>
    <row r="6" spans="1:62" s="421" customFormat="1" x14ac:dyDescent="0.25">
      <c r="A6" s="334"/>
      <c r="B6" s="335"/>
      <c r="C6" s="335"/>
      <c r="D6" s="449" t="s">
        <v>712</v>
      </c>
      <c r="E6" s="449"/>
      <c r="F6" s="449"/>
      <c r="G6" s="449"/>
      <c r="H6" s="449"/>
      <c r="I6" s="449"/>
      <c r="J6" s="449"/>
      <c r="K6" s="449"/>
      <c r="L6" s="449"/>
      <c r="M6" s="449"/>
      <c r="N6" s="449"/>
      <c r="O6" s="449"/>
      <c r="P6" s="449"/>
      <c r="Q6" s="449"/>
      <c r="R6" s="449"/>
      <c r="S6" s="449"/>
      <c r="T6" s="449"/>
      <c r="U6" s="449"/>
      <c r="V6" s="449"/>
      <c r="W6" s="449"/>
      <c r="X6" s="449"/>
      <c r="Y6" s="449"/>
      <c r="Z6" s="449"/>
      <c r="AA6" s="449"/>
      <c r="AB6" s="449" t="s">
        <v>713</v>
      </c>
      <c r="AC6" s="449"/>
      <c r="AD6" s="449"/>
      <c r="AE6" s="449"/>
      <c r="AF6" s="449"/>
      <c r="AG6" s="449"/>
      <c r="AH6" s="449"/>
      <c r="AI6" s="449"/>
      <c r="AJ6" s="449"/>
      <c r="AK6" s="449"/>
      <c r="AL6" s="449"/>
      <c r="AM6" s="449"/>
      <c r="AN6" s="449"/>
      <c r="AO6" s="449"/>
      <c r="AP6" s="449"/>
      <c r="AQ6" s="449"/>
      <c r="AR6" s="449"/>
      <c r="AS6" s="449"/>
      <c r="AT6" s="449"/>
      <c r="AU6" s="449"/>
      <c r="AV6" s="449"/>
      <c r="AW6" s="449"/>
      <c r="AX6" s="449"/>
      <c r="AY6" s="449"/>
    </row>
    <row r="7" spans="1:62" s="421" customFormat="1" x14ac:dyDescent="0.25">
      <c r="A7" s="334"/>
      <c r="B7" s="335"/>
      <c r="C7" s="335"/>
      <c r="D7" s="336"/>
      <c r="E7" s="450" t="s">
        <v>474</v>
      </c>
      <c r="F7" s="451"/>
      <c r="G7" s="452"/>
      <c r="H7" s="450" t="s">
        <v>650</v>
      </c>
      <c r="I7" s="451"/>
      <c r="J7" s="451"/>
      <c r="K7" s="451"/>
      <c r="L7" s="451"/>
      <c r="M7" s="452"/>
      <c r="N7" s="450" t="s">
        <v>651</v>
      </c>
      <c r="O7" s="451"/>
      <c r="P7" s="451"/>
      <c r="Q7" s="452"/>
      <c r="R7" s="450" t="s">
        <v>477</v>
      </c>
      <c r="S7" s="451"/>
      <c r="T7" s="451"/>
      <c r="U7" s="452"/>
      <c r="V7" s="450" t="s">
        <v>714</v>
      </c>
      <c r="W7" s="451"/>
      <c r="X7" s="451"/>
      <c r="Y7" s="451"/>
      <c r="Z7" s="451"/>
      <c r="AA7" s="452"/>
      <c r="AB7" s="336"/>
      <c r="AC7" s="450" t="s">
        <v>474</v>
      </c>
      <c r="AD7" s="451"/>
      <c r="AE7" s="452"/>
      <c r="AF7" s="450" t="s">
        <v>650</v>
      </c>
      <c r="AG7" s="451"/>
      <c r="AH7" s="451"/>
      <c r="AI7" s="451"/>
      <c r="AJ7" s="451"/>
      <c r="AK7" s="452"/>
      <c r="AL7" s="450" t="s">
        <v>651</v>
      </c>
      <c r="AM7" s="451"/>
      <c r="AN7" s="451"/>
      <c r="AO7" s="452"/>
      <c r="AP7" s="450" t="s">
        <v>477</v>
      </c>
      <c r="AQ7" s="451"/>
      <c r="AR7" s="451"/>
      <c r="AS7" s="452"/>
      <c r="AT7" s="450" t="s">
        <v>714</v>
      </c>
      <c r="AU7" s="451"/>
      <c r="AV7" s="451"/>
      <c r="AW7" s="451"/>
      <c r="AX7" s="451"/>
      <c r="AY7" s="452"/>
      <c r="BD7" s="424"/>
      <c r="BE7" s="424"/>
      <c r="BF7" s="424"/>
      <c r="BG7" s="424"/>
    </row>
    <row r="8" spans="1:62" s="422" customFormat="1" ht="45" x14ac:dyDescent="0.25">
      <c r="A8" s="337" t="s">
        <v>506</v>
      </c>
      <c r="B8" s="337" t="s">
        <v>715</v>
      </c>
      <c r="C8" s="337" t="s">
        <v>716</v>
      </c>
      <c r="D8" s="337" t="s">
        <v>717</v>
      </c>
      <c r="E8" s="337" t="s">
        <v>718</v>
      </c>
      <c r="F8" s="337" t="s">
        <v>719</v>
      </c>
      <c r="G8" s="337" t="s">
        <v>720</v>
      </c>
      <c r="H8" s="337" t="s">
        <v>461</v>
      </c>
      <c r="I8" s="337" t="s">
        <v>1</v>
      </c>
      <c r="J8" s="337" t="s">
        <v>2</v>
      </c>
      <c r="K8" s="337" t="s">
        <v>3</v>
      </c>
      <c r="L8" s="337" t="s">
        <v>4</v>
      </c>
      <c r="M8" s="337" t="s">
        <v>721</v>
      </c>
      <c r="N8" s="337" t="s">
        <v>5</v>
      </c>
      <c r="O8" s="337" t="s">
        <v>6</v>
      </c>
      <c r="P8" s="337" t="s">
        <v>7</v>
      </c>
      <c r="Q8" s="337" t="s">
        <v>8</v>
      </c>
      <c r="R8" s="337" t="s">
        <v>9</v>
      </c>
      <c r="S8" s="337" t="s">
        <v>10</v>
      </c>
      <c r="T8" s="337" t="s">
        <v>11</v>
      </c>
      <c r="U8" s="337" t="s">
        <v>12</v>
      </c>
      <c r="V8" s="337">
        <v>21</v>
      </c>
      <c r="W8" s="337" t="s">
        <v>21</v>
      </c>
      <c r="X8" s="337" t="s">
        <v>22</v>
      </c>
      <c r="Y8" s="337" t="s">
        <v>23</v>
      </c>
      <c r="Z8" s="337" t="s">
        <v>24</v>
      </c>
      <c r="AA8" s="337" t="s">
        <v>25</v>
      </c>
      <c r="AB8" s="337" t="s">
        <v>722</v>
      </c>
      <c r="AC8" s="337" t="s">
        <v>718</v>
      </c>
      <c r="AD8" s="337" t="s">
        <v>719</v>
      </c>
      <c r="AE8" s="337" t="s">
        <v>720</v>
      </c>
      <c r="AF8" s="337" t="s">
        <v>461</v>
      </c>
      <c r="AG8" s="337" t="s">
        <v>1</v>
      </c>
      <c r="AH8" s="337" t="s">
        <v>2</v>
      </c>
      <c r="AI8" s="337" t="s">
        <v>3</v>
      </c>
      <c r="AJ8" s="337" t="s">
        <v>4</v>
      </c>
      <c r="AK8" s="337" t="s">
        <v>721</v>
      </c>
      <c r="AL8" s="337" t="s">
        <v>5</v>
      </c>
      <c r="AM8" s="337" t="s">
        <v>6</v>
      </c>
      <c r="AN8" s="337" t="s">
        <v>7</v>
      </c>
      <c r="AO8" s="337" t="s">
        <v>8</v>
      </c>
      <c r="AP8" s="337" t="s">
        <v>9</v>
      </c>
      <c r="AQ8" s="337" t="s">
        <v>10</v>
      </c>
      <c r="AR8" s="337" t="s">
        <v>11</v>
      </c>
      <c r="AS8" s="337" t="s">
        <v>12</v>
      </c>
      <c r="AT8" s="337">
        <v>21</v>
      </c>
      <c r="AU8" s="337" t="s">
        <v>21</v>
      </c>
      <c r="AV8" s="337" t="s">
        <v>22</v>
      </c>
      <c r="AW8" s="337" t="s">
        <v>23</v>
      </c>
      <c r="AX8" s="337" t="s">
        <v>24</v>
      </c>
      <c r="AY8" s="337" t="s">
        <v>25</v>
      </c>
      <c r="BC8" s="457" t="s">
        <v>811</v>
      </c>
      <c r="BD8" s="456" t="s">
        <v>520</v>
      </c>
      <c r="BE8" s="456"/>
      <c r="BF8" s="456" t="s">
        <v>810</v>
      </c>
      <c r="BG8" s="456"/>
      <c r="BH8" s="453" t="s">
        <v>777</v>
      </c>
      <c r="BI8" s="454"/>
      <c r="BJ8" s="455"/>
    </row>
    <row r="9" spans="1:62" x14ac:dyDescent="0.25">
      <c r="A9" s="447" t="s">
        <v>520</v>
      </c>
      <c r="B9" s="338" t="s">
        <v>723</v>
      </c>
      <c r="C9" s="339">
        <f>+D9+AB9</f>
        <v>145693</v>
      </c>
      <c r="D9" s="339">
        <v>72275</v>
      </c>
      <c r="E9" s="339">
        <v>3</v>
      </c>
      <c r="F9" s="339">
        <v>19</v>
      </c>
      <c r="G9" s="339">
        <v>5127</v>
      </c>
      <c r="H9" s="339">
        <v>6160</v>
      </c>
      <c r="I9" s="339">
        <v>6354</v>
      </c>
      <c r="J9" s="339">
        <v>6003</v>
      </c>
      <c r="K9" s="339">
        <v>5944</v>
      </c>
      <c r="L9" s="339">
        <v>5896</v>
      </c>
      <c r="M9" s="339">
        <v>485</v>
      </c>
      <c r="N9" s="339">
        <v>6657</v>
      </c>
      <c r="O9" s="339">
        <v>6852</v>
      </c>
      <c r="P9" s="339">
        <v>5953</v>
      </c>
      <c r="Q9" s="339">
        <v>5248</v>
      </c>
      <c r="R9" s="339">
        <v>4715</v>
      </c>
      <c r="S9" s="339">
        <v>3960</v>
      </c>
      <c r="T9" s="339">
        <v>16</v>
      </c>
      <c r="U9" s="339">
        <v>4</v>
      </c>
      <c r="V9" s="339">
        <v>57</v>
      </c>
      <c r="W9" s="339">
        <v>171</v>
      </c>
      <c r="X9" s="339">
        <v>646</v>
      </c>
      <c r="Y9" s="339">
        <v>823</v>
      </c>
      <c r="Z9" s="339">
        <v>1182</v>
      </c>
      <c r="AA9" s="339">
        <v>0</v>
      </c>
      <c r="AB9" s="339">
        <v>73418</v>
      </c>
      <c r="AC9" s="339">
        <v>1</v>
      </c>
      <c r="AD9" s="339">
        <v>18</v>
      </c>
      <c r="AE9" s="339">
        <v>5038</v>
      </c>
      <c r="AF9" s="339">
        <v>5751</v>
      </c>
      <c r="AG9" s="339">
        <v>5864</v>
      </c>
      <c r="AH9" s="339">
        <v>6157</v>
      </c>
      <c r="AI9" s="339">
        <v>6037</v>
      </c>
      <c r="AJ9" s="339">
        <v>5769</v>
      </c>
      <c r="AK9" s="339">
        <v>272</v>
      </c>
      <c r="AL9" s="339">
        <v>6572</v>
      </c>
      <c r="AM9" s="339">
        <v>6601</v>
      </c>
      <c r="AN9" s="339">
        <v>6272</v>
      </c>
      <c r="AO9" s="339">
        <v>5971</v>
      </c>
      <c r="AP9" s="339">
        <v>5354</v>
      </c>
      <c r="AQ9" s="339">
        <v>4814</v>
      </c>
      <c r="AR9" s="339">
        <v>62</v>
      </c>
      <c r="AS9" s="339">
        <v>30</v>
      </c>
      <c r="AT9" s="339">
        <v>97</v>
      </c>
      <c r="AU9" s="339">
        <v>187</v>
      </c>
      <c r="AV9" s="339">
        <v>493</v>
      </c>
      <c r="AW9" s="339">
        <v>739</v>
      </c>
      <c r="AX9" s="339">
        <v>1319</v>
      </c>
      <c r="AY9" s="339">
        <v>0</v>
      </c>
      <c r="BC9" s="458"/>
      <c r="BD9" s="425" t="s">
        <v>723</v>
      </c>
      <c r="BE9" s="425" t="s">
        <v>195</v>
      </c>
      <c r="BF9" s="425" t="s">
        <v>723</v>
      </c>
      <c r="BG9" s="425" t="s">
        <v>195</v>
      </c>
      <c r="BH9" s="425" t="s">
        <v>723</v>
      </c>
      <c r="BI9" s="425" t="s">
        <v>195</v>
      </c>
      <c r="BJ9" s="425" t="s">
        <v>812</v>
      </c>
    </row>
    <row r="10" spans="1:62" x14ac:dyDescent="0.25">
      <c r="A10" s="448"/>
      <c r="B10" s="338" t="s">
        <v>195</v>
      </c>
      <c r="C10" s="339">
        <f t="shared" ref="C10:C12" si="0">+D10+AB10</f>
        <v>22283</v>
      </c>
      <c r="D10" s="339">
        <v>11537</v>
      </c>
      <c r="E10" s="339">
        <v>0</v>
      </c>
      <c r="F10" s="339">
        <v>0</v>
      </c>
      <c r="G10" s="339">
        <v>825</v>
      </c>
      <c r="H10" s="339">
        <v>946</v>
      </c>
      <c r="I10" s="339">
        <v>1100</v>
      </c>
      <c r="J10" s="339">
        <v>1142</v>
      </c>
      <c r="K10" s="339">
        <v>1011</v>
      </c>
      <c r="L10" s="339">
        <v>998</v>
      </c>
      <c r="M10" s="339">
        <v>84</v>
      </c>
      <c r="N10" s="339">
        <v>1102</v>
      </c>
      <c r="O10" s="339">
        <v>1036</v>
      </c>
      <c r="P10" s="339">
        <v>922</v>
      </c>
      <c r="Q10" s="339">
        <v>770</v>
      </c>
      <c r="R10" s="339">
        <v>624</v>
      </c>
      <c r="S10" s="339">
        <v>490</v>
      </c>
      <c r="T10" s="339">
        <v>0</v>
      </c>
      <c r="U10" s="339">
        <v>0</v>
      </c>
      <c r="V10" s="339">
        <v>0</v>
      </c>
      <c r="W10" s="339">
        <v>27</v>
      </c>
      <c r="X10" s="339">
        <v>99</v>
      </c>
      <c r="Y10" s="339">
        <v>154</v>
      </c>
      <c r="Z10" s="339">
        <v>207</v>
      </c>
      <c r="AA10" s="339">
        <v>0</v>
      </c>
      <c r="AB10" s="339">
        <v>10746</v>
      </c>
      <c r="AC10" s="339">
        <v>0</v>
      </c>
      <c r="AD10" s="339">
        <v>0</v>
      </c>
      <c r="AE10" s="339">
        <v>781</v>
      </c>
      <c r="AF10" s="339">
        <v>916</v>
      </c>
      <c r="AG10" s="339">
        <v>969</v>
      </c>
      <c r="AH10" s="339">
        <v>949</v>
      </c>
      <c r="AI10" s="339">
        <v>922</v>
      </c>
      <c r="AJ10" s="339">
        <v>910</v>
      </c>
      <c r="AK10" s="339">
        <v>36</v>
      </c>
      <c r="AL10" s="339">
        <v>932</v>
      </c>
      <c r="AM10" s="339">
        <v>918</v>
      </c>
      <c r="AN10" s="339">
        <v>861</v>
      </c>
      <c r="AO10" s="339">
        <v>802</v>
      </c>
      <c r="AP10" s="339">
        <v>630</v>
      </c>
      <c r="AQ10" s="339">
        <v>612</v>
      </c>
      <c r="AR10" s="339">
        <v>0</v>
      </c>
      <c r="AS10" s="339">
        <v>0</v>
      </c>
      <c r="AT10" s="339">
        <v>0</v>
      </c>
      <c r="AU10" s="339">
        <v>21</v>
      </c>
      <c r="AV10" s="339">
        <v>83</v>
      </c>
      <c r="AW10" s="339">
        <v>165</v>
      </c>
      <c r="AX10" s="339">
        <v>239</v>
      </c>
      <c r="AY10" s="339">
        <v>0</v>
      </c>
      <c r="BC10" s="232">
        <v>2018</v>
      </c>
      <c r="BD10" s="15">
        <v>134968</v>
      </c>
      <c r="BE10" s="15">
        <v>19522</v>
      </c>
      <c r="BF10" s="15">
        <v>71690</v>
      </c>
      <c r="BG10" s="15">
        <v>4830</v>
      </c>
      <c r="BH10" s="15">
        <f>+BD10+BF10</f>
        <v>206658</v>
      </c>
      <c r="BI10" s="15">
        <f>+BE10+BG10</f>
        <v>24352</v>
      </c>
      <c r="BJ10" s="15">
        <f>+BH10+BI10</f>
        <v>231010</v>
      </c>
    </row>
    <row r="11" spans="1:62" x14ac:dyDescent="0.25">
      <c r="A11" s="447" t="s">
        <v>724</v>
      </c>
      <c r="B11" s="338" t="s">
        <v>723</v>
      </c>
      <c r="C11" s="339">
        <f t="shared" si="0"/>
        <v>64567</v>
      </c>
      <c r="D11" s="339">
        <v>33970</v>
      </c>
      <c r="E11" s="339">
        <v>279</v>
      </c>
      <c r="F11" s="339">
        <v>883</v>
      </c>
      <c r="G11" s="339">
        <v>1914</v>
      </c>
      <c r="H11" s="339">
        <v>2662</v>
      </c>
      <c r="I11" s="339">
        <v>3008</v>
      </c>
      <c r="J11" s="339">
        <v>3176</v>
      </c>
      <c r="K11" s="339">
        <v>3320</v>
      </c>
      <c r="L11" s="339">
        <v>3115</v>
      </c>
      <c r="M11" s="339">
        <v>0</v>
      </c>
      <c r="N11" s="339">
        <v>2704</v>
      </c>
      <c r="O11" s="339">
        <v>2661</v>
      </c>
      <c r="P11" s="339">
        <v>2682</v>
      </c>
      <c r="Q11" s="339">
        <v>2523</v>
      </c>
      <c r="R11" s="339">
        <v>2068</v>
      </c>
      <c r="S11" s="339">
        <v>1830</v>
      </c>
      <c r="T11" s="339">
        <v>0</v>
      </c>
      <c r="U11" s="339">
        <v>0</v>
      </c>
      <c r="V11" s="339">
        <v>0</v>
      </c>
      <c r="W11" s="339">
        <v>7</v>
      </c>
      <c r="X11" s="339">
        <v>149</v>
      </c>
      <c r="Y11" s="339">
        <v>335</v>
      </c>
      <c r="Z11" s="339">
        <v>410</v>
      </c>
      <c r="AA11" s="339">
        <v>244</v>
      </c>
      <c r="AB11" s="339">
        <v>30597</v>
      </c>
      <c r="AC11" s="339">
        <v>307</v>
      </c>
      <c r="AD11" s="339">
        <v>843</v>
      </c>
      <c r="AE11" s="339">
        <v>1858</v>
      </c>
      <c r="AF11" s="339">
        <v>2540</v>
      </c>
      <c r="AG11" s="339">
        <v>2729</v>
      </c>
      <c r="AH11" s="339">
        <v>2777</v>
      </c>
      <c r="AI11" s="339">
        <v>2852</v>
      </c>
      <c r="AJ11" s="339">
        <v>2733</v>
      </c>
      <c r="AK11" s="339">
        <v>0</v>
      </c>
      <c r="AL11" s="339">
        <v>2330</v>
      </c>
      <c r="AM11" s="339">
        <v>2485</v>
      </c>
      <c r="AN11" s="339">
        <v>2445</v>
      </c>
      <c r="AO11" s="339">
        <v>2233</v>
      </c>
      <c r="AP11" s="339">
        <v>1962</v>
      </c>
      <c r="AQ11" s="339">
        <v>1871</v>
      </c>
      <c r="AR11" s="339">
        <v>0</v>
      </c>
      <c r="AS11" s="339">
        <v>0</v>
      </c>
      <c r="AT11" s="339">
        <v>0</v>
      </c>
      <c r="AU11" s="339">
        <v>0</v>
      </c>
      <c r="AV11" s="339">
        <v>74</v>
      </c>
      <c r="AW11" s="339">
        <v>166</v>
      </c>
      <c r="AX11" s="339">
        <v>242</v>
      </c>
      <c r="AY11" s="339">
        <v>150</v>
      </c>
      <c r="BC11" s="232">
        <v>2019</v>
      </c>
      <c r="BD11" s="15">
        <v>137916</v>
      </c>
      <c r="BE11" s="15">
        <v>20114</v>
      </c>
      <c r="BF11" s="15">
        <v>73050</v>
      </c>
      <c r="BG11" s="15">
        <v>4867</v>
      </c>
      <c r="BH11" s="15">
        <f t="shared" ref="BH11:BH13" si="1">+BD11+BF11</f>
        <v>210966</v>
      </c>
      <c r="BI11" s="15">
        <f t="shared" ref="BI11:BI13" si="2">+BE11+BG11</f>
        <v>24981</v>
      </c>
      <c r="BJ11" s="15">
        <f t="shared" ref="BJ11:BJ13" si="3">+BH11+BI11</f>
        <v>235947</v>
      </c>
    </row>
    <row r="12" spans="1:62" x14ac:dyDescent="0.25">
      <c r="A12" s="448"/>
      <c r="B12" s="338" t="s">
        <v>195</v>
      </c>
      <c r="C12" s="339">
        <f t="shared" si="0"/>
        <v>4251</v>
      </c>
      <c r="D12" s="339">
        <v>2124</v>
      </c>
      <c r="E12" s="339">
        <v>58</v>
      </c>
      <c r="F12" s="339">
        <v>84</v>
      </c>
      <c r="G12" s="339">
        <v>166</v>
      </c>
      <c r="H12" s="339">
        <v>197</v>
      </c>
      <c r="I12" s="339">
        <v>195</v>
      </c>
      <c r="J12" s="339">
        <v>199</v>
      </c>
      <c r="K12" s="339">
        <v>197</v>
      </c>
      <c r="L12" s="339">
        <v>181</v>
      </c>
      <c r="M12" s="339">
        <v>0</v>
      </c>
      <c r="N12" s="339">
        <v>155</v>
      </c>
      <c r="O12" s="339">
        <v>179</v>
      </c>
      <c r="P12" s="339">
        <v>137</v>
      </c>
      <c r="Q12" s="339">
        <v>145</v>
      </c>
      <c r="R12" s="339">
        <v>125</v>
      </c>
      <c r="S12" s="339">
        <v>106</v>
      </c>
      <c r="T12" s="339">
        <v>0</v>
      </c>
      <c r="U12" s="339">
        <v>0</v>
      </c>
      <c r="V12" s="339">
        <v>0</v>
      </c>
      <c r="W12" s="339">
        <v>0</v>
      </c>
      <c r="X12" s="339">
        <v>0</v>
      </c>
      <c r="Y12" s="339">
        <v>0</v>
      </c>
      <c r="Z12" s="339">
        <v>0</v>
      </c>
      <c r="AA12" s="339">
        <v>0</v>
      </c>
      <c r="AB12" s="339">
        <v>2127</v>
      </c>
      <c r="AC12" s="339">
        <v>48</v>
      </c>
      <c r="AD12" s="339">
        <v>65</v>
      </c>
      <c r="AE12" s="339">
        <v>160</v>
      </c>
      <c r="AF12" s="339">
        <v>195</v>
      </c>
      <c r="AG12" s="339">
        <v>205</v>
      </c>
      <c r="AH12" s="339">
        <v>208</v>
      </c>
      <c r="AI12" s="339">
        <v>205</v>
      </c>
      <c r="AJ12" s="339">
        <v>163</v>
      </c>
      <c r="AK12" s="339">
        <v>0</v>
      </c>
      <c r="AL12" s="339">
        <v>171</v>
      </c>
      <c r="AM12" s="339">
        <v>161</v>
      </c>
      <c r="AN12" s="339">
        <v>157</v>
      </c>
      <c r="AO12" s="339">
        <v>128</v>
      </c>
      <c r="AP12" s="339">
        <v>132</v>
      </c>
      <c r="AQ12" s="339">
        <v>129</v>
      </c>
      <c r="AR12" s="339">
        <v>0</v>
      </c>
      <c r="AS12" s="339">
        <v>0</v>
      </c>
      <c r="AT12" s="339">
        <v>0</v>
      </c>
      <c r="AU12" s="339">
        <v>0</v>
      </c>
      <c r="AV12" s="339">
        <v>0</v>
      </c>
      <c r="AW12" s="339">
        <v>0</v>
      </c>
      <c r="AX12" s="339">
        <v>0</v>
      </c>
      <c r="AY12" s="339">
        <v>0</v>
      </c>
      <c r="BC12" s="232">
        <v>2020</v>
      </c>
      <c r="BD12" s="15">
        <v>140290</v>
      </c>
      <c r="BE12" s="15">
        <v>20931</v>
      </c>
      <c r="BF12" s="15">
        <v>71163</v>
      </c>
      <c r="BG12" s="15">
        <v>4870</v>
      </c>
      <c r="BH12" s="15">
        <f t="shared" si="1"/>
        <v>211453</v>
      </c>
      <c r="BI12" s="15">
        <f t="shared" si="2"/>
        <v>25801</v>
      </c>
      <c r="BJ12" s="15">
        <f t="shared" si="3"/>
        <v>237254</v>
      </c>
    </row>
    <row r="13" spans="1:62" x14ac:dyDescent="0.25">
      <c r="A13" s="338" t="s">
        <v>730</v>
      </c>
      <c r="B13" s="338" t="s">
        <v>726</v>
      </c>
      <c r="C13" s="339">
        <f>+D13+AB13</f>
        <v>236794</v>
      </c>
      <c r="D13" s="339">
        <f>SUM(D9:D12)</f>
        <v>119906</v>
      </c>
      <c r="E13" s="339">
        <f t="shared" ref="E13:AY13" si="4">SUM(E9:E12)</f>
        <v>340</v>
      </c>
      <c r="F13" s="339">
        <f t="shared" si="4"/>
        <v>986</v>
      </c>
      <c r="G13" s="339">
        <f t="shared" si="4"/>
        <v>8032</v>
      </c>
      <c r="H13" s="339">
        <f t="shared" si="4"/>
        <v>9965</v>
      </c>
      <c r="I13" s="339">
        <f t="shared" si="4"/>
        <v>10657</v>
      </c>
      <c r="J13" s="339">
        <f t="shared" si="4"/>
        <v>10520</v>
      </c>
      <c r="K13" s="339">
        <f t="shared" si="4"/>
        <v>10472</v>
      </c>
      <c r="L13" s="339">
        <f t="shared" si="4"/>
        <v>10190</v>
      </c>
      <c r="M13" s="339">
        <f t="shared" si="4"/>
        <v>569</v>
      </c>
      <c r="N13" s="339">
        <f t="shared" si="4"/>
        <v>10618</v>
      </c>
      <c r="O13" s="339">
        <f t="shared" si="4"/>
        <v>10728</v>
      </c>
      <c r="P13" s="339">
        <f t="shared" si="4"/>
        <v>9694</v>
      </c>
      <c r="Q13" s="339">
        <f t="shared" si="4"/>
        <v>8686</v>
      </c>
      <c r="R13" s="339">
        <f t="shared" si="4"/>
        <v>7532</v>
      </c>
      <c r="S13" s="339">
        <f t="shared" si="4"/>
        <v>6386</v>
      </c>
      <c r="T13" s="339">
        <f t="shared" si="4"/>
        <v>16</v>
      </c>
      <c r="U13" s="339">
        <f t="shared" si="4"/>
        <v>4</v>
      </c>
      <c r="V13" s="339">
        <f t="shared" si="4"/>
        <v>57</v>
      </c>
      <c r="W13" s="339">
        <f t="shared" si="4"/>
        <v>205</v>
      </c>
      <c r="X13" s="339">
        <f t="shared" si="4"/>
        <v>894</v>
      </c>
      <c r="Y13" s="339">
        <f t="shared" si="4"/>
        <v>1312</v>
      </c>
      <c r="Z13" s="339">
        <f t="shared" si="4"/>
        <v>1799</v>
      </c>
      <c r="AA13" s="339">
        <f t="shared" si="4"/>
        <v>244</v>
      </c>
      <c r="AB13" s="339">
        <f t="shared" si="4"/>
        <v>116888</v>
      </c>
      <c r="AC13" s="339">
        <f t="shared" si="4"/>
        <v>356</v>
      </c>
      <c r="AD13" s="339">
        <f t="shared" si="4"/>
        <v>926</v>
      </c>
      <c r="AE13" s="339">
        <f t="shared" si="4"/>
        <v>7837</v>
      </c>
      <c r="AF13" s="339">
        <f t="shared" si="4"/>
        <v>9402</v>
      </c>
      <c r="AG13" s="339">
        <f t="shared" si="4"/>
        <v>9767</v>
      </c>
      <c r="AH13" s="339">
        <f t="shared" si="4"/>
        <v>10091</v>
      </c>
      <c r="AI13" s="339">
        <f t="shared" si="4"/>
        <v>10016</v>
      </c>
      <c r="AJ13" s="339">
        <f t="shared" si="4"/>
        <v>9575</v>
      </c>
      <c r="AK13" s="339">
        <f t="shared" si="4"/>
        <v>308</v>
      </c>
      <c r="AL13" s="339">
        <f t="shared" si="4"/>
        <v>10005</v>
      </c>
      <c r="AM13" s="339">
        <f t="shared" si="4"/>
        <v>10165</v>
      </c>
      <c r="AN13" s="339">
        <f t="shared" si="4"/>
        <v>9735</v>
      </c>
      <c r="AO13" s="339">
        <f t="shared" si="4"/>
        <v>9134</v>
      </c>
      <c r="AP13" s="339">
        <f t="shared" si="4"/>
        <v>8078</v>
      </c>
      <c r="AQ13" s="339">
        <f t="shared" si="4"/>
        <v>7426</v>
      </c>
      <c r="AR13" s="339">
        <f t="shared" si="4"/>
        <v>62</v>
      </c>
      <c r="AS13" s="339">
        <f t="shared" si="4"/>
        <v>30</v>
      </c>
      <c r="AT13" s="339">
        <f t="shared" si="4"/>
        <v>97</v>
      </c>
      <c r="AU13" s="339">
        <f t="shared" si="4"/>
        <v>208</v>
      </c>
      <c r="AV13" s="339">
        <f t="shared" si="4"/>
        <v>650</v>
      </c>
      <c r="AW13" s="339">
        <f t="shared" si="4"/>
        <v>1070</v>
      </c>
      <c r="AX13" s="339">
        <f t="shared" si="4"/>
        <v>1800</v>
      </c>
      <c r="AY13" s="339">
        <f t="shared" si="4"/>
        <v>150</v>
      </c>
      <c r="BC13" s="232">
        <v>2021</v>
      </c>
      <c r="BD13" s="420">
        <v>145693</v>
      </c>
      <c r="BE13" s="420">
        <v>22283</v>
      </c>
      <c r="BF13" s="420">
        <v>64567</v>
      </c>
      <c r="BG13" s="420">
        <v>4251</v>
      </c>
      <c r="BH13" s="420">
        <f t="shared" si="1"/>
        <v>210260</v>
      </c>
      <c r="BI13" s="420">
        <f t="shared" si="2"/>
        <v>26534</v>
      </c>
      <c r="BJ13" s="420">
        <f t="shared" si="3"/>
        <v>236794</v>
      </c>
    </row>
    <row r="14" spans="1:62" x14ac:dyDescent="0.25">
      <c r="A14" s="341"/>
      <c r="B14" s="341"/>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row>
    <row r="15" spans="1:62" x14ac:dyDescent="0.25">
      <c r="A15" s="340" t="s">
        <v>727</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row>
    <row r="16" spans="1:62" x14ac:dyDescent="0.25">
      <c r="A16" s="340"/>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row>
    <row r="17" spans="1:51" s="421" customFormat="1" x14ac:dyDescent="0.25">
      <c r="A17" s="334"/>
      <c r="B17" s="335"/>
      <c r="C17" s="335"/>
      <c r="D17" s="449" t="s">
        <v>712</v>
      </c>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t="s">
        <v>713</v>
      </c>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row>
    <row r="18" spans="1:51" s="421" customFormat="1" x14ac:dyDescent="0.25">
      <c r="A18" s="334"/>
      <c r="B18" s="335"/>
      <c r="C18" s="335"/>
      <c r="D18" s="336"/>
      <c r="E18" s="450" t="s">
        <v>474</v>
      </c>
      <c r="F18" s="451"/>
      <c r="G18" s="452"/>
      <c r="H18" s="450" t="s">
        <v>650</v>
      </c>
      <c r="I18" s="451"/>
      <c r="J18" s="451"/>
      <c r="K18" s="451"/>
      <c r="L18" s="451"/>
      <c r="M18" s="452"/>
      <c r="N18" s="450" t="s">
        <v>651</v>
      </c>
      <c r="O18" s="451"/>
      <c r="P18" s="451"/>
      <c r="Q18" s="452"/>
      <c r="R18" s="450" t="s">
        <v>477</v>
      </c>
      <c r="S18" s="451"/>
      <c r="T18" s="451"/>
      <c r="U18" s="452"/>
      <c r="V18" s="450" t="s">
        <v>714</v>
      </c>
      <c r="W18" s="451"/>
      <c r="X18" s="451"/>
      <c r="Y18" s="451"/>
      <c r="Z18" s="451"/>
      <c r="AA18" s="452"/>
      <c r="AB18" s="336"/>
      <c r="AC18" s="450" t="s">
        <v>474</v>
      </c>
      <c r="AD18" s="451"/>
      <c r="AE18" s="452"/>
      <c r="AF18" s="450" t="s">
        <v>650</v>
      </c>
      <c r="AG18" s="451"/>
      <c r="AH18" s="451"/>
      <c r="AI18" s="451"/>
      <c r="AJ18" s="451"/>
      <c r="AK18" s="452"/>
      <c r="AL18" s="450" t="s">
        <v>651</v>
      </c>
      <c r="AM18" s="451"/>
      <c r="AN18" s="451"/>
      <c r="AO18" s="452"/>
      <c r="AP18" s="450" t="s">
        <v>477</v>
      </c>
      <c r="AQ18" s="451"/>
      <c r="AR18" s="451"/>
      <c r="AS18" s="452"/>
      <c r="AT18" s="450" t="s">
        <v>714</v>
      </c>
      <c r="AU18" s="451"/>
      <c r="AV18" s="451"/>
      <c r="AW18" s="451"/>
      <c r="AX18" s="451"/>
      <c r="AY18" s="452"/>
    </row>
    <row r="19" spans="1:51" s="422" customFormat="1" ht="45" x14ac:dyDescent="0.25">
      <c r="A19" s="337" t="s">
        <v>506</v>
      </c>
      <c r="B19" s="337" t="s">
        <v>715</v>
      </c>
      <c r="C19" s="337" t="s">
        <v>716</v>
      </c>
      <c r="D19" s="337" t="s">
        <v>717</v>
      </c>
      <c r="E19" s="337" t="s">
        <v>718</v>
      </c>
      <c r="F19" s="337" t="s">
        <v>719</v>
      </c>
      <c r="G19" s="337" t="s">
        <v>720</v>
      </c>
      <c r="H19" s="337" t="s">
        <v>461</v>
      </c>
      <c r="I19" s="337" t="s">
        <v>1</v>
      </c>
      <c r="J19" s="337" t="s">
        <v>2</v>
      </c>
      <c r="K19" s="337" t="s">
        <v>3</v>
      </c>
      <c r="L19" s="337" t="s">
        <v>4</v>
      </c>
      <c r="M19" s="337" t="s">
        <v>721</v>
      </c>
      <c r="N19" s="337" t="s">
        <v>5</v>
      </c>
      <c r="O19" s="337" t="s">
        <v>6</v>
      </c>
      <c r="P19" s="337" t="s">
        <v>7</v>
      </c>
      <c r="Q19" s="337" t="s">
        <v>8</v>
      </c>
      <c r="R19" s="337" t="s">
        <v>9</v>
      </c>
      <c r="S19" s="337" t="s">
        <v>10</v>
      </c>
      <c r="T19" s="337" t="s">
        <v>11</v>
      </c>
      <c r="U19" s="337" t="s">
        <v>12</v>
      </c>
      <c r="V19" s="337">
        <v>21</v>
      </c>
      <c r="W19" s="337" t="s">
        <v>21</v>
      </c>
      <c r="X19" s="337" t="s">
        <v>22</v>
      </c>
      <c r="Y19" s="337" t="s">
        <v>23</v>
      </c>
      <c r="Z19" s="337" t="s">
        <v>24</v>
      </c>
      <c r="AA19" s="337" t="s">
        <v>25</v>
      </c>
      <c r="AB19" s="337" t="s">
        <v>722</v>
      </c>
      <c r="AC19" s="337" t="s">
        <v>718</v>
      </c>
      <c r="AD19" s="337" t="s">
        <v>719</v>
      </c>
      <c r="AE19" s="337" t="s">
        <v>720</v>
      </c>
      <c r="AF19" s="337" t="s">
        <v>461</v>
      </c>
      <c r="AG19" s="337" t="s">
        <v>1</v>
      </c>
      <c r="AH19" s="337" t="s">
        <v>2</v>
      </c>
      <c r="AI19" s="337" t="s">
        <v>3</v>
      </c>
      <c r="AJ19" s="337" t="s">
        <v>4</v>
      </c>
      <c r="AK19" s="337" t="s">
        <v>721</v>
      </c>
      <c r="AL19" s="337" t="s">
        <v>5</v>
      </c>
      <c r="AM19" s="337" t="s">
        <v>6</v>
      </c>
      <c r="AN19" s="337" t="s">
        <v>7</v>
      </c>
      <c r="AO19" s="337" t="s">
        <v>8</v>
      </c>
      <c r="AP19" s="337" t="s">
        <v>9</v>
      </c>
      <c r="AQ19" s="337" t="s">
        <v>10</v>
      </c>
      <c r="AR19" s="337" t="s">
        <v>11</v>
      </c>
      <c r="AS19" s="337" t="s">
        <v>12</v>
      </c>
      <c r="AT19" s="337">
        <v>21</v>
      </c>
      <c r="AU19" s="337" t="s">
        <v>21</v>
      </c>
      <c r="AV19" s="337" t="s">
        <v>22</v>
      </c>
      <c r="AW19" s="337" t="s">
        <v>23</v>
      </c>
      <c r="AX19" s="337" t="s">
        <v>24</v>
      </c>
      <c r="AY19" s="337" t="s">
        <v>25</v>
      </c>
    </row>
    <row r="20" spans="1:51" x14ac:dyDescent="0.25">
      <c r="A20" s="447" t="s">
        <v>520</v>
      </c>
      <c r="B20" s="338" t="s">
        <v>723</v>
      </c>
      <c r="C20" s="339">
        <v>140290</v>
      </c>
      <c r="D20" s="339">
        <v>69082</v>
      </c>
      <c r="E20" s="339">
        <v>9</v>
      </c>
      <c r="F20" s="339">
        <v>28</v>
      </c>
      <c r="G20" s="339">
        <v>5268</v>
      </c>
      <c r="H20" s="339">
        <v>6232</v>
      </c>
      <c r="I20" s="339">
        <v>5729</v>
      </c>
      <c r="J20" s="339">
        <v>5872</v>
      </c>
      <c r="K20" s="339">
        <v>5654</v>
      </c>
      <c r="L20" s="339">
        <v>5823</v>
      </c>
      <c r="M20" s="339">
        <v>136</v>
      </c>
      <c r="N20" s="339">
        <v>7011</v>
      </c>
      <c r="O20" s="339">
        <v>6246</v>
      </c>
      <c r="P20" s="339">
        <v>5457</v>
      </c>
      <c r="Q20" s="339">
        <v>4951</v>
      </c>
      <c r="R20" s="339">
        <v>4309</v>
      </c>
      <c r="S20" s="339">
        <v>3512</v>
      </c>
      <c r="T20" s="339">
        <v>15</v>
      </c>
      <c r="U20" s="339">
        <v>8</v>
      </c>
      <c r="V20" s="339"/>
      <c r="W20" s="339">
        <v>161</v>
      </c>
      <c r="X20" s="339">
        <v>654</v>
      </c>
      <c r="Y20" s="339">
        <v>912</v>
      </c>
      <c r="Z20" s="339">
        <v>9</v>
      </c>
      <c r="AA20" s="339">
        <v>1086</v>
      </c>
      <c r="AB20" s="339">
        <v>71208</v>
      </c>
      <c r="AC20" s="339">
        <v>12</v>
      </c>
      <c r="AD20" s="339">
        <v>16</v>
      </c>
      <c r="AE20" s="339">
        <v>5016</v>
      </c>
      <c r="AF20" s="339">
        <v>5727</v>
      </c>
      <c r="AG20" s="339">
        <v>5895</v>
      </c>
      <c r="AH20" s="339">
        <v>5867</v>
      </c>
      <c r="AI20" s="339">
        <v>5657</v>
      </c>
      <c r="AJ20" s="339">
        <v>5926</v>
      </c>
      <c r="AK20" s="339">
        <v>80</v>
      </c>
      <c r="AL20" s="339">
        <v>6647</v>
      </c>
      <c r="AM20" s="339">
        <v>6455</v>
      </c>
      <c r="AN20" s="339">
        <v>6126</v>
      </c>
      <c r="AO20" s="339">
        <v>5620</v>
      </c>
      <c r="AP20" s="339">
        <v>5073</v>
      </c>
      <c r="AQ20" s="339">
        <v>4281</v>
      </c>
      <c r="AR20" s="339">
        <v>57</v>
      </c>
      <c r="AS20" s="339">
        <v>57</v>
      </c>
      <c r="AT20" s="339"/>
      <c r="AU20" s="339">
        <v>208</v>
      </c>
      <c r="AV20" s="339">
        <v>485</v>
      </c>
      <c r="AW20" s="339">
        <v>786</v>
      </c>
      <c r="AX20" s="339">
        <v>24</v>
      </c>
      <c r="AY20" s="339">
        <v>1193</v>
      </c>
    </row>
    <row r="21" spans="1:51" x14ac:dyDescent="0.25">
      <c r="A21" s="448"/>
      <c r="B21" s="338" t="s">
        <v>195</v>
      </c>
      <c r="C21" s="339">
        <v>20931</v>
      </c>
      <c r="D21" s="339">
        <v>10831</v>
      </c>
      <c r="E21" s="339">
        <v>0</v>
      </c>
      <c r="F21" s="339">
        <v>0</v>
      </c>
      <c r="G21" s="339">
        <v>853</v>
      </c>
      <c r="H21" s="339">
        <v>1035</v>
      </c>
      <c r="I21" s="339">
        <v>1099</v>
      </c>
      <c r="J21" s="339">
        <v>1003</v>
      </c>
      <c r="K21" s="339">
        <v>933</v>
      </c>
      <c r="L21" s="339">
        <v>976</v>
      </c>
      <c r="M21" s="339">
        <v>36</v>
      </c>
      <c r="N21" s="339">
        <v>1050</v>
      </c>
      <c r="O21" s="339">
        <v>895</v>
      </c>
      <c r="P21" s="339">
        <v>818</v>
      </c>
      <c r="Q21" s="339">
        <v>673</v>
      </c>
      <c r="R21" s="339">
        <v>556</v>
      </c>
      <c r="S21" s="339">
        <v>451</v>
      </c>
      <c r="T21" s="339">
        <v>0</v>
      </c>
      <c r="U21" s="339">
        <v>0</v>
      </c>
      <c r="V21" s="339"/>
      <c r="W21" s="339">
        <v>26</v>
      </c>
      <c r="X21" s="339">
        <v>124</v>
      </c>
      <c r="Y21" s="339">
        <v>146</v>
      </c>
      <c r="Z21" s="339">
        <v>1</v>
      </c>
      <c r="AA21" s="339">
        <v>156</v>
      </c>
      <c r="AB21" s="339">
        <v>10100</v>
      </c>
      <c r="AC21" s="339">
        <v>0</v>
      </c>
      <c r="AD21" s="339">
        <v>0</v>
      </c>
      <c r="AE21" s="339">
        <v>801</v>
      </c>
      <c r="AF21" s="339">
        <v>932</v>
      </c>
      <c r="AG21" s="339">
        <v>900</v>
      </c>
      <c r="AH21" s="339">
        <v>880</v>
      </c>
      <c r="AI21" s="339">
        <v>877</v>
      </c>
      <c r="AJ21" s="339">
        <v>841</v>
      </c>
      <c r="AK21" s="339">
        <v>12</v>
      </c>
      <c r="AL21" s="339">
        <v>907</v>
      </c>
      <c r="AM21" s="339">
        <v>818</v>
      </c>
      <c r="AN21" s="339">
        <v>790</v>
      </c>
      <c r="AO21" s="339">
        <v>689</v>
      </c>
      <c r="AP21" s="339">
        <v>654</v>
      </c>
      <c r="AQ21" s="339">
        <v>525</v>
      </c>
      <c r="AR21" s="339">
        <v>0</v>
      </c>
      <c r="AS21" s="339">
        <v>0</v>
      </c>
      <c r="AT21" s="339"/>
      <c r="AU21" s="339">
        <v>14</v>
      </c>
      <c r="AV21" s="339">
        <v>89</v>
      </c>
      <c r="AW21" s="339">
        <v>177</v>
      </c>
      <c r="AX21" s="339">
        <v>1</v>
      </c>
      <c r="AY21" s="339">
        <v>193</v>
      </c>
    </row>
    <row r="22" spans="1:51" x14ac:dyDescent="0.25">
      <c r="A22" s="447" t="s">
        <v>724</v>
      </c>
      <c r="B22" s="338" t="s">
        <v>723</v>
      </c>
      <c r="C22" s="339">
        <v>71163</v>
      </c>
      <c r="D22" s="339">
        <v>37478</v>
      </c>
      <c r="E22" s="339">
        <v>873</v>
      </c>
      <c r="F22" s="339">
        <v>1493</v>
      </c>
      <c r="G22" s="339">
        <v>2565</v>
      </c>
      <c r="H22" s="339">
        <v>3174</v>
      </c>
      <c r="I22" s="339">
        <v>3321</v>
      </c>
      <c r="J22" s="339">
        <v>3550</v>
      </c>
      <c r="K22" s="339">
        <v>3312</v>
      </c>
      <c r="L22" s="339">
        <v>3358</v>
      </c>
      <c r="M22" s="339">
        <v>0</v>
      </c>
      <c r="N22" s="339">
        <v>2869</v>
      </c>
      <c r="O22" s="339">
        <v>2827</v>
      </c>
      <c r="P22" s="339">
        <v>2638</v>
      </c>
      <c r="Q22" s="339">
        <v>2372</v>
      </c>
      <c r="R22" s="339">
        <v>1887</v>
      </c>
      <c r="S22" s="339">
        <v>1733</v>
      </c>
      <c r="T22" s="339">
        <v>0</v>
      </c>
      <c r="U22" s="339">
        <v>0</v>
      </c>
      <c r="V22" s="339"/>
      <c r="W22" s="339">
        <v>9</v>
      </c>
      <c r="X22" s="339">
        <v>205</v>
      </c>
      <c r="Y22" s="339">
        <v>398</v>
      </c>
      <c r="Z22" s="339">
        <v>241</v>
      </c>
      <c r="AA22" s="339">
        <v>653</v>
      </c>
      <c r="AB22" s="339">
        <v>33685</v>
      </c>
      <c r="AC22" s="339">
        <v>805</v>
      </c>
      <c r="AD22" s="339">
        <v>1474</v>
      </c>
      <c r="AE22" s="339">
        <v>2496</v>
      </c>
      <c r="AF22" s="339">
        <v>2910</v>
      </c>
      <c r="AG22" s="339">
        <v>2993</v>
      </c>
      <c r="AH22" s="339">
        <v>3108</v>
      </c>
      <c r="AI22" s="339">
        <v>2832</v>
      </c>
      <c r="AJ22" s="339">
        <v>2790</v>
      </c>
      <c r="AK22" s="339">
        <v>0</v>
      </c>
      <c r="AL22" s="339">
        <v>2647</v>
      </c>
      <c r="AM22" s="339">
        <v>2597</v>
      </c>
      <c r="AN22" s="339">
        <v>2357</v>
      </c>
      <c r="AO22" s="339">
        <v>2126</v>
      </c>
      <c r="AP22" s="339">
        <v>1927</v>
      </c>
      <c r="AQ22" s="339">
        <v>1802</v>
      </c>
      <c r="AR22" s="339">
        <v>0</v>
      </c>
      <c r="AS22" s="339">
        <v>0</v>
      </c>
      <c r="AT22" s="339"/>
      <c r="AU22" s="339">
        <v>2</v>
      </c>
      <c r="AV22" s="339">
        <v>72</v>
      </c>
      <c r="AW22" s="339">
        <v>193</v>
      </c>
      <c r="AX22" s="339">
        <v>159</v>
      </c>
      <c r="AY22" s="339">
        <v>395</v>
      </c>
    </row>
    <row r="23" spans="1:51" x14ac:dyDescent="0.25">
      <c r="A23" s="448"/>
      <c r="B23" s="338" t="s">
        <v>195</v>
      </c>
      <c r="C23" s="339">
        <v>4870</v>
      </c>
      <c r="D23" s="339">
        <v>2471</v>
      </c>
      <c r="E23" s="339">
        <v>98</v>
      </c>
      <c r="F23" s="339">
        <v>91</v>
      </c>
      <c r="G23" s="339">
        <v>211</v>
      </c>
      <c r="H23" s="339">
        <v>234</v>
      </c>
      <c r="I23" s="339">
        <v>232</v>
      </c>
      <c r="J23" s="339">
        <v>227</v>
      </c>
      <c r="K23" s="339">
        <v>216</v>
      </c>
      <c r="L23" s="339">
        <v>200</v>
      </c>
      <c r="M23" s="339">
        <v>0</v>
      </c>
      <c r="N23" s="339">
        <v>203</v>
      </c>
      <c r="O23" s="339">
        <v>161</v>
      </c>
      <c r="P23" s="339">
        <v>179</v>
      </c>
      <c r="Q23" s="339">
        <v>151</v>
      </c>
      <c r="R23" s="339">
        <v>136</v>
      </c>
      <c r="S23" s="339">
        <v>132</v>
      </c>
      <c r="T23" s="339">
        <v>0</v>
      </c>
      <c r="U23" s="339">
        <v>0</v>
      </c>
      <c r="V23" s="339"/>
      <c r="W23" s="339">
        <v>0</v>
      </c>
      <c r="X23" s="339">
        <v>0</v>
      </c>
      <c r="Y23" s="339">
        <v>0</v>
      </c>
      <c r="Z23" s="339">
        <v>0</v>
      </c>
      <c r="AA23" s="339">
        <v>0</v>
      </c>
      <c r="AB23" s="339">
        <v>2399</v>
      </c>
      <c r="AC23" s="339">
        <v>75</v>
      </c>
      <c r="AD23" s="339">
        <v>83</v>
      </c>
      <c r="AE23" s="339">
        <v>201</v>
      </c>
      <c r="AF23" s="339">
        <v>234</v>
      </c>
      <c r="AG23" s="339">
        <v>243</v>
      </c>
      <c r="AH23" s="339">
        <v>215</v>
      </c>
      <c r="AI23" s="339">
        <v>188</v>
      </c>
      <c r="AJ23" s="339">
        <v>195</v>
      </c>
      <c r="AK23" s="339">
        <v>0</v>
      </c>
      <c r="AL23" s="339">
        <v>181</v>
      </c>
      <c r="AM23" s="339">
        <v>173</v>
      </c>
      <c r="AN23" s="339">
        <v>161</v>
      </c>
      <c r="AO23" s="339">
        <v>159</v>
      </c>
      <c r="AP23" s="339">
        <v>150</v>
      </c>
      <c r="AQ23" s="339">
        <v>141</v>
      </c>
      <c r="AR23" s="339">
        <v>0</v>
      </c>
      <c r="AS23" s="339">
        <v>0</v>
      </c>
      <c r="AT23" s="339"/>
      <c r="AU23" s="339">
        <v>0</v>
      </c>
      <c r="AV23" s="339">
        <v>0</v>
      </c>
      <c r="AW23" s="339">
        <v>0</v>
      </c>
      <c r="AX23" s="339">
        <v>0</v>
      </c>
      <c r="AY23" s="339">
        <v>0</v>
      </c>
    </row>
    <row r="24" spans="1:51" x14ac:dyDescent="0.25">
      <c r="A24" s="338" t="s">
        <v>725</v>
      </c>
      <c r="B24" s="338" t="s">
        <v>726</v>
      </c>
      <c r="C24" s="339">
        <v>237254</v>
      </c>
      <c r="D24" s="339">
        <v>119862</v>
      </c>
      <c r="E24" s="339">
        <v>980</v>
      </c>
      <c r="F24" s="339">
        <v>1612</v>
      </c>
      <c r="G24" s="339">
        <v>8897</v>
      </c>
      <c r="H24" s="339">
        <v>10675</v>
      </c>
      <c r="I24" s="339">
        <v>10381</v>
      </c>
      <c r="J24" s="339">
        <v>10652</v>
      </c>
      <c r="K24" s="339">
        <v>10115</v>
      </c>
      <c r="L24" s="339">
        <v>10357</v>
      </c>
      <c r="M24" s="339">
        <v>172</v>
      </c>
      <c r="N24" s="339">
        <v>11133</v>
      </c>
      <c r="O24" s="339">
        <v>10129</v>
      </c>
      <c r="P24" s="339">
        <v>9092</v>
      </c>
      <c r="Q24" s="339">
        <v>8147</v>
      </c>
      <c r="R24" s="339">
        <v>6888</v>
      </c>
      <c r="S24" s="339">
        <v>5828</v>
      </c>
      <c r="T24" s="339">
        <v>15</v>
      </c>
      <c r="U24" s="339">
        <v>8</v>
      </c>
      <c r="V24" s="339"/>
      <c r="W24" s="339">
        <v>196</v>
      </c>
      <c r="X24" s="339">
        <v>983</v>
      </c>
      <c r="Y24" s="339">
        <v>1456</v>
      </c>
      <c r="Z24" s="339">
        <v>251</v>
      </c>
      <c r="AA24" s="339">
        <v>1895</v>
      </c>
      <c r="AB24" s="339">
        <v>117392</v>
      </c>
      <c r="AC24" s="339">
        <v>892</v>
      </c>
      <c r="AD24" s="339">
        <v>1573</v>
      </c>
      <c r="AE24" s="339">
        <v>8514</v>
      </c>
      <c r="AF24" s="339">
        <v>9803</v>
      </c>
      <c r="AG24" s="339">
        <v>10031</v>
      </c>
      <c r="AH24" s="339">
        <v>10070</v>
      </c>
      <c r="AI24" s="339">
        <v>9554</v>
      </c>
      <c r="AJ24" s="339">
        <v>9752</v>
      </c>
      <c r="AK24" s="339">
        <v>92</v>
      </c>
      <c r="AL24" s="339">
        <v>10382</v>
      </c>
      <c r="AM24" s="339">
        <v>10043</v>
      </c>
      <c r="AN24" s="339">
        <v>9434</v>
      </c>
      <c r="AO24" s="339">
        <v>8594</v>
      </c>
      <c r="AP24" s="339">
        <v>7804</v>
      </c>
      <c r="AQ24" s="339">
        <v>6749</v>
      </c>
      <c r="AR24" s="339">
        <v>57</v>
      </c>
      <c r="AS24" s="339">
        <v>57</v>
      </c>
      <c r="AT24" s="339"/>
      <c r="AU24" s="339">
        <v>224</v>
      </c>
      <c r="AV24" s="339">
        <v>646</v>
      </c>
      <c r="AW24" s="339">
        <v>1156</v>
      </c>
      <c r="AX24" s="339">
        <v>184</v>
      </c>
      <c r="AY24" s="339">
        <v>1781</v>
      </c>
    </row>
    <row r="25" spans="1:5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row>
    <row r="26" spans="1:51" x14ac:dyDescent="0.25">
      <c r="A26" s="340" t="s">
        <v>727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row>
    <row r="27" spans="1:5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row>
    <row r="28" spans="1:51" x14ac:dyDescent="0.25">
      <c r="A28" s="334"/>
      <c r="B28" s="335"/>
      <c r="C28" s="335"/>
      <c r="D28" s="449" t="s">
        <v>712</v>
      </c>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t="s">
        <v>713</v>
      </c>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row>
    <row r="29" spans="1:51" s="421" customFormat="1" x14ac:dyDescent="0.25">
      <c r="A29" s="334"/>
      <c r="B29" s="335"/>
      <c r="C29" s="335"/>
      <c r="D29" s="336"/>
      <c r="E29" s="450" t="s">
        <v>474</v>
      </c>
      <c r="F29" s="451"/>
      <c r="G29" s="452"/>
      <c r="H29" s="450" t="s">
        <v>650</v>
      </c>
      <c r="I29" s="451"/>
      <c r="J29" s="451"/>
      <c r="K29" s="451"/>
      <c r="L29" s="451"/>
      <c r="M29" s="452"/>
      <c r="N29" s="450" t="s">
        <v>651</v>
      </c>
      <c r="O29" s="451"/>
      <c r="P29" s="451"/>
      <c r="Q29" s="452"/>
      <c r="R29" s="450" t="s">
        <v>477</v>
      </c>
      <c r="S29" s="451"/>
      <c r="T29" s="451"/>
      <c r="U29" s="452"/>
      <c r="V29" s="450" t="s">
        <v>714</v>
      </c>
      <c r="W29" s="451"/>
      <c r="X29" s="451"/>
      <c r="Y29" s="451"/>
      <c r="Z29" s="451"/>
      <c r="AA29" s="452"/>
      <c r="AB29" s="336"/>
      <c r="AC29" s="450" t="s">
        <v>474</v>
      </c>
      <c r="AD29" s="451"/>
      <c r="AE29" s="452"/>
      <c r="AF29" s="450" t="s">
        <v>650</v>
      </c>
      <c r="AG29" s="451"/>
      <c r="AH29" s="451"/>
      <c r="AI29" s="451"/>
      <c r="AJ29" s="451"/>
      <c r="AK29" s="452"/>
      <c r="AL29" s="450" t="s">
        <v>651</v>
      </c>
      <c r="AM29" s="451"/>
      <c r="AN29" s="451"/>
      <c r="AO29" s="452"/>
      <c r="AP29" s="450" t="s">
        <v>477</v>
      </c>
      <c r="AQ29" s="451"/>
      <c r="AR29" s="451"/>
      <c r="AS29" s="452"/>
      <c r="AT29" s="450" t="s">
        <v>714</v>
      </c>
      <c r="AU29" s="451"/>
      <c r="AV29" s="451"/>
      <c r="AW29" s="451"/>
      <c r="AX29" s="451"/>
      <c r="AY29" s="452"/>
    </row>
    <row r="30" spans="1:51" ht="45" x14ac:dyDescent="0.25">
      <c r="A30" s="337" t="s">
        <v>506</v>
      </c>
      <c r="B30" s="337" t="s">
        <v>715</v>
      </c>
      <c r="C30" s="337" t="s">
        <v>716</v>
      </c>
      <c r="D30" s="337" t="s">
        <v>717</v>
      </c>
      <c r="E30" s="337" t="s">
        <v>718</v>
      </c>
      <c r="F30" s="337" t="s">
        <v>719</v>
      </c>
      <c r="G30" s="337" t="s">
        <v>720</v>
      </c>
      <c r="H30" s="337" t="s">
        <v>461</v>
      </c>
      <c r="I30" s="337" t="s">
        <v>1</v>
      </c>
      <c r="J30" s="337" t="s">
        <v>2</v>
      </c>
      <c r="K30" s="337" t="s">
        <v>3</v>
      </c>
      <c r="L30" s="337" t="s">
        <v>4</v>
      </c>
      <c r="M30" s="337" t="s">
        <v>721</v>
      </c>
      <c r="N30" s="337" t="s">
        <v>5</v>
      </c>
      <c r="O30" s="337" t="s">
        <v>6</v>
      </c>
      <c r="P30" s="337" t="s">
        <v>7</v>
      </c>
      <c r="Q30" s="337" t="s">
        <v>8</v>
      </c>
      <c r="R30" s="337" t="s">
        <v>9</v>
      </c>
      <c r="S30" s="337" t="s">
        <v>10</v>
      </c>
      <c r="T30" s="337" t="s">
        <v>11</v>
      </c>
      <c r="U30" s="337" t="s">
        <v>12</v>
      </c>
      <c r="V30" s="337">
        <v>21</v>
      </c>
      <c r="W30" s="337" t="s">
        <v>21</v>
      </c>
      <c r="X30" s="337" t="s">
        <v>22</v>
      </c>
      <c r="Y30" s="337" t="s">
        <v>23</v>
      </c>
      <c r="Z30" s="337" t="s">
        <v>24</v>
      </c>
      <c r="AA30" s="337" t="s">
        <v>25</v>
      </c>
      <c r="AB30" s="337" t="s">
        <v>722</v>
      </c>
      <c r="AC30" s="337" t="s">
        <v>718</v>
      </c>
      <c r="AD30" s="337" t="s">
        <v>719</v>
      </c>
      <c r="AE30" s="337" t="s">
        <v>720</v>
      </c>
      <c r="AF30" s="337" t="s">
        <v>461</v>
      </c>
      <c r="AG30" s="337" t="s">
        <v>1</v>
      </c>
      <c r="AH30" s="337" t="s">
        <v>2</v>
      </c>
      <c r="AI30" s="337" t="s">
        <v>3</v>
      </c>
      <c r="AJ30" s="337" t="s">
        <v>4</v>
      </c>
      <c r="AK30" s="337" t="s">
        <v>721</v>
      </c>
      <c r="AL30" s="337" t="s">
        <v>5</v>
      </c>
      <c r="AM30" s="337" t="s">
        <v>6</v>
      </c>
      <c r="AN30" s="337" t="s">
        <v>7</v>
      </c>
      <c r="AO30" s="337" t="s">
        <v>8</v>
      </c>
      <c r="AP30" s="337" t="s">
        <v>9</v>
      </c>
      <c r="AQ30" s="337" t="s">
        <v>10</v>
      </c>
      <c r="AR30" s="337" t="s">
        <v>11</v>
      </c>
      <c r="AS30" s="337" t="s">
        <v>12</v>
      </c>
      <c r="AT30" s="337">
        <v>21</v>
      </c>
      <c r="AU30" s="337" t="s">
        <v>21</v>
      </c>
      <c r="AV30" s="337" t="s">
        <v>22</v>
      </c>
      <c r="AW30" s="337" t="s">
        <v>23</v>
      </c>
      <c r="AX30" s="337" t="s">
        <v>24</v>
      </c>
      <c r="AY30" s="337" t="s">
        <v>25</v>
      </c>
    </row>
    <row r="31" spans="1:51" x14ac:dyDescent="0.25">
      <c r="A31" s="446" t="s">
        <v>520</v>
      </c>
      <c r="B31" s="338" t="s">
        <v>723</v>
      </c>
      <c r="C31" s="339">
        <v>137916</v>
      </c>
      <c r="D31" s="339">
        <v>67933</v>
      </c>
      <c r="E31" s="339">
        <v>12</v>
      </c>
      <c r="F31" s="339">
        <v>26</v>
      </c>
      <c r="G31" s="339">
        <v>5088</v>
      </c>
      <c r="H31" s="339">
        <v>5617</v>
      </c>
      <c r="I31" s="339">
        <v>5789</v>
      </c>
      <c r="J31" s="339">
        <v>5557</v>
      </c>
      <c r="K31" s="339">
        <v>5693</v>
      </c>
      <c r="L31" s="339">
        <v>5819</v>
      </c>
      <c r="M31" s="339">
        <v>156</v>
      </c>
      <c r="N31" s="339">
        <v>6602</v>
      </c>
      <c r="O31" s="339">
        <v>5880</v>
      </c>
      <c r="P31" s="339">
        <v>5330</v>
      </c>
      <c r="Q31" s="339">
        <v>4733</v>
      </c>
      <c r="R31" s="339">
        <v>4345</v>
      </c>
      <c r="S31" s="339">
        <v>3382</v>
      </c>
      <c r="T31" s="339">
        <v>6</v>
      </c>
      <c r="U31" s="339">
        <v>11</v>
      </c>
      <c r="V31" s="339">
        <v>49</v>
      </c>
      <c r="W31" s="339">
        <v>247</v>
      </c>
      <c r="X31" s="339">
        <v>1084</v>
      </c>
      <c r="Y31" s="339">
        <v>1116</v>
      </c>
      <c r="Z31" s="339">
        <v>215</v>
      </c>
      <c r="AA31" s="339">
        <v>1176</v>
      </c>
      <c r="AB31" s="339">
        <v>69983</v>
      </c>
      <c r="AC31" s="339">
        <v>15</v>
      </c>
      <c r="AD31" s="339">
        <v>20</v>
      </c>
      <c r="AE31" s="339">
        <v>4880</v>
      </c>
      <c r="AF31" s="339">
        <v>5669</v>
      </c>
      <c r="AG31" s="339">
        <v>5655</v>
      </c>
      <c r="AH31" s="339">
        <v>5476</v>
      </c>
      <c r="AI31" s="339">
        <v>5681</v>
      </c>
      <c r="AJ31" s="339">
        <v>5876</v>
      </c>
      <c r="AK31" s="339">
        <v>70</v>
      </c>
      <c r="AL31" s="339">
        <v>6356</v>
      </c>
      <c r="AM31" s="339">
        <v>6129</v>
      </c>
      <c r="AN31" s="339">
        <v>5860</v>
      </c>
      <c r="AO31" s="339">
        <v>5363</v>
      </c>
      <c r="AP31" s="339">
        <v>4826</v>
      </c>
      <c r="AQ31" s="339">
        <v>4150</v>
      </c>
      <c r="AR31" s="339">
        <v>49</v>
      </c>
      <c r="AS31" s="339">
        <v>59</v>
      </c>
      <c r="AT31" s="339">
        <v>78</v>
      </c>
      <c r="AU31" s="339">
        <v>278</v>
      </c>
      <c r="AV31" s="339">
        <v>798</v>
      </c>
      <c r="AW31" s="339">
        <v>1148</v>
      </c>
      <c r="AX31" s="339">
        <v>221</v>
      </c>
      <c r="AY31" s="339">
        <v>1326</v>
      </c>
    </row>
    <row r="32" spans="1:51" x14ac:dyDescent="0.25">
      <c r="A32" s="446"/>
      <c r="B32" s="338" t="s">
        <v>195</v>
      </c>
      <c r="C32" s="339">
        <v>20114</v>
      </c>
      <c r="D32" s="339">
        <v>10328</v>
      </c>
      <c r="E32" s="339">
        <v>0</v>
      </c>
      <c r="F32" s="339">
        <v>0</v>
      </c>
      <c r="G32" s="339">
        <v>779</v>
      </c>
      <c r="H32" s="339">
        <v>1014</v>
      </c>
      <c r="I32" s="339">
        <v>973</v>
      </c>
      <c r="J32" s="339">
        <v>918</v>
      </c>
      <c r="K32" s="339">
        <v>1008</v>
      </c>
      <c r="L32" s="339">
        <v>829</v>
      </c>
      <c r="M32" s="339">
        <v>17</v>
      </c>
      <c r="N32" s="339">
        <v>966</v>
      </c>
      <c r="O32" s="339">
        <v>905</v>
      </c>
      <c r="P32" s="339">
        <v>743</v>
      </c>
      <c r="Q32" s="339">
        <v>616</v>
      </c>
      <c r="R32" s="339">
        <v>542</v>
      </c>
      <c r="S32" s="339">
        <v>435</v>
      </c>
      <c r="T32" s="339">
        <v>0</v>
      </c>
      <c r="U32" s="339">
        <v>0</v>
      </c>
      <c r="V32" s="339">
        <v>0</v>
      </c>
      <c r="W32" s="339">
        <v>54</v>
      </c>
      <c r="X32" s="339">
        <v>155</v>
      </c>
      <c r="Y32" s="339">
        <v>166</v>
      </c>
      <c r="Z32" s="339">
        <v>11</v>
      </c>
      <c r="AA32" s="339">
        <v>197</v>
      </c>
      <c r="AB32" s="339">
        <v>9786</v>
      </c>
      <c r="AC32" s="339">
        <v>0</v>
      </c>
      <c r="AD32" s="339">
        <v>0</v>
      </c>
      <c r="AE32" s="339">
        <v>779</v>
      </c>
      <c r="AF32" s="339">
        <v>880</v>
      </c>
      <c r="AG32" s="339">
        <v>853</v>
      </c>
      <c r="AH32" s="339">
        <v>857</v>
      </c>
      <c r="AI32" s="339">
        <v>836</v>
      </c>
      <c r="AJ32" s="339">
        <v>806</v>
      </c>
      <c r="AK32" s="339">
        <v>5</v>
      </c>
      <c r="AL32" s="339">
        <v>828</v>
      </c>
      <c r="AM32" s="339">
        <v>792</v>
      </c>
      <c r="AN32" s="339">
        <v>719</v>
      </c>
      <c r="AO32" s="339">
        <v>688</v>
      </c>
      <c r="AP32" s="339">
        <v>582</v>
      </c>
      <c r="AQ32" s="339">
        <v>570</v>
      </c>
      <c r="AR32" s="339">
        <v>0</v>
      </c>
      <c r="AS32" s="339">
        <v>0</v>
      </c>
      <c r="AT32" s="339">
        <v>0</v>
      </c>
      <c r="AU32" s="339">
        <v>46</v>
      </c>
      <c r="AV32" s="339">
        <v>102</v>
      </c>
      <c r="AW32" s="339">
        <v>171</v>
      </c>
      <c r="AX32" s="339">
        <v>16</v>
      </c>
      <c r="AY32" s="339">
        <v>256</v>
      </c>
    </row>
    <row r="33" spans="1:51" x14ac:dyDescent="0.25">
      <c r="A33" s="446" t="s">
        <v>724</v>
      </c>
      <c r="B33" s="338" t="s">
        <v>723</v>
      </c>
      <c r="C33" s="339">
        <v>73050</v>
      </c>
      <c r="D33" s="339">
        <v>38531</v>
      </c>
      <c r="E33" s="339">
        <v>1276</v>
      </c>
      <c r="F33" s="339">
        <v>1734</v>
      </c>
      <c r="G33" s="339">
        <v>2867</v>
      </c>
      <c r="H33" s="339">
        <v>3265</v>
      </c>
      <c r="I33" s="339">
        <v>3659</v>
      </c>
      <c r="J33" s="339">
        <v>3460</v>
      </c>
      <c r="K33" s="339">
        <v>3505</v>
      </c>
      <c r="L33" s="339">
        <v>3325</v>
      </c>
      <c r="M33" s="339">
        <v>0</v>
      </c>
      <c r="N33" s="339">
        <v>3031</v>
      </c>
      <c r="O33" s="339">
        <v>2883</v>
      </c>
      <c r="P33" s="339">
        <v>2584</v>
      </c>
      <c r="Q33" s="339">
        <v>2216</v>
      </c>
      <c r="R33" s="339">
        <v>1891</v>
      </c>
      <c r="S33" s="339">
        <v>1633</v>
      </c>
      <c r="T33" s="339">
        <v>0</v>
      </c>
      <c r="U33" s="339">
        <v>0</v>
      </c>
      <c r="V33" s="339">
        <v>0</v>
      </c>
      <c r="W33" s="339">
        <v>4</v>
      </c>
      <c r="X33" s="339">
        <v>178</v>
      </c>
      <c r="Y33" s="339">
        <v>337</v>
      </c>
      <c r="Z33" s="339">
        <v>140</v>
      </c>
      <c r="AA33" s="339">
        <v>543</v>
      </c>
      <c r="AB33" s="339">
        <v>34519</v>
      </c>
      <c r="AC33" s="339">
        <v>1187</v>
      </c>
      <c r="AD33" s="339">
        <v>1770</v>
      </c>
      <c r="AE33" s="339">
        <v>2652</v>
      </c>
      <c r="AF33" s="339">
        <v>2925</v>
      </c>
      <c r="AG33" s="339">
        <v>3206</v>
      </c>
      <c r="AH33" s="339">
        <v>2946</v>
      </c>
      <c r="AI33" s="339">
        <v>2948</v>
      </c>
      <c r="AJ33" s="339">
        <v>2957</v>
      </c>
      <c r="AK33" s="339">
        <v>0</v>
      </c>
      <c r="AL33" s="339">
        <v>2692</v>
      </c>
      <c r="AM33" s="339">
        <v>2527</v>
      </c>
      <c r="AN33" s="339">
        <v>2342</v>
      </c>
      <c r="AO33" s="339">
        <v>2159</v>
      </c>
      <c r="AP33" s="339">
        <v>1868</v>
      </c>
      <c r="AQ33" s="339">
        <v>1667</v>
      </c>
      <c r="AR33" s="339">
        <v>0</v>
      </c>
      <c r="AS33" s="339">
        <v>0</v>
      </c>
      <c r="AT33" s="339">
        <v>0</v>
      </c>
      <c r="AU33" s="339">
        <v>2</v>
      </c>
      <c r="AV33" s="339">
        <v>72</v>
      </c>
      <c r="AW33" s="339">
        <v>156</v>
      </c>
      <c r="AX33" s="339">
        <v>64</v>
      </c>
      <c r="AY33" s="339">
        <v>379</v>
      </c>
    </row>
    <row r="34" spans="1:51" x14ac:dyDescent="0.25">
      <c r="A34" s="446"/>
      <c r="B34" s="338" t="s">
        <v>195</v>
      </c>
      <c r="C34" s="339">
        <v>4867</v>
      </c>
      <c r="D34" s="339">
        <v>2477</v>
      </c>
      <c r="E34" s="339">
        <v>67</v>
      </c>
      <c r="F34" s="339">
        <v>121</v>
      </c>
      <c r="G34" s="339">
        <v>238</v>
      </c>
      <c r="H34" s="339">
        <v>234</v>
      </c>
      <c r="I34" s="339">
        <v>238</v>
      </c>
      <c r="J34" s="339">
        <v>222</v>
      </c>
      <c r="K34" s="339">
        <v>205</v>
      </c>
      <c r="L34" s="339">
        <v>222</v>
      </c>
      <c r="M34" s="339">
        <v>0</v>
      </c>
      <c r="N34" s="339">
        <v>163</v>
      </c>
      <c r="O34" s="339">
        <v>179</v>
      </c>
      <c r="P34" s="339">
        <v>167</v>
      </c>
      <c r="Q34" s="339">
        <v>142</v>
      </c>
      <c r="R34" s="339">
        <v>143</v>
      </c>
      <c r="S34" s="339">
        <v>136</v>
      </c>
      <c r="T34" s="339">
        <v>0</v>
      </c>
      <c r="U34" s="339">
        <v>0</v>
      </c>
      <c r="V34" s="339">
        <v>0</v>
      </c>
      <c r="W34" s="339">
        <v>0</v>
      </c>
      <c r="X34" s="339">
        <v>0</v>
      </c>
      <c r="Y34" s="339">
        <v>0</v>
      </c>
      <c r="Z34" s="339">
        <v>0</v>
      </c>
      <c r="AA34" s="339">
        <v>0</v>
      </c>
      <c r="AB34" s="339">
        <v>2390</v>
      </c>
      <c r="AC34" s="339">
        <v>72</v>
      </c>
      <c r="AD34" s="339">
        <v>105</v>
      </c>
      <c r="AE34" s="339">
        <v>226</v>
      </c>
      <c r="AF34" s="339">
        <v>241</v>
      </c>
      <c r="AG34" s="339">
        <v>229</v>
      </c>
      <c r="AH34" s="339">
        <v>195</v>
      </c>
      <c r="AI34" s="339">
        <v>192</v>
      </c>
      <c r="AJ34" s="339">
        <v>182</v>
      </c>
      <c r="AK34" s="339">
        <v>0</v>
      </c>
      <c r="AL34" s="339">
        <v>176</v>
      </c>
      <c r="AM34" s="339">
        <v>164</v>
      </c>
      <c r="AN34" s="339">
        <v>168</v>
      </c>
      <c r="AO34" s="339">
        <v>152</v>
      </c>
      <c r="AP34" s="339">
        <v>146</v>
      </c>
      <c r="AQ34" s="339">
        <v>142</v>
      </c>
      <c r="AR34" s="339">
        <v>0</v>
      </c>
      <c r="AS34" s="339">
        <v>0</v>
      </c>
      <c r="AT34" s="339">
        <v>0</v>
      </c>
      <c r="AU34" s="339">
        <v>0</v>
      </c>
      <c r="AV34" s="339">
        <v>0</v>
      </c>
      <c r="AW34" s="339">
        <v>0</v>
      </c>
      <c r="AX34" s="339">
        <v>0</v>
      </c>
      <c r="AY34" s="339">
        <v>0</v>
      </c>
    </row>
    <row r="35" spans="1:51" x14ac:dyDescent="0.25">
      <c r="A35" s="338" t="s">
        <v>728</v>
      </c>
      <c r="B35" s="338" t="s">
        <v>726</v>
      </c>
      <c r="C35" s="339">
        <v>235947</v>
      </c>
      <c r="D35" s="339">
        <v>119269</v>
      </c>
      <c r="E35" s="339">
        <v>1355</v>
      </c>
      <c r="F35" s="339">
        <v>1881</v>
      </c>
      <c r="G35" s="339">
        <v>8972</v>
      </c>
      <c r="H35" s="339">
        <v>10130</v>
      </c>
      <c r="I35" s="339">
        <v>10659</v>
      </c>
      <c r="J35" s="339">
        <v>10157</v>
      </c>
      <c r="K35" s="339">
        <v>10411</v>
      </c>
      <c r="L35" s="339">
        <v>10195</v>
      </c>
      <c r="M35" s="339">
        <v>173</v>
      </c>
      <c r="N35" s="339">
        <v>10762</v>
      </c>
      <c r="O35" s="339">
        <v>9847</v>
      </c>
      <c r="P35" s="339">
        <v>8824</v>
      </c>
      <c r="Q35" s="339">
        <v>7707</v>
      </c>
      <c r="R35" s="339">
        <v>6921</v>
      </c>
      <c r="S35" s="339">
        <v>5586</v>
      </c>
      <c r="T35" s="339">
        <v>6</v>
      </c>
      <c r="U35" s="339">
        <v>11</v>
      </c>
      <c r="V35" s="339">
        <v>49</v>
      </c>
      <c r="W35" s="339">
        <v>305</v>
      </c>
      <c r="X35" s="339">
        <v>1417</v>
      </c>
      <c r="Y35" s="339">
        <v>1619</v>
      </c>
      <c r="Z35" s="339">
        <v>366</v>
      </c>
      <c r="AA35" s="339">
        <v>1916</v>
      </c>
      <c r="AB35" s="339">
        <v>116678</v>
      </c>
      <c r="AC35" s="339">
        <v>1274</v>
      </c>
      <c r="AD35" s="339">
        <v>1895</v>
      </c>
      <c r="AE35" s="339">
        <v>8537</v>
      </c>
      <c r="AF35" s="339">
        <v>9715</v>
      </c>
      <c r="AG35" s="339">
        <v>9943</v>
      </c>
      <c r="AH35" s="339">
        <v>9474</v>
      </c>
      <c r="AI35" s="339">
        <v>9657</v>
      </c>
      <c r="AJ35" s="339">
        <v>9821</v>
      </c>
      <c r="AK35" s="339">
        <v>75</v>
      </c>
      <c r="AL35" s="339">
        <v>10052</v>
      </c>
      <c r="AM35" s="339">
        <v>9612</v>
      </c>
      <c r="AN35" s="339">
        <v>9089</v>
      </c>
      <c r="AO35" s="339">
        <v>8362</v>
      </c>
      <c r="AP35" s="339">
        <v>7422</v>
      </c>
      <c r="AQ35" s="339">
        <v>6529</v>
      </c>
      <c r="AR35" s="339">
        <v>49</v>
      </c>
      <c r="AS35" s="339">
        <v>59</v>
      </c>
      <c r="AT35" s="339">
        <v>78</v>
      </c>
      <c r="AU35" s="339">
        <v>326</v>
      </c>
      <c r="AV35" s="339">
        <v>972</v>
      </c>
      <c r="AW35" s="339">
        <v>1475</v>
      </c>
      <c r="AX35" s="339">
        <v>301</v>
      </c>
      <c r="AY35" s="339">
        <v>1961</v>
      </c>
    </row>
    <row r="36" spans="1:5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row>
    <row r="37" spans="1:51" x14ac:dyDescent="0.25">
      <c r="A37" s="340" t="s">
        <v>727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row>
    <row r="38" spans="1:5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row>
    <row r="39" spans="1:5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row>
    <row r="40" spans="1:51" x14ac:dyDescent="0.25">
      <c r="A40" s="334"/>
      <c r="B40" s="335"/>
      <c r="C40" s="335"/>
      <c r="D40" s="449" t="s">
        <v>712</v>
      </c>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t="s">
        <v>713</v>
      </c>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row>
    <row r="41" spans="1:51" s="421" customFormat="1" x14ac:dyDescent="0.25">
      <c r="A41" s="334"/>
      <c r="B41" s="335"/>
      <c r="C41" s="335"/>
      <c r="D41" s="336"/>
      <c r="E41" s="450" t="s">
        <v>474</v>
      </c>
      <c r="F41" s="451"/>
      <c r="G41" s="452"/>
      <c r="H41" s="450" t="s">
        <v>650</v>
      </c>
      <c r="I41" s="451"/>
      <c r="J41" s="451"/>
      <c r="K41" s="451"/>
      <c r="L41" s="451"/>
      <c r="M41" s="452"/>
      <c r="N41" s="450" t="s">
        <v>651</v>
      </c>
      <c r="O41" s="451"/>
      <c r="P41" s="451"/>
      <c r="Q41" s="452"/>
      <c r="R41" s="450" t="s">
        <v>477</v>
      </c>
      <c r="S41" s="451"/>
      <c r="T41" s="451"/>
      <c r="U41" s="452"/>
      <c r="V41" s="450" t="s">
        <v>714</v>
      </c>
      <c r="W41" s="451"/>
      <c r="X41" s="451"/>
      <c r="Y41" s="451"/>
      <c r="Z41" s="451"/>
      <c r="AA41" s="452"/>
      <c r="AB41" s="336"/>
      <c r="AC41" s="450" t="s">
        <v>474</v>
      </c>
      <c r="AD41" s="451"/>
      <c r="AE41" s="452"/>
      <c r="AF41" s="450" t="s">
        <v>650</v>
      </c>
      <c r="AG41" s="451"/>
      <c r="AH41" s="451"/>
      <c r="AI41" s="451"/>
      <c r="AJ41" s="451"/>
      <c r="AK41" s="452"/>
      <c r="AL41" s="450" t="s">
        <v>651</v>
      </c>
      <c r="AM41" s="451"/>
      <c r="AN41" s="451"/>
      <c r="AO41" s="452"/>
      <c r="AP41" s="450" t="s">
        <v>477</v>
      </c>
      <c r="AQ41" s="451"/>
      <c r="AR41" s="451"/>
      <c r="AS41" s="452"/>
      <c r="AT41" s="450" t="s">
        <v>714</v>
      </c>
      <c r="AU41" s="451"/>
      <c r="AV41" s="451"/>
      <c r="AW41" s="451"/>
      <c r="AX41" s="451"/>
      <c r="AY41" s="452"/>
    </row>
    <row r="42" spans="1:51" ht="45" x14ac:dyDescent="0.25">
      <c r="A42" s="337" t="s">
        <v>506</v>
      </c>
      <c r="B42" s="337" t="s">
        <v>715</v>
      </c>
      <c r="C42" s="337" t="s">
        <v>716</v>
      </c>
      <c r="D42" s="337" t="s">
        <v>717</v>
      </c>
      <c r="E42" s="337" t="s">
        <v>718</v>
      </c>
      <c r="F42" s="337" t="s">
        <v>719</v>
      </c>
      <c r="G42" s="337" t="s">
        <v>720</v>
      </c>
      <c r="H42" s="337" t="s">
        <v>461</v>
      </c>
      <c r="I42" s="337" t="s">
        <v>1</v>
      </c>
      <c r="J42" s="337" t="s">
        <v>2</v>
      </c>
      <c r="K42" s="337" t="s">
        <v>3</v>
      </c>
      <c r="L42" s="337" t="s">
        <v>4</v>
      </c>
      <c r="M42" s="337" t="s">
        <v>721</v>
      </c>
      <c r="N42" s="337" t="s">
        <v>5</v>
      </c>
      <c r="O42" s="337" t="s">
        <v>6</v>
      </c>
      <c r="P42" s="337" t="s">
        <v>7</v>
      </c>
      <c r="Q42" s="337" t="s">
        <v>8</v>
      </c>
      <c r="R42" s="337" t="s">
        <v>9</v>
      </c>
      <c r="S42" s="337" t="s">
        <v>10</v>
      </c>
      <c r="T42" s="337" t="s">
        <v>11</v>
      </c>
      <c r="U42" s="337" t="s">
        <v>12</v>
      </c>
      <c r="V42" s="337">
        <v>21</v>
      </c>
      <c r="W42" s="337" t="s">
        <v>21</v>
      </c>
      <c r="X42" s="337" t="s">
        <v>22</v>
      </c>
      <c r="Y42" s="337" t="s">
        <v>23</v>
      </c>
      <c r="Z42" s="337" t="s">
        <v>24</v>
      </c>
      <c r="AA42" s="337" t="s">
        <v>25</v>
      </c>
      <c r="AB42" s="337" t="s">
        <v>722</v>
      </c>
      <c r="AC42" s="337" t="s">
        <v>718</v>
      </c>
      <c r="AD42" s="337" t="s">
        <v>719</v>
      </c>
      <c r="AE42" s="337" t="s">
        <v>720</v>
      </c>
      <c r="AF42" s="337" t="s">
        <v>461</v>
      </c>
      <c r="AG42" s="337" t="s">
        <v>1</v>
      </c>
      <c r="AH42" s="337" t="s">
        <v>2</v>
      </c>
      <c r="AI42" s="337" t="s">
        <v>3</v>
      </c>
      <c r="AJ42" s="337" t="s">
        <v>4</v>
      </c>
      <c r="AK42" s="337" t="s">
        <v>721</v>
      </c>
      <c r="AL42" s="337" t="s">
        <v>5</v>
      </c>
      <c r="AM42" s="337" t="s">
        <v>6</v>
      </c>
      <c r="AN42" s="337" t="s">
        <v>7</v>
      </c>
      <c r="AO42" s="337" t="s">
        <v>8</v>
      </c>
      <c r="AP42" s="337" t="s">
        <v>9</v>
      </c>
      <c r="AQ42" s="337" t="s">
        <v>10</v>
      </c>
      <c r="AR42" s="337" t="s">
        <v>11</v>
      </c>
      <c r="AS42" s="337" t="s">
        <v>12</v>
      </c>
      <c r="AT42" s="337">
        <v>21</v>
      </c>
      <c r="AU42" s="337" t="s">
        <v>21</v>
      </c>
      <c r="AV42" s="337" t="s">
        <v>22</v>
      </c>
      <c r="AW42" s="337" t="s">
        <v>23</v>
      </c>
      <c r="AX42" s="337" t="s">
        <v>24</v>
      </c>
      <c r="AY42" s="337" t="s">
        <v>25</v>
      </c>
    </row>
    <row r="43" spans="1:51" x14ac:dyDescent="0.25">
      <c r="A43" s="446" t="s">
        <v>520</v>
      </c>
      <c r="B43" s="338" t="s">
        <v>723</v>
      </c>
      <c r="C43" s="339">
        <v>134968</v>
      </c>
      <c r="D43" s="339">
        <v>66607</v>
      </c>
      <c r="E43" s="339">
        <v>16</v>
      </c>
      <c r="F43" s="339">
        <v>27</v>
      </c>
      <c r="G43" s="339">
        <v>4948</v>
      </c>
      <c r="H43" s="339">
        <v>5794</v>
      </c>
      <c r="I43" s="339">
        <v>5556</v>
      </c>
      <c r="J43" s="339">
        <v>5667</v>
      </c>
      <c r="K43" s="339">
        <v>5810</v>
      </c>
      <c r="L43" s="339">
        <v>5762</v>
      </c>
      <c r="M43" s="339">
        <v>155</v>
      </c>
      <c r="N43" s="339">
        <v>6414</v>
      </c>
      <c r="O43" s="339">
        <v>5737</v>
      </c>
      <c r="P43" s="339">
        <v>5196</v>
      </c>
      <c r="Q43" s="339">
        <v>4899</v>
      </c>
      <c r="R43" s="339">
        <v>4221</v>
      </c>
      <c r="S43" s="339">
        <v>3363</v>
      </c>
      <c r="T43" s="339">
        <v>11</v>
      </c>
      <c r="U43" s="339">
        <v>9</v>
      </c>
      <c r="V43" s="339">
        <v>13</v>
      </c>
      <c r="W43" s="339">
        <v>191</v>
      </c>
      <c r="X43" s="339">
        <v>671</v>
      </c>
      <c r="Y43" s="339">
        <v>957</v>
      </c>
      <c r="Z43" s="339">
        <v>167</v>
      </c>
      <c r="AA43" s="339">
        <v>1023</v>
      </c>
      <c r="AB43" s="339">
        <v>68361</v>
      </c>
      <c r="AC43" s="339">
        <v>14</v>
      </c>
      <c r="AD43" s="339">
        <v>19</v>
      </c>
      <c r="AE43" s="339">
        <v>4938</v>
      </c>
      <c r="AF43" s="339">
        <v>5587</v>
      </c>
      <c r="AG43" s="339">
        <v>5358</v>
      </c>
      <c r="AH43" s="339">
        <v>5521</v>
      </c>
      <c r="AI43" s="339">
        <v>5675</v>
      </c>
      <c r="AJ43" s="339">
        <v>5687</v>
      </c>
      <c r="AK43" s="339">
        <v>84</v>
      </c>
      <c r="AL43" s="339">
        <v>6155</v>
      </c>
      <c r="AM43" s="339">
        <v>6054</v>
      </c>
      <c r="AN43" s="339">
        <v>5667</v>
      </c>
      <c r="AO43" s="339">
        <v>5223</v>
      </c>
      <c r="AP43" s="339">
        <v>4806</v>
      </c>
      <c r="AQ43" s="339">
        <v>4159</v>
      </c>
      <c r="AR43" s="339">
        <v>59</v>
      </c>
      <c r="AS43" s="339">
        <v>130</v>
      </c>
      <c r="AT43" s="339">
        <v>44</v>
      </c>
      <c r="AU43" s="339">
        <v>239</v>
      </c>
      <c r="AV43" s="339">
        <v>599</v>
      </c>
      <c r="AW43" s="339">
        <v>893</v>
      </c>
      <c r="AX43" s="339">
        <v>210</v>
      </c>
      <c r="AY43" s="339">
        <v>1240</v>
      </c>
    </row>
    <row r="44" spans="1:51" x14ac:dyDescent="0.25">
      <c r="A44" s="446"/>
      <c r="B44" s="338" t="s">
        <v>195</v>
      </c>
      <c r="C44" s="339">
        <v>19522</v>
      </c>
      <c r="D44" s="339">
        <v>10037</v>
      </c>
      <c r="E44" s="339">
        <v>0</v>
      </c>
      <c r="F44" s="339">
        <v>0</v>
      </c>
      <c r="G44" s="339">
        <v>758</v>
      </c>
      <c r="H44" s="339">
        <v>931</v>
      </c>
      <c r="I44" s="339">
        <v>841</v>
      </c>
      <c r="J44" s="339">
        <v>973</v>
      </c>
      <c r="K44" s="339">
        <v>911</v>
      </c>
      <c r="L44" s="339">
        <v>875</v>
      </c>
      <c r="M44" s="339">
        <v>11</v>
      </c>
      <c r="N44" s="339">
        <v>997</v>
      </c>
      <c r="O44" s="339">
        <v>801</v>
      </c>
      <c r="P44" s="339">
        <v>732</v>
      </c>
      <c r="Q44" s="339">
        <v>667</v>
      </c>
      <c r="R44" s="339">
        <v>529</v>
      </c>
      <c r="S44" s="339">
        <v>443</v>
      </c>
      <c r="T44" s="339">
        <v>0</v>
      </c>
      <c r="U44" s="339">
        <v>0</v>
      </c>
      <c r="V44" s="339">
        <v>0</v>
      </c>
      <c r="W44" s="339">
        <v>60</v>
      </c>
      <c r="X44" s="339">
        <v>146</v>
      </c>
      <c r="Y44" s="339">
        <v>175</v>
      </c>
      <c r="Z44" s="339">
        <v>0</v>
      </c>
      <c r="AA44" s="339">
        <v>187</v>
      </c>
      <c r="AB44" s="339">
        <v>9485</v>
      </c>
      <c r="AC44" s="339">
        <v>0</v>
      </c>
      <c r="AD44" s="339">
        <v>0</v>
      </c>
      <c r="AE44" s="339">
        <v>715</v>
      </c>
      <c r="AF44" s="339">
        <v>827</v>
      </c>
      <c r="AG44" s="339">
        <v>862</v>
      </c>
      <c r="AH44" s="339">
        <v>800</v>
      </c>
      <c r="AI44" s="339">
        <v>818</v>
      </c>
      <c r="AJ44" s="339">
        <v>755</v>
      </c>
      <c r="AK44" s="339">
        <v>7</v>
      </c>
      <c r="AL44" s="339">
        <v>780</v>
      </c>
      <c r="AM44" s="339">
        <v>740</v>
      </c>
      <c r="AN44" s="339">
        <v>769</v>
      </c>
      <c r="AO44" s="339">
        <v>663</v>
      </c>
      <c r="AP44" s="339">
        <v>634</v>
      </c>
      <c r="AQ44" s="339">
        <v>484</v>
      </c>
      <c r="AR44" s="339">
        <v>0</v>
      </c>
      <c r="AS44" s="339">
        <v>0</v>
      </c>
      <c r="AT44" s="339">
        <v>0</v>
      </c>
      <c r="AU44" s="339">
        <v>51</v>
      </c>
      <c r="AV44" s="339">
        <v>109</v>
      </c>
      <c r="AW44" s="339">
        <v>199</v>
      </c>
      <c r="AX44" s="339">
        <v>0</v>
      </c>
      <c r="AY44" s="339">
        <v>272</v>
      </c>
    </row>
    <row r="45" spans="1:51" x14ac:dyDescent="0.25">
      <c r="A45" s="446" t="s">
        <v>724</v>
      </c>
      <c r="B45" s="338" t="s">
        <v>723</v>
      </c>
      <c r="C45" s="339">
        <v>71690</v>
      </c>
      <c r="D45" s="339">
        <v>37695</v>
      </c>
      <c r="E45" s="339">
        <v>1221</v>
      </c>
      <c r="F45" s="339">
        <v>1770</v>
      </c>
      <c r="G45" s="339">
        <v>2697</v>
      </c>
      <c r="H45" s="339">
        <v>3459</v>
      </c>
      <c r="I45" s="339">
        <v>3276</v>
      </c>
      <c r="J45" s="339">
        <v>3372</v>
      </c>
      <c r="K45" s="339">
        <v>3376</v>
      </c>
      <c r="L45" s="339">
        <v>3257</v>
      </c>
      <c r="M45" s="339">
        <v>0</v>
      </c>
      <c r="N45" s="339">
        <v>2987</v>
      </c>
      <c r="O45" s="339">
        <v>2899</v>
      </c>
      <c r="P45" s="339">
        <v>2546</v>
      </c>
      <c r="Q45" s="339">
        <v>2279</v>
      </c>
      <c r="R45" s="339">
        <v>1817</v>
      </c>
      <c r="S45" s="339">
        <v>1638</v>
      </c>
      <c r="T45" s="339">
        <v>0</v>
      </c>
      <c r="U45" s="339">
        <v>0</v>
      </c>
      <c r="V45" s="339">
        <v>2</v>
      </c>
      <c r="W45" s="339">
        <v>5</v>
      </c>
      <c r="X45" s="339">
        <v>146</v>
      </c>
      <c r="Y45" s="339">
        <v>336</v>
      </c>
      <c r="Z45" s="339">
        <v>150</v>
      </c>
      <c r="AA45" s="339">
        <v>462</v>
      </c>
      <c r="AB45" s="339">
        <v>33995</v>
      </c>
      <c r="AC45" s="339">
        <v>1152</v>
      </c>
      <c r="AD45" s="339">
        <v>1650</v>
      </c>
      <c r="AE45" s="339">
        <v>2571</v>
      </c>
      <c r="AF45" s="339">
        <v>3109</v>
      </c>
      <c r="AG45" s="339">
        <v>2834</v>
      </c>
      <c r="AH45" s="339">
        <v>2898</v>
      </c>
      <c r="AI45" s="339">
        <v>3008</v>
      </c>
      <c r="AJ45" s="339">
        <v>2902</v>
      </c>
      <c r="AK45" s="339">
        <v>0</v>
      </c>
      <c r="AL45" s="339">
        <v>2609</v>
      </c>
      <c r="AM45" s="339">
        <v>2492</v>
      </c>
      <c r="AN45" s="339">
        <v>2383</v>
      </c>
      <c r="AO45" s="339">
        <v>2141</v>
      </c>
      <c r="AP45" s="339">
        <v>1803</v>
      </c>
      <c r="AQ45" s="339">
        <v>1751</v>
      </c>
      <c r="AR45" s="339">
        <v>0</v>
      </c>
      <c r="AS45" s="339">
        <v>0</v>
      </c>
      <c r="AT45" s="339">
        <v>4</v>
      </c>
      <c r="AU45" s="339">
        <v>3</v>
      </c>
      <c r="AV45" s="339">
        <v>60</v>
      </c>
      <c r="AW45" s="339">
        <v>161</v>
      </c>
      <c r="AX45" s="339">
        <v>117</v>
      </c>
      <c r="AY45" s="339">
        <v>347</v>
      </c>
    </row>
    <row r="46" spans="1:51" x14ac:dyDescent="0.25">
      <c r="A46" s="446"/>
      <c r="B46" s="338" t="s">
        <v>195</v>
      </c>
      <c r="C46" s="339">
        <v>4830</v>
      </c>
      <c r="D46" s="339">
        <v>2474</v>
      </c>
      <c r="E46" s="339">
        <v>100</v>
      </c>
      <c r="F46" s="339">
        <v>135</v>
      </c>
      <c r="G46" s="339">
        <v>235</v>
      </c>
      <c r="H46" s="339">
        <v>242</v>
      </c>
      <c r="I46" s="339">
        <v>232</v>
      </c>
      <c r="J46" s="339">
        <v>208</v>
      </c>
      <c r="K46" s="339">
        <v>218</v>
      </c>
      <c r="L46" s="339">
        <v>177</v>
      </c>
      <c r="M46" s="339">
        <v>0</v>
      </c>
      <c r="N46" s="339">
        <v>185</v>
      </c>
      <c r="O46" s="339">
        <v>177</v>
      </c>
      <c r="P46" s="339">
        <v>146</v>
      </c>
      <c r="Q46" s="339">
        <v>158</v>
      </c>
      <c r="R46" s="339">
        <v>147</v>
      </c>
      <c r="S46" s="339">
        <v>114</v>
      </c>
      <c r="T46" s="339">
        <v>0</v>
      </c>
      <c r="U46" s="339">
        <v>0</v>
      </c>
      <c r="V46" s="339">
        <v>0</v>
      </c>
      <c r="W46" s="339">
        <v>0</v>
      </c>
      <c r="X46" s="339">
        <v>0</v>
      </c>
      <c r="Y46" s="339">
        <v>0</v>
      </c>
      <c r="Z46" s="339">
        <v>0</v>
      </c>
      <c r="AA46" s="339">
        <v>0</v>
      </c>
      <c r="AB46" s="339">
        <v>2356</v>
      </c>
      <c r="AC46" s="339">
        <v>85</v>
      </c>
      <c r="AD46" s="339">
        <v>130</v>
      </c>
      <c r="AE46" s="339">
        <v>232</v>
      </c>
      <c r="AF46" s="339">
        <v>231</v>
      </c>
      <c r="AG46" s="339">
        <v>192</v>
      </c>
      <c r="AH46" s="339">
        <v>197</v>
      </c>
      <c r="AI46" s="339">
        <v>185</v>
      </c>
      <c r="AJ46" s="339">
        <v>182</v>
      </c>
      <c r="AK46" s="339">
        <v>0</v>
      </c>
      <c r="AL46" s="339">
        <v>182</v>
      </c>
      <c r="AM46" s="339">
        <v>165</v>
      </c>
      <c r="AN46" s="339">
        <v>155</v>
      </c>
      <c r="AO46" s="339">
        <v>158</v>
      </c>
      <c r="AP46" s="339">
        <v>148</v>
      </c>
      <c r="AQ46" s="339">
        <v>114</v>
      </c>
      <c r="AR46" s="339">
        <v>0</v>
      </c>
      <c r="AS46" s="339">
        <v>0</v>
      </c>
      <c r="AT46" s="339">
        <v>0</v>
      </c>
      <c r="AU46" s="339">
        <v>0</v>
      </c>
      <c r="AV46" s="339">
        <v>0</v>
      </c>
      <c r="AW46" s="339">
        <v>0</v>
      </c>
      <c r="AX46" s="339">
        <v>0</v>
      </c>
      <c r="AY46" s="339">
        <v>0</v>
      </c>
    </row>
    <row r="47" spans="1:51" x14ac:dyDescent="0.25">
      <c r="A47" s="338" t="s">
        <v>729</v>
      </c>
      <c r="B47" s="338" t="s">
        <v>726</v>
      </c>
      <c r="C47" s="339">
        <f>SUM(C43:C46)</f>
        <v>231010</v>
      </c>
      <c r="D47" s="339">
        <f t="shared" ref="D47:AY47" si="5">SUM(D43:D46)</f>
        <v>116813</v>
      </c>
      <c r="E47" s="339">
        <f t="shared" si="5"/>
        <v>1337</v>
      </c>
      <c r="F47" s="339">
        <f t="shared" si="5"/>
        <v>1932</v>
      </c>
      <c r="G47" s="339">
        <f t="shared" si="5"/>
        <v>8638</v>
      </c>
      <c r="H47" s="339">
        <f t="shared" si="5"/>
        <v>10426</v>
      </c>
      <c r="I47" s="339">
        <f t="shared" si="5"/>
        <v>9905</v>
      </c>
      <c r="J47" s="339">
        <f t="shared" si="5"/>
        <v>10220</v>
      </c>
      <c r="K47" s="339">
        <f t="shared" si="5"/>
        <v>10315</v>
      </c>
      <c r="L47" s="339">
        <f t="shared" si="5"/>
        <v>10071</v>
      </c>
      <c r="M47" s="339">
        <f t="shared" si="5"/>
        <v>166</v>
      </c>
      <c r="N47" s="339">
        <f t="shared" si="5"/>
        <v>10583</v>
      </c>
      <c r="O47" s="339">
        <f t="shared" si="5"/>
        <v>9614</v>
      </c>
      <c r="P47" s="339">
        <f t="shared" si="5"/>
        <v>8620</v>
      </c>
      <c r="Q47" s="339">
        <f t="shared" si="5"/>
        <v>8003</v>
      </c>
      <c r="R47" s="339">
        <f t="shared" si="5"/>
        <v>6714</v>
      </c>
      <c r="S47" s="339">
        <f t="shared" si="5"/>
        <v>5558</v>
      </c>
      <c r="T47" s="339">
        <f t="shared" si="5"/>
        <v>11</v>
      </c>
      <c r="U47" s="339">
        <f t="shared" si="5"/>
        <v>9</v>
      </c>
      <c r="V47" s="339">
        <f t="shared" si="5"/>
        <v>15</v>
      </c>
      <c r="W47" s="339">
        <f t="shared" si="5"/>
        <v>256</v>
      </c>
      <c r="X47" s="339">
        <f t="shared" si="5"/>
        <v>963</v>
      </c>
      <c r="Y47" s="339">
        <f t="shared" si="5"/>
        <v>1468</v>
      </c>
      <c r="Z47" s="339">
        <f t="shared" si="5"/>
        <v>317</v>
      </c>
      <c r="AA47" s="339">
        <f t="shared" si="5"/>
        <v>1672</v>
      </c>
      <c r="AB47" s="339">
        <f t="shared" si="5"/>
        <v>114197</v>
      </c>
      <c r="AC47" s="339">
        <f t="shared" si="5"/>
        <v>1251</v>
      </c>
      <c r="AD47" s="339">
        <f t="shared" si="5"/>
        <v>1799</v>
      </c>
      <c r="AE47" s="339">
        <f t="shared" si="5"/>
        <v>8456</v>
      </c>
      <c r="AF47" s="339">
        <f t="shared" si="5"/>
        <v>9754</v>
      </c>
      <c r="AG47" s="339">
        <f t="shared" si="5"/>
        <v>9246</v>
      </c>
      <c r="AH47" s="339">
        <f t="shared" si="5"/>
        <v>9416</v>
      </c>
      <c r="AI47" s="339">
        <f t="shared" si="5"/>
        <v>9686</v>
      </c>
      <c r="AJ47" s="339">
        <f t="shared" si="5"/>
        <v>9526</v>
      </c>
      <c r="AK47" s="339">
        <f t="shared" si="5"/>
        <v>91</v>
      </c>
      <c r="AL47" s="339">
        <f t="shared" si="5"/>
        <v>9726</v>
      </c>
      <c r="AM47" s="339">
        <f t="shared" si="5"/>
        <v>9451</v>
      </c>
      <c r="AN47" s="339">
        <f t="shared" si="5"/>
        <v>8974</v>
      </c>
      <c r="AO47" s="339">
        <f t="shared" si="5"/>
        <v>8185</v>
      </c>
      <c r="AP47" s="339">
        <f t="shared" si="5"/>
        <v>7391</v>
      </c>
      <c r="AQ47" s="339">
        <f t="shared" si="5"/>
        <v>6508</v>
      </c>
      <c r="AR47" s="339">
        <f t="shared" si="5"/>
        <v>59</v>
      </c>
      <c r="AS47" s="339">
        <f t="shared" si="5"/>
        <v>130</v>
      </c>
      <c r="AT47" s="339">
        <f t="shared" si="5"/>
        <v>48</v>
      </c>
      <c r="AU47" s="339">
        <f t="shared" si="5"/>
        <v>293</v>
      </c>
      <c r="AV47" s="339">
        <f t="shared" si="5"/>
        <v>768</v>
      </c>
      <c r="AW47" s="339">
        <f t="shared" si="5"/>
        <v>1253</v>
      </c>
      <c r="AX47" s="339">
        <f t="shared" si="5"/>
        <v>327</v>
      </c>
      <c r="AY47" s="339">
        <f t="shared" si="5"/>
        <v>1859</v>
      </c>
    </row>
    <row r="48" spans="1:5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row>
    <row r="49" spans="1:51" x14ac:dyDescent="0.25">
      <c r="A49" s="340" t="s">
        <v>727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row>
    <row r="54" spans="1:51" ht="75" x14ac:dyDescent="0.25">
      <c r="A54" s="337" t="s">
        <v>506</v>
      </c>
      <c r="B54" s="337" t="s">
        <v>715</v>
      </c>
      <c r="C54" s="337" t="s">
        <v>716</v>
      </c>
      <c r="D54" s="337" t="s">
        <v>717</v>
      </c>
      <c r="E54" s="337" t="s">
        <v>722</v>
      </c>
    </row>
    <row r="55" spans="1:51" x14ac:dyDescent="0.25">
      <c r="A55" s="447" t="s">
        <v>520</v>
      </c>
      <c r="B55" s="432" t="s">
        <v>723</v>
      </c>
      <c r="C55" s="339">
        <f>+D55+E55</f>
        <v>145693</v>
      </c>
      <c r="D55" s="339">
        <v>72275</v>
      </c>
      <c r="E55" s="339">
        <v>73418</v>
      </c>
    </row>
    <row r="56" spans="1:51" x14ac:dyDescent="0.25">
      <c r="A56" s="448"/>
      <c r="B56" s="432" t="s">
        <v>195</v>
      </c>
      <c r="C56" s="339">
        <f t="shared" ref="C56:C59" si="6">+D56+E56</f>
        <v>22283</v>
      </c>
      <c r="D56" s="339">
        <v>11537</v>
      </c>
      <c r="E56" s="339">
        <v>10746</v>
      </c>
    </row>
    <row r="57" spans="1:51" x14ac:dyDescent="0.25">
      <c r="A57" s="447" t="s">
        <v>724</v>
      </c>
      <c r="B57" s="432" t="s">
        <v>723</v>
      </c>
      <c r="C57" s="339">
        <f t="shared" si="6"/>
        <v>64567</v>
      </c>
      <c r="D57" s="339">
        <v>33970</v>
      </c>
      <c r="E57" s="339">
        <v>30597</v>
      </c>
    </row>
    <row r="58" spans="1:51" x14ac:dyDescent="0.25">
      <c r="A58" s="448"/>
      <c r="B58" s="432" t="s">
        <v>195</v>
      </c>
      <c r="C58" s="339">
        <f t="shared" si="6"/>
        <v>4251</v>
      </c>
      <c r="D58" s="339">
        <v>2124</v>
      </c>
      <c r="E58" s="339">
        <v>2127</v>
      </c>
    </row>
    <row r="59" spans="1:51" x14ac:dyDescent="0.25">
      <c r="A59" s="432" t="s">
        <v>730</v>
      </c>
      <c r="B59" s="432" t="s">
        <v>726</v>
      </c>
      <c r="C59" s="339">
        <f t="shared" si="6"/>
        <v>236794</v>
      </c>
      <c r="D59" s="339">
        <f>SUM(D55:D58)</f>
        <v>119906</v>
      </c>
      <c r="E59" s="339">
        <f t="shared" ref="E59" si="7">SUM(E55:E58)</f>
        <v>116888</v>
      </c>
    </row>
    <row r="61" spans="1:51" ht="45" x14ac:dyDescent="0.25">
      <c r="A61" s="337" t="s">
        <v>506</v>
      </c>
      <c r="B61" s="337" t="s">
        <v>715</v>
      </c>
      <c r="C61" s="337" t="s">
        <v>716</v>
      </c>
      <c r="D61" s="337" t="s">
        <v>717</v>
      </c>
      <c r="E61" s="337" t="s">
        <v>722</v>
      </c>
    </row>
    <row r="62" spans="1:51" x14ac:dyDescent="0.25">
      <c r="A62" s="447" t="s">
        <v>520</v>
      </c>
      <c r="B62" s="432" t="s">
        <v>723</v>
      </c>
      <c r="C62" s="339">
        <f t="shared" ref="C62:C66" si="8">+D62+E62</f>
        <v>140290</v>
      </c>
      <c r="D62" s="339">
        <v>69082</v>
      </c>
      <c r="E62" s="339">
        <v>71208</v>
      </c>
    </row>
    <row r="63" spans="1:51" x14ac:dyDescent="0.25">
      <c r="A63" s="448"/>
      <c r="B63" s="432" t="s">
        <v>195</v>
      </c>
      <c r="C63" s="339">
        <f t="shared" si="8"/>
        <v>20931</v>
      </c>
      <c r="D63" s="339">
        <v>10831</v>
      </c>
      <c r="E63" s="339">
        <v>10100</v>
      </c>
    </row>
    <row r="64" spans="1:51" x14ac:dyDescent="0.25">
      <c r="A64" s="447" t="s">
        <v>724</v>
      </c>
      <c r="B64" s="432" t="s">
        <v>723</v>
      </c>
      <c r="C64" s="339">
        <f t="shared" si="8"/>
        <v>71163</v>
      </c>
      <c r="D64" s="339">
        <v>37478</v>
      </c>
      <c r="E64" s="339">
        <v>33685</v>
      </c>
    </row>
    <row r="65" spans="1:5" x14ac:dyDescent="0.25">
      <c r="A65" s="448"/>
      <c r="B65" s="432" t="s">
        <v>195</v>
      </c>
      <c r="C65" s="339">
        <f t="shared" si="8"/>
        <v>4870</v>
      </c>
      <c r="D65" s="339">
        <v>2471</v>
      </c>
      <c r="E65" s="339">
        <v>2399</v>
      </c>
    </row>
    <row r="66" spans="1:5" x14ac:dyDescent="0.25">
      <c r="A66" s="432" t="s">
        <v>725</v>
      </c>
      <c r="B66" s="432" t="s">
        <v>726</v>
      </c>
      <c r="C66" s="339">
        <f t="shared" si="8"/>
        <v>237254</v>
      </c>
      <c r="D66" s="339">
        <v>119862</v>
      </c>
      <c r="E66" s="339">
        <v>117392</v>
      </c>
    </row>
    <row r="68" spans="1:5" ht="45" x14ac:dyDescent="0.25">
      <c r="A68" s="337" t="s">
        <v>506</v>
      </c>
      <c r="B68" s="337" t="s">
        <v>715</v>
      </c>
      <c r="C68" s="337" t="s">
        <v>716</v>
      </c>
      <c r="D68" s="337" t="s">
        <v>717</v>
      </c>
      <c r="E68" s="337" t="s">
        <v>722</v>
      </c>
    </row>
    <row r="69" spans="1:5" x14ac:dyDescent="0.25">
      <c r="A69" s="446" t="s">
        <v>520</v>
      </c>
      <c r="B69" s="432" t="s">
        <v>723</v>
      </c>
      <c r="C69" s="339">
        <f t="shared" ref="C69:C73" si="9">+D69+E69</f>
        <v>137916</v>
      </c>
      <c r="D69" s="339">
        <v>67933</v>
      </c>
      <c r="E69" s="339">
        <v>69983</v>
      </c>
    </row>
    <row r="70" spans="1:5" x14ac:dyDescent="0.25">
      <c r="A70" s="446"/>
      <c r="B70" s="432" t="s">
        <v>195</v>
      </c>
      <c r="C70" s="339">
        <f t="shared" si="9"/>
        <v>20114</v>
      </c>
      <c r="D70" s="339">
        <v>10328</v>
      </c>
      <c r="E70" s="339">
        <v>9786</v>
      </c>
    </row>
    <row r="71" spans="1:5" x14ac:dyDescent="0.25">
      <c r="A71" s="446" t="s">
        <v>724</v>
      </c>
      <c r="B71" s="432" t="s">
        <v>723</v>
      </c>
      <c r="C71" s="339">
        <f t="shared" si="9"/>
        <v>73050</v>
      </c>
      <c r="D71" s="339">
        <v>38531</v>
      </c>
      <c r="E71" s="339">
        <v>34519</v>
      </c>
    </row>
    <row r="72" spans="1:5" x14ac:dyDescent="0.25">
      <c r="A72" s="446"/>
      <c r="B72" s="432" t="s">
        <v>195</v>
      </c>
      <c r="C72" s="339">
        <f t="shared" si="9"/>
        <v>4867</v>
      </c>
      <c r="D72" s="339">
        <v>2477</v>
      </c>
      <c r="E72" s="339">
        <v>2390</v>
      </c>
    </row>
    <row r="73" spans="1:5" x14ac:dyDescent="0.25">
      <c r="A73" s="432" t="s">
        <v>728</v>
      </c>
      <c r="B73" s="432" t="s">
        <v>726</v>
      </c>
      <c r="C73" s="339">
        <f t="shared" si="9"/>
        <v>235947</v>
      </c>
      <c r="D73" s="339">
        <v>119269</v>
      </c>
      <c r="E73" s="339">
        <v>116678</v>
      </c>
    </row>
    <row r="75" spans="1:5" ht="45" x14ac:dyDescent="0.25">
      <c r="A75" s="337" t="s">
        <v>506</v>
      </c>
      <c r="B75" s="337" t="s">
        <v>715</v>
      </c>
      <c r="C75" s="337" t="s">
        <v>716</v>
      </c>
      <c r="D75" s="337" t="s">
        <v>717</v>
      </c>
      <c r="E75" s="337" t="s">
        <v>722</v>
      </c>
    </row>
    <row r="76" spans="1:5" x14ac:dyDescent="0.25">
      <c r="A76" s="446" t="s">
        <v>520</v>
      </c>
      <c r="B76" s="432" t="s">
        <v>723</v>
      </c>
      <c r="C76" s="339">
        <f t="shared" ref="C76:C80" si="10">+D76+E76</f>
        <v>134968</v>
      </c>
      <c r="D76" s="339">
        <v>66607</v>
      </c>
      <c r="E76" s="339">
        <v>68361</v>
      </c>
    </row>
    <row r="77" spans="1:5" x14ac:dyDescent="0.25">
      <c r="A77" s="446"/>
      <c r="B77" s="432" t="s">
        <v>195</v>
      </c>
      <c r="C77" s="339">
        <f t="shared" si="10"/>
        <v>19522</v>
      </c>
      <c r="D77" s="339">
        <v>10037</v>
      </c>
      <c r="E77" s="339">
        <v>9485</v>
      </c>
    </row>
    <row r="78" spans="1:5" x14ac:dyDescent="0.25">
      <c r="A78" s="446" t="s">
        <v>724</v>
      </c>
      <c r="B78" s="432" t="s">
        <v>723</v>
      </c>
      <c r="C78" s="339">
        <f t="shared" si="10"/>
        <v>71690</v>
      </c>
      <c r="D78" s="339">
        <v>37695</v>
      </c>
      <c r="E78" s="339">
        <v>33995</v>
      </c>
    </row>
    <row r="79" spans="1:5" x14ac:dyDescent="0.25">
      <c r="A79" s="446"/>
      <c r="B79" s="432" t="s">
        <v>195</v>
      </c>
      <c r="C79" s="339">
        <f t="shared" si="10"/>
        <v>4830</v>
      </c>
      <c r="D79" s="339">
        <v>2474</v>
      </c>
      <c r="E79" s="339">
        <v>2356</v>
      </c>
    </row>
    <row r="80" spans="1:5" x14ac:dyDescent="0.25">
      <c r="A80" s="432" t="s">
        <v>729</v>
      </c>
      <c r="B80" s="432" t="s">
        <v>726</v>
      </c>
      <c r="C80" s="339">
        <f t="shared" si="10"/>
        <v>231010</v>
      </c>
      <c r="D80" s="339">
        <f t="shared" ref="D80:E80" si="11">SUM(D76:D79)</f>
        <v>116813</v>
      </c>
      <c r="E80" s="339">
        <f t="shared" si="11"/>
        <v>114197</v>
      </c>
    </row>
  </sheetData>
  <mergeCells count="68">
    <mergeCell ref="BH8:BJ8"/>
    <mergeCell ref="BD8:BE8"/>
    <mergeCell ref="BF8:BG8"/>
    <mergeCell ref="BC8:BC9"/>
    <mergeCell ref="A9:A10"/>
    <mergeCell ref="A11:A12"/>
    <mergeCell ref="V7:AA7"/>
    <mergeCell ref="AC7:AE7"/>
    <mergeCell ref="AF7:AK7"/>
    <mergeCell ref="AL7:AO7"/>
    <mergeCell ref="AP7:AS7"/>
    <mergeCell ref="AT7:AY7"/>
    <mergeCell ref="AP41:AS41"/>
    <mergeCell ref="AT41:AY41"/>
    <mergeCell ref="AT29:AY29"/>
    <mergeCell ref="A43:A44"/>
    <mergeCell ref="A45:A46"/>
    <mergeCell ref="D6:AA6"/>
    <mergeCell ref="AB6:AY6"/>
    <mergeCell ref="E7:G7"/>
    <mergeCell ref="H7:M7"/>
    <mergeCell ref="N7:Q7"/>
    <mergeCell ref="R7:U7"/>
    <mergeCell ref="D40:AA40"/>
    <mergeCell ref="AB40:AY40"/>
    <mergeCell ref="E41:G41"/>
    <mergeCell ref="H41:M41"/>
    <mergeCell ref="N41:Q41"/>
    <mergeCell ref="R41:U41"/>
    <mergeCell ref="V41:AA41"/>
    <mergeCell ref="AC41:AE41"/>
    <mergeCell ref="AF41:AK41"/>
    <mergeCell ref="AL41:AO41"/>
    <mergeCell ref="AF29:AK29"/>
    <mergeCell ref="AL29:AO29"/>
    <mergeCell ref="AP29:AS29"/>
    <mergeCell ref="A31:A32"/>
    <mergeCell ref="A33:A34"/>
    <mergeCell ref="E29:G29"/>
    <mergeCell ref="H29:M29"/>
    <mergeCell ref="N29:Q29"/>
    <mergeCell ref="R29:U29"/>
    <mergeCell ref="V29:AA29"/>
    <mergeCell ref="AC29:AE29"/>
    <mergeCell ref="AP18:AS18"/>
    <mergeCell ref="AT18:AY18"/>
    <mergeCell ref="A20:A21"/>
    <mergeCell ref="A22:A23"/>
    <mergeCell ref="D28:AA28"/>
    <mergeCell ref="AB28:AY28"/>
    <mergeCell ref="D17:AA17"/>
    <mergeCell ref="AB17:AY17"/>
    <mergeCell ref="E18:G18"/>
    <mergeCell ref="H18:M18"/>
    <mergeCell ref="N18:Q18"/>
    <mergeCell ref="R18:U18"/>
    <mergeCell ref="V18:AA18"/>
    <mergeCell ref="AC18:AE18"/>
    <mergeCell ref="AF18:AK18"/>
    <mergeCell ref="AL18:AO18"/>
    <mergeCell ref="A71:A72"/>
    <mergeCell ref="A76:A77"/>
    <mergeCell ref="A78:A79"/>
    <mergeCell ref="A55:A56"/>
    <mergeCell ref="A57:A58"/>
    <mergeCell ref="A62:A63"/>
    <mergeCell ref="A64:A65"/>
    <mergeCell ref="A69:A7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70" zoomScaleNormal="70" workbookViewId="0">
      <selection activeCell="F31" sqref="F31"/>
    </sheetView>
  </sheetViews>
  <sheetFormatPr baseColWidth="10" defaultRowHeight="15" x14ac:dyDescent="0.25"/>
  <cols>
    <col min="1" max="1" width="22" bestFit="1" customWidth="1"/>
    <col min="2" max="2" width="8.7109375" bestFit="1" customWidth="1"/>
    <col min="3" max="3" width="14.28515625" customWidth="1"/>
    <col min="4" max="5" width="11.28515625" bestFit="1" customWidth="1"/>
  </cols>
  <sheetData>
    <row r="1" spans="1:5" ht="45" x14ac:dyDescent="0.25">
      <c r="A1" s="337" t="s">
        <v>506</v>
      </c>
      <c r="B1" s="337" t="s">
        <v>715</v>
      </c>
      <c r="C1" s="337" t="s">
        <v>716</v>
      </c>
      <c r="D1" s="337" t="s">
        <v>717</v>
      </c>
      <c r="E1" s="337" t="s">
        <v>813</v>
      </c>
    </row>
    <row r="2" spans="1:5" x14ac:dyDescent="0.25">
      <c r="A2" s="447" t="s">
        <v>520</v>
      </c>
      <c r="B2" s="432" t="s">
        <v>723</v>
      </c>
      <c r="C2" s="339">
        <f>+D2+E2</f>
        <v>145693</v>
      </c>
      <c r="D2" s="339">
        <v>72275</v>
      </c>
      <c r="E2" s="339">
        <v>73418</v>
      </c>
    </row>
    <row r="3" spans="1:5" x14ac:dyDescent="0.25">
      <c r="A3" s="448"/>
      <c r="B3" s="432" t="s">
        <v>195</v>
      </c>
      <c r="C3" s="339">
        <f t="shared" ref="C3:C6" si="0">+D3+E3</f>
        <v>22283</v>
      </c>
      <c r="D3" s="339">
        <v>11537</v>
      </c>
      <c r="E3" s="339">
        <v>10746</v>
      </c>
    </row>
    <row r="4" spans="1:5" x14ac:dyDescent="0.25">
      <c r="A4" s="447" t="s">
        <v>724</v>
      </c>
      <c r="B4" s="432" t="s">
        <v>723</v>
      </c>
      <c r="C4" s="339">
        <f t="shared" si="0"/>
        <v>64567</v>
      </c>
      <c r="D4" s="339">
        <v>33970</v>
      </c>
      <c r="E4" s="339">
        <v>30597</v>
      </c>
    </row>
    <row r="5" spans="1:5" x14ac:dyDescent="0.25">
      <c r="A5" s="448"/>
      <c r="B5" s="432" t="s">
        <v>195</v>
      </c>
      <c r="C5" s="339">
        <f t="shared" si="0"/>
        <v>4251</v>
      </c>
      <c r="D5" s="339">
        <v>2124</v>
      </c>
      <c r="E5" s="339">
        <v>2127</v>
      </c>
    </row>
    <row r="6" spans="1:5" x14ac:dyDescent="0.25">
      <c r="A6" s="432" t="s">
        <v>730</v>
      </c>
      <c r="B6" s="432" t="s">
        <v>726</v>
      </c>
      <c r="C6" s="339">
        <f t="shared" si="0"/>
        <v>236794</v>
      </c>
      <c r="D6" s="339">
        <f>SUM(D2:D5)</f>
        <v>119906</v>
      </c>
      <c r="E6" s="339">
        <f t="shared" ref="E6" si="1">SUM(E2:E5)</f>
        <v>116888</v>
      </c>
    </row>
    <row r="7" spans="1:5" x14ac:dyDescent="0.25">
      <c r="A7" s="423"/>
      <c r="B7" s="423"/>
      <c r="C7" s="423"/>
      <c r="D7" s="423"/>
      <c r="E7" s="423"/>
    </row>
    <row r="8" spans="1:5" ht="45" x14ac:dyDescent="0.25">
      <c r="A8" s="337" t="s">
        <v>506</v>
      </c>
      <c r="B8" s="337" t="s">
        <v>715</v>
      </c>
      <c r="C8" s="337" t="s">
        <v>716</v>
      </c>
      <c r="D8" s="337" t="s">
        <v>717</v>
      </c>
      <c r="E8" s="337" t="s">
        <v>813</v>
      </c>
    </row>
    <row r="9" spans="1:5" x14ac:dyDescent="0.25">
      <c r="A9" s="447" t="s">
        <v>520</v>
      </c>
      <c r="B9" s="432" t="s">
        <v>723</v>
      </c>
      <c r="C9" s="339">
        <f t="shared" ref="C9:C13" si="2">+D9+E9</f>
        <v>140290</v>
      </c>
      <c r="D9" s="339">
        <v>69082</v>
      </c>
      <c r="E9" s="339">
        <v>71208</v>
      </c>
    </row>
    <row r="10" spans="1:5" x14ac:dyDescent="0.25">
      <c r="A10" s="448"/>
      <c r="B10" s="432" t="s">
        <v>195</v>
      </c>
      <c r="C10" s="339">
        <f t="shared" si="2"/>
        <v>20931</v>
      </c>
      <c r="D10" s="339">
        <v>10831</v>
      </c>
      <c r="E10" s="339">
        <v>10100</v>
      </c>
    </row>
    <row r="11" spans="1:5" x14ac:dyDescent="0.25">
      <c r="A11" s="447" t="s">
        <v>724</v>
      </c>
      <c r="B11" s="432" t="s">
        <v>723</v>
      </c>
      <c r="C11" s="339">
        <f t="shared" si="2"/>
        <v>71163</v>
      </c>
      <c r="D11" s="339">
        <v>37478</v>
      </c>
      <c r="E11" s="339">
        <v>33685</v>
      </c>
    </row>
    <row r="12" spans="1:5" x14ac:dyDescent="0.25">
      <c r="A12" s="448"/>
      <c r="B12" s="432" t="s">
        <v>195</v>
      </c>
      <c r="C12" s="339">
        <f t="shared" si="2"/>
        <v>4870</v>
      </c>
      <c r="D12" s="339">
        <v>2471</v>
      </c>
      <c r="E12" s="339">
        <v>2399</v>
      </c>
    </row>
    <row r="13" spans="1:5" x14ac:dyDescent="0.25">
      <c r="A13" s="432" t="s">
        <v>725</v>
      </c>
      <c r="B13" s="432" t="s">
        <v>726</v>
      </c>
      <c r="C13" s="339">
        <f t="shared" si="2"/>
        <v>237254</v>
      </c>
      <c r="D13" s="339">
        <v>119862</v>
      </c>
      <c r="E13" s="339">
        <v>117392</v>
      </c>
    </row>
    <row r="14" spans="1:5" x14ac:dyDescent="0.25">
      <c r="A14" s="423"/>
      <c r="B14" s="423"/>
      <c r="C14" s="423"/>
      <c r="D14" s="423"/>
      <c r="E14" s="423"/>
    </row>
    <row r="15" spans="1:5" ht="45" x14ac:dyDescent="0.25">
      <c r="A15" s="337" t="s">
        <v>506</v>
      </c>
      <c r="B15" s="337" t="s">
        <v>715</v>
      </c>
      <c r="C15" s="337" t="s">
        <v>716</v>
      </c>
      <c r="D15" s="337" t="s">
        <v>717</v>
      </c>
      <c r="E15" s="337" t="s">
        <v>813</v>
      </c>
    </row>
    <row r="16" spans="1:5" x14ac:dyDescent="0.25">
      <c r="A16" s="446" t="s">
        <v>520</v>
      </c>
      <c r="B16" s="432" t="s">
        <v>723</v>
      </c>
      <c r="C16" s="339">
        <f t="shared" ref="C16:C20" si="3">+D16+E16</f>
        <v>137916</v>
      </c>
      <c r="D16" s="339">
        <v>67933</v>
      </c>
      <c r="E16" s="339">
        <v>69983</v>
      </c>
    </row>
    <row r="17" spans="1:5" x14ac:dyDescent="0.25">
      <c r="A17" s="446"/>
      <c r="B17" s="432" t="s">
        <v>195</v>
      </c>
      <c r="C17" s="339">
        <f t="shared" si="3"/>
        <v>20114</v>
      </c>
      <c r="D17" s="339">
        <v>10328</v>
      </c>
      <c r="E17" s="339">
        <v>9786</v>
      </c>
    </row>
    <row r="18" spans="1:5" x14ac:dyDescent="0.25">
      <c r="A18" s="446" t="s">
        <v>724</v>
      </c>
      <c r="B18" s="432" t="s">
        <v>723</v>
      </c>
      <c r="C18" s="339">
        <f t="shared" si="3"/>
        <v>73050</v>
      </c>
      <c r="D18" s="339">
        <v>38531</v>
      </c>
      <c r="E18" s="339">
        <v>34519</v>
      </c>
    </row>
    <row r="19" spans="1:5" x14ac:dyDescent="0.25">
      <c r="A19" s="446"/>
      <c r="B19" s="432" t="s">
        <v>195</v>
      </c>
      <c r="C19" s="339">
        <f t="shared" si="3"/>
        <v>4867</v>
      </c>
      <c r="D19" s="339">
        <v>2477</v>
      </c>
      <c r="E19" s="339">
        <v>2390</v>
      </c>
    </row>
    <row r="20" spans="1:5" x14ac:dyDescent="0.25">
      <c r="A20" s="432" t="s">
        <v>728</v>
      </c>
      <c r="B20" s="432" t="s">
        <v>726</v>
      </c>
      <c r="C20" s="339">
        <f t="shared" si="3"/>
        <v>235947</v>
      </c>
      <c r="D20" s="339">
        <v>119269</v>
      </c>
      <c r="E20" s="339">
        <v>116678</v>
      </c>
    </row>
    <row r="21" spans="1:5" x14ac:dyDescent="0.25">
      <c r="A21" s="423"/>
      <c r="B21" s="423"/>
      <c r="C21" s="423"/>
      <c r="D21" s="423"/>
      <c r="E21" s="423"/>
    </row>
    <row r="22" spans="1:5" ht="45" x14ac:dyDescent="0.25">
      <c r="A22" s="337" t="s">
        <v>506</v>
      </c>
      <c r="B22" s="337" t="s">
        <v>715</v>
      </c>
      <c r="C22" s="337" t="s">
        <v>716</v>
      </c>
      <c r="D22" s="337" t="s">
        <v>717</v>
      </c>
      <c r="E22" s="337" t="s">
        <v>813</v>
      </c>
    </row>
    <row r="23" spans="1:5" x14ac:dyDescent="0.25">
      <c r="A23" s="446" t="s">
        <v>520</v>
      </c>
      <c r="B23" s="432" t="s">
        <v>723</v>
      </c>
      <c r="C23" s="339">
        <f t="shared" ref="C23:C27" si="4">+D23+E23</f>
        <v>134968</v>
      </c>
      <c r="D23" s="339">
        <v>66607</v>
      </c>
      <c r="E23" s="339">
        <v>68361</v>
      </c>
    </row>
    <row r="24" spans="1:5" x14ac:dyDescent="0.25">
      <c r="A24" s="446"/>
      <c r="B24" s="432" t="s">
        <v>195</v>
      </c>
      <c r="C24" s="339">
        <f t="shared" si="4"/>
        <v>19522</v>
      </c>
      <c r="D24" s="339">
        <v>10037</v>
      </c>
      <c r="E24" s="339">
        <v>9485</v>
      </c>
    </row>
    <row r="25" spans="1:5" x14ac:dyDescent="0.25">
      <c r="A25" s="446" t="s">
        <v>724</v>
      </c>
      <c r="B25" s="432" t="s">
        <v>723</v>
      </c>
      <c r="C25" s="339">
        <f t="shared" si="4"/>
        <v>71690</v>
      </c>
      <c r="D25" s="339">
        <v>37695</v>
      </c>
      <c r="E25" s="339">
        <v>33995</v>
      </c>
    </row>
    <row r="26" spans="1:5" x14ac:dyDescent="0.25">
      <c r="A26" s="446"/>
      <c r="B26" s="432" t="s">
        <v>195</v>
      </c>
      <c r="C26" s="339">
        <f t="shared" si="4"/>
        <v>4830</v>
      </c>
      <c r="D26" s="339">
        <v>2474</v>
      </c>
      <c r="E26" s="339">
        <v>2356</v>
      </c>
    </row>
    <row r="27" spans="1:5" x14ac:dyDescent="0.25">
      <c r="A27" s="432" t="s">
        <v>729</v>
      </c>
      <c r="B27" s="432" t="s">
        <v>726</v>
      </c>
      <c r="C27" s="339">
        <f t="shared" si="4"/>
        <v>231010</v>
      </c>
      <c r="D27" s="339">
        <f t="shared" ref="D27:E27" si="5">SUM(D23:D26)</f>
        <v>116813</v>
      </c>
      <c r="E27" s="339">
        <f t="shared" si="5"/>
        <v>114197</v>
      </c>
    </row>
  </sheetData>
  <mergeCells count="8">
    <mergeCell ref="A23:A24"/>
    <mergeCell ref="A25:A26"/>
    <mergeCell ref="A2:A3"/>
    <mergeCell ref="A4:A5"/>
    <mergeCell ref="A9:A10"/>
    <mergeCell ref="A11:A12"/>
    <mergeCell ref="A16:A17"/>
    <mergeCell ref="A18:A1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O92"/>
  <sheetViews>
    <sheetView topLeftCell="A10" zoomScaleNormal="100" workbookViewId="0">
      <selection activeCell="A6" sqref="A6:Q24"/>
    </sheetView>
  </sheetViews>
  <sheetFormatPr baseColWidth="10" defaultRowHeight="15" x14ac:dyDescent="0.25"/>
  <cols>
    <col min="1" max="1" width="17.140625" customWidth="1"/>
    <col min="2" max="2" width="20.42578125" customWidth="1"/>
    <col min="3" max="3" width="16.7109375" customWidth="1"/>
    <col min="4" max="7" width="8" customWidth="1"/>
    <col min="8" max="14" width="8.140625" customWidth="1"/>
    <col min="15" max="15" width="10.7109375" bestFit="1" customWidth="1"/>
    <col min="16" max="16" width="9.28515625" customWidth="1"/>
    <col min="17" max="17" width="9.140625" customWidth="1"/>
    <col min="18" max="18" width="9.42578125" customWidth="1"/>
    <col min="19" max="19" width="2.85546875" customWidth="1"/>
    <col min="20" max="20" width="13" customWidth="1"/>
    <col min="22" max="22" width="19.85546875" customWidth="1"/>
  </cols>
  <sheetData>
    <row r="1" spans="1:41" ht="15.75" thickBot="1" x14ac:dyDescent="0.3">
      <c r="A1" s="483"/>
      <c r="B1" s="486" t="s">
        <v>83</v>
      </c>
      <c r="C1" s="487"/>
      <c r="D1" s="487"/>
      <c r="E1" s="487"/>
      <c r="F1" s="487"/>
      <c r="G1" s="487"/>
      <c r="H1" s="487"/>
      <c r="I1" s="487"/>
      <c r="J1" s="487"/>
      <c r="K1" s="487"/>
      <c r="L1" s="487"/>
      <c r="M1" s="487"/>
      <c r="N1" s="487"/>
      <c r="O1" s="487"/>
      <c r="P1" s="487"/>
      <c r="Q1" s="487"/>
      <c r="R1" s="487"/>
      <c r="S1" s="487"/>
    </row>
    <row r="2" spans="1:41" ht="15.75" thickBot="1" x14ac:dyDescent="0.3">
      <c r="A2" s="484"/>
      <c r="B2" s="486" t="s">
        <v>84</v>
      </c>
      <c r="C2" s="487"/>
      <c r="D2" s="487"/>
      <c r="E2" s="487"/>
      <c r="F2" s="487"/>
      <c r="G2" s="487"/>
      <c r="H2" s="487"/>
      <c r="I2" s="487"/>
      <c r="J2" s="487"/>
      <c r="K2" s="487"/>
      <c r="L2" s="487"/>
      <c r="M2" s="487"/>
      <c r="N2" s="487"/>
      <c r="O2" s="487"/>
      <c r="P2" s="487"/>
      <c r="Q2" s="487"/>
      <c r="R2" s="487"/>
      <c r="S2" s="487"/>
    </row>
    <row r="3" spans="1:41" ht="15.75" thickBot="1" x14ac:dyDescent="0.3">
      <c r="A3" s="484"/>
      <c r="B3" s="486" t="s">
        <v>85</v>
      </c>
      <c r="C3" s="487"/>
      <c r="D3" s="488"/>
      <c r="E3" s="488"/>
      <c r="F3" s="488"/>
      <c r="G3" s="488"/>
      <c r="H3" s="488"/>
      <c r="I3" s="487"/>
      <c r="J3" s="487"/>
      <c r="K3" s="487"/>
      <c r="L3" s="487"/>
      <c r="M3" s="487"/>
      <c r="N3" s="487"/>
      <c r="O3" s="487"/>
      <c r="P3" s="487"/>
      <c r="Q3" s="487"/>
      <c r="R3" s="487"/>
      <c r="S3" s="487"/>
    </row>
    <row r="4" spans="1:41" ht="15.75" thickBot="1" x14ac:dyDescent="0.3">
      <c r="A4" s="485"/>
      <c r="B4" s="489" t="s">
        <v>86</v>
      </c>
      <c r="C4" s="490"/>
      <c r="D4" s="1"/>
      <c r="E4" s="1"/>
      <c r="F4" s="1"/>
      <c r="G4" s="1"/>
      <c r="H4" s="490"/>
      <c r="I4" s="490"/>
      <c r="J4" s="491"/>
      <c r="K4" s="492" t="s">
        <v>87</v>
      </c>
      <c r="L4" s="490"/>
      <c r="M4" s="490"/>
      <c r="N4" s="490"/>
      <c r="O4" s="490"/>
      <c r="P4" s="490"/>
      <c r="Q4" s="490"/>
      <c r="R4" s="490"/>
      <c r="S4" s="490"/>
      <c r="W4" s="477" t="s">
        <v>88</v>
      </c>
      <c r="X4" s="477"/>
      <c r="Y4" s="477"/>
      <c r="Z4" s="477"/>
      <c r="AB4" s="477" t="s">
        <v>89</v>
      </c>
      <c r="AC4" s="477"/>
      <c r="AD4" s="477"/>
      <c r="AE4" s="477"/>
      <c r="AG4" s="477" t="s">
        <v>90</v>
      </c>
      <c r="AH4" s="477"/>
      <c r="AI4" s="477"/>
      <c r="AJ4" s="477"/>
      <c r="AL4" s="477" t="s">
        <v>91</v>
      </c>
      <c r="AM4" s="477"/>
      <c r="AN4" s="477"/>
      <c r="AO4" s="477"/>
    </row>
    <row r="5" spans="1:41" ht="3.75" customHeight="1" thickBot="1" x14ac:dyDescent="0.3"/>
    <row r="6" spans="1:41" ht="21.75" customHeight="1" x14ac:dyDescent="0.25">
      <c r="A6" s="478" t="s">
        <v>92</v>
      </c>
      <c r="B6" s="479"/>
      <c r="C6" s="480"/>
      <c r="D6" s="2">
        <v>2008</v>
      </c>
      <c r="E6" s="2">
        <v>2009</v>
      </c>
      <c r="F6" s="2">
        <v>2010</v>
      </c>
      <c r="G6" s="2">
        <v>2011</v>
      </c>
      <c r="H6" s="3" t="s">
        <v>93</v>
      </c>
      <c r="I6" s="3" t="s">
        <v>94</v>
      </c>
      <c r="J6" s="3" t="s">
        <v>95</v>
      </c>
      <c r="K6" s="3" t="s">
        <v>96</v>
      </c>
      <c r="L6" s="3" t="s">
        <v>97</v>
      </c>
      <c r="M6" s="3" t="s">
        <v>98</v>
      </c>
      <c r="N6" s="3" t="s">
        <v>99</v>
      </c>
      <c r="O6" s="3" t="s">
        <v>100</v>
      </c>
      <c r="P6" s="3" t="s">
        <v>101</v>
      </c>
      <c r="Q6" s="3" t="s">
        <v>102</v>
      </c>
      <c r="R6" s="4" t="s">
        <v>103</v>
      </c>
      <c r="S6" s="5"/>
      <c r="T6" s="481" t="s">
        <v>104</v>
      </c>
      <c r="U6" s="482"/>
      <c r="W6" s="6" t="s">
        <v>105</v>
      </c>
      <c r="X6" s="6" t="s">
        <v>106</v>
      </c>
      <c r="Y6" s="6" t="s">
        <v>107</v>
      </c>
      <c r="Z6" s="7" t="s">
        <v>108</v>
      </c>
      <c r="AB6" s="6" t="s">
        <v>105</v>
      </c>
      <c r="AC6" s="6" t="s">
        <v>106</v>
      </c>
      <c r="AD6" s="6" t="s">
        <v>107</v>
      </c>
      <c r="AE6" s="7" t="s">
        <v>108</v>
      </c>
      <c r="AG6" s="6" t="s">
        <v>105</v>
      </c>
      <c r="AH6" s="6" t="s">
        <v>106</v>
      </c>
      <c r="AI6" s="6" t="s">
        <v>107</v>
      </c>
      <c r="AJ6" s="7" t="s">
        <v>108</v>
      </c>
      <c r="AL6" s="6" t="s">
        <v>105</v>
      </c>
      <c r="AM6" s="6" t="s">
        <v>106</v>
      </c>
      <c r="AN6" s="6" t="s">
        <v>107</v>
      </c>
      <c r="AO6" s="7" t="s">
        <v>108</v>
      </c>
    </row>
    <row r="7" spans="1:41" ht="15" customHeight="1" x14ac:dyDescent="0.25">
      <c r="A7" s="467" t="s">
        <v>109</v>
      </c>
      <c r="B7" s="468"/>
      <c r="C7" s="469"/>
      <c r="D7" s="8">
        <v>123765</v>
      </c>
      <c r="E7" s="8">
        <v>121307</v>
      </c>
      <c r="F7" s="8">
        <v>121720</v>
      </c>
      <c r="G7" s="8">
        <v>120218</v>
      </c>
      <c r="H7" s="9">
        <v>117459</v>
      </c>
      <c r="I7" s="9">
        <v>117759</v>
      </c>
      <c r="J7" s="9">
        <v>119535</v>
      </c>
      <c r="K7" s="9">
        <v>117876</v>
      </c>
      <c r="L7" s="9">
        <v>116807</v>
      </c>
      <c r="M7" s="9">
        <v>117953</v>
      </c>
      <c r="N7" s="9">
        <v>119602</v>
      </c>
      <c r="O7" s="9">
        <v>121501</v>
      </c>
      <c r="P7" s="9">
        <v>129246</v>
      </c>
      <c r="Q7" s="10">
        <f>'[53]Matricula por Grado'!Q3+K46</f>
        <v>134252</v>
      </c>
      <c r="R7" s="474" t="s">
        <v>110</v>
      </c>
      <c r="S7" s="11"/>
      <c r="T7" s="12">
        <f>+Q7-P7</f>
        <v>5006</v>
      </c>
      <c r="U7" s="13">
        <f>+Q7/P7</f>
        <v>1.0387323398789905</v>
      </c>
      <c r="W7" s="14">
        <v>68127</v>
      </c>
      <c r="X7" s="14">
        <v>66125</v>
      </c>
      <c r="Y7" s="15">
        <f>SUM(W7:X7)</f>
        <v>134252</v>
      </c>
      <c r="Z7" s="16">
        <f>W7/Y7</f>
        <v>0.50745612728302003</v>
      </c>
      <c r="AA7" s="17">
        <f>Y7-Q7</f>
        <v>0</v>
      </c>
      <c r="AB7" s="14">
        <v>6987</v>
      </c>
      <c r="AC7" s="14">
        <v>6667</v>
      </c>
      <c r="AD7" s="15">
        <f>SUM(AB7:AC7)</f>
        <v>13654</v>
      </c>
      <c r="AE7" s="16">
        <f>AB7/AD7</f>
        <v>0.5117181778233485</v>
      </c>
      <c r="AG7" s="14">
        <v>1034</v>
      </c>
      <c r="AH7" s="14">
        <v>1013</v>
      </c>
      <c r="AI7" s="15">
        <f t="shared" ref="AI7:AI13" si="0">SUM(AG7:AH7)</f>
        <v>2047</v>
      </c>
      <c r="AJ7" s="16">
        <f>AG7/AI7</f>
        <v>0.50512945774303863</v>
      </c>
      <c r="AL7" s="14">
        <v>756</v>
      </c>
      <c r="AM7" s="14">
        <v>1339</v>
      </c>
      <c r="AN7" s="15">
        <f t="shared" ref="AN7:AN11" si="1">SUM(AL7:AM7)</f>
        <v>2095</v>
      </c>
      <c r="AO7" s="16">
        <f>AL7/AN7</f>
        <v>0.36085918854415272</v>
      </c>
    </row>
    <row r="8" spans="1:41" ht="15" customHeight="1" x14ac:dyDescent="0.25">
      <c r="A8" s="467" t="s">
        <v>111</v>
      </c>
      <c r="B8" s="468"/>
      <c r="C8" s="469"/>
      <c r="D8" s="8">
        <v>4997</v>
      </c>
      <c r="E8" s="8">
        <v>10582</v>
      </c>
      <c r="F8" s="8">
        <v>15339</v>
      </c>
      <c r="G8" s="8">
        <v>16378</v>
      </c>
      <c r="H8" s="9">
        <v>16575</v>
      </c>
      <c r="I8" s="9">
        <v>14068</v>
      </c>
      <c r="J8" s="9">
        <v>13922</v>
      </c>
      <c r="K8" s="9">
        <v>14078</v>
      </c>
      <c r="L8" s="9">
        <v>15221</v>
      </c>
      <c r="M8" s="9">
        <v>19288</v>
      </c>
      <c r="N8" s="9">
        <v>20550</v>
      </c>
      <c r="O8" s="9">
        <v>20730</v>
      </c>
      <c r="P8" s="9">
        <v>21388</v>
      </c>
      <c r="Q8" s="10">
        <f>'[53]Matricula por Grado'!Q4</f>
        <v>22148</v>
      </c>
      <c r="R8" s="475"/>
      <c r="S8" s="18"/>
      <c r="T8" s="12">
        <f t="shared" ref="T8:T18" si="2">+Q8-P8</f>
        <v>760</v>
      </c>
      <c r="U8" s="19">
        <f t="shared" ref="U8:U18" si="3">+Q8/P8</f>
        <v>1.0355339442678138</v>
      </c>
      <c r="W8" s="14">
        <v>10362</v>
      </c>
      <c r="X8" s="14">
        <v>11786</v>
      </c>
      <c r="Y8" s="15">
        <f t="shared" ref="Y8:Y18" si="4">SUM(W8:X8)</f>
        <v>22148</v>
      </c>
      <c r="Z8" s="16">
        <f t="shared" ref="Z8:Z24" si="5">W8/Y8</f>
        <v>0.46785262777677444</v>
      </c>
      <c r="AA8" s="17">
        <f t="shared" ref="AA8:AA24" si="6">Y8-Q8</f>
        <v>0</v>
      </c>
      <c r="AB8" s="14">
        <v>689</v>
      </c>
      <c r="AC8" s="14">
        <v>659</v>
      </c>
      <c r="AD8" s="15">
        <f t="shared" ref="AD8:AD11" si="7">SUM(AB8:AC8)</f>
        <v>1348</v>
      </c>
      <c r="AE8" s="16">
        <f t="shared" ref="AE8:AE15" si="8">AB8/AD8</f>
        <v>0.51112759643916916</v>
      </c>
      <c r="AG8" s="14">
        <v>235</v>
      </c>
      <c r="AH8" s="14">
        <v>259</v>
      </c>
      <c r="AI8" s="15">
        <f t="shared" si="0"/>
        <v>494</v>
      </c>
      <c r="AJ8" s="16">
        <f t="shared" ref="AJ8:AJ9" si="9">AG8/AI8</f>
        <v>0.47570850202429149</v>
      </c>
      <c r="AL8" s="14">
        <v>37</v>
      </c>
      <c r="AM8" s="14">
        <v>60</v>
      </c>
      <c r="AN8" s="15">
        <f t="shared" si="1"/>
        <v>97</v>
      </c>
      <c r="AO8" s="16">
        <f t="shared" ref="AO8:AO9" si="10">AL8/AN8</f>
        <v>0.38144329896907214</v>
      </c>
    </row>
    <row r="9" spans="1:41" x14ac:dyDescent="0.25">
      <c r="A9" s="467" t="s">
        <v>112</v>
      </c>
      <c r="B9" s="468"/>
      <c r="C9" s="469"/>
      <c r="D9" s="8"/>
      <c r="E9" s="8"/>
      <c r="F9" s="8"/>
      <c r="G9" s="8"/>
      <c r="H9" s="9">
        <v>3777</v>
      </c>
      <c r="I9" s="9">
        <v>4044</v>
      </c>
      <c r="J9" s="9">
        <v>5338</v>
      </c>
      <c r="K9" s="9">
        <v>5360</v>
      </c>
      <c r="L9" s="9">
        <v>5274</v>
      </c>
      <c r="M9" s="9">
        <v>5453</v>
      </c>
      <c r="N9" s="9">
        <v>5688</v>
      </c>
      <c r="O9" s="9">
        <v>5612</v>
      </c>
      <c r="P9" s="9">
        <v>2752</v>
      </c>
      <c r="Q9" s="10">
        <f>'[53]Matricula por Grado'!Q5</f>
        <v>2896</v>
      </c>
      <c r="R9" s="475"/>
      <c r="S9" s="11"/>
      <c r="T9" s="12">
        <f t="shared" si="2"/>
        <v>144</v>
      </c>
      <c r="U9" s="19">
        <f t="shared" si="3"/>
        <v>1.0523255813953489</v>
      </c>
      <c r="W9" s="14">
        <v>1525</v>
      </c>
      <c r="X9" s="14">
        <v>1371</v>
      </c>
      <c r="Y9" s="15">
        <f t="shared" si="4"/>
        <v>2896</v>
      </c>
      <c r="Z9" s="16">
        <f t="shared" si="5"/>
        <v>0.52658839779005528</v>
      </c>
      <c r="AA9" s="17">
        <f t="shared" si="6"/>
        <v>0</v>
      </c>
      <c r="AB9" s="14">
        <v>109</v>
      </c>
      <c r="AC9" s="14">
        <v>110</v>
      </c>
      <c r="AD9" s="15">
        <f t="shared" si="7"/>
        <v>219</v>
      </c>
      <c r="AE9" s="16">
        <f t="shared" si="8"/>
        <v>0.49771689497716892</v>
      </c>
      <c r="AG9" s="14">
        <v>21</v>
      </c>
      <c r="AH9" s="14">
        <v>18</v>
      </c>
      <c r="AI9" s="15">
        <f t="shared" si="0"/>
        <v>39</v>
      </c>
      <c r="AJ9" s="16">
        <f t="shared" si="9"/>
        <v>0.53846153846153844</v>
      </c>
      <c r="AL9" s="14">
        <v>1</v>
      </c>
      <c r="AM9" s="14">
        <v>4</v>
      </c>
      <c r="AN9" s="15">
        <f t="shared" si="1"/>
        <v>5</v>
      </c>
      <c r="AO9" s="16">
        <f t="shared" si="10"/>
        <v>0.2</v>
      </c>
    </row>
    <row r="10" spans="1:41" ht="15" customHeight="1" x14ac:dyDescent="0.25">
      <c r="A10" s="467" t="s">
        <v>113</v>
      </c>
      <c r="B10" s="468"/>
      <c r="C10" s="469"/>
      <c r="D10" s="8">
        <v>973</v>
      </c>
      <c r="E10" s="8">
        <v>911</v>
      </c>
      <c r="F10" s="8">
        <v>921</v>
      </c>
      <c r="G10" s="8">
        <v>875</v>
      </c>
      <c r="H10" s="9">
        <v>833</v>
      </c>
      <c r="I10" s="9">
        <v>947</v>
      </c>
      <c r="J10" s="9">
        <v>850</v>
      </c>
      <c r="K10" s="9">
        <v>761</v>
      </c>
      <c r="L10" s="9">
        <v>845</v>
      </c>
      <c r="M10" s="9">
        <v>799</v>
      </c>
      <c r="N10" s="9">
        <v>947</v>
      </c>
      <c r="O10" s="9">
        <v>1029</v>
      </c>
      <c r="P10" s="9">
        <v>997</v>
      </c>
      <c r="Q10" s="10">
        <f>'[53]Matricula por Grado'!Q6</f>
        <v>992</v>
      </c>
      <c r="R10" s="475"/>
      <c r="S10" s="11"/>
      <c r="T10" s="12">
        <f t="shared" si="2"/>
        <v>-5</v>
      </c>
      <c r="U10" s="20">
        <f t="shared" si="3"/>
        <v>0.99498495486459382</v>
      </c>
      <c r="W10" s="14">
        <v>455</v>
      </c>
      <c r="X10" s="14">
        <v>537</v>
      </c>
      <c r="Y10" s="15">
        <f t="shared" si="4"/>
        <v>992</v>
      </c>
      <c r="Z10" s="16">
        <f t="shared" si="5"/>
        <v>0.45866935483870969</v>
      </c>
      <c r="AA10" s="17">
        <f t="shared" si="6"/>
        <v>0</v>
      </c>
      <c r="AB10" s="14"/>
      <c r="AC10" s="14"/>
      <c r="AD10" s="15">
        <f t="shared" si="7"/>
        <v>0</v>
      </c>
      <c r="AE10" s="16">
        <v>0</v>
      </c>
      <c r="AG10" s="14">
        <v>5</v>
      </c>
      <c r="AH10" s="14">
        <v>8</v>
      </c>
      <c r="AI10" s="15">
        <f t="shared" si="0"/>
        <v>13</v>
      </c>
      <c r="AJ10" s="16">
        <v>0</v>
      </c>
      <c r="AL10" s="14">
        <v>2</v>
      </c>
      <c r="AM10" s="14">
        <v>13</v>
      </c>
      <c r="AN10" s="15">
        <f t="shared" si="1"/>
        <v>15</v>
      </c>
      <c r="AO10" s="16">
        <v>0</v>
      </c>
    </row>
    <row r="11" spans="1:41" ht="15" customHeight="1" x14ac:dyDescent="0.25">
      <c r="A11" s="467" t="s">
        <v>114</v>
      </c>
      <c r="B11" s="468"/>
      <c r="C11" s="469"/>
      <c r="D11" s="8">
        <v>560</v>
      </c>
      <c r="E11" s="8">
        <v>931</v>
      </c>
      <c r="F11" s="8">
        <v>2429</v>
      </c>
      <c r="G11" s="8">
        <v>2703</v>
      </c>
      <c r="H11" s="21">
        <v>2996</v>
      </c>
      <c r="I11" s="21">
        <v>2868</v>
      </c>
      <c r="J11" s="21">
        <v>2961</v>
      </c>
      <c r="K11" s="21">
        <v>2538</v>
      </c>
      <c r="L11" s="21">
        <v>2238</v>
      </c>
      <c r="M11" s="21">
        <v>219</v>
      </c>
      <c r="N11" s="21">
        <v>257</v>
      </c>
      <c r="O11" s="21">
        <v>248</v>
      </c>
      <c r="P11" s="21">
        <v>393</v>
      </c>
      <c r="Q11" s="10">
        <f>N42+N43</f>
        <v>979</v>
      </c>
      <c r="R11" s="476"/>
      <c r="S11" s="22"/>
      <c r="T11" s="12">
        <f t="shared" si="2"/>
        <v>586</v>
      </c>
      <c r="U11" s="19">
        <f t="shared" si="3"/>
        <v>2.4910941475826971</v>
      </c>
      <c r="W11" s="14">
        <v>352</v>
      </c>
      <c r="X11" s="14">
        <v>627</v>
      </c>
      <c r="Y11" s="15">
        <f t="shared" si="4"/>
        <v>979</v>
      </c>
      <c r="Z11" s="16">
        <f t="shared" si="5"/>
        <v>0.3595505617977528</v>
      </c>
      <c r="AA11" s="17">
        <f t="shared" si="6"/>
        <v>0</v>
      </c>
      <c r="AB11" s="14">
        <v>102</v>
      </c>
      <c r="AC11" s="14">
        <v>136</v>
      </c>
      <c r="AD11" s="15">
        <f t="shared" si="7"/>
        <v>238</v>
      </c>
      <c r="AE11" s="16">
        <v>0</v>
      </c>
      <c r="AG11" s="14">
        <v>21</v>
      </c>
      <c r="AH11" s="14">
        <v>22</v>
      </c>
      <c r="AI11" s="15">
        <f t="shared" si="0"/>
        <v>43</v>
      </c>
      <c r="AJ11" s="16">
        <v>0</v>
      </c>
      <c r="AL11" s="14">
        <v>28</v>
      </c>
      <c r="AM11" s="14">
        <v>45</v>
      </c>
      <c r="AN11" s="15">
        <f t="shared" si="1"/>
        <v>73</v>
      </c>
      <c r="AO11" s="16">
        <v>0</v>
      </c>
    </row>
    <row r="12" spans="1:41" ht="15" customHeight="1" x14ac:dyDescent="0.25">
      <c r="A12" s="461" t="s">
        <v>115</v>
      </c>
      <c r="B12" s="462"/>
      <c r="C12" s="463"/>
      <c r="D12" s="23">
        <f t="shared" ref="D12:O12" si="11">SUM(D7:D11)</f>
        <v>130295</v>
      </c>
      <c r="E12" s="23">
        <f t="shared" si="11"/>
        <v>133731</v>
      </c>
      <c r="F12" s="23">
        <f t="shared" si="11"/>
        <v>140409</v>
      </c>
      <c r="G12" s="23">
        <f t="shared" si="11"/>
        <v>140174</v>
      </c>
      <c r="H12" s="23">
        <f t="shared" si="11"/>
        <v>141640</v>
      </c>
      <c r="I12" s="23">
        <f t="shared" si="11"/>
        <v>139686</v>
      </c>
      <c r="J12" s="23">
        <f t="shared" si="11"/>
        <v>142606</v>
      </c>
      <c r="K12" s="23">
        <f t="shared" si="11"/>
        <v>140613</v>
      </c>
      <c r="L12" s="23">
        <f t="shared" si="11"/>
        <v>140385</v>
      </c>
      <c r="M12" s="23">
        <f t="shared" si="11"/>
        <v>143712</v>
      </c>
      <c r="N12" s="23">
        <f t="shared" si="11"/>
        <v>147044</v>
      </c>
      <c r="O12" s="23">
        <f t="shared" si="11"/>
        <v>149120</v>
      </c>
      <c r="P12" s="23">
        <v>154776</v>
      </c>
      <c r="Q12" s="23">
        <f>SUM(Q7:Q11)</f>
        <v>161267</v>
      </c>
      <c r="R12" s="24"/>
      <c r="S12" s="5"/>
      <c r="T12" s="12">
        <f t="shared" si="2"/>
        <v>6491</v>
      </c>
      <c r="U12" s="25">
        <f t="shared" si="3"/>
        <v>1.0419380265674265</v>
      </c>
      <c r="W12" s="26">
        <f>SUM(W7:W11)</f>
        <v>80821</v>
      </c>
      <c r="X12" s="26">
        <f>SUM(X7:X11)</f>
        <v>80446</v>
      </c>
      <c r="Y12" s="26">
        <f>SUM(Y7:Y11)</f>
        <v>161267</v>
      </c>
      <c r="Z12" s="27">
        <f t="shared" si="5"/>
        <v>0.50116266812181043</v>
      </c>
      <c r="AA12" s="17">
        <f t="shared" si="6"/>
        <v>0</v>
      </c>
      <c r="AB12" s="26">
        <f>SUM(AB7:AB11)</f>
        <v>7887</v>
      </c>
      <c r="AC12" s="26">
        <f>SUM(AC7:AC11)</f>
        <v>7572</v>
      </c>
      <c r="AD12" s="26">
        <f>SUM(AD7:AD11)</f>
        <v>15459</v>
      </c>
      <c r="AE12" s="27">
        <f t="shared" si="8"/>
        <v>0.51018823986027562</v>
      </c>
      <c r="AG12" s="26">
        <f>SUM(AG7:AG11)</f>
        <v>1316</v>
      </c>
      <c r="AH12" s="26">
        <f>SUM(AH7:AH11)</f>
        <v>1320</v>
      </c>
      <c r="AI12" s="26">
        <f>SUM(AI7:AI11)</f>
        <v>2636</v>
      </c>
      <c r="AJ12" s="27">
        <f t="shared" ref="AJ12:AJ15" si="12">AG12/AI12</f>
        <v>0.4992412746585736</v>
      </c>
      <c r="AL12" s="26">
        <f>SUM(AL7:AL11)</f>
        <v>824</v>
      </c>
      <c r="AM12" s="26">
        <f>SUM(AM7:AM11)</f>
        <v>1461</v>
      </c>
      <c r="AN12" s="26">
        <f>SUM(AN7:AN11)</f>
        <v>2285</v>
      </c>
      <c r="AO12" s="27">
        <f t="shared" ref="AO12:AO15" si="13">AL12/AN12</f>
        <v>0.36061269146608316</v>
      </c>
    </row>
    <row r="13" spans="1:41" ht="16.5" customHeight="1" thickBot="1" x14ac:dyDescent="0.3">
      <c r="A13" s="464" t="s">
        <v>116</v>
      </c>
      <c r="B13" s="465"/>
      <c r="C13" s="466"/>
      <c r="D13" s="28">
        <v>46362</v>
      </c>
      <c r="E13" s="28">
        <v>36477</v>
      </c>
      <c r="F13" s="28">
        <v>31103</v>
      </c>
      <c r="G13" s="28">
        <v>28700</v>
      </c>
      <c r="H13" s="29">
        <v>22636</v>
      </c>
      <c r="I13" s="29">
        <v>24159</v>
      </c>
      <c r="J13" s="29">
        <v>20510</v>
      </c>
      <c r="K13" s="29">
        <v>21754</v>
      </c>
      <c r="L13" s="29">
        <v>20282</v>
      </c>
      <c r="M13" s="29">
        <v>18301</v>
      </c>
      <c r="N13" s="29">
        <v>18415</v>
      </c>
      <c r="O13" s="29">
        <v>18111</v>
      </c>
      <c r="P13" s="29">
        <v>16890</v>
      </c>
      <c r="Q13" s="30">
        <f>'[53]Matricula por Grado'!Q8</f>
        <v>18408</v>
      </c>
      <c r="R13" s="31"/>
      <c r="S13" s="11"/>
      <c r="T13" s="12">
        <f t="shared" si="2"/>
        <v>1518</v>
      </c>
      <c r="U13" s="19">
        <f t="shared" si="3"/>
        <v>1.0898756660746003</v>
      </c>
      <c r="V13" s="32"/>
      <c r="W13" s="14">
        <v>8417</v>
      </c>
      <c r="X13" s="14">
        <v>9991</v>
      </c>
      <c r="Y13" s="15">
        <f t="shared" si="4"/>
        <v>18408</v>
      </c>
      <c r="Z13" s="16">
        <f t="shared" si="5"/>
        <v>0.45724684919600173</v>
      </c>
      <c r="AA13" s="17">
        <f t="shared" si="6"/>
        <v>0</v>
      </c>
      <c r="AB13" s="14">
        <v>258</v>
      </c>
      <c r="AC13" s="14">
        <v>335</v>
      </c>
      <c r="AD13" s="15">
        <f t="shared" ref="AD13" si="14">SUM(AB13:AC13)</f>
        <v>593</v>
      </c>
      <c r="AE13" s="16">
        <f t="shared" si="8"/>
        <v>0.4350758853288364</v>
      </c>
      <c r="AG13" s="14">
        <v>167</v>
      </c>
      <c r="AH13" s="14">
        <v>163</v>
      </c>
      <c r="AI13" s="15">
        <f t="shared" si="0"/>
        <v>330</v>
      </c>
      <c r="AJ13" s="16">
        <f t="shared" si="12"/>
        <v>0.5060606060606061</v>
      </c>
      <c r="AL13" s="14">
        <v>436</v>
      </c>
      <c r="AM13" s="14">
        <v>926</v>
      </c>
      <c r="AN13" s="15">
        <f t="shared" ref="AN13" si="15">SUM(AL13:AM13)</f>
        <v>1362</v>
      </c>
      <c r="AO13" s="16">
        <f t="shared" si="13"/>
        <v>0.32011747430249632</v>
      </c>
    </row>
    <row r="14" spans="1:41" ht="15" customHeight="1" x14ac:dyDescent="0.25">
      <c r="A14" s="23" t="s">
        <v>117</v>
      </c>
      <c r="B14" s="23"/>
      <c r="C14" s="23"/>
      <c r="D14" s="23">
        <f t="shared" ref="D14:O14" si="16">D12+D13</f>
        <v>176657</v>
      </c>
      <c r="E14" s="23">
        <f t="shared" si="16"/>
        <v>170208</v>
      </c>
      <c r="F14" s="23">
        <f t="shared" si="16"/>
        <v>171512</v>
      </c>
      <c r="G14" s="23">
        <f t="shared" si="16"/>
        <v>168874</v>
      </c>
      <c r="H14" s="23">
        <f t="shared" si="16"/>
        <v>164276</v>
      </c>
      <c r="I14" s="23">
        <f t="shared" si="16"/>
        <v>163845</v>
      </c>
      <c r="J14" s="23">
        <f t="shared" si="16"/>
        <v>163116</v>
      </c>
      <c r="K14" s="23">
        <f t="shared" si="16"/>
        <v>162367</v>
      </c>
      <c r="L14" s="23">
        <f t="shared" si="16"/>
        <v>160667</v>
      </c>
      <c r="M14" s="23">
        <f t="shared" si="16"/>
        <v>162013</v>
      </c>
      <c r="N14" s="23">
        <f t="shared" si="16"/>
        <v>165459</v>
      </c>
      <c r="O14" s="23">
        <f t="shared" si="16"/>
        <v>167231</v>
      </c>
      <c r="P14" s="23">
        <v>171666</v>
      </c>
      <c r="Q14" s="23">
        <f>Q12+Q13</f>
        <v>179675</v>
      </c>
      <c r="R14" s="33"/>
      <c r="S14" s="5"/>
      <c r="T14" s="12">
        <f t="shared" si="2"/>
        <v>8009</v>
      </c>
      <c r="U14" s="25">
        <f t="shared" si="3"/>
        <v>1.0466545501147577</v>
      </c>
      <c r="W14" s="26">
        <f>W12+W13</f>
        <v>89238</v>
      </c>
      <c r="X14" s="26">
        <f t="shared" ref="X14:Y14" si="17">X12+X13</f>
        <v>90437</v>
      </c>
      <c r="Y14" s="26">
        <f t="shared" si="17"/>
        <v>179675</v>
      </c>
      <c r="Z14" s="27">
        <f t="shared" si="5"/>
        <v>0.49666342006400443</v>
      </c>
      <c r="AA14" s="17">
        <f t="shared" si="6"/>
        <v>0</v>
      </c>
      <c r="AB14" s="26">
        <f>AB12+AB13</f>
        <v>8145</v>
      </c>
      <c r="AC14" s="26">
        <f t="shared" ref="AC14:AD14" si="18">AC12+AC13</f>
        <v>7907</v>
      </c>
      <c r="AD14" s="26">
        <f t="shared" si="18"/>
        <v>16052</v>
      </c>
      <c r="AE14" s="27">
        <f t="shared" si="8"/>
        <v>0.50741340642910537</v>
      </c>
      <c r="AG14" s="26">
        <f>AG12+AG13</f>
        <v>1483</v>
      </c>
      <c r="AH14" s="26">
        <f t="shared" ref="AH14:AI14" si="19">AH12+AH13</f>
        <v>1483</v>
      </c>
      <c r="AI14" s="26">
        <f t="shared" si="19"/>
        <v>2966</v>
      </c>
      <c r="AJ14" s="27">
        <f t="shared" si="12"/>
        <v>0.5</v>
      </c>
      <c r="AL14" s="26">
        <f>AL12+AL13</f>
        <v>1260</v>
      </c>
      <c r="AM14" s="26">
        <f t="shared" ref="AM14:AN14" si="20">AM12+AM13</f>
        <v>2387</v>
      </c>
      <c r="AN14" s="26">
        <f t="shared" si="20"/>
        <v>3647</v>
      </c>
      <c r="AO14" s="27">
        <f t="shared" si="13"/>
        <v>0.34548944337811899</v>
      </c>
    </row>
    <row r="15" spans="1:41" x14ac:dyDescent="0.25">
      <c r="A15" s="467" t="s">
        <v>118</v>
      </c>
      <c r="B15" s="468"/>
      <c r="C15" s="469"/>
      <c r="D15" s="8">
        <v>12131</v>
      </c>
      <c r="E15" s="8">
        <v>8970</v>
      </c>
      <c r="F15" s="8">
        <v>8494</v>
      </c>
      <c r="G15" s="8">
        <v>7349</v>
      </c>
      <c r="H15" s="9">
        <v>9809</v>
      </c>
      <c r="I15" s="9">
        <v>7024</v>
      </c>
      <c r="J15" s="9">
        <v>6489</v>
      </c>
      <c r="K15" s="9">
        <v>5767</v>
      </c>
      <c r="L15" s="9">
        <v>5795</v>
      </c>
      <c r="M15" s="9">
        <v>6183</v>
      </c>
      <c r="N15" s="9">
        <v>6531</v>
      </c>
      <c r="O15" s="9">
        <v>6742</v>
      </c>
      <c r="P15" s="9">
        <v>6445</v>
      </c>
      <c r="Q15" s="10">
        <f>'[53]Matricula por Grado'!Y9</f>
        <v>6555</v>
      </c>
      <c r="R15" s="34"/>
      <c r="S15" s="11"/>
      <c r="T15" s="12">
        <f t="shared" si="2"/>
        <v>110</v>
      </c>
      <c r="U15" s="19">
        <f t="shared" si="3"/>
        <v>1.0170674941815361</v>
      </c>
      <c r="V15" s="35"/>
      <c r="W15" s="14">
        <v>3246</v>
      </c>
      <c r="X15" s="14">
        <v>3309</v>
      </c>
      <c r="Y15" s="15">
        <f t="shared" si="4"/>
        <v>6555</v>
      </c>
      <c r="Z15" s="16">
        <f t="shared" si="5"/>
        <v>0.49519450800915332</v>
      </c>
      <c r="AA15" s="17">
        <f t="shared" si="6"/>
        <v>0</v>
      </c>
      <c r="AB15" s="14">
        <v>273</v>
      </c>
      <c r="AC15" s="14">
        <v>246</v>
      </c>
      <c r="AD15" s="15">
        <f t="shared" ref="AD15:AD17" si="21">SUM(AB15:AC15)</f>
        <v>519</v>
      </c>
      <c r="AE15" s="16">
        <f t="shared" si="8"/>
        <v>0.52601156069364163</v>
      </c>
      <c r="AG15" s="14">
        <v>100</v>
      </c>
      <c r="AH15" s="14">
        <v>112</v>
      </c>
      <c r="AI15" s="15">
        <f t="shared" ref="AI15" si="22">SUM(AG15:AH15)</f>
        <v>212</v>
      </c>
      <c r="AJ15" s="16">
        <f t="shared" si="12"/>
        <v>0.47169811320754718</v>
      </c>
      <c r="AL15" s="14">
        <v>81</v>
      </c>
      <c r="AM15" s="14">
        <v>138</v>
      </c>
      <c r="AN15" s="15">
        <f t="shared" ref="AN15:AN17" si="23">SUM(AL15:AM15)</f>
        <v>219</v>
      </c>
      <c r="AO15" s="16">
        <f t="shared" si="13"/>
        <v>0.36986301369863012</v>
      </c>
    </row>
    <row r="16" spans="1:41" x14ac:dyDescent="0.25">
      <c r="A16" s="467" t="s">
        <v>119</v>
      </c>
      <c r="B16" s="468"/>
      <c r="C16" s="469"/>
      <c r="D16" s="8">
        <v>2668</v>
      </c>
      <c r="E16" s="8">
        <v>6287</v>
      </c>
      <c r="F16" s="8">
        <v>8186</v>
      </c>
      <c r="G16" s="8">
        <v>5442</v>
      </c>
      <c r="H16" s="9">
        <v>4601</v>
      </c>
      <c r="I16" s="9">
        <v>3963</v>
      </c>
      <c r="J16" s="9">
        <v>3071</v>
      </c>
      <c r="K16" s="9">
        <v>2297</v>
      </c>
      <c r="L16" s="9">
        <v>1084</v>
      </c>
      <c r="M16" s="9">
        <v>943</v>
      </c>
      <c r="N16" s="9"/>
      <c r="O16" s="9"/>
      <c r="P16" s="9"/>
      <c r="Q16" s="36"/>
      <c r="R16" s="34"/>
      <c r="S16" s="11"/>
      <c r="T16" s="12" t="s">
        <v>120</v>
      </c>
      <c r="U16" s="37" t="s">
        <v>120</v>
      </c>
      <c r="V16" s="38"/>
      <c r="W16" s="39"/>
      <c r="X16" s="15"/>
      <c r="Y16" s="15">
        <f t="shared" si="4"/>
        <v>0</v>
      </c>
      <c r="Z16" s="16"/>
      <c r="AA16" s="17">
        <f t="shared" si="6"/>
        <v>0</v>
      </c>
      <c r="AB16" s="39"/>
      <c r="AC16" s="15"/>
      <c r="AD16" s="15"/>
      <c r="AE16" s="16"/>
      <c r="AG16" s="39"/>
      <c r="AH16" s="15"/>
      <c r="AI16" s="15"/>
      <c r="AJ16" s="16"/>
      <c r="AL16" s="39"/>
      <c r="AM16" s="15"/>
      <c r="AN16" s="15"/>
      <c r="AO16" s="16"/>
    </row>
    <row r="17" spans="1:41" x14ac:dyDescent="0.25">
      <c r="A17" s="467" t="s">
        <v>121</v>
      </c>
      <c r="B17" s="468"/>
      <c r="C17" s="469"/>
      <c r="D17" s="8">
        <v>5414</v>
      </c>
      <c r="E17" s="8">
        <v>15801</v>
      </c>
      <c r="F17" s="8">
        <v>23686</v>
      </c>
      <c r="G17" s="8">
        <v>18768</v>
      </c>
      <c r="H17" s="9">
        <v>176</v>
      </c>
      <c r="I17" s="9">
        <v>231</v>
      </c>
      <c r="J17" s="9">
        <v>99</v>
      </c>
      <c r="K17" s="9">
        <v>209</v>
      </c>
      <c r="L17" s="9">
        <v>940</v>
      </c>
      <c r="M17" s="9">
        <v>23</v>
      </c>
      <c r="N17" s="9">
        <v>915</v>
      </c>
      <c r="O17" s="9">
        <v>2168</v>
      </c>
      <c r="P17" s="9">
        <v>0</v>
      </c>
      <c r="Q17" s="36">
        <f>'[53]Matricula por Grado'!Y10</f>
        <v>154</v>
      </c>
      <c r="R17" s="40"/>
      <c r="S17" s="11"/>
      <c r="T17" s="12" t="s">
        <v>120</v>
      </c>
      <c r="U17" s="37" t="s">
        <v>120</v>
      </c>
      <c r="W17" s="41">
        <v>97</v>
      </c>
      <c r="X17" s="15">
        <v>57</v>
      </c>
      <c r="Y17" s="15">
        <f t="shared" si="4"/>
        <v>154</v>
      </c>
      <c r="Z17" s="16">
        <f t="shared" si="5"/>
        <v>0.62987012987012991</v>
      </c>
      <c r="AA17" s="17">
        <f t="shared" si="6"/>
        <v>0</v>
      </c>
      <c r="AB17" s="41">
        <v>12</v>
      </c>
      <c r="AC17" s="15">
        <v>9</v>
      </c>
      <c r="AD17" s="15">
        <f t="shared" si="21"/>
        <v>21</v>
      </c>
      <c r="AE17" s="16"/>
      <c r="AG17" s="41"/>
      <c r="AH17" s="15"/>
      <c r="AI17" s="15"/>
      <c r="AJ17" s="16"/>
      <c r="AL17" s="41">
        <v>1</v>
      </c>
      <c r="AM17" s="15">
        <v>2</v>
      </c>
      <c r="AN17" s="15">
        <f t="shared" si="23"/>
        <v>3</v>
      </c>
      <c r="AO17" s="16"/>
    </row>
    <row r="18" spans="1:41" ht="15.75" customHeight="1" thickBot="1" x14ac:dyDescent="0.3">
      <c r="A18" s="461" t="s">
        <v>122</v>
      </c>
      <c r="B18" s="462"/>
      <c r="C18" s="463"/>
      <c r="D18" s="23">
        <f t="shared" ref="D18:O18" si="24">SUM(D15:D17)</f>
        <v>20213</v>
      </c>
      <c r="E18" s="23">
        <f t="shared" si="24"/>
        <v>31058</v>
      </c>
      <c r="F18" s="23">
        <f t="shared" si="24"/>
        <v>40366</v>
      </c>
      <c r="G18" s="23">
        <f t="shared" si="24"/>
        <v>31559</v>
      </c>
      <c r="H18" s="23">
        <f t="shared" si="24"/>
        <v>14586</v>
      </c>
      <c r="I18" s="23">
        <f t="shared" si="24"/>
        <v>11218</v>
      </c>
      <c r="J18" s="23">
        <f t="shared" si="24"/>
        <v>9659</v>
      </c>
      <c r="K18" s="23">
        <f t="shared" si="24"/>
        <v>8273</v>
      </c>
      <c r="L18" s="23">
        <f t="shared" si="24"/>
        <v>7819</v>
      </c>
      <c r="M18" s="23">
        <f t="shared" si="24"/>
        <v>7149</v>
      </c>
      <c r="N18" s="23">
        <f t="shared" si="24"/>
        <v>7446</v>
      </c>
      <c r="O18" s="23">
        <f t="shared" si="24"/>
        <v>8910</v>
      </c>
      <c r="P18" s="23">
        <v>6445</v>
      </c>
      <c r="Q18" s="23">
        <f>SUM(Q15:Q17)</f>
        <v>6709</v>
      </c>
      <c r="R18" s="42"/>
      <c r="S18" s="5"/>
      <c r="T18" s="12">
        <f t="shared" si="2"/>
        <v>264</v>
      </c>
      <c r="U18" s="19">
        <f t="shared" si="3"/>
        <v>1.0409619860356867</v>
      </c>
      <c r="W18" s="26">
        <f>SUM(W15:W17)</f>
        <v>3343</v>
      </c>
      <c r="X18" s="26">
        <f t="shared" ref="X18" si="25">SUM(X15:X17)</f>
        <v>3366</v>
      </c>
      <c r="Y18" s="15">
        <f t="shared" si="4"/>
        <v>6709</v>
      </c>
      <c r="Z18" s="27">
        <f t="shared" si="5"/>
        <v>0.49828588463258311</v>
      </c>
      <c r="AA18" s="17">
        <f t="shared" si="6"/>
        <v>0</v>
      </c>
      <c r="AB18" s="26">
        <f>SUM(AB15:AB17)</f>
        <v>285</v>
      </c>
      <c r="AC18" s="26">
        <f t="shared" ref="AC18:AD18" si="26">SUM(AC15:AC17)</f>
        <v>255</v>
      </c>
      <c r="AD18" s="26">
        <f t="shared" si="26"/>
        <v>540</v>
      </c>
      <c r="AE18" s="27">
        <f t="shared" ref="AE18" si="27">AB18/AD18</f>
        <v>0.52777777777777779</v>
      </c>
      <c r="AG18" s="26">
        <f>SUM(AG15:AG17)</f>
        <v>100</v>
      </c>
      <c r="AH18" s="26">
        <f t="shared" ref="AH18:AI18" si="28">SUM(AH15:AH17)</f>
        <v>112</v>
      </c>
      <c r="AI18" s="26">
        <f t="shared" si="28"/>
        <v>212</v>
      </c>
      <c r="AJ18" s="27">
        <f t="shared" ref="AJ18" si="29">AG18/AI18</f>
        <v>0.47169811320754718</v>
      </c>
      <c r="AL18" s="26">
        <f>SUM(AL15:AL17)</f>
        <v>82</v>
      </c>
      <c r="AM18" s="26">
        <f t="shared" ref="AM18:AN18" si="30">SUM(AM15:AM17)</f>
        <v>140</v>
      </c>
      <c r="AN18" s="26">
        <f t="shared" si="30"/>
        <v>222</v>
      </c>
      <c r="AO18" s="27">
        <f t="shared" ref="AO18" si="31">AL18/AN18</f>
        <v>0.36936936936936937</v>
      </c>
    </row>
    <row r="19" spans="1:41" x14ac:dyDescent="0.25">
      <c r="A19" s="43"/>
      <c r="B19" s="43"/>
      <c r="C19" s="43"/>
      <c r="D19" s="43"/>
      <c r="E19" s="43"/>
      <c r="F19" s="43"/>
      <c r="G19" s="43"/>
      <c r="H19" s="43"/>
      <c r="I19" s="43"/>
      <c r="J19" s="43"/>
      <c r="K19" s="43"/>
      <c r="L19" s="43"/>
      <c r="M19" s="43"/>
      <c r="N19" s="43"/>
      <c r="O19" s="43"/>
      <c r="P19" s="43"/>
      <c r="Q19" s="43"/>
      <c r="R19" s="44"/>
      <c r="S19" s="5"/>
      <c r="T19" s="12"/>
      <c r="U19" s="37"/>
      <c r="W19" s="41"/>
      <c r="X19" s="15"/>
      <c r="Y19" s="15"/>
      <c r="Z19" s="16"/>
      <c r="AA19" s="17">
        <f t="shared" si="6"/>
        <v>0</v>
      </c>
      <c r="AB19" s="41"/>
      <c r="AC19" s="15"/>
      <c r="AD19" s="15"/>
      <c r="AE19" s="16"/>
      <c r="AG19" s="41"/>
      <c r="AH19" s="15"/>
      <c r="AI19" s="15"/>
      <c r="AJ19" s="16"/>
      <c r="AL19" s="41"/>
      <c r="AM19" s="15"/>
      <c r="AN19" s="15"/>
      <c r="AO19" s="16"/>
    </row>
    <row r="20" spans="1:41" ht="15" customHeight="1" x14ac:dyDescent="0.25">
      <c r="A20" s="470" t="s">
        <v>123</v>
      </c>
      <c r="B20" s="470"/>
      <c r="C20" s="470"/>
      <c r="D20" s="45">
        <f t="shared" ref="D20:O20" si="32">D14+D18</f>
        <v>196870</v>
      </c>
      <c r="E20" s="45">
        <f t="shared" si="32"/>
        <v>201266</v>
      </c>
      <c r="F20" s="45">
        <f t="shared" si="32"/>
        <v>211878</v>
      </c>
      <c r="G20" s="45">
        <f t="shared" si="32"/>
        <v>200433</v>
      </c>
      <c r="H20" s="45">
        <f t="shared" si="32"/>
        <v>178862</v>
      </c>
      <c r="I20" s="45">
        <f t="shared" si="32"/>
        <v>175063</v>
      </c>
      <c r="J20" s="45">
        <f t="shared" si="32"/>
        <v>172775</v>
      </c>
      <c r="K20" s="45">
        <f t="shared" si="32"/>
        <v>170640</v>
      </c>
      <c r="L20" s="45">
        <f t="shared" si="32"/>
        <v>168486</v>
      </c>
      <c r="M20" s="45">
        <f t="shared" si="32"/>
        <v>169162</v>
      </c>
      <c r="N20" s="45">
        <f t="shared" si="32"/>
        <v>172905</v>
      </c>
      <c r="O20" s="45">
        <f t="shared" si="32"/>
        <v>176141</v>
      </c>
      <c r="P20" s="45">
        <v>178111</v>
      </c>
      <c r="Q20" s="45">
        <f>Q14+Q18</f>
        <v>186384</v>
      </c>
      <c r="R20" s="46"/>
      <c r="S20" s="5"/>
      <c r="T20" s="12">
        <f>+Q20-P20</f>
        <v>8273</v>
      </c>
      <c r="U20" s="25">
        <f>+Q20/P20</f>
        <v>1.0464485629747742</v>
      </c>
      <c r="W20" s="47">
        <f>W14+W18</f>
        <v>92581</v>
      </c>
      <c r="X20" s="47">
        <f t="shared" ref="X20" si="33">X14+X18</f>
        <v>93803</v>
      </c>
      <c r="Y20" s="47">
        <f>SUM(W20:X20)</f>
        <v>186384</v>
      </c>
      <c r="Z20" s="48">
        <f t="shared" si="5"/>
        <v>0.49672182161558931</v>
      </c>
      <c r="AA20" s="17">
        <f t="shared" si="6"/>
        <v>0</v>
      </c>
      <c r="AB20" s="47">
        <f>AB14+AB18</f>
        <v>8430</v>
      </c>
      <c r="AC20" s="47">
        <f t="shared" ref="AC20:AD20" si="34">AC14+AC18</f>
        <v>8162</v>
      </c>
      <c r="AD20" s="47">
        <f t="shared" si="34"/>
        <v>16592</v>
      </c>
      <c r="AE20" s="48">
        <f t="shared" ref="AE20" si="35">AB20/AD20</f>
        <v>0.50807618129218901</v>
      </c>
      <c r="AG20" s="47">
        <f>AG14+AG18</f>
        <v>1583</v>
      </c>
      <c r="AH20" s="47">
        <f t="shared" ref="AH20:AI20" si="36">AH14+AH18</f>
        <v>1595</v>
      </c>
      <c r="AI20" s="47">
        <f t="shared" si="36"/>
        <v>3178</v>
      </c>
      <c r="AJ20" s="48">
        <f t="shared" ref="AJ20" si="37">AG20/AI20</f>
        <v>0.49811202013845185</v>
      </c>
      <c r="AL20" s="47">
        <f>AL14+AL18</f>
        <v>1342</v>
      </c>
      <c r="AM20" s="47">
        <f t="shared" ref="AM20:AN20" si="38">AM14+AM18</f>
        <v>2527</v>
      </c>
      <c r="AN20" s="47">
        <f t="shared" si="38"/>
        <v>3869</v>
      </c>
      <c r="AO20" s="48">
        <f t="shared" ref="AO20" si="39">AL20/AN20</f>
        <v>0.34685965365727578</v>
      </c>
    </row>
    <row r="21" spans="1:41" x14ac:dyDescent="0.25">
      <c r="A21" s="49"/>
      <c r="B21" s="49"/>
      <c r="C21" s="49"/>
      <c r="D21" s="49"/>
      <c r="E21" s="49"/>
      <c r="F21" s="49"/>
      <c r="G21" s="49"/>
      <c r="H21" s="43"/>
      <c r="I21" s="43"/>
      <c r="J21" s="43"/>
      <c r="K21" s="43"/>
      <c r="L21" s="43"/>
      <c r="M21" s="43"/>
      <c r="N21" s="43"/>
      <c r="O21" s="43"/>
      <c r="P21" s="43"/>
      <c r="Q21" s="43"/>
      <c r="R21" s="44"/>
      <c r="S21" s="5"/>
      <c r="T21" s="12"/>
      <c r="U21" s="37"/>
      <c r="W21" s="41"/>
      <c r="X21" s="15"/>
      <c r="Y21" s="15"/>
      <c r="Z21" s="16"/>
      <c r="AA21" s="17">
        <f t="shared" si="6"/>
        <v>0</v>
      </c>
      <c r="AB21" s="41"/>
      <c r="AC21" s="15"/>
      <c r="AD21" s="15"/>
      <c r="AE21" s="16"/>
      <c r="AG21" s="41"/>
      <c r="AH21" s="15"/>
      <c r="AI21" s="15"/>
      <c r="AJ21" s="16"/>
      <c r="AL21" s="41"/>
      <c r="AM21" s="15"/>
      <c r="AN21" s="15"/>
      <c r="AO21" s="16"/>
    </row>
    <row r="22" spans="1:41" ht="15.75" customHeight="1" x14ac:dyDescent="0.25">
      <c r="A22" s="470" t="s">
        <v>124</v>
      </c>
      <c r="B22" s="470"/>
      <c r="C22" s="470"/>
      <c r="D22" s="45">
        <v>54039</v>
      </c>
      <c r="E22" s="45">
        <v>54039</v>
      </c>
      <c r="F22" s="45">
        <v>54039</v>
      </c>
      <c r="G22" s="45">
        <v>54039</v>
      </c>
      <c r="H22" s="45">
        <v>54039</v>
      </c>
      <c r="I22" s="45">
        <v>54077</v>
      </c>
      <c r="J22" s="45">
        <v>56562</v>
      </c>
      <c r="K22" s="45">
        <v>56225</v>
      </c>
      <c r="L22" s="45">
        <v>56627</v>
      </c>
      <c r="M22" s="45">
        <v>55203</v>
      </c>
      <c r="N22" s="45">
        <v>58105</v>
      </c>
      <c r="O22" s="45">
        <v>59806</v>
      </c>
      <c r="P22" s="45">
        <v>59143</v>
      </c>
      <c r="Q22" s="45">
        <f>'[53]Matricula por Grado'!Q11+'[53]Matricula por Grado'!Y11</f>
        <v>50410</v>
      </c>
      <c r="R22" s="50"/>
      <c r="S22" s="5"/>
      <c r="T22" s="12">
        <f>+Q22-P22</f>
        <v>-8733</v>
      </c>
      <c r="U22" s="20">
        <f>+Q22/P22</f>
        <v>0.85234093637454977</v>
      </c>
      <c r="V22" s="51"/>
      <c r="W22" s="47">
        <v>24307</v>
      </c>
      <c r="X22" s="47">
        <v>26103</v>
      </c>
      <c r="Y22" s="47">
        <f>SUM(W22:X22)</f>
        <v>50410</v>
      </c>
      <c r="Z22" s="48">
        <f t="shared" si="5"/>
        <v>0.48218607419162862</v>
      </c>
      <c r="AA22" s="17">
        <f t="shared" si="6"/>
        <v>0</v>
      </c>
      <c r="AB22" s="47">
        <v>300</v>
      </c>
      <c r="AC22" s="47">
        <v>258</v>
      </c>
      <c r="AD22" s="47">
        <f t="shared" ref="AD22" si="40">SUM(AB22:AC22)</f>
        <v>558</v>
      </c>
      <c r="AE22" s="48">
        <f t="shared" ref="AE22" si="41">AB22/AD22</f>
        <v>0.5376344086021505</v>
      </c>
      <c r="AG22" s="47">
        <v>142</v>
      </c>
      <c r="AH22" s="47">
        <v>134</v>
      </c>
      <c r="AI22" s="47">
        <f t="shared" ref="AI22" si="42">SUM(AG22:AH22)</f>
        <v>276</v>
      </c>
      <c r="AJ22" s="48">
        <f t="shared" ref="AJ22" si="43">AG22/AI22</f>
        <v>0.51449275362318836</v>
      </c>
      <c r="AL22" s="47">
        <v>256</v>
      </c>
      <c r="AM22" s="47">
        <v>586</v>
      </c>
      <c r="AN22" s="47">
        <f t="shared" ref="AN22" si="44">SUM(AL22:AM22)</f>
        <v>842</v>
      </c>
      <c r="AO22" s="48">
        <f t="shared" ref="AO22" si="45">AL22/AN22</f>
        <v>0.30403800475059384</v>
      </c>
    </row>
    <row r="23" spans="1:41" ht="15.75" thickBot="1" x14ac:dyDescent="0.3">
      <c r="A23" s="52"/>
      <c r="B23" s="52"/>
      <c r="C23" s="52"/>
      <c r="D23" s="52"/>
      <c r="E23" s="52"/>
      <c r="F23" s="52"/>
      <c r="G23" s="52"/>
      <c r="H23" s="53"/>
      <c r="I23" s="53"/>
      <c r="J23" s="53"/>
      <c r="K23" s="53"/>
      <c r="L23" s="53"/>
      <c r="M23" s="53"/>
      <c r="N23" s="53"/>
      <c r="O23" s="53"/>
      <c r="P23" s="53"/>
      <c r="Q23" s="53"/>
      <c r="R23" s="5"/>
      <c r="S23" s="5"/>
      <c r="T23" s="12"/>
      <c r="U23" s="37"/>
      <c r="W23" s="41"/>
      <c r="X23" s="15"/>
      <c r="Y23" s="15"/>
      <c r="Z23" s="16"/>
      <c r="AA23" s="17">
        <f t="shared" si="6"/>
        <v>0</v>
      </c>
      <c r="AB23" s="41"/>
      <c r="AC23" s="15"/>
      <c r="AD23" s="15"/>
      <c r="AE23" s="16"/>
      <c r="AG23" s="41"/>
      <c r="AH23" s="15"/>
      <c r="AI23" s="15"/>
      <c r="AJ23" s="16"/>
      <c r="AL23" s="41"/>
      <c r="AM23" s="15"/>
      <c r="AN23" s="15"/>
      <c r="AO23" s="16"/>
    </row>
    <row r="24" spans="1:41" ht="15.75" thickBot="1" x14ac:dyDescent="0.3">
      <c r="A24" s="471" t="s">
        <v>125</v>
      </c>
      <c r="B24" s="472"/>
      <c r="C24" s="473"/>
      <c r="D24" s="54">
        <f t="shared" ref="D24:O24" si="46">D20+D22</f>
        <v>250909</v>
      </c>
      <c r="E24" s="54">
        <f t="shared" si="46"/>
        <v>255305</v>
      </c>
      <c r="F24" s="54">
        <f t="shared" si="46"/>
        <v>265917</v>
      </c>
      <c r="G24" s="54">
        <f t="shared" si="46"/>
        <v>254472</v>
      </c>
      <c r="H24" s="54">
        <f t="shared" si="46"/>
        <v>232901</v>
      </c>
      <c r="I24" s="54">
        <f t="shared" si="46"/>
        <v>229140</v>
      </c>
      <c r="J24" s="54">
        <f t="shared" si="46"/>
        <v>229337</v>
      </c>
      <c r="K24" s="54">
        <f t="shared" si="46"/>
        <v>226865</v>
      </c>
      <c r="L24" s="54">
        <f t="shared" si="46"/>
        <v>225113</v>
      </c>
      <c r="M24" s="54">
        <f t="shared" si="46"/>
        <v>224365</v>
      </c>
      <c r="N24" s="54">
        <f t="shared" si="46"/>
        <v>231010</v>
      </c>
      <c r="O24" s="54">
        <f t="shared" si="46"/>
        <v>235947</v>
      </c>
      <c r="P24" s="54">
        <v>237254</v>
      </c>
      <c r="Q24" s="54">
        <f>Q20+Q22</f>
        <v>236794</v>
      </c>
      <c r="R24" s="54"/>
      <c r="S24" s="5"/>
      <c r="T24" s="12">
        <f>+Q24-P24</f>
        <v>-460</v>
      </c>
      <c r="U24" s="20">
        <f>+Q24/P24</f>
        <v>0.99806114965395731</v>
      </c>
      <c r="W24" s="55">
        <f>W20+W22</f>
        <v>116888</v>
      </c>
      <c r="X24" s="55">
        <f>X20+X22</f>
        <v>119906</v>
      </c>
      <c r="Y24" s="55">
        <f>Y20+Y22</f>
        <v>236794</v>
      </c>
      <c r="Z24" s="56">
        <f t="shared" si="5"/>
        <v>0.49362737231517689</v>
      </c>
      <c r="AA24" s="17">
        <f t="shared" si="6"/>
        <v>0</v>
      </c>
      <c r="AB24" s="55">
        <f>AB20+AB22</f>
        <v>8730</v>
      </c>
      <c r="AC24" s="55">
        <f>AC20+AC22</f>
        <v>8420</v>
      </c>
      <c r="AD24" s="55">
        <f>AD20+AD22</f>
        <v>17150</v>
      </c>
      <c r="AE24" s="56">
        <f t="shared" ref="AE24" si="47">AB24/AD24</f>
        <v>0.50903790087463552</v>
      </c>
      <c r="AG24" s="55">
        <f>AG20+AG22</f>
        <v>1725</v>
      </c>
      <c r="AH24" s="55">
        <f>AH20+AH22</f>
        <v>1729</v>
      </c>
      <c r="AI24" s="55">
        <f>AI20+AI22</f>
        <v>3454</v>
      </c>
      <c r="AJ24" s="56">
        <f t="shared" ref="AJ24" si="48">AG24/AI24</f>
        <v>0.49942096120440072</v>
      </c>
      <c r="AL24" s="55">
        <f>AL20+AL22</f>
        <v>1598</v>
      </c>
      <c r="AM24" s="55">
        <f>AM20+AM22</f>
        <v>3113</v>
      </c>
      <c r="AN24" s="55">
        <f>AN20+AN22</f>
        <v>4711</v>
      </c>
      <c r="AO24" s="56">
        <f t="shared" ref="AO24" si="49">AL24/AN24</f>
        <v>0.33920611335173001</v>
      </c>
    </row>
    <row r="25" spans="1:41" x14ac:dyDescent="0.25">
      <c r="A25" s="57" t="s">
        <v>126</v>
      </c>
      <c r="B25" s="57"/>
      <c r="C25" s="58" t="s">
        <v>127</v>
      </c>
      <c r="D25" s="58"/>
      <c r="E25" s="58"/>
      <c r="F25" s="58"/>
      <c r="G25" s="58"/>
      <c r="M25" s="32"/>
      <c r="N25" s="32"/>
      <c r="O25" s="32"/>
      <c r="P25" s="32"/>
      <c r="Q25" s="32"/>
      <c r="R25" s="59"/>
      <c r="AB25" s="60" t="s">
        <v>128</v>
      </c>
      <c r="AG25" s="60" t="s">
        <v>129</v>
      </c>
      <c r="AL25" s="60" t="s">
        <v>129</v>
      </c>
    </row>
    <row r="26" spans="1:41" x14ac:dyDescent="0.25">
      <c r="A26" s="61" t="s">
        <v>130</v>
      </c>
      <c r="B26" s="62" t="s">
        <v>131</v>
      </c>
      <c r="L26" s="32"/>
      <c r="M26" s="32"/>
      <c r="N26" s="32"/>
      <c r="O26" s="32"/>
      <c r="P26" s="32"/>
      <c r="Q26" s="32"/>
      <c r="R26" s="32"/>
    </row>
    <row r="27" spans="1:41" hidden="1" x14ac:dyDescent="0.25">
      <c r="A27" s="61"/>
      <c r="B27" s="62"/>
      <c r="Q27" s="32"/>
      <c r="R27" s="32"/>
    </row>
    <row r="28" spans="1:41" ht="15.75" hidden="1" x14ac:dyDescent="0.25">
      <c r="B28" s="63" t="s">
        <v>132</v>
      </c>
      <c r="C28" s="64" t="s">
        <v>133</v>
      </c>
      <c r="D28" s="64"/>
      <c r="E28" s="64"/>
      <c r="F28" s="64"/>
      <c r="G28" s="64"/>
      <c r="H28" s="64" t="s">
        <v>134</v>
      </c>
      <c r="I28" s="64" t="s">
        <v>135</v>
      </c>
      <c r="J28" s="64" t="s">
        <v>136</v>
      </c>
      <c r="K28" s="64" t="s">
        <v>137</v>
      </c>
      <c r="L28" s="64" t="s">
        <v>138</v>
      </c>
      <c r="M28" s="64"/>
      <c r="N28" s="64"/>
      <c r="O28" s="64"/>
      <c r="P28" s="64"/>
      <c r="Q28" s="64"/>
      <c r="R28" s="64" t="s">
        <v>107</v>
      </c>
    </row>
    <row r="29" spans="1:41" ht="15.75" hidden="1" x14ac:dyDescent="0.25">
      <c r="A29" s="65"/>
      <c r="B29" s="66" t="s">
        <v>139</v>
      </c>
      <c r="C29" s="67"/>
      <c r="D29" s="67"/>
      <c r="E29" s="67"/>
      <c r="F29" s="67"/>
      <c r="G29" s="67"/>
      <c r="H29" s="68" t="e">
        <f>#REF!</f>
        <v>#REF!</v>
      </c>
      <c r="I29" s="68" t="e">
        <f>#REF!</f>
        <v>#REF!</v>
      </c>
      <c r="J29" s="68" t="e">
        <f>#REF!</f>
        <v>#REF!</v>
      </c>
      <c r="K29" s="69" t="e">
        <f>#REF!</f>
        <v>#REF!</v>
      </c>
      <c r="L29" s="69" t="e">
        <f>#REF!</f>
        <v>#REF!</v>
      </c>
      <c r="M29" s="69"/>
      <c r="N29" s="69"/>
      <c r="O29" s="69"/>
      <c r="P29" s="69"/>
      <c r="Q29" s="69"/>
      <c r="R29" s="70" t="e">
        <f>SUM(C29:L29)</f>
        <v>#REF!</v>
      </c>
    </row>
    <row r="30" spans="1:41" ht="15.75" hidden="1" x14ac:dyDescent="0.25">
      <c r="A30" s="65"/>
      <c r="B30" s="66" t="s">
        <v>140</v>
      </c>
      <c r="C30" s="68">
        <v>0</v>
      </c>
      <c r="D30" s="68"/>
      <c r="E30" s="68"/>
      <c r="F30" s="68"/>
      <c r="G30" s="68"/>
      <c r="H30" s="71">
        <v>0</v>
      </c>
      <c r="I30" s="71">
        <v>0</v>
      </c>
      <c r="J30" s="68">
        <v>0</v>
      </c>
      <c r="K30" s="68">
        <v>0</v>
      </c>
      <c r="L30" s="68">
        <v>0</v>
      </c>
      <c r="M30" s="68"/>
      <c r="N30" s="68"/>
      <c r="O30" s="68"/>
      <c r="P30" s="68"/>
      <c r="Q30" s="68"/>
      <c r="R30" s="70">
        <f>SUM(C30:L30)</f>
        <v>0</v>
      </c>
    </row>
    <row r="31" spans="1:41" ht="15.75" hidden="1" x14ac:dyDescent="0.25">
      <c r="A31" s="65"/>
      <c r="B31" s="66" t="s">
        <v>141</v>
      </c>
      <c r="C31" s="68"/>
      <c r="D31" s="68"/>
      <c r="E31" s="68"/>
      <c r="F31" s="68"/>
      <c r="G31" s="68"/>
      <c r="H31" s="71"/>
      <c r="I31" s="71"/>
      <c r="J31" s="68"/>
      <c r="K31" s="68"/>
      <c r="L31" s="68"/>
      <c r="M31" s="68"/>
      <c r="N31" s="68"/>
      <c r="O31" s="68"/>
      <c r="P31" s="68"/>
      <c r="Q31" s="68"/>
      <c r="R31" s="70">
        <f>SUM(C31:L31)</f>
        <v>0</v>
      </c>
    </row>
    <row r="32" spans="1:41" ht="15.75" hidden="1" x14ac:dyDescent="0.25">
      <c r="A32" s="65"/>
      <c r="B32" s="66" t="s">
        <v>142</v>
      </c>
      <c r="C32" s="68"/>
      <c r="D32" s="68"/>
      <c r="E32" s="68"/>
      <c r="F32" s="68"/>
      <c r="G32" s="68"/>
      <c r="H32" s="71"/>
      <c r="I32" s="71"/>
      <c r="J32" s="68"/>
      <c r="K32" s="68"/>
      <c r="L32" s="68"/>
      <c r="M32" s="68"/>
      <c r="N32" s="68"/>
      <c r="O32" s="68"/>
      <c r="P32" s="68"/>
      <c r="Q32" s="68"/>
      <c r="R32" s="70">
        <f>SUM(C32:L32)</f>
        <v>0</v>
      </c>
    </row>
    <row r="33" spans="1:25" ht="15.75" hidden="1" x14ac:dyDescent="0.25">
      <c r="A33" s="65"/>
      <c r="B33" s="66" t="s">
        <v>143</v>
      </c>
      <c r="C33" s="68"/>
      <c r="D33" s="68"/>
      <c r="E33" s="68"/>
      <c r="F33" s="68"/>
      <c r="G33" s="68"/>
      <c r="H33" s="71"/>
      <c r="I33" s="71"/>
      <c r="J33" s="68"/>
      <c r="K33" s="68"/>
      <c r="L33" s="68"/>
      <c r="M33" s="68"/>
      <c r="N33" s="68"/>
      <c r="O33" s="68"/>
      <c r="P33" s="68"/>
      <c r="Q33" s="68"/>
      <c r="R33" s="70">
        <f>SUM(C33:L33)</f>
        <v>0</v>
      </c>
    </row>
    <row r="34" spans="1:25" ht="15.75" x14ac:dyDescent="0.25">
      <c r="A34" s="65" t="s">
        <v>144</v>
      </c>
      <c r="B34" s="72" t="s">
        <v>145</v>
      </c>
      <c r="H34" s="73" t="s">
        <v>146</v>
      </c>
      <c r="K34" s="74"/>
      <c r="L34" s="74"/>
      <c r="M34" s="74"/>
      <c r="N34" s="74"/>
      <c r="O34" s="74"/>
      <c r="P34" s="74"/>
      <c r="Q34" s="74"/>
      <c r="R34" s="74"/>
    </row>
    <row r="35" spans="1:25" ht="15.75" x14ac:dyDescent="0.25">
      <c r="A35" s="75" t="s">
        <v>147</v>
      </c>
      <c r="C35" s="76">
        <f>Q7/H35</f>
        <v>1.0342272107480992</v>
      </c>
      <c r="D35" s="76"/>
      <c r="E35" s="76"/>
      <c r="F35" s="76"/>
      <c r="G35" s="76"/>
      <c r="H35" s="77">
        <v>129809</v>
      </c>
      <c r="I35" s="78">
        <f>Q7-H35</f>
        <v>4443</v>
      </c>
      <c r="J35" s="78"/>
      <c r="K35" s="78"/>
      <c r="L35" s="78"/>
      <c r="M35" s="78"/>
      <c r="N35" s="78"/>
      <c r="O35" s="78"/>
      <c r="P35" s="78">
        <f>+O8+O9+O13</f>
        <v>44453</v>
      </c>
      <c r="Q35" s="79"/>
      <c r="R35" s="80"/>
      <c r="T35" s="81"/>
    </row>
    <row r="36" spans="1:25" ht="15.75" x14ac:dyDescent="0.25">
      <c r="A36" s="75" t="s">
        <v>148</v>
      </c>
      <c r="B36" s="65"/>
      <c r="C36" s="82"/>
      <c r="D36" s="82"/>
      <c r="E36" s="82"/>
      <c r="F36" s="82"/>
      <c r="G36" s="82"/>
      <c r="H36" s="78"/>
      <c r="I36" s="78"/>
      <c r="J36" s="78"/>
      <c r="K36" s="78"/>
      <c r="L36" s="78"/>
      <c r="M36" s="78"/>
      <c r="N36" s="78"/>
      <c r="O36" s="78"/>
      <c r="P36" s="78"/>
      <c r="Q36" s="79"/>
      <c r="R36" s="80"/>
      <c r="T36" s="81"/>
    </row>
    <row r="37" spans="1:25" ht="15.75" x14ac:dyDescent="0.25">
      <c r="A37" s="75" t="s">
        <v>149</v>
      </c>
      <c r="B37" s="65"/>
      <c r="C37" s="82"/>
      <c r="D37" s="82"/>
      <c r="E37" s="82"/>
      <c r="F37" s="82"/>
      <c r="G37" s="82"/>
      <c r="H37" s="83"/>
      <c r="J37" s="83"/>
      <c r="K37" s="84"/>
      <c r="L37" s="78"/>
      <c r="M37" s="78"/>
      <c r="N37" s="78"/>
      <c r="O37" s="78"/>
      <c r="P37" s="78"/>
      <c r="Q37" s="79"/>
      <c r="R37" s="80"/>
      <c r="T37" s="81"/>
    </row>
    <row r="38" spans="1:25" ht="15.75" x14ac:dyDescent="0.25">
      <c r="A38" s="75"/>
      <c r="B38" s="65"/>
      <c r="C38" s="85" t="s">
        <v>150</v>
      </c>
      <c r="D38" s="85"/>
      <c r="E38" s="85"/>
      <c r="F38" s="85"/>
      <c r="G38" s="85"/>
      <c r="H38" s="83"/>
      <c r="I38" s="32"/>
      <c r="J38" s="83"/>
      <c r="K38" s="78"/>
      <c r="L38" s="78"/>
      <c r="M38" s="78"/>
      <c r="N38" s="78"/>
      <c r="O38" s="433"/>
      <c r="P38" s="78"/>
      <c r="Q38" s="79"/>
      <c r="R38" s="80"/>
      <c r="T38" s="81"/>
    </row>
    <row r="40" spans="1:25" x14ac:dyDescent="0.25">
      <c r="I40" s="86"/>
      <c r="J40" s="86"/>
      <c r="K40" s="86"/>
      <c r="L40" s="86"/>
      <c r="M40" s="86"/>
      <c r="N40" s="86" t="s">
        <v>151</v>
      </c>
      <c r="O40" s="86"/>
      <c r="P40" s="86"/>
      <c r="Q40" s="87" t="s">
        <v>152</v>
      </c>
      <c r="R40" s="88" t="s">
        <v>153</v>
      </c>
    </row>
    <row r="41" spans="1:25" ht="14.45" customHeight="1" x14ac:dyDescent="0.25">
      <c r="B41" s="89" t="s">
        <v>154</v>
      </c>
      <c r="C41" s="89" t="s">
        <v>155</v>
      </c>
      <c r="D41" s="89"/>
      <c r="E41" s="89"/>
      <c r="F41" s="89"/>
      <c r="G41" s="89"/>
      <c r="I41" s="90"/>
      <c r="J41" s="90" t="s">
        <v>156</v>
      </c>
      <c r="K41" s="90"/>
      <c r="L41" s="90"/>
      <c r="M41" s="90"/>
      <c r="N41" s="90"/>
      <c r="O41" s="90"/>
      <c r="P41" s="90"/>
      <c r="Q41" s="91">
        <v>0</v>
      </c>
      <c r="R41" s="92" t="e">
        <f>#REF!</f>
        <v>#REF!</v>
      </c>
    </row>
    <row r="42" spans="1:25" ht="15" customHeight="1" x14ac:dyDescent="0.25">
      <c r="A42" s="93" t="s">
        <v>157</v>
      </c>
      <c r="B42" s="94">
        <f>(Q7+N42+N43)/H35</f>
        <v>1.0417690606968699</v>
      </c>
      <c r="C42" s="95">
        <f>MIN(B42/2, 50%)</f>
        <v>0.5</v>
      </c>
      <c r="D42" s="95"/>
      <c r="E42" s="95"/>
      <c r="F42" s="95"/>
      <c r="G42" s="95"/>
      <c r="I42" s="90"/>
      <c r="J42" s="90" t="s">
        <v>158</v>
      </c>
      <c r="K42" s="90"/>
      <c r="L42" s="90"/>
      <c r="M42" s="90"/>
      <c r="N42" s="90">
        <f>'[53]Matricula por Grado'!Q7</f>
        <v>102</v>
      </c>
      <c r="O42" s="90"/>
      <c r="P42" s="90"/>
      <c r="Q42" s="91">
        <v>0</v>
      </c>
      <c r="R42" s="91" t="e">
        <f>#REF!</f>
        <v>#REF!</v>
      </c>
    </row>
    <row r="43" spans="1:25" ht="15" customHeight="1" x14ac:dyDescent="0.25">
      <c r="A43" s="93" t="s">
        <v>159</v>
      </c>
      <c r="B43" s="96">
        <f>IF(B42&lt;=100%, 100%-B42, 0%)</f>
        <v>0</v>
      </c>
      <c r="C43" s="95">
        <f>B43/2</f>
        <v>0</v>
      </c>
      <c r="D43" s="95"/>
      <c r="E43" s="95"/>
      <c r="F43" s="95"/>
      <c r="G43" s="95"/>
      <c r="I43" s="90"/>
      <c r="J43" s="90" t="s">
        <v>160</v>
      </c>
      <c r="K43" s="90"/>
      <c r="L43" s="90"/>
      <c r="M43" s="90"/>
      <c r="N43" s="90">
        <f>'[53]Matricula por Grado'!Z7</f>
        <v>877</v>
      </c>
      <c r="O43" s="90"/>
      <c r="P43" s="90"/>
      <c r="Q43" s="91">
        <v>0</v>
      </c>
      <c r="R43" s="91" t="e">
        <f>#REF!</f>
        <v>#REF!</v>
      </c>
    </row>
    <row r="44" spans="1:25" ht="15" customHeight="1" x14ac:dyDescent="0.25">
      <c r="A44" s="93" t="s">
        <v>161</v>
      </c>
      <c r="B44" s="96">
        <f>B42+B43</f>
        <v>1.0417690606968699</v>
      </c>
      <c r="C44" s="51">
        <f>C42+C43</f>
        <v>0.5</v>
      </c>
      <c r="D44" s="51"/>
      <c r="E44" s="51"/>
      <c r="F44" s="51"/>
      <c r="G44" s="51"/>
      <c r="I44" s="90"/>
      <c r="J44" s="90"/>
      <c r="K44" s="90"/>
      <c r="L44" s="90"/>
      <c r="M44" s="90"/>
      <c r="N44" s="90">
        <v>0</v>
      </c>
      <c r="O44" s="90"/>
      <c r="P44" s="90"/>
      <c r="Q44" s="91">
        <v>0</v>
      </c>
      <c r="R44" s="97">
        <v>0</v>
      </c>
      <c r="U44" s="98"/>
      <c r="V44" s="98"/>
    </row>
    <row r="45" spans="1:25" ht="15" customHeight="1" x14ac:dyDescent="0.25">
      <c r="S45" s="99"/>
    </row>
    <row r="46" spans="1:25" ht="15.75" x14ac:dyDescent="0.25">
      <c r="A46" s="65"/>
      <c r="B46" s="65"/>
      <c r="C46" s="65"/>
      <c r="D46" s="65"/>
      <c r="E46" s="65"/>
      <c r="F46" s="65"/>
      <c r="G46" s="65"/>
      <c r="H46" s="65"/>
      <c r="I46" s="65"/>
      <c r="J46" s="57" t="s">
        <v>162</v>
      </c>
      <c r="K46" s="100">
        <f>'[53]Matricula por Grado'!R3</f>
        <v>112</v>
      </c>
      <c r="L46" s="65"/>
      <c r="M46" s="65"/>
      <c r="N46" s="65"/>
      <c r="O46" s="65"/>
      <c r="P46" s="65"/>
      <c r="Q46" s="65"/>
      <c r="R46" s="65"/>
      <c r="S46" s="65"/>
      <c r="U46" s="98"/>
      <c r="V46" s="98"/>
      <c r="W46" s="101"/>
      <c r="X46" s="102"/>
      <c r="Y46" s="102"/>
    </row>
    <row r="47" spans="1:25" ht="15.75" x14ac:dyDescent="0.25">
      <c r="H47" s="65"/>
      <c r="I47" s="65"/>
      <c r="J47" s="65"/>
      <c r="K47" s="65"/>
      <c r="L47" s="65"/>
      <c r="M47" s="65"/>
      <c r="N47" s="65"/>
      <c r="O47" s="65"/>
      <c r="P47" s="65"/>
      <c r="Q47" s="65"/>
      <c r="R47" s="65"/>
      <c r="S47" s="65"/>
      <c r="U47" s="98"/>
      <c r="V47" s="98"/>
    </row>
    <row r="48" spans="1:25" ht="15.75" x14ac:dyDescent="0.25">
      <c r="H48" s="65"/>
      <c r="I48" s="65"/>
      <c r="J48" s="65"/>
      <c r="K48" s="65"/>
      <c r="L48" s="65"/>
      <c r="M48" s="65"/>
      <c r="N48" s="65"/>
      <c r="O48" s="65"/>
      <c r="P48" s="65"/>
      <c r="Q48" s="65"/>
      <c r="R48" s="65"/>
      <c r="S48" s="65"/>
    </row>
    <row r="49" spans="1:19" ht="15.75" x14ac:dyDescent="0.25">
      <c r="A49" s="65"/>
      <c r="B49" s="65"/>
      <c r="C49" s="65"/>
      <c r="D49" s="65"/>
      <c r="E49" s="65"/>
      <c r="F49" s="65"/>
      <c r="G49" s="65"/>
      <c r="H49" s="103"/>
      <c r="I49" s="104"/>
      <c r="J49" s="103"/>
      <c r="K49" s="105"/>
      <c r="L49" s="105"/>
      <c r="M49" s="105"/>
      <c r="N49" s="105"/>
      <c r="O49" s="105"/>
      <c r="P49" s="105"/>
      <c r="Q49" s="105"/>
      <c r="R49" s="65"/>
      <c r="S49" s="65"/>
    </row>
    <row r="50" spans="1:19" ht="34.5" customHeight="1" x14ac:dyDescent="0.25">
      <c r="A50" s="459" t="s">
        <v>163</v>
      </c>
      <c r="B50" s="460"/>
      <c r="C50" s="460"/>
      <c r="D50" s="460"/>
      <c r="E50" s="460"/>
      <c r="F50" s="460"/>
      <c r="G50" s="460"/>
      <c r="H50" s="460"/>
      <c r="I50" s="460"/>
      <c r="J50" s="460"/>
      <c r="K50" s="460"/>
      <c r="L50" s="460"/>
      <c r="M50" s="460"/>
      <c r="N50" s="460"/>
      <c r="O50" s="460"/>
      <c r="P50" s="460"/>
      <c r="Q50" s="460"/>
      <c r="R50" s="460"/>
    </row>
    <row r="51" spans="1:19" ht="14.25" customHeight="1" x14ac:dyDescent="0.25">
      <c r="A51" s="459" t="s">
        <v>164</v>
      </c>
      <c r="B51" s="459"/>
      <c r="C51" s="459"/>
      <c r="D51" s="459"/>
      <c r="E51" s="459"/>
      <c r="F51" s="459"/>
      <c r="G51" s="459"/>
      <c r="H51" s="459"/>
      <c r="I51" s="459"/>
      <c r="J51" s="459"/>
      <c r="K51" s="459"/>
      <c r="L51" s="459"/>
      <c r="M51" s="459"/>
      <c r="N51" s="459"/>
      <c r="O51" s="459"/>
      <c r="P51" s="459"/>
      <c r="Q51" s="459"/>
      <c r="R51" s="459"/>
    </row>
    <row r="52" spans="1:19" ht="14.25" customHeight="1" x14ac:dyDescent="0.25">
      <c r="A52" s="459" t="s">
        <v>165</v>
      </c>
      <c r="B52" s="460"/>
      <c r="C52" s="460"/>
      <c r="D52" s="460"/>
      <c r="E52" s="460"/>
      <c r="F52" s="460"/>
      <c r="G52" s="460"/>
      <c r="H52" s="460"/>
      <c r="I52" s="460"/>
      <c r="J52" s="460"/>
      <c r="K52" s="460"/>
      <c r="L52" s="460"/>
      <c r="M52" s="460"/>
      <c r="N52" s="460"/>
      <c r="O52" s="460"/>
      <c r="P52" s="460"/>
      <c r="Q52" s="460"/>
      <c r="R52" s="460"/>
    </row>
    <row r="53" spans="1:19" ht="13.5" customHeight="1" x14ac:dyDescent="0.25"/>
    <row r="54" spans="1:19" ht="13.5" customHeight="1" x14ac:dyDescent="0.25">
      <c r="A54" s="106"/>
      <c r="B54" s="107"/>
      <c r="C54" s="107"/>
      <c r="D54" s="107"/>
      <c r="E54" s="107"/>
      <c r="F54" s="107"/>
      <c r="G54" s="107"/>
      <c r="H54" s="107"/>
      <c r="I54" s="107"/>
      <c r="J54" s="107"/>
      <c r="K54" s="107"/>
      <c r="L54" s="107"/>
      <c r="M54" s="107"/>
      <c r="N54" s="107"/>
      <c r="O54" s="107"/>
      <c r="P54" s="107"/>
      <c r="Q54" s="107"/>
      <c r="R54" s="107"/>
    </row>
    <row r="65" spans="4:17" ht="15.75" thickBot="1" x14ac:dyDescent="0.3"/>
    <row r="66" spans="4:17" x14ac:dyDescent="0.25">
      <c r="D66" s="2">
        <v>2008</v>
      </c>
      <c r="E66" s="2">
        <v>2009</v>
      </c>
      <c r="F66" s="2">
        <v>2010</v>
      </c>
      <c r="G66" s="2">
        <v>2011</v>
      </c>
      <c r="H66" s="2">
        <v>2012</v>
      </c>
      <c r="I66" s="2">
        <v>2013</v>
      </c>
      <c r="J66" s="2">
        <v>2014</v>
      </c>
      <c r="K66" s="2">
        <v>2015</v>
      </c>
      <c r="L66" s="2">
        <v>2016</v>
      </c>
      <c r="M66" s="2">
        <v>2017</v>
      </c>
      <c r="N66" s="2">
        <v>2018</v>
      </c>
      <c r="O66" s="2">
        <v>2019</v>
      </c>
      <c r="P66" s="2">
        <v>2020</v>
      </c>
      <c r="Q66" s="2">
        <v>2021</v>
      </c>
    </row>
    <row r="67" spans="4:17" x14ac:dyDescent="0.25">
      <c r="D67" s="8">
        <v>54039</v>
      </c>
      <c r="E67" s="8">
        <v>54039</v>
      </c>
      <c r="F67" s="8">
        <v>54039</v>
      </c>
      <c r="G67" s="8">
        <v>54039</v>
      </c>
      <c r="H67" s="8">
        <v>54039</v>
      </c>
      <c r="I67" s="8">
        <v>54077</v>
      </c>
      <c r="J67" s="8">
        <v>56562</v>
      </c>
      <c r="K67" s="8">
        <v>56225</v>
      </c>
      <c r="L67" s="8">
        <v>56627</v>
      </c>
      <c r="M67" s="8">
        <v>55203</v>
      </c>
      <c r="N67" s="8">
        <v>58105</v>
      </c>
      <c r="O67" s="8">
        <v>59806</v>
      </c>
      <c r="P67" s="8">
        <v>59143</v>
      </c>
      <c r="Q67" s="8">
        <v>49740</v>
      </c>
    </row>
    <row r="91" spans="4:17" x14ac:dyDescent="0.25">
      <c r="D91">
        <v>4997</v>
      </c>
      <c r="E91">
        <v>10582</v>
      </c>
      <c r="F91">
        <v>15339</v>
      </c>
      <c r="G91">
        <v>16378</v>
      </c>
      <c r="H91">
        <v>16575</v>
      </c>
      <c r="I91">
        <v>14068</v>
      </c>
      <c r="J91">
        <v>13922</v>
      </c>
      <c r="K91">
        <v>14078</v>
      </c>
      <c r="L91">
        <v>15221</v>
      </c>
      <c r="M91">
        <v>19288</v>
      </c>
      <c r="N91">
        <v>20550</v>
      </c>
      <c r="O91">
        <v>20730</v>
      </c>
      <c r="P91">
        <v>21388</v>
      </c>
      <c r="Q91">
        <v>22153</v>
      </c>
    </row>
    <row r="92" spans="4:17" x14ac:dyDescent="0.25">
      <c r="H92">
        <v>3777</v>
      </c>
      <c r="I92">
        <v>4044</v>
      </c>
      <c r="J92">
        <v>5338</v>
      </c>
      <c r="K92">
        <v>5360</v>
      </c>
      <c r="L92">
        <v>5274</v>
      </c>
      <c r="M92">
        <v>5453</v>
      </c>
      <c r="N92">
        <v>5688</v>
      </c>
      <c r="O92">
        <v>5612</v>
      </c>
      <c r="P92">
        <v>2752</v>
      </c>
      <c r="Q92">
        <v>2898</v>
      </c>
    </row>
  </sheetData>
  <mergeCells count="31">
    <mergeCell ref="W4:Z4"/>
    <mergeCell ref="AB4:AE4"/>
    <mergeCell ref="AG4:AJ4"/>
    <mergeCell ref="AL4:AO4"/>
    <mergeCell ref="A6:C6"/>
    <mergeCell ref="T6:U6"/>
    <mergeCell ref="A1:A4"/>
    <mergeCell ref="B1:S1"/>
    <mergeCell ref="B2:S2"/>
    <mergeCell ref="B3:S3"/>
    <mergeCell ref="B4:C4"/>
    <mergeCell ref="H4:J4"/>
    <mergeCell ref="K4:S4"/>
    <mergeCell ref="A7:C7"/>
    <mergeCell ref="R7:R11"/>
    <mergeCell ref="A8:C8"/>
    <mergeCell ref="A9:C9"/>
    <mergeCell ref="A10:C10"/>
    <mergeCell ref="A11:C11"/>
    <mergeCell ref="A52:R52"/>
    <mergeCell ref="A12:C12"/>
    <mergeCell ref="A13:C13"/>
    <mergeCell ref="A15:C15"/>
    <mergeCell ref="A16:C16"/>
    <mergeCell ref="A17:C17"/>
    <mergeCell ref="A18:C18"/>
    <mergeCell ref="A20:C20"/>
    <mergeCell ref="A22:C22"/>
    <mergeCell ref="A24:C24"/>
    <mergeCell ref="A50:R50"/>
    <mergeCell ref="A51:R51"/>
  </mergeCells>
  <pageMargins left="0.39370078740157483" right="0.70866141732283472" top="0.55118110236220474" bottom="0.74803149606299213" header="0.31496062992125984" footer="0.31496062992125984"/>
  <pageSetup scale="9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130"/>
  <sheetViews>
    <sheetView workbookViewId="0">
      <selection activeCell="D1" sqref="D1:M1"/>
    </sheetView>
  </sheetViews>
  <sheetFormatPr baseColWidth="10" defaultRowHeight="15" x14ac:dyDescent="0.25"/>
  <cols>
    <col min="1" max="3" width="6.7109375" customWidth="1"/>
    <col min="4" max="4" width="11.28515625" customWidth="1"/>
    <col min="5" max="5" width="7.28515625" customWidth="1"/>
    <col min="6" max="6" width="46.42578125" customWidth="1"/>
    <col min="7" max="7" width="44.7109375" customWidth="1"/>
    <col min="8" max="8" width="21" customWidth="1"/>
    <col min="9" max="10" width="10.42578125" customWidth="1"/>
    <col min="11" max="13" width="7.42578125" customWidth="1"/>
  </cols>
  <sheetData>
    <row r="1" spans="1:14" x14ac:dyDescent="0.25">
      <c r="A1" s="493"/>
      <c r="B1" s="494"/>
      <c r="C1" s="495"/>
      <c r="D1" s="502" t="s">
        <v>83</v>
      </c>
      <c r="E1" s="502"/>
      <c r="F1" s="502"/>
      <c r="G1" s="502"/>
      <c r="H1" s="502"/>
      <c r="I1" s="502"/>
      <c r="J1" s="502"/>
      <c r="K1" s="502"/>
      <c r="L1" s="502"/>
      <c r="M1" s="502"/>
    </row>
    <row r="2" spans="1:14" x14ac:dyDescent="0.25">
      <c r="A2" s="496"/>
      <c r="B2" s="497"/>
      <c r="C2" s="498"/>
      <c r="D2" s="502" t="s">
        <v>166</v>
      </c>
      <c r="E2" s="502"/>
      <c r="F2" s="502"/>
      <c r="G2" s="502"/>
      <c r="H2" s="502"/>
      <c r="I2" s="502"/>
      <c r="J2" s="502"/>
      <c r="K2" s="502"/>
      <c r="L2" s="502"/>
      <c r="M2" s="502"/>
    </row>
    <row r="3" spans="1:14" x14ac:dyDescent="0.25">
      <c r="A3" s="496"/>
      <c r="B3" s="497"/>
      <c r="C3" s="498"/>
      <c r="D3" s="502" t="s">
        <v>167</v>
      </c>
      <c r="E3" s="502"/>
      <c r="F3" s="503"/>
      <c r="G3" s="503"/>
      <c r="H3" s="503"/>
      <c r="I3" s="503"/>
      <c r="J3" s="503"/>
      <c r="K3" s="503"/>
      <c r="L3" s="503"/>
      <c r="M3" s="503"/>
    </row>
    <row r="4" spans="1:14" ht="15.75" thickBot="1" x14ac:dyDescent="0.3">
      <c r="A4" s="499"/>
      <c r="B4" s="500"/>
      <c r="C4" s="501"/>
      <c r="D4" s="504" t="s">
        <v>168</v>
      </c>
      <c r="E4" s="505"/>
      <c r="F4" s="506"/>
      <c r="G4" s="504" t="s">
        <v>169</v>
      </c>
      <c r="H4" s="506"/>
      <c r="I4" s="507" t="s">
        <v>170</v>
      </c>
      <c r="J4" s="508"/>
      <c r="K4" s="508"/>
      <c r="L4" s="508"/>
      <c r="M4" s="509"/>
    </row>
    <row r="5" spans="1:14" x14ac:dyDescent="0.25">
      <c r="A5" s="108" t="s">
        <v>171</v>
      </c>
      <c r="B5" s="109"/>
      <c r="C5" s="109"/>
      <c r="D5" s="110"/>
      <c r="E5" s="110"/>
      <c r="F5" s="111"/>
      <c r="G5" s="112"/>
      <c r="H5" s="113" t="s">
        <v>172</v>
      </c>
      <c r="I5" s="114" t="s">
        <v>173</v>
      </c>
      <c r="J5" s="114"/>
      <c r="K5" s="115"/>
      <c r="L5" s="115" t="str">
        <f>'[53]GEDCO02-F010- Seguimiento'!B26</f>
        <v>junio 30 2021</v>
      </c>
      <c r="M5" s="115"/>
    </row>
    <row r="6" spans="1:14" s="118" customFormat="1" x14ac:dyDescent="0.25">
      <c r="A6" s="116" t="s">
        <v>174</v>
      </c>
      <c r="B6" s="116" t="s">
        <v>175</v>
      </c>
      <c r="C6" s="116" t="s">
        <v>176</v>
      </c>
      <c r="D6" s="117" t="s">
        <v>177</v>
      </c>
      <c r="E6" s="116" t="s">
        <v>178</v>
      </c>
      <c r="F6" s="117" t="s">
        <v>179</v>
      </c>
      <c r="G6" s="117" t="s">
        <v>180</v>
      </c>
      <c r="H6" s="117" t="s">
        <v>181</v>
      </c>
      <c r="I6" s="117" t="s">
        <v>182</v>
      </c>
      <c r="J6" s="117" t="s">
        <v>183</v>
      </c>
      <c r="K6" s="117" t="s">
        <v>184</v>
      </c>
      <c r="L6" s="117" t="s">
        <v>185</v>
      </c>
      <c r="M6" s="117" t="s">
        <v>153</v>
      </c>
    </row>
    <row r="7" spans="1:14" x14ac:dyDescent="0.25">
      <c r="A7" s="119">
        <v>4</v>
      </c>
      <c r="B7" s="119">
        <v>4</v>
      </c>
      <c r="C7" s="119">
        <v>3</v>
      </c>
      <c r="D7" s="119" t="s">
        <v>186</v>
      </c>
      <c r="E7" s="119">
        <v>4</v>
      </c>
      <c r="F7" s="119" t="s">
        <v>187</v>
      </c>
      <c r="G7" s="119" t="s">
        <v>187</v>
      </c>
      <c r="H7" s="119" t="s">
        <v>188</v>
      </c>
      <c r="I7" s="119" t="s">
        <v>189</v>
      </c>
      <c r="J7" s="119">
        <v>1</v>
      </c>
      <c r="K7" s="119">
        <v>0</v>
      </c>
      <c r="L7" s="119">
        <v>1</v>
      </c>
      <c r="M7" s="119">
        <v>25</v>
      </c>
      <c r="N7" s="120"/>
    </row>
    <row r="8" spans="1:14" x14ac:dyDescent="0.25">
      <c r="A8" s="119">
        <v>4</v>
      </c>
      <c r="B8" s="119">
        <v>4</v>
      </c>
      <c r="C8" s="119">
        <v>3</v>
      </c>
      <c r="D8" s="119" t="s">
        <v>186</v>
      </c>
      <c r="E8" s="119">
        <v>4</v>
      </c>
      <c r="F8" s="119" t="s">
        <v>187</v>
      </c>
      <c r="G8" s="119" t="s">
        <v>187</v>
      </c>
      <c r="H8" s="119" t="s">
        <v>188</v>
      </c>
      <c r="I8" s="119" t="s">
        <v>189</v>
      </c>
      <c r="J8" s="119">
        <v>1</v>
      </c>
      <c r="K8" s="119">
        <v>0</v>
      </c>
      <c r="L8" s="119">
        <v>2</v>
      </c>
      <c r="M8" s="119">
        <v>23</v>
      </c>
      <c r="N8" s="120"/>
    </row>
    <row r="9" spans="1:14" x14ac:dyDescent="0.25">
      <c r="A9" s="119">
        <v>4</v>
      </c>
      <c r="B9" s="119">
        <v>4</v>
      </c>
      <c r="C9" s="119">
        <v>3</v>
      </c>
      <c r="D9" s="119" t="s">
        <v>186</v>
      </c>
      <c r="E9" s="119">
        <v>4</v>
      </c>
      <c r="F9" s="119" t="s">
        <v>187</v>
      </c>
      <c r="G9" s="119" t="s">
        <v>187</v>
      </c>
      <c r="H9" s="119" t="s">
        <v>188</v>
      </c>
      <c r="I9" s="119" t="s">
        <v>189</v>
      </c>
      <c r="J9" s="119">
        <v>2</v>
      </c>
      <c r="K9" s="119">
        <v>1</v>
      </c>
      <c r="L9" s="119">
        <v>101</v>
      </c>
      <c r="M9" s="119">
        <v>33</v>
      </c>
      <c r="N9" s="120"/>
    </row>
    <row r="10" spans="1:14" x14ac:dyDescent="0.25">
      <c r="A10" s="119">
        <v>4</v>
      </c>
      <c r="B10" s="119">
        <v>4</v>
      </c>
      <c r="C10" s="119">
        <v>3</v>
      </c>
      <c r="D10" s="119" t="s">
        <v>186</v>
      </c>
      <c r="E10" s="119">
        <v>4</v>
      </c>
      <c r="F10" s="119" t="s">
        <v>187</v>
      </c>
      <c r="G10" s="119" t="s">
        <v>187</v>
      </c>
      <c r="H10" s="119" t="s">
        <v>188</v>
      </c>
      <c r="I10" s="119" t="s">
        <v>189</v>
      </c>
      <c r="J10" s="119">
        <v>2</v>
      </c>
      <c r="K10" s="119">
        <v>1</v>
      </c>
      <c r="L10" s="119">
        <v>102</v>
      </c>
      <c r="M10" s="119">
        <v>32</v>
      </c>
      <c r="N10" s="120"/>
    </row>
    <row r="11" spans="1:14" x14ac:dyDescent="0.25">
      <c r="A11" s="119">
        <v>4</v>
      </c>
      <c r="B11" s="119">
        <v>4</v>
      </c>
      <c r="C11" s="119">
        <v>3</v>
      </c>
      <c r="D11" s="119" t="s">
        <v>186</v>
      </c>
      <c r="E11" s="119">
        <v>4</v>
      </c>
      <c r="F11" s="119" t="s">
        <v>187</v>
      </c>
      <c r="G11" s="119" t="s">
        <v>187</v>
      </c>
      <c r="H11" s="119" t="s">
        <v>188</v>
      </c>
      <c r="I11" s="119" t="s">
        <v>189</v>
      </c>
      <c r="J11" s="119">
        <v>2</v>
      </c>
      <c r="K11" s="119">
        <v>1</v>
      </c>
      <c r="L11" s="119">
        <v>103</v>
      </c>
      <c r="M11" s="119">
        <v>33</v>
      </c>
      <c r="N11" s="120"/>
    </row>
    <row r="12" spans="1:14" x14ac:dyDescent="0.25">
      <c r="A12" s="119">
        <v>4</v>
      </c>
      <c r="B12" s="119">
        <v>4</v>
      </c>
      <c r="C12" s="119">
        <v>3</v>
      </c>
      <c r="D12" s="119" t="s">
        <v>186</v>
      </c>
      <c r="E12" s="119">
        <v>4</v>
      </c>
      <c r="F12" s="119" t="s">
        <v>187</v>
      </c>
      <c r="G12" s="119" t="s">
        <v>187</v>
      </c>
      <c r="H12" s="119" t="s">
        <v>188</v>
      </c>
      <c r="I12" s="119" t="s">
        <v>189</v>
      </c>
      <c r="J12" s="119">
        <v>2</v>
      </c>
      <c r="K12" s="119">
        <v>1</v>
      </c>
      <c r="L12" s="119">
        <v>104</v>
      </c>
      <c r="M12" s="119">
        <v>33</v>
      </c>
      <c r="N12" s="120"/>
    </row>
    <row r="13" spans="1:14" x14ac:dyDescent="0.25">
      <c r="A13" s="119">
        <v>4</v>
      </c>
      <c r="B13" s="119">
        <v>4</v>
      </c>
      <c r="C13" s="119">
        <v>3</v>
      </c>
      <c r="D13" s="119" t="s">
        <v>186</v>
      </c>
      <c r="E13" s="119">
        <v>4</v>
      </c>
      <c r="F13" s="119" t="s">
        <v>187</v>
      </c>
      <c r="G13" s="119" t="s">
        <v>187</v>
      </c>
      <c r="H13" s="119" t="s">
        <v>188</v>
      </c>
      <c r="I13" s="119" t="s">
        <v>189</v>
      </c>
      <c r="J13" s="119">
        <v>2</v>
      </c>
      <c r="K13" s="119">
        <v>2</v>
      </c>
      <c r="L13" s="119">
        <v>201</v>
      </c>
      <c r="M13" s="119">
        <v>30</v>
      </c>
      <c r="N13" s="120"/>
    </row>
    <row r="14" spans="1:14" x14ac:dyDescent="0.25">
      <c r="A14" s="119">
        <v>4</v>
      </c>
      <c r="B14" s="119">
        <v>4</v>
      </c>
      <c r="C14" s="119">
        <v>3</v>
      </c>
      <c r="D14" s="119" t="s">
        <v>186</v>
      </c>
      <c r="E14" s="119">
        <v>4</v>
      </c>
      <c r="F14" s="119" t="s">
        <v>187</v>
      </c>
      <c r="G14" s="119" t="s">
        <v>187</v>
      </c>
      <c r="H14" s="119" t="s">
        <v>188</v>
      </c>
      <c r="I14" s="119" t="s">
        <v>189</v>
      </c>
      <c r="J14" s="119">
        <v>2</v>
      </c>
      <c r="K14" s="119">
        <v>2</v>
      </c>
      <c r="L14" s="119">
        <v>202</v>
      </c>
      <c r="M14" s="119">
        <v>28</v>
      </c>
      <c r="N14" s="120"/>
    </row>
    <row r="15" spans="1:14" x14ac:dyDescent="0.25">
      <c r="A15" s="119">
        <v>4</v>
      </c>
      <c r="B15" s="119">
        <v>4</v>
      </c>
      <c r="C15" s="119">
        <v>3</v>
      </c>
      <c r="D15" s="119" t="s">
        <v>186</v>
      </c>
      <c r="E15" s="119">
        <v>4</v>
      </c>
      <c r="F15" s="119" t="s">
        <v>187</v>
      </c>
      <c r="G15" s="119" t="s">
        <v>187</v>
      </c>
      <c r="H15" s="119" t="s">
        <v>188</v>
      </c>
      <c r="I15" s="119" t="s">
        <v>189</v>
      </c>
      <c r="J15" s="119">
        <v>2</v>
      </c>
      <c r="K15" s="119">
        <v>2</v>
      </c>
      <c r="L15" s="119">
        <v>203</v>
      </c>
      <c r="M15" s="119">
        <v>24</v>
      </c>
      <c r="N15" s="120"/>
    </row>
    <row r="16" spans="1:14" x14ac:dyDescent="0.25">
      <c r="A16" s="119">
        <v>4</v>
      </c>
      <c r="B16" s="119">
        <v>4</v>
      </c>
      <c r="C16" s="119">
        <v>3</v>
      </c>
      <c r="D16" s="119" t="s">
        <v>186</v>
      </c>
      <c r="E16" s="119">
        <v>4</v>
      </c>
      <c r="F16" s="119" t="s">
        <v>187</v>
      </c>
      <c r="G16" s="119" t="s">
        <v>187</v>
      </c>
      <c r="H16" s="119" t="s">
        <v>188</v>
      </c>
      <c r="I16" s="119" t="s">
        <v>189</v>
      </c>
      <c r="J16" s="119">
        <v>2</v>
      </c>
      <c r="K16" s="119">
        <v>2</v>
      </c>
      <c r="L16" s="119">
        <v>204</v>
      </c>
      <c r="M16" s="119">
        <v>30</v>
      </c>
      <c r="N16" s="120"/>
    </row>
    <row r="17" spans="1:14" x14ac:dyDescent="0.25">
      <c r="A17" s="119">
        <v>4</v>
      </c>
      <c r="B17" s="119">
        <v>4</v>
      </c>
      <c r="C17" s="119">
        <v>3</v>
      </c>
      <c r="D17" s="119" t="s">
        <v>186</v>
      </c>
      <c r="E17" s="119">
        <v>4</v>
      </c>
      <c r="F17" s="119" t="s">
        <v>187</v>
      </c>
      <c r="G17" s="119" t="s">
        <v>187</v>
      </c>
      <c r="H17" s="119" t="s">
        <v>188</v>
      </c>
      <c r="I17" s="119" t="s">
        <v>189</v>
      </c>
      <c r="J17" s="119">
        <v>2</v>
      </c>
      <c r="K17" s="119">
        <v>3</v>
      </c>
      <c r="L17" s="119">
        <v>301</v>
      </c>
      <c r="M17" s="119">
        <v>38</v>
      </c>
      <c r="N17" s="120"/>
    </row>
    <row r="18" spans="1:14" x14ac:dyDescent="0.25">
      <c r="A18" s="119">
        <v>4</v>
      </c>
      <c r="B18" s="119">
        <v>4</v>
      </c>
      <c r="C18" s="119">
        <v>3</v>
      </c>
      <c r="D18" s="119" t="s">
        <v>186</v>
      </c>
      <c r="E18" s="119">
        <v>4</v>
      </c>
      <c r="F18" s="119" t="s">
        <v>187</v>
      </c>
      <c r="G18" s="119" t="s">
        <v>187</v>
      </c>
      <c r="H18" s="119" t="s">
        <v>188</v>
      </c>
      <c r="I18" s="119" t="s">
        <v>189</v>
      </c>
      <c r="J18" s="119">
        <v>2</v>
      </c>
      <c r="K18" s="119">
        <v>3</v>
      </c>
      <c r="L18" s="119">
        <v>302</v>
      </c>
      <c r="M18" s="119">
        <v>38</v>
      </c>
      <c r="N18" s="120"/>
    </row>
    <row r="19" spans="1:14" x14ac:dyDescent="0.25">
      <c r="A19" s="119">
        <v>4</v>
      </c>
      <c r="B19" s="119">
        <v>4</v>
      </c>
      <c r="C19" s="119">
        <v>3</v>
      </c>
      <c r="D19" s="119" t="s">
        <v>186</v>
      </c>
      <c r="E19" s="119">
        <v>4</v>
      </c>
      <c r="F19" s="119" t="s">
        <v>187</v>
      </c>
      <c r="G19" s="119" t="s">
        <v>187</v>
      </c>
      <c r="H19" s="119" t="s">
        <v>188</v>
      </c>
      <c r="I19" s="119" t="s">
        <v>189</v>
      </c>
      <c r="J19" s="119">
        <v>2</v>
      </c>
      <c r="K19" s="119">
        <v>3</v>
      </c>
      <c r="L19" s="119">
        <v>303</v>
      </c>
      <c r="M19" s="119">
        <v>38</v>
      </c>
      <c r="N19" s="120"/>
    </row>
    <row r="20" spans="1:14" x14ac:dyDescent="0.25">
      <c r="A20" s="119">
        <v>4</v>
      </c>
      <c r="B20" s="119">
        <v>4</v>
      </c>
      <c r="C20" s="119">
        <v>3</v>
      </c>
      <c r="D20" s="119" t="s">
        <v>186</v>
      </c>
      <c r="E20" s="119">
        <v>4</v>
      </c>
      <c r="F20" s="119" t="s">
        <v>187</v>
      </c>
      <c r="G20" s="119" t="s">
        <v>187</v>
      </c>
      <c r="H20" s="119" t="s">
        <v>188</v>
      </c>
      <c r="I20" s="119" t="s">
        <v>189</v>
      </c>
      <c r="J20" s="119">
        <v>2</v>
      </c>
      <c r="K20" s="119">
        <v>4</v>
      </c>
      <c r="L20" s="119">
        <v>401</v>
      </c>
      <c r="M20" s="119">
        <v>38</v>
      </c>
      <c r="N20" s="120"/>
    </row>
    <row r="21" spans="1:14" x14ac:dyDescent="0.25">
      <c r="A21" s="119">
        <v>4</v>
      </c>
      <c r="B21" s="119">
        <v>4</v>
      </c>
      <c r="C21" s="119">
        <v>3</v>
      </c>
      <c r="D21" s="119" t="s">
        <v>186</v>
      </c>
      <c r="E21" s="119">
        <v>4</v>
      </c>
      <c r="F21" s="119" t="s">
        <v>187</v>
      </c>
      <c r="G21" s="119" t="s">
        <v>187</v>
      </c>
      <c r="H21" s="119" t="s">
        <v>188</v>
      </c>
      <c r="I21" s="119" t="s">
        <v>189</v>
      </c>
      <c r="J21" s="119">
        <v>2</v>
      </c>
      <c r="K21" s="119">
        <v>4</v>
      </c>
      <c r="L21" s="119">
        <v>402</v>
      </c>
      <c r="M21" s="119">
        <v>36</v>
      </c>
      <c r="N21" s="120"/>
    </row>
    <row r="22" spans="1:14" x14ac:dyDescent="0.25">
      <c r="A22" s="119">
        <v>4</v>
      </c>
      <c r="B22" s="119">
        <v>4</v>
      </c>
      <c r="C22" s="119">
        <v>3</v>
      </c>
      <c r="D22" s="119" t="s">
        <v>186</v>
      </c>
      <c r="E22" s="119">
        <v>4</v>
      </c>
      <c r="F22" s="119" t="s">
        <v>187</v>
      </c>
      <c r="G22" s="119" t="s">
        <v>187</v>
      </c>
      <c r="H22" s="119" t="s">
        <v>188</v>
      </c>
      <c r="I22" s="119" t="s">
        <v>189</v>
      </c>
      <c r="J22" s="119">
        <v>2</v>
      </c>
      <c r="K22" s="119">
        <v>4</v>
      </c>
      <c r="L22" s="119">
        <v>403</v>
      </c>
      <c r="M22" s="119">
        <v>37</v>
      </c>
      <c r="N22" s="120"/>
    </row>
    <row r="23" spans="1:14" x14ac:dyDescent="0.25">
      <c r="A23" s="119">
        <v>4</v>
      </c>
      <c r="B23" s="119">
        <v>4</v>
      </c>
      <c r="C23" s="119">
        <v>3</v>
      </c>
      <c r="D23" s="119" t="s">
        <v>186</v>
      </c>
      <c r="E23" s="119">
        <v>4</v>
      </c>
      <c r="F23" s="119" t="s">
        <v>187</v>
      </c>
      <c r="G23" s="119" t="s">
        <v>187</v>
      </c>
      <c r="H23" s="119" t="s">
        <v>188</v>
      </c>
      <c r="I23" s="119" t="s">
        <v>189</v>
      </c>
      <c r="J23" s="119">
        <v>2</v>
      </c>
      <c r="K23" s="119">
        <v>5</v>
      </c>
      <c r="L23" s="119">
        <v>501</v>
      </c>
      <c r="M23" s="119">
        <v>37</v>
      </c>
      <c r="N23" s="120"/>
    </row>
    <row r="24" spans="1:14" x14ac:dyDescent="0.25">
      <c r="A24" s="119">
        <v>4</v>
      </c>
      <c r="B24" s="119">
        <v>4</v>
      </c>
      <c r="C24" s="119">
        <v>3</v>
      </c>
      <c r="D24" s="119" t="s">
        <v>186</v>
      </c>
      <c r="E24" s="119">
        <v>4</v>
      </c>
      <c r="F24" s="119" t="s">
        <v>187</v>
      </c>
      <c r="G24" s="119" t="s">
        <v>187</v>
      </c>
      <c r="H24" s="119" t="s">
        <v>188</v>
      </c>
      <c r="I24" s="119" t="s">
        <v>189</v>
      </c>
      <c r="J24" s="119">
        <v>2</v>
      </c>
      <c r="K24" s="119">
        <v>5</v>
      </c>
      <c r="L24" s="119">
        <v>502</v>
      </c>
      <c r="M24" s="119">
        <v>39</v>
      </c>
      <c r="N24" s="120"/>
    </row>
    <row r="25" spans="1:14" x14ac:dyDescent="0.25">
      <c r="A25" s="119">
        <v>4</v>
      </c>
      <c r="B25" s="119">
        <v>4</v>
      </c>
      <c r="C25" s="119">
        <v>3</v>
      </c>
      <c r="D25" s="119" t="s">
        <v>186</v>
      </c>
      <c r="E25" s="119">
        <v>4</v>
      </c>
      <c r="F25" s="119" t="s">
        <v>187</v>
      </c>
      <c r="G25" s="119" t="s">
        <v>187</v>
      </c>
      <c r="H25" s="119" t="s">
        <v>188</v>
      </c>
      <c r="I25" s="119" t="s">
        <v>189</v>
      </c>
      <c r="J25" s="119">
        <v>2</v>
      </c>
      <c r="K25" s="119">
        <v>5</v>
      </c>
      <c r="L25" s="119">
        <v>503</v>
      </c>
      <c r="M25" s="119">
        <v>38</v>
      </c>
      <c r="N25" s="120"/>
    </row>
    <row r="26" spans="1:14" x14ac:dyDescent="0.25">
      <c r="A26" s="119">
        <v>4</v>
      </c>
      <c r="B26" s="119">
        <v>4</v>
      </c>
      <c r="C26" s="119">
        <v>3</v>
      </c>
      <c r="D26" s="119" t="s">
        <v>186</v>
      </c>
      <c r="E26" s="119">
        <v>4</v>
      </c>
      <c r="F26" s="119" t="s">
        <v>187</v>
      </c>
      <c r="G26" s="119" t="s">
        <v>187</v>
      </c>
      <c r="H26" s="119" t="s">
        <v>188</v>
      </c>
      <c r="I26" s="119" t="s">
        <v>190</v>
      </c>
      <c r="J26" s="119">
        <v>1</v>
      </c>
      <c r="K26" s="119">
        <v>0</v>
      </c>
      <c r="L26" s="119">
        <v>1</v>
      </c>
      <c r="M26" s="119">
        <v>24</v>
      </c>
      <c r="N26" s="120"/>
    </row>
    <row r="27" spans="1:14" x14ac:dyDescent="0.25">
      <c r="A27" s="119">
        <v>4</v>
      </c>
      <c r="B27" s="119">
        <v>4</v>
      </c>
      <c r="C27" s="119">
        <v>3</v>
      </c>
      <c r="D27" s="119" t="s">
        <v>186</v>
      </c>
      <c r="E27" s="119">
        <v>4</v>
      </c>
      <c r="F27" s="119" t="s">
        <v>187</v>
      </c>
      <c r="G27" s="119" t="s">
        <v>187</v>
      </c>
      <c r="H27" s="119" t="s">
        <v>188</v>
      </c>
      <c r="I27" s="119" t="s">
        <v>190</v>
      </c>
      <c r="J27" s="119">
        <v>1</v>
      </c>
      <c r="K27" s="119">
        <v>0</v>
      </c>
      <c r="L27" s="119">
        <v>2</v>
      </c>
      <c r="M27" s="119">
        <v>24</v>
      </c>
      <c r="N27" s="120"/>
    </row>
    <row r="28" spans="1:14" x14ac:dyDescent="0.25">
      <c r="A28" s="119">
        <v>4</v>
      </c>
      <c r="B28" s="119">
        <v>4</v>
      </c>
      <c r="C28" s="119">
        <v>3</v>
      </c>
      <c r="D28" s="119" t="s">
        <v>186</v>
      </c>
      <c r="E28" s="119">
        <v>4</v>
      </c>
      <c r="F28" s="119" t="s">
        <v>187</v>
      </c>
      <c r="G28" s="119" t="s">
        <v>187</v>
      </c>
      <c r="H28" s="119" t="s">
        <v>188</v>
      </c>
      <c r="I28" s="119" t="s">
        <v>190</v>
      </c>
      <c r="J28" s="119">
        <v>3</v>
      </c>
      <c r="K28" s="119">
        <v>6</v>
      </c>
      <c r="L28" s="119">
        <v>601</v>
      </c>
      <c r="M28" s="119">
        <v>40</v>
      </c>
      <c r="N28" s="120"/>
    </row>
    <row r="29" spans="1:14" x14ac:dyDescent="0.25">
      <c r="A29" s="119">
        <v>4</v>
      </c>
      <c r="B29" s="119">
        <v>4</v>
      </c>
      <c r="C29" s="119">
        <v>3</v>
      </c>
      <c r="D29" s="119" t="s">
        <v>186</v>
      </c>
      <c r="E29" s="119">
        <v>4</v>
      </c>
      <c r="F29" s="119" t="s">
        <v>187</v>
      </c>
      <c r="G29" s="119" t="s">
        <v>187</v>
      </c>
      <c r="H29" s="119" t="s">
        <v>188</v>
      </c>
      <c r="I29" s="119" t="s">
        <v>190</v>
      </c>
      <c r="J29" s="119">
        <v>3</v>
      </c>
      <c r="K29" s="119">
        <v>6</v>
      </c>
      <c r="L29" s="119">
        <v>602</v>
      </c>
      <c r="M29" s="119">
        <v>39</v>
      </c>
      <c r="N29" s="120"/>
    </row>
    <row r="30" spans="1:14" x14ac:dyDescent="0.25">
      <c r="A30" s="119">
        <v>4</v>
      </c>
      <c r="B30" s="119">
        <v>4</v>
      </c>
      <c r="C30" s="119">
        <v>3</v>
      </c>
      <c r="D30" s="119" t="s">
        <v>186</v>
      </c>
      <c r="E30" s="119">
        <v>4</v>
      </c>
      <c r="F30" s="119" t="s">
        <v>187</v>
      </c>
      <c r="G30" s="119" t="s">
        <v>187</v>
      </c>
      <c r="H30" s="119" t="s">
        <v>188</v>
      </c>
      <c r="I30" s="119" t="s">
        <v>190</v>
      </c>
      <c r="J30" s="119">
        <v>3</v>
      </c>
      <c r="K30" s="119">
        <v>6</v>
      </c>
      <c r="L30" s="119">
        <v>603</v>
      </c>
      <c r="M30" s="119">
        <v>39</v>
      </c>
      <c r="N30" s="120"/>
    </row>
    <row r="31" spans="1:14" x14ac:dyDescent="0.25">
      <c r="A31" s="119">
        <v>4</v>
      </c>
      <c r="B31" s="119">
        <v>4</v>
      </c>
      <c r="C31" s="119">
        <v>3</v>
      </c>
      <c r="D31" s="119" t="s">
        <v>186</v>
      </c>
      <c r="E31" s="119">
        <v>4</v>
      </c>
      <c r="F31" s="119" t="s">
        <v>187</v>
      </c>
      <c r="G31" s="119" t="s">
        <v>187</v>
      </c>
      <c r="H31" s="119" t="s">
        <v>188</v>
      </c>
      <c r="I31" s="119" t="s">
        <v>190</v>
      </c>
      <c r="J31" s="119">
        <v>3</v>
      </c>
      <c r="K31" s="119">
        <v>6</v>
      </c>
      <c r="L31" s="119">
        <v>604</v>
      </c>
      <c r="M31" s="119">
        <v>37</v>
      </c>
      <c r="N31" s="120"/>
    </row>
    <row r="32" spans="1:14" x14ac:dyDescent="0.25">
      <c r="A32" s="119">
        <v>4</v>
      </c>
      <c r="B32" s="119">
        <v>4</v>
      </c>
      <c r="C32" s="119">
        <v>3</v>
      </c>
      <c r="D32" s="119" t="s">
        <v>186</v>
      </c>
      <c r="E32" s="119">
        <v>4</v>
      </c>
      <c r="F32" s="119" t="s">
        <v>187</v>
      </c>
      <c r="G32" s="119" t="s">
        <v>187</v>
      </c>
      <c r="H32" s="119" t="s">
        <v>188</v>
      </c>
      <c r="I32" s="119" t="s">
        <v>190</v>
      </c>
      <c r="J32" s="119">
        <v>3</v>
      </c>
      <c r="K32" s="119">
        <v>6</v>
      </c>
      <c r="L32" s="119">
        <v>605</v>
      </c>
      <c r="M32" s="119">
        <v>40</v>
      </c>
      <c r="N32" s="120"/>
    </row>
    <row r="33" spans="1:14" x14ac:dyDescent="0.25">
      <c r="A33" s="119">
        <v>4</v>
      </c>
      <c r="B33" s="119">
        <v>4</v>
      </c>
      <c r="C33" s="119">
        <v>3</v>
      </c>
      <c r="D33" s="119" t="s">
        <v>186</v>
      </c>
      <c r="E33" s="119">
        <v>4</v>
      </c>
      <c r="F33" s="119" t="s">
        <v>187</v>
      </c>
      <c r="G33" s="119" t="s">
        <v>187</v>
      </c>
      <c r="H33" s="119" t="s">
        <v>188</v>
      </c>
      <c r="I33" s="119" t="s">
        <v>190</v>
      </c>
      <c r="J33" s="119">
        <v>3</v>
      </c>
      <c r="K33" s="119">
        <v>7</v>
      </c>
      <c r="L33" s="119">
        <v>701</v>
      </c>
      <c r="M33" s="119">
        <v>43</v>
      </c>
      <c r="N33" s="120"/>
    </row>
    <row r="34" spans="1:14" x14ac:dyDescent="0.25">
      <c r="A34" s="119">
        <v>4</v>
      </c>
      <c r="B34" s="119">
        <v>4</v>
      </c>
      <c r="C34" s="119">
        <v>3</v>
      </c>
      <c r="D34" s="119" t="s">
        <v>186</v>
      </c>
      <c r="E34" s="119">
        <v>4</v>
      </c>
      <c r="F34" s="119" t="s">
        <v>187</v>
      </c>
      <c r="G34" s="119" t="s">
        <v>187</v>
      </c>
      <c r="H34" s="119" t="s">
        <v>188</v>
      </c>
      <c r="I34" s="119" t="s">
        <v>190</v>
      </c>
      <c r="J34" s="119">
        <v>3</v>
      </c>
      <c r="K34" s="119">
        <v>7</v>
      </c>
      <c r="L34" s="119">
        <v>702</v>
      </c>
      <c r="M34" s="119">
        <v>42</v>
      </c>
      <c r="N34" s="120"/>
    </row>
    <row r="35" spans="1:14" x14ac:dyDescent="0.25">
      <c r="A35" s="119">
        <v>4</v>
      </c>
      <c r="B35" s="119">
        <v>4</v>
      </c>
      <c r="C35" s="119">
        <v>3</v>
      </c>
      <c r="D35" s="119" t="s">
        <v>186</v>
      </c>
      <c r="E35" s="119">
        <v>4</v>
      </c>
      <c r="F35" s="119" t="s">
        <v>187</v>
      </c>
      <c r="G35" s="119" t="s">
        <v>187</v>
      </c>
      <c r="H35" s="119" t="s">
        <v>188</v>
      </c>
      <c r="I35" s="119" t="s">
        <v>190</v>
      </c>
      <c r="J35" s="119">
        <v>3</v>
      </c>
      <c r="K35" s="119">
        <v>7</v>
      </c>
      <c r="L35" s="119">
        <v>703</v>
      </c>
      <c r="M35" s="119">
        <v>41</v>
      </c>
      <c r="N35" s="120"/>
    </row>
    <row r="36" spans="1:14" x14ac:dyDescent="0.25">
      <c r="A36" s="119">
        <v>4</v>
      </c>
      <c r="B36" s="119">
        <v>4</v>
      </c>
      <c r="C36" s="119">
        <v>3</v>
      </c>
      <c r="D36" s="119" t="s">
        <v>186</v>
      </c>
      <c r="E36" s="119">
        <v>4</v>
      </c>
      <c r="F36" s="119" t="s">
        <v>187</v>
      </c>
      <c r="G36" s="119" t="s">
        <v>187</v>
      </c>
      <c r="H36" s="119" t="s">
        <v>188</v>
      </c>
      <c r="I36" s="119" t="s">
        <v>190</v>
      </c>
      <c r="J36" s="119">
        <v>3</v>
      </c>
      <c r="K36" s="119">
        <v>8</v>
      </c>
      <c r="L36" s="119">
        <v>801</v>
      </c>
      <c r="M36" s="119">
        <v>41</v>
      </c>
      <c r="N36" s="120"/>
    </row>
    <row r="37" spans="1:14" x14ac:dyDescent="0.25">
      <c r="A37" s="119">
        <v>4</v>
      </c>
      <c r="B37" s="119">
        <v>4</v>
      </c>
      <c r="C37" s="119">
        <v>3</v>
      </c>
      <c r="D37" s="119" t="s">
        <v>186</v>
      </c>
      <c r="E37" s="119">
        <v>4</v>
      </c>
      <c r="F37" s="119" t="s">
        <v>187</v>
      </c>
      <c r="G37" s="119" t="s">
        <v>187</v>
      </c>
      <c r="H37" s="119" t="s">
        <v>188</v>
      </c>
      <c r="I37" s="119" t="s">
        <v>190</v>
      </c>
      <c r="J37" s="119">
        <v>3</v>
      </c>
      <c r="K37" s="119">
        <v>8</v>
      </c>
      <c r="L37" s="119">
        <v>802</v>
      </c>
      <c r="M37" s="119">
        <v>40</v>
      </c>
      <c r="N37" s="120"/>
    </row>
    <row r="38" spans="1:14" x14ac:dyDescent="0.25">
      <c r="A38" s="119">
        <v>4</v>
      </c>
      <c r="B38" s="119">
        <v>4</v>
      </c>
      <c r="C38" s="119">
        <v>3</v>
      </c>
      <c r="D38" s="119" t="s">
        <v>186</v>
      </c>
      <c r="E38" s="119">
        <v>4</v>
      </c>
      <c r="F38" s="119" t="s">
        <v>187</v>
      </c>
      <c r="G38" s="119" t="s">
        <v>187</v>
      </c>
      <c r="H38" s="119" t="s">
        <v>188</v>
      </c>
      <c r="I38" s="119" t="s">
        <v>190</v>
      </c>
      <c r="J38" s="119">
        <v>3</v>
      </c>
      <c r="K38" s="119">
        <v>8</v>
      </c>
      <c r="L38" s="119">
        <v>803</v>
      </c>
      <c r="M38" s="119">
        <v>40</v>
      </c>
      <c r="N38" s="120"/>
    </row>
    <row r="39" spans="1:14" x14ac:dyDescent="0.25">
      <c r="A39" s="119">
        <v>4</v>
      </c>
      <c r="B39" s="119">
        <v>4</v>
      </c>
      <c r="C39" s="119">
        <v>3</v>
      </c>
      <c r="D39" s="119" t="s">
        <v>186</v>
      </c>
      <c r="E39" s="119">
        <v>4</v>
      </c>
      <c r="F39" s="119" t="s">
        <v>187</v>
      </c>
      <c r="G39" s="119" t="s">
        <v>187</v>
      </c>
      <c r="H39" s="119" t="s">
        <v>188</v>
      </c>
      <c r="I39" s="119" t="s">
        <v>190</v>
      </c>
      <c r="J39" s="119">
        <v>3</v>
      </c>
      <c r="K39" s="119">
        <v>9</v>
      </c>
      <c r="L39" s="119">
        <v>901</v>
      </c>
      <c r="M39" s="119">
        <v>46</v>
      </c>
      <c r="N39" s="120"/>
    </row>
    <row r="40" spans="1:14" x14ac:dyDescent="0.25">
      <c r="A40" s="119">
        <v>4</v>
      </c>
      <c r="B40" s="119">
        <v>4</v>
      </c>
      <c r="C40" s="119">
        <v>3</v>
      </c>
      <c r="D40" s="119" t="s">
        <v>186</v>
      </c>
      <c r="E40" s="119">
        <v>4</v>
      </c>
      <c r="F40" s="119" t="s">
        <v>187</v>
      </c>
      <c r="G40" s="119" t="s">
        <v>187</v>
      </c>
      <c r="H40" s="119" t="s">
        <v>188</v>
      </c>
      <c r="I40" s="119" t="s">
        <v>190</v>
      </c>
      <c r="J40" s="119">
        <v>3</v>
      </c>
      <c r="K40" s="119">
        <v>9</v>
      </c>
      <c r="L40" s="119">
        <v>902</v>
      </c>
      <c r="M40" s="119">
        <v>45</v>
      </c>
      <c r="N40" s="120"/>
    </row>
    <row r="41" spans="1:14" x14ac:dyDescent="0.25">
      <c r="A41" s="119">
        <v>4</v>
      </c>
      <c r="B41" s="119">
        <v>4</v>
      </c>
      <c r="C41" s="119">
        <v>3</v>
      </c>
      <c r="D41" s="119" t="s">
        <v>186</v>
      </c>
      <c r="E41" s="119">
        <v>4</v>
      </c>
      <c r="F41" s="119" t="s">
        <v>187</v>
      </c>
      <c r="G41" s="119" t="s">
        <v>187</v>
      </c>
      <c r="H41" s="119" t="s">
        <v>188</v>
      </c>
      <c r="I41" s="119" t="s">
        <v>190</v>
      </c>
      <c r="J41" s="119">
        <v>4</v>
      </c>
      <c r="K41" s="119">
        <v>10</v>
      </c>
      <c r="L41" s="119">
        <v>1001</v>
      </c>
      <c r="M41" s="119">
        <v>35</v>
      </c>
      <c r="N41" s="120"/>
    </row>
    <row r="42" spans="1:14" x14ac:dyDescent="0.25">
      <c r="A42" s="119">
        <v>4</v>
      </c>
      <c r="B42" s="119">
        <v>4</v>
      </c>
      <c r="C42" s="119">
        <v>3</v>
      </c>
      <c r="D42" s="119" t="s">
        <v>186</v>
      </c>
      <c r="E42" s="119">
        <v>4</v>
      </c>
      <c r="F42" s="119" t="s">
        <v>187</v>
      </c>
      <c r="G42" s="119" t="s">
        <v>187</v>
      </c>
      <c r="H42" s="119" t="s">
        <v>188</v>
      </c>
      <c r="I42" s="119" t="s">
        <v>190</v>
      </c>
      <c r="J42" s="119">
        <v>4</v>
      </c>
      <c r="K42" s="119">
        <v>10</v>
      </c>
      <c r="L42" s="119">
        <v>1002</v>
      </c>
      <c r="M42" s="119">
        <v>35</v>
      </c>
    </row>
    <row r="43" spans="1:14" x14ac:dyDescent="0.25">
      <c r="A43" s="119">
        <v>4</v>
      </c>
      <c r="B43" s="119">
        <v>4</v>
      </c>
      <c r="C43" s="119">
        <v>3</v>
      </c>
      <c r="D43" s="119" t="s">
        <v>186</v>
      </c>
      <c r="E43" s="119">
        <v>4</v>
      </c>
      <c r="F43" s="119" t="s">
        <v>187</v>
      </c>
      <c r="G43" s="119" t="s">
        <v>187</v>
      </c>
      <c r="H43" s="119" t="s">
        <v>188</v>
      </c>
      <c r="I43" s="119" t="s">
        <v>190</v>
      </c>
      <c r="J43" s="119">
        <v>4</v>
      </c>
      <c r="K43" s="119">
        <v>11</v>
      </c>
      <c r="L43" s="119">
        <v>1101</v>
      </c>
      <c r="M43" s="119">
        <v>30</v>
      </c>
    </row>
    <row r="44" spans="1:14" x14ac:dyDescent="0.25">
      <c r="A44" s="119">
        <v>4</v>
      </c>
      <c r="B44" s="119">
        <v>4</v>
      </c>
      <c r="C44" s="119">
        <v>3</v>
      </c>
      <c r="D44" s="119" t="s">
        <v>186</v>
      </c>
      <c r="E44" s="119">
        <v>4</v>
      </c>
      <c r="F44" s="119" t="s">
        <v>187</v>
      </c>
      <c r="G44" s="119" t="s">
        <v>187</v>
      </c>
      <c r="H44" s="119" t="s">
        <v>188</v>
      </c>
      <c r="I44" s="119" t="s">
        <v>190</v>
      </c>
      <c r="J44" s="119">
        <v>4</v>
      </c>
      <c r="K44" s="119">
        <v>11</v>
      </c>
      <c r="L44" s="119">
        <v>1102</v>
      </c>
      <c r="M44" s="119">
        <v>30</v>
      </c>
    </row>
    <row r="45" spans="1:14" x14ac:dyDescent="0.25">
      <c r="A45" s="119">
        <v>4</v>
      </c>
      <c r="B45" s="119">
        <v>4</v>
      </c>
      <c r="C45" s="119">
        <v>3</v>
      </c>
      <c r="D45" s="119" t="s">
        <v>186</v>
      </c>
      <c r="E45" s="119">
        <v>4</v>
      </c>
      <c r="F45" s="119" t="s">
        <v>187</v>
      </c>
      <c r="G45" s="119" t="s">
        <v>187</v>
      </c>
      <c r="H45" s="119" t="s">
        <v>191</v>
      </c>
      <c r="I45" s="119" t="s">
        <v>192</v>
      </c>
      <c r="J45" s="119">
        <v>2</v>
      </c>
      <c r="K45" s="119">
        <v>22</v>
      </c>
      <c r="L45" s="119">
        <v>2201</v>
      </c>
      <c r="M45" s="119">
        <v>29</v>
      </c>
    </row>
    <row r="46" spans="1:14" x14ac:dyDescent="0.25">
      <c r="A46" s="119">
        <v>4</v>
      </c>
      <c r="B46" s="119">
        <v>4</v>
      </c>
      <c r="C46" s="119">
        <v>3</v>
      </c>
      <c r="D46" s="119" t="s">
        <v>186</v>
      </c>
      <c r="E46" s="119">
        <v>4</v>
      </c>
      <c r="F46" s="119" t="s">
        <v>187</v>
      </c>
      <c r="G46" s="119" t="s">
        <v>187</v>
      </c>
      <c r="H46" s="119" t="s">
        <v>191</v>
      </c>
      <c r="I46" s="119" t="s">
        <v>192</v>
      </c>
      <c r="J46" s="119">
        <v>3</v>
      </c>
      <c r="K46" s="119">
        <v>23</v>
      </c>
      <c r="L46" s="119">
        <v>2301</v>
      </c>
      <c r="M46" s="119">
        <v>30</v>
      </c>
    </row>
    <row r="47" spans="1:14" x14ac:dyDescent="0.25">
      <c r="A47" s="119">
        <v>4</v>
      </c>
      <c r="B47" s="119">
        <v>4</v>
      </c>
      <c r="C47" s="119">
        <v>3</v>
      </c>
      <c r="D47" s="119" t="s">
        <v>186</v>
      </c>
      <c r="E47" s="119">
        <v>4</v>
      </c>
      <c r="F47" s="119" t="s">
        <v>187</v>
      </c>
      <c r="G47" s="119" t="s">
        <v>187</v>
      </c>
      <c r="H47" s="119" t="s">
        <v>191</v>
      </c>
      <c r="I47" s="119" t="s">
        <v>192</v>
      </c>
      <c r="J47" s="119">
        <v>3</v>
      </c>
      <c r="K47" s="119">
        <v>23</v>
      </c>
      <c r="L47" s="119">
        <v>2302</v>
      </c>
      <c r="M47" s="119">
        <v>29</v>
      </c>
    </row>
    <row r="48" spans="1:14" x14ac:dyDescent="0.25">
      <c r="A48" s="119">
        <v>4</v>
      </c>
      <c r="B48" s="119">
        <v>4</v>
      </c>
      <c r="C48" s="119">
        <v>3</v>
      </c>
      <c r="D48" s="119" t="s">
        <v>186</v>
      </c>
      <c r="E48" s="119">
        <v>4</v>
      </c>
      <c r="F48" s="119" t="s">
        <v>187</v>
      </c>
      <c r="G48" s="119" t="s">
        <v>187</v>
      </c>
      <c r="H48" s="119" t="s">
        <v>191</v>
      </c>
      <c r="I48" s="119" t="s">
        <v>192</v>
      </c>
      <c r="J48" s="119">
        <v>3</v>
      </c>
      <c r="K48" s="119">
        <v>24</v>
      </c>
      <c r="L48" s="119">
        <v>2401</v>
      </c>
      <c r="M48" s="119">
        <v>20</v>
      </c>
    </row>
    <row r="49" spans="1:14" x14ac:dyDescent="0.25">
      <c r="A49" s="119">
        <v>4</v>
      </c>
      <c r="B49" s="119">
        <v>4</v>
      </c>
      <c r="C49" s="119">
        <v>3</v>
      </c>
      <c r="D49" s="119" t="s">
        <v>186</v>
      </c>
      <c r="E49" s="119">
        <v>4</v>
      </c>
      <c r="F49" s="119" t="s">
        <v>187</v>
      </c>
      <c r="G49" s="119" t="s">
        <v>187</v>
      </c>
      <c r="H49" s="119" t="s">
        <v>191</v>
      </c>
      <c r="I49" s="119" t="s">
        <v>192</v>
      </c>
      <c r="J49" s="119">
        <v>3</v>
      </c>
      <c r="K49" s="119">
        <v>24</v>
      </c>
      <c r="L49" s="119">
        <v>2402</v>
      </c>
      <c r="M49" s="119">
        <v>22</v>
      </c>
      <c r="N49" s="120"/>
    </row>
    <row r="50" spans="1:14" x14ac:dyDescent="0.25">
      <c r="A50" s="119">
        <v>4</v>
      </c>
      <c r="B50" s="119">
        <v>4</v>
      </c>
      <c r="C50" s="119">
        <v>3</v>
      </c>
      <c r="D50" s="119" t="s">
        <v>186</v>
      </c>
      <c r="E50" s="119">
        <v>4</v>
      </c>
      <c r="F50" s="119" t="s">
        <v>187</v>
      </c>
      <c r="G50" s="119" t="s">
        <v>187</v>
      </c>
      <c r="H50" s="119" t="s">
        <v>191</v>
      </c>
      <c r="I50" s="119" t="s">
        <v>192</v>
      </c>
      <c r="J50" s="119">
        <v>4</v>
      </c>
      <c r="K50" s="119">
        <v>25</v>
      </c>
      <c r="L50" s="119">
        <v>2501</v>
      </c>
      <c r="M50" s="119">
        <v>27</v>
      </c>
      <c r="N50" s="120"/>
    </row>
    <row r="51" spans="1:14" x14ac:dyDescent="0.25">
      <c r="A51" s="119">
        <v>4</v>
      </c>
      <c r="B51" s="119">
        <v>4</v>
      </c>
      <c r="C51" s="119">
        <v>3</v>
      </c>
      <c r="D51" s="119" t="s">
        <v>186</v>
      </c>
      <c r="E51" s="119">
        <v>4</v>
      </c>
      <c r="F51" s="119" t="s">
        <v>187</v>
      </c>
      <c r="G51" s="119" t="s">
        <v>187</v>
      </c>
      <c r="H51" s="119" t="s">
        <v>191</v>
      </c>
      <c r="I51" s="119" t="s">
        <v>192</v>
      </c>
      <c r="J51" s="119">
        <v>4</v>
      </c>
      <c r="K51" s="119">
        <v>25</v>
      </c>
      <c r="L51" s="119">
        <v>2502</v>
      </c>
      <c r="M51" s="119">
        <v>28</v>
      </c>
      <c r="N51" s="120"/>
    </row>
    <row r="52" spans="1:14" x14ac:dyDescent="0.25">
      <c r="A52" s="119">
        <v>4</v>
      </c>
      <c r="B52" s="119">
        <v>132</v>
      </c>
      <c r="C52" s="119">
        <v>3</v>
      </c>
      <c r="D52" s="119" t="s">
        <v>186</v>
      </c>
      <c r="E52" s="119">
        <v>4</v>
      </c>
      <c r="F52" s="119" t="s">
        <v>187</v>
      </c>
      <c r="G52" s="119" t="s">
        <v>193</v>
      </c>
      <c r="H52" s="119" t="s">
        <v>194</v>
      </c>
      <c r="I52" s="119" t="s">
        <v>189</v>
      </c>
      <c r="J52" s="119">
        <v>1</v>
      </c>
      <c r="K52" s="119">
        <v>0</v>
      </c>
      <c r="L52" s="119">
        <v>1</v>
      </c>
      <c r="M52" s="119">
        <v>25</v>
      </c>
      <c r="N52" s="120"/>
    </row>
    <row r="53" spans="1:14" x14ac:dyDescent="0.25">
      <c r="A53" s="119">
        <v>4</v>
      </c>
      <c r="B53" s="119">
        <v>132</v>
      </c>
      <c r="C53" s="119">
        <v>3</v>
      </c>
      <c r="D53" s="119" t="s">
        <v>186</v>
      </c>
      <c r="E53" s="119">
        <v>4</v>
      </c>
      <c r="F53" s="119" t="s">
        <v>187</v>
      </c>
      <c r="G53" s="119" t="s">
        <v>193</v>
      </c>
      <c r="H53" s="119" t="s">
        <v>194</v>
      </c>
      <c r="I53" s="119" t="s">
        <v>189</v>
      </c>
      <c r="J53" s="119">
        <v>2</v>
      </c>
      <c r="K53" s="119">
        <v>1</v>
      </c>
      <c r="L53" s="119">
        <v>101</v>
      </c>
      <c r="M53" s="119">
        <v>29</v>
      </c>
      <c r="N53" s="120"/>
    </row>
    <row r="54" spans="1:14" x14ac:dyDescent="0.25">
      <c r="A54" s="119">
        <v>4</v>
      </c>
      <c r="B54" s="119">
        <v>132</v>
      </c>
      <c r="C54" s="119">
        <v>3</v>
      </c>
      <c r="D54" s="119" t="s">
        <v>186</v>
      </c>
      <c r="E54" s="119">
        <v>4</v>
      </c>
      <c r="F54" s="119" t="s">
        <v>187</v>
      </c>
      <c r="G54" s="119" t="s">
        <v>193</v>
      </c>
      <c r="H54" s="119" t="s">
        <v>194</v>
      </c>
      <c r="I54" s="119" t="s">
        <v>189</v>
      </c>
      <c r="J54" s="119">
        <v>2</v>
      </c>
      <c r="K54" s="119">
        <v>2</v>
      </c>
      <c r="L54" s="119">
        <v>201</v>
      </c>
      <c r="M54" s="119">
        <v>34</v>
      </c>
      <c r="N54" s="120"/>
    </row>
    <row r="55" spans="1:14" x14ac:dyDescent="0.25">
      <c r="A55" s="119">
        <v>4</v>
      </c>
      <c r="B55" s="119">
        <v>132</v>
      </c>
      <c r="C55" s="119">
        <v>3</v>
      </c>
      <c r="D55" s="119" t="s">
        <v>186</v>
      </c>
      <c r="E55" s="119">
        <v>4</v>
      </c>
      <c r="F55" s="119" t="s">
        <v>187</v>
      </c>
      <c r="G55" s="119" t="s">
        <v>193</v>
      </c>
      <c r="H55" s="119" t="s">
        <v>194</v>
      </c>
      <c r="I55" s="119" t="s">
        <v>189</v>
      </c>
      <c r="J55" s="119">
        <v>2</v>
      </c>
      <c r="K55" s="119">
        <v>3</v>
      </c>
      <c r="L55" s="119">
        <v>301</v>
      </c>
      <c r="M55" s="119">
        <v>40</v>
      </c>
      <c r="N55" s="120"/>
    </row>
    <row r="56" spans="1:14" x14ac:dyDescent="0.25">
      <c r="A56" s="119">
        <v>4</v>
      </c>
      <c r="B56" s="119">
        <v>132</v>
      </c>
      <c r="C56" s="119">
        <v>3</v>
      </c>
      <c r="D56" s="119" t="s">
        <v>186</v>
      </c>
      <c r="E56" s="119">
        <v>4</v>
      </c>
      <c r="F56" s="119" t="s">
        <v>187</v>
      </c>
      <c r="G56" s="119" t="s">
        <v>193</v>
      </c>
      <c r="H56" s="119" t="s">
        <v>194</v>
      </c>
      <c r="I56" s="119" t="s">
        <v>189</v>
      </c>
      <c r="J56" s="119">
        <v>2</v>
      </c>
      <c r="K56" s="119">
        <v>4</v>
      </c>
      <c r="L56" s="119">
        <v>401</v>
      </c>
      <c r="M56" s="119">
        <v>33</v>
      </c>
      <c r="N56" s="120"/>
    </row>
    <row r="57" spans="1:14" x14ac:dyDescent="0.25">
      <c r="A57" s="119">
        <v>4</v>
      </c>
      <c r="B57" s="119">
        <v>132</v>
      </c>
      <c r="C57" s="119">
        <v>3</v>
      </c>
      <c r="D57" s="119" t="s">
        <v>186</v>
      </c>
      <c r="E57" s="119">
        <v>4</v>
      </c>
      <c r="F57" s="119" t="s">
        <v>187</v>
      </c>
      <c r="G57" s="119" t="s">
        <v>193</v>
      </c>
      <c r="H57" s="119" t="s">
        <v>194</v>
      </c>
      <c r="I57" s="119" t="s">
        <v>189</v>
      </c>
      <c r="J57" s="119">
        <v>2</v>
      </c>
      <c r="K57" s="119">
        <v>5</v>
      </c>
      <c r="L57" s="119">
        <v>501</v>
      </c>
      <c r="M57" s="119">
        <v>32</v>
      </c>
      <c r="N57" s="120"/>
    </row>
    <row r="58" spans="1:14" x14ac:dyDescent="0.25">
      <c r="A58" s="119">
        <v>4</v>
      </c>
      <c r="B58" s="119">
        <v>132</v>
      </c>
      <c r="C58" s="119">
        <v>3</v>
      </c>
      <c r="D58" s="119" t="s">
        <v>186</v>
      </c>
      <c r="E58" s="119">
        <v>4</v>
      </c>
      <c r="F58" s="119" t="s">
        <v>187</v>
      </c>
      <c r="G58" s="119" t="s">
        <v>193</v>
      </c>
      <c r="H58" s="119" t="s">
        <v>194</v>
      </c>
      <c r="I58" s="119" t="s">
        <v>190</v>
      </c>
      <c r="J58" s="119">
        <v>1</v>
      </c>
      <c r="K58" s="119">
        <v>0</v>
      </c>
      <c r="L58" s="119">
        <v>1</v>
      </c>
      <c r="M58" s="119">
        <v>25</v>
      </c>
      <c r="N58" s="120"/>
    </row>
    <row r="59" spans="1:14" x14ac:dyDescent="0.25">
      <c r="A59" s="119">
        <v>4</v>
      </c>
      <c r="B59" s="119">
        <v>132</v>
      </c>
      <c r="C59" s="119">
        <v>3</v>
      </c>
      <c r="D59" s="119" t="s">
        <v>186</v>
      </c>
      <c r="E59" s="119">
        <v>4</v>
      </c>
      <c r="F59" s="119" t="s">
        <v>187</v>
      </c>
      <c r="G59" s="119" t="s">
        <v>193</v>
      </c>
      <c r="H59" s="119" t="s">
        <v>194</v>
      </c>
      <c r="I59" s="119" t="s">
        <v>190</v>
      </c>
      <c r="J59" s="119">
        <v>2</v>
      </c>
      <c r="K59" s="119">
        <v>1</v>
      </c>
      <c r="L59" s="119">
        <v>101</v>
      </c>
      <c r="M59" s="119">
        <v>32</v>
      </c>
      <c r="N59" s="120"/>
    </row>
    <row r="60" spans="1:14" x14ac:dyDescent="0.25">
      <c r="A60" s="119">
        <v>4</v>
      </c>
      <c r="B60" s="119">
        <v>132</v>
      </c>
      <c r="C60" s="119">
        <v>3</v>
      </c>
      <c r="D60" s="119" t="s">
        <v>186</v>
      </c>
      <c r="E60" s="119">
        <v>4</v>
      </c>
      <c r="F60" s="119" t="s">
        <v>187</v>
      </c>
      <c r="G60" s="119" t="s">
        <v>193</v>
      </c>
      <c r="H60" s="119" t="s">
        <v>194</v>
      </c>
      <c r="I60" s="119" t="s">
        <v>190</v>
      </c>
      <c r="J60" s="119">
        <v>2</v>
      </c>
      <c r="K60" s="119">
        <v>2</v>
      </c>
      <c r="L60" s="119">
        <v>201</v>
      </c>
      <c r="M60" s="119">
        <v>32</v>
      </c>
      <c r="N60" s="120"/>
    </row>
    <row r="61" spans="1:14" x14ac:dyDescent="0.25">
      <c r="A61" s="119">
        <v>4</v>
      </c>
      <c r="B61" s="119">
        <v>132</v>
      </c>
      <c r="C61" s="119">
        <v>3</v>
      </c>
      <c r="D61" s="119" t="s">
        <v>186</v>
      </c>
      <c r="E61" s="119">
        <v>4</v>
      </c>
      <c r="F61" s="119" t="s">
        <v>187</v>
      </c>
      <c r="G61" s="119" t="s">
        <v>193</v>
      </c>
      <c r="H61" s="119" t="s">
        <v>194</v>
      </c>
      <c r="I61" s="119" t="s">
        <v>190</v>
      </c>
      <c r="J61" s="119">
        <v>2</v>
      </c>
      <c r="K61" s="119">
        <v>3</v>
      </c>
      <c r="L61" s="119">
        <v>301</v>
      </c>
      <c r="M61" s="119">
        <v>39</v>
      </c>
      <c r="N61" s="120"/>
    </row>
    <row r="62" spans="1:14" x14ac:dyDescent="0.25">
      <c r="A62" s="119">
        <v>4</v>
      </c>
      <c r="B62" s="119">
        <v>132</v>
      </c>
      <c r="C62" s="119">
        <v>3</v>
      </c>
      <c r="D62" s="119" t="s">
        <v>186</v>
      </c>
      <c r="E62" s="119">
        <v>4</v>
      </c>
      <c r="F62" s="119" t="s">
        <v>187</v>
      </c>
      <c r="G62" s="119" t="s">
        <v>193</v>
      </c>
      <c r="H62" s="119" t="s">
        <v>194</v>
      </c>
      <c r="I62" s="119" t="s">
        <v>190</v>
      </c>
      <c r="J62" s="119">
        <v>2</v>
      </c>
      <c r="K62" s="119">
        <v>4</v>
      </c>
      <c r="L62" s="119">
        <v>401</v>
      </c>
      <c r="M62" s="119">
        <v>32</v>
      </c>
      <c r="N62" s="120"/>
    </row>
    <row r="63" spans="1:14" x14ac:dyDescent="0.25">
      <c r="A63" s="119">
        <v>4</v>
      </c>
      <c r="B63" s="119">
        <v>132</v>
      </c>
      <c r="C63" s="119">
        <v>3</v>
      </c>
      <c r="D63" s="119" t="s">
        <v>186</v>
      </c>
      <c r="E63" s="119">
        <v>4</v>
      </c>
      <c r="F63" s="119" t="s">
        <v>187</v>
      </c>
      <c r="G63" s="119" t="s">
        <v>193</v>
      </c>
      <c r="H63" s="119" t="s">
        <v>194</v>
      </c>
      <c r="I63" s="119" t="s">
        <v>190</v>
      </c>
      <c r="J63" s="119">
        <v>2</v>
      </c>
      <c r="K63" s="119">
        <v>5</v>
      </c>
      <c r="L63" s="119">
        <v>501</v>
      </c>
      <c r="M63" s="119">
        <v>29</v>
      </c>
      <c r="N63" s="120"/>
    </row>
    <row r="64" spans="1:14" x14ac:dyDescent="0.25">
      <c r="A64" s="119">
        <v>9</v>
      </c>
      <c r="B64" s="119">
        <v>9</v>
      </c>
      <c r="C64" s="119">
        <v>3</v>
      </c>
      <c r="D64" s="119" t="s">
        <v>195</v>
      </c>
      <c r="E64" s="119" t="s">
        <v>196</v>
      </c>
      <c r="F64" s="119" t="s">
        <v>197</v>
      </c>
      <c r="G64" s="119" t="s">
        <v>197</v>
      </c>
      <c r="H64" s="119" t="s">
        <v>188</v>
      </c>
      <c r="I64" s="119" t="s">
        <v>189</v>
      </c>
      <c r="J64" s="119">
        <v>1</v>
      </c>
      <c r="K64" s="119">
        <v>0</v>
      </c>
      <c r="L64" s="119">
        <v>1</v>
      </c>
      <c r="M64" s="119">
        <v>25</v>
      </c>
      <c r="N64" s="120"/>
    </row>
    <row r="65" spans="1:14" x14ac:dyDescent="0.25">
      <c r="A65" s="119">
        <v>9</v>
      </c>
      <c r="B65" s="119">
        <v>9</v>
      </c>
      <c r="C65" s="119">
        <v>3</v>
      </c>
      <c r="D65" s="119" t="s">
        <v>195</v>
      </c>
      <c r="E65" s="119" t="s">
        <v>196</v>
      </c>
      <c r="F65" s="119" t="s">
        <v>197</v>
      </c>
      <c r="G65" s="119" t="s">
        <v>197</v>
      </c>
      <c r="H65" s="119" t="s">
        <v>188</v>
      </c>
      <c r="I65" s="119" t="s">
        <v>189</v>
      </c>
      <c r="J65" s="119">
        <v>1</v>
      </c>
      <c r="K65" s="119">
        <v>0</v>
      </c>
      <c r="L65" s="119">
        <v>2</v>
      </c>
      <c r="M65" s="119">
        <v>26</v>
      </c>
      <c r="N65" s="120"/>
    </row>
    <row r="66" spans="1:14" x14ac:dyDescent="0.25">
      <c r="A66" s="119">
        <v>9</v>
      </c>
      <c r="B66" s="119">
        <v>9</v>
      </c>
      <c r="C66" s="119">
        <v>3</v>
      </c>
      <c r="D66" s="119" t="s">
        <v>195</v>
      </c>
      <c r="E66" s="119" t="s">
        <v>196</v>
      </c>
      <c r="F66" s="119" t="s">
        <v>197</v>
      </c>
      <c r="G66" s="119" t="s">
        <v>197</v>
      </c>
      <c r="H66" s="119" t="s">
        <v>188</v>
      </c>
      <c r="I66" s="119" t="s">
        <v>189</v>
      </c>
      <c r="J66" s="119">
        <v>3</v>
      </c>
      <c r="K66" s="119">
        <v>6</v>
      </c>
      <c r="L66" s="119">
        <v>601</v>
      </c>
      <c r="M66" s="119">
        <v>33</v>
      </c>
      <c r="N66" s="120"/>
    </row>
    <row r="67" spans="1:14" x14ac:dyDescent="0.25">
      <c r="A67" s="119">
        <v>9</v>
      </c>
      <c r="B67" s="119">
        <v>9</v>
      </c>
      <c r="C67" s="119">
        <v>3</v>
      </c>
      <c r="D67" s="119" t="s">
        <v>195</v>
      </c>
      <c r="E67" s="119" t="s">
        <v>196</v>
      </c>
      <c r="F67" s="119" t="s">
        <v>197</v>
      </c>
      <c r="G67" s="119" t="s">
        <v>197</v>
      </c>
      <c r="H67" s="119" t="s">
        <v>188</v>
      </c>
      <c r="I67" s="119" t="s">
        <v>189</v>
      </c>
      <c r="J67" s="119">
        <v>3</v>
      </c>
      <c r="K67" s="119">
        <v>6</v>
      </c>
      <c r="L67" s="119">
        <v>602</v>
      </c>
      <c r="M67" s="119">
        <v>33</v>
      </c>
      <c r="N67" s="120"/>
    </row>
    <row r="68" spans="1:14" x14ac:dyDescent="0.25">
      <c r="A68" s="119">
        <v>9</v>
      </c>
      <c r="B68" s="119">
        <v>9</v>
      </c>
      <c r="C68" s="119">
        <v>3</v>
      </c>
      <c r="D68" s="119" t="s">
        <v>195</v>
      </c>
      <c r="E68" s="119" t="s">
        <v>196</v>
      </c>
      <c r="F68" s="119" t="s">
        <v>197</v>
      </c>
      <c r="G68" s="119" t="s">
        <v>197</v>
      </c>
      <c r="H68" s="119" t="s">
        <v>188</v>
      </c>
      <c r="I68" s="119" t="s">
        <v>189</v>
      </c>
      <c r="J68" s="119">
        <v>3</v>
      </c>
      <c r="K68" s="119">
        <v>7</v>
      </c>
      <c r="L68" s="119">
        <v>701</v>
      </c>
      <c r="M68" s="119">
        <v>26</v>
      </c>
      <c r="N68" s="120"/>
    </row>
    <row r="69" spans="1:14" x14ac:dyDescent="0.25">
      <c r="A69" s="119">
        <v>9</v>
      </c>
      <c r="B69" s="119">
        <v>9</v>
      </c>
      <c r="C69" s="119">
        <v>3</v>
      </c>
      <c r="D69" s="119" t="s">
        <v>195</v>
      </c>
      <c r="E69" s="119" t="s">
        <v>196</v>
      </c>
      <c r="F69" s="119" t="s">
        <v>197</v>
      </c>
      <c r="G69" s="119" t="s">
        <v>197</v>
      </c>
      <c r="H69" s="119" t="s">
        <v>188</v>
      </c>
      <c r="I69" s="119" t="s">
        <v>189</v>
      </c>
      <c r="J69" s="119">
        <v>3</v>
      </c>
      <c r="K69" s="119">
        <v>7</v>
      </c>
      <c r="L69" s="119">
        <v>702</v>
      </c>
      <c r="M69" s="119">
        <v>25</v>
      </c>
      <c r="N69" s="120"/>
    </row>
    <row r="70" spans="1:14" x14ac:dyDescent="0.25">
      <c r="A70" s="119">
        <v>9</v>
      </c>
      <c r="B70" s="119">
        <v>9</v>
      </c>
      <c r="C70" s="119">
        <v>3</v>
      </c>
      <c r="D70" s="119" t="s">
        <v>195</v>
      </c>
      <c r="E70" s="119" t="s">
        <v>196</v>
      </c>
      <c r="F70" s="119" t="s">
        <v>197</v>
      </c>
      <c r="G70" s="119" t="s">
        <v>197</v>
      </c>
      <c r="H70" s="119" t="s">
        <v>188</v>
      </c>
      <c r="I70" s="119" t="s">
        <v>189</v>
      </c>
      <c r="J70" s="119">
        <v>3</v>
      </c>
      <c r="K70" s="119">
        <v>7</v>
      </c>
      <c r="L70" s="119">
        <v>703</v>
      </c>
      <c r="M70" s="119">
        <v>27</v>
      </c>
      <c r="N70" s="120"/>
    </row>
    <row r="71" spans="1:14" x14ac:dyDescent="0.25">
      <c r="A71" s="119">
        <v>9</v>
      </c>
      <c r="B71" s="119">
        <v>9</v>
      </c>
      <c r="C71" s="119">
        <v>3</v>
      </c>
      <c r="D71" s="119" t="s">
        <v>195</v>
      </c>
      <c r="E71" s="119" t="s">
        <v>196</v>
      </c>
      <c r="F71" s="119" t="s">
        <v>197</v>
      </c>
      <c r="G71" s="119" t="s">
        <v>197</v>
      </c>
      <c r="H71" s="119" t="s">
        <v>188</v>
      </c>
      <c r="I71" s="119" t="s">
        <v>189</v>
      </c>
      <c r="J71" s="119">
        <v>3</v>
      </c>
      <c r="K71" s="119">
        <v>8</v>
      </c>
      <c r="L71" s="119">
        <v>801</v>
      </c>
      <c r="M71" s="119">
        <v>30</v>
      </c>
      <c r="N71" s="120"/>
    </row>
    <row r="72" spans="1:14" x14ac:dyDescent="0.25">
      <c r="A72" s="119">
        <v>9</v>
      </c>
      <c r="B72" s="119">
        <v>9</v>
      </c>
      <c r="C72" s="119">
        <v>3</v>
      </c>
      <c r="D72" s="119" t="s">
        <v>195</v>
      </c>
      <c r="E72" s="119" t="s">
        <v>196</v>
      </c>
      <c r="F72" s="119" t="s">
        <v>197</v>
      </c>
      <c r="G72" s="119" t="s">
        <v>197</v>
      </c>
      <c r="H72" s="119" t="s">
        <v>188</v>
      </c>
      <c r="I72" s="119" t="s">
        <v>189</v>
      </c>
      <c r="J72" s="119">
        <v>3</v>
      </c>
      <c r="K72" s="119">
        <v>8</v>
      </c>
      <c r="L72" s="119">
        <v>802</v>
      </c>
      <c r="M72" s="119">
        <v>29</v>
      </c>
      <c r="N72" s="120"/>
    </row>
    <row r="73" spans="1:14" x14ac:dyDescent="0.25">
      <c r="A73" s="119">
        <v>9</v>
      </c>
      <c r="B73" s="119">
        <v>9</v>
      </c>
      <c r="C73" s="119">
        <v>3</v>
      </c>
      <c r="D73" s="119" t="s">
        <v>195</v>
      </c>
      <c r="E73" s="119" t="s">
        <v>196</v>
      </c>
      <c r="F73" s="119" t="s">
        <v>197</v>
      </c>
      <c r="G73" s="119" t="s">
        <v>197</v>
      </c>
      <c r="H73" s="119" t="s">
        <v>188</v>
      </c>
      <c r="I73" s="119" t="s">
        <v>189</v>
      </c>
      <c r="J73" s="119">
        <v>3</v>
      </c>
      <c r="K73" s="119">
        <v>9</v>
      </c>
      <c r="L73" s="119">
        <v>901</v>
      </c>
      <c r="M73" s="119">
        <v>27</v>
      </c>
      <c r="N73" s="120"/>
    </row>
    <row r="74" spans="1:14" x14ac:dyDescent="0.25">
      <c r="A74" s="119">
        <v>9</v>
      </c>
      <c r="B74" s="119">
        <v>9</v>
      </c>
      <c r="C74" s="119">
        <v>3</v>
      </c>
      <c r="D74" s="119" t="s">
        <v>195</v>
      </c>
      <c r="E74" s="119" t="s">
        <v>196</v>
      </c>
      <c r="F74" s="119" t="s">
        <v>197</v>
      </c>
      <c r="G74" s="119" t="s">
        <v>197</v>
      </c>
      <c r="H74" s="119" t="s">
        <v>188</v>
      </c>
      <c r="I74" s="119" t="s">
        <v>189</v>
      </c>
      <c r="J74" s="119">
        <v>3</v>
      </c>
      <c r="K74" s="119">
        <v>9</v>
      </c>
      <c r="L74" s="119">
        <v>902</v>
      </c>
      <c r="M74" s="119">
        <v>24</v>
      </c>
      <c r="N74" s="120"/>
    </row>
    <row r="75" spans="1:14" x14ac:dyDescent="0.25">
      <c r="A75" s="119">
        <v>9</v>
      </c>
      <c r="B75" s="119">
        <v>9</v>
      </c>
      <c r="C75" s="119">
        <v>3</v>
      </c>
      <c r="D75" s="119" t="s">
        <v>195</v>
      </c>
      <c r="E75" s="119" t="s">
        <v>196</v>
      </c>
      <c r="F75" s="119" t="s">
        <v>197</v>
      </c>
      <c r="G75" s="119" t="s">
        <v>197</v>
      </c>
      <c r="H75" s="119" t="s">
        <v>188</v>
      </c>
      <c r="I75" s="119" t="s">
        <v>189</v>
      </c>
      <c r="J75" s="119">
        <v>4</v>
      </c>
      <c r="K75" s="119">
        <v>10</v>
      </c>
      <c r="L75" s="119">
        <v>1001</v>
      </c>
      <c r="M75" s="119">
        <v>29</v>
      </c>
      <c r="N75" s="120"/>
    </row>
    <row r="76" spans="1:14" x14ac:dyDescent="0.25">
      <c r="A76" s="119">
        <v>9</v>
      </c>
      <c r="B76" s="119">
        <v>9</v>
      </c>
      <c r="C76" s="119">
        <v>3</v>
      </c>
      <c r="D76" s="119" t="s">
        <v>195</v>
      </c>
      <c r="E76" s="119" t="s">
        <v>196</v>
      </c>
      <c r="F76" s="119" t="s">
        <v>197</v>
      </c>
      <c r="G76" s="119" t="s">
        <v>197</v>
      </c>
      <c r="H76" s="119" t="s">
        <v>188</v>
      </c>
      <c r="I76" s="119" t="s">
        <v>189</v>
      </c>
      <c r="J76" s="119">
        <v>4</v>
      </c>
      <c r="K76" s="119">
        <v>10</v>
      </c>
      <c r="L76" s="119">
        <v>1002</v>
      </c>
      <c r="M76" s="119">
        <v>28</v>
      </c>
      <c r="N76" s="120"/>
    </row>
    <row r="77" spans="1:14" x14ac:dyDescent="0.25">
      <c r="A77" s="119">
        <v>9</v>
      </c>
      <c r="B77" s="119">
        <v>9</v>
      </c>
      <c r="C77" s="119">
        <v>3</v>
      </c>
      <c r="D77" s="119" t="s">
        <v>195</v>
      </c>
      <c r="E77" s="119" t="s">
        <v>196</v>
      </c>
      <c r="F77" s="119" t="s">
        <v>197</v>
      </c>
      <c r="G77" s="119" t="s">
        <v>197</v>
      </c>
      <c r="H77" s="119" t="s">
        <v>188</v>
      </c>
      <c r="I77" s="119" t="s">
        <v>189</v>
      </c>
      <c r="J77" s="119">
        <v>4</v>
      </c>
      <c r="K77" s="119">
        <v>11</v>
      </c>
      <c r="L77" s="119">
        <v>1101</v>
      </c>
      <c r="M77" s="119">
        <v>18</v>
      </c>
      <c r="N77" s="120"/>
    </row>
    <row r="78" spans="1:14" x14ac:dyDescent="0.25">
      <c r="A78" s="119">
        <v>9</v>
      </c>
      <c r="B78" s="119">
        <v>9</v>
      </c>
      <c r="C78" s="119">
        <v>3</v>
      </c>
      <c r="D78" s="119" t="s">
        <v>195</v>
      </c>
      <c r="E78" s="119" t="s">
        <v>196</v>
      </c>
      <c r="F78" s="119" t="s">
        <v>197</v>
      </c>
      <c r="G78" s="119" t="s">
        <v>197</v>
      </c>
      <c r="H78" s="119" t="s">
        <v>188</v>
      </c>
      <c r="I78" s="119" t="s">
        <v>189</v>
      </c>
      <c r="J78" s="119">
        <v>4</v>
      </c>
      <c r="K78" s="119">
        <v>11</v>
      </c>
      <c r="L78" s="119">
        <v>1102</v>
      </c>
      <c r="M78" s="119">
        <v>21</v>
      </c>
      <c r="N78" s="120"/>
    </row>
    <row r="79" spans="1:14" x14ac:dyDescent="0.25">
      <c r="A79" s="119">
        <v>9</v>
      </c>
      <c r="B79" s="119">
        <v>9</v>
      </c>
      <c r="C79" s="119">
        <v>3</v>
      </c>
      <c r="D79" s="119" t="s">
        <v>195</v>
      </c>
      <c r="E79" s="119" t="s">
        <v>196</v>
      </c>
      <c r="F79" s="119" t="s">
        <v>197</v>
      </c>
      <c r="G79" s="119" t="s">
        <v>197</v>
      </c>
      <c r="H79" s="119" t="s">
        <v>188</v>
      </c>
      <c r="I79" s="119" t="s">
        <v>190</v>
      </c>
      <c r="J79" s="119">
        <v>2</v>
      </c>
      <c r="K79" s="119">
        <v>1</v>
      </c>
      <c r="L79" s="119">
        <v>101</v>
      </c>
      <c r="M79" s="119">
        <v>18</v>
      </c>
      <c r="N79" s="120"/>
    </row>
    <row r="80" spans="1:14" x14ac:dyDescent="0.25">
      <c r="A80" s="119">
        <v>9</v>
      </c>
      <c r="B80" s="119">
        <v>9</v>
      </c>
      <c r="C80" s="119">
        <v>3</v>
      </c>
      <c r="D80" s="119" t="s">
        <v>195</v>
      </c>
      <c r="E80" s="119" t="s">
        <v>196</v>
      </c>
      <c r="F80" s="119" t="s">
        <v>197</v>
      </c>
      <c r="G80" s="119" t="s">
        <v>197</v>
      </c>
      <c r="H80" s="119" t="s">
        <v>188</v>
      </c>
      <c r="I80" s="119" t="s">
        <v>190</v>
      </c>
      <c r="J80" s="119">
        <v>2</v>
      </c>
      <c r="K80" s="119">
        <v>1</v>
      </c>
      <c r="L80" s="119">
        <v>102</v>
      </c>
      <c r="M80" s="119">
        <v>19</v>
      </c>
      <c r="N80" s="120"/>
    </row>
    <row r="81" spans="1:14" x14ac:dyDescent="0.25">
      <c r="A81" s="119">
        <v>9</v>
      </c>
      <c r="B81" s="119">
        <v>9</v>
      </c>
      <c r="C81" s="119">
        <v>3</v>
      </c>
      <c r="D81" s="119" t="s">
        <v>195</v>
      </c>
      <c r="E81" s="119" t="s">
        <v>196</v>
      </c>
      <c r="F81" s="119" t="s">
        <v>197</v>
      </c>
      <c r="G81" s="119" t="s">
        <v>197</v>
      </c>
      <c r="H81" s="119" t="s">
        <v>188</v>
      </c>
      <c r="I81" s="119" t="s">
        <v>190</v>
      </c>
      <c r="J81" s="119">
        <v>2</v>
      </c>
      <c r="K81" s="119">
        <v>2</v>
      </c>
      <c r="L81" s="119">
        <v>201</v>
      </c>
      <c r="M81" s="119">
        <v>31</v>
      </c>
      <c r="N81" s="120"/>
    </row>
    <row r="82" spans="1:14" x14ac:dyDescent="0.25">
      <c r="A82" s="119">
        <v>9</v>
      </c>
      <c r="B82" s="119">
        <v>9</v>
      </c>
      <c r="C82" s="119">
        <v>3</v>
      </c>
      <c r="D82" s="119" t="s">
        <v>195</v>
      </c>
      <c r="E82" s="119" t="s">
        <v>196</v>
      </c>
      <c r="F82" s="119" t="s">
        <v>197</v>
      </c>
      <c r="G82" s="119" t="s">
        <v>197</v>
      </c>
      <c r="H82" s="119" t="s">
        <v>188</v>
      </c>
      <c r="I82" s="119" t="s">
        <v>190</v>
      </c>
      <c r="J82" s="119">
        <v>2</v>
      </c>
      <c r="K82" s="119">
        <v>2</v>
      </c>
      <c r="L82" s="119">
        <v>202</v>
      </c>
      <c r="M82" s="119">
        <v>32</v>
      </c>
      <c r="N82" s="120"/>
    </row>
    <row r="83" spans="1:14" x14ac:dyDescent="0.25">
      <c r="A83" s="119">
        <v>9</v>
      </c>
      <c r="B83" s="119">
        <v>9</v>
      </c>
      <c r="C83" s="119">
        <v>3</v>
      </c>
      <c r="D83" s="119" t="s">
        <v>195</v>
      </c>
      <c r="E83" s="119" t="s">
        <v>196</v>
      </c>
      <c r="F83" s="119" t="s">
        <v>197</v>
      </c>
      <c r="G83" s="119" t="s">
        <v>197</v>
      </c>
      <c r="H83" s="119" t="s">
        <v>188</v>
      </c>
      <c r="I83" s="119" t="s">
        <v>190</v>
      </c>
      <c r="J83" s="119">
        <v>2</v>
      </c>
      <c r="K83" s="119">
        <v>3</v>
      </c>
      <c r="L83" s="119">
        <v>301</v>
      </c>
      <c r="M83" s="119">
        <v>25</v>
      </c>
      <c r="N83" s="120"/>
    </row>
    <row r="84" spans="1:14" x14ac:dyDescent="0.25">
      <c r="A84" s="119">
        <v>9</v>
      </c>
      <c r="B84" s="119">
        <v>9</v>
      </c>
      <c r="C84" s="119">
        <v>3</v>
      </c>
      <c r="D84" s="119" t="s">
        <v>195</v>
      </c>
      <c r="E84" s="119" t="s">
        <v>196</v>
      </c>
      <c r="F84" s="119" t="s">
        <v>197</v>
      </c>
      <c r="G84" s="119" t="s">
        <v>197</v>
      </c>
      <c r="H84" s="119" t="s">
        <v>188</v>
      </c>
      <c r="I84" s="119" t="s">
        <v>190</v>
      </c>
      <c r="J84" s="119">
        <v>2</v>
      </c>
      <c r="K84" s="119">
        <v>3</v>
      </c>
      <c r="L84" s="119">
        <v>302</v>
      </c>
      <c r="M84" s="119">
        <v>25</v>
      </c>
      <c r="N84" s="120"/>
    </row>
    <row r="85" spans="1:14" x14ac:dyDescent="0.25">
      <c r="A85" s="119">
        <v>9</v>
      </c>
      <c r="B85" s="119">
        <v>9</v>
      </c>
      <c r="C85" s="119">
        <v>3</v>
      </c>
      <c r="D85" s="119" t="s">
        <v>195</v>
      </c>
      <c r="E85" s="119" t="s">
        <v>196</v>
      </c>
      <c r="F85" s="119" t="s">
        <v>197</v>
      </c>
      <c r="G85" s="119" t="s">
        <v>197</v>
      </c>
      <c r="H85" s="119" t="s">
        <v>188</v>
      </c>
      <c r="I85" s="119" t="s">
        <v>190</v>
      </c>
      <c r="J85" s="119">
        <v>2</v>
      </c>
      <c r="K85" s="119">
        <v>3</v>
      </c>
      <c r="L85" s="119">
        <v>303</v>
      </c>
      <c r="M85" s="119">
        <v>24</v>
      </c>
      <c r="N85" s="120"/>
    </row>
    <row r="86" spans="1:14" x14ac:dyDescent="0.25">
      <c r="A86" s="119">
        <v>9</v>
      </c>
      <c r="B86" s="119">
        <v>9</v>
      </c>
      <c r="C86" s="119">
        <v>3</v>
      </c>
      <c r="D86" s="119" t="s">
        <v>195</v>
      </c>
      <c r="E86" s="119" t="s">
        <v>196</v>
      </c>
      <c r="F86" s="119" t="s">
        <v>197</v>
      </c>
      <c r="G86" s="119" t="s">
        <v>197</v>
      </c>
      <c r="H86" s="119" t="s">
        <v>188</v>
      </c>
      <c r="I86" s="119" t="s">
        <v>190</v>
      </c>
      <c r="J86" s="119">
        <v>2</v>
      </c>
      <c r="K86" s="119">
        <v>4</v>
      </c>
      <c r="L86" s="119">
        <v>401</v>
      </c>
      <c r="M86" s="119">
        <v>25</v>
      </c>
      <c r="N86" s="120"/>
    </row>
    <row r="87" spans="1:14" x14ac:dyDescent="0.25">
      <c r="A87" s="119">
        <v>9</v>
      </c>
      <c r="B87" s="119">
        <v>9</v>
      </c>
      <c r="C87" s="119">
        <v>3</v>
      </c>
      <c r="D87" s="119" t="s">
        <v>195</v>
      </c>
      <c r="E87" s="119" t="s">
        <v>196</v>
      </c>
      <c r="F87" s="119" t="s">
        <v>197</v>
      </c>
      <c r="G87" s="119" t="s">
        <v>197</v>
      </c>
      <c r="H87" s="119" t="s">
        <v>188</v>
      </c>
      <c r="I87" s="119" t="s">
        <v>190</v>
      </c>
      <c r="J87" s="119">
        <v>2</v>
      </c>
      <c r="K87" s="119">
        <v>4</v>
      </c>
      <c r="L87" s="119">
        <v>402</v>
      </c>
      <c r="M87" s="119">
        <v>26</v>
      </c>
    </row>
    <row r="88" spans="1:14" x14ac:dyDescent="0.25">
      <c r="A88" s="119">
        <v>9</v>
      </c>
      <c r="B88" s="119">
        <v>9</v>
      </c>
      <c r="C88" s="119">
        <v>3</v>
      </c>
      <c r="D88" s="119" t="s">
        <v>195</v>
      </c>
      <c r="E88" s="119" t="s">
        <v>196</v>
      </c>
      <c r="F88" s="119" t="s">
        <v>197</v>
      </c>
      <c r="G88" s="119" t="s">
        <v>197</v>
      </c>
      <c r="H88" s="119" t="s">
        <v>188</v>
      </c>
      <c r="I88" s="119" t="s">
        <v>190</v>
      </c>
      <c r="J88" s="119">
        <v>2</v>
      </c>
      <c r="K88" s="119">
        <v>5</v>
      </c>
      <c r="L88" s="119">
        <v>501</v>
      </c>
      <c r="M88" s="119">
        <v>26</v>
      </c>
    </row>
    <row r="89" spans="1:14" x14ac:dyDescent="0.25">
      <c r="A89" s="119">
        <v>9</v>
      </c>
      <c r="B89" s="119">
        <v>9</v>
      </c>
      <c r="C89" s="119">
        <v>3</v>
      </c>
      <c r="D89" s="119" t="s">
        <v>195</v>
      </c>
      <c r="E89" s="119" t="s">
        <v>196</v>
      </c>
      <c r="F89" s="119" t="s">
        <v>197</v>
      </c>
      <c r="G89" s="119" t="s">
        <v>197</v>
      </c>
      <c r="H89" s="119" t="s">
        <v>188</v>
      </c>
      <c r="I89" s="119" t="s">
        <v>190</v>
      </c>
      <c r="J89" s="119">
        <v>2</v>
      </c>
      <c r="K89" s="119">
        <v>5</v>
      </c>
      <c r="L89" s="119">
        <v>502</v>
      </c>
      <c r="M89" s="119">
        <v>26</v>
      </c>
    </row>
    <row r="90" spans="1:14" x14ac:dyDescent="0.25">
      <c r="A90" s="119">
        <v>9</v>
      </c>
      <c r="B90" s="119">
        <v>9</v>
      </c>
      <c r="C90" s="119">
        <v>3</v>
      </c>
      <c r="D90" s="119" t="s">
        <v>195</v>
      </c>
      <c r="E90" s="119" t="s">
        <v>196</v>
      </c>
      <c r="F90" s="119" t="s">
        <v>197</v>
      </c>
      <c r="G90" s="119" t="s">
        <v>197</v>
      </c>
      <c r="H90" s="119" t="s">
        <v>191</v>
      </c>
      <c r="I90" s="119" t="s">
        <v>192</v>
      </c>
      <c r="J90" s="119">
        <v>3</v>
      </c>
      <c r="K90" s="119">
        <v>23</v>
      </c>
      <c r="L90" s="119">
        <v>2301</v>
      </c>
      <c r="M90" s="119">
        <v>19</v>
      </c>
      <c r="N90" s="120"/>
    </row>
    <row r="91" spans="1:14" x14ac:dyDescent="0.25">
      <c r="A91" s="119">
        <v>9</v>
      </c>
      <c r="B91" s="119">
        <v>9</v>
      </c>
      <c r="C91" s="119">
        <v>3</v>
      </c>
      <c r="D91" s="119" t="s">
        <v>195</v>
      </c>
      <c r="E91" s="119" t="s">
        <v>196</v>
      </c>
      <c r="F91" s="119" t="s">
        <v>197</v>
      </c>
      <c r="G91" s="119" t="s">
        <v>197</v>
      </c>
      <c r="H91" s="119" t="s">
        <v>191</v>
      </c>
      <c r="I91" s="119" t="s">
        <v>192</v>
      </c>
      <c r="J91" s="119">
        <v>3</v>
      </c>
      <c r="K91" s="119">
        <v>24</v>
      </c>
      <c r="L91" s="119">
        <v>2401</v>
      </c>
      <c r="M91" s="119">
        <v>20</v>
      </c>
      <c r="N91" s="120"/>
    </row>
    <row r="92" spans="1:14" x14ac:dyDescent="0.25">
      <c r="A92" s="119">
        <v>9</v>
      </c>
      <c r="B92" s="119">
        <v>9</v>
      </c>
      <c r="C92" s="119">
        <v>3</v>
      </c>
      <c r="D92" s="119" t="s">
        <v>195</v>
      </c>
      <c r="E92" s="119" t="s">
        <v>196</v>
      </c>
      <c r="F92" s="119" t="s">
        <v>197</v>
      </c>
      <c r="G92" s="119" t="s">
        <v>197</v>
      </c>
      <c r="H92" s="119" t="s">
        <v>191</v>
      </c>
      <c r="I92" s="119" t="s">
        <v>192</v>
      </c>
      <c r="J92" s="119">
        <v>4</v>
      </c>
      <c r="K92" s="119">
        <v>25</v>
      </c>
      <c r="L92" s="119">
        <v>2501</v>
      </c>
      <c r="M92" s="119">
        <v>31</v>
      </c>
      <c r="N92" s="120"/>
    </row>
    <row r="93" spans="1:14" x14ac:dyDescent="0.25">
      <c r="A93" s="119">
        <v>9</v>
      </c>
      <c r="B93" s="119">
        <v>166</v>
      </c>
      <c r="C93" s="119">
        <v>3</v>
      </c>
      <c r="D93" s="119" t="s">
        <v>195</v>
      </c>
      <c r="E93" s="119" t="s">
        <v>196</v>
      </c>
      <c r="F93" s="119" t="s">
        <v>197</v>
      </c>
      <c r="G93" s="119" t="s">
        <v>198</v>
      </c>
      <c r="H93" s="119" t="s">
        <v>188</v>
      </c>
      <c r="I93" s="119" t="s">
        <v>189</v>
      </c>
      <c r="J93" s="119">
        <v>1</v>
      </c>
      <c r="K93" s="119">
        <v>0</v>
      </c>
      <c r="L93" s="119">
        <v>1</v>
      </c>
      <c r="M93" s="119">
        <v>14</v>
      </c>
      <c r="N93" s="120"/>
    </row>
    <row r="94" spans="1:14" x14ac:dyDescent="0.25">
      <c r="A94" s="119">
        <v>9</v>
      </c>
      <c r="B94" s="119">
        <v>166</v>
      </c>
      <c r="C94" s="119">
        <v>3</v>
      </c>
      <c r="D94" s="119" t="s">
        <v>195</v>
      </c>
      <c r="E94" s="119" t="s">
        <v>196</v>
      </c>
      <c r="F94" s="119" t="s">
        <v>197</v>
      </c>
      <c r="G94" s="119" t="s">
        <v>198</v>
      </c>
      <c r="H94" s="119" t="s">
        <v>188</v>
      </c>
      <c r="I94" s="119" t="s">
        <v>189</v>
      </c>
      <c r="J94" s="119">
        <v>3</v>
      </c>
      <c r="K94" s="119">
        <v>6</v>
      </c>
      <c r="L94" s="119">
        <v>601</v>
      </c>
      <c r="M94" s="119">
        <v>23</v>
      </c>
      <c r="N94" s="120"/>
    </row>
    <row r="95" spans="1:14" x14ac:dyDescent="0.25">
      <c r="A95" s="119">
        <v>9</v>
      </c>
      <c r="B95" s="119">
        <v>166</v>
      </c>
      <c r="C95" s="119">
        <v>3</v>
      </c>
      <c r="D95" s="119" t="s">
        <v>195</v>
      </c>
      <c r="E95" s="119" t="s">
        <v>196</v>
      </c>
      <c r="F95" s="119" t="s">
        <v>197</v>
      </c>
      <c r="G95" s="119" t="s">
        <v>198</v>
      </c>
      <c r="H95" s="119" t="s">
        <v>188</v>
      </c>
      <c r="I95" s="119" t="s">
        <v>189</v>
      </c>
      <c r="J95" s="119">
        <v>3</v>
      </c>
      <c r="K95" s="119">
        <v>6</v>
      </c>
      <c r="L95" s="119">
        <v>602</v>
      </c>
      <c r="M95" s="119">
        <v>23</v>
      </c>
      <c r="N95" s="120"/>
    </row>
    <row r="96" spans="1:14" x14ac:dyDescent="0.25">
      <c r="A96" s="119">
        <v>9</v>
      </c>
      <c r="B96" s="119">
        <v>166</v>
      </c>
      <c r="C96" s="119">
        <v>3</v>
      </c>
      <c r="D96" s="119" t="s">
        <v>195</v>
      </c>
      <c r="E96" s="119" t="s">
        <v>196</v>
      </c>
      <c r="F96" s="119" t="s">
        <v>197</v>
      </c>
      <c r="G96" s="119" t="s">
        <v>198</v>
      </c>
      <c r="H96" s="119" t="s">
        <v>188</v>
      </c>
      <c r="I96" s="119" t="s">
        <v>189</v>
      </c>
      <c r="J96" s="119">
        <v>3</v>
      </c>
      <c r="K96" s="119">
        <v>7</v>
      </c>
      <c r="L96" s="119">
        <v>701</v>
      </c>
      <c r="M96" s="119">
        <v>28</v>
      </c>
      <c r="N96" s="120"/>
    </row>
    <row r="97" spans="1:14" x14ac:dyDescent="0.25">
      <c r="A97" s="119">
        <v>9</v>
      </c>
      <c r="B97" s="119">
        <v>166</v>
      </c>
      <c r="C97" s="119">
        <v>3</v>
      </c>
      <c r="D97" s="119" t="s">
        <v>195</v>
      </c>
      <c r="E97" s="119" t="s">
        <v>196</v>
      </c>
      <c r="F97" s="119" t="s">
        <v>197</v>
      </c>
      <c r="G97" s="119" t="s">
        <v>198</v>
      </c>
      <c r="H97" s="119" t="s">
        <v>188</v>
      </c>
      <c r="I97" s="119" t="s">
        <v>189</v>
      </c>
      <c r="J97" s="119">
        <v>3</v>
      </c>
      <c r="K97" s="119">
        <v>8</v>
      </c>
      <c r="L97" s="119">
        <v>801</v>
      </c>
      <c r="M97" s="119">
        <v>25</v>
      </c>
      <c r="N97" s="120"/>
    </row>
    <row r="98" spans="1:14" x14ac:dyDescent="0.25">
      <c r="A98" s="119">
        <v>9</v>
      </c>
      <c r="B98" s="119">
        <v>166</v>
      </c>
      <c r="C98" s="119">
        <v>3</v>
      </c>
      <c r="D98" s="119" t="s">
        <v>195</v>
      </c>
      <c r="E98" s="119" t="s">
        <v>196</v>
      </c>
      <c r="F98" s="119" t="s">
        <v>197</v>
      </c>
      <c r="G98" s="119" t="s">
        <v>198</v>
      </c>
      <c r="H98" s="119" t="s">
        <v>188</v>
      </c>
      <c r="I98" s="119" t="s">
        <v>189</v>
      </c>
      <c r="J98" s="119">
        <v>3</v>
      </c>
      <c r="K98" s="119">
        <v>9</v>
      </c>
      <c r="L98" s="119">
        <v>901</v>
      </c>
      <c r="M98" s="119">
        <v>23</v>
      </c>
      <c r="N98" s="120"/>
    </row>
    <row r="99" spans="1:14" x14ac:dyDescent="0.25">
      <c r="A99" s="119">
        <v>9</v>
      </c>
      <c r="B99" s="119">
        <v>166</v>
      </c>
      <c r="C99" s="119">
        <v>3</v>
      </c>
      <c r="D99" s="119" t="s">
        <v>195</v>
      </c>
      <c r="E99" s="119" t="s">
        <v>196</v>
      </c>
      <c r="F99" s="119" t="s">
        <v>197</v>
      </c>
      <c r="G99" s="119" t="s">
        <v>198</v>
      </c>
      <c r="H99" s="119" t="s">
        <v>188</v>
      </c>
      <c r="I99" s="119" t="s">
        <v>189</v>
      </c>
      <c r="J99" s="119">
        <v>4</v>
      </c>
      <c r="K99" s="119">
        <v>10</v>
      </c>
      <c r="L99" s="119">
        <v>1001</v>
      </c>
      <c r="M99" s="119">
        <v>20</v>
      </c>
      <c r="N99" s="120"/>
    </row>
    <row r="100" spans="1:14" x14ac:dyDescent="0.25">
      <c r="A100" s="119">
        <v>9</v>
      </c>
      <c r="B100" s="119">
        <v>166</v>
      </c>
      <c r="C100" s="119">
        <v>3</v>
      </c>
      <c r="D100" s="119" t="s">
        <v>195</v>
      </c>
      <c r="E100" s="119" t="s">
        <v>196</v>
      </c>
      <c r="F100" s="119" t="s">
        <v>197</v>
      </c>
      <c r="G100" s="119" t="s">
        <v>198</v>
      </c>
      <c r="H100" s="119" t="s">
        <v>188</v>
      </c>
      <c r="I100" s="119" t="s">
        <v>189</v>
      </c>
      <c r="J100" s="119">
        <v>4</v>
      </c>
      <c r="K100" s="119">
        <v>11</v>
      </c>
      <c r="L100" s="119">
        <v>1101</v>
      </c>
      <c r="M100" s="119">
        <v>14</v>
      </c>
      <c r="N100" s="120"/>
    </row>
    <row r="101" spans="1:14" x14ac:dyDescent="0.25">
      <c r="A101" s="119">
        <v>9</v>
      </c>
      <c r="B101" s="119">
        <v>166</v>
      </c>
      <c r="C101" s="119">
        <v>3</v>
      </c>
      <c r="D101" s="119" t="s">
        <v>195</v>
      </c>
      <c r="E101" s="119" t="s">
        <v>196</v>
      </c>
      <c r="F101" s="119" t="s">
        <v>197</v>
      </c>
      <c r="G101" s="119" t="s">
        <v>198</v>
      </c>
      <c r="H101" s="119" t="s">
        <v>188</v>
      </c>
      <c r="I101" s="119" t="s">
        <v>190</v>
      </c>
      <c r="J101" s="119">
        <v>2</v>
      </c>
      <c r="K101" s="119">
        <v>1</v>
      </c>
      <c r="L101" s="119">
        <v>101</v>
      </c>
      <c r="M101" s="119">
        <v>23</v>
      </c>
      <c r="N101" s="120"/>
    </row>
    <row r="102" spans="1:14" x14ac:dyDescent="0.25">
      <c r="A102" s="119">
        <v>9</v>
      </c>
      <c r="B102" s="119">
        <v>166</v>
      </c>
      <c r="C102" s="119">
        <v>3</v>
      </c>
      <c r="D102" s="119" t="s">
        <v>195</v>
      </c>
      <c r="E102" s="119" t="s">
        <v>196</v>
      </c>
      <c r="F102" s="119" t="s">
        <v>197</v>
      </c>
      <c r="G102" s="119" t="s">
        <v>198</v>
      </c>
      <c r="H102" s="119" t="s">
        <v>188</v>
      </c>
      <c r="I102" s="119" t="s">
        <v>190</v>
      </c>
      <c r="J102" s="119">
        <v>2</v>
      </c>
      <c r="K102" s="119">
        <v>2</v>
      </c>
      <c r="L102" s="119">
        <v>201</v>
      </c>
      <c r="M102" s="119">
        <v>30</v>
      </c>
      <c r="N102" s="120"/>
    </row>
    <row r="103" spans="1:14" x14ac:dyDescent="0.25">
      <c r="A103" s="119">
        <v>9</v>
      </c>
      <c r="B103" s="119">
        <v>166</v>
      </c>
      <c r="C103" s="119">
        <v>3</v>
      </c>
      <c r="D103" s="119" t="s">
        <v>195</v>
      </c>
      <c r="E103" s="119" t="s">
        <v>196</v>
      </c>
      <c r="F103" s="119" t="s">
        <v>197</v>
      </c>
      <c r="G103" s="119" t="s">
        <v>198</v>
      </c>
      <c r="H103" s="119" t="s">
        <v>188</v>
      </c>
      <c r="I103" s="119" t="s">
        <v>190</v>
      </c>
      <c r="J103" s="119">
        <v>2</v>
      </c>
      <c r="K103" s="119">
        <v>3</v>
      </c>
      <c r="L103" s="119">
        <v>301</v>
      </c>
      <c r="M103" s="119">
        <v>26</v>
      </c>
      <c r="N103" s="120"/>
    </row>
    <row r="104" spans="1:14" x14ac:dyDescent="0.25">
      <c r="A104" s="119">
        <v>9</v>
      </c>
      <c r="B104" s="119">
        <v>166</v>
      </c>
      <c r="C104" s="119">
        <v>3</v>
      </c>
      <c r="D104" s="119" t="s">
        <v>195</v>
      </c>
      <c r="E104" s="119" t="s">
        <v>196</v>
      </c>
      <c r="F104" s="119" t="s">
        <v>197</v>
      </c>
      <c r="G104" s="119" t="s">
        <v>198</v>
      </c>
      <c r="H104" s="119" t="s">
        <v>188</v>
      </c>
      <c r="I104" s="119" t="s">
        <v>190</v>
      </c>
      <c r="J104" s="119">
        <v>2</v>
      </c>
      <c r="K104" s="119">
        <v>4</v>
      </c>
      <c r="L104" s="119">
        <v>401</v>
      </c>
      <c r="M104" s="119">
        <v>24</v>
      </c>
      <c r="N104" s="120"/>
    </row>
    <row r="105" spans="1:14" x14ac:dyDescent="0.25">
      <c r="A105" s="119">
        <v>9</v>
      </c>
      <c r="B105" s="119">
        <v>166</v>
      </c>
      <c r="C105" s="119">
        <v>3</v>
      </c>
      <c r="D105" s="119" t="s">
        <v>195</v>
      </c>
      <c r="E105" s="119" t="s">
        <v>196</v>
      </c>
      <c r="F105" s="119" t="s">
        <v>197</v>
      </c>
      <c r="G105" s="119" t="s">
        <v>198</v>
      </c>
      <c r="H105" s="119" t="s">
        <v>188</v>
      </c>
      <c r="I105" s="119" t="s">
        <v>190</v>
      </c>
      <c r="J105" s="119">
        <v>2</v>
      </c>
      <c r="K105" s="119">
        <v>5</v>
      </c>
      <c r="L105" s="119">
        <v>501</v>
      </c>
      <c r="M105" s="119">
        <v>35</v>
      </c>
      <c r="N105" s="120"/>
    </row>
    <row r="106" spans="1:14" x14ac:dyDescent="0.25">
      <c r="A106" s="119">
        <v>9</v>
      </c>
      <c r="B106" s="119">
        <v>182</v>
      </c>
      <c r="C106" s="119">
        <v>3</v>
      </c>
      <c r="D106" s="119" t="s">
        <v>195</v>
      </c>
      <c r="E106" s="119" t="s">
        <v>196</v>
      </c>
      <c r="F106" s="119" t="s">
        <v>197</v>
      </c>
      <c r="G106" s="119" t="s">
        <v>199</v>
      </c>
      <c r="H106" s="119" t="s">
        <v>188</v>
      </c>
      <c r="I106" s="119" t="s">
        <v>189</v>
      </c>
      <c r="J106" s="119">
        <v>1</v>
      </c>
      <c r="K106" s="119">
        <v>0</v>
      </c>
      <c r="L106" s="119">
        <v>1</v>
      </c>
      <c r="M106" s="119">
        <v>13</v>
      </c>
      <c r="N106" s="120"/>
    </row>
    <row r="107" spans="1:14" x14ac:dyDescent="0.25">
      <c r="A107" s="119">
        <v>9</v>
      </c>
      <c r="B107" s="119">
        <v>182</v>
      </c>
      <c r="C107" s="119">
        <v>3</v>
      </c>
      <c r="D107" s="119" t="s">
        <v>195</v>
      </c>
      <c r="E107" s="119" t="s">
        <v>196</v>
      </c>
      <c r="F107" s="119" t="s">
        <v>197</v>
      </c>
      <c r="G107" s="119" t="s">
        <v>199</v>
      </c>
      <c r="H107" s="119" t="s">
        <v>188</v>
      </c>
      <c r="I107" s="119" t="s">
        <v>189</v>
      </c>
      <c r="J107" s="119">
        <v>2</v>
      </c>
      <c r="K107" s="119">
        <v>1</v>
      </c>
      <c r="L107" s="119">
        <v>101</v>
      </c>
      <c r="M107" s="119">
        <v>18</v>
      </c>
      <c r="N107" s="120"/>
    </row>
    <row r="108" spans="1:14" x14ac:dyDescent="0.25">
      <c r="A108" s="119">
        <v>9</v>
      </c>
      <c r="B108" s="119">
        <v>182</v>
      </c>
      <c r="C108" s="119">
        <v>3</v>
      </c>
      <c r="D108" s="119" t="s">
        <v>195</v>
      </c>
      <c r="E108" s="119" t="s">
        <v>196</v>
      </c>
      <c r="F108" s="119" t="s">
        <v>197</v>
      </c>
      <c r="G108" s="119" t="s">
        <v>199</v>
      </c>
      <c r="H108" s="119" t="s">
        <v>188</v>
      </c>
      <c r="I108" s="119" t="s">
        <v>189</v>
      </c>
      <c r="J108" s="119">
        <v>2</v>
      </c>
      <c r="K108" s="119">
        <v>2</v>
      </c>
      <c r="L108" s="119">
        <v>201</v>
      </c>
      <c r="M108" s="119">
        <v>20</v>
      </c>
      <c r="N108" s="120"/>
    </row>
    <row r="109" spans="1:14" x14ac:dyDescent="0.25">
      <c r="A109" s="119">
        <v>9</v>
      </c>
      <c r="B109" s="119">
        <v>182</v>
      </c>
      <c r="C109" s="119">
        <v>3</v>
      </c>
      <c r="D109" s="119" t="s">
        <v>195</v>
      </c>
      <c r="E109" s="119" t="s">
        <v>196</v>
      </c>
      <c r="F109" s="119" t="s">
        <v>197</v>
      </c>
      <c r="G109" s="119" t="s">
        <v>199</v>
      </c>
      <c r="H109" s="119" t="s">
        <v>188</v>
      </c>
      <c r="I109" s="119" t="s">
        <v>189</v>
      </c>
      <c r="J109" s="119">
        <v>2</v>
      </c>
      <c r="K109" s="119">
        <v>3</v>
      </c>
      <c r="L109" s="119">
        <v>301</v>
      </c>
      <c r="M109" s="119">
        <v>14</v>
      </c>
      <c r="N109" s="120"/>
    </row>
    <row r="110" spans="1:14" x14ac:dyDescent="0.25">
      <c r="A110" s="119">
        <v>9</v>
      </c>
      <c r="B110" s="119">
        <v>182</v>
      </c>
      <c r="C110" s="119">
        <v>3</v>
      </c>
      <c r="D110" s="119" t="s">
        <v>195</v>
      </c>
      <c r="E110" s="119" t="s">
        <v>196</v>
      </c>
      <c r="F110" s="119" t="s">
        <v>197</v>
      </c>
      <c r="G110" s="119" t="s">
        <v>199</v>
      </c>
      <c r="H110" s="119" t="s">
        <v>188</v>
      </c>
      <c r="I110" s="119" t="s">
        <v>189</v>
      </c>
      <c r="J110" s="119">
        <v>2</v>
      </c>
      <c r="K110" s="119">
        <v>4</v>
      </c>
      <c r="L110" s="119">
        <v>401</v>
      </c>
      <c r="M110" s="119">
        <v>15</v>
      </c>
      <c r="N110" s="120"/>
    </row>
    <row r="111" spans="1:14" x14ac:dyDescent="0.25">
      <c r="A111" s="119">
        <v>9</v>
      </c>
      <c r="B111" s="119">
        <v>182</v>
      </c>
      <c r="C111" s="119">
        <v>3</v>
      </c>
      <c r="D111" s="119" t="s">
        <v>195</v>
      </c>
      <c r="E111" s="119" t="s">
        <v>196</v>
      </c>
      <c r="F111" s="119" t="s">
        <v>197</v>
      </c>
      <c r="G111" s="119" t="s">
        <v>199</v>
      </c>
      <c r="H111" s="119" t="s">
        <v>188</v>
      </c>
      <c r="I111" s="119" t="s">
        <v>189</v>
      </c>
      <c r="J111" s="119">
        <v>2</v>
      </c>
      <c r="K111" s="119">
        <v>5</v>
      </c>
      <c r="L111" s="119">
        <v>501</v>
      </c>
      <c r="M111" s="119">
        <v>13</v>
      </c>
      <c r="N111" s="120"/>
    </row>
    <row r="112" spans="1:14" x14ac:dyDescent="0.25">
      <c r="A112" s="119">
        <v>9</v>
      </c>
      <c r="B112" s="119">
        <v>915</v>
      </c>
      <c r="C112" s="119">
        <v>3</v>
      </c>
      <c r="D112" s="119" t="s">
        <v>195</v>
      </c>
      <c r="E112" s="119" t="s">
        <v>196</v>
      </c>
      <c r="F112" s="119" t="s">
        <v>197</v>
      </c>
      <c r="G112" s="119" t="s">
        <v>200</v>
      </c>
      <c r="H112" s="119" t="s">
        <v>201</v>
      </c>
      <c r="I112" s="119" t="s">
        <v>189</v>
      </c>
      <c r="J112" s="119">
        <v>1</v>
      </c>
      <c r="K112" s="119">
        <v>0</v>
      </c>
      <c r="L112" s="119">
        <v>1</v>
      </c>
      <c r="M112" s="119">
        <v>1</v>
      </c>
      <c r="N112" s="120"/>
    </row>
    <row r="113" spans="1:14" x14ac:dyDescent="0.25">
      <c r="A113" s="119">
        <v>9</v>
      </c>
      <c r="B113" s="119">
        <v>915</v>
      </c>
      <c r="C113" s="119">
        <v>3</v>
      </c>
      <c r="D113" s="119" t="s">
        <v>195</v>
      </c>
      <c r="E113" s="119" t="s">
        <v>196</v>
      </c>
      <c r="F113" s="119" t="s">
        <v>197</v>
      </c>
      <c r="G113" s="119" t="s">
        <v>200</v>
      </c>
      <c r="H113" s="119" t="s">
        <v>201</v>
      </c>
      <c r="I113" s="119" t="s">
        <v>189</v>
      </c>
      <c r="J113" s="119">
        <v>2</v>
      </c>
      <c r="K113" s="119">
        <v>1</v>
      </c>
      <c r="L113" s="119">
        <v>101</v>
      </c>
      <c r="M113" s="119">
        <v>5</v>
      </c>
      <c r="N113" s="120"/>
    </row>
    <row r="114" spans="1:14" x14ac:dyDescent="0.25">
      <c r="A114" s="119">
        <v>9</v>
      </c>
      <c r="B114" s="119">
        <v>915</v>
      </c>
      <c r="C114" s="119">
        <v>3</v>
      </c>
      <c r="D114" s="119" t="s">
        <v>195</v>
      </c>
      <c r="E114" s="119" t="s">
        <v>196</v>
      </c>
      <c r="F114" s="119" t="s">
        <v>197</v>
      </c>
      <c r="G114" s="119" t="s">
        <v>200</v>
      </c>
      <c r="H114" s="119" t="s">
        <v>201</v>
      </c>
      <c r="I114" s="119" t="s">
        <v>189</v>
      </c>
      <c r="J114" s="119">
        <v>2</v>
      </c>
      <c r="K114" s="119">
        <v>2</v>
      </c>
      <c r="L114" s="119">
        <v>201</v>
      </c>
      <c r="M114" s="119">
        <v>8</v>
      </c>
      <c r="N114" s="120"/>
    </row>
    <row r="115" spans="1:14" x14ac:dyDescent="0.25">
      <c r="A115" s="119">
        <v>9</v>
      </c>
      <c r="B115" s="119">
        <v>915</v>
      </c>
      <c r="C115" s="119">
        <v>3</v>
      </c>
      <c r="D115" s="119" t="s">
        <v>195</v>
      </c>
      <c r="E115" s="119" t="s">
        <v>196</v>
      </c>
      <c r="F115" s="119" t="s">
        <v>197</v>
      </c>
      <c r="G115" s="119" t="s">
        <v>200</v>
      </c>
      <c r="H115" s="119" t="s">
        <v>201</v>
      </c>
      <c r="I115" s="119" t="s">
        <v>189</v>
      </c>
      <c r="J115" s="119">
        <v>2</v>
      </c>
      <c r="K115" s="119">
        <v>3</v>
      </c>
      <c r="L115" s="119">
        <v>301</v>
      </c>
      <c r="M115" s="119">
        <v>5</v>
      </c>
    </row>
    <row r="116" spans="1:14" x14ac:dyDescent="0.25">
      <c r="A116" s="119">
        <v>9</v>
      </c>
      <c r="B116" s="119">
        <v>915</v>
      </c>
      <c r="C116" s="119">
        <v>3</v>
      </c>
      <c r="D116" s="119" t="s">
        <v>195</v>
      </c>
      <c r="E116" s="119" t="s">
        <v>196</v>
      </c>
      <c r="F116" s="119" t="s">
        <v>197</v>
      </c>
      <c r="G116" s="119" t="s">
        <v>200</v>
      </c>
      <c r="H116" s="119" t="s">
        <v>201</v>
      </c>
      <c r="I116" s="119" t="s">
        <v>189</v>
      </c>
      <c r="J116" s="119">
        <v>2</v>
      </c>
      <c r="K116" s="119">
        <v>4</v>
      </c>
      <c r="L116" s="119">
        <v>401</v>
      </c>
      <c r="M116" s="119">
        <v>3</v>
      </c>
    </row>
    <row r="117" spans="1:14" x14ac:dyDescent="0.25">
      <c r="A117" s="119">
        <v>9</v>
      </c>
      <c r="B117" s="119">
        <v>915</v>
      </c>
      <c r="C117" s="119">
        <v>3</v>
      </c>
      <c r="D117" s="119" t="s">
        <v>195</v>
      </c>
      <c r="E117" s="119" t="s">
        <v>196</v>
      </c>
      <c r="F117" s="119" t="s">
        <v>197</v>
      </c>
      <c r="G117" s="119" t="s">
        <v>200</v>
      </c>
      <c r="H117" s="119" t="s">
        <v>201</v>
      </c>
      <c r="I117" s="119" t="s">
        <v>189</v>
      </c>
      <c r="J117" s="119">
        <v>2</v>
      </c>
      <c r="K117" s="119">
        <v>5</v>
      </c>
      <c r="L117" s="119">
        <v>501</v>
      </c>
      <c r="M117" s="119">
        <v>7</v>
      </c>
      <c r="N117" s="120"/>
    </row>
    <row r="118" spans="1:14" x14ac:dyDescent="0.25">
      <c r="A118" s="119">
        <v>11</v>
      </c>
      <c r="B118" s="119">
        <v>5</v>
      </c>
      <c r="C118" s="119">
        <v>3</v>
      </c>
      <c r="D118" s="119" t="s">
        <v>202</v>
      </c>
      <c r="E118" s="119">
        <v>3</v>
      </c>
      <c r="F118" s="119" t="s">
        <v>203</v>
      </c>
      <c r="G118" s="119" t="s">
        <v>204</v>
      </c>
      <c r="H118" s="119" t="s">
        <v>205</v>
      </c>
      <c r="I118" s="119" t="s">
        <v>189</v>
      </c>
      <c r="J118" s="119">
        <v>2</v>
      </c>
      <c r="K118" s="119">
        <v>99</v>
      </c>
      <c r="L118" s="119">
        <v>9901</v>
      </c>
      <c r="M118" s="119">
        <v>20</v>
      </c>
      <c r="N118" s="120"/>
    </row>
    <row r="119" spans="1:14" x14ac:dyDescent="0.25">
      <c r="A119" s="119">
        <v>11</v>
      </c>
      <c r="B119" s="119">
        <v>5</v>
      </c>
      <c r="C119" s="119">
        <v>3</v>
      </c>
      <c r="D119" s="119" t="s">
        <v>202</v>
      </c>
      <c r="E119" s="119">
        <v>3</v>
      </c>
      <c r="F119" s="119" t="s">
        <v>203</v>
      </c>
      <c r="G119" s="119" t="s">
        <v>204</v>
      </c>
      <c r="H119" s="119" t="s">
        <v>205</v>
      </c>
      <c r="I119" s="119" t="s">
        <v>190</v>
      </c>
      <c r="J119" s="119">
        <v>2</v>
      </c>
      <c r="K119" s="119">
        <v>99</v>
      </c>
      <c r="L119" s="119">
        <v>9901</v>
      </c>
      <c r="M119" s="119">
        <v>22</v>
      </c>
      <c r="N119" s="120"/>
    </row>
    <row r="120" spans="1:14" x14ac:dyDescent="0.25">
      <c r="A120" s="119">
        <v>11</v>
      </c>
      <c r="B120" s="119">
        <v>5</v>
      </c>
      <c r="C120" s="119">
        <v>3</v>
      </c>
      <c r="D120" s="119" t="s">
        <v>202</v>
      </c>
      <c r="E120" s="119">
        <v>3</v>
      </c>
      <c r="F120" s="119" t="s">
        <v>203</v>
      </c>
      <c r="G120" s="119" t="s">
        <v>204</v>
      </c>
      <c r="H120" s="119" t="s">
        <v>188</v>
      </c>
      <c r="I120" s="119" t="s">
        <v>189</v>
      </c>
      <c r="J120" s="119">
        <v>1</v>
      </c>
      <c r="K120" s="119">
        <v>0</v>
      </c>
      <c r="L120" s="119">
        <v>1</v>
      </c>
      <c r="M120" s="119">
        <v>19</v>
      </c>
      <c r="N120" s="120"/>
    </row>
    <row r="121" spans="1:14" x14ac:dyDescent="0.25">
      <c r="A121" s="119">
        <v>11</v>
      </c>
      <c r="B121" s="119">
        <v>5</v>
      </c>
      <c r="C121" s="119">
        <v>3</v>
      </c>
      <c r="D121" s="119" t="s">
        <v>202</v>
      </c>
      <c r="E121" s="119">
        <v>3</v>
      </c>
      <c r="F121" s="119" t="s">
        <v>203</v>
      </c>
      <c r="G121" s="119" t="s">
        <v>204</v>
      </c>
      <c r="H121" s="119" t="s">
        <v>188</v>
      </c>
      <c r="I121" s="119" t="s">
        <v>189</v>
      </c>
      <c r="J121" s="119">
        <v>1</v>
      </c>
      <c r="K121" s="119">
        <v>0</v>
      </c>
      <c r="L121" s="119">
        <v>2</v>
      </c>
      <c r="M121" s="119">
        <v>20</v>
      </c>
      <c r="N121" s="120"/>
    </row>
    <row r="122" spans="1:14" x14ac:dyDescent="0.25">
      <c r="A122" s="119">
        <v>11</v>
      </c>
      <c r="B122" s="119">
        <v>5</v>
      </c>
      <c r="C122" s="119">
        <v>3</v>
      </c>
      <c r="D122" s="119" t="s">
        <v>202</v>
      </c>
      <c r="E122" s="119">
        <v>3</v>
      </c>
      <c r="F122" s="119" t="s">
        <v>203</v>
      </c>
      <c r="G122" s="119" t="s">
        <v>204</v>
      </c>
      <c r="H122" s="119" t="s">
        <v>188</v>
      </c>
      <c r="I122" s="119" t="s">
        <v>189</v>
      </c>
      <c r="J122" s="119">
        <v>2</v>
      </c>
      <c r="K122" s="119">
        <v>1</v>
      </c>
      <c r="L122" s="119">
        <v>101</v>
      </c>
      <c r="M122" s="119">
        <v>30</v>
      </c>
      <c r="N122" s="120"/>
    </row>
    <row r="123" spans="1:14" x14ac:dyDescent="0.25">
      <c r="A123" s="119">
        <v>11</v>
      </c>
      <c r="B123" s="119">
        <v>5</v>
      </c>
      <c r="C123" s="119">
        <v>3</v>
      </c>
      <c r="D123" s="119" t="s">
        <v>202</v>
      </c>
      <c r="E123" s="119">
        <v>3</v>
      </c>
      <c r="F123" s="119" t="s">
        <v>203</v>
      </c>
      <c r="G123" s="119" t="s">
        <v>204</v>
      </c>
      <c r="H123" s="119" t="s">
        <v>188</v>
      </c>
      <c r="I123" s="119" t="s">
        <v>189</v>
      </c>
      <c r="J123" s="119">
        <v>2</v>
      </c>
      <c r="K123" s="119">
        <v>1</v>
      </c>
      <c r="L123" s="119">
        <v>102</v>
      </c>
      <c r="M123" s="119">
        <v>30</v>
      </c>
      <c r="N123" s="120"/>
    </row>
    <row r="124" spans="1:14" x14ac:dyDescent="0.25">
      <c r="A124" s="119">
        <v>11</v>
      </c>
      <c r="B124" s="119">
        <v>5</v>
      </c>
      <c r="C124" s="119">
        <v>3</v>
      </c>
      <c r="D124" s="119" t="s">
        <v>202</v>
      </c>
      <c r="E124" s="119">
        <v>3</v>
      </c>
      <c r="F124" s="119" t="s">
        <v>203</v>
      </c>
      <c r="G124" s="119" t="s">
        <v>204</v>
      </c>
      <c r="H124" s="119" t="s">
        <v>188</v>
      </c>
      <c r="I124" s="119" t="s">
        <v>189</v>
      </c>
      <c r="J124" s="119">
        <v>2</v>
      </c>
      <c r="K124" s="119">
        <v>2</v>
      </c>
      <c r="L124" s="119">
        <v>201</v>
      </c>
      <c r="M124" s="119">
        <v>29</v>
      </c>
      <c r="N124" s="120"/>
    </row>
    <row r="125" spans="1:14" x14ac:dyDescent="0.25">
      <c r="A125" s="119">
        <v>11</v>
      </c>
      <c r="B125" s="119">
        <v>5</v>
      </c>
      <c r="C125" s="119">
        <v>3</v>
      </c>
      <c r="D125" s="119" t="s">
        <v>202</v>
      </c>
      <c r="E125" s="119">
        <v>3</v>
      </c>
      <c r="F125" s="119" t="s">
        <v>203</v>
      </c>
      <c r="G125" s="119" t="s">
        <v>204</v>
      </c>
      <c r="H125" s="119" t="s">
        <v>188</v>
      </c>
      <c r="I125" s="119" t="s">
        <v>189</v>
      </c>
      <c r="J125" s="119">
        <v>2</v>
      </c>
      <c r="K125" s="119">
        <v>2</v>
      </c>
      <c r="L125" s="119">
        <v>202</v>
      </c>
      <c r="M125" s="119">
        <v>28</v>
      </c>
      <c r="N125" s="120"/>
    </row>
    <row r="126" spans="1:14" x14ac:dyDescent="0.25">
      <c r="A126" s="119">
        <v>11</v>
      </c>
      <c r="B126" s="119">
        <v>5</v>
      </c>
      <c r="C126" s="119">
        <v>3</v>
      </c>
      <c r="D126" s="119" t="s">
        <v>202</v>
      </c>
      <c r="E126" s="119">
        <v>3</v>
      </c>
      <c r="F126" s="119" t="s">
        <v>203</v>
      </c>
      <c r="G126" s="119" t="s">
        <v>204</v>
      </c>
      <c r="H126" s="119" t="s">
        <v>188</v>
      </c>
      <c r="I126" s="119" t="s">
        <v>189</v>
      </c>
      <c r="J126" s="119">
        <v>2</v>
      </c>
      <c r="K126" s="119">
        <v>3</v>
      </c>
      <c r="L126" s="119">
        <v>301</v>
      </c>
      <c r="M126" s="119">
        <v>30</v>
      </c>
      <c r="N126" s="120"/>
    </row>
    <row r="127" spans="1:14" x14ac:dyDescent="0.25">
      <c r="A127" s="119">
        <v>11</v>
      </c>
      <c r="B127" s="119">
        <v>5</v>
      </c>
      <c r="C127" s="119">
        <v>3</v>
      </c>
      <c r="D127" s="119" t="s">
        <v>202</v>
      </c>
      <c r="E127" s="119">
        <v>3</v>
      </c>
      <c r="F127" s="119" t="s">
        <v>203</v>
      </c>
      <c r="G127" s="119" t="s">
        <v>204</v>
      </c>
      <c r="H127" s="119" t="s">
        <v>188</v>
      </c>
      <c r="I127" s="119" t="s">
        <v>189</v>
      </c>
      <c r="J127" s="119">
        <v>2</v>
      </c>
      <c r="K127" s="119">
        <v>3</v>
      </c>
      <c r="L127" s="119">
        <v>302</v>
      </c>
      <c r="M127" s="119">
        <v>28</v>
      </c>
      <c r="N127" s="120"/>
    </row>
    <row r="128" spans="1:14" x14ac:dyDescent="0.25">
      <c r="A128" s="119">
        <v>11</v>
      </c>
      <c r="B128" s="119">
        <v>5</v>
      </c>
      <c r="C128" s="119">
        <v>3</v>
      </c>
      <c r="D128" s="119" t="s">
        <v>202</v>
      </c>
      <c r="E128" s="119">
        <v>3</v>
      </c>
      <c r="F128" s="119" t="s">
        <v>203</v>
      </c>
      <c r="G128" s="119" t="s">
        <v>204</v>
      </c>
      <c r="H128" s="119" t="s">
        <v>188</v>
      </c>
      <c r="I128" s="119" t="s">
        <v>189</v>
      </c>
      <c r="J128" s="119">
        <v>2</v>
      </c>
      <c r="K128" s="119">
        <v>4</v>
      </c>
      <c r="L128" s="119">
        <v>401</v>
      </c>
      <c r="M128" s="119">
        <v>27</v>
      </c>
      <c r="N128" s="120"/>
    </row>
    <row r="129" spans="1:14" x14ac:dyDescent="0.25">
      <c r="A129" s="119">
        <v>11</v>
      </c>
      <c r="B129" s="119">
        <v>5</v>
      </c>
      <c r="C129" s="119">
        <v>3</v>
      </c>
      <c r="D129" s="119" t="s">
        <v>202</v>
      </c>
      <c r="E129" s="119">
        <v>3</v>
      </c>
      <c r="F129" s="119" t="s">
        <v>203</v>
      </c>
      <c r="G129" s="119" t="s">
        <v>204</v>
      </c>
      <c r="H129" s="119" t="s">
        <v>188</v>
      </c>
      <c r="I129" s="119" t="s">
        <v>189</v>
      </c>
      <c r="J129" s="119">
        <v>2</v>
      </c>
      <c r="K129" s="119">
        <v>4</v>
      </c>
      <c r="L129" s="119">
        <v>402</v>
      </c>
      <c r="M129" s="119">
        <v>25</v>
      </c>
      <c r="N129" s="120"/>
    </row>
    <row r="130" spans="1:14" x14ac:dyDescent="0.25">
      <c r="A130" s="119">
        <v>11</v>
      </c>
      <c r="B130" s="119">
        <v>5</v>
      </c>
      <c r="C130" s="119">
        <v>3</v>
      </c>
      <c r="D130" s="119" t="s">
        <v>202</v>
      </c>
      <c r="E130" s="119">
        <v>3</v>
      </c>
      <c r="F130" s="119" t="s">
        <v>203</v>
      </c>
      <c r="G130" s="119" t="s">
        <v>204</v>
      </c>
      <c r="H130" s="119" t="s">
        <v>188</v>
      </c>
      <c r="I130" s="119" t="s">
        <v>189</v>
      </c>
      <c r="J130" s="119">
        <v>2</v>
      </c>
      <c r="K130" s="119">
        <v>5</v>
      </c>
      <c r="L130" s="119">
        <v>501</v>
      </c>
      <c r="M130" s="119">
        <v>30</v>
      </c>
      <c r="N130" s="120"/>
    </row>
    <row r="131" spans="1:14" x14ac:dyDescent="0.25">
      <c r="A131" s="119">
        <v>11</v>
      </c>
      <c r="B131" s="119">
        <v>5</v>
      </c>
      <c r="C131" s="119">
        <v>3</v>
      </c>
      <c r="D131" s="119" t="s">
        <v>202</v>
      </c>
      <c r="E131" s="119">
        <v>3</v>
      </c>
      <c r="F131" s="119" t="s">
        <v>203</v>
      </c>
      <c r="G131" s="119" t="s">
        <v>204</v>
      </c>
      <c r="H131" s="119" t="s">
        <v>188</v>
      </c>
      <c r="I131" s="119" t="s">
        <v>189</v>
      </c>
      <c r="J131" s="119">
        <v>2</v>
      </c>
      <c r="K131" s="119">
        <v>5</v>
      </c>
      <c r="L131" s="119">
        <v>502</v>
      </c>
      <c r="M131" s="119">
        <v>29</v>
      </c>
      <c r="N131" s="120"/>
    </row>
    <row r="132" spans="1:14" x14ac:dyDescent="0.25">
      <c r="A132" s="119">
        <v>11</v>
      </c>
      <c r="B132" s="119">
        <v>5</v>
      </c>
      <c r="C132" s="119">
        <v>3</v>
      </c>
      <c r="D132" s="119" t="s">
        <v>202</v>
      </c>
      <c r="E132" s="119">
        <v>3</v>
      </c>
      <c r="F132" s="119" t="s">
        <v>203</v>
      </c>
      <c r="G132" s="119" t="s">
        <v>204</v>
      </c>
      <c r="H132" s="119" t="s">
        <v>188</v>
      </c>
      <c r="I132" s="119" t="s">
        <v>190</v>
      </c>
      <c r="J132" s="119">
        <v>1</v>
      </c>
      <c r="K132" s="119">
        <v>0</v>
      </c>
      <c r="L132" s="119">
        <v>1</v>
      </c>
      <c r="M132" s="119">
        <v>19</v>
      </c>
      <c r="N132" s="120"/>
    </row>
    <row r="133" spans="1:14" x14ac:dyDescent="0.25">
      <c r="A133" s="119">
        <v>11</v>
      </c>
      <c r="B133" s="119">
        <v>5</v>
      </c>
      <c r="C133" s="119">
        <v>3</v>
      </c>
      <c r="D133" s="119" t="s">
        <v>202</v>
      </c>
      <c r="E133" s="119">
        <v>3</v>
      </c>
      <c r="F133" s="119" t="s">
        <v>203</v>
      </c>
      <c r="G133" s="119" t="s">
        <v>204</v>
      </c>
      <c r="H133" s="119" t="s">
        <v>188</v>
      </c>
      <c r="I133" s="119" t="s">
        <v>190</v>
      </c>
      <c r="J133" s="119">
        <v>2</v>
      </c>
      <c r="K133" s="119">
        <v>1</v>
      </c>
      <c r="L133" s="119">
        <v>101</v>
      </c>
      <c r="M133" s="119">
        <v>33</v>
      </c>
      <c r="N133" s="120"/>
    </row>
    <row r="134" spans="1:14" x14ac:dyDescent="0.25">
      <c r="A134" s="119">
        <v>11</v>
      </c>
      <c r="B134" s="119">
        <v>5</v>
      </c>
      <c r="C134" s="119">
        <v>3</v>
      </c>
      <c r="D134" s="119" t="s">
        <v>202</v>
      </c>
      <c r="E134" s="119">
        <v>3</v>
      </c>
      <c r="F134" s="119" t="s">
        <v>203</v>
      </c>
      <c r="G134" s="119" t="s">
        <v>204</v>
      </c>
      <c r="H134" s="119" t="s">
        <v>188</v>
      </c>
      <c r="I134" s="119" t="s">
        <v>190</v>
      </c>
      <c r="J134" s="119">
        <v>2</v>
      </c>
      <c r="K134" s="119">
        <v>2</v>
      </c>
      <c r="L134" s="119">
        <v>201</v>
      </c>
      <c r="M134" s="119">
        <v>29</v>
      </c>
      <c r="N134" s="120"/>
    </row>
    <row r="135" spans="1:14" x14ac:dyDescent="0.25">
      <c r="A135" s="119">
        <v>11</v>
      </c>
      <c r="B135" s="119">
        <v>5</v>
      </c>
      <c r="C135" s="119">
        <v>3</v>
      </c>
      <c r="D135" s="119" t="s">
        <v>202</v>
      </c>
      <c r="E135" s="119">
        <v>3</v>
      </c>
      <c r="F135" s="119" t="s">
        <v>203</v>
      </c>
      <c r="G135" s="119" t="s">
        <v>204</v>
      </c>
      <c r="H135" s="119" t="s">
        <v>188</v>
      </c>
      <c r="I135" s="119" t="s">
        <v>190</v>
      </c>
      <c r="J135" s="119">
        <v>2</v>
      </c>
      <c r="K135" s="119">
        <v>3</v>
      </c>
      <c r="L135" s="119">
        <v>301</v>
      </c>
      <c r="M135" s="119">
        <v>24</v>
      </c>
      <c r="N135" s="120"/>
    </row>
    <row r="136" spans="1:14" x14ac:dyDescent="0.25">
      <c r="A136" s="119">
        <v>11</v>
      </c>
      <c r="B136" s="119">
        <v>5</v>
      </c>
      <c r="C136" s="119">
        <v>3</v>
      </c>
      <c r="D136" s="119" t="s">
        <v>202</v>
      </c>
      <c r="E136" s="119">
        <v>3</v>
      </c>
      <c r="F136" s="119" t="s">
        <v>203</v>
      </c>
      <c r="G136" s="119" t="s">
        <v>204</v>
      </c>
      <c r="H136" s="119" t="s">
        <v>188</v>
      </c>
      <c r="I136" s="119" t="s">
        <v>190</v>
      </c>
      <c r="J136" s="119">
        <v>2</v>
      </c>
      <c r="K136" s="119">
        <v>3</v>
      </c>
      <c r="L136" s="119">
        <v>302</v>
      </c>
      <c r="M136" s="119">
        <v>23</v>
      </c>
      <c r="N136" s="120"/>
    </row>
    <row r="137" spans="1:14" x14ac:dyDescent="0.25">
      <c r="A137" s="119">
        <v>11</v>
      </c>
      <c r="B137" s="119">
        <v>5</v>
      </c>
      <c r="C137" s="119">
        <v>3</v>
      </c>
      <c r="D137" s="119" t="s">
        <v>202</v>
      </c>
      <c r="E137" s="119">
        <v>3</v>
      </c>
      <c r="F137" s="119" t="s">
        <v>203</v>
      </c>
      <c r="G137" s="119" t="s">
        <v>204</v>
      </c>
      <c r="H137" s="119" t="s">
        <v>188</v>
      </c>
      <c r="I137" s="119" t="s">
        <v>190</v>
      </c>
      <c r="J137" s="119">
        <v>2</v>
      </c>
      <c r="K137" s="119">
        <v>4</v>
      </c>
      <c r="L137" s="119">
        <v>401</v>
      </c>
      <c r="M137" s="119">
        <v>20</v>
      </c>
      <c r="N137" s="120"/>
    </row>
    <row r="138" spans="1:14" x14ac:dyDescent="0.25">
      <c r="A138" s="119">
        <v>11</v>
      </c>
      <c r="B138" s="119">
        <v>5</v>
      </c>
      <c r="C138" s="119">
        <v>3</v>
      </c>
      <c r="D138" s="119" t="s">
        <v>202</v>
      </c>
      <c r="E138" s="119">
        <v>3</v>
      </c>
      <c r="F138" s="119" t="s">
        <v>203</v>
      </c>
      <c r="G138" s="119" t="s">
        <v>204</v>
      </c>
      <c r="H138" s="119" t="s">
        <v>188</v>
      </c>
      <c r="I138" s="119" t="s">
        <v>190</v>
      </c>
      <c r="J138" s="119">
        <v>2</v>
      </c>
      <c r="K138" s="119">
        <v>4</v>
      </c>
      <c r="L138" s="119">
        <v>402</v>
      </c>
      <c r="M138" s="119">
        <v>18</v>
      </c>
      <c r="N138" s="120"/>
    </row>
    <row r="139" spans="1:14" x14ac:dyDescent="0.25">
      <c r="A139" s="119">
        <v>11</v>
      </c>
      <c r="B139" s="119">
        <v>5</v>
      </c>
      <c r="C139" s="119">
        <v>3</v>
      </c>
      <c r="D139" s="119" t="s">
        <v>202</v>
      </c>
      <c r="E139" s="119">
        <v>3</v>
      </c>
      <c r="F139" s="119" t="s">
        <v>203</v>
      </c>
      <c r="G139" s="119" t="s">
        <v>204</v>
      </c>
      <c r="H139" s="119" t="s">
        <v>188</v>
      </c>
      <c r="I139" s="119" t="s">
        <v>190</v>
      </c>
      <c r="J139" s="119">
        <v>2</v>
      </c>
      <c r="K139" s="119">
        <v>5</v>
      </c>
      <c r="L139" s="119">
        <v>501</v>
      </c>
      <c r="M139" s="119">
        <v>29</v>
      </c>
      <c r="N139" s="120"/>
    </row>
    <row r="140" spans="1:14" x14ac:dyDescent="0.25">
      <c r="A140" s="119">
        <v>11</v>
      </c>
      <c r="B140" s="119">
        <v>11</v>
      </c>
      <c r="C140" s="119">
        <v>3</v>
      </c>
      <c r="D140" s="119" t="s">
        <v>202</v>
      </c>
      <c r="E140" s="119">
        <v>3</v>
      </c>
      <c r="F140" s="119" t="s">
        <v>203</v>
      </c>
      <c r="G140" s="119" t="s">
        <v>203</v>
      </c>
      <c r="H140" s="119" t="s">
        <v>188</v>
      </c>
      <c r="I140" s="119" t="s">
        <v>189</v>
      </c>
      <c r="J140" s="119">
        <v>3</v>
      </c>
      <c r="K140" s="119">
        <v>6</v>
      </c>
      <c r="L140" s="119">
        <v>601</v>
      </c>
      <c r="M140" s="119">
        <v>40</v>
      </c>
      <c r="N140" s="120"/>
    </row>
    <row r="141" spans="1:14" x14ac:dyDescent="0.25">
      <c r="A141" s="119">
        <v>11</v>
      </c>
      <c r="B141" s="119">
        <v>11</v>
      </c>
      <c r="C141" s="119">
        <v>3</v>
      </c>
      <c r="D141" s="119" t="s">
        <v>202</v>
      </c>
      <c r="E141" s="119">
        <v>3</v>
      </c>
      <c r="F141" s="119" t="s">
        <v>203</v>
      </c>
      <c r="G141" s="119" t="s">
        <v>203</v>
      </c>
      <c r="H141" s="119" t="s">
        <v>188</v>
      </c>
      <c r="I141" s="119" t="s">
        <v>189</v>
      </c>
      <c r="J141" s="119">
        <v>3</v>
      </c>
      <c r="K141" s="119">
        <v>6</v>
      </c>
      <c r="L141" s="119">
        <v>602</v>
      </c>
      <c r="M141" s="119">
        <v>39</v>
      </c>
      <c r="N141" s="120"/>
    </row>
    <row r="142" spans="1:14" x14ac:dyDescent="0.25">
      <c r="A142" s="119">
        <v>11</v>
      </c>
      <c r="B142" s="119">
        <v>11</v>
      </c>
      <c r="C142" s="119">
        <v>3</v>
      </c>
      <c r="D142" s="119" t="s">
        <v>202</v>
      </c>
      <c r="E142" s="119">
        <v>3</v>
      </c>
      <c r="F142" s="119" t="s">
        <v>203</v>
      </c>
      <c r="G142" s="119" t="s">
        <v>203</v>
      </c>
      <c r="H142" s="119" t="s">
        <v>188</v>
      </c>
      <c r="I142" s="119" t="s">
        <v>189</v>
      </c>
      <c r="J142" s="119">
        <v>3</v>
      </c>
      <c r="K142" s="119">
        <v>7</v>
      </c>
      <c r="L142" s="119">
        <v>701</v>
      </c>
      <c r="M142" s="119">
        <v>35</v>
      </c>
      <c r="N142" s="120"/>
    </row>
    <row r="143" spans="1:14" x14ac:dyDescent="0.25">
      <c r="A143" s="119">
        <v>11</v>
      </c>
      <c r="B143" s="119">
        <v>11</v>
      </c>
      <c r="C143" s="119">
        <v>3</v>
      </c>
      <c r="D143" s="119" t="s">
        <v>202</v>
      </c>
      <c r="E143" s="119">
        <v>3</v>
      </c>
      <c r="F143" s="119" t="s">
        <v>203</v>
      </c>
      <c r="G143" s="119" t="s">
        <v>203</v>
      </c>
      <c r="H143" s="119" t="s">
        <v>188</v>
      </c>
      <c r="I143" s="119" t="s">
        <v>189</v>
      </c>
      <c r="J143" s="119">
        <v>3</v>
      </c>
      <c r="K143" s="119">
        <v>7</v>
      </c>
      <c r="L143" s="119">
        <v>702</v>
      </c>
      <c r="M143" s="119">
        <v>35</v>
      </c>
      <c r="N143" s="120"/>
    </row>
    <row r="144" spans="1:14" x14ac:dyDescent="0.25">
      <c r="A144" s="119">
        <v>11</v>
      </c>
      <c r="B144" s="119">
        <v>11</v>
      </c>
      <c r="C144" s="119">
        <v>3</v>
      </c>
      <c r="D144" s="119" t="s">
        <v>202</v>
      </c>
      <c r="E144" s="119">
        <v>3</v>
      </c>
      <c r="F144" s="119" t="s">
        <v>203</v>
      </c>
      <c r="G144" s="119" t="s">
        <v>203</v>
      </c>
      <c r="H144" s="119" t="s">
        <v>188</v>
      </c>
      <c r="I144" s="119" t="s">
        <v>189</v>
      </c>
      <c r="J144" s="119">
        <v>3</v>
      </c>
      <c r="K144" s="119">
        <v>8</v>
      </c>
      <c r="L144" s="119">
        <v>801</v>
      </c>
      <c r="M144" s="119">
        <v>35</v>
      </c>
      <c r="N144" s="120"/>
    </row>
    <row r="145" spans="1:14" x14ac:dyDescent="0.25">
      <c r="A145" s="119">
        <v>11</v>
      </c>
      <c r="B145" s="119">
        <v>11</v>
      </c>
      <c r="C145" s="119">
        <v>3</v>
      </c>
      <c r="D145" s="119" t="s">
        <v>202</v>
      </c>
      <c r="E145" s="119">
        <v>3</v>
      </c>
      <c r="F145" s="119" t="s">
        <v>203</v>
      </c>
      <c r="G145" s="119" t="s">
        <v>203</v>
      </c>
      <c r="H145" s="119" t="s">
        <v>188</v>
      </c>
      <c r="I145" s="119" t="s">
        <v>189</v>
      </c>
      <c r="J145" s="119">
        <v>3</v>
      </c>
      <c r="K145" s="119">
        <v>8</v>
      </c>
      <c r="L145" s="119">
        <v>802</v>
      </c>
      <c r="M145" s="119">
        <v>35</v>
      </c>
      <c r="N145" s="120"/>
    </row>
    <row r="146" spans="1:14" x14ac:dyDescent="0.25">
      <c r="A146" s="119">
        <v>11</v>
      </c>
      <c r="B146" s="119">
        <v>11</v>
      </c>
      <c r="C146" s="119">
        <v>3</v>
      </c>
      <c r="D146" s="119" t="s">
        <v>202</v>
      </c>
      <c r="E146" s="119">
        <v>3</v>
      </c>
      <c r="F146" s="119" t="s">
        <v>203</v>
      </c>
      <c r="G146" s="119" t="s">
        <v>203</v>
      </c>
      <c r="H146" s="119" t="s">
        <v>188</v>
      </c>
      <c r="I146" s="119" t="s">
        <v>189</v>
      </c>
      <c r="J146" s="119">
        <v>3</v>
      </c>
      <c r="K146" s="119">
        <v>9</v>
      </c>
      <c r="L146" s="119">
        <v>901</v>
      </c>
      <c r="M146" s="119">
        <v>38</v>
      </c>
      <c r="N146" s="120"/>
    </row>
    <row r="147" spans="1:14" x14ac:dyDescent="0.25">
      <c r="A147" s="119">
        <v>11</v>
      </c>
      <c r="B147" s="119">
        <v>11</v>
      </c>
      <c r="C147" s="119">
        <v>3</v>
      </c>
      <c r="D147" s="119" t="s">
        <v>202</v>
      </c>
      <c r="E147" s="119">
        <v>3</v>
      </c>
      <c r="F147" s="119" t="s">
        <v>203</v>
      </c>
      <c r="G147" s="119" t="s">
        <v>203</v>
      </c>
      <c r="H147" s="119" t="s">
        <v>188</v>
      </c>
      <c r="I147" s="119" t="s">
        <v>189</v>
      </c>
      <c r="J147" s="119">
        <v>3</v>
      </c>
      <c r="K147" s="119">
        <v>9</v>
      </c>
      <c r="L147" s="119">
        <v>902</v>
      </c>
      <c r="M147" s="119">
        <v>38</v>
      </c>
      <c r="N147" s="120"/>
    </row>
    <row r="148" spans="1:14" x14ac:dyDescent="0.25">
      <c r="A148" s="119">
        <v>11</v>
      </c>
      <c r="B148" s="119">
        <v>11</v>
      </c>
      <c r="C148" s="119">
        <v>3</v>
      </c>
      <c r="D148" s="119" t="s">
        <v>202</v>
      </c>
      <c r="E148" s="119">
        <v>3</v>
      </c>
      <c r="F148" s="119" t="s">
        <v>203</v>
      </c>
      <c r="G148" s="119" t="s">
        <v>203</v>
      </c>
      <c r="H148" s="119" t="s">
        <v>188</v>
      </c>
      <c r="I148" s="119" t="s">
        <v>189</v>
      </c>
      <c r="J148" s="119">
        <v>4</v>
      </c>
      <c r="K148" s="119">
        <v>10</v>
      </c>
      <c r="L148" s="119">
        <v>1001</v>
      </c>
      <c r="M148" s="119">
        <v>44</v>
      </c>
      <c r="N148" s="120"/>
    </row>
    <row r="149" spans="1:14" x14ac:dyDescent="0.25">
      <c r="A149" s="119">
        <v>11</v>
      </c>
      <c r="B149" s="119">
        <v>11</v>
      </c>
      <c r="C149" s="119">
        <v>3</v>
      </c>
      <c r="D149" s="119" t="s">
        <v>202</v>
      </c>
      <c r="E149" s="119">
        <v>3</v>
      </c>
      <c r="F149" s="119" t="s">
        <v>203</v>
      </c>
      <c r="G149" s="119" t="s">
        <v>203</v>
      </c>
      <c r="H149" s="119" t="s">
        <v>188</v>
      </c>
      <c r="I149" s="119" t="s">
        <v>189</v>
      </c>
      <c r="J149" s="119">
        <v>4</v>
      </c>
      <c r="K149" s="119">
        <v>10</v>
      </c>
      <c r="L149" s="119">
        <v>1002</v>
      </c>
      <c r="M149" s="119">
        <v>42</v>
      </c>
      <c r="N149" s="120"/>
    </row>
    <row r="150" spans="1:14" x14ac:dyDescent="0.25">
      <c r="A150" s="119">
        <v>11</v>
      </c>
      <c r="B150" s="119">
        <v>11</v>
      </c>
      <c r="C150" s="119">
        <v>3</v>
      </c>
      <c r="D150" s="119" t="s">
        <v>202</v>
      </c>
      <c r="E150" s="119">
        <v>3</v>
      </c>
      <c r="F150" s="119" t="s">
        <v>203</v>
      </c>
      <c r="G150" s="119" t="s">
        <v>203</v>
      </c>
      <c r="H150" s="119" t="s">
        <v>188</v>
      </c>
      <c r="I150" s="119" t="s">
        <v>189</v>
      </c>
      <c r="J150" s="119">
        <v>4</v>
      </c>
      <c r="K150" s="119">
        <v>11</v>
      </c>
      <c r="L150" s="119">
        <v>1101</v>
      </c>
      <c r="M150" s="119">
        <v>27</v>
      </c>
      <c r="N150" s="120"/>
    </row>
    <row r="151" spans="1:14" x14ac:dyDescent="0.25">
      <c r="A151" s="119">
        <v>11</v>
      </c>
      <c r="B151" s="119">
        <v>11</v>
      </c>
      <c r="C151" s="119">
        <v>3</v>
      </c>
      <c r="D151" s="119" t="s">
        <v>202</v>
      </c>
      <c r="E151" s="119">
        <v>3</v>
      </c>
      <c r="F151" s="119" t="s">
        <v>203</v>
      </c>
      <c r="G151" s="119" t="s">
        <v>203</v>
      </c>
      <c r="H151" s="119" t="s">
        <v>188</v>
      </c>
      <c r="I151" s="119" t="s">
        <v>189</v>
      </c>
      <c r="J151" s="119">
        <v>4</v>
      </c>
      <c r="K151" s="119">
        <v>11</v>
      </c>
      <c r="L151" s="119">
        <v>1102</v>
      </c>
      <c r="M151" s="119">
        <v>27</v>
      </c>
      <c r="N151" s="120"/>
    </row>
    <row r="152" spans="1:14" x14ac:dyDescent="0.25">
      <c r="A152" s="119">
        <v>11</v>
      </c>
      <c r="B152" s="119">
        <v>11</v>
      </c>
      <c r="C152" s="119">
        <v>3</v>
      </c>
      <c r="D152" s="119" t="s">
        <v>202</v>
      </c>
      <c r="E152" s="119">
        <v>3</v>
      </c>
      <c r="F152" s="119" t="s">
        <v>203</v>
      </c>
      <c r="G152" s="119" t="s">
        <v>203</v>
      </c>
      <c r="H152" s="119" t="s">
        <v>188</v>
      </c>
      <c r="I152" s="119" t="s">
        <v>190</v>
      </c>
      <c r="J152" s="119">
        <v>3</v>
      </c>
      <c r="K152" s="119">
        <v>6</v>
      </c>
      <c r="L152" s="119">
        <v>601</v>
      </c>
      <c r="M152" s="119">
        <v>36</v>
      </c>
      <c r="N152" s="120"/>
    </row>
    <row r="153" spans="1:14" x14ac:dyDescent="0.25">
      <c r="A153" s="119">
        <v>11</v>
      </c>
      <c r="B153" s="119">
        <v>11</v>
      </c>
      <c r="C153" s="119">
        <v>3</v>
      </c>
      <c r="D153" s="119" t="s">
        <v>202</v>
      </c>
      <c r="E153" s="119">
        <v>3</v>
      </c>
      <c r="F153" s="119" t="s">
        <v>203</v>
      </c>
      <c r="G153" s="119" t="s">
        <v>203</v>
      </c>
      <c r="H153" s="119" t="s">
        <v>188</v>
      </c>
      <c r="I153" s="119" t="s">
        <v>190</v>
      </c>
      <c r="J153" s="119">
        <v>3</v>
      </c>
      <c r="K153" s="119">
        <v>6</v>
      </c>
      <c r="L153" s="119">
        <v>602</v>
      </c>
      <c r="M153" s="119">
        <v>37</v>
      </c>
      <c r="N153" s="120"/>
    </row>
    <row r="154" spans="1:14" x14ac:dyDescent="0.25">
      <c r="A154" s="119">
        <v>11</v>
      </c>
      <c r="B154" s="119">
        <v>11</v>
      </c>
      <c r="C154" s="119">
        <v>3</v>
      </c>
      <c r="D154" s="119" t="s">
        <v>202</v>
      </c>
      <c r="E154" s="119">
        <v>3</v>
      </c>
      <c r="F154" s="119" t="s">
        <v>203</v>
      </c>
      <c r="G154" s="119" t="s">
        <v>203</v>
      </c>
      <c r="H154" s="119" t="s">
        <v>188</v>
      </c>
      <c r="I154" s="119" t="s">
        <v>190</v>
      </c>
      <c r="J154" s="119">
        <v>3</v>
      </c>
      <c r="K154" s="119">
        <v>7</v>
      </c>
      <c r="L154" s="119">
        <v>701</v>
      </c>
      <c r="M154" s="119">
        <v>33</v>
      </c>
      <c r="N154" s="120"/>
    </row>
    <row r="155" spans="1:14" x14ac:dyDescent="0.25">
      <c r="A155" s="119">
        <v>11</v>
      </c>
      <c r="B155" s="119">
        <v>11</v>
      </c>
      <c r="C155" s="119">
        <v>3</v>
      </c>
      <c r="D155" s="119" t="s">
        <v>202</v>
      </c>
      <c r="E155" s="119">
        <v>3</v>
      </c>
      <c r="F155" s="119" t="s">
        <v>203</v>
      </c>
      <c r="G155" s="119" t="s">
        <v>203</v>
      </c>
      <c r="H155" s="119" t="s">
        <v>188</v>
      </c>
      <c r="I155" s="119" t="s">
        <v>190</v>
      </c>
      <c r="J155" s="119">
        <v>3</v>
      </c>
      <c r="K155" s="119">
        <v>7</v>
      </c>
      <c r="L155" s="119">
        <v>702</v>
      </c>
      <c r="M155" s="119">
        <v>33</v>
      </c>
      <c r="N155" s="120"/>
    </row>
    <row r="156" spans="1:14" x14ac:dyDescent="0.25">
      <c r="A156" s="119">
        <v>11</v>
      </c>
      <c r="B156" s="119">
        <v>11</v>
      </c>
      <c r="C156" s="119">
        <v>3</v>
      </c>
      <c r="D156" s="119" t="s">
        <v>202</v>
      </c>
      <c r="E156" s="119">
        <v>3</v>
      </c>
      <c r="F156" s="119" t="s">
        <v>203</v>
      </c>
      <c r="G156" s="119" t="s">
        <v>203</v>
      </c>
      <c r="H156" s="119" t="s">
        <v>188</v>
      </c>
      <c r="I156" s="119" t="s">
        <v>190</v>
      </c>
      <c r="J156" s="119">
        <v>3</v>
      </c>
      <c r="K156" s="119">
        <v>8</v>
      </c>
      <c r="L156" s="119">
        <v>801</v>
      </c>
      <c r="M156" s="119">
        <v>31</v>
      </c>
    </row>
    <row r="157" spans="1:14" x14ac:dyDescent="0.25">
      <c r="A157" s="119">
        <v>11</v>
      </c>
      <c r="B157" s="119">
        <v>11</v>
      </c>
      <c r="C157" s="119">
        <v>3</v>
      </c>
      <c r="D157" s="119" t="s">
        <v>202</v>
      </c>
      <c r="E157" s="119">
        <v>3</v>
      </c>
      <c r="F157" s="119" t="s">
        <v>203</v>
      </c>
      <c r="G157" s="119" t="s">
        <v>203</v>
      </c>
      <c r="H157" s="119" t="s">
        <v>188</v>
      </c>
      <c r="I157" s="119" t="s">
        <v>190</v>
      </c>
      <c r="J157" s="119">
        <v>3</v>
      </c>
      <c r="K157" s="119">
        <v>8</v>
      </c>
      <c r="L157" s="119">
        <v>802</v>
      </c>
      <c r="M157" s="119">
        <v>32</v>
      </c>
    </row>
    <row r="158" spans="1:14" x14ac:dyDescent="0.25">
      <c r="A158" s="119">
        <v>11</v>
      </c>
      <c r="B158" s="119">
        <v>11</v>
      </c>
      <c r="C158" s="119">
        <v>3</v>
      </c>
      <c r="D158" s="119" t="s">
        <v>202</v>
      </c>
      <c r="E158" s="119">
        <v>3</v>
      </c>
      <c r="F158" s="119" t="s">
        <v>203</v>
      </c>
      <c r="G158" s="119" t="s">
        <v>203</v>
      </c>
      <c r="H158" s="119" t="s">
        <v>188</v>
      </c>
      <c r="I158" s="119" t="s">
        <v>190</v>
      </c>
      <c r="J158" s="119">
        <v>3</v>
      </c>
      <c r="K158" s="119">
        <v>9</v>
      </c>
      <c r="L158" s="119">
        <v>901</v>
      </c>
      <c r="M158" s="119">
        <v>39</v>
      </c>
    </row>
    <row r="159" spans="1:14" x14ac:dyDescent="0.25">
      <c r="A159" s="119">
        <v>11</v>
      </c>
      <c r="B159" s="119">
        <v>11</v>
      </c>
      <c r="C159" s="119">
        <v>3</v>
      </c>
      <c r="D159" s="119" t="s">
        <v>202</v>
      </c>
      <c r="E159" s="119">
        <v>3</v>
      </c>
      <c r="F159" s="119" t="s">
        <v>203</v>
      </c>
      <c r="G159" s="119" t="s">
        <v>203</v>
      </c>
      <c r="H159" s="119" t="s">
        <v>191</v>
      </c>
      <c r="I159" s="119" t="s">
        <v>192</v>
      </c>
      <c r="J159" s="119">
        <v>3</v>
      </c>
      <c r="K159" s="119">
        <v>23</v>
      </c>
      <c r="L159" s="119">
        <v>2301</v>
      </c>
      <c r="M159" s="119">
        <v>31</v>
      </c>
      <c r="N159" s="120"/>
    </row>
    <row r="160" spans="1:14" x14ac:dyDescent="0.25">
      <c r="A160" s="119">
        <v>11</v>
      </c>
      <c r="B160" s="119">
        <v>11</v>
      </c>
      <c r="C160" s="119">
        <v>3</v>
      </c>
      <c r="D160" s="119" t="s">
        <v>202</v>
      </c>
      <c r="E160" s="119">
        <v>3</v>
      </c>
      <c r="F160" s="119" t="s">
        <v>203</v>
      </c>
      <c r="G160" s="119" t="s">
        <v>203</v>
      </c>
      <c r="H160" s="119" t="s">
        <v>191</v>
      </c>
      <c r="I160" s="119" t="s">
        <v>192</v>
      </c>
      <c r="J160" s="119">
        <v>3</v>
      </c>
      <c r="K160" s="119">
        <v>24</v>
      </c>
      <c r="L160" s="119">
        <v>2401</v>
      </c>
      <c r="M160" s="119">
        <v>21</v>
      </c>
      <c r="N160" s="120"/>
    </row>
    <row r="161" spans="1:14" x14ac:dyDescent="0.25">
      <c r="A161" s="119">
        <v>11</v>
      </c>
      <c r="B161" s="119">
        <v>11</v>
      </c>
      <c r="C161" s="119">
        <v>3</v>
      </c>
      <c r="D161" s="119" t="s">
        <v>202</v>
      </c>
      <c r="E161" s="119">
        <v>3</v>
      </c>
      <c r="F161" s="119" t="s">
        <v>203</v>
      </c>
      <c r="G161" s="119" t="s">
        <v>203</v>
      </c>
      <c r="H161" s="119" t="s">
        <v>191</v>
      </c>
      <c r="I161" s="119" t="s">
        <v>192</v>
      </c>
      <c r="J161" s="119">
        <v>4</v>
      </c>
      <c r="K161" s="119">
        <v>25</v>
      </c>
      <c r="L161" s="119">
        <v>2501</v>
      </c>
      <c r="M161" s="119">
        <v>30</v>
      </c>
      <c r="N161" s="120"/>
    </row>
    <row r="162" spans="1:14" x14ac:dyDescent="0.25">
      <c r="A162" s="119">
        <v>11</v>
      </c>
      <c r="B162" s="119">
        <v>102</v>
      </c>
      <c r="C162" s="119">
        <v>3</v>
      </c>
      <c r="D162" s="119" t="s">
        <v>202</v>
      </c>
      <c r="E162" s="119">
        <v>3</v>
      </c>
      <c r="F162" s="119" t="s">
        <v>203</v>
      </c>
      <c r="G162" s="119" t="s">
        <v>206</v>
      </c>
      <c r="H162" s="119" t="s">
        <v>188</v>
      </c>
      <c r="I162" s="119" t="s">
        <v>189</v>
      </c>
      <c r="J162" s="119">
        <v>1</v>
      </c>
      <c r="K162" s="119">
        <v>0</v>
      </c>
      <c r="L162" s="119">
        <v>1</v>
      </c>
      <c r="M162" s="119">
        <v>25</v>
      </c>
      <c r="N162" s="120"/>
    </row>
    <row r="163" spans="1:14" x14ac:dyDescent="0.25">
      <c r="A163" s="119">
        <v>11</v>
      </c>
      <c r="B163" s="119">
        <v>102</v>
      </c>
      <c r="C163" s="119">
        <v>3</v>
      </c>
      <c r="D163" s="119" t="s">
        <v>202</v>
      </c>
      <c r="E163" s="119">
        <v>3</v>
      </c>
      <c r="F163" s="119" t="s">
        <v>203</v>
      </c>
      <c r="G163" s="119" t="s">
        <v>206</v>
      </c>
      <c r="H163" s="119" t="s">
        <v>188</v>
      </c>
      <c r="I163" s="119" t="s">
        <v>189</v>
      </c>
      <c r="J163" s="119">
        <v>1</v>
      </c>
      <c r="K163" s="119">
        <v>0</v>
      </c>
      <c r="L163" s="119">
        <v>2</v>
      </c>
      <c r="M163" s="119">
        <v>25</v>
      </c>
      <c r="N163" s="120"/>
    </row>
    <row r="164" spans="1:14" x14ac:dyDescent="0.25">
      <c r="A164" s="119">
        <v>11</v>
      </c>
      <c r="B164" s="119">
        <v>102</v>
      </c>
      <c r="C164" s="119">
        <v>3</v>
      </c>
      <c r="D164" s="119" t="s">
        <v>202</v>
      </c>
      <c r="E164" s="119">
        <v>3</v>
      </c>
      <c r="F164" s="119" t="s">
        <v>203</v>
      </c>
      <c r="G164" s="119" t="s">
        <v>206</v>
      </c>
      <c r="H164" s="119" t="s">
        <v>188</v>
      </c>
      <c r="I164" s="119" t="s">
        <v>189</v>
      </c>
      <c r="J164" s="119">
        <v>2</v>
      </c>
      <c r="K164" s="119">
        <v>1</v>
      </c>
      <c r="L164" s="119">
        <v>101</v>
      </c>
      <c r="M164" s="119">
        <v>40</v>
      </c>
      <c r="N164" s="120"/>
    </row>
    <row r="165" spans="1:14" x14ac:dyDescent="0.25">
      <c r="A165" s="119">
        <v>11</v>
      </c>
      <c r="B165" s="119">
        <v>102</v>
      </c>
      <c r="C165" s="119">
        <v>3</v>
      </c>
      <c r="D165" s="119" t="s">
        <v>202</v>
      </c>
      <c r="E165" s="119">
        <v>3</v>
      </c>
      <c r="F165" s="119" t="s">
        <v>203</v>
      </c>
      <c r="G165" s="119" t="s">
        <v>206</v>
      </c>
      <c r="H165" s="119" t="s">
        <v>188</v>
      </c>
      <c r="I165" s="119" t="s">
        <v>189</v>
      </c>
      <c r="J165" s="119">
        <v>2</v>
      </c>
      <c r="K165" s="119">
        <v>2</v>
      </c>
      <c r="L165" s="119">
        <v>201</v>
      </c>
      <c r="M165" s="119">
        <v>35</v>
      </c>
      <c r="N165" s="120"/>
    </row>
    <row r="166" spans="1:14" x14ac:dyDescent="0.25">
      <c r="A166" s="119">
        <v>11</v>
      </c>
      <c r="B166" s="119">
        <v>102</v>
      </c>
      <c r="C166" s="119">
        <v>3</v>
      </c>
      <c r="D166" s="119" t="s">
        <v>202</v>
      </c>
      <c r="E166" s="119">
        <v>3</v>
      </c>
      <c r="F166" s="119" t="s">
        <v>203</v>
      </c>
      <c r="G166" s="119" t="s">
        <v>206</v>
      </c>
      <c r="H166" s="119" t="s">
        <v>188</v>
      </c>
      <c r="I166" s="119" t="s">
        <v>189</v>
      </c>
      <c r="J166" s="119">
        <v>2</v>
      </c>
      <c r="K166" s="119">
        <v>3</v>
      </c>
      <c r="L166" s="119">
        <v>301</v>
      </c>
      <c r="M166" s="119">
        <v>39</v>
      </c>
      <c r="N166" s="120"/>
    </row>
    <row r="167" spans="1:14" x14ac:dyDescent="0.25">
      <c r="A167" s="119">
        <v>11</v>
      </c>
      <c r="B167" s="119">
        <v>102</v>
      </c>
      <c r="C167" s="119">
        <v>3</v>
      </c>
      <c r="D167" s="119" t="s">
        <v>202</v>
      </c>
      <c r="E167" s="119">
        <v>3</v>
      </c>
      <c r="F167" s="119" t="s">
        <v>203</v>
      </c>
      <c r="G167" s="119" t="s">
        <v>206</v>
      </c>
      <c r="H167" s="119" t="s">
        <v>188</v>
      </c>
      <c r="I167" s="119" t="s">
        <v>189</v>
      </c>
      <c r="J167" s="119">
        <v>2</v>
      </c>
      <c r="K167" s="119">
        <v>4</v>
      </c>
      <c r="L167" s="119">
        <v>401</v>
      </c>
      <c r="M167" s="119">
        <v>30</v>
      </c>
      <c r="N167" s="120"/>
    </row>
    <row r="168" spans="1:14" x14ac:dyDescent="0.25">
      <c r="A168" s="119">
        <v>11</v>
      </c>
      <c r="B168" s="119">
        <v>102</v>
      </c>
      <c r="C168" s="119">
        <v>3</v>
      </c>
      <c r="D168" s="119" t="s">
        <v>202</v>
      </c>
      <c r="E168" s="119">
        <v>3</v>
      </c>
      <c r="F168" s="119" t="s">
        <v>203</v>
      </c>
      <c r="G168" s="119" t="s">
        <v>206</v>
      </c>
      <c r="H168" s="119" t="s">
        <v>188</v>
      </c>
      <c r="I168" s="119" t="s">
        <v>189</v>
      </c>
      <c r="J168" s="119">
        <v>2</v>
      </c>
      <c r="K168" s="119">
        <v>5</v>
      </c>
      <c r="L168" s="119">
        <v>501</v>
      </c>
      <c r="M168" s="119">
        <v>23</v>
      </c>
      <c r="N168" s="120"/>
    </row>
    <row r="169" spans="1:14" x14ac:dyDescent="0.25">
      <c r="A169" s="119">
        <v>11</v>
      </c>
      <c r="B169" s="119">
        <v>102</v>
      </c>
      <c r="C169" s="119">
        <v>3</v>
      </c>
      <c r="D169" s="119" t="s">
        <v>202</v>
      </c>
      <c r="E169" s="119">
        <v>3</v>
      </c>
      <c r="F169" s="119" t="s">
        <v>203</v>
      </c>
      <c r="G169" s="119" t="s">
        <v>206</v>
      </c>
      <c r="H169" s="119" t="s">
        <v>188</v>
      </c>
      <c r="I169" s="119" t="s">
        <v>190</v>
      </c>
      <c r="J169" s="119">
        <v>1</v>
      </c>
      <c r="K169" s="119">
        <v>0</v>
      </c>
      <c r="L169" s="119">
        <v>1</v>
      </c>
      <c r="M169" s="119">
        <v>25</v>
      </c>
      <c r="N169" s="120"/>
    </row>
    <row r="170" spans="1:14" x14ac:dyDescent="0.25">
      <c r="A170" s="119">
        <v>11</v>
      </c>
      <c r="B170" s="119">
        <v>102</v>
      </c>
      <c r="C170" s="119">
        <v>3</v>
      </c>
      <c r="D170" s="119" t="s">
        <v>202</v>
      </c>
      <c r="E170" s="119">
        <v>3</v>
      </c>
      <c r="F170" s="119" t="s">
        <v>203</v>
      </c>
      <c r="G170" s="119" t="s">
        <v>206</v>
      </c>
      <c r="H170" s="119" t="s">
        <v>188</v>
      </c>
      <c r="I170" s="119" t="s">
        <v>190</v>
      </c>
      <c r="J170" s="119">
        <v>2</v>
      </c>
      <c r="K170" s="119">
        <v>1</v>
      </c>
      <c r="L170" s="119">
        <v>101</v>
      </c>
      <c r="M170" s="119">
        <v>37</v>
      </c>
      <c r="N170" s="120"/>
    </row>
    <row r="171" spans="1:14" x14ac:dyDescent="0.25">
      <c r="A171" s="119">
        <v>11</v>
      </c>
      <c r="B171" s="119">
        <v>102</v>
      </c>
      <c r="C171" s="119">
        <v>3</v>
      </c>
      <c r="D171" s="119" t="s">
        <v>202</v>
      </c>
      <c r="E171" s="119">
        <v>3</v>
      </c>
      <c r="F171" s="119" t="s">
        <v>203</v>
      </c>
      <c r="G171" s="119" t="s">
        <v>206</v>
      </c>
      <c r="H171" s="119" t="s">
        <v>188</v>
      </c>
      <c r="I171" s="119" t="s">
        <v>190</v>
      </c>
      <c r="J171" s="119">
        <v>2</v>
      </c>
      <c r="K171" s="119">
        <v>2</v>
      </c>
      <c r="L171" s="119">
        <v>201</v>
      </c>
      <c r="M171" s="119">
        <v>33</v>
      </c>
      <c r="N171" s="120"/>
    </row>
    <row r="172" spans="1:14" x14ac:dyDescent="0.25">
      <c r="A172" s="119">
        <v>11</v>
      </c>
      <c r="B172" s="119">
        <v>102</v>
      </c>
      <c r="C172" s="119">
        <v>3</v>
      </c>
      <c r="D172" s="119" t="s">
        <v>202</v>
      </c>
      <c r="E172" s="119">
        <v>3</v>
      </c>
      <c r="F172" s="119" t="s">
        <v>203</v>
      </c>
      <c r="G172" s="119" t="s">
        <v>206</v>
      </c>
      <c r="H172" s="119" t="s">
        <v>188</v>
      </c>
      <c r="I172" s="119" t="s">
        <v>190</v>
      </c>
      <c r="J172" s="119">
        <v>2</v>
      </c>
      <c r="K172" s="119">
        <v>3</v>
      </c>
      <c r="L172" s="119">
        <v>301</v>
      </c>
      <c r="M172" s="119">
        <v>38</v>
      </c>
      <c r="N172" s="120"/>
    </row>
    <row r="173" spans="1:14" x14ac:dyDescent="0.25">
      <c r="A173" s="119">
        <v>11</v>
      </c>
      <c r="B173" s="119">
        <v>102</v>
      </c>
      <c r="C173" s="119">
        <v>3</v>
      </c>
      <c r="D173" s="119" t="s">
        <v>202</v>
      </c>
      <c r="E173" s="119">
        <v>3</v>
      </c>
      <c r="F173" s="119" t="s">
        <v>203</v>
      </c>
      <c r="G173" s="119" t="s">
        <v>206</v>
      </c>
      <c r="H173" s="119" t="s">
        <v>188</v>
      </c>
      <c r="I173" s="119" t="s">
        <v>190</v>
      </c>
      <c r="J173" s="119">
        <v>2</v>
      </c>
      <c r="K173" s="119">
        <v>4</v>
      </c>
      <c r="L173" s="119">
        <v>401</v>
      </c>
      <c r="M173" s="119">
        <v>23</v>
      </c>
    </row>
    <row r="174" spans="1:14" x14ac:dyDescent="0.25">
      <c r="A174" s="119">
        <v>11</v>
      </c>
      <c r="B174" s="119">
        <v>102</v>
      </c>
      <c r="C174" s="119">
        <v>3</v>
      </c>
      <c r="D174" s="119" t="s">
        <v>202</v>
      </c>
      <c r="E174" s="119">
        <v>3</v>
      </c>
      <c r="F174" s="119" t="s">
        <v>203</v>
      </c>
      <c r="G174" s="119" t="s">
        <v>206</v>
      </c>
      <c r="H174" s="119" t="s">
        <v>188</v>
      </c>
      <c r="I174" s="119" t="s">
        <v>190</v>
      </c>
      <c r="J174" s="119">
        <v>2</v>
      </c>
      <c r="K174" s="119">
        <v>4</v>
      </c>
      <c r="L174" s="119">
        <v>402</v>
      </c>
      <c r="M174" s="119">
        <v>26</v>
      </c>
    </row>
    <row r="175" spans="1:14" x14ac:dyDescent="0.25">
      <c r="A175" s="119">
        <v>11</v>
      </c>
      <c r="B175" s="119">
        <v>102</v>
      </c>
      <c r="C175" s="119">
        <v>3</v>
      </c>
      <c r="D175" s="119" t="s">
        <v>202</v>
      </c>
      <c r="E175" s="119">
        <v>3</v>
      </c>
      <c r="F175" s="119" t="s">
        <v>203</v>
      </c>
      <c r="G175" s="119" t="s">
        <v>206</v>
      </c>
      <c r="H175" s="119" t="s">
        <v>188</v>
      </c>
      <c r="I175" s="119" t="s">
        <v>190</v>
      </c>
      <c r="J175" s="119">
        <v>2</v>
      </c>
      <c r="K175" s="119">
        <v>5</v>
      </c>
      <c r="L175" s="119">
        <v>501</v>
      </c>
      <c r="M175" s="119">
        <v>26</v>
      </c>
      <c r="N175" s="120"/>
    </row>
    <row r="176" spans="1:14" x14ac:dyDescent="0.25">
      <c r="A176" s="119">
        <v>18</v>
      </c>
      <c r="B176" s="119">
        <v>18</v>
      </c>
      <c r="C176" s="119">
        <v>3</v>
      </c>
      <c r="D176" s="119" t="s">
        <v>186</v>
      </c>
      <c r="E176" s="119">
        <v>6</v>
      </c>
      <c r="F176" s="119" t="s">
        <v>207</v>
      </c>
      <c r="G176" s="119" t="s">
        <v>207</v>
      </c>
      <c r="H176" s="119" t="s">
        <v>205</v>
      </c>
      <c r="I176" s="119" t="s">
        <v>189</v>
      </c>
      <c r="J176" s="119">
        <v>2</v>
      </c>
      <c r="K176" s="119">
        <v>99</v>
      </c>
      <c r="L176" s="119">
        <v>9901</v>
      </c>
      <c r="M176" s="119">
        <v>26</v>
      </c>
      <c r="N176" s="120"/>
    </row>
    <row r="177" spans="1:14" x14ac:dyDescent="0.25">
      <c r="A177" s="119">
        <v>18</v>
      </c>
      <c r="B177" s="119">
        <v>18</v>
      </c>
      <c r="C177" s="119">
        <v>3</v>
      </c>
      <c r="D177" s="119" t="s">
        <v>186</v>
      </c>
      <c r="E177" s="119">
        <v>6</v>
      </c>
      <c r="F177" s="119" t="s">
        <v>207</v>
      </c>
      <c r="G177" s="119" t="s">
        <v>207</v>
      </c>
      <c r="H177" s="119" t="s">
        <v>205</v>
      </c>
      <c r="I177" s="119" t="s">
        <v>189</v>
      </c>
      <c r="J177" s="119">
        <v>2</v>
      </c>
      <c r="K177" s="119">
        <v>99</v>
      </c>
      <c r="L177" s="119">
        <v>9902</v>
      </c>
      <c r="M177" s="119">
        <v>25</v>
      </c>
      <c r="N177" s="120"/>
    </row>
    <row r="178" spans="1:14" x14ac:dyDescent="0.25">
      <c r="A178" s="119">
        <v>18</v>
      </c>
      <c r="B178" s="119">
        <v>18</v>
      </c>
      <c r="C178" s="119">
        <v>3</v>
      </c>
      <c r="D178" s="119" t="s">
        <v>186</v>
      </c>
      <c r="E178" s="119">
        <v>6</v>
      </c>
      <c r="F178" s="119" t="s">
        <v>207</v>
      </c>
      <c r="G178" s="119" t="s">
        <v>207</v>
      </c>
      <c r="H178" s="119" t="s">
        <v>188</v>
      </c>
      <c r="I178" s="119" t="s">
        <v>189</v>
      </c>
      <c r="J178" s="119">
        <v>1</v>
      </c>
      <c r="K178" s="119">
        <v>0</v>
      </c>
      <c r="L178" s="119">
        <v>1</v>
      </c>
      <c r="M178" s="119">
        <v>25</v>
      </c>
      <c r="N178" s="120"/>
    </row>
    <row r="179" spans="1:14" x14ac:dyDescent="0.25">
      <c r="A179" s="119">
        <v>18</v>
      </c>
      <c r="B179" s="119">
        <v>18</v>
      </c>
      <c r="C179" s="119">
        <v>3</v>
      </c>
      <c r="D179" s="119" t="s">
        <v>186</v>
      </c>
      <c r="E179" s="119">
        <v>6</v>
      </c>
      <c r="F179" s="119" t="s">
        <v>207</v>
      </c>
      <c r="G179" s="119" t="s">
        <v>207</v>
      </c>
      <c r="H179" s="119" t="s">
        <v>188</v>
      </c>
      <c r="I179" s="119" t="s">
        <v>189</v>
      </c>
      <c r="J179" s="119">
        <v>1</v>
      </c>
      <c r="K179" s="119">
        <v>0</v>
      </c>
      <c r="L179" s="119">
        <v>2</v>
      </c>
      <c r="M179" s="119">
        <v>27</v>
      </c>
      <c r="N179" s="120"/>
    </row>
    <row r="180" spans="1:14" x14ac:dyDescent="0.25">
      <c r="A180" s="119">
        <v>18</v>
      </c>
      <c r="B180" s="119">
        <v>18</v>
      </c>
      <c r="C180" s="119">
        <v>3</v>
      </c>
      <c r="D180" s="119" t="s">
        <v>186</v>
      </c>
      <c r="E180" s="119">
        <v>6</v>
      </c>
      <c r="F180" s="119" t="s">
        <v>207</v>
      </c>
      <c r="G180" s="119" t="s">
        <v>207</v>
      </c>
      <c r="H180" s="119" t="s">
        <v>188</v>
      </c>
      <c r="I180" s="119" t="s">
        <v>189</v>
      </c>
      <c r="J180" s="119">
        <v>2</v>
      </c>
      <c r="K180" s="119">
        <v>1</v>
      </c>
      <c r="L180" s="119">
        <v>101</v>
      </c>
      <c r="M180" s="119">
        <v>40</v>
      </c>
      <c r="N180" s="120"/>
    </row>
    <row r="181" spans="1:14" x14ac:dyDescent="0.25">
      <c r="A181" s="119">
        <v>18</v>
      </c>
      <c r="B181" s="119">
        <v>18</v>
      </c>
      <c r="C181" s="119">
        <v>3</v>
      </c>
      <c r="D181" s="119" t="s">
        <v>186</v>
      </c>
      <c r="E181" s="119">
        <v>6</v>
      </c>
      <c r="F181" s="119" t="s">
        <v>207</v>
      </c>
      <c r="G181" s="119" t="s">
        <v>207</v>
      </c>
      <c r="H181" s="119" t="s">
        <v>188</v>
      </c>
      <c r="I181" s="119" t="s">
        <v>189</v>
      </c>
      <c r="J181" s="119">
        <v>2</v>
      </c>
      <c r="K181" s="119">
        <v>1</v>
      </c>
      <c r="L181" s="119">
        <v>102</v>
      </c>
      <c r="M181" s="119">
        <v>40</v>
      </c>
      <c r="N181" s="120"/>
    </row>
    <row r="182" spans="1:14" x14ac:dyDescent="0.25">
      <c r="A182" s="119">
        <v>18</v>
      </c>
      <c r="B182" s="119">
        <v>18</v>
      </c>
      <c r="C182" s="119">
        <v>3</v>
      </c>
      <c r="D182" s="119" t="s">
        <v>186</v>
      </c>
      <c r="E182" s="119">
        <v>6</v>
      </c>
      <c r="F182" s="119" t="s">
        <v>207</v>
      </c>
      <c r="G182" s="119" t="s">
        <v>207</v>
      </c>
      <c r="H182" s="119" t="s">
        <v>188</v>
      </c>
      <c r="I182" s="119" t="s">
        <v>189</v>
      </c>
      <c r="J182" s="119">
        <v>2</v>
      </c>
      <c r="K182" s="119">
        <v>1</v>
      </c>
      <c r="L182" s="119">
        <v>103</v>
      </c>
      <c r="M182" s="119">
        <v>40</v>
      </c>
      <c r="N182" s="120"/>
    </row>
    <row r="183" spans="1:14" x14ac:dyDescent="0.25">
      <c r="A183" s="119">
        <v>18</v>
      </c>
      <c r="B183" s="119">
        <v>18</v>
      </c>
      <c r="C183" s="119">
        <v>3</v>
      </c>
      <c r="D183" s="119" t="s">
        <v>186</v>
      </c>
      <c r="E183" s="119">
        <v>6</v>
      </c>
      <c r="F183" s="119" t="s">
        <v>207</v>
      </c>
      <c r="G183" s="119" t="s">
        <v>207</v>
      </c>
      <c r="H183" s="119" t="s">
        <v>188</v>
      </c>
      <c r="I183" s="119" t="s">
        <v>189</v>
      </c>
      <c r="J183" s="119">
        <v>2</v>
      </c>
      <c r="K183" s="119">
        <v>2</v>
      </c>
      <c r="L183" s="119">
        <v>201</v>
      </c>
      <c r="M183" s="119">
        <v>34</v>
      </c>
      <c r="N183" s="120"/>
    </row>
    <row r="184" spans="1:14" x14ac:dyDescent="0.25">
      <c r="A184" s="119">
        <v>18</v>
      </c>
      <c r="B184" s="119">
        <v>18</v>
      </c>
      <c r="C184" s="119">
        <v>3</v>
      </c>
      <c r="D184" s="119" t="s">
        <v>186</v>
      </c>
      <c r="E184" s="119">
        <v>6</v>
      </c>
      <c r="F184" s="119" t="s">
        <v>207</v>
      </c>
      <c r="G184" s="119" t="s">
        <v>207</v>
      </c>
      <c r="H184" s="119" t="s">
        <v>188</v>
      </c>
      <c r="I184" s="119" t="s">
        <v>189</v>
      </c>
      <c r="J184" s="119">
        <v>2</v>
      </c>
      <c r="K184" s="119">
        <v>2</v>
      </c>
      <c r="L184" s="119">
        <v>202</v>
      </c>
      <c r="M184" s="119">
        <v>35</v>
      </c>
      <c r="N184" s="120"/>
    </row>
    <row r="185" spans="1:14" x14ac:dyDescent="0.25">
      <c r="A185" s="119">
        <v>18</v>
      </c>
      <c r="B185" s="119">
        <v>18</v>
      </c>
      <c r="C185" s="119">
        <v>3</v>
      </c>
      <c r="D185" s="119" t="s">
        <v>186</v>
      </c>
      <c r="E185" s="119">
        <v>6</v>
      </c>
      <c r="F185" s="119" t="s">
        <v>207</v>
      </c>
      <c r="G185" s="119" t="s">
        <v>207</v>
      </c>
      <c r="H185" s="119" t="s">
        <v>188</v>
      </c>
      <c r="I185" s="119" t="s">
        <v>189</v>
      </c>
      <c r="J185" s="119">
        <v>2</v>
      </c>
      <c r="K185" s="119">
        <v>2</v>
      </c>
      <c r="L185" s="119">
        <v>203</v>
      </c>
      <c r="M185" s="119">
        <v>33</v>
      </c>
      <c r="N185" s="120"/>
    </row>
    <row r="186" spans="1:14" x14ac:dyDescent="0.25">
      <c r="A186" s="119">
        <v>18</v>
      </c>
      <c r="B186" s="119">
        <v>18</v>
      </c>
      <c r="C186" s="119">
        <v>3</v>
      </c>
      <c r="D186" s="119" t="s">
        <v>186</v>
      </c>
      <c r="E186" s="119">
        <v>6</v>
      </c>
      <c r="F186" s="119" t="s">
        <v>207</v>
      </c>
      <c r="G186" s="119" t="s">
        <v>207</v>
      </c>
      <c r="H186" s="119" t="s">
        <v>188</v>
      </c>
      <c r="I186" s="119" t="s">
        <v>189</v>
      </c>
      <c r="J186" s="119">
        <v>2</v>
      </c>
      <c r="K186" s="119">
        <v>2</v>
      </c>
      <c r="L186" s="119">
        <v>204</v>
      </c>
      <c r="M186" s="119">
        <v>34</v>
      </c>
      <c r="N186" s="120"/>
    </row>
    <row r="187" spans="1:14" x14ac:dyDescent="0.25">
      <c r="A187" s="119">
        <v>18</v>
      </c>
      <c r="B187" s="119">
        <v>18</v>
      </c>
      <c r="C187" s="119">
        <v>3</v>
      </c>
      <c r="D187" s="119" t="s">
        <v>186</v>
      </c>
      <c r="E187" s="119">
        <v>6</v>
      </c>
      <c r="F187" s="119" t="s">
        <v>207</v>
      </c>
      <c r="G187" s="119" t="s">
        <v>207</v>
      </c>
      <c r="H187" s="119" t="s">
        <v>188</v>
      </c>
      <c r="I187" s="119" t="s">
        <v>189</v>
      </c>
      <c r="J187" s="119">
        <v>2</v>
      </c>
      <c r="K187" s="119">
        <v>3</v>
      </c>
      <c r="L187" s="119">
        <v>301</v>
      </c>
      <c r="M187" s="119">
        <v>37</v>
      </c>
      <c r="N187" s="120"/>
    </row>
    <row r="188" spans="1:14" x14ac:dyDescent="0.25">
      <c r="A188" s="119">
        <v>18</v>
      </c>
      <c r="B188" s="119">
        <v>18</v>
      </c>
      <c r="C188" s="119">
        <v>3</v>
      </c>
      <c r="D188" s="119" t="s">
        <v>186</v>
      </c>
      <c r="E188" s="119">
        <v>6</v>
      </c>
      <c r="F188" s="119" t="s">
        <v>207</v>
      </c>
      <c r="G188" s="119" t="s">
        <v>207</v>
      </c>
      <c r="H188" s="119" t="s">
        <v>188</v>
      </c>
      <c r="I188" s="119" t="s">
        <v>189</v>
      </c>
      <c r="J188" s="119">
        <v>2</v>
      </c>
      <c r="K188" s="119">
        <v>3</v>
      </c>
      <c r="L188" s="119">
        <v>302</v>
      </c>
      <c r="M188" s="119">
        <v>37</v>
      </c>
      <c r="N188" s="120"/>
    </row>
    <row r="189" spans="1:14" x14ac:dyDescent="0.25">
      <c r="A189" s="119">
        <v>18</v>
      </c>
      <c r="B189" s="119">
        <v>18</v>
      </c>
      <c r="C189" s="119">
        <v>3</v>
      </c>
      <c r="D189" s="119" t="s">
        <v>186</v>
      </c>
      <c r="E189" s="119">
        <v>6</v>
      </c>
      <c r="F189" s="119" t="s">
        <v>207</v>
      </c>
      <c r="G189" s="119" t="s">
        <v>207</v>
      </c>
      <c r="H189" s="119" t="s">
        <v>188</v>
      </c>
      <c r="I189" s="119" t="s">
        <v>189</v>
      </c>
      <c r="J189" s="119">
        <v>2</v>
      </c>
      <c r="K189" s="119">
        <v>3</v>
      </c>
      <c r="L189" s="119">
        <v>303</v>
      </c>
      <c r="M189" s="119">
        <v>37</v>
      </c>
      <c r="N189" s="120"/>
    </row>
    <row r="190" spans="1:14" x14ac:dyDescent="0.25">
      <c r="A190" s="119">
        <v>18</v>
      </c>
      <c r="B190" s="119">
        <v>18</v>
      </c>
      <c r="C190" s="119">
        <v>3</v>
      </c>
      <c r="D190" s="119" t="s">
        <v>186</v>
      </c>
      <c r="E190" s="119">
        <v>6</v>
      </c>
      <c r="F190" s="119" t="s">
        <v>207</v>
      </c>
      <c r="G190" s="119" t="s">
        <v>207</v>
      </c>
      <c r="H190" s="119" t="s">
        <v>188</v>
      </c>
      <c r="I190" s="119" t="s">
        <v>189</v>
      </c>
      <c r="J190" s="119">
        <v>2</v>
      </c>
      <c r="K190" s="119">
        <v>4</v>
      </c>
      <c r="L190" s="119">
        <v>401</v>
      </c>
      <c r="M190" s="119">
        <v>36</v>
      </c>
      <c r="N190" s="120"/>
    </row>
    <row r="191" spans="1:14" x14ac:dyDescent="0.25">
      <c r="A191" s="119">
        <v>18</v>
      </c>
      <c r="B191" s="119">
        <v>18</v>
      </c>
      <c r="C191" s="119">
        <v>3</v>
      </c>
      <c r="D191" s="119" t="s">
        <v>186</v>
      </c>
      <c r="E191" s="119">
        <v>6</v>
      </c>
      <c r="F191" s="119" t="s">
        <v>207</v>
      </c>
      <c r="G191" s="119" t="s">
        <v>207</v>
      </c>
      <c r="H191" s="119" t="s">
        <v>188</v>
      </c>
      <c r="I191" s="119" t="s">
        <v>189</v>
      </c>
      <c r="J191" s="119">
        <v>2</v>
      </c>
      <c r="K191" s="119">
        <v>4</v>
      </c>
      <c r="L191" s="119">
        <v>402</v>
      </c>
      <c r="M191" s="119">
        <v>37</v>
      </c>
      <c r="N191" s="120"/>
    </row>
    <row r="192" spans="1:14" x14ac:dyDescent="0.25">
      <c r="A192" s="119">
        <v>18</v>
      </c>
      <c r="B192" s="119">
        <v>18</v>
      </c>
      <c r="C192" s="119">
        <v>3</v>
      </c>
      <c r="D192" s="119" t="s">
        <v>186</v>
      </c>
      <c r="E192" s="119">
        <v>6</v>
      </c>
      <c r="F192" s="119" t="s">
        <v>207</v>
      </c>
      <c r="G192" s="119" t="s">
        <v>207</v>
      </c>
      <c r="H192" s="119" t="s">
        <v>188</v>
      </c>
      <c r="I192" s="119" t="s">
        <v>189</v>
      </c>
      <c r="J192" s="119">
        <v>2</v>
      </c>
      <c r="K192" s="119">
        <v>4</v>
      </c>
      <c r="L192" s="119">
        <v>403</v>
      </c>
      <c r="M192" s="119">
        <v>33</v>
      </c>
      <c r="N192" s="120"/>
    </row>
    <row r="193" spans="1:14" x14ac:dyDescent="0.25">
      <c r="A193" s="119">
        <v>18</v>
      </c>
      <c r="B193" s="119">
        <v>18</v>
      </c>
      <c r="C193" s="119">
        <v>3</v>
      </c>
      <c r="D193" s="119" t="s">
        <v>186</v>
      </c>
      <c r="E193" s="119">
        <v>6</v>
      </c>
      <c r="F193" s="119" t="s">
        <v>207</v>
      </c>
      <c r="G193" s="119" t="s">
        <v>207</v>
      </c>
      <c r="H193" s="119" t="s">
        <v>188</v>
      </c>
      <c r="I193" s="119" t="s">
        <v>189</v>
      </c>
      <c r="J193" s="119">
        <v>2</v>
      </c>
      <c r="K193" s="119">
        <v>5</v>
      </c>
      <c r="L193" s="119">
        <v>501</v>
      </c>
      <c r="M193" s="119">
        <v>36</v>
      </c>
      <c r="N193" s="120"/>
    </row>
    <row r="194" spans="1:14" x14ac:dyDescent="0.25">
      <c r="A194" s="119">
        <v>18</v>
      </c>
      <c r="B194" s="119">
        <v>18</v>
      </c>
      <c r="C194" s="119">
        <v>3</v>
      </c>
      <c r="D194" s="119" t="s">
        <v>186</v>
      </c>
      <c r="E194" s="119">
        <v>6</v>
      </c>
      <c r="F194" s="119" t="s">
        <v>207</v>
      </c>
      <c r="G194" s="119" t="s">
        <v>207</v>
      </c>
      <c r="H194" s="119" t="s">
        <v>188</v>
      </c>
      <c r="I194" s="119" t="s">
        <v>189</v>
      </c>
      <c r="J194" s="119">
        <v>2</v>
      </c>
      <c r="K194" s="119">
        <v>5</v>
      </c>
      <c r="L194" s="119">
        <v>502</v>
      </c>
      <c r="M194" s="119">
        <v>35</v>
      </c>
      <c r="N194" s="120"/>
    </row>
    <row r="195" spans="1:14" x14ac:dyDescent="0.25">
      <c r="A195" s="119">
        <v>18</v>
      </c>
      <c r="B195" s="119">
        <v>18</v>
      </c>
      <c r="C195" s="119">
        <v>3</v>
      </c>
      <c r="D195" s="119" t="s">
        <v>186</v>
      </c>
      <c r="E195" s="119">
        <v>6</v>
      </c>
      <c r="F195" s="119" t="s">
        <v>207</v>
      </c>
      <c r="G195" s="119" t="s">
        <v>207</v>
      </c>
      <c r="H195" s="119" t="s">
        <v>188</v>
      </c>
      <c r="I195" s="119" t="s">
        <v>189</v>
      </c>
      <c r="J195" s="119">
        <v>2</v>
      </c>
      <c r="K195" s="119">
        <v>5</v>
      </c>
      <c r="L195" s="119">
        <v>503</v>
      </c>
      <c r="M195" s="119">
        <v>37</v>
      </c>
      <c r="N195" s="120"/>
    </row>
    <row r="196" spans="1:14" x14ac:dyDescent="0.25">
      <c r="A196" s="119">
        <v>18</v>
      </c>
      <c r="B196" s="119">
        <v>18</v>
      </c>
      <c r="C196" s="119">
        <v>3</v>
      </c>
      <c r="D196" s="119" t="s">
        <v>186</v>
      </c>
      <c r="E196" s="119">
        <v>6</v>
      </c>
      <c r="F196" s="119" t="s">
        <v>207</v>
      </c>
      <c r="G196" s="119" t="s">
        <v>207</v>
      </c>
      <c r="H196" s="119" t="s">
        <v>188</v>
      </c>
      <c r="I196" s="119" t="s">
        <v>190</v>
      </c>
      <c r="J196" s="119">
        <v>1</v>
      </c>
      <c r="K196" s="119">
        <v>0</v>
      </c>
      <c r="L196" s="119">
        <v>1</v>
      </c>
      <c r="M196" s="119">
        <v>27</v>
      </c>
      <c r="N196" s="120"/>
    </row>
    <row r="197" spans="1:14" x14ac:dyDescent="0.25">
      <c r="A197" s="119">
        <v>18</v>
      </c>
      <c r="B197" s="119">
        <v>18</v>
      </c>
      <c r="C197" s="119">
        <v>3</v>
      </c>
      <c r="D197" s="119" t="s">
        <v>186</v>
      </c>
      <c r="E197" s="119">
        <v>6</v>
      </c>
      <c r="F197" s="119" t="s">
        <v>207</v>
      </c>
      <c r="G197" s="119" t="s">
        <v>207</v>
      </c>
      <c r="H197" s="119" t="s">
        <v>188</v>
      </c>
      <c r="I197" s="119" t="s">
        <v>190</v>
      </c>
      <c r="J197" s="119">
        <v>1</v>
      </c>
      <c r="K197" s="119">
        <v>0</v>
      </c>
      <c r="L197" s="119">
        <v>2</v>
      </c>
      <c r="M197" s="119">
        <v>26</v>
      </c>
      <c r="N197" s="120"/>
    </row>
    <row r="198" spans="1:14" x14ac:dyDescent="0.25">
      <c r="A198" s="119">
        <v>18</v>
      </c>
      <c r="B198" s="119">
        <v>18</v>
      </c>
      <c r="C198" s="119">
        <v>3</v>
      </c>
      <c r="D198" s="119" t="s">
        <v>186</v>
      </c>
      <c r="E198" s="119">
        <v>6</v>
      </c>
      <c r="F198" s="119" t="s">
        <v>207</v>
      </c>
      <c r="G198" s="119" t="s">
        <v>207</v>
      </c>
      <c r="H198" s="119" t="s">
        <v>188</v>
      </c>
      <c r="I198" s="119" t="s">
        <v>190</v>
      </c>
      <c r="J198" s="119">
        <v>3</v>
      </c>
      <c r="K198" s="119">
        <v>6</v>
      </c>
      <c r="L198" s="119">
        <v>601</v>
      </c>
      <c r="M198" s="119">
        <v>30</v>
      </c>
      <c r="N198" s="120"/>
    </row>
    <row r="199" spans="1:14" x14ac:dyDescent="0.25">
      <c r="A199" s="119">
        <v>18</v>
      </c>
      <c r="B199" s="119">
        <v>18</v>
      </c>
      <c r="C199" s="119">
        <v>3</v>
      </c>
      <c r="D199" s="119" t="s">
        <v>186</v>
      </c>
      <c r="E199" s="119">
        <v>6</v>
      </c>
      <c r="F199" s="119" t="s">
        <v>207</v>
      </c>
      <c r="G199" s="119" t="s">
        <v>207</v>
      </c>
      <c r="H199" s="119" t="s">
        <v>188</v>
      </c>
      <c r="I199" s="119" t="s">
        <v>190</v>
      </c>
      <c r="J199" s="119">
        <v>3</v>
      </c>
      <c r="K199" s="119">
        <v>6</v>
      </c>
      <c r="L199" s="119">
        <v>602</v>
      </c>
      <c r="M199" s="119">
        <v>33</v>
      </c>
      <c r="N199" s="120"/>
    </row>
    <row r="200" spans="1:14" x14ac:dyDescent="0.25">
      <c r="A200" s="119">
        <v>18</v>
      </c>
      <c r="B200" s="119">
        <v>18</v>
      </c>
      <c r="C200" s="119">
        <v>3</v>
      </c>
      <c r="D200" s="119" t="s">
        <v>186</v>
      </c>
      <c r="E200" s="119">
        <v>6</v>
      </c>
      <c r="F200" s="119" t="s">
        <v>207</v>
      </c>
      <c r="G200" s="119" t="s">
        <v>207</v>
      </c>
      <c r="H200" s="119" t="s">
        <v>188</v>
      </c>
      <c r="I200" s="119" t="s">
        <v>190</v>
      </c>
      <c r="J200" s="119">
        <v>3</v>
      </c>
      <c r="K200" s="119">
        <v>6</v>
      </c>
      <c r="L200" s="119">
        <v>603</v>
      </c>
      <c r="M200" s="119">
        <v>31</v>
      </c>
      <c r="N200" s="120"/>
    </row>
    <row r="201" spans="1:14" x14ac:dyDescent="0.25">
      <c r="A201" s="119">
        <v>18</v>
      </c>
      <c r="B201" s="119">
        <v>18</v>
      </c>
      <c r="C201" s="119">
        <v>3</v>
      </c>
      <c r="D201" s="119" t="s">
        <v>186</v>
      </c>
      <c r="E201" s="119">
        <v>6</v>
      </c>
      <c r="F201" s="119" t="s">
        <v>207</v>
      </c>
      <c r="G201" s="119" t="s">
        <v>207</v>
      </c>
      <c r="H201" s="119" t="s">
        <v>188</v>
      </c>
      <c r="I201" s="119" t="s">
        <v>190</v>
      </c>
      <c r="J201" s="119">
        <v>3</v>
      </c>
      <c r="K201" s="119">
        <v>6</v>
      </c>
      <c r="L201" s="119">
        <v>604</v>
      </c>
      <c r="M201" s="119">
        <v>33</v>
      </c>
      <c r="N201" s="120"/>
    </row>
    <row r="202" spans="1:14" x14ac:dyDescent="0.25">
      <c r="A202" s="119">
        <v>18</v>
      </c>
      <c r="B202" s="119">
        <v>18</v>
      </c>
      <c r="C202" s="119">
        <v>3</v>
      </c>
      <c r="D202" s="119" t="s">
        <v>186</v>
      </c>
      <c r="E202" s="119">
        <v>6</v>
      </c>
      <c r="F202" s="119" t="s">
        <v>207</v>
      </c>
      <c r="G202" s="119" t="s">
        <v>207</v>
      </c>
      <c r="H202" s="119" t="s">
        <v>188</v>
      </c>
      <c r="I202" s="119" t="s">
        <v>190</v>
      </c>
      <c r="J202" s="119">
        <v>3</v>
      </c>
      <c r="K202" s="119">
        <v>7</v>
      </c>
      <c r="L202" s="119">
        <v>701</v>
      </c>
      <c r="M202" s="119">
        <v>40</v>
      </c>
      <c r="N202" s="120"/>
    </row>
    <row r="203" spans="1:14" x14ac:dyDescent="0.25">
      <c r="A203" s="119">
        <v>18</v>
      </c>
      <c r="B203" s="119">
        <v>18</v>
      </c>
      <c r="C203" s="119">
        <v>3</v>
      </c>
      <c r="D203" s="119" t="s">
        <v>186</v>
      </c>
      <c r="E203" s="119">
        <v>6</v>
      </c>
      <c r="F203" s="119" t="s">
        <v>207</v>
      </c>
      <c r="G203" s="119" t="s">
        <v>207</v>
      </c>
      <c r="H203" s="119" t="s">
        <v>188</v>
      </c>
      <c r="I203" s="119" t="s">
        <v>190</v>
      </c>
      <c r="J203" s="119">
        <v>3</v>
      </c>
      <c r="K203" s="119">
        <v>7</v>
      </c>
      <c r="L203" s="119">
        <v>702</v>
      </c>
      <c r="M203" s="119">
        <v>42</v>
      </c>
      <c r="N203" s="120"/>
    </row>
    <row r="204" spans="1:14" x14ac:dyDescent="0.25">
      <c r="A204" s="119">
        <v>18</v>
      </c>
      <c r="B204" s="119">
        <v>18</v>
      </c>
      <c r="C204" s="119">
        <v>3</v>
      </c>
      <c r="D204" s="119" t="s">
        <v>186</v>
      </c>
      <c r="E204" s="119">
        <v>6</v>
      </c>
      <c r="F204" s="119" t="s">
        <v>207</v>
      </c>
      <c r="G204" s="119" t="s">
        <v>207</v>
      </c>
      <c r="H204" s="119" t="s">
        <v>188</v>
      </c>
      <c r="I204" s="119" t="s">
        <v>190</v>
      </c>
      <c r="J204" s="119">
        <v>3</v>
      </c>
      <c r="K204" s="119">
        <v>7</v>
      </c>
      <c r="L204" s="119">
        <v>703</v>
      </c>
      <c r="M204" s="119">
        <v>38</v>
      </c>
      <c r="N204" s="120"/>
    </row>
    <row r="205" spans="1:14" x14ac:dyDescent="0.25">
      <c r="A205" s="119">
        <v>18</v>
      </c>
      <c r="B205" s="119">
        <v>18</v>
      </c>
      <c r="C205" s="119">
        <v>3</v>
      </c>
      <c r="D205" s="119" t="s">
        <v>186</v>
      </c>
      <c r="E205" s="119">
        <v>6</v>
      </c>
      <c r="F205" s="119" t="s">
        <v>207</v>
      </c>
      <c r="G205" s="119" t="s">
        <v>207</v>
      </c>
      <c r="H205" s="119" t="s">
        <v>188</v>
      </c>
      <c r="I205" s="119" t="s">
        <v>190</v>
      </c>
      <c r="J205" s="119">
        <v>3</v>
      </c>
      <c r="K205" s="119">
        <v>8</v>
      </c>
      <c r="L205" s="119">
        <v>801</v>
      </c>
      <c r="M205" s="119">
        <v>44</v>
      </c>
      <c r="N205" s="120"/>
    </row>
    <row r="206" spans="1:14" x14ac:dyDescent="0.25">
      <c r="A206" s="119">
        <v>18</v>
      </c>
      <c r="B206" s="119">
        <v>18</v>
      </c>
      <c r="C206" s="119">
        <v>3</v>
      </c>
      <c r="D206" s="119" t="s">
        <v>186</v>
      </c>
      <c r="E206" s="119">
        <v>6</v>
      </c>
      <c r="F206" s="119" t="s">
        <v>207</v>
      </c>
      <c r="G206" s="119" t="s">
        <v>207</v>
      </c>
      <c r="H206" s="119" t="s">
        <v>188</v>
      </c>
      <c r="I206" s="119" t="s">
        <v>190</v>
      </c>
      <c r="J206" s="119">
        <v>3</v>
      </c>
      <c r="K206" s="119">
        <v>8</v>
      </c>
      <c r="L206" s="119">
        <v>802</v>
      </c>
      <c r="M206" s="119">
        <v>45</v>
      </c>
      <c r="N206" s="120"/>
    </row>
    <row r="207" spans="1:14" x14ac:dyDescent="0.25">
      <c r="A207" s="119">
        <v>18</v>
      </c>
      <c r="B207" s="119">
        <v>18</v>
      </c>
      <c r="C207" s="119">
        <v>3</v>
      </c>
      <c r="D207" s="119" t="s">
        <v>186</v>
      </c>
      <c r="E207" s="119">
        <v>6</v>
      </c>
      <c r="F207" s="119" t="s">
        <v>207</v>
      </c>
      <c r="G207" s="119" t="s">
        <v>207</v>
      </c>
      <c r="H207" s="119" t="s">
        <v>188</v>
      </c>
      <c r="I207" s="119" t="s">
        <v>190</v>
      </c>
      <c r="J207" s="119">
        <v>3</v>
      </c>
      <c r="K207" s="119">
        <v>9</v>
      </c>
      <c r="L207" s="119">
        <v>901</v>
      </c>
      <c r="M207" s="119">
        <v>38</v>
      </c>
      <c r="N207" s="120"/>
    </row>
    <row r="208" spans="1:14" x14ac:dyDescent="0.25">
      <c r="A208" s="119">
        <v>18</v>
      </c>
      <c r="B208" s="119">
        <v>18</v>
      </c>
      <c r="C208" s="119">
        <v>3</v>
      </c>
      <c r="D208" s="119" t="s">
        <v>186</v>
      </c>
      <c r="E208" s="119">
        <v>6</v>
      </c>
      <c r="F208" s="119" t="s">
        <v>207</v>
      </c>
      <c r="G208" s="119" t="s">
        <v>207</v>
      </c>
      <c r="H208" s="119" t="s">
        <v>188</v>
      </c>
      <c r="I208" s="119" t="s">
        <v>190</v>
      </c>
      <c r="J208" s="119">
        <v>3</v>
      </c>
      <c r="K208" s="119">
        <v>9</v>
      </c>
      <c r="L208" s="119">
        <v>902</v>
      </c>
      <c r="M208" s="119">
        <v>37</v>
      </c>
      <c r="N208" s="120"/>
    </row>
    <row r="209" spans="1:14" x14ac:dyDescent="0.25">
      <c r="A209" s="119">
        <v>18</v>
      </c>
      <c r="B209" s="119">
        <v>18</v>
      </c>
      <c r="C209" s="119">
        <v>3</v>
      </c>
      <c r="D209" s="119" t="s">
        <v>186</v>
      </c>
      <c r="E209" s="119">
        <v>6</v>
      </c>
      <c r="F209" s="119" t="s">
        <v>207</v>
      </c>
      <c r="G209" s="119" t="s">
        <v>207</v>
      </c>
      <c r="H209" s="119" t="s">
        <v>188</v>
      </c>
      <c r="I209" s="119" t="s">
        <v>190</v>
      </c>
      <c r="J209" s="119">
        <v>3</v>
      </c>
      <c r="K209" s="119">
        <v>9</v>
      </c>
      <c r="L209" s="119">
        <v>903</v>
      </c>
      <c r="M209" s="119">
        <v>39</v>
      </c>
      <c r="N209" s="120"/>
    </row>
    <row r="210" spans="1:14" x14ac:dyDescent="0.25">
      <c r="A210" s="119">
        <v>18</v>
      </c>
      <c r="B210" s="119">
        <v>18</v>
      </c>
      <c r="C210" s="119">
        <v>3</v>
      </c>
      <c r="D210" s="119" t="s">
        <v>186</v>
      </c>
      <c r="E210" s="119">
        <v>6</v>
      </c>
      <c r="F210" s="119" t="s">
        <v>207</v>
      </c>
      <c r="G210" s="119" t="s">
        <v>207</v>
      </c>
      <c r="H210" s="119" t="s">
        <v>188</v>
      </c>
      <c r="I210" s="119" t="s">
        <v>190</v>
      </c>
      <c r="J210" s="119">
        <v>4</v>
      </c>
      <c r="K210" s="119">
        <v>10</v>
      </c>
      <c r="L210" s="119">
        <v>1001</v>
      </c>
      <c r="M210" s="119">
        <v>38</v>
      </c>
      <c r="N210" s="120"/>
    </row>
    <row r="211" spans="1:14" x14ac:dyDescent="0.25">
      <c r="A211" s="119">
        <v>18</v>
      </c>
      <c r="B211" s="119">
        <v>18</v>
      </c>
      <c r="C211" s="119">
        <v>3</v>
      </c>
      <c r="D211" s="119" t="s">
        <v>186</v>
      </c>
      <c r="E211" s="119">
        <v>6</v>
      </c>
      <c r="F211" s="119" t="s">
        <v>207</v>
      </c>
      <c r="G211" s="119" t="s">
        <v>207</v>
      </c>
      <c r="H211" s="119" t="s">
        <v>188</v>
      </c>
      <c r="I211" s="119" t="s">
        <v>190</v>
      </c>
      <c r="J211" s="119">
        <v>4</v>
      </c>
      <c r="K211" s="119">
        <v>10</v>
      </c>
      <c r="L211" s="119">
        <v>1002</v>
      </c>
      <c r="M211" s="119">
        <v>41</v>
      </c>
      <c r="N211" s="120"/>
    </row>
    <row r="212" spans="1:14" x14ac:dyDescent="0.25">
      <c r="A212" s="119">
        <v>18</v>
      </c>
      <c r="B212" s="119">
        <v>18</v>
      </c>
      <c r="C212" s="119">
        <v>3</v>
      </c>
      <c r="D212" s="119" t="s">
        <v>186</v>
      </c>
      <c r="E212" s="119">
        <v>6</v>
      </c>
      <c r="F212" s="119" t="s">
        <v>207</v>
      </c>
      <c r="G212" s="119" t="s">
        <v>207</v>
      </c>
      <c r="H212" s="119" t="s">
        <v>188</v>
      </c>
      <c r="I212" s="119" t="s">
        <v>190</v>
      </c>
      <c r="J212" s="119">
        <v>4</v>
      </c>
      <c r="K212" s="119">
        <v>10</v>
      </c>
      <c r="L212" s="119">
        <v>1003</v>
      </c>
      <c r="M212" s="119">
        <v>40</v>
      </c>
      <c r="N212" s="120"/>
    </row>
    <row r="213" spans="1:14" x14ac:dyDescent="0.25">
      <c r="A213" s="119">
        <v>18</v>
      </c>
      <c r="B213" s="119">
        <v>18</v>
      </c>
      <c r="C213" s="119">
        <v>3</v>
      </c>
      <c r="D213" s="119" t="s">
        <v>186</v>
      </c>
      <c r="E213" s="119">
        <v>6</v>
      </c>
      <c r="F213" s="119" t="s">
        <v>207</v>
      </c>
      <c r="G213" s="119" t="s">
        <v>207</v>
      </c>
      <c r="H213" s="119" t="s">
        <v>188</v>
      </c>
      <c r="I213" s="119" t="s">
        <v>190</v>
      </c>
      <c r="J213" s="119">
        <v>4</v>
      </c>
      <c r="K213" s="119">
        <v>11</v>
      </c>
      <c r="L213" s="119">
        <v>1101</v>
      </c>
      <c r="M213" s="119">
        <v>32</v>
      </c>
    </row>
    <row r="214" spans="1:14" x14ac:dyDescent="0.25">
      <c r="A214" s="119">
        <v>18</v>
      </c>
      <c r="B214" s="119">
        <v>18</v>
      </c>
      <c r="C214" s="119">
        <v>3</v>
      </c>
      <c r="D214" s="119" t="s">
        <v>186</v>
      </c>
      <c r="E214" s="119">
        <v>6</v>
      </c>
      <c r="F214" s="119" t="s">
        <v>207</v>
      </c>
      <c r="G214" s="119" t="s">
        <v>207</v>
      </c>
      <c r="H214" s="119" t="s">
        <v>188</v>
      </c>
      <c r="I214" s="119" t="s">
        <v>190</v>
      </c>
      <c r="J214" s="119">
        <v>4</v>
      </c>
      <c r="K214" s="119">
        <v>11</v>
      </c>
      <c r="L214" s="119">
        <v>1102</v>
      </c>
      <c r="M214" s="119">
        <v>34</v>
      </c>
    </row>
    <row r="215" spans="1:14" x14ac:dyDescent="0.25">
      <c r="A215" s="119">
        <v>18</v>
      </c>
      <c r="B215" s="119">
        <v>18</v>
      </c>
      <c r="C215" s="119">
        <v>3</v>
      </c>
      <c r="D215" s="119" t="s">
        <v>186</v>
      </c>
      <c r="E215" s="119">
        <v>6</v>
      </c>
      <c r="F215" s="119" t="s">
        <v>207</v>
      </c>
      <c r="G215" s="119" t="s">
        <v>207</v>
      </c>
      <c r="H215" s="119" t="s">
        <v>188</v>
      </c>
      <c r="I215" s="119" t="s">
        <v>190</v>
      </c>
      <c r="J215" s="119">
        <v>4</v>
      </c>
      <c r="K215" s="119">
        <v>11</v>
      </c>
      <c r="L215" s="119">
        <v>1103</v>
      </c>
      <c r="M215" s="119">
        <v>32</v>
      </c>
    </row>
    <row r="216" spans="1:14" x14ac:dyDescent="0.25">
      <c r="A216" s="119">
        <v>18</v>
      </c>
      <c r="B216" s="119">
        <v>18</v>
      </c>
      <c r="C216" s="119">
        <v>3</v>
      </c>
      <c r="D216" s="119" t="s">
        <v>186</v>
      </c>
      <c r="E216" s="119">
        <v>6</v>
      </c>
      <c r="F216" s="119" t="s">
        <v>207</v>
      </c>
      <c r="G216" s="119" t="s">
        <v>207</v>
      </c>
      <c r="H216" s="119" t="s">
        <v>191</v>
      </c>
      <c r="I216" s="119" t="s">
        <v>192</v>
      </c>
      <c r="J216" s="119">
        <v>2</v>
      </c>
      <c r="K216" s="119">
        <v>22</v>
      </c>
      <c r="L216" s="119">
        <v>2201</v>
      </c>
      <c r="M216" s="119">
        <v>22</v>
      </c>
    </row>
    <row r="217" spans="1:14" x14ac:dyDescent="0.25">
      <c r="A217" s="119">
        <v>18</v>
      </c>
      <c r="B217" s="119">
        <v>18</v>
      </c>
      <c r="C217" s="119">
        <v>3</v>
      </c>
      <c r="D217" s="119" t="s">
        <v>186</v>
      </c>
      <c r="E217" s="119">
        <v>6</v>
      </c>
      <c r="F217" s="119" t="s">
        <v>207</v>
      </c>
      <c r="G217" s="119" t="s">
        <v>207</v>
      </c>
      <c r="H217" s="119" t="s">
        <v>191</v>
      </c>
      <c r="I217" s="119" t="s">
        <v>192</v>
      </c>
      <c r="J217" s="119">
        <v>3</v>
      </c>
      <c r="K217" s="119">
        <v>23</v>
      </c>
      <c r="L217" s="119">
        <v>2301</v>
      </c>
      <c r="M217" s="119">
        <v>28</v>
      </c>
    </row>
    <row r="218" spans="1:14" x14ac:dyDescent="0.25">
      <c r="A218" s="119">
        <v>18</v>
      </c>
      <c r="B218" s="119">
        <v>18</v>
      </c>
      <c r="C218" s="119">
        <v>3</v>
      </c>
      <c r="D218" s="119" t="s">
        <v>186</v>
      </c>
      <c r="E218" s="119">
        <v>6</v>
      </c>
      <c r="F218" s="119" t="s">
        <v>207</v>
      </c>
      <c r="G218" s="119" t="s">
        <v>207</v>
      </c>
      <c r="H218" s="119" t="s">
        <v>191</v>
      </c>
      <c r="I218" s="119" t="s">
        <v>192</v>
      </c>
      <c r="J218" s="119">
        <v>3</v>
      </c>
      <c r="K218" s="119">
        <v>24</v>
      </c>
      <c r="L218" s="119">
        <v>2401</v>
      </c>
      <c r="M218" s="119">
        <v>26</v>
      </c>
      <c r="N218" s="120"/>
    </row>
    <row r="219" spans="1:14" x14ac:dyDescent="0.25">
      <c r="A219" s="119">
        <v>18</v>
      </c>
      <c r="B219" s="119">
        <v>18</v>
      </c>
      <c r="C219" s="119">
        <v>3</v>
      </c>
      <c r="D219" s="119" t="s">
        <v>186</v>
      </c>
      <c r="E219" s="119">
        <v>6</v>
      </c>
      <c r="F219" s="119" t="s">
        <v>207</v>
      </c>
      <c r="G219" s="119" t="s">
        <v>207</v>
      </c>
      <c r="H219" s="119" t="s">
        <v>191</v>
      </c>
      <c r="I219" s="119" t="s">
        <v>192</v>
      </c>
      <c r="J219" s="119">
        <v>4</v>
      </c>
      <c r="K219" s="119">
        <v>25</v>
      </c>
      <c r="L219" s="119">
        <v>2501</v>
      </c>
      <c r="M219" s="119">
        <v>30</v>
      </c>
      <c r="N219" s="120"/>
    </row>
    <row r="220" spans="1:14" x14ac:dyDescent="0.25">
      <c r="A220" s="119">
        <v>22</v>
      </c>
      <c r="B220" s="119">
        <v>22</v>
      </c>
      <c r="C220" s="119">
        <v>3</v>
      </c>
      <c r="D220" s="119" t="s">
        <v>208</v>
      </c>
      <c r="E220" s="119">
        <v>13</v>
      </c>
      <c r="F220" s="119" t="s">
        <v>209</v>
      </c>
      <c r="G220" s="119" t="s">
        <v>210</v>
      </c>
      <c r="H220" s="119" t="s">
        <v>211</v>
      </c>
      <c r="I220" s="119" t="s">
        <v>192</v>
      </c>
      <c r="J220" s="119">
        <v>2</v>
      </c>
      <c r="K220" s="119">
        <v>21</v>
      </c>
      <c r="L220" s="119">
        <v>2101</v>
      </c>
      <c r="M220" s="119">
        <v>23</v>
      </c>
      <c r="N220" s="120"/>
    </row>
    <row r="221" spans="1:14" x14ac:dyDescent="0.25">
      <c r="A221" s="119">
        <v>22</v>
      </c>
      <c r="B221" s="119">
        <v>22</v>
      </c>
      <c r="C221" s="119">
        <v>3</v>
      </c>
      <c r="D221" s="119" t="s">
        <v>208</v>
      </c>
      <c r="E221" s="119">
        <v>13</v>
      </c>
      <c r="F221" s="119" t="s">
        <v>209</v>
      </c>
      <c r="G221" s="119" t="s">
        <v>210</v>
      </c>
      <c r="H221" s="119" t="s">
        <v>211</v>
      </c>
      <c r="I221" s="119" t="s">
        <v>192</v>
      </c>
      <c r="J221" s="119">
        <v>2</v>
      </c>
      <c r="K221" s="119">
        <v>21</v>
      </c>
      <c r="L221" s="119">
        <v>2102</v>
      </c>
      <c r="M221" s="119">
        <v>17</v>
      </c>
      <c r="N221" s="120"/>
    </row>
    <row r="222" spans="1:14" x14ac:dyDescent="0.25">
      <c r="A222" s="119">
        <v>22</v>
      </c>
      <c r="B222" s="119">
        <v>22</v>
      </c>
      <c r="C222" s="119">
        <v>3</v>
      </c>
      <c r="D222" s="119" t="s">
        <v>208</v>
      </c>
      <c r="E222" s="119">
        <v>13</v>
      </c>
      <c r="F222" s="119" t="s">
        <v>209</v>
      </c>
      <c r="G222" s="119" t="s">
        <v>210</v>
      </c>
      <c r="H222" s="119" t="s">
        <v>205</v>
      </c>
      <c r="I222" s="119" t="s">
        <v>189</v>
      </c>
      <c r="J222" s="119">
        <v>2</v>
      </c>
      <c r="K222" s="119">
        <v>99</v>
      </c>
      <c r="L222" s="119">
        <v>9901</v>
      </c>
      <c r="M222" s="119">
        <v>30</v>
      </c>
      <c r="N222" s="120"/>
    </row>
    <row r="223" spans="1:14" x14ac:dyDescent="0.25">
      <c r="A223" s="119">
        <v>22</v>
      </c>
      <c r="B223" s="119">
        <v>22</v>
      </c>
      <c r="C223" s="119">
        <v>3</v>
      </c>
      <c r="D223" s="119" t="s">
        <v>208</v>
      </c>
      <c r="E223" s="119">
        <v>13</v>
      </c>
      <c r="F223" s="119" t="s">
        <v>209</v>
      </c>
      <c r="G223" s="119" t="s">
        <v>210</v>
      </c>
      <c r="H223" s="119" t="s">
        <v>188</v>
      </c>
      <c r="I223" s="119" t="s">
        <v>189</v>
      </c>
      <c r="J223" s="119">
        <v>1</v>
      </c>
      <c r="K223" s="119">
        <v>0</v>
      </c>
      <c r="L223" s="119">
        <v>1</v>
      </c>
      <c r="M223" s="119">
        <v>24</v>
      </c>
      <c r="N223" s="120"/>
    </row>
    <row r="224" spans="1:14" x14ac:dyDescent="0.25">
      <c r="A224" s="119">
        <v>22</v>
      </c>
      <c r="B224" s="119">
        <v>22</v>
      </c>
      <c r="C224" s="119">
        <v>3</v>
      </c>
      <c r="D224" s="119" t="s">
        <v>208</v>
      </c>
      <c r="E224" s="119">
        <v>13</v>
      </c>
      <c r="F224" s="119" t="s">
        <v>209</v>
      </c>
      <c r="G224" s="119" t="s">
        <v>210</v>
      </c>
      <c r="H224" s="119" t="s">
        <v>188</v>
      </c>
      <c r="I224" s="119" t="s">
        <v>189</v>
      </c>
      <c r="J224" s="119">
        <v>1</v>
      </c>
      <c r="K224" s="119">
        <v>0</v>
      </c>
      <c r="L224" s="119">
        <v>2</v>
      </c>
      <c r="M224" s="119">
        <v>26</v>
      </c>
      <c r="N224" s="120"/>
    </row>
    <row r="225" spans="1:14" x14ac:dyDescent="0.25">
      <c r="A225" s="119">
        <v>22</v>
      </c>
      <c r="B225" s="119">
        <v>22</v>
      </c>
      <c r="C225" s="119">
        <v>3</v>
      </c>
      <c r="D225" s="119" t="s">
        <v>208</v>
      </c>
      <c r="E225" s="119">
        <v>13</v>
      </c>
      <c r="F225" s="119" t="s">
        <v>209</v>
      </c>
      <c r="G225" s="119" t="s">
        <v>210</v>
      </c>
      <c r="H225" s="119" t="s">
        <v>188</v>
      </c>
      <c r="I225" s="119" t="s">
        <v>189</v>
      </c>
      <c r="J225" s="119">
        <v>1</v>
      </c>
      <c r="K225" s="119">
        <v>0</v>
      </c>
      <c r="L225" s="119">
        <v>3</v>
      </c>
      <c r="M225" s="119">
        <v>27</v>
      </c>
      <c r="N225" s="120"/>
    </row>
    <row r="226" spans="1:14" x14ac:dyDescent="0.25">
      <c r="A226" s="119">
        <v>22</v>
      </c>
      <c r="B226" s="119">
        <v>22</v>
      </c>
      <c r="C226" s="119">
        <v>3</v>
      </c>
      <c r="D226" s="119" t="s">
        <v>208</v>
      </c>
      <c r="E226" s="119">
        <v>13</v>
      </c>
      <c r="F226" s="119" t="s">
        <v>209</v>
      </c>
      <c r="G226" s="119" t="s">
        <v>210</v>
      </c>
      <c r="H226" s="119" t="s">
        <v>188</v>
      </c>
      <c r="I226" s="119" t="s">
        <v>189</v>
      </c>
      <c r="J226" s="119">
        <v>1</v>
      </c>
      <c r="K226" s="119">
        <v>0</v>
      </c>
      <c r="L226" s="119">
        <v>4</v>
      </c>
      <c r="M226" s="119">
        <v>25</v>
      </c>
      <c r="N226" s="120"/>
    </row>
    <row r="227" spans="1:14" x14ac:dyDescent="0.25">
      <c r="A227" s="119">
        <v>22</v>
      </c>
      <c r="B227" s="119">
        <v>22</v>
      </c>
      <c r="C227" s="119">
        <v>3</v>
      </c>
      <c r="D227" s="119" t="s">
        <v>208</v>
      </c>
      <c r="E227" s="119">
        <v>13</v>
      </c>
      <c r="F227" s="119" t="s">
        <v>209</v>
      </c>
      <c r="G227" s="119" t="s">
        <v>210</v>
      </c>
      <c r="H227" s="119" t="s">
        <v>188</v>
      </c>
      <c r="I227" s="119" t="s">
        <v>189</v>
      </c>
      <c r="J227" s="119">
        <v>1</v>
      </c>
      <c r="K227" s="119">
        <v>0</v>
      </c>
      <c r="L227" s="119">
        <v>5</v>
      </c>
      <c r="M227" s="119">
        <v>26</v>
      </c>
      <c r="N227" s="120"/>
    </row>
    <row r="228" spans="1:14" x14ac:dyDescent="0.25">
      <c r="A228" s="119">
        <v>22</v>
      </c>
      <c r="B228" s="119">
        <v>22</v>
      </c>
      <c r="C228" s="119">
        <v>3</v>
      </c>
      <c r="D228" s="119" t="s">
        <v>208</v>
      </c>
      <c r="E228" s="119">
        <v>13</v>
      </c>
      <c r="F228" s="119" t="s">
        <v>209</v>
      </c>
      <c r="G228" s="119" t="s">
        <v>210</v>
      </c>
      <c r="H228" s="119" t="s">
        <v>188</v>
      </c>
      <c r="I228" s="119" t="s">
        <v>189</v>
      </c>
      <c r="J228" s="119">
        <v>1</v>
      </c>
      <c r="K228" s="119">
        <v>0</v>
      </c>
      <c r="L228" s="119">
        <v>6</v>
      </c>
      <c r="M228" s="119">
        <v>23</v>
      </c>
      <c r="N228" s="120"/>
    </row>
    <row r="229" spans="1:14" x14ac:dyDescent="0.25">
      <c r="A229" s="119">
        <v>22</v>
      </c>
      <c r="B229" s="119">
        <v>22</v>
      </c>
      <c r="C229" s="119">
        <v>3</v>
      </c>
      <c r="D229" s="119" t="s">
        <v>208</v>
      </c>
      <c r="E229" s="119">
        <v>13</v>
      </c>
      <c r="F229" s="119" t="s">
        <v>209</v>
      </c>
      <c r="G229" s="119" t="s">
        <v>210</v>
      </c>
      <c r="H229" s="119" t="s">
        <v>188</v>
      </c>
      <c r="I229" s="119" t="s">
        <v>189</v>
      </c>
      <c r="J229" s="119">
        <v>1</v>
      </c>
      <c r="K229" s="119">
        <v>0</v>
      </c>
      <c r="L229" s="119">
        <v>7</v>
      </c>
      <c r="M229" s="119">
        <v>24</v>
      </c>
      <c r="N229" s="120"/>
    </row>
    <row r="230" spans="1:14" x14ac:dyDescent="0.25">
      <c r="A230" s="119">
        <v>22</v>
      </c>
      <c r="B230" s="119">
        <v>22</v>
      </c>
      <c r="C230" s="119">
        <v>3</v>
      </c>
      <c r="D230" s="119" t="s">
        <v>208</v>
      </c>
      <c r="E230" s="119">
        <v>13</v>
      </c>
      <c r="F230" s="119" t="s">
        <v>209</v>
      </c>
      <c r="G230" s="119" t="s">
        <v>210</v>
      </c>
      <c r="H230" s="119" t="s">
        <v>188</v>
      </c>
      <c r="I230" s="119" t="s">
        <v>189</v>
      </c>
      <c r="J230" s="119">
        <v>2</v>
      </c>
      <c r="K230" s="119">
        <v>1</v>
      </c>
      <c r="L230" s="119">
        <v>101</v>
      </c>
      <c r="M230" s="119">
        <v>39</v>
      </c>
      <c r="N230" s="120"/>
    </row>
    <row r="231" spans="1:14" x14ac:dyDescent="0.25">
      <c r="A231" s="119">
        <v>22</v>
      </c>
      <c r="B231" s="119">
        <v>22</v>
      </c>
      <c r="C231" s="119">
        <v>3</v>
      </c>
      <c r="D231" s="119" t="s">
        <v>208</v>
      </c>
      <c r="E231" s="119">
        <v>13</v>
      </c>
      <c r="F231" s="119" t="s">
        <v>209</v>
      </c>
      <c r="G231" s="119" t="s">
        <v>210</v>
      </c>
      <c r="H231" s="119" t="s">
        <v>188</v>
      </c>
      <c r="I231" s="119" t="s">
        <v>189</v>
      </c>
      <c r="J231" s="119">
        <v>2</v>
      </c>
      <c r="K231" s="119">
        <v>1</v>
      </c>
      <c r="L231" s="119">
        <v>102</v>
      </c>
      <c r="M231" s="119">
        <v>40</v>
      </c>
      <c r="N231" s="120"/>
    </row>
    <row r="232" spans="1:14" x14ac:dyDescent="0.25">
      <c r="A232" s="119">
        <v>22</v>
      </c>
      <c r="B232" s="119">
        <v>22</v>
      </c>
      <c r="C232" s="119">
        <v>3</v>
      </c>
      <c r="D232" s="119" t="s">
        <v>208</v>
      </c>
      <c r="E232" s="119">
        <v>13</v>
      </c>
      <c r="F232" s="119" t="s">
        <v>209</v>
      </c>
      <c r="G232" s="119" t="s">
        <v>210</v>
      </c>
      <c r="H232" s="119" t="s">
        <v>188</v>
      </c>
      <c r="I232" s="119" t="s">
        <v>189</v>
      </c>
      <c r="J232" s="119">
        <v>2</v>
      </c>
      <c r="K232" s="119">
        <v>1</v>
      </c>
      <c r="L232" s="119">
        <v>103</v>
      </c>
      <c r="M232" s="119">
        <v>37</v>
      </c>
      <c r="N232" s="120"/>
    </row>
    <row r="233" spans="1:14" x14ac:dyDescent="0.25">
      <c r="A233" s="119">
        <v>22</v>
      </c>
      <c r="B233" s="119">
        <v>22</v>
      </c>
      <c r="C233" s="119">
        <v>3</v>
      </c>
      <c r="D233" s="119" t="s">
        <v>208</v>
      </c>
      <c r="E233" s="119">
        <v>13</v>
      </c>
      <c r="F233" s="119" t="s">
        <v>209</v>
      </c>
      <c r="G233" s="119" t="s">
        <v>210</v>
      </c>
      <c r="H233" s="119" t="s">
        <v>188</v>
      </c>
      <c r="I233" s="119" t="s">
        <v>189</v>
      </c>
      <c r="J233" s="119">
        <v>2</v>
      </c>
      <c r="K233" s="119">
        <v>1</v>
      </c>
      <c r="L233" s="119">
        <v>104</v>
      </c>
      <c r="M233" s="119">
        <v>38</v>
      </c>
      <c r="N233" s="120"/>
    </row>
    <row r="234" spans="1:14" x14ac:dyDescent="0.25">
      <c r="A234" s="119">
        <v>22</v>
      </c>
      <c r="B234" s="119">
        <v>22</v>
      </c>
      <c r="C234" s="119">
        <v>3</v>
      </c>
      <c r="D234" s="119" t="s">
        <v>208</v>
      </c>
      <c r="E234" s="119">
        <v>13</v>
      </c>
      <c r="F234" s="119" t="s">
        <v>209</v>
      </c>
      <c r="G234" s="119" t="s">
        <v>210</v>
      </c>
      <c r="H234" s="119" t="s">
        <v>188</v>
      </c>
      <c r="I234" s="119" t="s">
        <v>189</v>
      </c>
      <c r="J234" s="119">
        <v>2</v>
      </c>
      <c r="K234" s="119">
        <v>2</v>
      </c>
      <c r="L234" s="119">
        <v>201</v>
      </c>
      <c r="M234" s="119">
        <v>37</v>
      </c>
      <c r="N234" s="120"/>
    </row>
    <row r="235" spans="1:14" x14ac:dyDescent="0.25">
      <c r="A235" s="119">
        <v>22</v>
      </c>
      <c r="B235" s="119">
        <v>22</v>
      </c>
      <c r="C235" s="119">
        <v>3</v>
      </c>
      <c r="D235" s="119" t="s">
        <v>208</v>
      </c>
      <c r="E235" s="119">
        <v>13</v>
      </c>
      <c r="F235" s="119" t="s">
        <v>209</v>
      </c>
      <c r="G235" s="119" t="s">
        <v>210</v>
      </c>
      <c r="H235" s="119" t="s">
        <v>188</v>
      </c>
      <c r="I235" s="119" t="s">
        <v>189</v>
      </c>
      <c r="J235" s="119">
        <v>2</v>
      </c>
      <c r="K235" s="119">
        <v>2</v>
      </c>
      <c r="L235" s="119">
        <v>202</v>
      </c>
      <c r="M235" s="119">
        <v>38</v>
      </c>
      <c r="N235" s="120"/>
    </row>
    <row r="236" spans="1:14" x14ac:dyDescent="0.25">
      <c r="A236" s="119">
        <v>22</v>
      </c>
      <c r="B236" s="119">
        <v>22</v>
      </c>
      <c r="C236" s="119">
        <v>3</v>
      </c>
      <c r="D236" s="119" t="s">
        <v>208</v>
      </c>
      <c r="E236" s="119">
        <v>13</v>
      </c>
      <c r="F236" s="119" t="s">
        <v>209</v>
      </c>
      <c r="G236" s="119" t="s">
        <v>210</v>
      </c>
      <c r="H236" s="119" t="s">
        <v>188</v>
      </c>
      <c r="I236" s="119" t="s">
        <v>189</v>
      </c>
      <c r="J236" s="119">
        <v>2</v>
      </c>
      <c r="K236" s="119">
        <v>2</v>
      </c>
      <c r="L236" s="119">
        <v>203</v>
      </c>
      <c r="M236" s="119">
        <v>37</v>
      </c>
      <c r="N236" s="120"/>
    </row>
    <row r="237" spans="1:14" x14ac:dyDescent="0.25">
      <c r="A237" s="119">
        <v>22</v>
      </c>
      <c r="B237" s="119">
        <v>22</v>
      </c>
      <c r="C237" s="119">
        <v>3</v>
      </c>
      <c r="D237" s="119" t="s">
        <v>208</v>
      </c>
      <c r="E237" s="119">
        <v>13</v>
      </c>
      <c r="F237" s="119" t="s">
        <v>209</v>
      </c>
      <c r="G237" s="119" t="s">
        <v>210</v>
      </c>
      <c r="H237" s="119" t="s">
        <v>188</v>
      </c>
      <c r="I237" s="119" t="s">
        <v>189</v>
      </c>
      <c r="J237" s="119">
        <v>2</v>
      </c>
      <c r="K237" s="119">
        <v>2</v>
      </c>
      <c r="L237" s="119">
        <v>204</v>
      </c>
      <c r="M237" s="119">
        <v>37</v>
      </c>
      <c r="N237" s="120"/>
    </row>
    <row r="238" spans="1:14" x14ac:dyDescent="0.25">
      <c r="A238" s="119">
        <v>22</v>
      </c>
      <c r="B238" s="119">
        <v>22</v>
      </c>
      <c r="C238" s="119">
        <v>3</v>
      </c>
      <c r="D238" s="119" t="s">
        <v>208</v>
      </c>
      <c r="E238" s="119">
        <v>13</v>
      </c>
      <c r="F238" s="119" t="s">
        <v>209</v>
      </c>
      <c r="G238" s="119" t="s">
        <v>210</v>
      </c>
      <c r="H238" s="119" t="s">
        <v>188</v>
      </c>
      <c r="I238" s="119" t="s">
        <v>189</v>
      </c>
      <c r="J238" s="119">
        <v>2</v>
      </c>
      <c r="K238" s="119">
        <v>2</v>
      </c>
      <c r="L238" s="119">
        <v>205</v>
      </c>
      <c r="M238" s="119">
        <v>34</v>
      </c>
      <c r="N238" s="120"/>
    </row>
    <row r="239" spans="1:14" x14ac:dyDescent="0.25">
      <c r="A239" s="119">
        <v>22</v>
      </c>
      <c r="B239" s="119">
        <v>22</v>
      </c>
      <c r="C239" s="119">
        <v>3</v>
      </c>
      <c r="D239" s="119" t="s">
        <v>208</v>
      </c>
      <c r="E239" s="119">
        <v>13</v>
      </c>
      <c r="F239" s="119" t="s">
        <v>209</v>
      </c>
      <c r="G239" s="119" t="s">
        <v>210</v>
      </c>
      <c r="H239" s="119" t="s">
        <v>188</v>
      </c>
      <c r="I239" s="119" t="s">
        <v>189</v>
      </c>
      <c r="J239" s="119">
        <v>2</v>
      </c>
      <c r="K239" s="119">
        <v>2</v>
      </c>
      <c r="L239" s="119">
        <v>206</v>
      </c>
      <c r="M239" s="119">
        <v>37</v>
      </c>
      <c r="N239" s="120"/>
    </row>
    <row r="240" spans="1:14" x14ac:dyDescent="0.25">
      <c r="A240" s="119">
        <v>22</v>
      </c>
      <c r="B240" s="119">
        <v>22</v>
      </c>
      <c r="C240" s="119">
        <v>3</v>
      </c>
      <c r="D240" s="119" t="s">
        <v>208</v>
      </c>
      <c r="E240" s="119">
        <v>13</v>
      </c>
      <c r="F240" s="119" t="s">
        <v>209</v>
      </c>
      <c r="G240" s="119" t="s">
        <v>210</v>
      </c>
      <c r="H240" s="119" t="s">
        <v>188</v>
      </c>
      <c r="I240" s="119" t="s">
        <v>189</v>
      </c>
      <c r="J240" s="119">
        <v>2</v>
      </c>
      <c r="K240" s="119">
        <v>3</v>
      </c>
      <c r="L240" s="119">
        <v>301</v>
      </c>
      <c r="M240" s="119">
        <v>40</v>
      </c>
      <c r="N240" s="120"/>
    </row>
    <row r="241" spans="1:14" x14ac:dyDescent="0.25">
      <c r="A241" s="119">
        <v>22</v>
      </c>
      <c r="B241" s="119">
        <v>22</v>
      </c>
      <c r="C241" s="119">
        <v>3</v>
      </c>
      <c r="D241" s="119" t="s">
        <v>208</v>
      </c>
      <c r="E241" s="119">
        <v>13</v>
      </c>
      <c r="F241" s="119" t="s">
        <v>209</v>
      </c>
      <c r="G241" s="119" t="s">
        <v>210</v>
      </c>
      <c r="H241" s="119" t="s">
        <v>188</v>
      </c>
      <c r="I241" s="119" t="s">
        <v>189</v>
      </c>
      <c r="J241" s="119">
        <v>2</v>
      </c>
      <c r="K241" s="119">
        <v>3</v>
      </c>
      <c r="L241" s="119">
        <v>302</v>
      </c>
      <c r="M241" s="119">
        <v>38</v>
      </c>
      <c r="N241" s="120"/>
    </row>
    <row r="242" spans="1:14" x14ac:dyDescent="0.25">
      <c r="A242" s="119">
        <v>22</v>
      </c>
      <c r="B242" s="119">
        <v>22</v>
      </c>
      <c r="C242" s="119">
        <v>3</v>
      </c>
      <c r="D242" s="119" t="s">
        <v>208</v>
      </c>
      <c r="E242" s="119">
        <v>13</v>
      </c>
      <c r="F242" s="119" t="s">
        <v>209</v>
      </c>
      <c r="G242" s="119" t="s">
        <v>210</v>
      </c>
      <c r="H242" s="119" t="s">
        <v>188</v>
      </c>
      <c r="I242" s="119" t="s">
        <v>189</v>
      </c>
      <c r="J242" s="119">
        <v>2</v>
      </c>
      <c r="K242" s="119">
        <v>3</v>
      </c>
      <c r="L242" s="119">
        <v>303</v>
      </c>
      <c r="M242" s="119">
        <v>38</v>
      </c>
      <c r="N242" s="120"/>
    </row>
    <row r="243" spans="1:14" x14ac:dyDescent="0.25">
      <c r="A243" s="119">
        <v>22</v>
      </c>
      <c r="B243" s="119">
        <v>22</v>
      </c>
      <c r="C243" s="119">
        <v>3</v>
      </c>
      <c r="D243" s="119" t="s">
        <v>208</v>
      </c>
      <c r="E243" s="119">
        <v>13</v>
      </c>
      <c r="F243" s="119" t="s">
        <v>209</v>
      </c>
      <c r="G243" s="119" t="s">
        <v>210</v>
      </c>
      <c r="H243" s="119" t="s">
        <v>188</v>
      </c>
      <c r="I243" s="119" t="s">
        <v>189</v>
      </c>
      <c r="J243" s="119">
        <v>2</v>
      </c>
      <c r="K243" s="119">
        <v>3</v>
      </c>
      <c r="L243" s="119">
        <v>304</v>
      </c>
      <c r="M243" s="119">
        <v>40</v>
      </c>
      <c r="N243" s="120"/>
    </row>
    <row r="244" spans="1:14" x14ac:dyDescent="0.25">
      <c r="A244" s="119">
        <v>22</v>
      </c>
      <c r="B244" s="119">
        <v>22</v>
      </c>
      <c r="C244" s="119">
        <v>3</v>
      </c>
      <c r="D244" s="119" t="s">
        <v>208</v>
      </c>
      <c r="E244" s="119">
        <v>13</v>
      </c>
      <c r="F244" s="119" t="s">
        <v>209</v>
      </c>
      <c r="G244" s="119" t="s">
        <v>210</v>
      </c>
      <c r="H244" s="119" t="s">
        <v>188</v>
      </c>
      <c r="I244" s="119" t="s">
        <v>189</v>
      </c>
      <c r="J244" s="119">
        <v>2</v>
      </c>
      <c r="K244" s="119">
        <v>3</v>
      </c>
      <c r="L244" s="119">
        <v>305</v>
      </c>
      <c r="M244" s="119">
        <v>40</v>
      </c>
      <c r="N244" s="120"/>
    </row>
    <row r="245" spans="1:14" x14ac:dyDescent="0.25">
      <c r="A245" s="119">
        <v>22</v>
      </c>
      <c r="B245" s="119">
        <v>22</v>
      </c>
      <c r="C245" s="119">
        <v>3</v>
      </c>
      <c r="D245" s="119" t="s">
        <v>208</v>
      </c>
      <c r="E245" s="119">
        <v>13</v>
      </c>
      <c r="F245" s="119" t="s">
        <v>209</v>
      </c>
      <c r="G245" s="119" t="s">
        <v>210</v>
      </c>
      <c r="H245" s="119" t="s">
        <v>188</v>
      </c>
      <c r="I245" s="119" t="s">
        <v>189</v>
      </c>
      <c r="J245" s="119">
        <v>2</v>
      </c>
      <c r="K245" s="119">
        <v>3</v>
      </c>
      <c r="L245" s="119">
        <v>306</v>
      </c>
      <c r="M245" s="119">
        <v>40</v>
      </c>
      <c r="N245" s="120"/>
    </row>
    <row r="246" spans="1:14" x14ac:dyDescent="0.25">
      <c r="A246" s="119">
        <v>22</v>
      </c>
      <c r="B246" s="119">
        <v>22</v>
      </c>
      <c r="C246" s="119">
        <v>3</v>
      </c>
      <c r="D246" s="119" t="s">
        <v>208</v>
      </c>
      <c r="E246" s="119">
        <v>13</v>
      </c>
      <c r="F246" s="119" t="s">
        <v>209</v>
      </c>
      <c r="G246" s="119" t="s">
        <v>210</v>
      </c>
      <c r="H246" s="119" t="s">
        <v>188</v>
      </c>
      <c r="I246" s="119" t="s">
        <v>189</v>
      </c>
      <c r="J246" s="119">
        <v>2</v>
      </c>
      <c r="K246" s="119">
        <v>4</v>
      </c>
      <c r="L246" s="119">
        <v>401</v>
      </c>
      <c r="M246" s="119">
        <v>40</v>
      </c>
      <c r="N246" s="120"/>
    </row>
    <row r="247" spans="1:14" x14ac:dyDescent="0.25">
      <c r="A247" s="119">
        <v>22</v>
      </c>
      <c r="B247" s="119">
        <v>22</v>
      </c>
      <c r="C247" s="119">
        <v>3</v>
      </c>
      <c r="D247" s="119" t="s">
        <v>208</v>
      </c>
      <c r="E247" s="119">
        <v>13</v>
      </c>
      <c r="F247" s="119" t="s">
        <v>209</v>
      </c>
      <c r="G247" s="119" t="s">
        <v>210</v>
      </c>
      <c r="H247" s="119" t="s">
        <v>188</v>
      </c>
      <c r="I247" s="119" t="s">
        <v>189</v>
      </c>
      <c r="J247" s="119">
        <v>2</v>
      </c>
      <c r="K247" s="119">
        <v>4</v>
      </c>
      <c r="L247" s="119">
        <v>402</v>
      </c>
      <c r="M247" s="119">
        <v>38</v>
      </c>
      <c r="N247" s="120"/>
    </row>
    <row r="248" spans="1:14" x14ac:dyDescent="0.25">
      <c r="A248" s="119">
        <v>22</v>
      </c>
      <c r="B248" s="119">
        <v>22</v>
      </c>
      <c r="C248" s="119">
        <v>3</v>
      </c>
      <c r="D248" s="119" t="s">
        <v>208</v>
      </c>
      <c r="E248" s="119">
        <v>13</v>
      </c>
      <c r="F248" s="119" t="s">
        <v>209</v>
      </c>
      <c r="G248" s="119" t="s">
        <v>210</v>
      </c>
      <c r="H248" s="119" t="s">
        <v>188</v>
      </c>
      <c r="I248" s="119" t="s">
        <v>189</v>
      </c>
      <c r="J248" s="119">
        <v>2</v>
      </c>
      <c r="K248" s="119">
        <v>4</v>
      </c>
      <c r="L248" s="119">
        <v>403</v>
      </c>
      <c r="M248" s="119">
        <v>38</v>
      </c>
      <c r="N248" s="120"/>
    </row>
    <row r="249" spans="1:14" x14ac:dyDescent="0.25">
      <c r="A249" s="119">
        <v>22</v>
      </c>
      <c r="B249" s="119">
        <v>22</v>
      </c>
      <c r="C249" s="119">
        <v>3</v>
      </c>
      <c r="D249" s="119" t="s">
        <v>208</v>
      </c>
      <c r="E249" s="119">
        <v>13</v>
      </c>
      <c r="F249" s="119" t="s">
        <v>209</v>
      </c>
      <c r="G249" s="119" t="s">
        <v>210</v>
      </c>
      <c r="H249" s="119" t="s">
        <v>188</v>
      </c>
      <c r="I249" s="119" t="s">
        <v>189</v>
      </c>
      <c r="J249" s="119">
        <v>2</v>
      </c>
      <c r="K249" s="119">
        <v>4</v>
      </c>
      <c r="L249" s="119">
        <v>404</v>
      </c>
      <c r="M249" s="119">
        <v>38</v>
      </c>
      <c r="N249" s="120"/>
    </row>
    <row r="250" spans="1:14" x14ac:dyDescent="0.25">
      <c r="A250" s="119">
        <v>22</v>
      </c>
      <c r="B250" s="119">
        <v>22</v>
      </c>
      <c r="C250" s="119">
        <v>3</v>
      </c>
      <c r="D250" s="119" t="s">
        <v>208</v>
      </c>
      <c r="E250" s="119">
        <v>13</v>
      </c>
      <c r="F250" s="119" t="s">
        <v>209</v>
      </c>
      <c r="G250" s="119" t="s">
        <v>210</v>
      </c>
      <c r="H250" s="119" t="s">
        <v>188</v>
      </c>
      <c r="I250" s="119" t="s">
        <v>189</v>
      </c>
      <c r="J250" s="119">
        <v>2</v>
      </c>
      <c r="K250" s="119">
        <v>4</v>
      </c>
      <c r="L250" s="119">
        <v>405</v>
      </c>
      <c r="M250" s="119">
        <v>40</v>
      </c>
      <c r="N250" s="120"/>
    </row>
    <row r="251" spans="1:14" x14ac:dyDescent="0.25">
      <c r="A251" s="119">
        <v>22</v>
      </c>
      <c r="B251" s="119">
        <v>22</v>
      </c>
      <c r="C251" s="119">
        <v>3</v>
      </c>
      <c r="D251" s="119" t="s">
        <v>208</v>
      </c>
      <c r="E251" s="119">
        <v>13</v>
      </c>
      <c r="F251" s="119" t="s">
        <v>209</v>
      </c>
      <c r="G251" s="119" t="s">
        <v>210</v>
      </c>
      <c r="H251" s="119" t="s">
        <v>188</v>
      </c>
      <c r="I251" s="119" t="s">
        <v>189</v>
      </c>
      <c r="J251" s="119">
        <v>2</v>
      </c>
      <c r="K251" s="119">
        <v>5</v>
      </c>
      <c r="L251" s="119">
        <v>501</v>
      </c>
      <c r="M251" s="119">
        <v>39</v>
      </c>
      <c r="N251" s="120"/>
    </row>
    <row r="252" spans="1:14" x14ac:dyDescent="0.25">
      <c r="A252" s="119">
        <v>22</v>
      </c>
      <c r="B252" s="119">
        <v>22</v>
      </c>
      <c r="C252" s="119">
        <v>3</v>
      </c>
      <c r="D252" s="119" t="s">
        <v>208</v>
      </c>
      <c r="E252" s="119">
        <v>13</v>
      </c>
      <c r="F252" s="119" t="s">
        <v>209</v>
      </c>
      <c r="G252" s="119" t="s">
        <v>210</v>
      </c>
      <c r="H252" s="119" t="s">
        <v>188</v>
      </c>
      <c r="I252" s="119" t="s">
        <v>189</v>
      </c>
      <c r="J252" s="119">
        <v>2</v>
      </c>
      <c r="K252" s="119">
        <v>5</v>
      </c>
      <c r="L252" s="119">
        <v>502</v>
      </c>
      <c r="M252" s="119">
        <v>39</v>
      </c>
      <c r="N252" s="120"/>
    </row>
    <row r="253" spans="1:14" x14ac:dyDescent="0.25">
      <c r="A253" s="119">
        <v>22</v>
      </c>
      <c r="B253" s="119">
        <v>22</v>
      </c>
      <c r="C253" s="119">
        <v>3</v>
      </c>
      <c r="D253" s="119" t="s">
        <v>208</v>
      </c>
      <c r="E253" s="119">
        <v>13</v>
      </c>
      <c r="F253" s="119" t="s">
        <v>209</v>
      </c>
      <c r="G253" s="119" t="s">
        <v>210</v>
      </c>
      <c r="H253" s="119" t="s">
        <v>188</v>
      </c>
      <c r="I253" s="119" t="s">
        <v>189</v>
      </c>
      <c r="J253" s="119">
        <v>2</v>
      </c>
      <c r="K253" s="119">
        <v>5</v>
      </c>
      <c r="L253" s="119">
        <v>503</v>
      </c>
      <c r="M253" s="119">
        <v>38</v>
      </c>
      <c r="N253" s="120"/>
    </row>
    <row r="254" spans="1:14" x14ac:dyDescent="0.25">
      <c r="A254" s="119">
        <v>22</v>
      </c>
      <c r="B254" s="119">
        <v>22</v>
      </c>
      <c r="C254" s="119">
        <v>3</v>
      </c>
      <c r="D254" s="119" t="s">
        <v>208</v>
      </c>
      <c r="E254" s="119">
        <v>13</v>
      </c>
      <c r="F254" s="119" t="s">
        <v>209</v>
      </c>
      <c r="G254" s="119" t="s">
        <v>210</v>
      </c>
      <c r="H254" s="119" t="s">
        <v>188</v>
      </c>
      <c r="I254" s="119" t="s">
        <v>189</v>
      </c>
      <c r="J254" s="119">
        <v>2</v>
      </c>
      <c r="K254" s="119">
        <v>5</v>
      </c>
      <c r="L254" s="119">
        <v>504</v>
      </c>
      <c r="M254" s="119">
        <v>37</v>
      </c>
      <c r="N254" s="120"/>
    </row>
    <row r="255" spans="1:14" x14ac:dyDescent="0.25">
      <c r="A255" s="119">
        <v>22</v>
      </c>
      <c r="B255" s="119">
        <v>22</v>
      </c>
      <c r="C255" s="119">
        <v>3</v>
      </c>
      <c r="D255" s="119" t="s">
        <v>208</v>
      </c>
      <c r="E255" s="119">
        <v>13</v>
      </c>
      <c r="F255" s="119" t="s">
        <v>209</v>
      </c>
      <c r="G255" s="119" t="s">
        <v>210</v>
      </c>
      <c r="H255" s="119" t="s">
        <v>188</v>
      </c>
      <c r="I255" s="119" t="s">
        <v>189</v>
      </c>
      <c r="J255" s="119">
        <v>2</v>
      </c>
      <c r="K255" s="119">
        <v>5</v>
      </c>
      <c r="L255" s="119">
        <v>505</v>
      </c>
      <c r="M255" s="119">
        <v>38</v>
      </c>
      <c r="N255" s="120"/>
    </row>
    <row r="256" spans="1:14" x14ac:dyDescent="0.25">
      <c r="A256" s="119">
        <v>22</v>
      </c>
      <c r="B256" s="119">
        <v>22</v>
      </c>
      <c r="C256" s="119">
        <v>3</v>
      </c>
      <c r="D256" s="119" t="s">
        <v>208</v>
      </c>
      <c r="E256" s="119">
        <v>13</v>
      </c>
      <c r="F256" s="119" t="s">
        <v>209</v>
      </c>
      <c r="G256" s="119" t="s">
        <v>210</v>
      </c>
      <c r="H256" s="119" t="s">
        <v>188</v>
      </c>
      <c r="I256" s="119" t="s">
        <v>189</v>
      </c>
      <c r="J256" s="119">
        <v>2</v>
      </c>
      <c r="K256" s="119">
        <v>5</v>
      </c>
      <c r="L256" s="119">
        <v>506</v>
      </c>
      <c r="M256" s="119">
        <v>39</v>
      </c>
      <c r="N256" s="120"/>
    </row>
    <row r="257" spans="1:14" x14ac:dyDescent="0.25">
      <c r="A257" s="119">
        <v>22</v>
      </c>
      <c r="B257" s="119">
        <v>22</v>
      </c>
      <c r="C257" s="119">
        <v>3</v>
      </c>
      <c r="D257" s="119" t="s">
        <v>208</v>
      </c>
      <c r="E257" s="119">
        <v>13</v>
      </c>
      <c r="F257" s="119" t="s">
        <v>209</v>
      </c>
      <c r="G257" s="119" t="s">
        <v>210</v>
      </c>
      <c r="H257" s="119" t="s">
        <v>188</v>
      </c>
      <c r="I257" s="119" t="s">
        <v>190</v>
      </c>
      <c r="J257" s="119">
        <v>1</v>
      </c>
      <c r="K257" s="119">
        <v>0</v>
      </c>
      <c r="L257" s="119">
        <v>1</v>
      </c>
      <c r="M257" s="119">
        <v>26</v>
      </c>
      <c r="N257" s="120"/>
    </row>
    <row r="258" spans="1:14" x14ac:dyDescent="0.25">
      <c r="A258" s="119">
        <v>22</v>
      </c>
      <c r="B258" s="119">
        <v>22</v>
      </c>
      <c r="C258" s="119">
        <v>3</v>
      </c>
      <c r="D258" s="119" t="s">
        <v>208</v>
      </c>
      <c r="E258" s="119">
        <v>13</v>
      </c>
      <c r="F258" s="119" t="s">
        <v>209</v>
      </c>
      <c r="G258" s="119" t="s">
        <v>210</v>
      </c>
      <c r="H258" s="119" t="s">
        <v>188</v>
      </c>
      <c r="I258" s="119" t="s">
        <v>190</v>
      </c>
      <c r="J258" s="119">
        <v>1</v>
      </c>
      <c r="K258" s="119">
        <v>0</v>
      </c>
      <c r="L258" s="119">
        <v>2</v>
      </c>
      <c r="M258" s="119">
        <v>24</v>
      </c>
      <c r="N258" s="120"/>
    </row>
    <row r="259" spans="1:14" x14ac:dyDescent="0.25">
      <c r="A259" s="119">
        <v>22</v>
      </c>
      <c r="B259" s="119">
        <v>22</v>
      </c>
      <c r="C259" s="119">
        <v>3</v>
      </c>
      <c r="D259" s="119" t="s">
        <v>208</v>
      </c>
      <c r="E259" s="119">
        <v>13</v>
      </c>
      <c r="F259" s="119" t="s">
        <v>209</v>
      </c>
      <c r="G259" s="119" t="s">
        <v>210</v>
      </c>
      <c r="H259" s="119" t="s">
        <v>188</v>
      </c>
      <c r="I259" s="119" t="s">
        <v>190</v>
      </c>
      <c r="J259" s="119">
        <v>1</v>
      </c>
      <c r="K259" s="119">
        <v>0</v>
      </c>
      <c r="L259" s="119">
        <v>3</v>
      </c>
      <c r="M259" s="119">
        <v>26</v>
      </c>
      <c r="N259" s="120"/>
    </row>
    <row r="260" spans="1:14" x14ac:dyDescent="0.25">
      <c r="A260" s="119">
        <v>22</v>
      </c>
      <c r="B260" s="119">
        <v>22</v>
      </c>
      <c r="C260" s="119">
        <v>3</v>
      </c>
      <c r="D260" s="119" t="s">
        <v>208</v>
      </c>
      <c r="E260" s="119">
        <v>13</v>
      </c>
      <c r="F260" s="119" t="s">
        <v>209</v>
      </c>
      <c r="G260" s="119" t="s">
        <v>210</v>
      </c>
      <c r="H260" s="119" t="s">
        <v>188</v>
      </c>
      <c r="I260" s="119" t="s">
        <v>190</v>
      </c>
      <c r="J260" s="119">
        <v>1</v>
      </c>
      <c r="K260" s="119">
        <v>0</v>
      </c>
      <c r="L260" s="119">
        <v>4</v>
      </c>
      <c r="M260" s="119">
        <v>27</v>
      </c>
      <c r="N260" s="120"/>
    </row>
    <row r="261" spans="1:14" x14ac:dyDescent="0.25">
      <c r="A261" s="119">
        <v>22</v>
      </c>
      <c r="B261" s="119">
        <v>22</v>
      </c>
      <c r="C261" s="119">
        <v>3</v>
      </c>
      <c r="D261" s="119" t="s">
        <v>208</v>
      </c>
      <c r="E261" s="119">
        <v>13</v>
      </c>
      <c r="F261" s="119" t="s">
        <v>209</v>
      </c>
      <c r="G261" s="119" t="s">
        <v>210</v>
      </c>
      <c r="H261" s="119" t="s">
        <v>188</v>
      </c>
      <c r="I261" s="119" t="s">
        <v>190</v>
      </c>
      <c r="J261" s="119">
        <v>1</v>
      </c>
      <c r="K261" s="119">
        <v>0</v>
      </c>
      <c r="L261" s="119">
        <v>5</v>
      </c>
      <c r="M261" s="119">
        <v>24</v>
      </c>
      <c r="N261" s="120"/>
    </row>
    <row r="262" spans="1:14" x14ac:dyDescent="0.25">
      <c r="A262" s="119">
        <v>22</v>
      </c>
      <c r="B262" s="119">
        <v>22</v>
      </c>
      <c r="C262" s="119">
        <v>3</v>
      </c>
      <c r="D262" s="119" t="s">
        <v>208</v>
      </c>
      <c r="E262" s="119">
        <v>13</v>
      </c>
      <c r="F262" s="119" t="s">
        <v>209</v>
      </c>
      <c r="G262" s="119" t="s">
        <v>210</v>
      </c>
      <c r="H262" s="119" t="s">
        <v>188</v>
      </c>
      <c r="I262" s="119" t="s">
        <v>190</v>
      </c>
      <c r="J262" s="119">
        <v>2</v>
      </c>
      <c r="K262" s="119">
        <v>1</v>
      </c>
      <c r="L262" s="119">
        <v>101</v>
      </c>
      <c r="M262" s="119">
        <v>37</v>
      </c>
      <c r="N262" s="120"/>
    </row>
    <row r="263" spans="1:14" x14ac:dyDescent="0.25">
      <c r="A263" s="119">
        <v>22</v>
      </c>
      <c r="B263" s="119">
        <v>22</v>
      </c>
      <c r="C263" s="119">
        <v>3</v>
      </c>
      <c r="D263" s="119" t="s">
        <v>208</v>
      </c>
      <c r="E263" s="119">
        <v>13</v>
      </c>
      <c r="F263" s="119" t="s">
        <v>209</v>
      </c>
      <c r="G263" s="119" t="s">
        <v>210</v>
      </c>
      <c r="H263" s="119" t="s">
        <v>188</v>
      </c>
      <c r="I263" s="119" t="s">
        <v>190</v>
      </c>
      <c r="J263" s="119">
        <v>3</v>
      </c>
      <c r="K263" s="119">
        <v>6</v>
      </c>
      <c r="L263" s="119">
        <v>601</v>
      </c>
      <c r="M263" s="119">
        <v>38</v>
      </c>
      <c r="N263" s="120"/>
    </row>
    <row r="264" spans="1:14" x14ac:dyDescent="0.25">
      <c r="A264" s="119">
        <v>22</v>
      </c>
      <c r="B264" s="119">
        <v>22</v>
      </c>
      <c r="C264" s="119">
        <v>3</v>
      </c>
      <c r="D264" s="119" t="s">
        <v>208</v>
      </c>
      <c r="E264" s="119">
        <v>13</v>
      </c>
      <c r="F264" s="119" t="s">
        <v>209</v>
      </c>
      <c r="G264" s="119" t="s">
        <v>210</v>
      </c>
      <c r="H264" s="119" t="s">
        <v>188</v>
      </c>
      <c r="I264" s="119" t="s">
        <v>190</v>
      </c>
      <c r="J264" s="119">
        <v>3</v>
      </c>
      <c r="K264" s="119">
        <v>6</v>
      </c>
      <c r="L264" s="119">
        <v>602</v>
      </c>
      <c r="M264" s="119">
        <v>43</v>
      </c>
      <c r="N264" s="120"/>
    </row>
    <row r="265" spans="1:14" x14ac:dyDescent="0.25">
      <c r="A265" s="119">
        <v>22</v>
      </c>
      <c r="B265" s="119">
        <v>22</v>
      </c>
      <c r="C265" s="119">
        <v>3</v>
      </c>
      <c r="D265" s="119" t="s">
        <v>208</v>
      </c>
      <c r="E265" s="119">
        <v>13</v>
      </c>
      <c r="F265" s="119" t="s">
        <v>209</v>
      </c>
      <c r="G265" s="119" t="s">
        <v>210</v>
      </c>
      <c r="H265" s="119" t="s">
        <v>188</v>
      </c>
      <c r="I265" s="119" t="s">
        <v>190</v>
      </c>
      <c r="J265" s="119">
        <v>3</v>
      </c>
      <c r="K265" s="119">
        <v>6</v>
      </c>
      <c r="L265" s="119">
        <v>603</v>
      </c>
      <c r="M265" s="119">
        <v>41</v>
      </c>
      <c r="N265" s="120"/>
    </row>
    <row r="266" spans="1:14" x14ac:dyDescent="0.25">
      <c r="A266" s="119">
        <v>22</v>
      </c>
      <c r="B266" s="119">
        <v>22</v>
      </c>
      <c r="C266" s="119">
        <v>3</v>
      </c>
      <c r="D266" s="119" t="s">
        <v>208</v>
      </c>
      <c r="E266" s="119">
        <v>13</v>
      </c>
      <c r="F266" s="119" t="s">
        <v>209</v>
      </c>
      <c r="G266" s="119" t="s">
        <v>210</v>
      </c>
      <c r="H266" s="119" t="s">
        <v>188</v>
      </c>
      <c r="I266" s="119" t="s">
        <v>190</v>
      </c>
      <c r="J266" s="119">
        <v>3</v>
      </c>
      <c r="K266" s="119">
        <v>6</v>
      </c>
      <c r="L266" s="119">
        <v>604</v>
      </c>
      <c r="M266" s="119">
        <v>42</v>
      </c>
      <c r="N266" s="120"/>
    </row>
    <row r="267" spans="1:14" x14ac:dyDescent="0.25">
      <c r="A267" s="119">
        <v>22</v>
      </c>
      <c r="B267" s="119">
        <v>22</v>
      </c>
      <c r="C267" s="119">
        <v>3</v>
      </c>
      <c r="D267" s="119" t="s">
        <v>208</v>
      </c>
      <c r="E267" s="119">
        <v>13</v>
      </c>
      <c r="F267" s="119" t="s">
        <v>209</v>
      </c>
      <c r="G267" s="119" t="s">
        <v>210</v>
      </c>
      <c r="H267" s="119" t="s">
        <v>188</v>
      </c>
      <c r="I267" s="119" t="s">
        <v>190</v>
      </c>
      <c r="J267" s="119">
        <v>3</v>
      </c>
      <c r="K267" s="119">
        <v>6</v>
      </c>
      <c r="L267" s="119">
        <v>605</v>
      </c>
      <c r="M267" s="119">
        <v>42</v>
      </c>
      <c r="N267" s="120"/>
    </row>
    <row r="268" spans="1:14" x14ac:dyDescent="0.25">
      <c r="A268" s="119">
        <v>22</v>
      </c>
      <c r="B268" s="119">
        <v>22</v>
      </c>
      <c r="C268" s="119">
        <v>3</v>
      </c>
      <c r="D268" s="119" t="s">
        <v>208</v>
      </c>
      <c r="E268" s="119">
        <v>13</v>
      </c>
      <c r="F268" s="119" t="s">
        <v>209</v>
      </c>
      <c r="G268" s="119" t="s">
        <v>210</v>
      </c>
      <c r="H268" s="119" t="s">
        <v>188</v>
      </c>
      <c r="I268" s="119" t="s">
        <v>190</v>
      </c>
      <c r="J268" s="119">
        <v>3</v>
      </c>
      <c r="K268" s="119">
        <v>7</v>
      </c>
      <c r="L268" s="119">
        <v>701</v>
      </c>
      <c r="M268" s="119">
        <v>40</v>
      </c>
      <c r="N268" s="120"/>
    </row>
    <row r="269" spans="1:14" x14ac:dyDescent="0.25">
      <c r="A269" s="119">
        <v>22</v>
      </c>
      <c r="B269" s="119">
        <v>22</v>
      </c>
      <c r="C269" s="119">
        <v>3</v>
      </c>
      <c r="D269" s="119" t="s">
        <v>208</v>
      </c>
      <c r="E269" s="119">
        <v>13</v>
      </c>
      <c r="F269" s="119" t="s">
        <v>209</v>
      </c>
      <c r="G269" s="119" t="s">
        <v>210</v>
      </c>
      <c r="H269" s="119" t="s">
        <v>188</v>
      </c>
      <c r="I269" s="119" t="s">
        <v>190</v>
      </c>
      <c r="J269" s="119">
        <v>3</v>
      </c>
      <c r="K269" s="119">
        <v>7</v>
      </c>
      <c r="L269" s="119">
        <v>702</v>
      </c>
      <c r="M269" s="119">
        <v>41</v>
      </c>
      <c r="N269" s="120"/>
    </row>
    <row r="270" spans="1:14" x14ac:dyDescent="0.25">
      <c r="A270" s="119">
        <v>22</v>
      </c>
      <c r="B270" s="119">
        <v>22</v>
      </c>
      <c r="C270" s="119">
        <v>3</v>
      </c>
      <c r="D270" s="119" t="s">
        <v>208</v>
      </c>
      <c r="E270" s="119">
        <v>13</v>
      </c>
      <c r="F270" s="119" t="s">
        <v>209</v>
      </c>
      <c r="G270" s="119" t="s">
        <v>210</v>
      </c>
      <c r="H270" s="119" t="s">
        <v>188</v>
      </c>
      <c r="I270" s="119" t="s">
        <v>190</v>
      </c>
      <c r="J270" s="119">
        <v>3</v>
      </c>
      <c r="K270" s="119">
        <v>7</v>
      </c>
      <c r="L270" s="119">
        <v>703</v>
      </c>
      <c r="M270" s="119">
        <v>43</v>
      </c>
      <c r="N270" s="120"/>
    </row>
    <row r="271" spans="1:14" x14ac:dyDescent="0.25">
      <c r="A271" s="119">
        <v>22</v>
      </c>
      <c r="B271" s="119">
        <v>22</v>
      </c>
      <c r="C271" s="119">
        <v>3</v>
      </c>
      <c r="D271" s="119" t="s">
        <v>208</v>
      </c>
      <c r="E271" s="119">
        <v>13</v>
      </c>
      <c r="F271" s="119" t="s">
        <v>209</v>
      </c>
      <c r="G271" s="119" t="s">
        <v>210</v>
      </c>
      <c r="H271" s="119" t="s">
        <v>188</v>
      </c>
      <c r="I271" s="119" t="s">
        <v>190</v>
      </c>
      <c r="J271" s="119">
        <v>3</v>
      </c>
      <c r="K271" s="119">
        <v>7</v>
      </c>
      <c r="L271" s="119">
        <v>704</v>
      </c>
      <c r="M271" s="119">
        <v>38</v>
      </c>
      <c r="N271" s="120"/>
    </row>
    <row r="272" spans="1:14" x14ac:dyDescent="0.25">
      <c r="A272" s="119">
        <v>22</v>
      </c>
      <c r="B272" s="119">
        <v>22</v>
      </c>
      <c r="C272" s="119">
        <v>3</v>
      </c>
      <c r="D272" s="119" t="s">
        <v>208</v>
      </c>
      <c r="E272" s="119">
        <v>13</v>
      </c>
      <c r="F272" s="119" t="s">
        <v>209</v>
      </c>
      <c r="G272" s="119" t="s">
        <v>210</v>
      </c>
      <c r="H272" s="119" t="s">
        <v>188</v>
      </c>
      <c r="I272" s="119" t="s">
        <v>190</v>
      </c>
      <c r="J272" s="119">
        <v>3</v>
      </c>
      <c r="K272" s="119">
        <v>7</v>
      </c>
      <c r="L272" s="119">
        <v>705</v>
      </c>
      <c r="M272" s="119">
        <v>37</v>
      </c>
      <c r="N272" s="120"/>
    </row>
    <row r="273" spans="1:14" x14ac:dyDescent="0.25">
      <c r="A273" s="119">
        <v>22</v>
      </c>
      <c r="B273" s="119">
        <v>22</v>
      </c>
      <c r="C273" s="119">
        <v>3</v>
      </c>
      <c r="D273" s="119" t="s">
        <v>208</v>
      </c>
      <c r="E273" s="119">
        <v>13</v>
      </c>
      <c r="F273" s="119" t="s">
        <v>209</v>
      </c>
      <c r="G273" s="119" t="s">
        <v>210</v>
      </c>
      <c r="H273" s="119" t="s">
        <v>188</v>
      </c>
      <c r="I273" s="119" t="s">
        <v>190</v>
      </c>
      <c r="J273" s="119">
        <v>3</v>
      </c>
      <c r="K273" s="119">
        <v>8</v>
      </c>
      <c r="L273" s="119">
        <v>801</v>
      </c>
      <c r="M273" s="119">
        <v>39</v>
      </c>
      <c r="N273" s="120"/>
    </row>
    <row r="274" spans="1:14" x14ac:dyDescent="0.25">
      <c r="A274" s="119">
        <v>22</v>
      </c>
      <c r="B274" s="119">
        <v>22</v>
      </c>
      <c r="C274" s="119">
        <v>3</v>
      </c>
      <c r="D274" s="119" t="s">
        <v>208</v>
      </c>
      <c r="E274" s="119">
        <v>13</v>
      </c>
      <c r="F274" s="119" t="s">
        <v>209</v>
      </c>
      <c r="G274" s="119" t="s">
        <v>210</v>
      </c>
      <c r="H274" s="119" t="s">
        <v>188</v>
      </c>
      <c r="I274" s="119" t="s">
        <v>190</v>
      </c>
      <c r="J274" s="119">
        <v>3</v>
      </c>
      <c r="K274" s="119">
        <v>8</v>
      </c>
      <c r="L274" s="119">
        <v>802</v>
      </c>
      <c r="M274" s="119">
        <v>38</v>
      </c>
      <c r="N274" s="120"/>
    </row>
    <row r="275" spans="1:14" x14ac:dyDescent="0.25">
      <c r="A275" s="119">
        <v>22</v>
      </c>
      <c r="B275" s="119">
        <v>22</v>
      </c>
      <c r="C275" s="119">
        <v>3</v>
      </c>
      <c r="D275" s="119" t="s">
        <v>208</v>
      </c>
      <c r="E275" s="119">
        <v>13</v>
      </c>
      <c r="F275" s="119" t="s">
        <v>209</v>
      </c>
      <c r="G275" s="119" t="s">
        <v>210</v>
      </c>
      <c r="H275" s="119" t="s">
        <v>188</v>
      </c>
      <c r="I275" s="119" t="s">
        <v>190</v>
      </c>
      <c r="J275" s="119">
        <v>3</v>
      </c>
      <c r="K275" s="119">
        <v>8</v>
      </c>
      <c r="L275" s="119">
        <v>803</v>
      </c>
      <c r="M275" s="119">
        <v>39</v>
      </c>
      <c r="N275" s="120"/>
    </row>
    <row r="276" spans="1:14" x14ac:dyDescent="0.25">
      <c r="A276" s="119">
        <v>22</v>
      </c>
      <c r="B276" s="119">
        <v>22</v>
      </c>
      <c r="C276" s="119">
        <v>3</v>
      </c>
      <c r="D276" s="119" t="s">
        <v>208</v>
      </c>
      <c r="E276" s="119">
        <v>13</v>
      </c>
      <c r="F276" s="119" t="s">
        <v>209</v>
      </c>
      <c r="G276" s="119" t="s">
        <v>210</v>
      </c>
      <c r="H276" s="119" t="s">
        <v>188</v>
      </c>
      <c r="I276" s="119" t="s">
        <v>190</v>
      </c>
      <c r="J276" s="119">
        <v>3</v>
      </c>
      <c r="K276" s="119">
        <v>8</v>
      </c>
      <c r="L276" s="119">
        <v>804</v>
      </c>
      <c r="M276" s="119">
        <v>39</v>
      </c>
      <c r="N276" s="120"/>
    </row>
    <row r="277" spans="1:14" x14ac:dyDescent="0.25">
      <c r="A277" s="119">
        <v>22</v>
      </c>
      <c r="B277" s="119">
        <v>22</v>
      </c>
      <c r="C277" s="119">
        <v>3</v>
      </c>
      <c r="D277" s="119" t="s">
        <v>208</v>
      </c>
      <c r="E277" s="119">
        <v>13</v>
      </c>
      <c r="F277" s="119" t="s">
        <v>209</v>
      </c>
      <c r="G277" s="119" t="s">
        <v>210</v>
      </c>
      <c r="H277" s="119" t="s">
        <v>188</v>
      </c>
      <c r="I277" s="119" t="s">
        <v>190</v>
      </c>
      <c r="J277" s="119">
        <v>3</v>
      </c>
      <c r="K277" s="119">
        <v>8</v>
      </c>
      <c r="L277" s="119">
        <v>805</v>
      </c>
      <c r="M277" s="119">
        <v>40</v>
      </c>
      <c r="N277" s="120"/>
    </row>
    <row r="278" spans="1:14" x14ac:dyDescent="0.25">
      <c r="A278" s="119">
        <v>22</v>
      </c>
      <c r="B278" s="119">
        <v>22</v>
      </c>
      <c r="C278" s="119">
        <v>3</v>
      </c>
      <c r="D278" s="119" t="s">
        <v>208</v>
      </c>
      <c r="E278" s="119">
        <v>13</v>
      </c>
      <c r="F278" s="119" t="s">
        <v>209</v>
      </c>
      <c r="G278" s="119" t="s">
        <v>210</v>
      </c>
      <c r="H278" s="119" t="s">
        <v>188</v>
      </c>
      <c r="I278" s="119" t="s">
        <v>190</v>
      </c>
      <c r="J278" s="119">
        <v>3</v>
      </c>
      <c r="K278" s="119">
        <v>9</v>
      </c>
      <c r="L278" s="119">
        <v>901</v>
      </c>
      <c r="M278" s="119">
        <v>40</v>
      </c>
      <c r="N278" s="120"/>
    </row>
    <row r="279" spans="1:14" x14ac:dyDescent="0.25">
      <c r="A279" s="119">
        <v>22</v>
      </c>
      <c r="B279" s="119">
        <v>22</v>
      </c>
      <c r="C279" s="119">
        <v>3</v>
      </c>
      <c r="D279" s="119" t="s">
        <v>208</v>
      </c>
      <c r="E279" s="119">
        <v>13</v>
      </c>
      <c r="F279" s="119" t="s">
        <v>209</v>
      </c>
      <c r="G279" s="119" t="s">
        <v>210</v>
      </c>
      <c r="H279" s="119" t="s">
        <v>188</v>
      </c>
      <c r="I279" s="119" t="s">
        <v>190</v>
      </c>
      <c r="J279" s="119">
        <v>3</v>
      </c>
      <c r="K279" s="119">
        <v>9</v>
      </c>
      <c r="L279" s="119">
        <v>902</v>
      </c>
      <c r="M279" s="119">
        <v>43</v>
      </c>
      <c r="N279" s="120"/>
    </row>
    <row r="280" spans="1:14" x14ac:dyDescent="0.25">
      <c r="A280" s="119">
        <v>22</v>
      </c>
      <c r="B280" s="119">
        <v>22</v>
      </c>
      <c r="C280" s="119">
        <v>3</v>
      </c>
      <c r="D280" s="119" t="s">
        <v>208</v>
      </c>
      <c r="E280" s="119">
        <v>13</v>
      </c>
      <c r="F280" s="119" t="s">
        <v>209</v>
      </c>
      <c r="G280" s="119" t="s">
        <v>210</v>
      </c>
      <c r="H280" s="119" t="s">
        <v>188</v>
      </c>
      <c r="I280" s="119" t="s">
        <v>190</v>
      </c>
      <c r="J280" s="119">
        <v>3</v>
      </c>
      <c r="K280" s="119">
        <v>9</v>
      </c>
      <c r="L280" s="119">
        <v>903</v>
      </c>
      <c r="M280" s="119">
        <v>32</v>
      </c>
      <c r="N280" s="120"/>
    </row>
    <row r="281" spans="1:14" x14ac:dyDescent="0.25">
      <c r="A281" s="119">
        <v>22</v>
      </c>
      <c r="B281" s="119">
        <v>22</v>
      </c>
      <c r="C281" s="119">
        <v>3</v>
      </c>
      <c r="D281" s="119" t="s">
        <v>208</v>
      </c>
      <c r="E281" s="119">
        <v>13</v>
      </c>
      <c r="F281" s="119" t="s">
        <v>209</v>
      </c>
      <c r="G281" s="119" t="s">
        <v>210</v>
      </c>
      <c r="H281" s="119" t="s">
        <v>188</v>
      </c>
      <c r="I281" s="119" t="s">
        <v>190</v>
      </c>
      <c r="J281" s="119">
        <v>3</v>
      </c>
      <c r="K281" s="119">
        <v>9</v>
      </c>
      <c r="L281" s="119">
        <v>904</v>
      </c>
      <c r="M281" s="119">
        <v>41</v>
      </c>
      <c r="N281" s="120"/>
    </row>
    <row r="282" spans="1:14" x14ac:dyDescent="0.25">
      <c r="A282" s="119">
        <v>22</v>
      </c>
      <c r="B282" s="119">
        <v>22</v>
      </c>
      <c r="C282" s="119">
        <v>3</v>
      </c>
      <c r="D282" s="119" t="s">
        <v>208</v>
      </c>
      <c r="E282" s="119">
        <v>13</v>
      </c>
      <c r="F282" s="119" t="s">
        <v>209</v>
      </c>
      <c r="G282" s="119" t="s">
        <v>210</v>
      </c>
      <c r="H282" s="119" t="s">
        <v>188</v>
      </c>
      <c r="I282" s="119" t="s">
        <v>190</v>
      </c>
      <c r="J282" s="119">
        <v>3</v>
      </c>
      <c r="K282" s="119">
        <v>9</v>
      </c>
      <c r="L282" s="119">
        <v>905</v>
      </c>
      <c r="M282" s="119">
        <v>39</v>
      </c>
      <c r="N282" s="120"/>
    </row>
    <row r="283" spans="1:14" x14ac:dyDescent="0.25">
      <c r="A283" s="119">
        <v>22</v>
      </c>
      <c r="B283" s="119">
        <v>22</v>
      </c>
      <c r="C283" s="119">
        <v>3</v>
      </c>
      <c r="D283" s="119" t="s">
        <v>208</v>
      </c>
      <c r="E283" s="119">
        <v>13</v>
      </c>
      <c r="F283" s="119" t="s">
        <v>209</v>
      </c>
      <c r="G283" s="119" t="s">
        <v>210</v>
      </c>
      <c r="H283" s="119" t="s">
        <v>188</v>
      </c>
      <c r="I283" s="119" t="s">
        <v>190</v>
      </c>
      <c r="J283" s="119">
        <v>4</v>
      </c>
      <c r="K283" s="119">
        <v>10</v>
      </c>
      <c r="L283" s="119">
        <v>1001</v>
      </c>
      <c r="M283" s="119">
        <v>45</v>
      </c>
      <c r="N283" s="120"/>
    </row>
    <row r="284" spans="1:14" x14ac:dyDescent="0.25">
      <c r="A284" s="119">
        <v>22</v>
      </c>
      <c r="B284" s="119">
        <v>22</v>
      </c>
      <c r="C284" s="119">
        <v>3</v>
      </c>
      <c r="D284" s="119" t="s">
        <v>208</v>
      </c>
      <c r="E284" s="119">
        <v>13</v>
      </c>
      <c r="F284" s="119" t="s">
        <v>209</v>
      </c>
      <c r="G284" s="119" t="s">
        <v>210</v>
      </c>
      <c r="H284" s="119" t="s">
        <v>188</v>
      </c>
      <c r="I284" s="119" t="s">
        <v>190</v>
      </c>
      <c r="J284" s="119">
        <v>4</v>
      </c>
      <c r="K284" s="119">
        <v>10</v>
      </c>
      <c r="L284" s="119">
        <v>1002</v>
      </c>
      <c r="M284" s="119">
        <v>41</v>
      </c>
      <c r="N284" s="120"/>
    </row>
    <row r="285" spans="1:14" x14ac:dyDescent="0.25">
      <c r="A285" s="119">
        <v>22</v>
      </c>
      <c r="B285" s="119">
        <v>22</v>
      </c>
      <c r="C285" s="119">
        <v>3</v>
      </c>
      <c r="D285" s="119" t="s">
        <v>208</v>
      </c>
      <c r="E285" s="119">
        <v>13</v>
      </c>
      <c r="F285" s="119" t="s">
        <v>209</v>
      </c>
      <c r="G285" s="119" t="s">
        <v>210</v>
      </c>
      <c r="H285" s="119" t="s">
        <v>188</v>
      </c>
      <c r="I285" s="119" t="s">
        <v>190</v>
      </c>
      <c r="J285" s="119">
        <v>4</v>
      </c>
      <c r="K285" s="119">
        <v>10</v>
      </c>
      <c r="L285" s="119">
        <v>1003</v>
      </c>
      <c r="M285" s="119">
        <v>38</v>
      </c>
      <c r="N285" s="120"/>
    </row>
    <row r="286" spans="1:14" x14ac:dyDescent="0.25">
      <c r="A286" s="119">
        <v>22</v>
      </c>
      <c r="B286" s="119">
        <v>22</v>
      </c>
      <c r="C286" s="119">
        <v>3</v>
      </c>
      <c r="D286" s="119" t="s">
        <v>208</v>
      </c>
      <c r="E286" s="119">
        <v>13</v>
      </c>
      <c r="F286" s="119" t="s">
        <v>209</v>
      </c>
      <c r="G286" s="119" t="s">
        <v>210</v>
      </c>
      <c r="H286" s="119" t="s">
        <v>188</v>
      </c>
      <c r="I286" s="119" t="s">
        <v>190</v>
      </c>
      <c r="J286" s="119">
        <v>4</v>
      </c>
      <c r="K286" s="119">
        <v>10</v>
      </c>
      <c r="L286" s="119">
        <v>1004</v>
      </c>
      <c r="M286" s="119">
        <v>38</v>
      </c>
    </row>
    <row r="287" spans="1:14" x14ac:dyDescent="0.25">
      <c r="A287" s="119">
        <v>22</v>
      </c>
      <c r="B287" s="119">
        <v>22</v>
      </c>
      <c r="C287" s="119">
        <v>3</v>
      </c>
      <c r="D287" s="119" t="s">
        <v>208</v>
      </c>
      <c r="E287" s="119">
        <v>13</v>
      </c>
      <c r="F287" s="119" t="s">
        <v>209</v>
      </c>
      <c r="G287" s="119" t="s">
        <v>210</v>
      </c>
      <c r="H287" s="119" t="s">
        <v>188</v>
      </c>
      <c r="I287" s="119" t="s">
        <v>190</v>
      </c>
      <c r="J287" s="119">
        <v>4</v>
      </c>
      <c r="K287" s="119">
        <v>11</v>
      </c>
      <c r="L287" s="119">
        <v>1101</v>
      </c>
      <c r="M287" s="119">
        <v>41</v>
      </c>
    </row>
    <row r="288" spans="1:14" x14ac:dyDescent="0.25">
      <c r="A288" s="119">
        <v>22</v>
      </c>
      <c r="B288" s="119">
        <v>22</v>
      </c>
      <c r="C288" s="119">
        <v>3</v>
      </c>
      <c r="D288" s="119" t="s">
        <v>208</v>
      </c>
      <c r="E288" s="119">
        <v>13</v>
      </c>
      <c r="F288" s="119" t="s">
        <v>209</v>
      </c>
      <c r="G288" s="119" t="s">
        <v>210</v>
      </c>
      <c r="H288" s="119" t="s">
        <v>188</v>
      </c>
      <c r="I288" s="119" t="s">
        <v>190</v>
      </c>
      <c r="J288" s="119">
        <v>4</v>
      </c>
      <c r="K288" s="119">
        <v>11</v>
      </c>
      <c r="L288" s="119">
        <v>1102</v>
      </c>
      <c r="M288" s="119">
        <v>43</v>
      </c>
    </row>
    <row r="289" spans="1:14" x14ac:dyDescent="0.25">
      <c r="A289" s="119">
        <v>22</v>
      </c>
      <c r="B289" s="119">
        <v>22</v>
      </c>
      <c r="C289" s="119">
        <v>3</v>
      </c>
      <c r="D289" s="119" t="s">
        <v>208</v>
      </c>
      <c r="E289" s="119">
        <v>13</v>
      </c>
      <c r="F289" s="119" t="s">
        <v>209</v>
      </c>
      <c r="G289" s="119" t="s">
        <v>210</v>
      </c>
      <c r="H289" s="119" t="s">
        <v>188</v>
      </c>
      <c r="I289" s="119" t="s">
        <v>190</v>
      </c>
      <c r="J289" s="119">
        <v>4</v>
      </c>
      <c r="K289" s="119">
        <v>11</v>
      </c>
      <c r="L289" s="119">
        <v>1103</v>
      </c>
      <c r="M289" s="119">
        <v>41</v>
      </c>
    </row>
    <row r="290" spans="1:14" x14ac:dyDescent="0.25">
      <c r="A290" s="119">
        <v>22</v>
      </c>
      <c r="B290" s="119">
        <v>22</v>
      </c>
      <c r="C290" s="119">
        <v>3</v>
      </c>
      <c r="D290" s="119" t="s">
        <v>208</v>
      </c>
      <c r="E290" s="119">
        <v>13</v>
      </c>
      <c r="F290" s="119" t="s">
        <v>209</v>
      </c>
      <c r="G290" s="119" t="s">
        <v>210</v>
      </c>
      <c r="H290" s="119" t="s">
        <v>188</v>
      </c>
      <c r="I290" s="119" t="s">
        <v>190</v>
      </c>
      <c r="J290" s="119">
        <v>4</v>
      </c>
      <c r="K290" s="119">
        <v>11</v>
      </c>
      <c r="L290" s="119">
        <v>1104</v>
      </c>
      <c r="M290" s="119">
        <v>40</v>
      </c>
    </row>
    <row r="291" spans="1:14" x14ac:dyDescent="0.25">
      <c r="A291" s="119">
        <v>22</v>
      </c>
      <c r="B291" s="119">
        <v>22</v>
      </c>
      <c r="C291" s="119">
        <v>3</v>
      </c>
      <c r="D291" s="119" t="s">
        <v>208</v>
      </c>
      <c r="E291" s="119">
        <v>13</v>
      </c>
      <c r="F291" s="119" t="s">
        <v>209</v>
      </c>
      <c r="G291" s="119" t="s">
        <v>210</v>
      </c>
      <c r="H291" s="119" t="s">
        <v>191</v>
      </c>
      <c r="I291" s="119" t="s">
        <v>192</v>
      </c>
      <c r="J291" s="119">
        <v>3</v>
      </c>
      <c r="K291" s="119">
        <v>23</v>
      </c>
      <c r="L291" s="119">
        <v>2301</v>
      </c>
      <c r="M291" s="119">
        <v>23</v>
      </c>
    </row>
    <row r="292" spans="1:14" x14ac:dyDescent="0.25">
      <c r="A292" s="119">
        <v>22</v>
      </c>
      <c r="B292" s="119">
        <v>22</v>
      </c>
      <c r="C292" s="119">
        <v>3</v>
      </c>
      <c r="D292" s="119" t="s">
        <v>208</v>
      </c>
      <c r="E292" s="119">
        <v>13</v>
      </c>
      <c r="F292" s="119" t="s">
        <v>209</v>
      </c>
      <c r="G292" s="119" t="s">
        <v>210</v>
      </c>
      <c r="H292" s="119" t="s">
        <v>191</v>
      </c>
      <c r="I292" s="119" t="s">
        <v>192</v>
      </c>
      <c r="J292" s="119">
        <v>3</v>
      </c>
      <c r="K292" s="119">
        <v>23</v>
      </c>
      <c r="L292" s="119">
        <v>2302</v>
      </c>
      <c r="M292" s="119">
        <v>29</v>
      </c>
    </row>
    <row r="293" spans="1:14" x14ac:dyDescent="0.25">
      <c r="A293" s="119">
        <v>22</v>
      </c>
      <c r="B293" s="119">
        <v>22</v>
      </c>
      <c r="C293" s="119">
        <v>3</v>
      </c>
      <c r="D293" s="119" t="s">
        <v>208</v>
      </c>
      <c r="E293" s="119">
        <v>13</v>
      </c>
      <c r="F293" s="119" t="s">
        <v>209</v>
      </c>
      <c r="G293" s="119" t="s">
        <v>210</v>
      </c>
      <c r="H293" s="119" t="s">
        <v>191</v>
      </c>
      <c r="I293" s="119" t="s">
        <v>192</v>
      </c>
      <c r="J293" s="119">
        <v>3</v>
      </c>
      <c r="K293" s="119">
        <v>23</v>
      </c>
      <c r="L293" s="119">
        <v>2303</v>
      </c>
      <c r="M293" s="119">
        <v>21</v>
      </c>
    </row>
    <row r="294" spans="1:14" x14ac:dyDescent="0.25">
      <c r="A294" s="119">
        <v>22</v>
      </c>
      <c r="B294" s="119">
        <v>22</v>
      </c>
      <c r="C294" s="119">
        <v>3</v>
      </c>
      <c r="D294" s="119" t="s">
        <v>208</v>
      </c>
      <c r="E294" s="119">
        <v>13</v>
      </c>
      <c r="F294" s="119" t="s">
        <v>209</v>
      </c>
      <c r="G294" s="119" t="s">
        <v>210</v>
      </c>
      <c r="H294" s="119" t="s">
        <v>191</v>
      </c>
      <c r="I294" s="119" t="s">
        <v>192</v>
      </c>
      <c r="J294" s="119">
        <v>3</v>
      </c>
      <c r="K294" s="119">
        <v>24</v>
      </c>
      <c r="L294" s="119">
        <v>2401</v>
      </c>
      <c r="M294" s="119">
        <v>27</v>
      </c>
    </row>
    <row r="295" spans="1:14" x14ac:dyDescent="0.25">
      <c r="A295" s="119">
        <v>22</v>
      </c>
      <c r="B295" s="119">
        <v>22</v>
      </c>
      <c r="C295" s="119">
        <v>3</v>
      </c>
      <c r="D295" s="119" t="s">
        <v>208</v>
      </c>
      <c r="E295" s="119">
        <v>13</v>
      </c>
      <c r="F295" s="119" t="s">
        <v>209</v>
      </c>
      <c r="G295" s="119" t="s">
        <v>210</v>
      </c>
      <c r="H295" s="119" t="s">
        <v>191</v>
      </c>
      <c r="I295" s="119" t="s">
        <v>192</v>
      </c>
      <c r="J295" s="119">
        <v>3</v>
      </c>
      <c r="K295" s="119">
        <v>24</v>
      </c>
      <c r="L295" s="119">
        <v>2402</v>
      </c>
      <c r="M295" s="119">
        <v>25</v>
      </c>
    </row>
    <row r="296" spans="1:14" x14ac:dyDescent="0.25">
      <c r="A296" s="119">
        <v>22</v>
      </c>
      <c r="B296" s="119">
        <v>22</v>
      </c>
      <c r="C296" s="119">
        <v>3</v>
      </c>
      <c r="D296" s="119" t="s">
        <v>208</v>
      </c>
      <c r="E296" s="119">
        <v>13</v>
      </c>
      <c r="F296" s="119" t="s">
        <v>209</v>
      </c>
      <c r="G296" s="119" t="s">
        <v>210</v>
      </c>
      <c r="H296" s="119" t="s">
        <v>191</v>
      </c>
      <c r="I296" s="119" t="s">
        <v>192</v>
      </c>
      <c r="J296" s="119">
        <v>3</v>
      </c>
      <c r="K296" s="119">
        <v>24</v>
      </c>
      <c r="L296" s="119">
        <v>2403</v>
      </c>
      <c r="M296" s="119">
        <v>22</v>
      </c>
    </row>
    <row r="297" spans="1:14" x14ac:dyDescent="0.25">
      <c r="A297" s="119">
        <v>22</v>
      </c>
      <c r="B297" s="119">
        <v>22</v>
      </c>
      <c r="C297" s="119">
        <v>3</v>
      </c>
      <c r="D297" s="119" t="s">
        <v>208</v>
      </c>
      <c r="E297" s="119">
        <v>13</v>
      </c>
      <c r="F297" s="119" t="s">
        <v>209</v>
      </c>
      <c r="G297" s="119" t="s">
        <v>210</v>
      </c>
      <c r="H297" s="119" t="s">
        <v>191</v>
      </c>
      <c r="I297" s="119" t="s">
        <v>192</v>
      </c>
      <c r="J297" s="119">
        <v>3</v>
      </c>
      <c r="K297" s="119">
        <v>24</v>
      </c>
      <c r="L297" s="119">
        <v>2404</v>
      </c>
      <c r="M297" s="119">
        <v>22</v>
      </c>
    </row>
    <row r="298" spans="1:14" x14ac:dyDescent="0.25">
      <c r="A298" s="119">
        <v>22</v>
      </c>
      <c r="B298" s="119">
        <v>22</v>
      </c>
      <c r="C298" s="119">
        <v>3</v>
      </c>
      <c r="D298" s="119" t="s">
        <v>208</v>
      </c>
      <c r="E298" s="119">
        <v>13</v>
      </c>
      <c r="F298" s="119" t="s">
        <v>209</v>
      </c>
      <c r="G298" s="119" t="s">
        <v>210</v>
      </c>
      <c r="H298" s="119" t="s">
        <v>191</v>
      </c>
      <c r="I298" s="119" t="s">
        <v>192</v>
      </c>
      <c r="J298" s="119">
        <v>4</v>
      </c>
      <c r="K298" s="119">
        <v>25</v>
      </c>
      <c r="L298" s="119">
        <v>2501</v>
      </c>
      <c r="M298" s="119">
        <v>35</v>
      </c>
    </row>
    <row r="299" spans="1:14" x14ac:dyDescent="0.25">
      <c r="A299" s="119">
        <v>22</v>
      </c>
      <c r="B299" s="119">
        <v>22</v>
      </c>
      <c r="C299" s="119">
        <v>3</v>
      </c>
      <c r="D299" s="119" t="s">
        <v>208</v>
      </c>
      <c r="E299" s="119">
        <v>13</v>
      </c>
      <c r="F299" s="119" t="s">
        <v>209</v>
      </c>
      <c r="G299" s="119" t="s">
        <v>210</v>
      </c>
      <c r="H299" s="119" t="s">
        <v>191</v>
      </c>
      <c r="I299" s="119" t="s">
        <v>192</v>
      </c>
      <c r="J299" s="119">
        <v>4</v>
      </c>
      <c r="K299" s="119">
        <v>25</v>
      </c>
      <c r="L299" s="119">
        <v>2502</v>
      </c>
      <c r="M299" s="119">
        <v>26</v>
      </c>
    </row>
    <row r="300" spans="1:14" x14ac:dyDescent="0.25">
      <c r="A300" s="119">
        <v>22</v>
      </c>
      <c r="B300" s="119">
        <v>22</v>
      </c>
      <c r="C300" s="119">
        <v>3</v>
      </c>
      <c r="D300" s="119" t="s">
        <v>208</v>
      </c>
      <c r="E300" s="119">
        <v>13</v>
      </c>
      <c r="F300" s="119" t="s">
        <v>209</v>
      </c>
      <c r="G300" s="119" t="s">
        <v>210</v>
      </c>
      <c r="H300" s="119" t="s">
        <v>191</v>
      </c>
      <c r="I300" s="119" t="s">
        <v>192</v>
      </c>
      <c r="J300" s="119">
        <v>4</v>
      </c>
      <c r="K300" s="119">
        <v>25</v>
      </c>
      <c r="L300" s="119">
        <v>2503</v>
      </c>
      <c r="M300" s="119">
        <v>26</v>
      </c>
    </row>
    <row r="301" spans="1:14" x14ac:dyDescent="0.25">
      <c r="A301" s="119">
        <v>22</v>
      </c>
      <c r="B301" s="119">
        <v>22</v>
      </c>
      <c r="C301" s="119">
        <v>3</v>
      </c>
      <c r="D301" s="119" t="s">
        <v>208</v>
      </c>
      <c r="E301" s="119">
        <v>13</v>
      </c>
      <c r="F301" s="119" t="s">
        <v>209</v>
      </c>
      <c r="G301" s="119" t="s">
        <v>210</v>
      </c>
      <c r="H301" s="119" t="s">
        <v>191</v>
      </c>
      <c r="I301" s="119" t="s">
        <v>192</v>
      </c>
      <c r="J301" s="119">
        <v>4</v>
      </c>
      <c r="K301" s="119">
        <v>25</v>
      </c>
      <c r="L301" s="119">
        <v>2504</v>
      </c>
      <c r="M301" s="119">
        <v>32</v>
      </c>
      <c r="N301" s="120"/>
    </row>
    <row r="302" spans="1:14" x14ac:dyDescent="0.25">
      <c r="A302" s="119">
        <v>22</v>
      </c>
      <c r="B302" s="119">
        <v>22</v>
      </c>
      <c r="C302" s="119">
        <v>3</v>
      </c>
      <c r="D302" s="119" t="s">
        <v>208</v>
      </c>
      <c r="E302" s="119">
        <v>13</v>
      </c>
      <c r="F302" s="119" t="s">
        <v>209</v>
      </c>
      <c r="G302" s="119" t="s">
        <v>210</v>
      </c>
      <c r="H302" s="119" t="s">
        <v>191</v>
      </c>
      <c r="I302" s="119" t="s">
        <v>192</v>
      </c>
      <c r="J302" s="119">
        <v>4</v>
      </c>
      <c r="K302" s="119">
        <v>25</v>
      </c>
      <c r="L302" s="119">
        <v>2505</v>
      </c>
      <c r="M302" s="119">
        <v>31</v>
      </c>
      <c r="N302" s="120"/>
    </row>
    <row r="303" spans="1:14" x14ac:dyDescent="0.25">
      <c r="A303" s="119">
        <v>22</v>
      </c>
      <c r="B303" s="119">
        <v>22</v>
      </c>
      <c r="C303" s="119">
        <v>3</v>
      </c>
      <c r="D303" s="119" t="s">
        <v>208</v>
      </c>
      <c r="E303" s="119">
        <v>13</v>
      </c>
      <c r="F303" s="119" t="s">
        <v>209</v>
      </c>
      <c r="G303" s="119" t="s">
        <v>210</v>
      </c>
      <c r="H303" s="119" t="s">
        <v>191</v>
      </c>
      <c r="I303" s="119" t="s">
        <v>192</v>
      </c>
      <c r="J303" s="119">
        <v>4</v>
      </c>
      <c r="K303" s="119">
        <v>25</v>
      </c>
      <c r="L303" s="119">
        <v>2506</v>
      </c>
      <c r="M303" s="119">
        <v>32</v>
      </c>
      <c r="N303" s="120"/>
    </row>
    <row r="304" spans="1:14" x14ac:dyDescent="0.25">
      <c r="A304" s="119">
        <v>22</v>
      </c>
      <c r="B304" s="119">
        <v>22</v>
      </c>
      <c r="C304" s="119">
        <v>3</v>
      </c>
      <c r="D304" s="119" t="s">
        <v>208</v>
      </c>
      <c r="E304" s="119">
        <v>13</v>
      </c>
      <c r="F304" s="119" t="s">
        <v>209</v>
      </c>
      <c r="G304" s="119" t="s">
        <v>210</v>
      </c>
      <c r="H304" s="119" t="s">
        <v>191</v>
      </c>
      <c r="I304" s="119" t="s">
        <v>192</v>
      </c>
      <c r="J304" s="119">
        <v>4</v>
      </c>
      <c r="K304" s="119">
        <v>25</v>
      </c>
      <c r="L304" s="119">
        <v>2507</v>
      </c>
      <c r="M304" s="119">
        <v>24</v>
      </c>
      <c r="N304" s="120"/>
    </row>
    <row r="305" spans="1:14" x14ac:dyDescent="0.25">
      <c r="A305" s="119">
        <v>22</v>
      </c>
      <c r="B305" s="119">
        <v>22</v>
      </c>
      <c r="C305" s="119">
        <v>3</v>
      </c>
      <c r="D305" s="119" t="s">
        <v>208</v>
      </c>
      <c r="E305" s="119">
        <v>13</v>
      </c>
      <c r="F305" s="119" t="s">
        <v>209</v>
      </c>
      <c r="G305" s="119" t="s">
        <v>210</v>
      </c>
      <c r="H305" s="119" t="s">
        <v>191</v>
      </c>
      <c r="I305" s="119" t="s">
        <v>192</v>
      </c>
      <c r="J305" s="119">
        <v>4</v>
      </c>
      <c r="K305" s="119">
        <v>25</v>
      </c>
      <c r="L305" s="119">
        <v>2508</v>
      </c>
      <c r="M305" s="119">
        <v>29</v>
      </c>
      <c r="N305" s="120"/>
    </row>
    <row r="306" spans="1:14" x14ac:dyDescent="0.25">
      <c r="A306" s="119">
        <v>24</v>
      </c>
      <c r="B306" s="119">
        <v>24</v>
      </c>
      <c r="C306" s="119">
        <v>3</v>
      </c>
      <c r="D306" s="119" t="s">
        <v>208</v>
      </c>
      <c r="E306" s="119">
        <v>11</v>
      </c>
      <c r="F306" s="119" t="s">
        <v>212</v>
      </c>
      <c r="G306" s="119" t="s">
        <v>212</v>
      </c>
      <c r="H306" s="119" t="s">
        <v>188</v>
      </c>
      <c r="I306" s="119" t="s">
        <v>189</v>
      </c>
      <c r="J306" s="119">
        <v>1</v>
      </c>
      <c r="K306" s="119">
        <v>0</v>
      </c>
      <c r="L306" s="119">
        <v>1</v>
      </c>
      <c r="M306" s="119">
        <v>26</v>
      </c>
      <c r="N306" s="120"/>
    </row>
    <row r="307" spans="1:14" x14ac:dyDescent="0.25">
      <c r="A307" s="119">
        <v>24</v>
      </c>
      <c r="B307" s="119">
        <v>24</v>
      </c>
      <c r="C307" s="119">
        <v>3</v>
      </c>
      <c r="D307" s="119" t="s">
        <v>208</v>
      </c>
      <c r="E307" s="119">
        <v>11</v>
      </c>
      <c r="F307" s="119" t="s">
        <v>212</v>
      </c>
      <c r="G307" s="119" t="s">
        <v>212</v>
      </c>
      <c r="H307" s="119" t="s">
        <v>188</v>
      </c>
      <c r="I307" s="119" t="s">
        <v>189</v>
      </c>
      <c r="J307" s="119">
        <v>2</v>
      </c>
      <c r="K307" s="119">
        <v>1</v>
      </c>
      <c r="L307" s="119">
        <v>101</v>
      </c>
      <c r="M307" s="119">
        <v>34</v>
      </c>
      <c r="N307" s="120"/>
    </row>
    <row r="308" spans="1:14" x14ac:dyDescent="0.25">
      <c r="A308" s="119">
        <v>24</v>
      </c>
      <c r="B308" s="119">
        <v>24</v>
      </c>
      <c r="C308" s="119">
        <v>3</v>
      </c>
      <c r="D308" s="119" t="s">
        <v>208</v>
      </c>
      <c r="E308" s="119">
        <v>11</v>
      </c>
      <c r="F308" s="119" t="s">
        <v>212</v>
      </c>
      <c r="G308" s="119" t="s">
        <v>212</v>
      </c>
      <c r="H308" s="119" t="s">
        <v>188</v>
      </c>
      <c r="I308" s="119" t="s">
        <v>189</v>
      </c>
      <c r="J308" s="119">
        <v>2</v>
      </c>
      <c r="K308" s="119">
        <v>1</v>
      </c>
      <c r="L308" s="119">
        <v>102</v>
      </c>
      <c r="M308" s="119">
        <v>34</v>
      </c>
      <c r="N308" s="120"/>
    </row>
    <row r="309" spans="1:14" x14ac:dyDescent="0.25">
      <c r="A309" s="119">
        <v>24</v>
      </c>
      <c r="B309" s="119">
        <v>24</v>
      </c>
      <c r="C309" s="119">
        <v>3</v>
      </c>
      <c r="D309" s="119" t="s">
        <v>208</v>
      </c>
      <c r="E309" s="119">
        <v>11</v>
      </c>
      <c r="F309" s="119" t="s">
        <v>212</v>
      </c>
      <c r="G309" s="119" t="s">
        <v>212</v>
      </c>
      <c r="H309" s="119" t="s">
        <v>188</v>
      </c>
      <c r="I309" s="119" t="s">
        <v>189</v>
      </c>
      <c r="J309" s="119">
        <v>2</v>
      </c>
      <c r="K309" s="119">
        <v>2</v>
      </c>
      <c r="L309" s="119">
        <v>201</v>
      </c>
      <c r="M309" s="119">
        <v>38</v>
      </c>
      <c r="N309" s="120"/>
    </row>
    <row r="310" spans="1:14" x14ac:dyDescent="0.25">
      <c r="A310" s="119">
        <v>24</v>
      </c>
      <c r="B310" s="119">
        <v>24</v>
      </c>
      <c r="C310" s="119">
        <v>3</v>
      </c>
      <c r="D310" s="119" t="s">
        <v>208</v>
      </c>
      <c r="E310" s="119">
        <v>11</v>
      </c>
      <c r="F310" s="119" t="s">
        <v>212</v>
      </c>
      <c r="G310" s="119" t="s">
        <v>212</v>
      </c>
      <c r="H310" s="119" t="s">
        <v>188</v>
      </c>
      <c r="I310" s="119" t="s">
        <v>189</v>
      </c>
      <c r="J310" s="119">
        <v>2</v>
      </c>
      <c r="K310" s="119">
        <v>2</v>
      </c>
      <c r="L310" s="119">
        <v>202</v>
      </c>
      <c r="M310" s="119">
        <v>37</v>
      </c>
      <c r="N310" s="120"/>
    </row>
    <row r="311" spans="1:14" x14ac:dyDescent="0.25">
      <c r="A311" s="119">
        <v>24</v>
      </c>
      <c r="B311" s="119">
        <v>24</v>
      </c>
      <c r="C311" s="119">
        <v>3</v>
      </c>
      <c r="D311" s="119" t="s">
        <v>208</v>
      </c>
      <c r="E311" s="119">
        <v>11</v>
      </c>
      <c r="F311" s="119" t="s">
        <v>212</v>
      </c>
      <c r="G311" s="119" t="s">
        <v>212</v>
      </c>
      <c r="H311" s="119" t="s">
        <v>188</v>
      </c>
      <c r="I311" s="119" t="s">
        <v>189</v>
      </c>
      <c r="J311" s="119">
        <v>2</v>
      </c>
      <c r="K311" s="119">
        <v>3</v>
      </c>
      <c r="L311" s="119">
        <v>301</v>
      </c>
      <c r="M311" s="119">
        <v>29</v>
      </c>
      <c r="N311" s="120"/>
    </row>
    <row r="312" spans="1:14" x14ac:dyDescent="0.25">
      <c r="A312" s="119">
        <v>24</v>
      </c>
      <c r="B312" s="119">
        <v>24</v>
      </c>
      <c r="C312" s="119">
        <v>3</v>
      </c>
      <c r="D312" s="119" t="s">
        <v>208</v>
      </c>
      <c r="E312" s="119">
        <v>11</v>
      </c>
      <c r="F312" s="119" t="s">
        <v>212</v>
      </c>
      <c r="G312" s="119" t="s">
        <v>212</v>
      </c>
      <c r="H312" s="119" t="s">
        <v>188</v>
      </c>
      <c r="I312" s="119" t="s">
        <v>189</v>
      </c>
      <c r="J312" s="119">
        <v>2</v>
      </c>
      <c r="K312" s="119">
        <v>3</v>
      </c>
      <c r="L312" s="119">
        <v>302</v>
      </c>
      <c r="M312" s="119">
        <v>31</v>
      </c>
      <c r="N312" s="120"/>
    </row>
    <row r="313" spans="1:14" x14ac:dyDescent="0.25">
      <c r="A313" s="119">
        <v>24</v>
      </c>
      <c r="B313" s="119">
        <v>24</v>
      </c>
      <c r="C313" s="119">
        <v>3</v>
      </c>
      <c r="D313" s="119" t="s">
        <v>208</v>
      </c>
      <c r="E313" s="119">
        <v>11</v>
      </c>
      <c r="F313" s="119" t="s">
        <v>212</v>
      </c>
      <c r="G313" s="119" t="s">
        <v>212</v>
      </c>
      <c r="H313" s="119" t="s">
        <v>188</v>
      </c>
      <c r="I313" s="119" t="s">
        <v>189</v>
      </c>
      <c r="J313" s="119">
        <v>2</v>
      </c>
      <c r="K313" s="119">
        <v>4</v>
      </c>
      <c r="L313" s="119">
        <v>401</v>
      </c>
      <c r="M313" s="119">
        <v>31</v>
      </c>
      <c r="N313" s="120"/>
    </row>
    <row r="314" spans="1:14" x14ac:dyDescent="0.25">
      <c r="A314" s="119">
        <v>24</v>
      </c>
      <c r="B314" s="119">
        <v>24</v>
      </c>
      <c r="C314" s="119">
        <v>3</v>
      </c>
      <c r="D314" s="119" t="s">
        <v>208</v>
      </c>
      <c r="E314" s="119">
        <v>11</v>
      </c>
      <c r="F314" s="119" t="s">
        <v>212</v>
      </c>
      <c r="G314" s="119" t="s">
        <v>212</v>
      </c>
      <c r="H314" s="119" t="s">
        <v>188</v>
      </c>
      <c r="I314" s="119" t="s">
        <v>189</v>
      </c>
      <c r="J314" s="119">
        <v>2</v>
      </c>
      <c r="K314" s="119">
        <v>4</v>
      </c>
      <c r="L314" s="119">
        <v>402</v>
      </c>
      <c r="M314" s="119">
        <v>28</v>
      </c>
      <c r="N314" s="120"/>
    </row>
    <row r="315" spans="1:14" x14ac:dyDescent="0.25">
      <c r="A315" s="119">
        <v>24</v>
      </c>
      <c r="B315" s="119">
        <v>24</v>
      </c>
      <c r="C315" s="119">
        <v>3</v>
      </c>
      <c r="D315" s="119" t="s">
        <v>208</v>
      </c>
      <c r="E315" s="119">
        <v>11</v>
      </c>
      <c r="F315" s="119" t="s">
        <v>212</v>
      </c>
      <c r="G315" s="119" t="s">
        <v>212</v>
      </c>
      <c r="H315" s="119" t="s">
        <v>188</v>
      </c>
      <c r="I315" s="119" t="s">
        <v>189</v>
      </c>
      <c r="J315" s="119">
        <v>2</v>
      </c>
      <c r="K315" s="119">
        <v>5</v>
      </c>
      <c r="L315" s="119">
        <v>501</v>
      </c>
      <c r="M315" s="119">
        <v>35</v>
      </c>
      <c r="N315" s="120"/>
    </row>
    <row r="316" spans="1:14" x14ac:dyDescent="0.25">
      <c r="A316" s="119">
        <v>24</v>
      </c>
      <c r="B316" s="119">
        <v>24</v>
      </c>
      <c r="C316" s="119">
        <v>3</v>
      </c>
      <c r="D316" s="119" t="s">
        <v>208</v>
      </c>
      <c r="E316" s="119">
        <v>11</v>
      </c>
      <c r="F316" s="119" t="s">
        <v>212</v>
      </c>
      <c r="G316" s="119" t="s">
        <v>212</v>
      </c>
      <c r="H316" s="119" t="s">
        <v>188</v>
      </c>
      <c r="I316" s="119" t="s">
        <v>189</v>
      </c>
      <c r="J316" s="119">
        <v>2</v>
      </c>
      <c r="K316" s="119">
        <v>5</v>
      </c>
      <c r="L316" s="119">
        <v>502</v>
      </c>
      <c r="M316" s="119">
        <v>34</v>
      </c>
      <c r="N316" s="120"/>
    </row>
    <row r="317" spans="1:14" x14ac:dyDescent="0.25">
      <c r="A317" s="119">
        <v>24</v>
      </c>
      <c r="B317" s="119">
        <v>24</v>
      </c>
      <c r="C317" s="119">
        <v>3</v>
      </c>
      <c r="D317" s="119" t="s">
        <v>208</v>
      </c>
      <c r="E317" s="119">
        <v>11</v>
      </c>
      <c r="F317" s="119" t="s">
        <v>212</v>
      </c>
      <c r="G317" s="119" t="s">
        <v>212</v>
      </c>
      <c r="H317" s="119" t="s">
        <v>188</v>
      </c>
      <c r="I317" s="119" t="s">
        <v>189</v>
      </c>
      <c r="J317" s="119">
        <v>3</v>
      </c>
      <c r="K317" s="119">
        <v>6</v>
      </c>
      <c r="L317" s="119">
        <v>601</v>
      </c>
      <c r="M317" s="119">
        <v>46</v>
      </c>
      <c r="N317" s="120"/>
    </row>
    <row r="318" spans="1:14" x14ac:dyDescent="0.25">
      <c r="A318" s="119">
        <v>24</v>
      </c>
      <c r="B318" s="119">
        <v>24</v>
      </c>
      <c r="C318" s="119">
        <v>3</v>
      </c>
      <c r="D318" s="119" t="s">
        <v>208</v>
      </c>
      <c r="E318" s="119">
        <v>11</v>
      </c>
      <c r="F318" s="119" t="s">
        <v>212</v>
      </c>
      <c r="G318" s="119" t="s">
        <v>212</v>
      </c>
      <c r="H318" s="119" t="s">
        <v>188</v>
      </c>
      <c r="I318" s="119" t="s">
        <v>189</v>
      </c>
      <c r="J318" s="119">
        <v>3</v>
      </c>
      <c r="K318" s="119">
        <v>6</v>
      </c>
      <c r="L318" s="119">
        <v>602</v>
      </c>
      <c r="M318" s="119">
        <v>45</v>
      </c>
      <c r="N318" s="120"/>
    </row>
    <row r="319" spans="1:14" x14ac:dyDescent="0.25">
      <c r="A319" s="119">
        <v>24</v>
      </c>
      <c r="B319" s="119">
        <v>24</v>
      </c>
      <c r="C319" s="119">
        <v>3</v>
      </c>
      <c r="D319" s="119" t="s">
        <v>208</v>
      </c>
      <c r="E319" s="119">
        <v>11</v>
      </c>
      <c r="F319" s="119" t="s">
        <v>212</v>
      </c>
      <c r="G319" s="119" t="s">
        <v>212</v>
      </c>
      <c r="H319" s="119" t="s">
        <v>188</v>
      </c>
      <c r="I319" s="119" t="s">
        <v>189</v>
      </c>
      <c r="J319" s="119">
        <v>3</v>
      </c>
      <c r="K319" s="119">
        <v>6</v>
      </c>
      <c r="L319" s="119">
        <v>603</v>
      </c>
      <c r="M319" s="119">
        <v>45</v>
      </c>
      <c r="N319" s="120"/>
    </row>
    <row r="320" spans="1:14" x14ac:dyDescent="0.25">
      <c r="A320" s="119">
        <v>24</v>
      </c>
      <c r="B320" s="119">
        <v>24</v>
      </c>
      <c r="C320" s="119">
        <v>3</v>
      </c>
      <c r="D320" s="119" t="s">
        <v>208</v>
      </c>
      <c r="E320" s="119">
        <v>11</v>
      </c>
      <c r="F320" s="119" t="s">
        <v>212</v>
      </c>
      <c r="G320" s="119" t="s">
        <v>212</v>
      </c>
      <c r="H320" s="119" t="s">
        <v>188</v>
      </c>
      <c r="I320" s="119" t="s">
        <v>189</v>
      </c>
      <c r="J320" s="119">
        <v>3</v>
      </c>
      <c r="K320" s="119">
        <v>6</v>
      </c>
      <c r="L320" s="119">
        <v>604</v>
      </c>
      <c r="M320" s="119">
        <v>46</v>
      </c>
      <c r="N320" s="120"/>
    </row>
    <row r="321" spans="1:14" x14ac:dyDescent="0.25">
      <c r="A321" s="119">
        <v>24</v>
      </c>
      <c r="B321" s="119">
        <v>24</v>
      </c>
      <c r="C321" s="119">
        <v>3</v>
      </c>
      <c r="D321" s="119" t="s">
        <v>208</v>
      </c>
      <c r="E321" s="119">
        <v>11</v>
      </c>
      <c r="F321" s="119" t="s">
        <v>212</v>
      </c>
      <c r="G321" s="119" t="s">
        <v>212</v>
      </c>
      <c r="H321" s="119" t="s">
        <v>188</v>
      </c>
      <c r="I321" s="119" t="s">
        <v>190</v>
      </c>
      <c r="J321" s="119">
        <v>1</v>
      </c>
      <c r="K321" s="119">
        <v>0</v>
      </c>
      <c r="L321" s="119">
        <v>1</v>
      </c>
      <c r="M321" s="119">
        <v>25</v>
      </c>
      <c r="N321" s="120"/>
    </row>
    <row r="322" spans="1:14" x14ac:dyDescent="0.25">
      <c r="A322" s="119">
        <v>24</v>
      </c>
      <c r="B322" s="119">
        <v>24</v>
      </c>
      <c r="C322" s="119">
        <v>3</v>
      </c>
      <c r="D322" s="119" t="s">
        <v>208</v>
      </c>
      <c r="E322" s="119">
        <v>11</v>
      </c>
      <c r="F322" s="119" t="s">
        <v>212</v>
      </c>
      <c r="G322" s="119" t="s">
        <v>212</v>
      </c>
      <c r="H322" s="119" t="s">
        <v>188</v>
      </c>
      <c r="I322" s="119" t="s">
        <v>190</v>
      </c>
      <c r="J322" s="119">
        <v>3</v>
      </c>
      <c r="K322" s="119">
        <v>7</v>
      </c>
      <c r="L322" s="119">
        <v>701</v>
      </c>
      <c r="M322" s="119">
        <v>31</v>
      </c>
      <c r="N322" s="120"/>
    </row>
    <row r="323" spans="1:14" x14ac:dyDescent="0.25">
      <c r="A323" s="119">
        <v>24</v>
      </c>
      <c r="B323" s="119">
        <v>24</v>
      </c>
      <c r="C323" s="119">
        <v>3</v>
      </c>
      <c r="D323" s="119" t="s">
        <v>208</v>
      </c>
      <c r="E323" s="119">
        <v>11</v>
      </c>
      <c r="F323" s="119" t="s">
        <v>212</v>
      </c>
      <c r="G323" s="119" t="s">
        <v>212</v>
      </c>
      <c r="H323" s="119" t="s">
        <v>188</v>
      </c>
      <c r="I323" s="119" t="s">
        <v>190</v>
      </c>
      <c r="J323" s="119">
        <v>3</v>
      </c>
      <c r="K323" s="119">
        <v>7</v>
      </c>
      <c r="L323" s="119">
        <v>702</v>
      </c>
      <c r="M323" s="119">
        <v>29</v>
      </c>
      <c r="N323" s="120"/>
    </row>
    <row r="324" spans="1:14" x14ac:dyDescent="0.25">
      <c r="A324" s="119">
        <v>24</v>
      </c>
      <c r="B324" s="119">
        <v>24</v>
      </c>
      <c r="C324" s="119">
        <v>3</v>
      </c>
      <c r="D324" s="119" t="s">
        <v>208</v>
      </c>
      <c r="E324" s="119">
        <v>11</v>
      </c>
      <c r="F324" s="119" t="s">
        <v>212</v>
      </c>
      <c r="G324" s="119" t="s">
        <v>212</v>
      </c>
      <c r="H324" s="119" t="s">
        <v>188</v>
      </c>
      <c r="I324" s="119" t="s">
        <v>190</v>
      </c>
      <c r="J324" s="119">
        <v>3</v>
      </c>
      <c r="K324" s="119">
        <v>7</v>
      </c>
      <c r="L324" s="119">
        <v>703</v>
      </c>
      <c r="M324" s="119">
        <v>30</v>
      </c>
      <c r="N324" s="120"/>
    </row>
    <row r="325" spans="1:14" x14ac:dyDescent="0.25">
      <c r="A325" s="119">
        <v>24</v>
      </c>
      <c r="B325" s="119">
        <v>24</v>
      </c>
      <c r="C325" s="119">
        <v>3</v>
      </c>
      <c r="D325" s="119" t="s">
        <v>208</v>
      </c>
      <c r="E325" s="119">
        <v>11</v>
      </c>
      <c r="F325" s="119" t="s">
        <v>212</v>
      </c>
      <c r="G325" s="119" t="s">
        <v>212</v>
      </c>
      <c r="H325" s="119" t="s">
        <v>188</v>
      </c>
      <c r="I325" s="119" t="s">
        <v>190</v>
      </c>
      <c r="J325" s="119">
        <v>3</v>
      </c>
      <c r="K325" s="119">
        <v>7</v>
      </c>
      <c r="L325" s="119">
        <v>704</v>
      </c>
      <c r="M325" s="119">
        <v>28</v>
      </c>
      <c r="N325" s="120"/>
    </row>
    <row r="326" spans="1:14" x14ac:dyDescent="0.25">
      <c r="A326" s="119">
        <v>24</v>
      </c>
      <c r="B326" s="119">
        <v>24</v>
      </c>
      <c r="C326" s="119">
        <v>3</v>
      </c>
      <c r="D326" s="119" t="s">
        <v>208</v>
      </c>
      <c r="E326" s="119">
        <v>11</v>
      </c>
      <c r="F326" s="119" t="s">
        <v>212</v>
      </c>
      <c r="G326" s="119" t="s">
        <v>212</v>
      </c>
      <c r="H326" s="119" t="s">
        <v>188</v>
      </c>
      <c r="I326" s="119" t="s">
        <v>190</v>
      </c>
      <c r="J326" s="119">
        <v>3</v>
      </c>
      <c r="K326" s="119">
        <v>8</v>
      </c>
      <c r="L326" s="119">
        <v>801</v>
      </c>
      <c r="M326" s="119">
        <v>33</v>
      </c>
      <c r="N326" s="120"/>
    </row>
    <row r="327" spans="1:14" x14ac:dyDescent="0.25">
      <c r="A327" s="119">
        <v>24</v>
      </c>
      <c r="B327" s="119">
        <v>24</v>
      </c>
      <c r="C327" s="119">
        <v>3</v>
      </c>
      <c r="D327" s="119" t="s">
        <v>208</v>
      </c>
      <c r="E327" s="119">
        <v>11</v>
      </c>
      <c r="F327" s="119" t="s">
        <v>212</v>
      </c>
      <c r="G327" s="119" t="s">
        <v>212</v>
      </c>
      <c r="H327" s="119" t="s">
        <v>188</v>
      </c>
      <c r="I327" s="119" t="s">
        <v>190</v>
      </c>
      <c r="J327" s="119">
        <v>3</v>
      </c>
      <c r="K327" s="119">
        <v>8</v>
      </c>
      <c r="L327" s="119">
        <v>802</v>
      </c>
      <c r="M327" s="119">
        <v>36</v>
      </c>
      <c r="N327" s="120"/>
    </row>
    <row r="328" spans="1:14" x14ac:dyDescent="0.25">
      <c r="A328" s="119">
        <v>24</v>
      </c>
      <c r="B328" s="119">
        <v>24</v>
      </c>
      <c r="C328" s="119">
        <v>3</v>
      </c>
      <c r="D328" s="119" t="s">
        <v>208</v>
      </c>
      <c r="E328" s="119">
        <v>11</v>
      </c>
      <c r="F328" s="119" t="s">
        <v>212</v>
      </c>
      <c r="G328" s="119" t="s">
        <v>212</v>
      </c>
      <c r="H328" s="119" t="s">
        <v>188</v>
      </c>
      <c r="I328" s="119" t="s">
        <v>190</v>
      </c>
      <c r="J328" s="119">
        <v>3</v>
      </c>
      <c r="K328" s="119">
        <v>8</v>
      </c>
      <c r="L328" s="119">
        <v>803</v>
      </c>
      <c r="M328" s="119">
        <v>33</v>
      </c>
      <c r="N328" s="120"/>
    </row>
    <row r="329" spans="1:14" x14ac:dyDescent="0.25">
      <c r="A329" s="119">
        <v>24</v>
      </c>
      <c r="B329" s="119">
        <v>24</v>
      </c>
      <c r="C329" s="119">
        <v>3</v>
      </c>
      <c r="D329" s="119" t="s">
        <v>208</v>
      </c>
      <c r="E329" s="119">
        <v>11</v>
      </c>
      <c r="F329" s="119" t="s">
        <v>212</v>
      </c>
      <c r="G329" s="119" t="s">
        <v>212</v>
      </c>
      <c r="H329" s="119" t="s">
        <v>188</v>
      </c>
      <c r="I329" s="119" t="s">
        <v>190</v>
      </c>
      <c r="J329" s="119">
        <v>3</v>
      </c>
      <c r="K329" s="119">
        <v>8</v>
      </c>
      <c r="L329" s="119">
        <v>804</v>
      </c>
      <c r="M329" s="119">
        <v>33</v>
      </c>
      <c r="N329" s="120"/>
    </row>
    <row r="330" spans="1:14" x14ac:dyDescent="0.25">
      <c r="A330" s="119">
        <v>24</v>
      </c>
      <c r="B330" s="119">
        <v>24</v>
      </c>
      <c r="C330" s="119">
        <v>3</v>
      </c>
      <c r="D330" s="119" t="s">
        <v>208</v>
      </c>
      <c r="E330" s="119">
        <v>11</v>
      </c>
      <c r="F330" s="119" t="s">
        <v>212</v>
      </c>
      <c r="G330" s="119" t="s">
        <v>212</v>
      </c>
      <c r="H330" s="119" t="s">
        <v>188</v>
      </c>
      <c r="I330" s="119" t="s">
        <v>190</v>
      </c>
      <c r="J330" s="119">
        <v>3</v>
      </c>
      <c r="K330" s="119">
        <v>9</v>
      </c>
      <c r="L330" s="119">
        <v>901</v>
      </c>
      <c r="M330" s="119">
        <v>36</v>
      </c>
      <c r="N330" s="120"/>
    </row>
    <row r="331" spans="1:14" x14ac:dyDescent="0.25">
      <c r="A331" s="119">
        <v>24</v>
      </c>
      <c r="B331" s="119">
        <v>24</v>
      </c>
      <c r="C331" s="119">
        <v>3</v>
      </c>
      <c r="D331" s="119" t="s">
        <v>208</v>
      </c>
      <c r="E331" s="119">
        <v>11</v>
      </c>
      <c r="F331" s="119" t="s">
        <v>212</v>
      </c>
      <c r="G331" s="119" t="s">
        <v>212</v>
      </c>
      <c r="H331" s="119" t="s">
        <v>188</v>
      </c>
      <c r="I331" s="119" t="s">
        <v>190</v>
      </c>
      <c r="J331" s="119">
        <v>3</v>
      </c>
      <c r="K331" s="119">
        <v>9</v>
      </c>
      <c r="L331" s="119">
        <v>902</v>
      </c>
      <c r="M331" s="119">
        <v>38</v>
      </c>
      <c r="N331" s="120"/>
    </row>
    <row r="332" spans="1:14" x14ac:dyDescent="0.25">
      <c r="A332" s="119">
        <v>24</v>
      </c>
      <c r="B332" s="119">
        <v>24</v>
      </c>
      <c r="C332" s="119">
        <v>3</v>
      </c>
      <c r="D332" s="119" t="s">
        <v>208</v>
      </c>
      <c r="E332" s="119">
        <v>11</v>
      </c>
      <c r="F332" s="119" t="s">
        <v>212</v>
      </c>
      <c r="G332" s="119" t="s">
        <v>212</v>
      </c>
      <c r="H332" s="119" t="s">
        <v>188</v>
      </c>
      <c r="I332" s="119" t="s">
        <v>190</v>
      </c>
      <c r="J332" s="119">
        <v>3</v>
      </c>
      <c r="K332" s="119">
        <v>9</v>
      </c>
      <c r="L332" s="119">
        <v>903</v>
      </c>
      <c r="M332" s="119">
        <v>38</v>
      </c>
      <c r="N332" s="120"/>
    </row>
    <row r="333" spans="1:14" x14ac:dyDescent="0.25">
      <c r="A333" s="119">
        <v>24</v>
      </c>
      <c r="B333" s="119">
        <v>24</v>
      </c>
      <c r="C333" s="119">
        <v>3</v>
      </c>
      <c r="D333" s="119" t="s">
        <v>208</v>
      </c>
      <c r="E333" s="119">
        <v>11</v>
      </c>
      <c r="F333" s="119" t="s">
        <v>212</v>
      </c>
      <c r="G333" s="119" t="s">
        <v>212</v>
      </c>
      <c r="H333" s="119" t="s">
        <v>188</v>
      </c>
      <c r="I333" s="119" t="s">
        <v>190</v>
      </c>
      <c r="J333" s="119">
        <v>3</v>
      </c>
      <c r="K333" s="119">
        <v>9</v>
      </c>
      <c r="L333" s="119">
        <v>904</v>
      </c>
      <c r="M333" s="119">
        <v>38</v>
      </c>
      <c r="N333" s="120"/>
    </row>
    <row r="334" spans="1:14" x14ac:dyDescent="0.25">
      <c r="A334" s="119">
        <v>24</v>
      </c>
      <c r="B334" s="119">
        <v>24</v>
      </c>
      <c r="C334" s="119">
        <v>3</v>
      </c>
      <c r="D334" s="119" t="s">
        <v>208</v>
      </c>
      <c r="E334" s="119">
        <v>11</v>
      </c>
      <c r="F334" s="119" t="s">
        <v>212</v>
      </c>
      <c r="G334" s="119" t="s">
        <v>212</v>
      </c>
      <c r="H334" s="119" t="s">
        <v>188</v>
      </c>
      <c r="I334" s="119" t="s">
        <v>190</v>
      </c>
      <c r="J334" s="119">
        <v>4</v>
      </c>
      <c r="K334" s="119">
        <v>10</v>
      </c>
      <c r="L334" s="119">
        <v>1001</v>
      </c>
      <c r="M334" s="119">
        <v>25</v>
      </c>
      <c r="N334" s="120"/>
    </row>
    <row r="335" spans="1:14" x14ac:dyDescent="0.25">
      <c r="A335" s="119">
        <v>24</v>
      </c>
      <c r="B335" s="119">
        <v>24</v>
      </c>
      <c r="C335" s="119">
        <v>3</v>
      </c>
      <c r="D335" s="119" t="s">
        <v>208</v>
      </c>
      <c r="E335" s="119">
        <v>11</v>
      </c>
      <c r="F335" s="119" t="s">
        <v>212</v>
      </c>
      <c r="G335" s="119" t="s">
        <v>212</v>
      </c>
      <c r="H335" s="119" t="s">
        <v>188</v>
      </c>
      <c r="I335" s="119" t="s">
        <v>190</v>
      </c>
      <c r="J335" s="119">
        <v>4</v>
      </c>
      <c r="K335" s="119">
        <v>10</v>
      </c>
      <c r="L335" s="119">
        <v>1002</v>
      </c>
      <c r="M335" s="119">
        <v>26</v>
      </c>
      <c r="N335" s="120"/>
    </row>
    <row r="336" spans="1:14" x14ac:dyDescent="0.25">
      <c r="A336" s="119">
        <v>24</v>
      </c>
      <c r="B336" s="119">
        <v>24</v>
      </c>
      <c r="C336" s="119">
        <v>3</v>
      </c>
      <c r="D336" s="119" t="s">
        <v>208</v>
      </c>
      <c r="E336" s="119">
        <v>11</v>
      </c>
      <c r="F336" s="119" t="s">
        <v>212</v>
      </c>
      <c r="G336" s="119" t="s">
        <v>212</v>
      </c>
      <c r="H336" s="119" t="s">
        <v>188</v>
      </c>
      <c r="I336" s="119" t="s">
        <v>190</v>
      </c>
      <c r="J336" s="119">
        <v>4</v>
      </c>
      <c r="K336" s="119">
        <v>10</v>
      </c>
      <c r="L336" s="119">
        <v>1003</v>
      </c>
      <c r="M336" s="119">
        <v>26</v>
      </c>
      <c r="N336" s="120"/>
    </row>
    <row r="337" spans="1:14" x14ac:dyDescent="0.25">
      <c r="A337" s="119">
        <v>24</v>
      </c>
      <c r="B337" s="119">
        <v>24</v>
      </c>
      <c r="C337" s="119">
        <v>3</v>
      </c>
      <c r="D337" s="119" t="s">
        <v>208</v>
      </c>
      <c r="E337" s="119">
        <v>11</v>
      </c>
      <c r="F337" s="119" t="s">
        <v>212</v>
      </c>
      <c r="G337" s="119" t="s">
        <v>212</v>
      </c>
      <c r="H337" s="119" t="s">
        <v>188</v>
      </c>
      <c r="I337" s="119" t="s">
        <v>190</v>
      </c>
      <c r="J337" s="119">
        <v>4</v>
      </c>
      <c r="K337" s="119">
        <v>10</v>
      </c>
      <c r="L337" s="119">
        <v>1004</v>
      </c>
      <c r="M337" s="119">
        <v>25</v>
      </c>
      <c r="N337" s="120"/>
    </row>
    <row r="338" spans="1:14" x14ac:dyDescent="0.25">
      <c r="A338" s="119">
        <v>24</v>
      </c>
      <c r="B338" s="119">
        <v>24</v>
      </c>
      <c r="C338" s="119">
        <v>3</v>
      </c>
      <c r="D338" s="119" t="s">
        <v>208</v>
      </c>
      <c r="E338" s="119">
        <v>11</v>
      </c>
      <c r="F338" s="119" t="s">
        <v>212</v>
      </c>
      <c r="G338" s="119" t="s">
        <v>212</v>
      </c>
      <c r="H338" s="119" t="s">
        <v>188</v>
      </c>
      <c r="I338" s="119" t="s">
        <v>190</v>
      </c>
      <c r="J338" s="119">
        <v>4</v>
      </c>
      <c r="K338" s="119">
        <v>11</v>
      </c>
      <c r="L338" s="119">
        <v>1101</v>
      </c>
      <c r="M338" s="119">
        <v>37</v>
      </c>
      <c r="N338" s="120"/>
    </row>
    <row r="339" spans="1:14" x14ac:dyDescent="0.25">
      <c r="A339" s="119">
        <v>24</v>
      </c>
      <c r="B339" s="119">
        <v>24</v>
      </c>
      <c r="C339" s="119">
        <v>3</v>
      </c>
      <c r="D339" s="119" t="s">
        <v>208</v>
      </c>
      <c r="E339" s="119">
        <v>11</v>
      </c>
      <c r="F339" s="119" t="s">
        <v>212</v>
      </c>
      <c r="G339" s="119" t="s">
        <v>212</v>
      </c>
      <c r="H339" s="119" t="s">
        <v>188</v>
      </c>
      <c r="I339" s="119" t="s">
        <v>190</v>
      </c>
      <c r="J339" s="119">
        <v>4</v>
      </c>
      <c r="K339" s="119">
        <v>11</v>
      </c>
      <c r="L339" s="119">
        <v>1102</v>
      </c>
      <c r="M339" s="119">
        <v>36</v>
      </c>
      <c r="N339" s="120"/>
    </row>
    <row r="340" spans="1:14" x14ac:dyDescent="0.25">
      <c r="A340" s="119">
        <v>24</v>
      </c>
      <c r="B340" s="119">
        <v>67</v>
      </c>
      <c r="C340" s="119">
        <v>3</v>
      </c>
      <c r="D340" s="119" t="s">
        <v>208</v>
      </c>
      <c r="E340" s="119">
        <v>11</v>
      </c>
      <c r="F340" s="119" t="s">
        <v>212</v>
      </c>
      <c r="G340" s="119" t="s">
        <v>213</v>
      </c>
      <c r="H340" s="119" t="s">
        <v>188</v>
      </c>
      <c r="I340" s="119" t="s">
        <v>189</v>
      </c>
      <c r="J340" s="119">
        <v>1</v>
      </c>
      <c r="K340" s="119">
        <v>0</v>
      </c>
      <c r="L340" s="119">
        <v>1</v>
      </c>
      <c r="M340" s="119">
        <v>22</v>
      </c>
      <c r="N340" s="120"/>
    </row>
    <row r="341" spans="1:14" x14ac:dyDescent="0.25">
      <c r="A341" s="119">
        <v>24</v>
      </c>
      <c r="B341" s="119">
        <v>67</v>
      </c>
      <c r="C341" s="119">
        <v>3</v>
      </c>
      <c r="D341" s="119" t="s">
        <v>208</v>
      </c>
      <c r="E341" s="119">
        <v>11</v>
      </c>
      <c r="F341" s="119" t="s">
        <v>212</v>
      </c>
      <c r="G341" s="119" t="s">
        <v>213</v>
      </c>
      <c r="H341" s="119" t="s">
        <v>188</v>
      </c>
      <c r="I341" s="119" t="s">
        <v>189</v>
      </c>
      <c r="J341" s="119">
        <v>2</v>
      </c>
      <c r="K341" s="119">
        <v>1</v>
      </c>
      <c r="L341" s="119">
        <v>101</v>
      </c>
      <c r="M341" s="119">
        <v>34</v>
      </c>
      <c r="N341" s="120"/>
    </row>
    <row r="342" spans="1:14" x14ac:dyDescent="0.25">
      <c r="A342" s="119">
        <v>24</v>
      </c>
      <c r="B342" s="119">
        <v>67</v>
      </c>
      <c r="C342" s="119">
        <v>3</v>
      </c>
      <c r="D342" s="119" t="s">
        <v>208</v>
      </c>
      <c r="E342" s="119">
        <v>11</v>
      </c>
      <c r="F342" s="119" t="s">
        <v>212</v>
      </c>
      <c r="G342" s="119" t="s">
        <v>213</v>
      </c>
      <c r="H342" s="119" t="s">
        <v>188</v>
      </c>
      <c r="I342" s="119" t="s">
        <v>189</v>
      </c>
      <c r="J342" s="119">
        <v>2</v>
      </c>
      <c r="K342" s="119">
        <v>2</v>
      </c>
      <c r="L342" s="119">
        <v>201</v>
      </c>
      <c r="M342" s="119">
        <v>36</v>
      </c>
      <c r="N342" s="120"/>
    </row>
    <row r="343" spans="1:14" x14ac:dyDescent="0.25">
      <c r="A343" s="119">
        <v>24</v>
      </c>
      <c r="B343" s="119">
        <v>67</v>
      </c>
      <c r="C343" s="119">
        <v>3</v>
      </c>
      <c r="D343" s="119" t="s">
        <v>208</v>
      </c>
      <c r="E343" s="119">
        <v>11</v>
      </c>
      <c r="F343" s="119" t="s">
        <v>212</v>
      </c>
      <c r="G343" s="119" t="s">
        <v>213</v>
      </c>
      <c r="H343" s="119" t="s">
        <v>188</v>
      </c>
      <c r="I343" s="119" t="s">
        <v>189</v>
      </c>
      <c r="J343" s="119">
        <v>2</v>
      </c>
      <c r="K343" s="119">
        <v>3</v>
      </c>
      <c r="L343" s="119">
        <v>301</v>
      </c>
      <c r="M343" s="119">
        <v>40</v>
      </c>
      <c r="N343" s="120"/>
    </row>
    <row r="344" spans="1:14" x14ac:dyDescent="0.25">
      <c r="A344" s="119">
        <v>24</v>
      </c>
      <c r="B344" s="119">
        <v>67</v>
      </c>
      <c r="C344" s="119">
        <v>3</v>
      </c>
      <c r="D344" s="119" t="s">
        <v>208</v>
      </c>
      <c r="E344" s="119">
        <v>11</v>
      </c>
      <c r="F344" s="119" t="s">
        <v>212</v>
      </c>
      <c r="G344" s="119" t="s">
        <v>213</v>
      </c>
      <c r="H344" s="119" t="s">
        <v>188</v>
      </c>
      <c r="I344" s="119" t="s">
        <v>189</v>
      </c>
      <c r="J344" s="119">
        <v>2</v>
      </c>
      <c r="K344" s="119">
        <v>4</v>
      </c>
      <c r="L344" s="119">
        <v>401</v>
      </c>
      <c r="M344" s="119">
        <v>31</v>
      </c>
      <c r="N344" s="120"/>
    </row>
    <row r="345" spans="1:14" x14ac:dyDescent="0.25">
      <c r="A345" s="119">
        <v>24</v>
      </c>
      <c r="B345" s="119">
        <v>67</v>
      </c>
      <c r="C345" s="119">
        <v>3</v>
      </c>
      <c r="D345" s="119" t="s">
        <v>208</v>
      </c>
      <c r="E345" s="119">
        <v>11</v>
      </c>
      <c r="F345" s="119" t="s">
        <v>212</v>
      </c>
      <c r="G345" s="119" t="s">
        <v>213</v>
      </c>
      <c r="H345" s="119" t="s">
        <v>188</v>
      </c>
      <c r="I345" s="119" t="s">
        <v>189</v>
      </c>
      <c r="J345" s="119">
        <v>2</v>
      </c>
      <c r="K345" s="119">
        <v>5</v>
      </c>
      <c r="L345" s="119">
        <v>501</v>
      </c>
      <c r="M345" s="119">
        <v>34</v>
      </c>
      <c r="N345" s="120"/>
    </row>
    <row r="346" spans="1:14" x14ac:dyDescent="0.25">
      <c r="A346" s="119">
        <v>24</v>
      </c>
      <c r="B346" s="119">
        <v>67</v>
      </c>
      <c r="C346" s="119">
        <v>3</v>
      </c>
      <c r="D346" s="119" t="s">
        <v>208</v>
      </c>
      <c r="E346" s="119">
        <v>11</v>
      </c>
      <c r="F346" s="119" t="s">
        <v>212</v>
      </c>
      <c r="G346" s="119" t="s">
        <v>213</v>
      </c>
      <c r="H346" s="119" t="s">
        <v>188</v>
      </c>
      <c r="I346" s="119" t="s">
        <v>190</v>
      </c>
      <c r="J346" s="119">
        <v>1</v>
      </c>
      <c r="K346" s="119">
        <v>0</v>
      </c>
      <c r="L346" s="119">
        <v>1</v>
      </c>
      <c r="M346" s="119">
        <v>26</v>
      </c>
      <c r="N346" s="120"/>
    </row>
    <row r="347" spans="1:14" x14ac:dyDescent="0.25">
      <c r="A347" s="119">
        <v>24</v>
      </c>
      <c r="B347" s="119">
        <v>67</v>
      </c>
      <c r="C347" s="119">
        <v>3</v>
      </c>
      <c r="D347" s="119" t="s">
        <v>208</v>
      </c>
      <c r="E347" s="119">
        <v>11</v>
      </c>
      <c r="F347" s="119" t="s">
        <v>212</v>
      </c>
      <c r="G347" s="119" t="s">
        <v>213</v>
      </c>
      <c r="H347" s="119" t="s">
        <v>188</v>
      </c>
      <c r="I347" s="119" t="s">
        <v>190</v>
      </c>
      <c r="J347" s="119">
        <v>2</v>
      </c>
      <c r="K347" s="119">
        <v>1</v>
      </c>
      <c r="L347" s="119">
        <v>101</v>
      </c>
      <c r="M347" s="119">
        <v>33</v>
      </c>
      <c r="N347" s="120"/>
    </row>
    <row r="348" spans="1:14" x14ac:dyDescent="0.25">
      <c r="A348" s="119">
        <v>24</v>
      </c>
      <c r="B348" s="119">
        <v>67</v>
      </c>
      <c r="C348" s="119">
        <v>3</v>
      </c>
      <c r="D348" s="119" t="s">
        <v>208</v>
      </c>
      <c r="E348" s="119">
        <v>11</v>
      </c>
      <c r="F348" s="119" t="s">
        <v>212</v>
      </c>
      <c r="G348" s="119" t="s">
        <v>213</v>
      </c>
      <c r="H348" s="119" t="s">
        <v>188</v>
      </c>
      <c r="I348" s="119" t="s">
        <v>190</v>
      </c>
      <c r="J348" s="119">
        <v>2</v>
      </c>
      <c r="K348" s="119">
        <v>2</v>
      </c>
      <c r="L348" s="119">
        <v>201</v>
      </c>
      <c r="M348" s="119">
        <v>36</v>
      </c>
      <c r="N348" s="120"/>
    </row>
    <row r="349" spans="1:14" x14ac:dyDescent="0.25">
      <c r="A349" s="119">
        <v>24</v>
      </c>
      <c r="B349" s="119">
        <v>67</v>
      </c>
      <c r="C349" s="119">
        <v>3</v>
      </c>
      <c r="D349" s="119" t="s">
        <v>208</v>
      </c>
      <c r="E349" s="119">
        <v>11</v>
      </c>
      <c r="F349" s="119" t="s">
        <v>212</v>
      </c>
      <c r="G349" s="119" t="s">
        <v>213</v>
      </c>
      <c r="H349" s="119" t="s">
        <v>188</v>
      </c>
      <c r="I349" s="119" t="s">
        <v>190</v>
      </c>
      <c r="J349" s="119">
        <v>2</v>
      </c>
      <c r="K349" s="119">
        <v>3</v>
      </c>
      <c r="L349" s="119">
        <v>301</v>
      </c>
      <c r="M349" s="119">
        <v>39</v>
      </c>
      <c r="N349" s="120"/>
    </row>
    <row r="350" spans="1:14" x14ac:dyDescent="0.25">
      <c r="A350" s="119">
        <v>24</v>
      </c>
      <c r="B350" s="119">
        <v>67</v>
      </c>
      <c r="C350" s="119">
        <v>3</v>
      </c>
      <c r="D350" s="119" t="s">
        <v>208</v>
      </c>
      <c r="E350" s="119">
        <v>11</v>
      </c>
      <c r="F350" s="119" t="s">
        <v>212</v>
      </c>
      <c r="G350" s="119" t="s">
        <v>213</v>
      </c>
      <c r="H350" s="119" t="s">
        <v>188</v>
      </c>
      <c r="I350" s="119" t="s">
        <v>190</v>
      </c>
      <c r="J350" s="119">
        <v>2</v>
      </c>
      <c r="K350" s="119">
        <v>4</v>
      </c>
      <c r="L350" s="119">
        <v>401</v>
      </c>
      <c r="M350" s="119">
        <v>34</v>
      </c>
      <c r="N350" s="120"/>
    </row>
    <row r="351" spans="1:14" x14ac:dyDescent="0.25">
      <c r="A351" s="119">
        <v>24</v>
      </c>
      <c r="B351" s="119">
        <v>67</v>
      </c>
      <c r="C351" s="119">
        <v>3</v>
      </c>
      <c r="D351" s="119" t="s">
        <v>208</v>
      </c>
      <c r="E351" s="119">
        <v>11</v>
      </c>
      <c r="F351" s="119" t="s">
        <v>212</v>
      </c>
      <c r="G351" s="119" t="s">
        <v>213</v>
      </c>
      <c r="H351" s="119" t="s">
        <v>188</v>
      </c>
      <c r="I351" s="119" t="s">
        <v>190</v>
      </c>
      <c r="J351" s="119">
        <v>2</v>
      </c>
      <c r="K351" s="119">
        <v>5</v>
      </c>
      <c r="L351" s="119">
        <v>501</v>
      </c>
      <c r="M351" s="119">
        <v>35</v>
      </c>
      <c r="N351" s="120"/>
    </row>
    <row r="352" spans="1:14" x14ac:dyDescent="0.25">
      <c r="A352" s="119">
        <v>25</v>
      </c>
      <c r="B352" s="119">
        <v>25</v>
      </c>
      <c r="C352" s="119">
        <v>3</v>
      </c>
      <c r="D352" s="119" t="s">
        <v>208</v>
      </c>
      <c r="E352" s="119">
        <v>13</v>
      </c>
      <c r="F352" s="119" t="s">
        <v>214</v>
      </c>
      <c r="G352" s="119" t="s">
        <v>215</v>
      </c>
      <c r="H352" s="119" t="s">
        <v>188</v>
      </c>
      <c r="I352" s="119" t="s">
        <v>189</v>
      </c>
      <c r="J352" s="119">
        <v>1</v>
      </c>
      <c r="K352" s="119">
        <v>0</v>
      </c>
      <c r="L352" s="119">
        <v>1</v>
      </c>
      <c r="M352" s="119">
        <v>29</v>
      </c>
      <c r="N352" s="120"/>
    </row>
    <row r="353" spans="1:14" x14ac:dyDescent="0.25">
      <c r="A353" s="119">
        <v>25</v>
      </c>
      <c r="B353" s="119">
        <v>25</v>
      </c>
      <c r="C353" s="119">
        <v>3</v>
      </c>
      <c r="D353" s="119" t="s">
        <v>208</v>
      </c>
      <c r="E353" s="119">
        <v>13</v>
      </c>
      <c r="F353" s="119" t="s">
        <v>214</v>
      </c>
      <c r="G353" s="119" t="s">
        <v>215</v>
      </c>
      <c r="H353" s="119" t="s">
        <v>188</v>
      </c>
      <c r="I353" s="119" t="s">
        <v>189</v>
      </c>
      <c r="J353" s="119">
        <v>1</v>
      </c>
      <c r="K353" s="119">
        <v>0</v>
      </c>
      <c r="L353" s="119">
        <v>2</v>
      </c>
      <c r="M353" s="119">
        <v>28</v>
      </c>
      <c r="N353" s="120"/>
    </row>
    <row r="354" spans="1:14" x14ac:dyDescent="0.25">
      <c r="A354" s="119">
        <v>25</v>
      </c>
      <c r="B354" s="119">
        <v>25</v>
      </c>
      <c r="C354" s="119">
        <v>3</v>
      </c>
      <c r="D354" s="119" t="s">
        <v>208</v>
      </c>
      <c r="E354" s="119">
        <v>13</v>
      </c>
      <c r="F354" s="119" t="s">
        <v>214</v>
      </c>
      <c r="G354" s="119" t="s">
        <v>215</v>
      </c>
      <c r="H354" s="119" t="s">
        <v>188</v>
      </c>
      <c r="I354" s="119" t="s">
        <v>189</v>
      </c>
      <c r="J354" s="119">
        <v>2</v>
      </c>
      <c r="K354" s="119">
        <v>1</v>
      </c>
      <c r="L354" s="119">
        <v>101</v>
      </c>
      <c r="M354" s="119">
        <v>39</v>
      </c>
      <c r="N354" s="120"/>
    </row>
    <row r="355" spans="1:14" x14ac:dyDescent="0.25">
      <c r="A355" s="119">
        <v>25</v>
      </c>
      <c r="B355" s="119">
        <v>25</v>
      </c>
      <c r="C355" s="119">
        <v>3</v>
      </c>
      <c r="D355" s="119" t="s">
        <v>208</v>
      </c>
      <c r="E355" s="119">
        <v>13</v>
      </c>
      <c r="F355" s="119" t="s">
        <v>214</v>
      </c>
      <c r="G355" s="119" t="s">
        <v>215</v>
      </c>
      <c r="H355" s="119" t="s">
        <v>188</v>
      </c>
      <c r="I355" s="119" t="s">
        <v>189</v>
      </c>
      <c r="J355" s="119">
        <v>2</v>
      </c>
      <c r="K355" s="119">
        <v>1</v>
      </c>
      <c r="L355" s="119">
        <v>102</v>
      </c>
      <c r="M355" s="119">
        <v>37</v>
      </c>
      <c r="N355" s="120"/>
    </row>
    <row r="356" spans="1:14" x14ac:dyDescent="0.25">
      <c r="A356" s="119">
        <v>25</v>
      </c>
      <c r="B356" s="119">
        <v>25</v>
      </c>
      <c r="C356" s="119">
        <v>3</v>
      </c>
      <c r="D356" s="119" t="s">
        <v>208</v>
      </c>
      <c r="E356" s="119">
        <v>13</v>
      </c>
      <c r="F356" s="119" t="s">
        <v>214</v>
      </c>
      <c r="G356" s="119" t="s">
        <v>215</v>
      </c>
      <c r="H356" s="119" t="s">
        <v>188</v>
      </c>
      <c r="I356" s="119" t="s">
        <v>189</v>
      </c>
      <c r="J356" s="119">
        <v>2</v>
      </c>
      <c r="K356" s="119">
        <v>1</v>
      </c>
      <c r="L356" s="119">
        <v>103</v>
      </c>
      <c r="M356" s="119">
        <v>37</v>
      </c>
      <c r="N356" s="120"/>
    </row>
    <row r="357" spans="1:14" x14ac:dyDescent="0.25">
      <c r="A357" s="119">
        <v>25</v>
      </c>
      <c r="B357" s="119">
        <v>25</v>
      </c>
      <c r="C357" s="119">
        <v>3</v>
      </c>
      <c r="D357" s="119" t="s">
        <v>208</v>
      </c>
      <c r="E357" s="119">
        <v>13</v>
      </c>
      <c r="F357" s="119" t="s">
        <v>214</v>
      </c>
      <c r="G357" s="119" t="s">
        <v>215</v>
      </c>
      <c r="H357" s="119" t="s">
        <v>188</v>
      </c>
      <c r="I357" s="119" t="s">
        <v>189</v>
      </c>
      <c r="J357" s="119">
        <v>2</v>
      </c>
      <c r="K357" s="119">
        <v>2</v>
      </c>
      <c r="L357" s="119">
        <v>201</v>
      </c>
      <c r="M357" s="119">
        <v>37</v>
      </c>
      <c r="N357" s="120"/>
    </row>
    <row r="358" spans="1:14" x14ac:dyDescent="0.25">
      <c r="A358" s="119">
        <v>25</v>
      </c>
      <c r="B358" s="119">
        <v>25</v>
      </c>
      <c r="C358" s="119">
        <v>3</v>
      </c>
      <c r="D358" s="119" t="s">
        <v>208</v>
      </c>
      <c r="E358" s="119">
        <v>13</v>
      </c>
      <c r="F358" s="119" t="s">
        <v>214</v>
      </c>
      <c r="G358" s="119" t="s">
        <v>215</v>
      </c>
      <c r="H358" s="119" t="s">
        <v>188</v>
      </c>
      <c r="I358" s="119" t="s">
        <v>189</v>
      </c>
      <c r="J358" s="119">
        <v>2</v>
      </c>
      <c r="K358" s="119">
        <v>2</v>
      </c>
      <c r="L358" s="119">
        <v>202</v>
      </c>
      <c r="M358" s="119">
        <v>37</v>
      </c>
      <c r="N358" s="120"/>
    </row>
    <row r="359" spans="1:14" x14ac:dyDescent="0.25">
      <c r="A359" s="119">
        <v>25</v>
      </c>
      <c r="B359" s="119">
        <v>25</v>
      </c>
      <c r="C359" s="119">
        <v>3</v>
      </c>
      <c r="D359" s="119" t="s">
        <v>208</v>
      </c>
      <c r="E359" s="119">
        <v>13</v>
      </c>
      <c r="F359" s="119" t="s">
        <v>214</v>
      </c>
      <c r="G359" s="119" t="s">
        <v>215</v>
      </c>
      <c r="H359" s="119" t="s">
        <v>188</v>
      </c>
      <c r="I359" s="119" t="s">
        <v>189</v>
      </c>
      <c r="J359" s="119">
        <v>2</v>
      </c>
      <c r="K359" s="119">
        <v>2</v>
      </c>
      <c r="L359" s="119">
        <v>203</v>
      </c>
      <c r="M359" s="119">
        <v>38</v>
      </c>
      <c r="N359" s="120"/>
    </row>
    <row r="360" spans="1:14" x14ac:dyDescent="0.25">
      <c r="A360" s="119">
        <v>25</v>
      </c>
      <c r="B360" s="119">
        <v>25</v>
      </c>
      <c r="C360" s="119">
        <v>3</v>
      </c>
      <c r="D360" s="119" t="s">
        <v>208</v>
      </c>
      <c r="E360" s="119">
        <v>13</v>
      </c>
      <c r="F360" s="119" t="s">
        <v>214</v>
      </c>
      <c r="G360" s="119" t="s">
        <v>215</v>
      </c>
      <c r="H360" s="119" t="s">
        <v>188</v>
      </c>
      <c r="I360" s="119" t="s">
        <v>189</v>
      </c>
      <c r="J360" s="119">
        <v>2</v>
      </c>
      <c r="K360" s="119">
        <v>3</v>
      </c>
      <c r="L360" s="119">
        <v>301</v>
      </c>
      <c r="M360" s="119">
        <v>45</v>
      </c>
      <c r="N360" s="120"/>
    </row>
    <row r="361" spans="1:14" x14ac:dyDescent="0.25">
      <c r="A361" s="119">
        <v>25</v>
      </c>
      <c r="B361" s="119">
        <v>25</v>
      </c>
      <c r="C361" s="119">
        <v>3</v>
      </c>
      <c r="D361" s="119" t="s">
        <v>208</v>
      </c>
      <c r="E361" s="119">
        <v>13</v>
      </c>
      <c r="F361" s="119" t="s">
        <v>214</v>
      </c>
      <c r="G361" s="119" t="s">
        <v>215</v>
      </c>
      <c r="H361" s="119" t="s">
        <v>188</v>
      </c>
      <c r="I361" s="119" t="s">
        <v>189</v>
      </c>
      <c r="J361" s="119">
        <v>2</v>
      </c>
      <c r="K361" s="119">
        <v>3</v>
      </c>
      <c r="L361" s="119">
        <v>302</v>
      </c>
      <c r="M361" s="119">
        <v>45</v>
      </c>
      <c r="N361" s="120"/>
    </row>
    <row r="362" spans="1:14" x14ac:dyDescent="0.25">
      <c r="A362" s="119">
        <v>25</v>
      </c>
      <c r="B362" s="119">
        <v>25</v>
      </c>
      <c r="C362" s="119">
        <v>3</v>
      </c>
      <c r="D362" s="119" t="s">
        <v>208</v>
      </c>
      <c r="E362" s="119">
        <v>13</v>
      </c>
      <c r="F362" s="119" t="s">
        <v>214</v>
      </c>
      <c r="G362" s="119" t="s">
        <v>215</v>
      </c>
      <c r="H362" s="119" t="s">
        <v>188</v>
      </c>
      <c r="I362" s="119" t="s">
        <v>189</v>
      </c>
      <c r="J362" s="119">
        <v>2</v>
      </c>
      <c r="K362" s="119">
        <v>3</v>
      </c>
      <c r="L362" s="119">
        <v>303</v>
      </c>
      <c r="M362" s="119">
        <v>45</v>
      </c>
      <c r="N362" s="120"/>
    </row>
    <row r="363" spans="1:14" x14ac:dyDescent="0.25">
      <c r="A363" s="119">
        <v>25</v>
      </c>
      <c r="B363" s="119">
        <v>25</v>
      </c>
      <c r="C363" s="119">
        <v>3</v>
      </c>
      <c r="D363" s="119" t="s">
        <v>208</v>
      </c>
      <c r="E363" s="119">
        <v>13</v>
      </c>
      <c r="F363" s="119" t="s">
        <v>214</v>
      </c>
      <c r="G363" s="119" t="s">
        <v>215</v>
      </c>
      <c r="H363" s="119" t="s">
        <v>188</v>
      </c>
      <c r="I363" s="119" t="s">
        <v>189</v>
      </c>
      <c r="J363" s="119">
        <v>2</v>
      </c>
      <c r="K363" s="119">
        <v>4</v>
      </c>
      <c r="L363" s="119">
        <v>401</v>
      </c>
      <c r="M363" s="119">
        <v>42</v>
      </c>
      <c r="N363" s="120"/>
    </row>
    <row r="364" spans="1:14" x14ac:dyDescent="0.25">
      <c r="A364" s="119">
        <v>25</v>
      </c>
      <c r="B364" s="119">
        <v>25</v>
      </c>
      <c r="C364" s="119">
        <v>3</v>
      </c>
      <c r="D364" s="119" t="s">
        <v>208</v>
      </c>
      <c r="E364" s="119">
        <v>13</v>
      </c>
      <c r="F364" s="119" t="s">
        <v>214</v>
      </c>
      <c r="G364" s="119" t="s">
        <v>215</v>
      </c>
      <c r="H364" s="119" t="s">
        <v>188</v>
      </c>
      <c r="I364" s="119" t="s">
        <v>189</v>
      </c>
      <c r="J364" s="119">
        <v>2</v>
      </c>
      <c r="K364" s="119">
        <v>4</v>
      </c>
      <c r="L364" s="119">
        <v>402</v>
      </c>
      <c r="M364" s="119">
        <v>44</v>
      </c>
      <c r="N364" s="120"/>
    </row>
    <row r="365" spans="1:14" x14ac:dyDescent="0.25">
      <c r="A365" s="119">
        <v>25</v>
      </c>
      <c r="B365" s="119">
        <v>25</v>
      </c>
      <c r="C365" s="119">
        <v>3</v>
      </c>
      <c r="D365" s="119" t="s">
        <v>208</v>
      </c>
      <c r="E365" s="119">
        <v>13</v>
      </c>
      <c r="F365" s="119" t="s">
        <v>214</v>
      </c>
      <c r="G365" s="119" t="s">
        <v>215</v>
      </c>
      <c r="H365" s="119" t="s">
        <v>188</v>
      </c>
      <c r="I365" s="119" t="s">
        <v>189</v>
      </c>
      <c r="J365" s="119">
        <v>2</v>
      </c>
      <c r="K365" s="119">
        <v>4</v>
      </c>
      <c r="L365" s="119">
        <v>403</v>
      </c>
      <c r="M365" s="119">
        <v>45</v>
      </c>
      <c r="N365" s="120"/>
    </row>
    <row r="366" spans="1:14" x14ac:dyDescent="0.25">
      <c r="A366" s="119">
        <v>25</v>
      </c>
      <c r="B366" s="119">
        <v>25</v>
      </c>
      <c r="C366" s="119">
        <v>3</v>
      </c>
      <c r="D366" s="119" t="s">
        <v>208</v>
      </c>
      <c r="E366" s="119">
        <v>13</v>
      </c>
      <c r="F366" s="119" t="s">
        <v>214</v>
      </c>
      <c r="G366" s="119" t="s">
        <v>215</v>
      </c>
      <c r="H366" s="119" t="s">
        <v>188</v>
      </c>
      <c r="I366" s="119" t="s">
        <v>189</v>
      </c>
      <c r="J366" s="119">
        <v>2</v>
      </c>
      <c r="K366" s="119">
        <v>5</v>
      </c>
      <c r="L366" s="119">
        <v>501</v>
      </c>
      <c r="M366" s="119">
        <v>37</v>
      </c>
      <c r="N366" s="120"/>
    </row>
    <row r="367" spans="1:14" x14ac:dyDescent="0.25">
      <c r="A367" s="119">
        <v>25</v>
      </c>
      <c r="B367" s="119">
        <v>25</v>
      </c>
      <c r="C367" s="119">
        <v>3</v>
      </c>
      <c r="D367" s="119" t="s">
        <v>208</v>
      </c>
      <c r="E367" s="119">
        <v>13</v>
      </c>
      <c r="F367" s="119" t="s">
        <v>214</v>
      </c>
      <c r="G367" s="119" t="s">
        <v>215</v>
      </c>
      <c r="H367" s="119" t="s">
        <v>188</v>
      </c>
      <c r="I367" s="119" t="s">
        <v>189</v>
      </c>
      <c r="J367" s="119">
        <v>2</v>
      </c>
      <c r="K367" s="119">
        <v>5</v>
      </c>
      <c r="L367" s="119">
        <v>502</v>
      </c>
      <c r="M367" s="119">
        <v>36</v>
      </c>
      <c r="N367" s="120"/>
    </row>
    <row r="368" spans="1:14" x14ac:dyDescent="0.25">
      <c r="A368" s="119">
        <v>25</v>
      </c>
      <c r="B368" s="119">
        <v>25</v>
      </c>
      <c r="C368" s="119">
        <v>3</v>
      </c>
      <c r="D368" s="119" t="s">
        <v>208</v>
      </c>
      <c r="E368" s="119">
        <v>13</v>
      </c>
      <c r="F368" s="119" t="s">
        <v>214</v>
      </c>
      <c r="G368" s="119" t="s">
        <v>215</v>
      </c>
      <c r="H368" s="119" t="s">
        <v>188</v>
      </c>
      <c r="I368" s="119" t="s">
        <v>189</v>
      </c>
      <c r="J368" s="119">
        <v>2</v>
      </c>
      <c r="K368" s="119">
        <v>5</v>
      </c>
      <c r="L368" s="119">
        <v>503</v>
      </c>
      <c r="M368" s="119">
        <v>37</v>
      </c>
      <c r="N368" s="120"/>
    </row>
    <row r="369" spans="1:14" x14ac:dyDescent="0.25">
      <c r="A369" s="119">
        <v>25</v>
      </c>
      <c r="B369" s="119">
        <v>25</v>
      </c>
      <c r="C369" s="119">
        <v>3</v>
      </c>
      <c r="D369" s="119" t="s">
        <v>208</v>
      </c>
      <c r="E369" s="119">
        <v>13</v>
      </c>
      <c r="F369" s="119" t="s">
        <v>214</v>
      </c>
      <c r="G369" s="119" t="s">
        <v>215</v>
      </c>
      <c r="H369" s="119" t="s">
        <v>188</v>
      </c>
      <c r="I369" s="119" t="s">
        <v>189</v>
      </c>
      <c r="J369" s="119">
        <v>2</v>
      </c>
      <c r="K369" s="119">
        <v>5</v>
      </c>
      <c r="L369" s="119">
        <v>504</v>
      </c>
      <c r="M369" s="119">
        <v>36</v>
      </c>
      <c r="N369" s="120"/>
    </row>
    <row r="370" spans="1:14" x14ac:dyDescent="0.25">
      <c r="A370" s="119">
        <v>25</v>
      </c>
      <c r="B370" s="119">
        <v>25</v>
      </c>
      <c r="C370" s="119">
        <v>3</v>
      </c>
      <c r="D370" s="119" t="s">
        <v>208</v>
      </c>
      <c r="E370" s="119">
        <v>13</v>
      </c>
      <c r="F370" s="119" t="s">
        <v>214</v>
      </c>
      <c r="G370" s="119" t="s">
        <v>215</v>
      </c>
      <c r="H370" s="119" t="s">
        <v>188</v>
      </c>
      <c r="I370" s="119" t="s">
        <v>190</v>
      </c>
      <c r="J370" s="119">
        <v>1</v>
      </c>
      <c r="K370" s="119">
        <v>0</v>
      </c>
      <c r="L370" s="119">
        <v>1</v>
      </c>
      <c r="M370" s="119">
        <v>29</v>
      </c>
      <c r="N370" s="120"/>
    </row>
    <row r="371" spans="1:14" x14ac:dyDescent="0.25">
      <c r="A371" s="119">
        <v>25</v>
      </c>
      <c r="B371" s="119">
        <v>25</v>
      </c>
      <c r="C371" s="119">
        <v>3</v>
      </c>
      <c r="D371" s="119" t="s">
        <v>208</v>
      </c>
      <c r="E371" s="119">
        <v>13</v>
      </c>
      <c r="F371" s="119" t="s">
        <v>214</v>
      </c>
      <c r="G371" s="119" t="s">
        <v>215</v>
      </c>
      <c r="H371" s="119" t="s">
        <v>188</v>
      </c>
      <c r="I371" s="119" t="s">
        <v>190</v>
      </c>
      <c r="J371" s="119">
        <v>3</v>
      </c>
      <c r="K371" s="119">
        <v>6</v>
      </c>
      <c r="L371" s="119">
        <v>601</v>
      </c>
      <c r="M371" s="119">
        <v>46</v>
      </c>
      <c r="N371" s="120"/>
    </row>
    <row r="372" spans="1:14" x14ac:dyDescent="0.25">
      <c r="A372" s="119">
        <v>25</v>
      </c>
      <c r="B372" s="119">
        <v>25</v>
      </c>
      <c r="C372" s="119">
        <v>3</v>
      </c>
      <c r="D372" s="119" t="s">
        <v>208</v>
      </c>
      <c r="E372" s="119">
        <v>13</v>
      </c>
      <c r="F372" s="119" t="s">
        <v>214</v>
      </c>
      <c r="G372" s="119" t="s">
        <v>215</v>
      </c>
      <c r="H372" s="119" t="s">
        <v>188</v>
      </c>
      <c r="I372" s="119" t="s">
        <v>190</v>
      </c>
      <c r="J372" s="119">
        <v>3</v>
      </c>
      <c r="K372" s="119">
        <v>6</v>
      </c>
      <c r="L372" s="119">
        <v>602</v>
      </c>
      <c r="M372" s="119">
        <v>45</v>
      </c>
      <c r="N372" s="120"/>
    </row>
    <row r="373" spans="1:14" x14ac:dyDescent="0.25">
      <c r="A373" s="119">
        <v>25</v>
      </c>
      <c r="B373" s="119">
        <v>25</v>
      </c>
      <c r="C373" s="119">
        <v>3</v>
      </c>
      <c r="D373" s="119" t="s">
        <v>208</v>
      </c>
      <c r="E373" s="119">
        <v>13</v>
      </c>
      <c r="F373" s="119" t="s">
        <v>214</v>
      </c>
      <c r="G373" s="119" t="s">
        <v>215</v>
      </c>
      <c r="H373" s="119" t="s">
        <v>188</v>
      </c>
      <c r="I373" s="119" t="s">
        <v>190</v>
      </c>
      <c r="J373" s="119">
        <v>3</v>
      </c>
      <c r="K373" s="119">
        <v>6</v>
      </c>
      <c r="L373" s="119">
        <v>603</v>
      </c>
      <c r="M373" s="119">
        <v>43</v>
      </c>
      <c r="N373" s="120"/>
    </row>
    <row r="374" spans="1:14" x14ac:dyDescent="0.25">
      <c r="A374" s="119">
        <v>25</v>
      </c>
      <c r="B374" s="119">
        <v>25</v>
      </c>
      <c r="C374" s="119">
        <v>3</v>
      </c>
      <c r="D374" s="119" t="s">
        <v>208</v>
      </c>
      <c r="E374" s="119">
        <v>13</v>
      </c>
      <c r="F374" s="119" t="s">
        <v>214</v>
      </c>
      <c r="G374" s="119" t="s">
        <v>215</v>
      </c>
      <c r="H374" s="119" t="s">
        <v>188</v>
      </c>
      <c r="I374" s="119" t="s">
        <v>190</v>
      </c>
      <c r="J374" s="119">
        <v>3</v>
      </c>
      <c r="K374" s="119">
        <v>6</v>
      </c>
      <c r="L374" s="119">
        <v>604</v>
      </c>
      <c r="M374" s="119">
        <v>45</v>
      </c>
      <c r="N374" s="120"/>
    </row>
    <row r="375" spans="1:14" x14ac:dyDescent="0.25">
      <c r="A375" s="119">
        <v>25</v>
      </c>
      <c r="B375" s="119">
        <v>25</v>
      </c>
      <c r="C375" s="119">
        <v>3</v>
      </c>
      <c r="D375" s="119" t="s">
        <v>208</v>
      </c>
      <c r="E375" s="119">
        <v>13</v>
      </c>
      <c r="F375" s="119" t="s">
        <v>214</v>
      </c>
      <c r="G375" s="119" t="s">
        <v>215</v>
      </c>
      <c r="H375" s="119" t="s">
        <v>188</v>
      </c>
      <c r="I375" s="119" t="s">
        <v>190</v>
      </c>
      <c r="J375" s="119">
        <v>3</v>
      </c>
      <c r="K375" s="119">
        <v>7</v>
      </c>
      <c r="L375" s="119">
        <v>701</v>
      </c>
      <c r="M375" s="119">
        <v>39</v>
      </c>
      <c r="N375" s="120"/>
    </row>
    <row r="376" spans="1:14" x14ac:dyDescent="0.25">
      <c r="A376" s="119">
        <v>25</v>
      </c>
      <c r="B376" s="119">
        <v>25</v>
      </c>
      <c r="C376" s="119">
        <v>3</v>
      </c>
      <c r="D376" s="119" t="s">
        <v>208</v>
      </c>
      <c r="E376" s="119">
        <v>13</v>
      </c>
      <c r="F376" s="119" t="s">
        <v>214</v>
      </c>
      <c r="G376" s="119" t="s">
        <v>215</v>
      </c>
      <c r="H376" s="119" t="s">
        <v>188</v>
      </c>
      <c r="I376" s="119" t="s">
        <v>190</v>
      </c>
      <c r="J376" s="119">
        <v>3</v>
      </c>
      <c r="K376" s="119">
        <v>7</v>
      </c>
      <c r="L376" s="119">
        <v>702</v>
      </c>
      <c r="M376" s="119">
        <v>40</v>
      </c>
      <c r="N376" s="120"/>
    </row>
    <row r="377" spans="1:14" x14ac:dyDescent="0.25">
      <c r="A377" s="119">
        <v>25</v>
      </c>
      <c r="B377" s="119">
        <v>25</v>
      </c>
      <c r="C377" s="119">
        <v>3</v>
      </c>
      <c r="D377" s="119" t="s">
        <v>208</v>
      </c>
      <c r="E377" s="119">
        <v>13</v>
      </c>
      <c r="F377" s="119" t="s">
        <v>214</v>
      </c>
      <c r="G377" s="119" t="s">
        <v>215</v>
      </c>
      <c r="H377" s="119" t="s">
        <v>188</v>
      </c>
      <c r="I377" s="119" t="s">
        <v>190</v>
      </c>
      <c r="J377" s="119">
        <v>3</v>
      </c>
      <c r="K377" s="119">
        <v>7</v>
      </c>
      <c r="L377" s="119">
        <v>703</v>
      </c>
      <c r="M377" s="119">
        <v>40</v>
      </c>
      <c r="N377" s="120"/>
    </row>
    <row r="378" spans="1:14" x14ac:dyDescent="0.25">
      <c r="A378" s="119">
        <v>25</v>
      </c>
      <c r="B378" s="119">
        <v>25</v>
      </c>
      <c r="C378" s="119">
        <v>3</v>
      </c>
      <c r="D378" s="119" t="s">
        <v>208</v>
      </c>
      <c r="E378" s="119">
        <v>13</v>
      </c>
      <c r="F378" s="119" t="s">
        <v>214</v>
      </c>
      <c r="G378" s="119" t="s">
        <v>215</v>
      </c>
      <c r="H378" s="119" t="s">
        <v>188</v>
      </c>
      <c r="I378" s="119" t="s">
        <v>190</v>
      </c>
      <c r="J378" s="119">
        <v>3</v>
      </c>
      <c r="K378" s="119">
        <v>7</v>
      </c>
      <c r="L378" s="119">
        <v>704</v>
      </c>
      <c r="M378" s="119">
        <v>39</v>
      </c>
      <c r="N378" s="120"/>
    </row>
    <row r="379" spans="1:14" x14ac:dyDescent="0.25">
      <c r="A379" s="119">
        <v>25</v>
      </c>
      <c r="B379" s="119">
        <v>25</v>
      </c>
      <c r="C379" s="119">
        <v>3</v>
      </c>
      <c r="D379" s="119" t="s">
        <v>208</v>
      </c>
      <c r="E379" s="119">
        <v>13</v>
      </c>
      <c r="F379" s="119" t="s">
        <v>214</v>
      </c>
      <c r="G379" s="119" t="s">
        <v>215</v>
      </c>
      <c r="H379" s="119" t="s">
        <v>188</v>
      </c>
      <c r="I379" s="119" t="s">
        <v>190</v>
      </c>
      <c r="J379" s="119">
        <v>3</v>
      </c>
      <c r="K379" s="119">
        <v>8</v>
      </c>
      <c r="L379" s="119">
        <v>801</v>
      </c>
      <c r="M379" s="119">
        <v>43</v>
      </c>
      <c r="N379" s="120"/>
    </row>
    <row r="380" spans="1:14" x14ac:dyDescent="0.25">
      <c r="A380" s="119">
        <v>25</v>
      </c>
      <c r="B380" s="119">
        <v>25</v>
      </c>
      <c r="C380" s="119">
        <v>3</v>
      </c>
      <c r="D380" s="119" t="s">
        <v>208</v>
      </c>
      <c r="E380" s="119">
        <v>13</v>
      </c>
      <c r="F380" s="119" t="s">
        <v>214</v>
      </c>
      <c r="G380" s="119" t="s">
        <v>215</v>
      </c>
      <c r="H380" s="119" t="s">
        <v>188</v>
      </c>
      <c r="I380" s="119" t="s">
        <v>190</v>
      </c>
      <c r="J380" s="119">
        <v>3</v>
      </c>
      <c r="K380" s="119">
        <v>8</v>
      </c>
      <c r="L380" s="119">
        <v>802</v>
      </c>
      <c r="M380" s="119">
        <v>43</v>
      </c>
      <c r="N380" s="120"/>
    </row>
    <row r="381" spans="1:14" x14ac:dyDescent="0.25">
      <c r="A381" s="119">
        <v>25</v>
      </c>
      <c r="B381" s="119">
        <v>25</v>
      </c>
      <c r="C381" s="119">
        <v>3</v>
      </c>
      <c r="D381" s="119" t="s">
        <v>208</v>
      </c>
      <c r="E381" s="119">
        <v>13</v>
      </c>
      <c r="F381" s="119" t="s">
        <v>214</v>
      </c>
      <c r="G381" s="119" t="s">
        <v>215</v>
      </c>
      <c r="H381" s="119" t="s">
        <v>188</v>
      </c>
      <c r="I381" s="119" t="s">
        <v>190</v>
      </c>
      <c r="J381" s="119">
        <v>3</v>
      </c>
      <c r="K381" s="119">
        <v>8</v>
      </c>
      <c r="L381" s="119">
        <v>803</v>
      </c>
      <c r="M381" s="119">
        <v>43</v>
      </c>
      <c r="N381" s="120"/>
    </row>
    <row r="382" spans="1:14" x14ac:dyDescent="0.25">
      <c r="A382" s="119">
        <v>25</v>
      </c>
      <c r="B382" s="119">
        <v>25</v>
      </c>
      <c r="C382" s="119">
        <v>3</v>
      </c>
      <c r="D382" s="119" t="s">
        <v>208</v>
      </c>
      <c r="E382" s="119">
        <v>13</v>
      </c>
      <c r="F382" s="119" t="s">
        <v>214</v>
      </c>
      <c r="G382" s="119" t="s">
        <v>215</v>
      </c>
      <c r="H382" s="119" t="s">
        <v>188</v>
      </c>
      <c r="I382" s="119" t="s">
        <v>190</v>
      </c>
      <c r="J382" s="119">
        <v>3</v>
      </c>
      <c r="K382" s="119">
        <v>9</v>
      </c>
      <c r="L382" s="119">
        <v>901</v>
      </c>
      <c r="M382" s="119">
        <v>43</v>
      </c>
      <c r="N382" s="120"/>
    </row>
    <row r="383" spans="1:14" x14ac:dyDescent="0.25">
      <c r="A383" s="119">
        <v>25</v>
      </c>
      <c r="B383" s="119">
        <v>25</v>
      </c>
      <c r="C383" s="119">
        <v>3</v>
      </c>
      <c r="D383" s="119" t="s">
        <v>208</v>
      </c>
      <c r="E383" s="119">
        <v>13</v>
      </c>
      <c r="F383" s="119" t="s">
        <v>214</v>
      </c>
      <c r="G383" s="119" t="s">
        <v>215</v>
      </c>
      <c r="H383" s="119" t="s">
        <v>188</v>
      </c>
      <c r="I383" s="119" t="s">
        <v>190</v>
      </c>
      <c r="J383" s="119">
        <v>3</v>
      </c>
      <c r="K383" s="119">
        <v>9</v>
      </c>
      <c r="L383" s="119">
        <v>902</v>
      </c>
      <c r="M383" s="119">
        <v>44</v>
      </c>
      <c r="N383" s="120"/>
    </row>
    <row r="384" spans="1:14" x14ac:dyDescent="0.25">
      <c r="A384" s="119">
        <v>25</v>
      </c>
      <c r="B384" s="119">
        <v>25</v>
      </c>
      <c r="C384" s="119">
        <v>3</v>
      </c>
      <c r="D384" s="119" t="s">
        <v>208</v>
      </c>
      <c r="E384" s="119">
        <v>13</v>
      </c>
      <c r="F384" s="119" t="s">
        <v>214</v>
      </c>
      <c r="G384" s="119" t="s">
        <v>215</v>
      </c>
      <c r="H384" s="119" t="s">
        <v>188</v>
      </c>
      <c r="I384" s="119" t="s">
        <v>190</v>
      </c>
      <c r="J384" s="119">
        <v>3</v>
      </c>
      <c r="K384" s="119">
        <v>9</v>
      </c>
      <c r="L384" s="119">
        <v>903</v>
      </c>
      <c r="M384" s="119">
        <v>40</v>
      </c>
      <c r="N384" s="120"/>
    </row>
    <row r="385" spans="1:14" x14ac:dyDescent="0.25">
      <c r="A385" s="119">
        <v>25</v>
      </c>
      <c r="B385" s="119">
        <v>25</v>
      </c>
      <c r="C385" s="119">
        <v>3</v>
      </c>
      <c r="D385" s="119" t="s">
        <v>208</v>
      </c>
      <c r="E385" s="119">
        <v>13</v>
      </c>
      <c r="F385" s="119" t="s">
        <v>214</v>
      </c>
      <c r="G385" s="119" t="s">
        <v>215</v>
      </c>
      <c r="H385" s="119" t="s">
        <v>188</v>
      </c>
      <c r="I385" s="119" t="s">
        <v>190</v>
      </c>
      <c r="J385" s="119">
        <v>4</v>
      </c>
      <c r="K385" s="119">
        <v>10</v>
      </c>
      <c r="L385" s="119">
        <v>1001</v>
      </c>
      <c r="M385" s="119">
        <v>44</v>
      </c>
      <c r="N385" s="120"/>
    </row>
    <row r="386" spans="1:14" x14ac:dyDescent="0.25">
      <c r="A386" s="119">
        <v>25</v>
      </c>
      <c r="B386" s="119">
        <v>25</v>
      </c>
      <c r="C386" s="119">
        <v>3</v>
      </c>
      <c r="D386" s="119" t="s">
        <v>208</v>
      </c>
      <c r="E386" s="119">
        <v>13</v>
      </c>
      <c r="F386" s="119" t="s">
        <v>214</v>
      </c>
      <c r="G386" s="119" t="s">
        <v>215</v>
      </c>
      <c r="H386" s="119" t="s">
        <v>188</v>
      </c>
      <c r="I386" s="119" t="s">
        <v>190</v>
      </c>
      <c r="J386" s="119">
        <v>4</v>
      </c>
      <c r="K386" s="119">
        <v>10</v>
      </c>
      <c r="L386" s="119">
        <v>1002</v>
      </c>
      <c r="M386" s="119">
        <v>45</v>
      </c>
      <c r="N386" s="120"/>
    </row>
    <row r="387" spans="1:14" x14ac:dyDescent="0.25">
      <c r="A387" s="119">
        <v>25</v>
      </c>
      <c r="B387" s="119">
        <v>25</v>
      </c>
      <c r="C387" s="119">
        <v>3</v>
      </c>
      <c r="D387" s="119" t="s">
        <v>208</v>
      </c>
      <c r="E387" s="119">
        <v>13</v>
      </c>
      <c r="F387" s="119" t="s">
        <v>214</v>
      </c>
      <c r="G387" s="119" t="s">
        <v>215</v>
      </c>
      <c r="H387" s="119" t="s">
        <v>188</v>
      </c>
      <c r="I387" s="119" t="s">
        <v>190</v>
      </c>
      <c r="J387" s="119">
        <v>4</v>
      </c>
      <c r="K387" s="119">
        <v>10</v>
      </c>
      <c r="L387" s="119">
        <v>1003</v>
      </c>
      <c r="M387" s="119">
        <v>46</v>
      </c>
      <c r="N387" s="120"/>
    </row>
    <row r="388" spans="1:14" x14ac:dyDescent="0.25">
      <c r="A388" s="119">
        <v>25</v>
      </c>
      <c r="B388" s="119">
        <v>25</v>
      </c>
      <c r="C388" s="119">
        <v>3</v>
      </c>
      <c r="D388" s="119" t="s">
        <v>208</v>
      </c>
      <c r="E388" s="119">
        <v>13</v>
      </c>
      <c r="F388" s="119" t="s">
        <v>214</v>
      </c>
      <c r="G388" s="119" t="s">
        <v>215</v>
      </c>
      <c r="H388" s="119" t="s">
        <v>188</v>
      </c>
      <c r="I388" s="119" t="s">
        <v>190</v>
      </c>
      <c r="J388" s="119">
        <v>4</v>
      </c>
      <c r="K388" s="119">
        <v>10</v>
      </c>
      <c r="L388" s="119">
        <v>1004</v>
      </c>
      <c r="M388" s="119">
        <v>46</v>
      </c>
      <c r="N388" s="120"/>
    </row>
    <row r="389" spans="1:14" x14ac:dyDescent="0.25">
      <c r="A389" s="119">
        <v>25</v>
      </c>
      <c r="B389" s="119">
        <v>25</v>
      </c>
      <c r="C389" s="119">
        <v>3</v>
      </c>
      <c r="D389" s="119" t="s">
        <v>208</v>
      </c>
      <c r="E389" s="119">
        <v>13</v>
      </c>
      <c r="F389" s="119" t="s">
        <v>214</v>
      </c>
      <c r="G389" s="119" t="s">
        <v>215</v>
      </c>
      <c r="H389" s="119" t="s">
        <v>188</v>
      </c>
      <c r="I389" s="119" t="s">
        <v>190</v>
      </c>
      <c r="J389" s="119">
        <v>4</v>
      </c>
      <c r="K389" s="119">
        <v>11</v>
      </c>
      <c r="L389" s="119">
        <v>1101</v>
      </c>
      <c r="M389" s="119">
        <v>36</v>
      </c>
      <c r="N389" s="120"/>
    </row>
    <row r="390" spans="1:14" x14ac:dyDescent="0.25">
      <c r="A390" s="119">
        <v>25</v>
      </c>
      <c r="B390" s="119">
        <v>25</v>
      </c>
      <c r="C390" s="119">
        <v>3</v>
      </c>
      <c r="D390" s="119" t="s">
        <v>208</v>
      </c>
      <c r="E390" s="119">
        <v>13</v>
      </c>
      <c r="F390" s="119" t="s">
        <v>214</v>
      </c>
      <c r="G390" s="119" t="s">
        <v>215</v>
      </c>
      <c r="H390" s="119" t="s">
        <v>188</v>
      </c>
      <c r="I390" s="119" t="s">
        <v>190</v>
      </c>
      <c r="J390" s="119">
        <v>4</v>
      </c>
      <c r="K390" s="119">
        <v>11</v>
      </c>
      <c r="L390" s="119">
        <v>1102</v>
      </c>
      <c r="M390" s="119">
        <v>37</v>
      </c>
      <c r="N390" s="120"/>
    </row>
    <row r="391" spans="1:14" x14ac:dyDescent="0.25">
      <c r="A391" s="119">
        <v>25</v>
      </c>
      <c r="B391" s="119">
        <v>25</v>
      </c>
      <c r="C391" s="119">
        <v>3</v>
      </c>
      <c r="D391" s="119" t="s">
        <v>208</v>
      </c>
      <c r="E391" s="119">
        <v>13</v>
      </c>
      <c r="F391" s="119" t="s">
        <v>214</v>
      </c>
      <c r="G391" s="119" t="s">
        <v>215</v>
      </c>
      <c r="H391" s="119" t="s">
        <v>188</v>
      </c>
      <c r="I391" s="119" t="s">
        <v>190</v>
      </c>
      <c r="J391" s="119">
        <v>4</v>
      </c>
      <c r="K391" s="119">
        <v>11</v>
      </c>
      <c r="L391" s="119">
        <v>1103</v>
      </c>
      <c r="M391" s="119">
        <v>39</v>
      </c>
      <c r="N391" s="120"/>
    </row>
    <row r="392" spans="1:14" x14ac:dyDescent="0.25">
      <c r="A392" s="119">
        <v>30</v>
      </c>
      <c r="B392" s="119">
        <v>30</v>
      </c>
      <c r="C392" s="119">
        <v>3</v>
      </c>
      <c r="D392" s="119" t="s">
        <v>208</v>
      </c>
      <c r="E392" s="119">
        <v>12</v>
      </c>
      <c r="F392" s="119" t="s">
        <v>216</v>
      </c>
      <c r="G392" s="119" t="s">
        <v>216</v>
      </c>
      <c r="H392" s="119" t="s">
        <v>188</v>
      </c>
      <c r="I392" s="119" t="s">
        <v>189</v>
      </c>
      <c r="J392" s="119">
        <v>1</v>
      </c>
      <c r="K392" s="119">
        <v>0</v>
      </c>
      <c r="L392" s="119">
        <v>1</v>
      </c>
      <c r="M392" s="119">
        <v>26</v>
      </c>
      <c r="N392" s="120"/>
    </row>
    <row r="393" spans="1:14" x14ac:dyDescent="0.25">
      <c r="A393" s="119">
        <v>30</v>
      </c>
      <c r="B393" s="119">
        <v>30</v>
      </c>
      <c r="C393" s="119">
        <v>3</v>
      </c>
      <c r="D393" s="119" t="s">
        <v>208</v>
      </c>
      <c r="E393" s="119">
        <v>12</v>
      </c>
      <c r="F393" s="119" t="s">
        <v>216</v>
      </c>
      <c r="G393" s="119" t="s">
        <v>216</v>
      </c>
      <c r="H393" s="119" t="s">
        <v>188</v>
      </c>
      <c r="I393" s="119" t="s">
        <v>189</v>
      </c>
      <c r="J393" s="119">
        <v>1</v>
      </c>
      <c r="K393" s="119">
        <v>0</v>
      </c>
      <c r="L393" s="119">
        <v>2</v>
      </c>
      <c r="M393" s="119">
        <v>25</v>
      </c>
      <c r="N393" s="120"/>
    </row>
    <row r="394" spans="1:14" x14ac:dyDescent="0.25">
      <c r="A394" s="119">
        <v>30</v>
      </c>
      <c r="B394" s="119">
        <v>30</v>
      </c>
      <c r="C394" s="119">
        <v>3</v>
      </c>
      <c r="D394" s="119" t="s">
        <v>208</v>
      </c>
      <c r="E394" s="119">
        <v>12</v>
      </c>
      <c r="F394" s="119" t="s">
        <v>216</v>
      </c>
      <c r="G394" s="119" t="s">
        <v>216</v>
      </c>
      <c r="H394" s="119" t="s">
        <v>188</v>
      </c>
      <c r="I394" s="119" t="s">
        <v>189</v>
      </c>
      <c r="J394" s="119">
        <v>1</v>
      </c>
      <c r="K394" s="119">
        <v>0</v>
      </c>
      <c r="L394" s="119">
        <v>3</v>
      </c>
      <c r="M394" s="119">
        <v>26</v>
      </c>
      <c r="N394" s="120"/>
    </row>
    <row r="395" spans="1:14" x14ac:dyDescent="0.25">
      <c r="A395" s="119">
        <v>30</v>
      </c>
      <c r="B395" s="119">
        <v>30</v>
      </c>
      <c r="C395" s="119">
        <v>3</v>
      </c>
      <c r="D395" s="119" t="s">
        <v>208</v>
      </c>
      <c r="E395" s="119">
        <v>12</v>
      </c>
      <c r="F395" s="119" t="s">
        <v>216</v>
      </c>
      <c r="G395" s="119" t="s">
        <v>216</v>
      </c>
      <c r="H395" s="119" t="s">
        <v>188</v>
      </c>
      <c r="I395" s="119" t="s">
        <v>189</v>
      </c>
      <c r="J395" s="119">
        <v>1</v>
      </c>
      <c r="K395" s="119">
        <v>0</v>
      </c>
      <c r="L395" s="119">
        <v>4</v>
      </c>
      <c r="M395" s="119">
        <v>26</v>
      </c>
      <c r="N395" s="120"/>
    </row>
    <row r="396" spans="1:14" x14ac:dyDescent="0.25">
      <c r="A396" s="119">
        <v>30</v>
      </c>
      <c r="B396" s="119">
        <v>30</v>
      </c>
      <c r="C396" s="119">
        <v>3</v>
      </c>
      <c r="D396" s="119" t="s">
        <v>208</v>
      </c>
      <c r="E396" s="119">
        <v>12</v>
      </c>
      <c r="F396" s="119" t="s">
        <v>216</v>
      </c>
      <c r="G396" s="119" t="s">
        <v>216</v>
      </c>
      <c r="H396" s="119" t="s">
        <v>188</v>
      </c>
      <c r="I396" s="119" t="s">
        <v>189</v>
      </c>
      <c r="J396" s="119">
        <v>1</v>
      </c>
      <c r="K396" s="119">
        <v>0</v>
      </c>
      <c r="L396" s="119">
        <v>5</v>
      </c>
      <c r="M396" s="119">
        <v>25</v>
      </c>
      <c r="N396" s="120"/>
    </row>
    <row r="397" spans="1:14" x14ac:dyDescent="0.25">
      <c r="A397" s="119">
        <v>30</v>
      </c>
      <c r="B397" s="119">
        <v>30</v>
      </c>
      <c r="C397" s="119">
        <v>3</v>
      </c>
      <c r="D397" s="119" t="s">
        <v>208</v>
      </c>
      <c r="E397" s="119">
        <v>12</v>
      </c>
      <c r="F397" s="119" t="s">
        <v>216</v>
      </c>
      <c r="G397" s="119" t="s">
        <v>216</v>
      </c>
      <c r="H397" s="119" t="s">
        <v>188</v>
      </c>
      <c r="I397" s="119" t="s">
        <v>189</v>
      </c>
      <c r="J397" s="119">
        <v>2</v>
      </c>
      <c r="K397" s="119">
        <v>1</v>
      </c>
      <c r="L397" s="119">
        <v>101</v>
      </c>
      <c r="M397" s="119">
        <v>36</v>
      </c>
      <c r="N397" s="120"/>
    </row>
    <row r="398" spans="1:14" x14ac:dyDescent="0.25">
      <c r="A398" s="119">
        <v>30</v>
      </c>
      <c r="B398" s="119">
        <v>30</v>
      </c>
      <c r="C398" s="119">
        <v>3</v>
      </c>
      <c r="D398" s="119" t="s">
        <v>208</v>
      </c>
      <c r="E398" s="119">
        <v>12</v>
      </c>
      <c r="F398" s="119" t="s">
        <v>216</v>
      </c>
      <c r="G398" s="119" t="s">
        <v>216</v>
      </c>
      <c r="H398" s="119" t="s">
        <v>188</v>
      </c>
      <c r="I398" s="119" t="s">
        <v>189</v>
      </c>
      <c r="J398" s="119">
        <v>2</v>
      </c>
      <c r="K398" s="119">
        <v>1</v>
      </c>
      <c r="L398" s="119">
        <v>102</v>
      </c>
      <c r="M398" s="119">
        <v>36</v>
      </c>
      <c r="N398" s="120"/>
    </row>
    <row r="399" spans="1:14" x14ac:dyDescent="0.25">
      <c r="A399" s="119">
        <v>30</v>
      </c>
      <c r="B399" s="119">
        <v>30</v>
      </c>
      <c r="C399" s="119">
        <v>3</v>
      </c>
      <c r="D399" s="119" t="s">
        <v>208</v>
      </c>
      <c r="E399" s="119">
        <v>12</v>
      </c>
      <c r="F399" s="119" t="s">
        <v>216</v>
      </c>
      <c r="G399" s="119" t="s">
        <v>216</v>
      </c>
      <c r="H399" s="119" t="s">
        <v>188</v>
      </c>
      <c r="I399" s="119" t="s">
        <v>189</v>
      </c>
      <c r="J399" s="119">
        <v>2</v>
      </c>
      <c r="K399" s="119">
        <v>1</v>
      </c>
      <c r="L399" s="119">
        <v>103</v>
      </c>
      <c r="M399" s="119">
        <v>37</v>
      </c>
      <c r="N399" s="120"/>
    </row>
    <row r="400" spans="1:14" x14ac:dyDescent="0.25">
      <c r="A400" s="119">
        <v>30</v>
      </c>
      <c r="B400" s="119">
        <v>30</v>
      </c>
      <c r="C400" s="119">
        <v>3</v>
      </c>
      <c r="D400" s="119" t="s">
        <v>208</v>
      </c>
      <c r="E400" s="119">
        <v>12</v>
      </c>
      <c r="F400" s="119" t="s">
        <v>216</v>
      </c>
      <c r="G400" s="119" t="s">
        <v>216</v>
      </c>
      <c r="H400" s="119" t="s">
        <v>188</v>
      </c>
      <c r="I400" s="119" t="s">
        <v>189</v>
      </c>
      <c r="J400" s="119">
        <v>2</v>
      </c>
      <c r="K400" s="119">
        <v>1</v>
      </c>
      <c r="L400" s="119">
        <v>104</v>
      </c>
      <c r="M400" s="119">
        <v>34</v>
      </c>
      <c r="N400" s="120"/>
    </row>
    <row r="401" spans="1:14" x14ac:dyDescent="0.25">
      <c r="A401" s="119">
        <v>30</v>
      </c>
      <c r="B401" s="119">
        <v>30</v>
      </c>
      <c r="C401" s="119">
        <v>3</v>
      </c>
      <c r="D401" s="119" t="s">
        <v>208</v>
      </c>
      <c r="E401" s="119">
        <v>12</v>
      </c>
      <c r="F401" s="119" t="s">
        <v>216</v>
      </c>
      <c r="G401" s="119" t="s">
        <v>216</v>
      </c>
      <c r="H401" s="119" t="s">
        <v>188</v>
      </c>
      <c r="I401" s="119" t="s">
        <v>189</v>
      </c>
      <c r="J401" s="119">
        <v>2</v>
      </c>
      <c r="K401" s="119">
        <v>2</v>
      </c>
      <c r="L401" s="119">
        <v>201</v>
      </c>
      <c r="M401" s="119">
        <v>35</v>
      </c>
      <c r="N401" s="120"/>
    </row>
    <row r="402" spans="1:14" x14ac:dyDescent="0.25">
      <c r="A402" s="119">
        <v>30</v>
      </c>
      <c r="B402" s="119">
        <v>30</v>
      </c>
      <c r="C402" s="119">
        <v>3</v>
      </c>
      <c r="D402" s="119" t="s">
        <v>208</v>
      </c>
      <c r="E402" s="119">
        <v>12</v>
      </c>
      <c r="F402" s="119" t="s">
        <v>216</v>
      </c>
      <c r="G402" s="119" t="s">
        <v>216</v>
      </c>
      <c r="H402" s="119" t="s">
        <v>188</v>
      </c>
      <c r="I402" s="119" t="s">
        <v>189</v>
      </c>
      <c r="J402" s="119">
        <v>2</v>
      </c>
      <c r="K402" s="119">
        <v>2</v>
      </c>
      <c r="L402" s="119">
        <v>202</v>
      </c>
      <c r="M402" s="119">
        <v>36</v>
      </c>
      <c r="N402" s="120"/>
    </row>
    <row r="403" spans="1:14" x14ac:dyDescent="0.25">
      <c r="A403" s="119">
        <v>30</v>
      </c>
      <c r="B403" s="119">
        <v>30</v>
      </c>
      <c r="C403" s="119">
        <v>3</v>
      </c>
      <c r="D403" s="119" t="s">
        <v>208</v>
      </c>
      <c r="E403" s="119">
        <v>12</v>
      </c>
      <c r="F403" s="119" t="s">
        <v>216</v>
      </c>
      <c r="G403" s="119" t="s">
        <v>216</v>
      </c>
      <c r="H403" s="119" t="s">
        <v>188</v>
      </c>
      <c r="I403" s="119" t="s">
        <v>189</v>
      </c>
      <c r="J403" s="119">
        <v>2</v>
      </c>
      <c r="K403" s="119">
        <v>2</v>
      </c>
      <c r="L403" s="119">
        <v>203</v>
      </c>
      <c r="M403" s="119">
        <v>36</v>
      </c>
      <c r="N403" s="120"/>
    </row>
    <row r="404" spans="1:14" x14ac:dyDescent="0.25">
      <c r="A404" s="119">
        <v>30</v>
      </c>
      <c r="B404" s="119">
        <v>30</v>
      </c>
      <c r="C404" s="119">
        <v>3</v>
      </c>
      <c r="D404" s="119" t="s">
        <v>208</v>
      </c>
      <c r="E404" s="119">
        <v>12</v>
      </c>
      <c r="F404" s="119" t="s">
        <v>216</v>
      </c>
      <c r="G404" s="119" t="s">
        <v>216</v>
      </c>
      <c r="H404" s="119" t="s">
        <v>188</v>
      </c>
      <c r="I404" s="119" t="s">
        <v>189</v>
      </c>
      <c r="J404" s="119">
        <v>2</v>
      </c>
      <c r="K404" s="119">
        <v>2</v>
      </c>
      <c r="L404" s="119">
        <v>204</v>
      </c>
      <c r="M404" s="119">
        <v>37</v>
      </c>
      <c r="N404" s="120"/>
    </row>
    <row r="405" spans="1:14" x14ac:dyDescent="0.25">
      <c r="A405" s="119">
        <v>30</v>
      </c>
      <c r="B405" s="119">
        <v>30</v>
      </c>
      <c r="C405" s="119">
        <v>3</v>
      </c>
      <c r="D405" s="119" t="s">
        <v>208</v>
      </c>
      <c r="E405" s="119">
        <v>12</v>
      </c>
      <c r="F405" s="119" t="s">
        <v>216</v>
      </c>
      <c r="G405" s="119" t="s">
        <v>216</v>
      </c>
      <c r="H405" s="119" t="s">
        <v>188</v>
      </c>
      <c r="I405" s="119" t="s">
        <v>189</v>
      </c>
      <c r="J405" s="119">
        <v>2</v>
      </c>
      <c r="K405" s="119">
        <v>3</v>
      </c>
      <c r="L405" s="119">
        <v>301</v>
      </c>
      <c r="M405" s="119">
        <v>45</v>
      </c>
      <c r="N405" s="120"/>
    </row>
    <row r="406" spans="1:14" x14ac:dyDescent="0.25">
      <c r="A406" s="119">
        <v>30</v>
      </c>
      <c r="B406" s="119">
        <v>30</v>
      </c>
      <c r="C406" s="119">
        <v>3</v>
      </c>
      <c r="D406" s="119" t="s">
        <v>208</v>
      </c>
      <c r="E406" s="119">
        <v>12</v>
      </c>
      <c r="F406" s="119" t="s">
        <v>216</v>
      </c>
      <c r="G406" s="119" t="s">
        <v>216</v>
      </c>
      <c r="H406" s="119" t="s">
        <v>188</v>
      </c>
      <c r="I406" s="119" t="s">
        <v>189</v>
      </c>
      <c r="J406" s="119">
        <v>2</v>
      </c>
      <c r="K406" s="119">
        <v>3</v>
      </c>
      <c r="L406" s="119">
        <v>302</v>
      </c>
      <c r="M406" s="119">
        <v>45</v>
      </c>
      <c r="N406" s="120"/>
    </row>
    <row r="407" spans="1:14" x14ac:dyDescent="0.25">
      <c r="A407" s="119">
        <v>30</v>
      </c>
      <c r="B407" s="119">
        <v>30</v>
      </c>
      <c r="C407" s="119">
        <v>3</v>
      </c>
      <c r="D407" s="119" t="s">
        <v>208</v>
      </c>
      <c r="E407" s="119">
        <v>12</v>
      </c>
      <c r="F407" s="119" t="s">
        <v>216</v>
      </c>
      <c r="G407" s="119" t="s">
        <v>216</v>
      </c>
      <c r="H407" s="119" t="s">
        <v>188</v>
      </c>
      <c r="I407" s="119" t="s">
        <v>189</v>
      </c>
      <c r="J407" s="119">
        <v>2</v>
      </c>
      <c r="K407" s="119">
        <v>3</v>
      </c>
      <c r="L407" s="119">
        <v>303</v>
      </c>
      <c r="M407" s="119">
        <v>44</v>
      </c>
      <c r="N407" s="120"/>
    </row>
    <row r="408" spans="1:14" x14ac:dyDescent="0.25">
      <c r="A408" s="119">
        <v>30</v>
      </c>
      <c r="B408" s="119">
        <v>30</v>
      </c>
      <c r="C408" s="119">
        <v>3</v>
      </c>
      <c r="D408" s="119" t="s">
        <v>208</v>
      </c>
      <c r="E408" s="119">
        <v>12</v>
      </c>
      <c r="F408" s="119" t="s">
        <v>216</v>
      </c>
      <c r="G408" s="119" t="s">
        <v>216</v>
      </c>
      <c r="H408" s="119" t="s">
        <v>188</v>
      </c>
      <c r="I408" s="119" t="s">
        <v>189</v>
      </c>
      <c r="J408" s="119">
        <v>2</v>
      </c>
      <c r="K408" s="119">
        <v>4</v>
      </c>
      <c r="L408" s="119">
        <v>401</v>
      </c>
      <c r="M408" s="119">
        <v>42</v>
      </c>
      <c r="N408" s="120"/>
    </row>
    <row r="409" spans="1:14" x14ac:dyDescent="0.25">
      <c r="A409" s="119">
        <v>30</v>
      </c>
      <c r="B409" s="119">
        <v>30</v>
      </c>
      <c r="C409" s="119">
        <v>3</v>
      </c>
      <c r="D409" s="119" t="s">
        <v>208</v>
      </c>
      <c r="E409" s="119">
        <v>12</v>
      </c>
      <c r="F409" s="119" t="s">
        <v>216</v>
      </c>
      <c r="G409" s="119" t="s">
        <v>216</v>
      </c>
      <c r="H409" s="119" t="s">
        <v>188</v>
      </c>
      <c r="I409" s="119" t="s">
        <v>189</v>
      </c>
      <c r="J409" s="119">
        <v>2</v>
      </c>
      <c r="K409" s="119">
        <v>4</v>
      </c>
      <c r="L409" s="119">
        <v>402</v>
      </c>
      <c r="M409" s="119">
        <v>41</v>
      </c>
      <c r="N409" s="120"/>
    </row>
    <row r="410" spans="1:14" x14ac:dyDescent="0.25">
      <c r="A410" s="119">
        <v>30</v>
      </c>
      <c r="B410" s="119">
        <v>30</v>
      </c>
      <c r="C410" s="119">
        <v>3</v>
      </c>
      <c r="D410" s="119" t="s">
        <v>208</v>
      </c>
      <c r="E410" s="119">
        <v>12</v>
      </c>
      <c r="F410" s="119" t="s">
        <v>216</v>
      </c>
      <c r="G410" s="119" t="s">
        <v>216</v>
      </c>
      <c r="H410" s="119" t="s">
        <v>188</v>
      </c>
      <c r="I410" s="119" t="s">
        <v>189</v>
      </c>
      <c r="J410" s="119">
        <v>2</v>
      </c>
      <c r="K410" s="119">
        <v>4</v>
      </c>
      <c r="L410" s="119">
        <v>403</v>
      </c>
      <c r="M410" s="119">
        <v>41</v>
      </c>
      <c r="N410" s="120"/>
    </row>
    <row r="411" spans="1:14" x14ac:dyDescent="0.25">
      <c r="A411" s="119">
        <v>30</v>
      </c>
      <c r="B411" s="119">
        <v>30</v>
      </c>
      <c r="C411" s="119">
        <v>3</v>
      </c>
      <c r="D411" s="119" t="s">
        <v>208</v>
      </c>
      <c r="E411" s="119">
        <v>12</v>
      </c>
      <c r="F411" s="119" t="s">
        <v>216</v>
      </c>
      <c r="G411" s="119" t="s">
        <v>216</v>
      </c>
      <c r="H411" s="119" t="s">
        <v>188</v>
      </c>
      <c r="I411" s="119" t="s">
        <v>189</v>
      </c>
      <c r="J411" s="119">
        <v>2</v>
      </c>
      <c r="K411" s="119">
        <v>5</v>
      </c>
      <c r="L411" s="119">
        <v>501</v>
      </c>
      <c r="M411" s="119">
        <v>35</v>
      </c>
      <c r="N411" s="120"/>
    </row>
    <row r="412" spans="1:14" x14ac:dyDescent="0.25">
      <c r="A412" s="119">
        <v>30</v>
      </c>
      <c r="B412" s="119">
        <v>30</v>
      </c>
      <c r="C412" s="119">
        <v>3</v>
      </c>
      <c r="D412" s="119" t="s">
        <v>208</v>
      </c>
      <c r="E412" s="119">
        <v>12</v>
      </c>
      <c r="F412" s="119" t="s">
        <v>216</v>
      </c>
      <c r="G412" s="119" t="s">
        <v>216</v>
      </c>
      <c r="H412" s="119" t="s">
        <v>188</v>
      </c>
      <c r="I412" s="119" t="s">
        <v>189</v>
      </c>
      <c r="J412" s="119">
        <v>2</v>
      </c>
      <c r="K412" s="119">
        <v>5</v>
      </c>
      <c r="L412" s="119">
        <v>502</v>
      </c>
      <c r="M412" s="119">
        <v>35</v>
      </c>
      <c r="N412" s="120"/>
    </row>
    <row r="413" spans="1:14" x14ac:dyDescent="0.25">
      <c r="A413" s="119">
        <v>30</v>
      </c>
      <c r="B413" s="119">
        <v>30</v>
      </c>
      <c r="C413" s="119">
        <v>3</v>
      </c>
      <c r="D413" s="119" t="s">
        <v>208</v>
      </c>
      <c r="E413" s="119">
        <v>12</v>
      </c>
      <c r="F413" s="119" t="s">
        <v>216</v>
      </c>
      <c r="G413" s="119" t="s">
        <v>216</v>
      </c>
      <c r="H413" s="119" t="s">
        <v>188</v>
      </c>
      <c r="I413" s="119" t="s">
        <v>189</v>
      </c>
      <c r="J413" s="119">
        <v>2</v>
      </c>
      <c r="K413" s="119">
        <v>5</v>
      </c>
      <c r="L413" s="119">
        <v>503</v>
      </c>
      <c r="M413" s="119">
        <v>36</v>
      </c>
      <c r="N413" s="120"/>
    </row>
    <row r="414" spans="1:14" x14ac:dyDescent="0.25">
      <c r="A414" s="119">
        <v>30</v>
      </c>
      <c r="B414" s="119">
        <v>30</v>
      </c>
      <c r="C414" s="119">
        <v>3</v>
      </c>
      <c r="D414" s="119" t="s">
        <v>208</v>
      </c>
      <c r="E414" s="119">
        <v>12</v>
      </c>
      <c r="F414" s="119" t="s">
        <v>216</v>
      </c>
      <c r="G414" s="119" t="s">
        <v>216</v>
      </c>
      <c r="H414" s="119" t="s">
        <v>188</v>
      </c>
      <c r="I414" s="119" t="s">
        <v>190</v>
      </c>
      <c r="J414" s="119">
        <v>3</v>
      </c>
      <c r="K414" s="119">
        <v>6</v>
      </c>
      <c r="L414" s="119">
        <v>601</v>
      </c>
      <c r="M414" s="119">
        <v>37</v>
      </c>
      <c r="N414" s="120"/>
    </row>
    <row r="415" spans="1:14" x14ac:dyDescent="0.25">
      <c r="A415" s="119">
        <v>30</v>
      </c>
      <c r="B415" s="119">
        <v>30</v>
      </c>
      <c r="C415" s="119">
        <v>3</v>
      </c>
      <c r="D415" s="119" t="s">
        <v>208</v>
      </c>
      <c r="E415" s="119">
        <v>12</v>
      </c>
      <c r="F415" s="119" t="s">
        <v>216</v>
      </c>
      <c r="G415" s="119" t="s">
        <v>216</v>
      </c>
      <c r="H415" s="119" t="s">
        <v>188</v>
      </c>
      <c r="I415" s="119" t="s">
        <v>190</v>
      </c>
      <c r="J415" s="119">
        <v>3</v>
      </c>
      <c r="K415" s="119">
        <v>6</v>
      </c>
      <c r="L415" s="119">
        <v>602</v>
      </c>
      <c r="M415" s="119">
        <v>37</v>
      </c>
      <c r="N415" s="120"/>
    </row>
    <row r="416" spans="1:14" x14ac:dyDescent="0.25">
      <c r="A416" s="119">
        <v>30</v>
      </c>
      <c r="B416" s="119">
        <v>30</v>
      </c>
      <c r="C416" s="119">
        <v>3</v>
      </c>
      <c r="D416" s="119" t="s">
        <v>208</v>
      </c>
      <c r="E416" s="119">
        <v>12</v>
      </c>
      <c r="F416" s="119" t="s">
        <v>216</v>
      </c>
      <c r="G416" s="119" t="s">
        <v>216</v>
      </c>
      <c r="H416" s="119" t="s">
        <v>188</v>
      </c>
      <c r="I416" s="119" t="s">
        <v>190</v>
      </c>
      <c r="J416" s="119">
        <v>3</v>
      </c>
      <c r="K416" s="119">
        <v>6</v>
      </c>
      <c r="L416" s="119">
        <v>603</v>
      </c>
      <c r="M416" s="119">
        <v>39</v>
      </c>
      <c r="N416" s="120"/>
    </row>
    <row r="417" spans="1:14" x14ac:dyDescent="0.25">
      <c r="A417" s="119">
        <v>30</v>
      </c>
      <c r="B417" s="119">
        <v>30</v>
      </c>
      <c r="C417" s="119">
        <v>3</v>
      </c>
      <c r="D417" s="119" t="s">
        <v>208</v>
      </c>
      <c r="E417" s="119">
        <v>12</v>
      </c>
      <c r="F417" s="119" t="s">
        <v>216</v>
      </c>
      <c r="G417" s="119" t="s">
        <v>216</v>
      </c>
      <c r="H417" s="119" t="s">
        <v>188</v>
      </c>
      <c r="I417" s="119" t="s">
        <v>190</v>
      </c>
      <c r="J417" s="119">
        <v>3</v>
      </c>
      <c r="K417" s="119">
        <v>6</v>
      </c>
      <c r="L417" s="119">
        <v>604</v>
      </c>
      <c r="M417" s="119">
        <v>35</v>
      </c>
      <c r="N417" s="120"/>
    </row>
    <row r="418" spans="1:14" x14ac:dyDescent="0.25">
      <c r="A418" s="119">
        <v>30</v>
      </c>
      <c r="B418" s="119">
        <v>30</v>
      </c>
      <c r="C418" s="119">
        <v>3</v>
      </c>
      <c r="D418" s="119" t="s">
        <v>208</v>
      </c>
      <c r="E418" s="119">
        <v>12</v>
      </c>
      <c r="F418" s="119" t="s">
        <v>216</v>
      </c>
      <c r="G418" s="119" t="s">
        <v>216</v>
      </c>
      <c r="H418" s="119" t="s">
        <v>188</v>
      </c>
      <c r="I418" s="119" t="s">
        <v>190</v>
      </c>
      <c r="J418" s="119">
        <v>3</v>
      </c>
      <c r="K418" s="119">
        <v>7</v>
      </c>
      <c r="L418" s="119">
        <v>701</v>
      </c>
      <c r="M418" s="119">
        <v>36</v>
      </c>
      <c r="N418" s="120"/>
    </row>
    <row r="419" spans="1:14" x14ac:dyDescent="0.25">
      <c r="A419" s="119">
        <v>30</v>
      </c>
      <c r="B419" s="119">
        <v>30</v>
      </c>
      <c r="C419" s="119">
        <v>3</v>
      </c>
      <c r="D419" s="119" t="s">
        <v>208</v>
      </c>
      <c r="E419" s="119">
        <v>12</v>
      </c>
      <c r="F419" s="119" t="s">
        <v>216</v>
      </c>
      <c r="G419" s="119" t="s">
        <v>216</v>
      </c>
      <c r="H419" s="119" t="s">
        <v>188</v>
      </c>
      <c r="I419" s="119" t="s">
        <v>190</v>
      </c>
      <c r="J419" s="119">
        <v>3</v>
      </c>
      <c r="K419" s="119">
        <v>7</v>
      </c>
      <c r="L419" s="119">
        <v>702</v>
      </c>
      <c r="M419" s="119">
        <v>36</v>
      </c>
      <c r="N419" s="120"/>
    </row>
    <row r="420" spans="1:14" x14ac:dyDescent="0.25">
      <c r="A420" s="119">
        <v>30</v>
      </c>
      <c r="B420" s="119">
        <v>30</v>
      </c>
      <c r="C420" s="119">
        <v>3</v>
      </c>
      <c r="D420" s="119" t="s">
        <v>208</v>
      </c>
      <c r="E420" s="119">
        <v>12</v>
      </c>
      <c r="F420" s="119" t="s">
        <v>216</v>
      </c>
      <c r="G420" s="119" t="s">
        <v>216</v>
      </c>
      <c r="H420" s="119" t="s">
        <v>188</v>
      </c>
      <c r="I420" s="119" t="s">
        <v>190</v>
      </c>
      <c r="J420" s="119">
        <v>3</v>
      </c>
      <c r="K420" s="119">
        <v>7</v>
      </c>
      <c r="L420" s="119">
        <v>703</v>
      </c>
      <c r="M420" s="119">
        <v>35</v>
      </c>
      <c r="N420" s="120"/>
    </row>
    <row r="421" spans="1:14" x14ac:dyDescent="0.25">
      <c r="A421" s="119">
        <v>30</v>
      </c>
      <c r="B421" s="119">
        <v>30</v>
      </c>
      <c r="C421" s="119">
        <v>3</v>
      </c>
      <c r="D421" s="119" t="s">
        <v>208</v>
      </c>
      <c r="E421" s="119">
        <v>12</v>
      </c>
      <c r="F421" s="119" t="s">
        <v>216</v>
      </c>
      <c r="G421" s="119" t="s">
        <v>216</v>
      </c>
      <c r="H421" s="119" t="s">
        <v>188</v>
      </c>
      <c r="I421" s="119" t="s">
        <v>190</v>
      </c>
      <c r="J421" s="119">
        <v>3</v>
      </c>
      <c r="K421" s="119">
        <v>7</v>
      </c>
      <c r="L421" s="119">
        <v>704</v>
      </c>
      <c r="M421" s="119">
        <v>35</v>
      </c>
      <c r="N421" s="120"/>
    </row>
    <row r="422" spans="1:14" x14ac:dyDescent="0.25">
      <c r="A422" s="119">
        <v>30</v>
      </c>
      <c r="B422" s="119">
        <v>30</v>
      </c>
      <c r="C422" s="119">
        <v>3</v>
      </c>
      <c r="D422" s="119" t="s">
        <v>208</v>
      </c>
      <c r="E422" s="119">
        <v>12</v>
      </c>
      <c r="F422" s="119" t="s">
        <v>216</v>
      </c>
      <c r="G422" s="119" t="s">
        <v>216</v>
      </c>
      <c r="H422" s="119" t="s">
        <v>188</v>
      </c>
      <c r="I422" s="119" t="s">
        <v>190</v>
      </c>
      <c r="J422" s="119">
        <v>3</v>
      </c>
      <c r="K422" s="119">
        <v>8</v>
      </c>
      <c r="L422" s="119">
        <v>801</v>
      </c>
      <c r="M422" s="119">
        <v>38</v>
      </c>
      <c r="N422" s="120"/>
    </row>
    <row r="423" spans="1:14" x14ac:dyDescent="0.25">
      <c r="A423" s="119">
        <v>30</v>
      </c>
      <c r="B423" s="119">
        <v>30</v>
      </c>
      <c r="C423" s="119">
        <v>3</v>
      </c>
      <c r="D423" s="119" t="s">
        <v>208</v>
      </c>
      <c r="E423" s="119">
        <v>12</v>
      </c>
      <c r="F423" s="119" t="s">
        <v>216</v>
      </c>
      <c r="G423" s="119" t="s">
        <v>216</v>
      </c>
      <c r="H423" s="119" t="s">
        <v>188</v>
      </c>
      <c r="I423" s="119" t="s">
        <v>190</v>
      </c>
      <c r="J423" s="119">
        <v>3</v>
      </c>
      <c r="K423" s="119">
        <v>8</v>
      </c>
      <c r="L423" s="119">
        <v>802</v>
      </c>
      <c r="M423" s="119">
        <v>38</v>
      </c>
      <c r="N423" s="120"/>
    </row>
    <row r="424" spans="1:14" x14ac:dyDescent="0.25">
      <c r="A424" s="119">
        <v>30</v>
      </c>
      <c r="B424" s="119">
        <v>30</v>
      </c>
      <c r="C424" s="119">
        <v>3</v>
      </c>
      <c r="D424" s="119" t="s">
        <v>208</v>
      </c>
      <c r="E424" s="119">
        <v>12</v>
      </c>
      <c r="F424" s="119" t="s">
        <v>216</v>
      </c>
      <c r="G424" s="119" t="s">
        <v>216</v>
      </c>
      <c r="H424" s="119" t="s">
        <v>188</v>
      </c>
      <c r="I424" s="119" t="s">
        <v>190</v>
      </c>
      <c r="J424" s="119">
        <v>3</v>
      </c>
      <c r="K424" s="119">
        <v>8</v>
      </c>
      <c r="L424" s="119">
        <v>803</v>
      </c>
      <c r="M424" s="119">
        <v>37</v>
      </c>
      <c r="N424" s="120"/>
    </row>
    <row r="425" spans="1:14" x14ac:dyDescent="0.25">
      <c r="A425" s="119">
        <v>30</v>
      </c>
      <c r="B425" s="119">
        <v>30</v>
      </c>
      <c r="C425" s="119">
        <v>3</v>
      </c>
      <c r="D425" s="119" t="s">
        <v>208</v>
      </c>
      <c r="E425" s="119">
        <v>12</v>
      </c>
      <c r="F425" s="119" t="s">
        <v>216</v>
      </c>
      <c r="G425" s="119" t="s">
        <v>216</v>
      </c>
      <c r="H425" s="119" t="s">
        <v>188</v>
      </c>
      <c r="I425" s="119" t="s">
        <v>190</v>
      </c>
      <c r="J425" s="119">
        <v>3</v>
      </c>
      <c r="K425" s="119">
        <v>8</v>
      </c>
      <c r="L425" s="119">
        <v>804</v>
      </c>
      <c r="M425" s="119">
        <v>38</v>
      </c>
      <c r="N425" s="120"/>
    </row>
    <row r="426" spans="1:14" x14ac:dyDescent="0.25">
      <c r="A426" s="119">
        <v>30</v>
      </c>
      <c r="B426" s="119">
        <v>30</v>
      </c>
      <c r="C426" s="119">
        <v>3</v>
      </c>
      <c r="D426" s="119" t="s">
        <v>208</v>
      </c>
      <c r="E426" s="119">
        <v>12</v>
      </c>
      <c r="F426" s="119" t="s">
        <v>216</v>
      </c>
      <c r="G426" s="119" t="s">
        <v>216</v>
      </c>
      <c r="H426" s="119" t="s">
        <v>188</v>
      </c>
      <c r="I426" s="119" t="s">
        <v>190</v>
      </c>
      <c r="J426" s="119">
        <v>3</v>
      </c>
      <c r="K426" s="119">
        <v>9</v>
      </c>
      <c r="L426" s="119">
        <v>901</v>
      </c>
      <c r="M426" s="119">
        <v>35</v>
      </c>
      <c r="N426" s="120"/>
    </row>
    <row r="427" spans="1:14" x14ac:dyDescent="0.25">
      <c r="A427" s="119">
        <v>30</v>
      </c>
      <c r="B427" s="119">
        <v>30</v>
      </c>
      <c r="C427" s="119">
        <v>3</v>
      </c>
      <c r="D427" s="119" t="s">
        <v>208</v>
      </c>
      <c r="E427" s="119">
        <v>12</v>
      </c>
      <c r="F427" s="119" t="s">
        <v>216</v>
      </c>
      <c r="G427" s="119" t="s">
        <v>216</v>
      </c>
      <c r="H427" s="119" t="s">
        <v>188</v>
      </c>
      <c r="I427" s="119" t="s">
        <v>190</v>
      </c>
      <c r="J427" s="119">
        <v>3</v>
      </c>
      <c r="K427" s="119">
        <v>9</v>
      </c>
      <c r="L427" s="119">
        <v>902</v>
      </c>
      <c r="M427" s="119">
        <v>35</v>
      </c>
      <c r="N427" s="120"/>
    </row>
    <row r="428" spans="1:14" x14ac:dyDescent="0.25">
      <c r="A428" s="119">
        <v>30</v>
      </c>
      <c r="B428" s="119">
        <v>30</v>
      </c>
      <c r="C428" s="119">
        <v>3</v>
      </c>
      <c r="D428" s="119" t="s">
        <v>208</v>
      </c>
      <c r="E428" s="119">
        <v>12</v>
      </c>
      <c r="F428" s="119" t="s">
        <v>216</v>
      </c>
      <c r="G428" s="119" t="s">
        <v>216</v>
      </c>
      <c r="H428" s="119" t="s">
        <v>188</v>
      </c>
      <c r="I428" s="119" t="s">
        <v>190</v>
      </c>
      <c r="J428" s="119">
        <v>3</v>
      </c>
      <c r="K428" s="119">
        <v>9</v>
      </c>
      <c r="L428" s="119">
        <v>903</v>
      </c>
      <c r="M428" s="119">
        <v>34</v>
      </c>
      <c r="N428" s="120"/>
    </row>
    <row r="429" spans="1:14" x14ac:dyDescent="0.25">
      <c r="A429" s="119">
        <v>30</v>
      </c>
      <c r="B429" s="119">
        <v>30</v>
      </c>
      <c r="C429" s="119">
        <v>3</v>
      </c>
      <c r="D429" s="119" t="s">
        <v>208</v>
      </c>
      <c r="E429" s="119">
        <v>12</v>
      </c>
      <c r="F429" s="119" t="s">
        <v>216</v>
      </c>
      <c r="G429" s="119" t="s">
        <v>216</v>
      </c>
      <c r="H429" s="119" t="s">
        <v>188</v>
      </c>
      <c r="I429" s="119" t="s">
        <v>190</v>
      </c>
      <c r="J429" s="119">
        <v>3</v>
      </c>
      <c r="K429" s="119">
        <v>9</v>
      </c>
      <c r="L429" s="119">
        <v>904</v>
      </c>
      <c r="M429" s="119">
        <v>35</v>
      </c>
      <c r="N429" s="120"/>
    </row>
    <row r="430" spans="1:14" x14ac:dyDescent="0.25">
      <c r="A430" s="119">
        <v>30</v>
      </c>
      <c r="B430" s="119">
        <v>30</v>
      </c>
      <c r="C430" s="119">
        <v>3</v>
      </c>
      <c r="D430" s="119" t="s">
        <v>208</v>
      </c>
      <c r="E430" s="119">
        <v>12</v>
      </c>
      <c r="F430" s="119" t="s">
        <v>216</v>
      </c>
      <c r="G430" s="119" t="s">
        <v>216</v>
      </c>
      <c r="H430" s="119" t="s">
        <v>188</v>
      </c>
      <c r="I430" s="119" t="s">
        <v>190</v>
      </c>
      <c r="J430" s="119">
        <v>4</v>
      </c>
      <c r="K430" s="119">
        <v>10</v>
      </c>
      <c r="L430" s="119">
        <v>1001</v>
      </c>
      <c r="M430" s="119">
        <v>46</v>
      </c>
      <c r="N430" s="120"/>
    </row>
    <row r="431" spans="1:14" x14ac:dyDescent="0.25">
      <c r="A431" s="119">
        <v>30</v>
      </c>
      <c r="B431" s="119">
        <v>30</v>
      </c>
      <c r="C431" s="119">
        <v>3</v>
      </c>
      <c r="D431" s="119" t="s">
        <v>208</v>
      </c>
      <c r="E431" s="119">
        <v>12</v>
      </c>
      <c r="F431" s="119" t="s">
        <v>216</v>
      </c>
      <c r="G431" s="119" t="s">
        <v>216</v>
      </c>
      <c r="H431" s="119" t="s">
        <v>188</v>
      </c>
      <c r="I431" s="119" t="s">
        <v>190</v>
      </c>
      <c r="J431" s="119">
        <v>4</v>
      </c>
      <c r="K431" s="119">
        <v>10</v>
      </c>
      <c r="L431" s="119">
        <v>1002</v>
      </c>
      <c r="M431" s="119">
        <v>45</v>
      </c>
      <c r="N431" s="120"/>
    </row>
    <row r="432" spans="1:14" x14ac:dyDescent="0.25">
      <c r="A432" s="119">
        <v>30</v>
      </c>
      <c r="B432" s="119">
        <v>30</v>
      </c>
      <c r="C432" s="119">
        <v>3</v>
      </c>
      <c r="D432" s="119" t="s">
        <v>208</v>
      </c>
      <c r="E432" s="119">
        <v>12</v>
      </c>
      <c r="F432" s="119" t="s">
        <v>216</v>
      </c>
      <c r="G432" s="119" t="s">
        <v>216</v>
      </c>
      <c r="H432" s="119" t="s">
        <v>188</v>
      </c>
      <c r="I432" s="119" t="s">
        <v>190</v>
      </c>
      <c r="J432" s="119">
        <v>4</v>
      </c>
      <c r="K432" s="119">
        <v>10</v>
      </c>
      <c r="L432" s="119">
        <v>1003</v>
      </c>
      <c r="M432" s="119">
        <v>48</v>
      </c>
      <c r="N432" s="120"/>
    </row>
    <row r="433" spans="1:14" x14ac:dyDescent="0.25">
      <c r="A433" s="119">
        <v>30</v>
      </c>
      <c r="B433" s="119">
        <v>30</v>
      </c>
      <c r="C433" s="119">
        <v>3</v>
      </c>
      <c r="D433" s="119" t="s">
        <v>208</v>
      </c>
      <c r="E433" s="119">
        <v>12</v>
      </c>
      <c r="F433" s="119" t="s">
        <v>216</v>
      </c>
      <c r="G433" s="119" t="s">
        <v>216</v>
      </c>
      <c r="H433" s="119" t="s">
        <v>188</v>
      </c>
      <c r="I433" s="119" t="s">
        <v>190</v>
      </c>
      <c r="J433" s="119">
        <v>4</v>
      </c>
      <c r="K433" s="119">
        <v>11</v>
      </c>
      <c r="L433" s="119">
        <v>1101</v>
      </c>
      <c r="M433" s="119">
        <v>35</v>
      </c>
      <c r="N433" s="120"/>
    </row>
    <row r="434" spans="1:14" x14ac:dyDescent="0.25">
      <c r="A434" s="119">
        <v>30</v>
      </c>
      <c r="B434" s="119">
        <v>30</v>
      </c>
      <c r="C434" s="119">
        <v>3</v>
      </c>
      <c r="D434" s="119" t="s">
        <v>208</v>
      </c>
      <c r="E434" s="119">
        <v>12</v>
      </c>
      <c r="F434" s="119" t="s">
        <v>216</v>
      </c>
      <c r="G434" s="119" t="s">
        <v>216</v>
      </c>
      <c r="H434" s="119" t="s">
        <v>188</v>
      </c>
      <c r="I434" s="119" t="s">
        <v>190</v>
      </c>
      <c r="J434" s="119">
        <v>4</v>
      </c>
      <c r="K434" s="119">
        <v>11</v>
      </c>
      <c r="L434" s="119">
        <v>1102</v>
      </c>
      <c r="M434" s="119">
        <v>35</v>
      </c>
      <c r="N434" s="120"/>
    </row>
    <row r="435" spans="1:14" x14ac:dyDescent="0.25">
      <c r="A435" s="119">
        <v>30</v>
      </c>
      <c r="B435" s="119">
        <v>30</v>
      </c>
      <c r="C435" s="119">
        <v>3</v>
      </c>
      <c r="D435" s="119" t="s">
        <v>208</v>
      </c>
      <c r="E435" s="119">
        <v>12</v>
      </c>
      <c r="F435" s="119" t="s">
        <v>216</v>
      </c>
      <c r="G435" s="119" t="s">
        <v>216</v>
      </c>
      <c r="H435" s="119" t="s">
        <v>188</v>
      </c>
      <c r="I435" s="119" t="s">
        <v>190</v>
      </c>
      <c r="J435" s="119">
        <v>4</v>
      </c>
      <c r="K435" s="119">
        <v>11</v>
      </c>
      <c r="L435" s="119">
        <v>1103</v>
      </c>
      <c r="M435" s="119">
        <v>35</v>
      </c>
      <c r="N435" s="120"/>
    </row>
    <row r="436" spans="1:14" x14ac:dyDescent="0.25">
      <c r="A436" s="119">
        <v>31</v>
      </c>
      <c r="B436" s="119">
        <v>31</v>
      </c>
      <c r="C436" s="119">
        <v>3</v>
      </c>
      <c r="D436" s="119" t="s">
        <v>202</v>
      </c>
      <c r="E436" s="119">
        <v>2</v>
      </c>
      <c r="F436" s="119" t="s">
        <v>217</v>
      </c>
      <c r="G436" s="119" t="s">
        <v>217</v>
      </c>
      <c r="H436" s="119" t="s">
        <v>188</v>
      </c>
      <c r="I436" s="119" t="s">
        <v>189</v>
      </c>
      <c r="J436" s="119">
        <v>3</v>
      </c>
      <c r="K436" s="119">
        <v>6</v>
      </c>
      <c r="L436" s="119">
        <v>601</v>
      </c>
      <c r="M436" s="119">
        <v>40</v>
      </c>
      <c r="N436" s="120"/>
    </row>
    <row r="437" spans="1:14" x14ac:dyDescent="0.25">
      <c r="A437" s="119">
        <v>31</v>
      </c>
      <c r="B437" s="119">
        <v>31</v>
      </c>
      <c r="C437" s="119">
        <v>3</v>
      </c>
      <c r="D437" s="119" t="s">
        <v>202</v>
      </c>
      <c r="E437" s="119">
        <v>2</v>
      </c>
      <c r="F437" s="119" t="s">
        <v>217</v>
      </c>
      <c r="G437" s="119" t="s">
        <v>217</v>
      </c>
      <c r="H437" s="119" t="s">
        <v>188</v>
      </c>
      <c r="I437" s="119" t="s">
        <v>189</v>
      </c>
      <c r="J437" s="119">
        <v>3</v>
      </c>
      <c r="K437" s="119">
        <v>6</v>
      </c>
      <c r="L437" s="119">
        <v>602</v>
      </c>
      <c r="M437" s="119">
        <v>39</v>
      </c>
      <c r="N437" s="120"/>
    </row>
    <row r="438" spans="1:14" x14ac:dyDescent="0.25">
      <c r="A438" s="119">
        <v>31</v>
      </c>
      <c r="B438" s="119">
        <v>31</v>
      </c>
      <c r="C438" s="119">
        <v>3</v>
      </c>
      <c r="D438" s="119" t="s">
        <v>202</v>
      </c>
      <c r="E438" s="119">
        <v>2</v>
      </c>
      <c r="F438" s="119" t="s">
        <v>217</v>
      </c>
      <c r="G438" s="119" t="s">
        <v>217</v>
      </c>
      <c r="H438" s="119" t="s">
        <v>188</v>
      </c>
      <c r="I438" s="119" t="s">
        <v>189</v>
      </c>
      <c r="J438" s="119">
        <v>3</v>
      </c>
      <c r="K438" s="119">
        <v>6</v>
      </c>
      <c r="L438" s="119">
        <v>603</v>
      </c>
      <c r="M438" s="119">
        <v>40</v>
      </c>
      <c r="N438" s="120"/>
    </row>
    <row r="439" spans="1:14" x14ac:dyDescent="0.25">
      <c r="A439" s="119">
        <v>31</v>
      </c>
      <c r="B439" s="119">
        <v>31</v>
      </c>
      <c r="C439" s="119">
        <v>3</v>
      </c>
      <c r="D439" s="119" t="s">
        <v>202</v>
      </c>
      <c r="E439" s="119">
        <v>2</v>
      </c>
      <c r="F439" s="119" t="s">
        <v>217</v>
      </c>
      <c r="G439" s="119" t="s">
        <v>217</v>
      </c>
      <c r="H439" s="119" t="s">
        <v>188</v>
      </c>
      <c r="I439" s="119" t="s">
        <v>189</v>
      </c>
      <c r="J439" s="119">
        <v>3</v>
      </c>
      <c r="K439" s="119">
        <v>6</v>
      </c>
      <c r="L439" s="119">
        <v>604</v>
      </c>
      <c r="M439" s="119">
        <v>40</v>
      </c>
      <c r="N439" s="120"/>
    </row>
    <row r="440" spans="1:14" x14ac:dyDescent="0.25">
      <c r="A440" s="119">
        <v>31</v>
      </c>
      <c r="B440" s="119">
        <v>31</v>
      </c>
      <c r="C440" s="119">
        <v>3</v>
      </c>
      <c r="D440" s="119" t="s">
        <v>202</v>
      </c>
      <c r="E440" s="119">
        <v>2</v>
      </c>
      <c r="F440" s="119" t="s">
        <v>217</v>
      </c>
      <c r="G440" s="119" t="s">
        <v>217</v>
      </c>
      <c r="H440" s="119" t="s">
        <v>188</v>
      </c>
      <c r="I440" s="119" t="s">
        <v>189</v>
      </c>
      <c r="J440" s="119">
        <v>3</v>
      </c>
      <c r="K440" s="119">
        <v>7</v>
      </c>
      <c r="L440" s="119">
        <v>701</v>
      </c>
      <c r="M440" s="119">
        <v>38</v>
      </c>
      <c r="N440" s="120"/>
    </row>
    <row r="441" spans="1:14" x14ac:dyDescent="0.25">
      <c r="A441" s="119">
        <v>31</v>
      </c>
      <c r="B441" s="119">
        <v>31</v>
      </c>
      <c r="C441" s="119">
        <v>3</v>
      </c>
      <c r="D441" s="119" t="s">
        <v>202</v>
      </c>
      <c r="E441" s="119">
        <v>2</v>
      </c>
      <c r="F441" s="119" t="s">
        <v>217</v>
      </c>
      <c r="G441" s="119" t="s">
        <v>217</v>
      </c>
      <c r="H441" s="119" t="s">
        <v>188</v>
      </c>
      <c r="I441" s="119" t="s">
        <v>189</v>
      </c>
      <c r="J441" s="119">
        <v>3</v>
      </c>
      <c r="K441" s="119">
        <v>7</v>
      </c>
      <c r="L441" s="119">
        <v>702</v>
      </c>
      <c r="M441" s="119">
        <v>39</v>
      </c>
      <c r="N441" s="120"/>
    </row>
    <row r="442" spans="1:14" x14ac:dyDescent="0.25">
      <c r="A442" s="119">
        <v>31</v>
      </c>
      <c r="B442" s="119">
        <v>31</v>
      </c>
      <c r="C442" s="119">
        <v>3</v>
      </c>
      <c r="D442" s="119" t="s">
        <v>202</v>
      </c>
      <c r="E442" s="119">
        <v>2</v>
      </c>
      <c r="F442" s="119" t="s">
        <v>217</v>
      </c>
      <c r="G442" s="119" t="s">
        <v>217</v>
      </c>
      <c r="H442" s="119" t="s">
        <v>188</v>
      </c>
      <c r="I442" s="119" t="s">
        <v>189</v>
      </c>
      <c r="J442" s="119">
        <v>3</v>
      </c>
      <c r="K442" s="119">
        <v>7</v>
      </c>
      <c r="L442" s="119">
        <v>703</v>
      </c>
      <c r="M442" s="119">
        <v>39</v>
      </c>
      <c r="N442" s="120"/>
    </row>
    <row r="443" spans="1:14" x14ac:dyDescent="0.25">
      <c r="A443" s="119">
        <v>31</v>
      </c>
      <c r="B443" s="119">
        <v>31</v>
      </c>
      <c r="C443" s="119">
        <v>3</v>
      </c>
      <c r="D443" s="119" t="s">
        <v>202</v>
      </c>
      <c r="E443" s="119">
        <v>2</v>
      </c>
      <c r="F443" s="119" t="s">
        <v>217</v>
      </c>
      <c r="G443" s="119" t="s">
        <v>217</v>
      </c>
      <c r="H443" s="119" t="s">
        <v>188</v>
      </c>
      <c r="I443" s="119" t="s">
        <v>189</v>
      </c>
      <c r="J443" s="119">
        <v>3</v>
      </c>
      <c r="K443" s="119">
        <v>7</v>
      </c>
      <c r="L443" s="119">
        <v>704</v>
      </c>
      <c r="M443" s="119">
        <v>40</v>
      </c>
      <c r="N443" s="120"/>
    </row>
    <row r="444" spans="1:14" x14ac:dyDescent="0.25">
      <c r="A444" s="119">
        <v>31</v>
      </c>
      <c r="B444" s="119">
        <v>31</v>
      </c>
      <c r="C444" s="119">
        <v>3</v>
      </c>
      <c r="D444" s="119" t="s">
        <v>202</v>
      </c>
      <c r="E444" s="119">
        <v>2</v>
      </c>
      <c r="F444" s="119" t="s">
        <v>217</v>
      </c>
      <c r="G444" s="119" t="s">
        <v>217</v>
      </c>
      <c r="H444" s="119" t="s">
        <v>188</v>
      </c>
      <c r="I444" s="119" t="s">
        <v>189</v>
      </c>
      <c r="J444" s="119">
        <v>3</v>
      </c>
      <c r="K444" s="119">
        <v>8</v>
      </c>
      <c r="L444" s="119">
        <v>801</v>
      </c>
      <c r="M444" s="119">
        <v>35</v>
      </c>
      <c r="N444" s="120"/>
    </row>
    <row r="445" spans="1:14" x14ac:dyDescent="0.25">
      <c r="A445" s="119">
        <v>31</v>
      </c>
      <c r="B445" s="119">
        <v>31</v>
      </c>
      <c r="C445" s="119">
        <v>3</v>
      </c>
      <c r="D445" s="119" t="s">
        <v>202</v>
      </c>
      <c r="E445" s="119">
        <v>2</v>
      </c>
      <c r="F445" s="119" t="s">
        <v>217</v>
      </c>
      <c r="G445" s="119" t="s">
        <v>217</v>
      </c>
      <c r="H445" s="119" t="s">
        <v>188</v>
      </c>
      <c r="I445" s="119" t="s">
        <v>189</v>
      </c>
      <c r="J445" s="119">
        <v>3</v>
      </c>
      <c r="K445" s="119">
        <v>8</v>
      </c>
      <c r="L445" s="119">
        <v>802</v>
      </c>
      <c r="M445" s="119">
        <v>41</v>
      </c>
      <c r="N445" s="120"/>
    </row>
    <row r="446" spans="1:14" x14ac:dyDescent="0.25">
      <c r="A446" s="119">
        <v>31</v>
      </c>
      <c r="B446" s="119">
        <v>31</v>
      </c>
      <c r="C446" s="119">
        <v>3</v>
      </c>
      <c r="D446" s="119" t="s">
        <v>202</v>
      </c>
      <c r="E446" s="119">
        <v>2</v>
      </c>
      <c r="F446" s="119" t="s">
        <v>217</v>
      </c>
      <c r="G446" s="119" t="s">
        <v>217</v>
      </c>
      <c r="H446" s="119" t="s">
        <v>188</v>
      </c>
      <c r="I446" s="119" t="s">
        <v>189</v>
      </c>
      <c r="J446" s="119">
        <v>3</v>
      </c>
      <c r="K446" s="119">
        <v>8</v>
      </c>
      <c r="L446" s="119">
        <v>803</v>
      </c>
      <c r="M446" s="119">
        <v>40</v>
      </c>
      <c r="N446" s="120"/>
    </row>
    <row r="447" spans="1:14" x14ac:dyDescent="0.25">
      <c r="A447" s="119">
        <v>31</v>
      </c>
      <c r="B447" s="119">
        <v>31</v>
      </c>
      <c r="C447" s="119">
        <v>3</v>
      </c>
      <c r="D447" s="119" t="s">
        <v>202</v>
      </c>
      <c r="E447" s="119">
        <v>2</v>
      </c>
      <c r="F447" s="119" t="s">
        <v>217</v>
      </c>
      <c r="G447" s="119" t="s">
        <v>217</v>
      </c>
      <c r="H447" s="119" t="s">
        <v>188</v>
      </c>
      <c r="I447" s="119" t="s">
        <v>189</v>
      </c>
      <c r="J447" s="119">
        <v>3</v>
      </c>
      <c r="K447" s="119">
        <v>8</v>
      </c>
      <c r="L447" s="119">
        <v>804</v>
      </c>
      <c r="M447" s="119">
        <v>39</v>
      </c>
      <c r="N447" s="120"/>
    </row>
    <row r="448" spans="1:14" x14ac:dyDescent="0.25">
      <c r="A448" s="119">
        <v>31</v>
      </c>
      <c r="B448" s="119">
        <v>31</v>
      </c>
      <c r="C448" s="119">
        <v>3</v>
      </c>
      <c r="D448" s="119" t="s">
        <v>202</v>
      </c>
      <c r="E448" s="119">
        <v>2</v>
      </c>
      <c r="F448" s="119" t="s">
        <v>217</v>
      </c>
      <c r="G448" s="119" t="s">
        <v>217</v>
      </c>
      <c r="H448" s="119" t="s">
        <v>188</v>
      </c>
      <c r="I448" s="119" t="s">
        <v>189</v>
      </c>
      <c r="J448" s="119">
        <v>3</v>
      </c>
      <c r="K448" s="119">
        <v>9</v>
      </c>
      <c r="L448" s="119">
        <v>901</v>
      </c>
      <c r="M448" s="119">
        <v>43</v>
      </c>
      <c r="N448" s="120"/>
    </row>
    <row r="449" spans="1:14" x14ac:dyDescent="0.25">
      <c r="A449" s="119">
        <v>31</v>
      </c>
      <c r="B449" s="119">
        <v>31</v>
      </c>
      <c r="C449" s="119">
        <v>3</v>
      </c>
      <c r="D449" s="119" t="s">
        <v>202</v>
      </c>
      <c r="E449" s="119">
        <v>2</v>
      </c>
      <c r="F449" s="119" t="s">
        <v>217</v>
      </c>
      <c r="G449" s="119" t="s">
        <v>217</v>
      </c>
      <c r="H449" s="119" t="s">
        <v>188</v>
      </c>
      <c r="I449" s="119" t="s">
        <v>189</v>
      </c>
      <c r="J449" s="119">
        <v>3</v>
      </c>
      <c r="K449" s="119">
        <v>9</v>
      </c>
      <c r="L449" s="119">
        <v>902</v>
      </c>
      <c r="M449" s="119">
        <v>43</v>
      </c>
      <c r="N449" s="120"/>
    </row>
    <row r="450" spans="1:14" x14ac:dyDescent="0.25">
      <c r="A450" s="119">
        <v>31</v>
      </c>
      <c r="B450" s="119">
        <v>31</v>
      </c>
      <c r="C450" s="119">
        <v>3</v>
      </c>
      <c r="D450" s="119" t="s">
        <v>202</v>
      </c>
      <c r="E450" s="119">
        <v>2</v>
      </c>
      <c r="F450" s="119" t="s">
        <v>217</v>
      </c>
      <c r="G450" s="119" t="s">
        <v>217</v>
      </c>
      <c r="H450" s="119" t="s">
        <v>188</v>
      </c>
      <c r="I450" s="119" t="s">
        <v>189</v>
      </c>
      <c r="J450" s="119">
        <v>3</v>
      </c>
      <c r="K450" s="119">
        <v>9</v>
      </c>
      <c r="L450" s="119">
        <v>903</v>
      </c>
      <c r="M450" s="119">
        <v>52</v>
      </c>
      <c r="N450" s="120"/>
    </row>
    <row r="451" spans="1:14" x14ac:dyDescent="0.25">
      <c r="A451" s="119">
        <v>31</v>
      </c>
      <c r="B451" s="119">
        <v>31</v>
      </c>
      <c r="C451" s="119">
        <v>3</v>
      </c>
      <c r="D451" s="119" t="s">
        <v>202</v>
      </c>
      <c r="E451" s="119">
        <v>2</v>
      </c>
      <c r="F451" s="119" t="s">
        <v>217</v>
      </c>
      <c r="G451" s="119" t="s">
        <v>217</v>
      </c>
      <c r="H451" s="119" t="s">
        <v>188</v>
      </c>
      <c r="I451" s="119" t="s">
        <v>189</v>
      </c>
      <c r="J451" s="119">
        <v>4</v>
      </c>
      <c r="K451" s="119">
        <v>10</v>
      </c>
      <c r="L451" s="119">
        <v>1001</v>
      </c>
      <c r="M451" s="119">
        <v>39</v>
      </c>
      <c r="N451" s="120"/>
    </row>
    <row r="452" spans="1:14" x14ac:dyDescent="0.25">
      <c r="A452" s="119">
        <v>31</v>
      </c>
      <c r="B452" s="119">
        <v>31</v>
      </c>
      <c r="C452" s="119">
        <v>3</v>
      </c>
      <c r="D452" s="119" t="s">
        <v>202</v>
      </c>
      <c r="E452" s="119">
        <v>2</v>
      </c>
      <c r="F452" s="119" t="s">
        <v>217</v>
      </c>
      <c r="G452" s="119" t="s">
        <v>217</v>
      </c>
      <c r="H452" s="119" t="s">
        <v>188</v>
      </c>
      <c r="I452" s="119" t="s">
        <v>189</v>
      </c>
      <c r="J452" s="119">
        <v>4</v>
      </c>
      <c r="K452" s="119">
        <v>10</v>
      </c>
      <c r="L452" s="119">
        <v>1002</v>
      </c>
      <c r="M452" s="119">
        <v>39</v>
      </c>
      <c r="N452" s="120"/>
    </row>
    <row r="453" spans="1:14" x14ac:dyDescent="0.25">
      <c r="A453" s="119">
        <v>31</v>
      </c>
      <c r="B453" s="119">
        <v>31</v>
      </c>
      <c r="C453" s="119">
        <v>3</v>
      </c>
      <c r="D453" s="119" t="s">
        <v>202</v>
      </c>
      <c r="E453" s="119">
        <v>2</v>
      </c>
      <c r="F453" s="119" t="s">
        <v>217</v>
      </c>
      <c r="G453" s="119" t="s">
        <v>217</v>
      </c>
      <c r="H453" s="119" t="s">
        <v>188</v>
      </c>
      <c r="I453" s="119" t="s">
        <v>189</v>
      </c>
      <c r="J453" s="119">
        <v>4</v>
      </c>
      <c r="K453" s="119">
        <v>10</v>
      </c>
      <c r="L453" s="119">
        <v>1003</v>
      </c>
      <c r="M453" s="119">
        <v>40</v>
      </c>
      <c r="N453" s="120"/>
    </row>
    <row r="454" spans="1:14" x14ac:dyDescent="0.25">
      <c r="A454" s="119">
        <v>31</v>
      </c>
      <c r="B454" s="119">
        <v>31</v>
      </c>
      <c r="C454" s="119">
        <v>3</v>
      </c>
      <c r="D454" s="119" t="s">
        <v>202</v>
      </c>
      <c r="E454" s="119">
        <v>2</v>
      </c>
      <c r="F454" s="119" t="s">
        <v>217</v>
      </c>
      <c r="G454" s="119" t="s">
        <v>217</v>
      </c>
      <c r="H454" s="119" t="s">
        <v>188</v>
      </c>
      <c r="I454" s="119" t="s">
        <v>189</v>
      </c>
      <c r="J454" s="119">
        <v>4</v>
      </c>
      <c r="K454" s="119">
        <v>11</v>
      </c>
      <c r="L454" s="119">
        <v>1101</v>
      </c>
      <c r="M454" s="119">
        <v>39</v>
      </c>
      <c r="N454" s="120"/>
    </row>
    <row r="455" spans="1:14" x14ac:dyDescent="0.25">
      <c r="A455" s="119">
        <v>31</v>
      </c>
      <c r="B455" s="119">
        <v>31</v>
      </c>
      <c r="C455" s="119">
        <v>3</v>
      </c>
      <c r="D455" s="119" t="s">
        <v>202</v>
      </c>
      <c r="E455" s="119">
        <v>2</v>
      </c>
      <c r="F455" s="119" t="s">
        <v>217</v>
      </c>
      <c r="G455" s="119" t="s">
        <v>217</v>
      </c>
      <c r="H455" s="119" t="s">
        <v>188</v>
      </c>
      <c r="I455" s="119" t="s">
        <v>189</v>
      </c>
      <c r="J455" s="119">
        <v>4</v>
      </c>
      <c r="K455" s="119">
        <v>11</v>
      </c>
      <c r="L455" s="119">
        <v>1102</v>
      </c>
      <c r="M455" s="119">
        <v>40</v>
      </c>
      <c r="N455" s="120"/>
    </row>
    <row r="456" spans="1:14" x14ac:dyDescent="0.25">
      <c r="A456" s="119">
        <v>31</v>
      </c>
      <c r="B456" s="119">
        <v>31</v>
      </c>
      <c r="C456" s="119">
        <v>3</v>
      </c>
      <c r="D456" s="119" t="s">
        <v>202</v>
      </c>
      <c r="E456" s="119">
        <v>2</v>
      </c>
      <c r="F456" s="119" t="s">
        <v>217</v>
      </c>
      <c r="G456" s="119" t="s">
        <v>217</v>
      </c>
      <c r="H456" s="119" t="s">
        <v>188</v>
      </c>
      <c r="I456" s="119" t="s">
        <v>190</v>
      </c>
      <c r="J456" s="119">
        <v>1</v>
      </c>
      <c r="K456" s="119">
        <v>0</v>
      </c>
      <c r="L456" s="119">
        <v>1</v>
      </c>
      <c r="M456" s="119">
        <v>21</v>
      </c>
      <c r="N456" s="120"/>
    </row>
    <row r="457" spans="1:14" x14ac:dyDescent="0.25">
      <c r="A457" s="119">
        <v>31</v>
      </c>
      <c r="B457" s="119">
        <v>31</v>
      </c>
      <c r="C457" s="119">
        <v>3</v>
      </c>
      <c r="D457" s="119" t="s">
        <v>202</v>
      </c>
      <c r="E457" s="119">
        <v>2</v>
      </c>
      <c r="F457" s="119" t="s">
        <v>217</v>
      </c>
      <c r="G457" s="119" t="s">
        <v>217</v>
      </c>
      <c r="H457" s="119" t="s">
        <v>188</v>
      </c>
      <c r="I457" s="119" t="s">
        <v>190</v>
      </c>
      <c r="J457" s="119">
        <v>1</v>
      </c>
      <c r="K457" s="119">
        <v>0</v>
      </c>
      <c r="L457" s="119">
        <v>2</v>
      </c>
      <c r="M457" s="119">
        <v>25</v>
      </c>
      <c r="N457" s="120"/>
    </row>
    <row r="458" spans="1:14" x14ac:dyDescent="0.25">
      <c r="A458" s="119">
        <v>31</v>
      </c>
      <c r="B458" s="119">
        <v>31</v>
      </c>
      <c r="C458" s="119">
        <v>3</v>
      </c>
      <c r="D458" s="119" t="s">
        <v>202</v>
      </c>
      <c r="E458" s="119">
        <v>2</v>
      </c>
      <c r="F458" s="119" t="s">
        <v>217</v>
      </c>
      <c r="G458" s="119" t="s">
        <v>217</v>
      </c>
      <c r="H458" s="119" t="s">
        <v>188</v>
      </c>
      <c r="I458" s="119" t="s">
        <v>190</v>
      </c>
      <c r="J458" s="119">
        <v>2</v>
      </c>
      <c r="K458" s="119">
        <v>1</v>
      </c>
      <c r="L458" s="119">
        <v>101</v>
      </c>
      <c r="M458" s="119">
        <v>35</v>
      </c>
      <c r="N458" s="120"/>
    </row>
    <row r="459" spans="1:14" x14ac:dyDescent="0.25">
      <c r="A459" s="119">
        <v>31</v>
      </c>
      <c r="B459" s="119">
        <v>31</v>
      </c>
      <c r="C459" s="119">
        <v>3</v>
      </c>
      <c r="D459" s="119" t="s">
        <v>202</v>
      </c>
      <c r="E459" s="119">
        <v>2</v>
      </c>
      <c r="F459" s="119" t="s">
        <v>217</v>
      </c>
      <c r="G459" s="119" t="s">
        <v>217</v>
      </c>
      <c r="H459" s="119" t="s">
        <v>188</v>
      </c>
      <c r="I459" s="119" t="s">
        <v>190</v>
      </c>
      <c r="J459" s="119">
        <v>2</v>
      </c>
      <c r="K459" s="119">
        <v>1</v>
      </c>
      <c r="L459" s="119">
        <v>102</v>
      </c>
      <c r="M459" s="119">
        <v>35</v>
      </c>
      <c r="N459" s="120"/>
    </row>
    <row r="460" spans="1:14" x14ac:dyDescent="0.25">
      <c r="A460" s="119">
        <v>31</v>
      </c>
      <c r="B460" s="119">
        <v>31</v>
      </c>
      <c r="C460" s="119">
        <v>3</v>
      </c>
      <c r="D460" s="119" t="s">
        <v>202</v>
      </c>
      <c r="E460" s="119">
        <v>2</v>
      </c>
      <c r="F460" s="119" t="s">
        <v>217</v>
      </c>
      <c r="G460" s="119" t="s">
        <v>217</v>
      </c>
      <c r="H460" s="119" t="s">
        <v>188</v>
      </c>
      <c r="I460" s="119" t="s">
        <v>190</v>
      </c>
      <c r="J460" s="119">
        <v>2</v>
      </c>
      <c r="K460" s="119">
        <v>2</v>
      </c>
      <c r="L460" s="119">
        <v>201</v>
      </c>
      <c r="M460" s="119">
        <v>27</v>
      </c>
      <c r="N460" s="120"/>
    </row>
    <row r="461" spans="1:14" x14ac:dyDescent="0.25">
      <c r="A461" s="119">
        <v>31</v>
      </c>
      <c r="B461" s="119">
        <v>31</v>
      </c>
      <c r="C461" s="119">
        <v>3</v>
      </c>
      <c r="D461" s="119" t="s">
        <v>202</v>
      </c>
      <c r="E461" s="119">
        <v>2</v>
      </c>
      <c r="F461" s="119" t="s">
        <v>217</v>
      </c>
      <c r="G461" s="119" t="s">
        <v>217</v>
      </c>
      <c r="H461" s="119" t="s">
        <v>188</v>
      </c>
      <c r="I461" s="119" t="s">
        <v>190</v>
      </c>
      <c r="J461" s="119">
        <v>2</v>
      </c>
      <c r="K461" s="119">
        <v>2</v>
      </c>
      <c r="L461" s="119">
        <v>202</v>
      </c>
      <c r="M461" s="119">
        <v>27</v>
      </c>
      <c r="N461" s="120"/>
    </row>
    <row r="462" spans="1:14" x14ac:dyDescent="0.25">
      <c r="A462" s="119">
        <v>31</v>
      </c>
      <c r="B462" s="119">
        <v>31</v>
      </c>
      <c r="C462" s="119">
        <v>3</v>
      </c>
      <c r="D462" s="119" t="s">
        <v>202</v>
      </c>
      <c r="E462" s="119">
        <v>2</v>
      </c>
      <c r="F462" s="119" t="s">
        <v>217</v>
      </c>
      <c r="G462" s="119" t="s">
        <v>217</v>
      </c>
      <c r="H462" s="119" t="s">
        <v>188</v>
      </c>
      <c r="I462" s="119" t="s">
        <v>190</v>
      </c>
      <c r="J462" s="119">
        <v>2</v>
      </c>
      <c r="K462" s="119">
        <v>2</v>
      </c>
      <c r="L462" s="119">
        <v>203</v>
      </c>
      <c r="M462" s="119">
        <v>27</v>
      </c>
      <c r="N462" s="120"/>
    </row>
    <row r="463" spans="1:14" x14ac:dyDescent="0.25">
      <c r="A463" s="119">
        <v>31</v>
      </c>
      <c r="B463" s="119">
        <v>31</v>
      </c>
      <c r="C463" s="119">
        <v>3</v>
      </c>
      <c r="D463" s="119" t="s">
        <v>202</v>
      </c>
      <c r="E463" s="119">
        <v>2</v>
      </c>
      <c r="F463" s="119" t="s">
        <v>217</v>
      </c>
      <c r="G463" s="119" t="s">
        <v>217</v>
      </c>
      <c r="H463" s="119" t="s">
        <v>188</v>
      </c>
      <c r="I463" s="119" t="s">
        <v>190</v>
      </c>
      <c r="J463" s="119">
        <v>2</v>
      </c>
      <c r="K463" s="119">
        <v>3</v>
      </c>
      <c r="L463" s="119">
        <v>301</v>
      </c>
      <c r="M463" s="119">
        <v>30</v>
      </c>
      <c r="N463" s="120"/>
    </row>
    <row r="464" spans="1:14" x14ac:dyDescent="0.25">
      <c r="A464" s="119">
        <v>31</v>
      </c>
      <c r="B464" s="119">
        <v>31</v>
      </c>
      <c r="C464" s="119">
        <v>3</v>
      </c>
      <c r="D464" s="119" t="s">
        <v>202</v>
      </c>
      <c r="E464" s="119">
        <v>2</v>
      </c>
      <c r="F464" s="119" t="s">
        <v>217</v>
      </c>
      <c r="G464" s="119" t="s">
        <v>217</v>
      </c>
      <c r="H464" s="119" t="s">
        <v>188</v>
      </c>
      <c r="I464" s="119" t="s">
        <v>190</v>
      </c>
      <c r="J464" s="119">
        <v>2</v>
      </c>
      <c r="K464" s="119">
        <v>3</v>
      </c>
      <c r="L464" s="119">
        <v>302</v>
      </c>
      <c r="M464" s="119">
        <v>30</v>
      </c>
      <c r="N464" s="120"/>
    </row>
    <row r="465" spans="1:14" x14ac:dyDescent="0.25">
      <c r="A465" s="119">
        <v>31</v>
      </c>
      <c r="B465" s="119">
        <v>31</v>
      </c>
      <c r="C465" s="119">
        <v>3</v>
      </c>
      <c r="D465" s="119" t="s">
        <v>202</v>
      </c>
      <c r="E465" s="119">
        <v>2</v>
      </c>
      <c r="F465" s="119" t="s">
        <v>217</v>
      </c>
      <c r="G465" s="119" t="s">
        <v>217</v>
      </c>
      <c r="H465" s="119" t="s">
        <v>188</v>
      </c>
      <c r="I465" s="119" t="s">
        <v>190</v>
      </c>
      <c r="J465" s="119">
        <v>2</v>
      </c>
      <c r="K465" s="119">
        <v>4</v>
      </c>
      <c r="L465" s="119">
        <v>401</v>
      </c>
      <c r="M465" s="119">
        <v>30</v>
      </c>
      <c r="N465" s="120"/>
    </row>
    <row r="466" spans="1:14" x14ac:dyDescent="0.25">
      <c r="A466" s="119">
        <v>31</v>
      </c>
      <c r="B466" s="119">
        <v>31</v>
      </c>
      <c r="C466" s="119">
        <v>3</v>
      </c>
      <c r="D466" s="119" t="s">
        <v>202</v>
      </c>
      <c r="E466" s="119">
        <v>2</v>
      </c>
      <c r="F466" s="119" t="s">
        <v>217</v>
      </c>
      <c r="G466" s="119" t="s">
        <v>217</v>
      </c>
      <c r="H466" s="119" t="s">
        <v>188</v>
      </c>
      <c r="I466" s="119" t="s">
        <v>190</v>
      </c>
      <c r="J466" s="119">
        <v>2</v>
      </c>
      <c r="K466" s="119">
        <v>4</v>
      </c>
      <c r="L466" s="119">
        <v>402</v>
      </c>
      <c r="M466" s="119">
        <v>28</v>
      </c>
      <c r="N466" s="120"/>
    </row>
    <row r="467" spans="1:14" x14ac:dyDescent="0.25">
      <c r="A467" s="119">
        <v>31</v>
      </c>
      <c r="B467" s="119">
        <v>31</v>
      </c>
      <c r="C467" s="119">
        <v>3</v>
      </c>
      <c r="D467" s="119" t="s">
        <v>202</v>
      </c>
      <c r="E467" s="119">
        <v>2</v>
      </c>
      <c r="F467" s="119" t="s">
        <v>217</v>
      </c>
      <c r="G467" s="119" t="s">
        <v>217</v>
      </c>
      <c r="H467" s="119" t="s">
        <v>188</v>
      </c>
      <c r="I467" s="119" t="s">
        <v>190</v>
      </c>
      <c r="J467" s="119">
        <v>2</v>
      </c>
      <c r="K467" s="119">
        <v>5</v>
      </c>
      <c r="L467" s="119">
        <v>501</v>
      </c>
      <c r="M467" s="119">
        <v>35</v>
      </c>
      <c r="N467" s="120"/>
    </row>
    <row r="468" spans="1:14" x14ac:dyDescent="0.25">
      <c r="A468" s="119">
        <v>31</v>
      </c>
      <c r="B468" s="119">
        <v>31</v>
      </c>
      <c r="C468" s="119">
        <v>3</v>
      </c>
      <c r="D468" s="119" t="s">
        <v>202</v>
      </c>
      <c r="E468" s="119">
        <v>2</v>
      </c>
      <c r="F468" s="119" t="s">
        <v>217</v>
      </c>
      <c r="G468" s="119" t="s">
        <v>217</v>
      </c>
      <c r="H468" s="119" t="s">
        <v>188</v>
      </c>
      <c r="I468" s="119" t="s">
        <v>190</v>
      </c>
      <c r="J468" s="119">
        <v>2</v>
      </c>
      <c r="K468" s="119">
        <v>5</v>
      </c>
      <c r="L468" s="119">
        <v>502</v>
      </c>
      <c r="M468" s="119">
        <v>35</v>
      </c>
      <c r="N468" s="120"/>
    </row>
    <row r="469" spans="1:14" x14ac:dyDescent="0.25">
      <c r="A469" s="119">
        <v>31</v>
      </c>
      <c r="B469" s="119">
        <v>76</v>
      </c>
      <c r="C469" s="119">
        <v>3</v>
      </c>
      <c r="D469" s="119" t="s">
        <v>202</v>
      </c>
      <c r="E469" s="119">
        <v>2</v>
      </c>
      <c r="F469" s="119" t="s">
        <v>217</v>
      </c>
      <c r="G469" s="119" t="s">
        <v>218</v>
      </c>
      <c r="H469" s="119" t="s">
        <v>188</v>
      </c>
      <c r="I469" s="119" t="s">
        <v>189</v>
      </c>
      <c r="J469" s="119">
        <v>1</v>
      </c>
      <c r="K469" s="119">
        <v>0</v>
      </c>
      <c r="L469" s="119">
        <v>1</v>
      </c>
      <c r="M469" s="119">
        <v>20</v>
      </c>
      <c r="N469" s="120"/>
    </row>
    <row r="470" spans="1:14" x14ac:dyDescent="0.25">
      <c r="A470" s="119">
        <v>31</v>
      </c>
      <c r="B470" s="119">
        <v>76</v>
      </c>
      <c r="C470" s="119">
        <v>3</v>
      </c>
      <c r="D470" s="119" t="s">
        <v>202</v>
      </c>
      <c r="E470" s="119">
        <v>2</v>
      </c>
      <c r="F470" s="119" t="s">
        <v>217</v>
      </c>
      <c r="G470" s="119" t="s">
        <v>218</v>
      </c>
      <c r="H470" s="119" t="s">
        <v>188</v>
      </c>
      <c r="I470" s="119" t="s">
        <v>189</v>
      </c>
      <c r="J470" s="119">
        <v>1</v>
      </c>
      <c r="K470" s="119">
        <v>0</v>
      </c>
      <c r="L470" s="119">
        <v>2</v>
      </c>
      <c r="M470" s="119">
        <v>22</v>
      </c>
      <c r="N470" s="120"/>
    </row>
    <row r="471" spans="1:14" x14ac:dyDescent="0.25">
      <c r="A471" s="119">
        <v>31</v>
      </c>
      <c r="B471" s="119">
        <v>76</v>
      </c>
      <c r="C471" s="119">
        <v>3</v>
      </c>
      <c r="D471" s="119" t="s">
        <v>202</v>
      </c>
      <c r="E471" s="119">
        <v>2</v>
      </c>
      <c r="F471" s="119" t="s">
        <v>217</v>
      </c>
      <c r="G471" s="119" t="s">
        <v>218</v>
      </c>
      <c r="H471" s="119" t="s">
        <v>188</v>
      </c>
      <c r="I471" s="119" t="s">
        <v>189</v>
      </c>
      <c r="J471" s="119">
        <v>2</v>
      </c>
      <c r="K471" s="119">
        <v>1</v>
      </c>
      <c r="L471" s="119">
        <v>101</v>
      </c>
      <c r="M471" s="119">
        <v>22</v>
      </c>
      <c r="N471" s="120"/>
    </row>
    <row r="472" spans="1:14" x14ac:dyDescent="0.25">
      <c r="A472" s="119">
        <v>31</v>
      </c>
      <c r="B472" s="119">
        <v>76</v>
      </c>
      <c r="C472" s="119">
        <v>3</v>
      </c>
      <c r="D472" s="119" t="s">
        <v>202</v>
      </c>
      <c r="E472" s="119">
        <v>2</v>
      </c>
      <c r="F472" s="119" t="s">
        <v>217</v>
      </c>
      <c r="G472" s="119" t="s">
        <v>218</v>
      </c>
      <c r="H472" s="119" t="s">
        <v>188</v>
      </c>
      <c r="I472" s="119" t="s">
        <v>189</v>
      </c>
      <c r="J472" s="119">
        <v>2</v>
      </c>
      <c r="K472" s="119">
        <v>1</v>
      </c>
      <c r="L472" s="119">
        <v>102</v>
      </c>
      <c r="M472" s="119">
        <v>19</v>
      </c>
      <c r="N472" s="120"/>
    </row>
    <row r="473" spans="1:14" x14ac:dyDescent="0.25">
      <c r="A473" s="119">
        <v>31</v>
      </c>
      <c r="B473" s="119">
        <v>76</v>
      </c>
      <c r="C473" s="119">
        <v>3</v>
      </c>
      <c r="D473" s="119" t="s">
        <v>202</v>
      </c>
      <c r="E473" s="119">
        <v>2</v>
      </c>
      <c r="F473" s="119" t="s">
        <v>217</v>
      </c>
      <c r="G473" s="119" t="s">
        <v>218</v>
      </c>
      <c r="H473" s="119" t="s">
        <v>188</v>
      </c>
      <c r="I473" s="119" t="s">
        <v>189</v>
      </c>
      <c r="J473" s="119">
        <v>2</v>
      </c>
      <c r="K473" s="119">
        <v>2</v>
      </c>
      <c r="L473" s="119">
        <v>201</v>
      </c>
      <c r="M473" s="119">
        <v>21</v>
      </c>
      <c r="N473" s="120"/>
    </row>
    <row r="474" spans="1:14" x14ac:dyDescent="0.25">
      <c r="A474" s="119">
        <v>31</v>
      </c>
      <c r="B474" s="119">
        <v>76</v>
      </c>
      <c r="C474" s="119">
        <v>3</v>
      </c>
      <c r="D474" s="119" t="s">
        <v>202</v>
      </c>
      <c r="E474" s="119">
        <v>2</v>
      </c>
      <c r="F474" s="119" t="s">
        <v>217</v>
      </c>
      <c r="G474" s="119" t="s">
        <v>218</v>
      </c>
      <c r="H474" s="119" t="s">
        <v>188</v>
      </c>
      <c r="I474" s="119" t="s">
        <v>189</v>
      </c>
      <c r="J474" s="119">
        <v>2</v>
      </c>
      <c r="K474" s="119">
        <v>2</v>
      </c>
      <c r="L474" s="119">
        <v>202</v>
      </c>
      <c r="M474" s="119">
        <v>25</v>
      </c>
    </row>
    <row r="475" spans="1:14" x14ac:dyDescent="0.25">
      <c r="A475" s="119">
        <v>31</v>
      </c>
      <c r="B475" s="119">
        <v>76</v>
      </c>
      <c r="C475" s="119">
        <v>3</v>
      </c>
      <c r="D475" s="119" t="s">
        <v>202</v>
      </c>
      <c r="E475" s="119">
        <v>2</v>
      </c>
      <c r="F475" s="119" t="s">
        <v>217</v>
      </c>
      <c r="G475" s="119" t="s">
        <v>218</v>
      </c>
      <c r="H475" s="119" t="s">
        <v>188</v>
      </c>
      <c r="I475" s="119" t="s">
        <v>190</v>
      </c>
      <c r="J475" s="119">
        <v>2</v>
      </c>
      <c r="K475" s="119">
        <v>3</v>
      </c>
      <c r="L475" s="119">
        <v>301</v>
      </c>
      <c r="M475" s="119">
        <v>23</v>
      </c>
      <c r="N475" s="120"/>
    </row>
    <row r="476" spans="1:14" x14ac:dyDescent="0.25">
      <c r="A476" s="119">
        <v>31</v>
      </c>
      <c r="B476" s="119">
        <v>76</v>
      </c>
      <c r="C476" s="119">
        <v>3</v>
      </c>
      <c r="D476" s="119" t="s">
        <v>202</v>
      </c>
      <c r="E476" s="119">
        <v>2</v>
      </c>
      <c r="F476" s="119" t="s">
        <v>217</v>
      </c>
      <c r="G476" s="119" t="s">
        <v>218</v>
      </c>
      <c r="H476" s="119" t="s">
        <v>188</v>
      </c>
      <c r="I476" s="119" t="s">
        <v>190</v>
      </c>
      <c r="J476" s="119">
        <v>2</v>
      </c>
      <c r="K476" s="119">
        <v>4</v>
      </c>
      <c r="L476" s="119">
        <v>401</v>
      </c>
      <c r="M476" s="119">
        <v>21</v>
      </c>
      <c r="N476" s="120"/>
    </row>
    <row r="477" spans="1:14" x14ac:dyDescent="0.25">
      <c r="A477" s="119">
        <v>31</v>
      </c>
      <c r="B477" s="119">
        <v>76</v>
      </c>
      <c r="C477" s="119">
        <v>3</v>
      </c>
      <c r="D477" s="119" t="s">
        <v>202</v>
      </c>
      <c r="E477" s="119">
        <v>2</v>
      </c>
      <c r="F477" s="119" t="s">
        <v>217</v>
      </c>
      <c r="G477" s="119" t="s">
        <v>218</v>
      </c>
      <c r="H477" s="119" t="s">
        <v>188</v>
      </c>
      <c r="I477" s="119" t="s">
        <v>190</v>
      </c>
      <c r="J477" s="119">
        <v>2</v>
      </c>
      <c r="K477" s="119">
        <v>4</v>
      </c>
      <c r="L477" s="119">
        <v>402</v>
      </c>
      <c r="M477" s="119">
        <v>30</v>
      </c>
      <c r="N477" s="120"/>
    </row>
    <row r="478" spans="1:14" x14ac:dyDescent="0.25">
      <c r="A478" s="119">
        <v>31</v>
      </c>
      <c r="B478" s="119">
        <v>76</v>
      </c>
      <c r="C478" s="119">
        <v>3</v>
      </c>
      <c r="D478" s="119" t="s">
        <v>202</v>
      </c>
      <c r="E478" s="119">
        <v>2</v>
      </c>
      <c r="F478" s="119" t="s">
        <v>217</v>
      </c>
      <c r="G478" s="119" t="s">
        <v>218</v>
      </c>
      <c r="H478" s="119" t="s">
        <v>188</v>
      </c>
      <c r="I478" s="119" t="s">
        <v>190</v>
      </c>
      <c r="J478" s="119">
        <v>2</v>
      </c>
      <c r="K478" s="119">
        <v>5</v>
      </c>
      <c r="L478" s="119">
        <v>501</v>
      </c>
      <c r="M478" s="119">
        <v>36</v>
      </c>
      <c r="N478" s="120"/>
    </row>
    <row r="479" spans="1:14" x14ac:dyDescent="0.25">
      <c r="A479" s="119">
        <v>31</v>
      </c>
      <c r="B479" s="119">
        <v>137</v>
      </c>
      <c r="C479" s="119">
        <v>3</v>
      </c>
      <c r="D479" s="119" t="s">
        <v>202</v>
      </c>
      <c r="E479" s="119">
        <v>2</v>
      </c>
      <c r="F479" s="119" t="s">
        <v>217</v>
      </c>
      <c r="G479" s="119" t="s">
        <v>219</v>
      </c>
      <c r="H479" s="119" t="s">
        <v>205</v>
      </c>
      <c r="I479" s="119" t="s">
        <v>190</v>
      </c>
      <c r="J479" s="119">
        <v>2</v>
      </c>
      <c r="K479" s="119">
        <v>99</v>
      </c>
      <c r="L479" s="119">
        <v>9901</v>
      </c>
      <c r="M479" s="119">
        <v>24</v>
      </c>
      <c r="N479" s="120"/>
    </row>
    <row r="480" spans="1:14" x14ac:dyDescent="0.25">
      <c r="A480" s="119">
        <v>31</v>
      </c>
      <c r="B480" s="119">
        <v>137</v>
      </c>
      <c r="C480" s="119">
        <v>3</v>
      </c>
      <c r="D480" s="119" t="s">
        <v>202</v>
      </c>
      <c r="E480" s="119">
        <v>2</v>
      </c>
      <c r="F480" s="119" t="s">
        <v>217</v>
      </c>
      <c r="G480" s="119" t="s">
        <v>219</v>
      </c>
      <c r="H480" s="119" t="s">
        <v>188</v>
      </c>
      <c r="I480" s="119" t="s">
        <v>189</v>
      </c>
      <c r="J480" s="119">
        <v>1</v>
      </c>
      <c r="K480" s="119">
        <v>0</v>
      </c>
      <c r="L480" s="119">
        <v>1</v>
      </c>
      <c r="M480" s="119">
        <v>21</v>
      </c>
      <c r="N480" s="120"/>
    </row>
    <row r="481" spans="1:14" x14ac:dyDescent="0.25">
      <c r="A481" s="119">
        <v>31</v>
      </c>
      <c r="B481" s="119">
        <v>137</v>
      </c>
      <c r="C481" s="119">
        <v>3</v>
      </c>
      <c r="D481" s="119" t="s">
        <v>202</v>
      </c>
      <c r="E481" s="119">
        <v>2</v>
      </c>
      <c r="F481" s="119" t="s">
        <v>217</v>
      </c>
      <c r="G481" s="119" t="s">
        <v>219</v>
      </c>
      <c r="H481" s="119" t="s">
        <v>188</v>
      </c>
      <c r="I481" s="119" t="s">
        <v>189</v>
      </c>
      <c r="J481" s="119">
        <v>1</v>
      </c>
      <c r="K481" s="119">
        <v>0</v>
      </c>
      <c r="L481" s="119">
        <v>2</v>
      </c>
      <c r="M481" s="119">
        <v>17</v>
      </c>
      <c r="N481" s="120"/>
    </row>
    <row r="482" spans="1:14" x14ac:dyDescent="0.25">
      <c r="A482" s="119">
        <v>31</v>
      </c>
      <c r="B482" s="119">
        <v>137</v>
      </c>
      <c r="C482" s="119">
        <v>3</v>
      </c>
      <c r="D482" s="119" t="s">
        <v>202</v>
      </c>
      <c r="E482" s="119">
        <v>2</v>
      </c>
      <c r="F482" s="119" t="s">
        <v>217</v>
      </c>
      <c r="G482" s="119" t="s">
        <v>219</v>
      </c>
      <c r="H482" s="119" t="s">
        <v>188</v>
      </c>
      <c r="I482" s="119" t="s">
        <v>189</v>
      </c>
      <c r="J482" s="119">
        <v>2</v>
      </c>
      <c r="K482" s="119">
        <v>1</v>
      </c>
      <c r="L482" s="119">
        <v>101</v>
      </c>
      <c r="M482" s="119">
        <v>23</v>
      </c>
      <c r="N482" s="120"/>
    </row>
    <row r="483" spans="1:14" x14ac:dyDescent="0.25">
      <c r="A483" s="119">
        <v>31</v>
      </c>
      <c r="B483" s="119">
        <v>137</v>
      </c>
      <c r="C483" s="119">
        <v>3</v>
      </c>
      <c r="D483" s="119" t="s">
        <v>202</v>
      </c>
      <c r="E483" s="119">
        <v>2</v>
      </c>
      <c r="F483" s="119" t="s">
        <v>217</v>
      </c>
      <c r="G483" s="119" t="s">
        <v>219</v>
      </c>
      <c r="H483" s="119" t="s">
        <v>188</v>
      </c>
      <c r="I483" s="119" t="s">
        <v>189</v>
      </c>
      <c r="J483" s="119">
        <v>2</v>
      </c>
      <c r="K483" s="119">
        <v>1</v>
      </c>
      <c r="L483" s="119">
        <v>102</v>
      </c>
      <c r="M483" s="119">
        <v>24</v>
      </c>
      <c r="N483" s="120"/>
    </row>
    <row r="484" spans="1:14" x14ac:dyDescent="0.25">
      <c r="A484" s="119">
        <v>31</v>
      </c>
      <c r="B484" s="119">
        <v>137</v>
      </c>
      <c r="C484" s="119">
        <v>3</v>
      </c>
      <c r="D484" s="119" t="s">
        <v>202</v>
      </c>
      <c r="E484" s="119">
        <v>2</v>
      </c>
      <c r="F484" s="119" t="s">
        <v>217</v>
      </c>
      <c r="G484" s="119" t="s">
        <v>219</v>
      </c>
      <c r="H484" s="119" t="s">
        <v>188</v>
      </c>
      <c r="I484" s="119" t="s">
        <v>189</v>
      </c>
      <c r="J484" s="119">
        <v>2</v>
      </c>
      <c r="K484" s="119">
        <v>2</v>
      </c>
      <c r="L484" s="119">
        <v>201</v>
      </c>
      <c r="M484" s="119">
        <v>21</v>
      </c>
      <c r="N484" s="120"/>
    </row>
    <row r="485" spans="1:14" x14ac:dyDescent="0.25">
      <c r="A485" s="119">
        <v>31</v>
      </c>
      <c r="B485" s="119">
        <v>137</v>
      </c>
      <c r="C485" s="119">
        <v>3</v>
      </c>
      <c r="D485" s="119" t="s">
        <v>202</v>
      </c>
      <c r="E485" s="119">
        <v>2</v>
      </c>
      <c r="F485" s="119" t="s">
        <v>217</v>
      </c>
      <c r="G485" s="119" t="s">
        <v>219</v>
      </c>
      <c r="H485" s="119" t="s">
        <v>188</v>
      </c>
      <c r="I485" s="119" t="s">
        <v>189</v>
      </c>
      <c r="J485" s="119">
        <v>2</v>
      </c>
      <c r="K485" s="119">
        <v>2</v>
      </c>
      <c r="L485" s="119">
        <v>202</v>
      </c>
      <c r="M485" s="119">
        <v>22</v>
      </c>
      <c r="N485" s="120"/>
    </row>
    <row r="486" spans="1:14" x14ac:dyDescent="0.25">
      <c r="A486" s="119">
        <v>31</v>
      </c>
      <c r="B486" s="119">
        <v>137</v>
      </c>
      <c r="C486" s="119">
        <v>3</v>
      </c>
      <c r="D486" s="119" t="s">
        <v>202</v>
      </c>
      <c r="E486" s="119">
        <v>2</v>
      </c>
      <c r="F486" s="119" t="s">
        <v>217</v>
      </c>
      <c r="G486" s="119" t="s">
        <v>219</v>
      </c>
      <c r="H486" s="119" t="s">
        <v>188</v>
      </c>
      <c r="I486" s="119" t="s">
        <v>190</v>
      </c>
      <c r="J486" s="119">
        <v>2</v>
      </c>
      <c r="K486" s="119">
        <v>3</v>
      </c>
      <c r="L486" s="119">
        <v>301</v>
      </c>
      <c r="M486" s="119">
        <v>31</v>
      </c>
      <c r="N486" s="120"/>
    </row>
    <row r="487" spans="1:14" x14ac:dyDescent="0.25">
      <c r="A487" s="119">
        <v>31</v>
      </c>
      <c r="B487" s="119">
        <v>137</v>
      </c>
      <c r="C487" s="119">
        <v>3</v>
      </c>
      <c r="D487" s="119" t="s">
        <v>202</v>
      </c>
      <c r="E487" s="119">
        <v>2</v>
      </c>
      <c r="F487" s="119" t="s">
        <v>217</v>
      </c>
      <c r="G487" s="119" t="s">
        <v>219</v>
      </c>
      <c r="H487" s="119" t="s">
        <v>188</v>
      </c>
      <c r="I487" s="119" t="s">
        <v>190</v>
      </c>
      <c r="J487" s="119">
        <v>2</v>
      </c>
      <c r="K487" s="119">
        <v>4</v>
      </c>
      <c r="L487" s="119">
        <v>401</v>
      </c>
      <c r="M487" s="119">
        <v>28</v>
      </c>
      <c r="N487" s="120"/>
    </row>
    <row r="488" spans="1:14" x14ac:dyDescent="0.25">
      <c r="A488" s="119">
        <v>31</v>
      </c>
      <c r="B488" s="119">
        <v>137</v>
      </c>
      <c r="C488" s="119">
        <v>3</v>
      </c>
      <c r="D488" s="119" t="s">
        <v>202</v>
      </c>
      <c r="E488" s="119">
        <v>2</v>
      </c>
      <c r="F488" s="119" t="s">
        <v>217</v>
      </c>
      <c r="G488" s="119" t="s">
        <v>219</v>
      </c>
      <c r="H488" s="119" t="s">
        <v>188</v>
      </c>
      <c r="I488" s="119" t="s">
        <v>190</v>
      </c>
      <c r="J488" s="119">
        <v>2</v>
      </c>
      <c r="K488" s="119">
        <v>5</v>
      </c>
      <c r="L488" s="119">
        <v>501</v>
      </c>
      <c r="M488" s="119">
        <v>24</v>
      </c>
      <c r="N488" s="120"/>
    </row>
    <row r="489" spans="1:14" x14ac:dyDescent="0.25">
      <c r="A489" s="119">
        <v>31</v>
      </c>
      <c r="B489" s="119">
        <v>145</v>
      </c>
      <c r="C489" s="119">
        <v>3</v>
      </c>
      <c r="D489" s="119" t="s">
        <v>202</v>
      </c>
      <c r="E489" s="119">
        <v>2</v>
      </c>
      <c r="F489" s="119" t="s">
        <v>217</v>
      </c>
      <c r="G489" s="119" t="s">
        <v>220</v>
      </c>
      <c r="H489" s="119" t="s">
        <v>188</v>
      </c>
      <c r="I489" s="119" t="s">
        <v>189</v>
      </c>
      <c r="J489" s="119">
        <v>1</v>
      </c>
      <c r="K489" s="119">
        <v>0</v>
      </c>
      <c r="L489" s="119">
        <v>1</v>
      </c>
      <c r="M489" s="119">
        <v>17</v>
      </c>
      <c r="N489" s="120"/>
    </row>
    <row r="490" spans="1:14" x14ac:dyDescent="0.25">
      <c r="A490" s="119">
        <v>31</v>
      </c>
      <c r="B490" s="119">
        <v>145</v>
      </c>
      <c r="C490" s="119">
        <v>3</v>
      </c>
      <c r="D490" s="119" t="s">
        <v>202</v>
      </c>
      <c r="E490" s="119">
        <v>2</v>
      </c>
      <c r="F490" s="119" t="s">
        <v>217</v>
      </c>
      <c r="G490" s="119" t="s">
        <v>220</v>
      </c>
      <c r="H490" s="119" t="s">
        <v>188</v>
      </c>
      <c r="I490" s="119" t="s">
        <v>189</v>
      </c>
      <c r="J490" s="119">
        <v>2</v>
      </c>
      <c r="K490" s="119">
        <v>1</v>
      </c>
      <c r="L490" s="119">
        <v>101</v>
      </c>
      <c r="M490" s="119">
        <v>23</v>
      </c>
      <c r="N490" s="120"/>
    </row>
    <row r="491" spans="1:14" x14ac:dyDescent="0.25">
      <c r="A491" s="119">
        <v>31</v>
      </c>
      <c r="B491" s="119">
        <v>145</v>
      </c>
      <c r="C491" s="119">
        <v>3</v>
      </c>
      <c r="D491" s="119" t="s">
        <v>202</v>
      </c>
      <c r="E491" s="119">
        <v>2</v>
      </c>
      <c r="F491" s="119" t="s">
        <v>217</v>
      </c>
      <c r="G491" s="119" t="s">
        <v>220</v>
      </c>
      <c r="H491" s="119" t="s">
        <v>188</v>
      </c>
      <c r="I491" s="119" t="s">
        <v>189</v>
      </c>
      <c r="J491" s="119">
        <v>2</v>
      </c>
      <c r="K491" s="119">
        <v>2</v>
      </c>
      <c r="L491" s="119">
        <v>201</v>
      </c>
      <c r="M491" s="119">
        <v>18</v>
      </c>
      <c r="N491" s="120"/>
    </row>
    <row r="492" spans="1:14" x14ac:dyDescent="0.25">
      <c r="A492" s="119">
        <v>31</v>
      </c>
      <c r="B492" s="119">
        <v>145</v>
      </c>
      <c r="C492" s="119">
        <v>3</v>
      </c>
      <c r="D492" s="119" t="s">
        <v>202</v>
      </c>
      <c r="E492" s="119">
        <v>2</v>
      </c>
      <c r="F492" s="119" t="s">
        <v>217</v>
      </c>
      <c r="G492" s="119" t="s">
        <v>220</v>
      </c>
      <c r="H492" s="119" t="s">
        <v>188</v>
      </c>
      <c r="I492" s="119" t="s">
        <v>190</v>
      </c>
      <c r="J492" s="119">
        <v>2</v>
      </c>
      <c r="K492" s="119">
        <v>3</v>
      </c>
      <c r="L492" s="119">
        <v>301</v>
      </c>
      <c r="M492" s="119">
        <v>23</v>
      </c>
      <c r="N492" s="120"/>
    </row>
    <row r="493" spans="1:14" x14ac:dyDescent="0.25">
      <c r="A493" s="119">
        <v>31</v>
      </c>
      <c r="B493" s="119">
        <v>145</v>
      </c>
      <c r="C493" s="119">
        <v>3</v>
      </c>
      <c r="D493" s="119" t="s">
        <v>202</v>
      </c>
      <c r="E493" s="119">
        <v>2</v>
      </c>
      <c r="F493" s="119" t="s">
        <v>217</v>
      </c>
      <c r="G493" s="119" t="s">
        <v>220</v>
      </c>
      <c r="H493" s="119" t="s">
        <v>188</v>
      </c>
      <c r="I493" s="119" t="s">
        <v>190</v>
      </c>
      <c r="J493" s="119">
        <v>2</v>
      </c>
      <c r="K493" s="119">
        <v>4</v>
      </c>
      <c r="L493" s="119">
        <v>401</v>
      </c>
      <c r="M493" s="119">
        <v>29</v>
      </c>
      <c r="N493" s="120"/>
    </row>
    <row r="494" spans="1:14" x14ac:dyDescent="0.25">
      <c r="A494" s="119">
        <v>31</v>
      </c>
      <c r="B494" s="119">
        <v>145</v>
      </c>
      <c r="C494" s="119">
        <v>3</v>
      </c>
      <c r="D494" s="119" t="s">
        <v>202</v>
      </c>
      <c r="E494" s="119">
        <v>2</v>
      </c>
      <c r="F494" s="119" t="s">
        <v>217</v>
      </c>
      <c r="G494" s="119" t="s">
        <v>220</v>
      </c>
      <c r="H494" s="119" t="s">
        <v>188</v>
      </c>
      <c r="I494" s="119" t="s">
        <v>190</v>
      </c>
      <c r="J494" s="119">
        <v>2</v>
      </c>
      <c r="K494" s="119">
        <v>5</v>
      </c>
      <c r="L494" s="119">
        <v>501</v>
      </c>
      <c r="M494" s="119">
        <v>23</v>
      </c>
      <c r="N494" s="120"/>
    </row>
    <row r="495" spans="1:14" x14ac:dyDescent="0.25">
      <c r="A495" s="119">
        <v>32</v>
      </c>
      <c r="B495" s="119">
        <v>32</v>
      </c>
      <c r="C495" s="119">
        <v>3</v>
      </c>
      <c r="D495" s="119" t="s">
        <v>186</v>
      </c>
      <c r="E495" s="119">
        <v>6</v>
      </c>
      <c r="F495" s="119" t="s">
        <v>221</v>
      </c>
      <c r="G495" s="119" t="s">
        <v>221</v>
      </c>
      <c r="H495" s="119" t="s">
        <v>188</v>
      </c>
      <c r="I495" s="119" t="s">
        <v>189</v>
      </c>
      <c r="J495" s="119">
        <v>3</v>
      </c>
      <c r="K495" s="119">
        <v>8</v>
      </c>
      <c r="L495" s="119">
        <v>801</v>
      </c>
      <c r="M495" s="119">
        <v>39</v>
      </c>
      <c r="N495" s="120"/>
    </row>
    <row r="496" spans="1:14" x14ac:dyDescent="0.25">
      <c r="A496" s="119">
        <v>32</v>
      </c>
      <c r="B496" s="119">
        <v>32</v>
      </c>
      <c r="C496" s="119">
        <v>3</v>
      </c>
      <c r="D496" s="119" t="s">
        <v>186</v>
      </c>
      <c r="E496" s="119">
        <v>6</v>
      </c>
      <c r="F496" s="119" t="s">
        <v>221</v>
      </c>
      <c r="G496" s="119" t="s">
        <v>221</v>
      </c>
      <c r="H496" s="119" t="s">
        <v>188</v>
      </c>
      <c r="I496" s="119" t="s">
        <v>189</v>
      </c>
      <c r="J496" s="119">
        <v>3</v>
      </c>
      <c r="K496" s="119">
        <v>8</v>
      </c>
      <c r="L496" s="119">
        <v>802</v>
      </c>
      <c r="M496" s="119">
        <v>48</v>
      </c>
      <c r="N496" s="120"/>
    </row>
    <row r="497" spans="1:14" x14ac:dyDescent="0.25">
      <c r="A497" s="119">
        <v>32</v>
      </c>
      <c r="B497" s="119">
        <v>32</v>
      </c>
      <c r="C497" s="119">
        <v>3</v>
      </c>
      <c r="D497" s="119" t="s">
        <v>186</v>
      </c>
      <c r="E497" s="119">
        <v>6</v>
      </c>
      <c r="F497" s="119" t="s">
        <v>221</v>
      </c>
      <c r="G497" s="119" t="s">
        <v>221</v>
      </c>
      <c r="H497" s="119" t="s">
        <v>188</v>
      </c>
      <c r="I497" s="119" t="s">
        <v>189</v>
      </c>
      <c r="J497" s="119">
        <v>3</v>
      </c>
      <c r="K497" s="119">
        <v>8</v>
      </c>
      <c r="L497" s="119">
        <v>803</v>
      </c>
      <c r="M497" s="119">
        <v>30</v>
      </c>
      <c r="N497" s="120"/>
    </row>
    <row r="498" spans="1:14" x14ac:dyDescent="0.25">
      <c r="A498" s="119">
        <v>32</v>
      </c>
      <c r="B498" s="119">
        <v>32</v>
      </c>
      <c r="C498" s="119">
        <v>3</v>
      </c>
      <c r="D498" s="119" t="s">
        <v>186</v>
      </c>
      <c r="E498" s="119">
        <v>6</v>
      </c>
      <c r="F498" s="119" t="s">
        <v>221</v>
      </c>
      <c r="G498" s="119" t="s">
        <v>221</v>
      </c>
      <c r="H498" s="119" t="s">
        <v>188</v>
      </c>
      <c r="I498" s="119" t="s">
        <v>189</v>
      </c>
      <c r="J498" s="119">
        <v>3</v>
      </c>
      <c r="K498" s="119">
        <v>8</v>
      </c>
      <c r="L498" s="119">
        <v>804</v>
      </c>
      <c r="M498" s="119">
        <v>46</v>
      </c>
      <c r="N498" s="120"/>
    </row>
    <row r="499" spans="1:14" x14ac:dyDescent="0.25">
      <c r="A499" s="119">
        <v>32</v>
      </c>
      <c r="B499" s="119">
        <v>32</v>
      </c>
      <c r="C499" s="119">
        <v>3</v>
      </c>
      <c r="D499" s="119" t="s">
        <v>186</v>
      </c>
      <c r="E499" s="119">
        <v>6</v>
      </c>
      <c r="F499" s="119" t="s">
        <v>221</v>
      </c>
      <c r="G499" s="119" t="s">
        <v>221</v>
      </c>
      <c r="H499" s="119" t="s">
        <v>188</v>
      </c>
      <c r="I499" s="119" t="s">
        <v>189</v>
      </c>
      <c r="J499" s="119">
        <v>3</v>
      </c>
      <c r="K499" s="119">
        <v>8</v>
      </c>
      <c r="L499" s="119">
        <v>805</v>
      </c>
      <c r="M499" s="119">
        <v>37</v>
      </c>
      <c r="N499" s="120"/>
    </row>
    <row r="500" spans="1:14" x14ac:dyDescent="0.25">
      <c r="A500" s="119">
        <v>32</v>
      </c>
      <c r="B500" s="119">
        <v>32</v>
      </c>
      <c r="C500" s="119">
        <v>3</v>
      </c>
      <c r="D500" s="119" t="s">
        <v>186</v>
      </c>
      <c r="E500" s="119">
        <v>6</v>
      </c>
      <c r="F500" s="119" t="s">
        <v>221</v>
      </c>
      <c r="G500" s="119" t="s">
        <v>221</v>
      </c>
      <c r="H500" s="119" t="s">
        <v>188</v>
      </c>
      <c r="I500" s="119" t="s">
        <v>189</v>
      </c>
      <c r="J500" s="119">
        <v>3</v>
      </c>
      <c r="K500" s="119">
        <v>9</v>
      </c>
      <c r="L500" s="119">
        <v>901</v>
      </c>
      <c r="M500" s="119">
        <v>41</v>
      </c>
      <c r="N500" s="120"/>
    </row>
    <row r="501" spans="1:14" x14ac:dyDescent="0.25">
      <c r="A501" s="119">
        <v>32</v>
      </c>
      <c r="B501" s="119">
        <v>32</v>
      </c>
      <c r="C501" s="119">
        <v>3</v>
      </c>
      <c r="D501" s="119" t="s">
        <v>186</v>
      </c>
      <c r="E501" s="119">
        <v>6</v>
      </c>
      <c r="F501" s="119" t="s">
        <v>221</v>
      </c>
      <c r="G501" s="119" t="s">
        <v>221</v>
      </c>
      <c r="H501" s="119" t="s">
        <v>188</v>
      </c>
      <c r="I501" s="119" t="s">
        <v>189</v>
      </c>
      <c r="J501" s="119">
        <v>3</v>
      </c>
      <c r="K501" s="119">
        <v>9</v>
      </c>
      <c r="L501" s="119">
        <v>902</v>
      </c>
      <c r="M501" s="119">
        <v>39</v>
      </c>
      <c r="N501" s="120"/>
    </row>
    <row r="502" spans="1:14" x14ac:dyDescent="0.25">
      <c r="A502" s="119">
        <v>32</v>
      </c>
      <c r="B502" s="119">
        <v>32</v>
      </c>
      <c r="C502" s="119">
        <v>3</v>
      </c>
      <c r="D502" s="119" t="s">
        <v>186</v>
      </c>
      <c r="E502" s="119">
        <v>6</v>
      </c>
      <c r="F502" s="119" t="s">
        <v>221</v>
      </c>
      <c r="G502" s="119" t="s">
        <v>221</v>
      </c>
      <c r="H502" s="119" t="s">
        <v>188</v>
      </c>
      <c r="I502" s="119" t="s">
        <v>189</v>
      </c>
      <c r="J502" s="119">
        <v>3</v>
      </c>
      <c r="K502" s="119">
        <v>9</v>
      </c>
      <c r="L502" s="119">
        <v>903</v>
      </c>
      <c r="M502" s="119">
        <v>39</v>
      </c>
      <c r="N502" s="120"/>
    </row>
    <row r="503" spans="1:14" x14ac:dyDescent="0.25">
      <c r="A503" s="119">
        <v>32</v>
      </c>
      <c r="B503" s="119">
        <v>32</v>
      </c>
      <c r="C503" s="119">
        <v>3</v>
      </c>
      <c r="D503" s="119" t="s">
        <v>186</v>
      </c>
      <c r="E503" s="119">
        <v>6</v>
      </c>
      <c r="F503" s="119" t="s">
        <v>221</v>
      </c>
      <c r="G503" s="119" t="s">
        <v>221</v>
      </c>
      <c r="H503" s="119" t="s">
        <v>188</v>
      </c>
      <c r="I503" s="119" t="s">
        <v>189</v>
      </c>
      <c r="J503" s="119">
        <v>3</v>
      </c>
      <c r="K503" s="119">
        <v>9</v>
      </c>
      <c r="L503" s="119">
        <v>904</v>
      </c>
      <c r="M503" s="119">
        <v>37</v>
      </c>
      <c r="N503" s="120"/>
    </row>
    <row r="504" spans="1:14" x14ac:dyDescent="0.25">
      <c r="A504" s="119">
        <v>32</v>
      </c>
      <c r="B504" s="119">
        <v>32</v>
      </c>
      <c r="C504" s="119">
        <v>3</v>
      </c>
      <c r="D504" s="119" t="s">
        <v>186</v>
      </c>
      <c r="E504" s="119">
        <v>6</v>
      </c>
      <c r="F504" s="119" t="s">
        <v>221</v>
      </c>
      <c r="G504" s="119" t="s">
        <v>221</v>
      </c>
      <c r="H504" s="119" t="s">
        <v>188</v>
      </c>
      <c r="I504" s="119" t="s">
        <v>189</v>
      </c>
      <c r="J504" s="119">
        <v>3</v>
      </c>
      <c r="K504" s="119">
        <v>9</v>
      </c>
      <c r="L504" s="119">
        <v>905</v>
      </c>
      <c r="M504" s="119">
        <v>34</v>
      </c>
      <c r="N504" s="120"/>
    </row>
    <row r="505" spans="1:14" x14ac:dyDescent="0.25">
      <c r="A505" s="119">
        <v>32</v>
      </c>
      <c r="B505" s="119">
        <v>32</v>
      </c>
      <c r="C505" s="119">
        <v>3</v>
      </c>
      <c r="D505" s="119" t="s">
        <v>186</v>
      </c>
      <c r="E505" s="119">
        <v>6</v>
      </c>
      <c r="F505" s="119" t="s">
        <v>221</v>
      </c>
      <c r="G505" s="119" t="s">
        <v>221</v>
      </c>
      <c r="H505" s="119" t="s">
        <v>188</v>
      </c>
      <c r="I505" s="119" t="s">
        <v>189</v>
      </c>
      <c r="J505" s="119">
        <v>4</v>
      </c>
      <c r="K505" s="119">
        <v>10</v>
      </c>
      <c r="L505" s="119">
        <v>1001</v>
      </c>
      <c r="M505" s="119">
        <v>38</v>
      </c>
      <c r="N505" s="120"/>
    </row>
    <row r="506" spans="1:14" x14ac:dyDescent="0.25">
      <c r="A506" s="119">
        <v>32</v>
      </c>
      <c r="B506" s="119">
        <v>32</v>
      </c>
      <c r="C506" s="119">
        <v>3</v>
      </c>
      <c r="D506" s="119" t="s">
        <v>186</v>
      </c>
      <c r="E506" s="119">
        <v>6</v>
      </c>
      <c r="F506" s="119" t="s">
        <v>221</v>
      </c>
      <c r="G506" s="119" t="s">
        <v>221</v>
      </c>
      <c r="H506" s="119" t="s">
        <v>188</v>
      </c>
      <c r="I506" s="119" t="s">
        <v>189</v>
      </c>
      <c r="J506" s="119">
        <v>4</v>
      </c>
      <c r="K506" s="119">
        <v>10</v>
      </c>
      <c r="L506" s="119">
        <v>1002</v>
      </c>
      <c r="M506" s="119">
        <v>40</v>
      </c>
      <c r="N506" s="120"/>
    </row>
    <row r="507" spans="1:14" x14ac:dyDescent="0.25">
      <c r="A507" s="119">
        <v>32</v>
      </c>
      <c r="B507" s="119">
        <v>32</v>
      </c>
      <c r="C507" s="119">
        <v>3</v>
      </c>
      <c r="D507" s="119" t="s">
        <v>186</v>
      </c>
      <c r="E507" s="119">
        <v>6</v>
      </c>
      <c r="F507" s="119" t="s">
        <v>221</v>
      </c>
      <c r="G507" s="119" t="s">
        <v>221</v>
      </c>
      <c r="H507" s="119" t="s">
        <v>188</v>
      </c>
      <c r="I507" s="119" t="s">
        <v>189</v>
      </c>
      <c r="J507" s="119">
        <v>4</v>
      </c>
      <c r="K507" s="119">
        <v>10</v>
      </c>
      <c r="L507" s="119">
        <v>1003</v>
      </c>
      <c r="M507" s="119">
        <v>37</v>
      </c>
      <c r="N507" s="120"/>
    </row>
    <row r="508" spans="1:14" x14ac:dyDescent="0.25">
      <c r="A508" s="119">
        <v>32</v>
      </c>
      <c r="B508" s="119">
        <v>32</v>
      </c>
      <c r="C508" s="119">
        <v>3</v>
      </c>
      <c r="D508" s="119" t="s">
        <v>186</v>
      </c>
      <c r="E508" s="119">
        <v>6</v>
      </c>
      <c r="F508" s="119" t="s">
        <v>221</v>
      </c>
      <c r="G508" s="119" t="s">
        <v>221</v>
      </c>
      <c r="H508" s="119" t="s">
        <v>188</v>
      </c>
      <c r="I508" s="119" t="s">
        <v>189</v>
      </c>
      <c r="J508" s="119">
        <v>4</v>
      </c>
      <c r="K508" s="119">
        <v>10</v>
      </c>
      <c r="L508" s="119">
        <v>1004</v>
      </c>
      <c r="M508" s="119">
        <v>36</v>
      </c>
      <c r="N508" s="120"/>
    </row>
    <row r="509" spans="1:14" x14ac:dyDescent="0.25">
      <c r="A509" s="119">
        <v>32</v>
      </c>
      <c r="B509" s="119">
        <v>32</v>
      </c>
      <c r="C509" s="119">
        <v>3</v>
      </c>
      <c r="D509" s="119" t="s">
        <v>186</v>
      </c>
      <c r="E509" s="119">
        <v>6</v>
      </c>
      <c r="F509" s="119" t="s">
        <v>221</v>
      </c>
      <c r="G509" s="119" t="s">
        <v>221</v>
      </c>
      <c r="H509" s="119" t="s">
        <v>188</v>
      </c>
      <c r="I509" s="119" t="s">
        <v>189</v>
      </c>
      <c r="J509" s="119">
        <v>4</v>
      </c>
      <c r="K509" s="119">
        <v>11</v>
      </c>
      <c r="L509" s="119">
        <v>1101</v>
      </c>
      <c r="M509" s="119">
        <v>41</v>
      </c>
      <c r="N509" s="120"/>
    </row>
    <row r="510" spans="1:14" x14ac:dyDescent="0.25">
      <c r="A510" s="119">
        <v>32</v>
      </c>
      <c r="B510" s="119">
        <v>32</v>
      </c>
      <c r="C510" s="119">
        <v>3</v>
      </c>
      <c r="D510" s="119" t="s">
        <v>186</v>
      </c>
      <c r="E510" s="119">
        <v>6</v>
      </c>
      <c r="F510" s="119" t="s">
        <v>221</v>
      </c>
      <c r="G510" s="119" t="s">
        <v>221</v>
      </c>
      <c r="H510" s="119" t="s">
        <v>188</v>
      </c>
      <c r="I510" s="119" t="s">
        <v>189</v>
      </c>
      <c r="J510" s="119">
        <v>4</v>
      </c>
      <c r="K510" s="119">
        <v>11</v>
      </c>
      <c r="L510" s="119">
        <v>1102</v>
      </c>
      <c r="M510" s="119">
        <v>43</v>
      </c>
      <c r="N510" s="120"/>
    </row>
    <row r="511" spans="1:14" x14ac:dyDescent="0.25">
      <c r="A511" s="119">
        <v>32</v>
      </c>
      <c r="B511" s="119">
        <v>32</v>
      </c>
      <c r="C511" s="119">
        <v>3</v>
      </c>
      <c r="D511" s="119" t="s">
        <v>186</v>
      </c>
      <c r="E511" s="119">
        <v>6</v>
      </c>
      <c r="F511" s="119" t="s">
        <v>221</v>
      </c>
      <c r="G511" s="119" t="s">
        <v>221</v>
      </c>
      <c r="H511" s="119" t="s">
        <v>188</v>
      </c>
      <c r="I511" s="119" t="s">
        <v>189</v>
      </c>
      <c r="J511" s="119">
        <v>4</v>
      </c>
      <c r="K511" s="119">
        <v>11</v>
      </c>
      <c r="L511" s="119">
        <v>1103</v>
      </c>
      <c r="M511" s="119">
        <v>43</v>
      </c>
      <c r="N511" s="120"/>
    </row>
    <row r="512" spans="1:14" x14ac:dyDescent="0.25">
      <c r="A512" s="119">
        <v>32</v>
      </c>
      <c r="B512" s="119">
        <v>32</v>
      </c>
      <c r="C512" s="119">
        <v>3</v>
      </c>
      <c r="D512" s="119" t="s">
        <v>186</v>
      </c>
      <c r="E512" s="119">
        <v>6</v>
      </c>
      <c r="F512" s="119" t="s">
        <v>221</v>
      </c>
      <c r="G512" s="119" t="s">
        <v>221</v>
      </c>
      <c r="H512" s="119" t="s">
        <v>188</v>
      </c>
      <c r="I512" s="119" t="s">
        <v>190</v>
      </c>
      <c r="J512" s="119">
        <v>2</v>
      </c>
      <c r="K512" s="119">
        <v>5</v>
      </c>
      <c r="L512" s="119">
        <v>501</v>
      </c>
      <c r="M512" s="119">
        <v>40</v>
      </c>
      <c r="N512" s="120"/>
    </row>
    <row r="513" spans="1:14" x14ac:dyDescent="0.25">
      <c r="A513" s="119">
        <v>32</v>
      </c>
      <c r="B513" s="119">
        <v>32</v>
      </c>
      <c r="C513" s="119">
        <v>3</v>
      </c>
      <c r="D513" s="119" t="s">
        <v>186</v>
      </c>
      <c r="E513" s="119">
        <v>6</v>
      </c>
      <c r="F513" s="119" t="s">
        <v>221</v>
      </c>
      <c r="G513" s="119" t="s">
        <v>221</v>
      </c>
      <c r="H513" s="119" t="s">
        <v>188</v>
      </c>
      <c r="I513" s="119" t="s">
        <v>190</v>
      </c>
      <c r="J513" s="119">
        <v>2</v>
      </c>
      <c r="K513" s="119">
        <v>5</v>
      </c>
      <c r="L513" s="119">
        <v>502</v>
      </c>
      <c r="M513" s="119">
        <v>42</v>
      </c>
      <c r="N513" s="120"/>
    </row>
    <row r="514" spans="1:14" x14ac:dyDescent="0.25">
      <c r="A514" s="119">
        <v>32</v>
      </c>
      <c r="B514" s="119">
        <v>32</v>
      </c>
      <c r="C514" s="119">
        <v>3</v>
      </c>
      <c r="D514" s="119" t="s">
        <v>186</v>
      </c>
      <c r="E514" s="119">
        <v>6</v>
      </c>
      <c r="F514" s="119" t="s">
        <v>221</v>
      </c>
      <c r="G514" s="119" t="s">
        <v>221</v>
      </c>
      <c r="H514" s="119" t="s">
        <v>188</v>
      </c>
      <c r="I514" s="119" t="s">
        <v>190</v>
      </c>
      <c r="J514" s="119">
        <v>2</v>
      </c>
      <c r="K514" s="119">
        <v>5</v>
      </c>
      <c r="L514" s="119">
        <v>503</v>
      </c>
      <c r="M514" s="119">
        <v>39</v>
      </c>
      <c r="N514" s="120"/>
    </row>
    <row r="515" spans="1:14" x14ac:dyDescent="0.25">
      <c r="A515" s="119">
        <v>32</v>
      </c>
      <c r="B515" s="119">
        <v>32</v>
      </c>
      <c r="C515" s="119">
        <v>3</v>
      </c>
      <c r="D515" s="119" t="s">
        <v>186</v>
      </c>
      <c r="E515" s="119">
        <v>6</v>
      </c>
      <c r="F515" s="119" t="s">
        <v>221</v>
      </c>
      <c r="G515" s="119" t="s">
        <v>221</v>
      </c>
      <c r="H515" s="119" t="s">
        <v>188</v>
      </c>
      <c r="I515" s="119" t="s">
        <v>190</v>
      </c>
      <c r="J515" s="119">
        <v>2</v>
      </c>
      <c r="K515" s="119">
        <v>5</v>
      </c>
      <c r="L515" s="119">
        <v>504</v>
      </c>
      <c r="M515" s="119">
        <v>40</v>
      </c>
      <c r="N515" s="120"/>
    </row>
    <row r="516" spans="1:14" x14ac:dyDescent="0.25">
      <c r="A516" s="119">
        <v>32</v>
      </c>
      <c r="B516" s="119">
        <v>32</v>
      </c>
      <c r="C516" s="119">
        <v>3</v>
      </c>
      <c r="D516" s="119" t="s">
        <v>186</v>
      </c>
      <c r="E516" s="119">
        <v>6</v>
      </c>
      <c r="F516" s="119" t="s">
        <v>221</v>
      </c>
      <c r="G516" s="119" t="s">
        <v>221</v>
      </c>
      <c r="H516" s="119" t="s">
        <v>188</v>
      </c>
      <c r="I516" s="119" t="s">
        <v>190</v>
      </c>
      <c r="J516" s="119">
        <v>2</v>
      </c>
      <c r="K516" s="119">
        <v>5</v>
      </c>
      <c r="L516" s="119">
        <v>505</v>
      </c>
      <c r="M516" s="119">
        <v>40</v>
      </c>
      <c r="N516" s="120"/>
    </row>
    <row r="517" spans="1:14" x14ac:dyDescent="0.25">
      <c r="A517" s="119">
        <v>32</v>
      </c>
      <c r="B517" s="119">
        <v>32</v>
      </c>
      <c r="C517" s="119">
        <v>3</v>
      </c>
      <c r="D517" s="119" t="s">
        <v>186</v>
      </c>
      <c r="E517" s="119">
        <v>6</v>
      </c>
      <c r="F517" s="119" t="s">
        <v>221</v>
      </c>
      <c r="G517" s="119" t="s">
        <v>221</v>
      </c>
      <c r="H517" s="119" t="s">
        <v>188</v>
      </c>
      <c r="I517" s="119" t="s">
        <v>190</v>
      </c>
      <c r="J517" s="119">
        <v>3</v>
      </c>
      <c r="K517" s="119">
        <v>6</v>
      </c>
      <c r="L517" s="119">
        <v>601</v>
      </c>
      <c r="M517" s="119">
        <v>37</v>
      </c>
      <c r="N517" s="120"/>
    </row>
    <row r="518" spans="1:14" x14ac:dyDescent="0.25">
      <c r="A518" s="119">
        <v>32</v>
      </c>
      <c r="B518" s="119">
        <v>32</v>
      </c>
      <c r="C518" s="119">
        <v>3</v>
      </c>
      <c r="D518" s="119" t="s">
        <v>186</v>
      </c>
      <c r="E518" s="119">
        <v>6</v>
      </c>
      <c r="F518" s="119" t="s">
        <v>221</v>
      </c>
      <c r="G518" s="119" t="s">
        <v>221</v>
      </c>
      <c r="H518" s="119" t="s">
        <v>188</v>
      </c>
      <c r="I518" s="119" t="s">
        <v>190</v>
      </c>
      <c r="J518" s="119">
        <v>3</v>
      </c>
      <c r="K518" s="119">
        <v>6</v>
      </c>
      <c r="L518" s="119">
        <v>602</v>
      </c>
      <c r="M518" s="119">
        <v>40</v>
      </c>
      <c r="N518" s="120"/>
    </row>
    <row r="519" spans="1:14" x14ac:dyDescent="0.25">
      <c r="A519" s="119">
        <v>32</v>
      </c>
      <c r="B519" s="119">
        <v>32</v>
      </c>
      <c r="C519" s="119">
        <v>3</v>
      </c>
      <c r="D519" s="119" t="s">
        <v>186</v>
      </c>
      <c r="E519" s="119">
        <v>6</v>
      </c>
      <c r="F519" s="119" t="s">
        <v>221</v>
      </c>
      <c r="G519" s="119" t="s">
        <v>221</v>
      </c>
      <c r="H519" s="119" t="s">
        <v>188</v>
      </c>
      <c r="I519" s="119" t="s">
        <v>190</v>
      </c>
      <c r="J519" s="119">
        <v>3</v>
      </c>
      <c r="K519" s="119">
        <v>6</v>
      </c>
      <c r="L519" s="119">
        <v>603</v>
      </c>
      <c r="M519" s="119">
        <v>40</v>
      </c>
      <c r="N519" s="120"/>
    </row>
    <row r="520" spans="1:14" x14ac:dyDescent="0.25">
      <c r="A520" s="119">
        <v>32</v>
      </c>
      <c r="B520" s="119">
        <v>32</v>
      </c>
      <c r="C520" s="119">
        <v>3</v>
      </c>
      <c r="D520" s="119" t="s">
        <v>186</v>
      </c>
      <c r="E520" s="119">
        <v>6</v>
      </c>
      <c r="F520" s="119" t="s">
        <v>221</v>
      </c>
      <c r="G520" s="119" t="s">
        <v>221</v>
      </c>
      <c r="H520" s="119" t="s">
        <v>188</v>
      </c>
      <c r="I520" s="119" t="s">
        <v>190</v>
      </c>
      <c r="J520" s="119">
        <v>3</v>
      </c>
      <c r="K520" s="119">
        <v>6</v>
      </c>
      <c r="L520" s="119">
        <v>604</v>
      </c>
      <c r="M520" s="119">
        <v>39</v>
      </c>
      <c r="N520" s="120"/>
    </row>
    <row r="521" spans="1:14" x14ac:dyDescent="0.25">
      <c r="A521" s="119">
        <v>32</v>
      </c>
      <c r="B521" s="119">
        <v>32</v>
      </c>
      <c r="C521" s="119">
        <v>3</v>
      </c>
      <c r="D521" s="119" t="s">
        <v>186</v>
      </c>
      <c r="E521" s="119">
        <v>6</v>
      </c>
      <c r="F521" s="119" t="s">
        <v>221</v>
      </c>
      <c r="G521" s="119" t="s">
        <v>221</v>
      </c>
      <c r="H521" s="119" t="s">
        <v>188</v>
      </c>
      <c r="I521" s="119" t="s">
        <v>190</v>
      </c>
      <c r="J521" s="119">
        <v>3</v>
      </c>
      <c r="K521" s="119">
        <v>6</v>
      </c>
      <c r="L521" s="119">
        <v>605</v>
      </c>
      <c r="M521" s="119">
        <v>40</v>
      </c>
      <c r="N521" s="120"/>
    </row>
    <row r="522" spans="1:14" x14ac:dyDescent="0.25">
      <c r="A522" s="119">
        <v>32</v>
      </c>
      <c r="B522" s="119">
        <v>32</v>
      </c>
      <c r="C522" s="119">
        <v>3</v>
      </c>
      <c r="D522" s="119" t="s">
        <v>186</v>
      </c>
      <c r="E522" s="119">
        <v>6</v>
      </c>
      <c r="F522" s="119" t="s">
        <v>221</v>
      </c>
      <c r="G522" s="119" t="s">
        <v>221</v>
      </c>
      <c r="H522" s="119" t="s">
        <v>188</v>
      </c>
      <c r="I522" s="119" t="s">
        <v>190</v>
      </c>
      <c r="J522" s="119">
        <v>3</v>
      </c>
      <c r="K522" s="119">
        <v>6</v>
      </c>
      <c r="L522" s="119">
        <v>606</v>
      </c>
      <c r="M522" s="119">
        <v>34</v>
      </c>
      <c r="N522" s="120"/>
    </row>
    <row r="523" spans="1:14" x14ac:dyDescent="0.25">
      <c r="A523" s="119">
        <v>32</v>
      </c>
      <c r="B523" s="119">
        <v>32</v>
      </c>
      <c r="C523" s="119">
        <v>3</v>
      </c>
      <c r="D523" s="119" t="s">
        <v>186</v>
      </c>
      <c r="E523" s="119">
        <v>6</v>
      </c>
      <c r="F523" s="119" t="s">
        <v>221</v>
      </c>
      <c r="G523" s="119" t="s">
        <v>221</v>
      </c>
      <c r="H523" s="119" t="s">
        <v>188</v>
      </c>
      <c r="I523" s="119" t="s">
        <v>190</v>
      </c>
      <c r="J523" s="119">
        <v>3</v>
      </c>
      <c r="K523" s="119">
        <v>7</v>
      </c>
      <c r="L523" s="119">
        <v>701</v>
      </c>
      <c r="M523" s="119">
        <v>38</v>
      </c>
      <c r="N523" s="120"/>
    </row>
    <row r="524" spans="1:14" x14ac:dyDescent="0.25">
      <c r="A524" s="119">
        <v>32</v>
      </c>
      <c r="B524" s="119">
        <v>32</v>
      </c>
      <c r="C524" s="119">
        <v>3</v>
      </c>
      <c r="D524" s="119" t="s">
        <v>186</v>
      </c>
      <c r="E524" s="119">
        <v>6</v>
      </c>
      <c r="F524" s="119" t="s">
        <v>221</v>
      </c>
      <c r="G524" s="119" t="s">
        <v>221</v>
      </c>
      <c r="H524" s="119" t="s">
        <v>188</v>
      </c>
      <c r="I524" s="119" t="s">
        <v>190</v>
      </c>
      <c r="J524" s="119">
        <v>3</v>
      </c>
      <c r="K524" s="119">
        <v>7</v>
      </c>
      <c r="L524" s="119">
        <v>702</v>
      </c>
      <c r="M524" s="119">
        <v>37</v>
      </c>
    </row>
    <row r="525" spans="1:14" x14ac:dyDescent="0.25">
      <c r="A525" s="119">
        <v>32</v>
      </c>
      <c r="B525" s="119">
        <v>32</v>
      </c>
      <c r="C525" s="119">
        <v>3</v>
      </c>
      <c r="D525" s="119" t="s">
        <v>186</v>
      </c>
      <c r="E525" s="119">
        <v>6</v>
      </c>
      <c r="F525" s="119" t="s">
        <v>221</v>
      </c>
      <c r="G525" s="119" t="s">
        <v>221</v>
      </c>
      <c r="H525" s="119" t="s">
        <v>188</v>
      </c>
      <c r="I525" s="119" t="s">
        <v>190</v>
      </c>
      <c r="J525" s="119">
        <v>3</v>
      </c>
      <c r="K525" s="119">
        <v>7</v>
      </c>
      <c r="L525" s="119">
        <v>703</v>
      </c>
      <c r="M525" s="119">
        <v>37</v>
      </c>
    </row>
    <row r="526" spans="1:14" x14ac:dyDescent="0.25">
      <c r="A526" s="119">
        <v>32</v>
      </c>
      <c r="B526" s="119">
        <v>32</v>
      </c>
      <c r="C526" s="119">
        <v>3</v>
      </c>
      <c r="D526" s="119" t="s">
        <v>186</v>
      </c>
      <c r="E526" s="119">
        <v>6</v>
      </c>
      <c r="F526" s="119" t="s">
        <v>221</v>
      </c>
      <c r="G526" s="119" t="s">
        <v>221</v>
      </c>
      <c r="H526" s="119" t="s">
        <v>188</v>
      </c>
      <c r="I526" s="119" t="s">
        <v>190</v>
      </c>
      <c r="J526" s="119">
        <v>3</v>
      </c>
      <c r="K526" s="119">
        <v>7</v>
      </c>
      <c r="L526" s="119">
        <v>704</v>
      </c>
      <c r="M526" s="119">
        <v>43</v>
      </c>
    </row>
    <row r="527" spans="1:14" x14ac:dyDescent="0.25">
      <c r="A527" s="119">
        <v>32</v>
      </c>
      <c r="B527" s="119">
        <v>32</v>
      </c>
      <c r="C527" s="119">
        <v>3</v>
      </c>
      <c r="D527" s="119" t="s">
        <v>186</v>
      </c>
      <c r="E527" s="119">
        <v>6</v>
      </c>
      <c r="F527" s="119" t="s">
        <v>221</v>
      </c>
      <c r="G527" s="119" t="s">
        <v>221</v>
      </c>
      <c r="H527" s="119" t="s">
        <v>188</v>
      </c>
      <c r="I527" s="119" t="s">
        <v>190</v>
      </c>
      <c r="J527" s="119">
        <v>3</v>
      </c>
      <c r="K527" s="119">
        <v>7</v>
      </c>
      <c r="L527" s="119">
        <v>705</v>
      </c>
      <c r="M527" s="119">
        <v>42</v>
      </c>
    </row>
    <row r="528" spans="1:14" x14ac:dyDescent="0.25">
      <c r="A528" s="119">
        <v>32</v>
      </c>
      <c r="B528" s="119">
        <v>32</v>
      </c>
      <c r="C528" s="119">
        <v>3</v>
      </c>
      <c r="D528" s="119" t="s">
        <v>186</v>
      </c>
      <c r="E528" s="119">
        <v>6</v>
      </c>
      <c r="F528" s="119" t="s">
        <v>221</v>
      </c>
      <c r="G528" s="119" t="s">
        <v>221</v>
      </c>
      <c r="H528" s="119" t="s">
        <v>188</v>
      </c>
      <c r="I528" s="119" t="s">
        <v>190</v>
      </c>
      <c r="J528" s="119">
        <v>3</v>
      </c>
      <c r="K528" s="119">
        <v>7</v>
      </c>
      <c r="L528" s="119">
        <v>706</v>
      </c>
      <c r="M528" s="119">
        <v>41</v>
      </c>
    </row>
    <row r="529" spans="1:14" x14ac:dyDescent="0.25">
      <c r="A529" s="119">
        <v>32</v>
      </c>
      <c r="B529" s="119">
        <v>32</v>
      </c>
      <c r="C529" s="119">
        <v>3</v>
      </c>
      <c r="D529" s="119" t="s">
        <v>186</v>
      </c>
      <c r="E529" s="119">
        <v>6</v>
      </c>
      <c r="F529" s="119" t="s">
        <v>221</v>
      </c>
      <c r="G529" s="119" t="s">
        <v>221</v>
      </c>
      <c r="H529" s="119" t="s">
        <v>191</v>
      </c>
      <c r="I529" s="119" t="s">
        <v>192</v>
      </c>
      <c r="J529" s="119">
        <v>3</v>
      </c>
      <c r="K529" s="119">
        <v>23</v>
      </c>
      <c r="L529" s="119">
        <v>2301</v>
      </c>
      <c r="M529" s="119">
        <v>24</v>
      </c>
    </row>
    <row r="530" spans="1:14" x14ac:dyDescent="0.25">
      <c r="A530" s="119">
        <v>32</v>
      </c>
      <c r="B530" s="119">
        <v>32</v>
      </c>
      <c r="C530" s="119">
        <v>3</v>
      </c>
      <c r="D530" s="119" t="s">
        <v>186</v>
      </c>
      <c r="E530" s="119">
        <v>6</v>
      </c>
      <c r="F530" s="119" t="s">
        <v>221</v>
      </c>
      <c r="G530" s="119" t="s">
        <v>221</v>
      </c>
      <c r="H530" s="119" t="s">
        <v>191</v>
      </c>
      <c r="I530" s="119" t="s">
        <v>192</v>
      </c>
      <c r="J530" s="119">
        <v>3</v>
      </c>
      <c r="K530" s="119">
        <v>23</v>
      </c>
      <c r="L530" s="119">
        <v>2302</v>
      </c>
      <c r="M530" s="119">
        <v>20</v>
      </c>
    </row>
    <row r="531" spans="1:14" x14ac:dyDescent="0.25">
      <c r="A531" s="119">
        <v>32</v>
      </c>
      <c r="B531" s="119">
        <v>32</v>
      </c>
      <c r="C531" s="119">
        <v>3</v>
      </c>
      <c r="D531" s="119" t="s">
        <v>186</v>
      </c>
      <c r="E531" s="119">
        <v>6</v>
      </c>
      <c r="F531" s="119" t="s">
        <v>221</v>
      </c>
      <c r="G531" s="119" t="s">
        <v>221</v>
      </c>
      <c r="H531" s="119" t="s">
        <v>191</v>
      </c>
      <c r="I531" s="119" t="s">
        <v>192</v>
      </c>
      <c r="J531" s="119">
        <v>3</v>
      </c>
      <c r="K531" s="119">
        <v>24</v>
      </c>
      <c r="L531" s="119">
        <v>2401</v>
      </c>
      <c r="M531" s="119">
        <v>34</v>
      </c>
    </row>
    <row r="532" spans="1:14" x14ac:dyDescent="0.25">
      <c r="A532" s="119">
        <v>32</v>
      </c>
      <c r="B532" s="119">
        <v>32</v>
      </c>
      <c r="C532" s="119">
        <v>3</v>
      </c>
      <c r="D532" s="119" t="s">
        <v>186</v>
      </c>
      <c r="E532" s="119">
        <v>6</v>
      </c>
      <c r="F532" s="119" t="s">
        <v>221</v>
      </c>
      <c r="G532" s="119" t="s">
        <v>221</v>
      </c>
      <c r="H532" s="119" t="s">
        <v>191</v>
      </c>
      <c r="I532" s="119" t="s">
        <v>192</v>
      </c>
      <c r="J532" s="119">
        <v>3</v>
      </c>
      <c r="K532" s="119">
        <v>24</v>
      </c>
      <c r="L532" s="119">
        <v>2402</v>
      </c>
      <c r="M532" s="119">
        <v>37</v>
      </c>
      <c r="N532" s="120"/>
    </row>
    <row r="533" spans="1:14" x14ac:dyDescent="0.25">
      <c r="A533" s="119">
        <v>32</v>
      </c>
      <c r="B533" s="119">
        <v>32</v>
      </c>
      <c r="C533" s="119">
        <v>3</v>
      </c>
      <c r="D533" s="119" t="s">
        <v>186</v>
      </c>
      <c r="E533" s="119">
        <v>6</v>
      </c>
      <c r="F533" s="119" t="s">
        <v>221</v>
      </c>
      <c r="G533" s="119" t="s">
        <v>221</v>
      </c>
      <c r="H533" s="119" t="s">
        <v>191</v>
      </c>
      <c r="I533" s="119" t="s">
        <v>192</v>
      </c>
      <c r="J533" s="119">
        <v>4</v>
      </c>
      <c r="K533" s="119">
        <v>25</v>
      </c>
      <c r="L533" s="119">
        <v>2501</v>
      </c>
      <c r="M533" s="119">
        <v>40</v>
      </c>
      <c r="N533" s="120"/>
    </row>
    <row r="534" spans="1:14" x14ac:dyDescent="0.25">
      <c r="A534" s="119">
        <v>32</v>
      </c>
      <c r="B534" s="119">
        <v>32</v>
      </c>
      <c r="C534" s="119">
        <v>3</v>
      </c>
      <c r="D534" s="119" t="s">
        <v>186</v>
      </c>
      <c r="E534" s="119">
        <v>6</v>
      </c>
      <c r="F534" s="119" t="s">
        <v>221</v>
      </c>
      <c r="G534" s="119" t="s">
        <v>221</v>
      </c>
      <c r="H534" s="119" t="s">
        <v>191</v>
      </c>
      <c r="I534" s="119" t="s">
        <v>192</v>
      </c>
      <c r="J534" s="119">
        <v>4</v>
      </c>
      <c r="K534" s="119">
        <v>25</v>
      </c>
      <c r="L534" s="119">
        <v>2502</v>
      </c>
      <c r="M534" s="119">
        <v>38</v>
      </c>
      <c r="N534" s="120"/>
    </row>
    <row r="535" spans="1:14" x14ac:dyDescent="0.25">
      <c r="A535" s="119">
        <v>32</v>
      </c>
      <c r="B535" s="119">
        <v>32</v>
      </c>
      <c r="C535" s="119">
        <v>3</v>
      </c>
      <c r="D535" s="119" t="s">
        <v>186</v>
      </c>
      <c r="E535" s="119">
        <v>6</v>
      </c>
      <c r="F535" s="119" t="s">
        <v>221</v>
      </c>
      <c r="G535" s="119" t="s">
        <v>221</v>
      </c>
      <c r="H535" s="119" t="s">
        <v>191</v>
      </c>
      <c r="I535" s="119" t="s">
        <v>192</v>
      </c>
      <c r="J535" s="119">
        <v>4</v>
      </c>
      <c r="K535" s="119">
        <v>25</v>
      </c>
      <c r="L535" s="119">
        <v>2503</v>
      </c>
      <c r="M535" s="119">
        <v>40</v>
      </c>
      <c r="N535" s="120"/>
    </row>
    <row r="536" spans="1:14" x14ac:dyDescent="0.25">
      <c r="A536" s="119">
        <v>32</v>
      </c>
      <c r="B536" s="119">
        <v>32</v>
      </c>
      <c r="C536" s="119">
        <v>3</v>
      </c>
      <c r="D536" s="119" t="s">
        <v>186</v>
      </c>
      <c r="E536" s="119">
        <v>6</v>
      </c>
      <c r="F536" s="119" t="s">
        <v>221</v>
      </c>
      <c r="G536" s="119" t="s">
        <v>221</v>
      </c>
      <c r="H536" s="119" t="s">
        <v>191</v>
      </c>
      <c r="I536" s="119" t="s">
        <v>192</v>
      </c>
      <c r="J536" s="119">
        <v>4</v>
      </c>
      <c r="K536" s="119">
        <v>25</v>
      </c>
      <c r="L536" s="119">
        <v>2504</v>
      </c>
      <c r="M536" s="119">
        <v>40</v>
      </c>
      <c r="N536" s="120"/>
    </row>
    <row r="537" spans="1:14" x14ac:dyDescent="0.25">
      <c r="A537" s="119">
        <v>32</v>
      </c>
      <c r="B537" s="119">
        <v>200</v>
      </c>
      <c r="C537" s="119">
        <v>3</v>
      </c>
      <c r="D537" s="119" t="s">
        <v>186</v>
      </c>
      <c r="E537" s="119">
        <v>6</v>
      </c>
      <c r="F537" s="119" t="s">
        <v>221</v>
      </c>
      <c r="G537" s="119" t="s">
        <v>222</v>
      </c>
      <c r="H537" s="119" t="s">
        <v>188</v>
      </c>
      <c r="I537" s="119" t="s">
        <v>189</v>
      </c>
      <c r="J537" s="119">
        <v>1</v>
      </c>
      <c r="K537" s="119">
        <v>0</v>
      </c>
      <c r="L537" s="119">
        <v>1</v>
      </c>
      <c r="M537" s="119">
        <v>26</v>
      </c>
      <c r="N537" s="120"/>
    </row>
    <row r="538" spans="1:14" x14ac:dyDescent="0.25">
      <c r="A538" s="119">
        <v>32</v>
      </c>
      <c r="B538" s="119">
        <v>200</v>
      </c>
      <c r="C538" s="119">
        <v>3</v>
      </c>
      <c r="D538" s="119" t="s">
        <v>186</v>
      </c>
      <c r="E538" s="119">
        <v>6</v>
      </c>
      <c r="F538" s="119" t="s">
        <v>221</v>
      </c>
      <c r="G538" s="119" t="s">
        <v>222</v>
      </c>
      <c r="H538" s="119" t="s">
        <v>188</v>
      </c>
      <c r="I538" s="119" t="s">
        <v>189</v>
      </c>
      <c r="J538" s="119">
        <v>1</v>
      </c>
      <c r="K538" s="119">
        <v>0</v>
      </c>
      <c r="L538" s="119">
        <v>2</v>
      </c>
      <c r="M538" s="119">
        <v>26</v>
      </c>
      <c r="N538" s="120"/>
    </row>
    <row r="539" spans="1:14" x14ac:dyDescent="0.25">
      <c r="A539" s="119">
        <v>32</v>
      </c>
      <c r="B539" s="119">
        <v>200</v>
      </c>
      <c r="C539" s="119">
        <v>3</v>
      </c>
      <c r="D539" s="119" t="s">
        <v>186</v>
      </c>
      <c r="E539" s="119">
        <v>6</v>
      </c>
      <c r="F539" s="119" t="s">
        <v>221</v>
      </c>
      <c r="G539" s="119" t="s">
        <v>222</v>
      </c>
      <c r="H539" s="119" t="s">
        <v>188</v>
      </c>
      <c r="I539" s="119" t="s">
        <v>189</v>
      </c>
      <c r="J539" s="119">
        <v>1</v>
      </c>
      <c r="K539" s="119">
        <v>0</v>
      </c>
      <c r="L539" s="119">
        <v>3</v>
      </c>
      <c r="M539" s="119">
        <v>24</v>
      </c>
      <c r="N539" s="120"/>
    </row>
    <row r="540" spans="1:14" x14ac:dyDescent="0.25">
      <c r="A540" s="119">
        <v>32</v>
      </c>
      <c r="B540" s="119">
        <v>200</v>
      </c>
      <c r="C540" s="119">
        <v>3</v>
      </c>
      <c r="D540" s="119" t="s">
        <v>186</v>
      </c>
      <c r="E540" s="119">
        <v>6</v>
      </c>
      <c r="F540" s="119" t="s">
        <v>221</v>
      </c>
      <c r="G540" s="119" t="s">
        <v>222</v>
      </c>
      <c r="H540" s="119" t="s">
        <v>188</v>
      </c>
      <c r="I540" s="119" t="s">
        <v>189</v>
      </c>
      <c r="J540" s="119">
        <v>2</v>
      </c>
      <c r="K540" s="119">
        <v>1</v>
      </c>
      <c r="L540" s="119">
        <v>101</v>
      </c>
      <c r="M540" s="119">
        <v>42</v>
      </c>
      <c r="N540" s="120"/>
    </row>
    <row r="541" spans="1:14" x14ac:dyDescent="0.25">
      <c r="A541" s="119">
        <v>32</v>
      </c>
      <c r="B541" s="119">
        <v>200</v>
      </c>
      <c r="C541" s="119">
        <v>3</v>
      </c>
      <c r="D541" s="119" t="s">
        <v>186</v>
      </c>
      <c r="E541" s="119">
        <v>6</v>
      </c>
      <c r="F541" s="119" t="s">
        <v>221</v>
      </c>
      <c r="G541" s="119" t="s">
        <v>222</v>
      </c>
      <c r="H541" s="119" t="s">
        <v>188</v>
      </c>
      <c r="I541" s="119" t="s">
        <v>189</v>
      </c>
      <c r="J541" s="119">
        <v>2</v>
      </c>
      <c r="K541" s="119">
        <v>1</v>
      </c>
      <c r="L541" s="119">
        <v>102</v>
      </c>
      <c r="M541" s="119">
        <v>40</v>
      </c>
      <c r="N541" s="120"/>
    </row>
    <row r="542" spans="1:14" x14ac:dyDescent="0.25">
      <c r="A542" s="119">
        <v>32</v>
      </c>
      <c r="B542" s="119">
        <v>200</v>
      </c>
      <c r="C542" s="119">
        <v>3</v>
      </c>
      <c r="D542" s="119" t="s">
        <v>186</v>
      </c>
      <c r="E542" s="119">
        <v>6</v>
      </c>
      <c r="F542" s="119" t="s">
        <v>221</v>
      </c>
      <c r="G542" s="119" t="s">
        <v>222</v>
      </c>
      <c r="H542" s="119" t="s">
        <v>188</v>
      </c>
      <c r="I542" s="119" t="s">
        <v>189</v>
      </c>
      <c r="J542" s="119">
        <v>2</v>
      </c>
      <c r="K542" s="119">
        <v>2</v>
      </c>
      <c r="L542" s="119">
        <v>201</v>
      </c>
      <c r="M542" s="119">
        <v>34</v>
      </c>
      <c r="N542" s="120"/>
    </row>
    <row r="543" spans="1:14" x14ac:dyDescent="0.25">
      <c r="A543" s="119">
        <v>32</v>
      </c>
      <c r="B543" s="119">
        <v>200</v>
      </c>
      <c r="C543" s="119">
        <v>3</v>
      </c>
      <c r="D543" s="119" t="s">
        <v>186</v>
      </c>
      <c r="E543" s="119">
        <v>6</v>
      </c>
      <c r="F543" s="119" t="s">
        <v>221</v>
      </c>
      <c r="G543" s="119" t="s">
        <v>222</v>
      </c>
      <c r="H543" s="119" t="s">
        <v>188</v>
      </c>
      <c r="I543" s="119" t="s">
        <v>189</v>
      </c>
      <c r="J543" s="119">
        <v>2</v>
      </c>
      <c r="K543" s="119">
        <v>2</v>
      </c>
      <c r="L543" s="119">
        <v>202</v>
      </c>
      <c r="M543" s="119">
        <v>35</v>
      </c>
      <c r="N543" s="120"/>
    </row>
    <row r="544" spans="1:14" x14ac:dyDescent="0.25">
      <c r="A544" s="119">
        <v>32</v>
      </c>
      <c r="B544" s="119">
        <v>200</v>
      </c>
      <c r="C544" s="119">
        <v>3</v>
      </c>
      <c r="D544" s="119" t="s">
        <v>186</v>
      </c>
      <c r="E544" s="119">
        <v>6</v>
      </c>
      <c r="F544" s="119" t="s">
        <v>221</v>
      </c>
      <c r="G544" s="119" t="s">
        <v>222</v>
      </c>
      <c r="H544" s="119" t="s">
        <v>188</v>
      </c>
      <c r="I544" s="119" t="s">
        <v>189</v>
      </c>
      <c r="J544" s="119">
        <v>2</v>
      </c>
      <c r="K544" s="119">
        <v>2</v>
      </c>
      <c r="L544" s="119">
        <v>203</v>
      </c>
      <c r="M544" s="119">
        <v>35</v>
      </c>
      <c r="N544" s="120"/>
    </row>
    <row r="545" spans="1:14" x14ac:dyDescent="0.25">
      <c r="A545" s="119">
        <v>32</v>
      </c>
      <c r="B545" s="119">
        <v>200</v>
      </c>
      <c r="C545" s="119">
        <v>3</v>
      </c>
      <c r="D545" s="119" t="s">
        <v>186</v>
      </c>
      <c r="E545" s="119">
        <v>6</v>
      </c>
      <c r="F545" s="119" t="s">
        <v>221</v>
      </c>
      <c r="G545" s="119" t="s">
        <v>222</v>
      </c>
      <c r="H545" s="119" t="s">
        <v>188</v>
      </c>
      <c r="I545" s="119" t="s">
        <v>189</v>
      </c>
      <c r="J545" s="119">
        <v>2</v>
      </c>
      <c r="K545" s="119">
        <v>3</v>
      </c>
      <c r="L545" s="119">
        <v>301</v>
      </c>
      <c r="M545" s="119">
        <v>37</v>
      </c>
      <c r="N545" s="120"/>
    </row>
    <row r="546" spans="1:14" x14ac:dyDescent="0.25">
      <c r="A546" s="119">
        <v>32</v>
      </c>
      <c r="B546" s="119">
        <v>200</v>
      </c>
      <c r="C546" s="119">
        <v>3</v>
      </c>
      <c r="D546" s="119" t="s">
        <v>186</v>
      </c>
      <c r="E546" s="119">
        <v>6</v>
      </c>
      <c r="F546" s="119" t="s">
        <v>221</v>
      </c>
      <c r="G546" s="119" t="s">
        <v>222</v>
      </c>
      <c r="H546" s="119" t="s">
        <v>188</v>
      </c>
      <c r="I546" s="119" t="s">
        <v>189</v>
      </c>
      <c r="J546" s="119">
        <v>2</v>
      </c>
      <c r="K546" s="119">
        <v>3</v>
      </c>
      <c r="L546" s="119">
        <v>302</v>
      </c>
      <c r="M546" s="119">
        <v>34</v>
      </c>
      <c r="N546" s="120"/>
    </row>
    <row r="547" spans="1:14" x14ac:dyDescent="0.25">
      <c r="A547" s="119">
        <v>32</v>
      </c>
      <c r="B547" s="119">
        <v>200</v>
      </c>
      <c r="C547" s="119">
        <v>3</v>
      </c>
      <c r="D547" s="119" t="s">
        <v>186</v>
      </c>
      <c r="E547" s="119">
        <v>6</v>
      </c>
      <c r="F547" s="119" t="s">
        <v>221</v>
      </c>
      <c r="G547" s="119" t="s">
        <v>222</v>
      </c>
      <c r="H547" s="119" t="s">
        <v>188</v>
      </c>
      <c r="I547" s="119" t="s">
        <v>189</v>
      </c>
      <c r="J547" s="119">
        <v>2</v>
      </c>
      <c r="K547" s="119">
        <v>4</v>
      </c>
      <c r="L547" s="119">
        <v>401</v>
      </c>
      <c r="M547" s="119">
        <v>33</v>
      </c>
      <c r="N547" s="120"/>
    </row>
    <row r="548" spans="1:14" x14ac:dyDescent="0.25">
      <c r="A548" s="119">
        <v>32</v>
      </c>
      <c r="B548" s="119">
        <v>200</v>
      </c>
      <c r="C548" s="119">
        <v>3</v>
      </c>
      <c r="D548" s="119" t="s">
        <v>186</v>
      </c>
      <c r="E548" s="119">
        <v>6</v>
      </c>
      <c r="F548" s="119" t="s">
        <v>221</v>
      </c>
      <c r="G548" s="119" t="s">
        <v>222</v>
      </c>
      <c r="H548" s="119" t="s">
        <v>188</v>
      </c>
      <c r="I548" s="119" t="s">
        <v>189</v>
      </c>
      <c r="J548" s="119">
        <v>2</v>
      </c>
      <c r="K548" s="119">
        <v>4</v>
      </c>
      <c r="L548" s="119">
        <v>402</v>
      </c>
      <c r="M548" s="119">
        <v>37</v>
      </c>
      <c r="N548" s="120"/>
    </row>
    <row r="549" spans="1:14" x14ac:dyDescent="0.25">
      <c r="A549" s="119">
        <v>32</v>
      </c>
      <c r="B549" s="119">
        <v>200</v>
      </c>
      <c r="C549" s="119">
        <v>3</v>
      </c>
      <c r="D549" s="119" t="s">
        <v>186</v>
      </c>
      <c r="E549" s="119">
        <v>6</v>
      </c>
      <c r="F549" s="119" t="s">
        <v>221</v>
      </c>
      <c r="G549" s="119" t="s">
        <v>222</v>
      </c>
      <c r="H549" s="119" t="s">
        <v>188</v>
      </c>
      <c r="I549" s="119" t="s">
        <v>190</v>
      </c>
      <c r="J549" s="119">
        <v>1</v>
      </c>
      <c r="K549" s="119">
        <v>0</v>
      </c>
      <c r="L549" s="119">
        <v>1</v>
      </c>
      <c r="M549" s="119">
        <v>25</v>
      </c>
      <c r="N549" s="120"/>
    </row>
    <row r="550" spans="1:14" x14ac:dyDescent="0.25">
      <c r="A550" s="119">
        <v>32</v>
      </c>
      <c r="B550" s="119">
        <v>200</v>
      </c>
      <c r="C550" s="119">
        <v>3</v>
      </c>
      <c r="D550" s="119" t="s">
        <v>186</v>
      </c>
      <c r="E550" s="119">
        <v>6</v>
      </c>
      <c r="F550" s="119" t="s">
        <v>221</v>
      </c>
      <c r="G550" s="119" t="s">
        <v>222</v>
      </c>
      <c r="H550" s="119" t="s">
        <v>188</v>
      </c>
      <c r="I550" s="119" t="s">
        <v>190</v>
      </c>
      <c r="J550" s="119">
        <v>1</v>
      </c>
      <c r="K550" s="119">
        <v>0</v>
      </c>
      <c r="L550" s="119">
        <v>2</v>
      </c>
      <c r="M550" s="119">
        <v>26</v>
      </c>
      <c r="N550" s="120"/>
    </row>
    <row r="551" spans="1:14" x14ac:dyDescent="0.25">
      <c r="A551" s="119">
        <v>32</v>
      </c>
      <c r="B551" s="119">
        <v>200</v>
      </c>
      <c r="C551" s="119">
        <v>3</v>
      </c>
      <c r="D551" s="119" t="s">
        <v>186</v>
      </c>
      <c r="E551" s="119">
        <v>6</v>
      </c>
      <c r="F551" s="119" t="s">
        <v>221</v>
      </c>
      <c r="G551" s="119" t="s">
        <v>222</v>
      </c>
      <c r="H551" s="119" t="s">
        <v>188</v>
      </c>
      <c r="I551" s="119" t="s">
        <v>190</v>
      </c>
      <c r="J551" s="119">
        <v>1</v>
      </c>
      <c r="K551" s="119">
        <v>0</v>
      </c>
      <c r="L551" s="119">
        <v>3</v>
      </c>
      <c r="M551" s="119">
        <v>25</v>
      </c>
      <c r="N551" s="120"/>
    </row>
    <row r="552" spans="1:14" x14ac:dyDescent="0.25">
      <c r="A552" s="119">
        <v>32</v>
      </c>
      <c r="B552" s="119">
        <v>200</v>
      </c>
      <c r="C552" s="119">
        <v>3</v>
      </c>
      <c r="D552" s="119" t="s">
        <v>186</v>
      </c>
      <c r="E552" s="119">
        <v>6</v>
      </c>
      <c r="F552" s="119" t="s">
        <v>221</v>
      </c>
      <c r="G552" s="119" t="s">
        <v>222</v>
      </c>
      <c r="H552" s="119" t="s">
        <v>188</v>
      </c>
      <c r="I552" s="119" t="s">
        <v>190</v>
      </c>
      <c r="J552" s="119">
        <v>2</v>
      </c>
      <c r="K552" s="119">
        <v>1</v>
      </c>
      <c r="L552" s="119">
        <v>101</v>
      </c>
      <c r="M552" s="119">
        <v>35</v>
      </c>
      <c r="N552" s="120"/>
    </row>
    <row r="553" spans="1:14" x14ac:dyDescent="0.25">
      <c r="A553" s="119">
        <v>32</v>
      </c>
      <c r="B553" s="119">
        <v>200</v>
      </c>
      <c r="C553" s="119">
        <v>3</v>
      </c>
      <c r="D553" s="119" t="s">
        <v>186</v>
      </c>
      <c r="E553" s="119">
        <v>6</v>
      </c>
      <c r="F553" s="119" t="s">
        <v>221</v>
      </c>
      <c r="G553" s="119" t="s">
        <v>222</v>
      </c>
      <c r="H553" s="119" t="s">
        <v>188</v>
      </c>
      <c r="I553" s="119" t="s">
        <v>190</v>
      </c>
      <c r="J553" s="119">
        <v>2</v>
      </c>
      <c r="K553" s="119">
        <v>1</v>
      </c>
      <c r="L553" s="119">
        <v>102</v>
      </c>
      <c r="M553" s="119">
        <v>35</v>
      </c>
      <c r="N553" s="120"/>
    </row>
    <row r="554" spans="1:14" x14ac:dyDescent="0.25">
      <c r="A554" s="119">
        <v>32</v>
      </c>
      <c r="B554" s="119">
        <v>200</v>
      </c>
      <c r="C554" s="119">
        <v>3</v>
      </c>
      <c r="D554" s="119" t="s">
        <v>186</v>
      </c>
      <c r="E554" s="119">
        <v>6</v>
      </c>
      <c r="F554" s="119" t="s">
        <v>221</v>
      </c>
      <c r="G554" s="119" t="s">
        <v>222</v>
      </c>
      <c r="H554" s="119" t="s">
        <v>188</v>
      </c>
      <c r="I554" s="119" t="s">
        <v>190</v>
      </c>
      <c r="J554" s="119">
        <v>2</v>
      </c>
      <c r="K554" s="119">
        <v>1</v>
      </c>
      <c r="L554" s="119">
        <v>103</v>
      </c>
      <c r="M554" s="119">
        <v>34</v>
      </c>
      <c r="N554" s="120"/>
    </row>
    <row r="555" spans="1:14" x14ac:dyDescent="0.25">
      <c r="A555" s="119">
        <v>32</v>
      </c>
      <c r="B555" s="119">
        <v>200</v>
      </c>
      <c r="C555" s="119">
        <v>3</v>
      </c>
      <c r="D555" s="119" t="s">
        <v>186</v>
      </c>
      <c r="E555" s="119">
        <v>6</v>
      </c>
      <c r="F555" s="119" t="s">
        <v>221</v>
      </c>
      <c r="G555" s="119" t="s">
        <v>222</v>
      </c>
      <c r="H555" s="119" t="s">
        <v>188</v>
      </c>
      <c r="I555" s="119" t="s">
        <v>190</v>
      </c>
      <c r="J555" s="119">
        <v>2</v>
      </c>
      <c r="K555" s="119">
        <v>2</v>
      </c>
      <c r="L555" s="119">
        <v>201</v>
      </c>
      <c r="M555" s="119">
        <v>37</v>
      </c>
      <c r="N555" s="120"/>
    </row>
    <row r="556" spans="1:14" x14ac:dyDescent="0.25">
      <c r="A556" s="119">
        <v>32</v>
      </c>
      <c r="B556" s="119">
        <v>200</v>
      </c>
      <c r="C556" s="119">
        <v>3</v>
      </c>
      <c r="D556" s="119" t="s">
        <v>186</v>
      </c>
      <c r="E556" s="119">
        <v>6</v>
      </c>
      <c r="F556" s="119" t="s">
        <v>221</v>
      </c>
      <c r="G556" s="119" t="s">
        <v>222</v>
      </c>
      <c r="H556" s="119" t="s">
        <v>188</v>
      </c>
      <c r="I556" s="119" t="s">
        <v>190</v>
      </c>
      <c r="J556" s="119">
        <v>2</v>
      </c>
      <c r="K556" s="119">
        <v>2</v>
      </c>
      <c r="L556" s="119">
        <v>202</v>
      </c>
      <c r="M556" s="119">
        <v>42</v>
      </c>
      <c r="N556" s="120"/>
    </row>
    <row r="557" spans="1:14" x14ac:dyDescent="0.25">
      <c r="A557" s="119">
        <v>32</v>
      </c>
      <c r="B557" s="119">
        <v>200</v>
      </c>
      <c r="C557" s="119">
        <v>3</v>
      </c>
      <c r="D557" s="119" t="s">
        <v>186</v>
      </c>
      <c r="E557" s="119">
        <v>6</v>
      </c>
      <c r="F557" s="119" t="s">
        <v>221</v>
      </c>
      <c r="G557" s="119" t="s">
        <v>222</v>
      </c>
      <c r="H557" s="119" t="s">
        <v>188</v>
      </c>
      <c r="I557" s="119" t="s">
        <v>190</v>
      </c>
      <c r="J557" s="119">
        <v>2</v>
      </c>
      <c r="K557" s="119">
        <v>3</v>
      </c>
      <c r="L557" s="119">
        <v>301</v>
      </c>
      <c r="M557" s="119">
        <v>37</v>
      </c>
      <c r="N557" s="120"/>
    </row>
    <row r="558" spans="1:14" x14ac:dyDescent="0.25">
      <c r="A558" s="119">
        <v>32</v>
      </c>
      <c r="B558" s="119">
        <v>200</v>
      </c>
      <c r="C558" s="119">
        <v>3</v>
      </c>
      <c r="D558" s="119" t="s">
        <v>186</v>
      </c>
      <c r="E558" s="119">
        <v>6</v>
      </c>
      <c r="F558" s="119" t="s">
        <v>221</v>
      </c>
      <c r="G558" s="119" t="s">
        <v>222</v>
      </c>
      <c r="H558" s="119" t="s">
        <v>188</v>
      </c>
      <c r="I558" s="119" t="s">
        <v>190</v>
      </c>
      <c r="J558" s="119">
        <v>2</v>
      </c>
      <c r="K558" s="119">
        <v>3</v>
      </c>
      <c r="L558" s="119">
        <v>302</v>
      </c>
      <c r="M558" s="119">
        <v>37</v>
      </c>
      <c r="N558" s="120"/>
    </row>
    <row r="559" spans="1:14" x14ac:dyDescent="0.25">
      <c r="A559" s="119">
        <v>32</v>
      </c>
      <c r="B559" s="119">
        <v>200</v>
      </c>
      <c r="C559" s="119">
        <v>3</v>
      </c>
      <c r="D559" s="119" t="s">
        <v>186</v>
      </c>
      <c r="E559" s="119">
        <v>6</v>
      </c>
      <c r="F559" s="119" t="s">
        <v>221</v>
      </c>
      <c r="G559" s="119" t="s">
        <v>222</v>
      </c>
      <c r="H559" s="119" t="s">
        <v>188</v>
      </c>
      <c r="I559" s="119" t="s">
        <v>190</v>
      </c>
      <c r="J559" s="119">
        <v>2</v>
      </c>
      <c r="K559" s="119">
        <v>4</v>
      </c>
      <c r="L559" s="119">
        <v>401</v>
      </c>
      <c r="M559" s="119">
        <v>35</v>
      </c>
      <c r="N559" s="120"/>
    </row>
    <row r="560" spans="1:14" x14ac:dyDescent="0.25">
      <c r="A560" s="119">
        <v>32</v>
      </c>
      <c r="B560" s="119">
        <v>200</v>
      </c>
      <c r="C560" s="119">
        <v>3</v>
      </c>
      <c r="D560" s="119" t="s">
        <v>186</v>
      </c>
      <c r="E560" s="119">
        <v>6</v>
      </c>
      <c r="F560" s="119" t="s">
        <v>221</v>
      </c>
      <c r="G560" s="119" t="s">
        <v>222</v>
      </c>
      <c r="H560" s="119" t="s">
        <v>188</v>
      </c>
      <c r="I560" s="119" t="s">
        <v>190</v>
      </c>
      <c r="J560" s="119">
        <v>2</v>
      </c>
      <c r="K560" s="119">
        <v>4</v>
      </c>
      <c r="L560" s="119">
        <v>402</v>
      </c>
      <c r="M560" s="119">
        <v>34</v>
      </c>
      <c r="N560" s="120"/>
    </row>
    <row r="561" spans="1:14" x14ac:dyDescent="0.25">
      <c r="A561" s="119">
        <v>36</v>
      </c>
      <c r="B561" s="119">
        <v>33</v>
      </c>
      <c r="C561" s="119">
        <v>3</v>
      </c>
      <c r="D561" s="119" t="s">
        <v>186</v>
      </c>
      <c r="E561" s="119">
        <v>5</v>
      </c>
      <c r="F561" s="119" t="s">
        <v>223</v>
      </c>
      <c r="G561" s="119" t="s">
        <v>224</v>
      </c>
      <c r="H561" s="119" t="s">
        <v>188</v>
      </c>
      <c r="I561" s="119" t="s">
        <v>189</v>
      </c>
      <c r="J561" s="119">
        <v>1</v>
      </c>
      <c r="K561" s="119">
        <v>0</v>
      </c>
      <c r="L561" s="119">
        <v>1</v>
      </c>
      <c r="M561" s="119">
        <v>27</v>
      </c>
      <c r="N561" s="120"/>
    </row>
    <row r="562" spans="1:14" x14ac:dyDescent="0.25">
      <c r="A562" s="119">
        <v>36</v>
      </c>
      <c r="B562" s="119">
        <v>33</v>
      </c>
      <c r="C562" s="119">
        <v>3</v>
      </c>
      <c r="D562" s="119" t="s">
        <v>186</v>
      </c>
      <c r="E562" s="119">
        <v>5</v>
      </c>
      <c r="F562" s="119" t="s">
        <v>223</v>
      </c>
      <c r="G562" s="119" t="s">
        <v>224</v>
      </c>
      <c r="H562" s="119" t="s">
        <v>188</v>
      </c>
      <c r="I562" s="119" t="s">
        <v>189</v>
      </c>
      <c r="J562" s="119">
        <v>2</v>
      </c>
      <c r="K562" s="119">
        <v>1</v>
      </c>
      <c r="L562" s="119">
        <v>101</v>
      </c>
      <c r="M562" s="119">
        <v>29</v>
      </c>
      <c r="N562" s="120"/>
    </row>
    <row r="563" spans="1:14" x14ac:dyDescent="0.25">
      <c r="A563" s="119">
        <v>36</v>
      </c>
      <c r="B563" s="119">
        <v>33</v>
      </c>
      <c r="C563" s="119">
        <v>3</v>
      </c>
      <c r="D563" s="119" t="s">
        <v>186</v>
      </c>
      <c r="E563" s="119">
        <v>5</v>
      </c>
      <c r="F563" s="119" t="s">
        <v>223</v>
      </c>
      <c r="G563" s="119" t="s">
        <v>224</v>
      </c>
      <c r="H563" s="119" t="s">
        <v>188</v>
      </c>
      <c r="I563" s="119" t="s">
        <v>189</v>
      </c>
      <c r="J563" s="119">
        <v>2</v>
      </c>
      <c r="K563" s="119">
        <v>2</v>
      </c>
      <c r="L563" s="119">
        <v>201</v>
      </c>
      <c r="M563" s="119">
        <v>23</v>
      </c>
      <c r="N563" s="120"/>
    </row>
    <row r="564" spans="1:14" x14ac:dyDescent="0.25">
      <c r="A564" s="119">
        <v>36</v>
      </c>
      <c r="B564" s="119">
        <v>33</v>
      </c>
      <c r="C564" s="119">
        <v>3</v>
      </c>
      <c r="D564" s="119" t="s">
        <v>186</v>
      </c>
      <c r="E564" s="119">
        <v>5</v>
      </c>
      <c r="F564" s="119" t="s">
        <v>223</v>
      </c>
      <c r="G564" s="119" t="s">
        <v>224</v>
      </c>
      <c r="H564" s="119" t="s">
        <v>188</v>
      </c>
      <c r="I564" s="119" t="s">
        <v>189</v>
      </c>
      <c r="J564" s="119">
        <v>2</v>
      </c>
      <c r="K564" s="119">
        <v>2</v>
      </c>
      <c r="L564" s="119">
        <v>202</v>
      </c>
      <c r="M564" s="119">
        <v>23</v>
      </c>
      <c r="N564" s="120"/>
    </row>
    <row r="565" spans="1:14" x14ac:dyDescent="0.25">
      <c r="A565" s="119">
        <v>36</v>
      </c>
      <c r="B565" s="119">
        <v>33</v>
      </c>
      <c r="C565" s="119">
        <v>3</v>
      </c>
      <c r="D565" s="119" t="s">
        <v>186</v>
      </c>
      <c r="E565" s="119">
        <v>5</v>
      </c>
      <c r="F565" s="119" t="s">
        <v>223</v>
      </c>
      <c r="G565" s="119" t="s">
        <v>224</v>
      </c>
      <c r="H565" s="119" t="s">
        <v>188</v>
      </c>
      <c r="I565" s="119" t="s">
        <v>189</v>
      </c>
      <c r="J565" s="119">
        <v>2</v>
      </c>
      <c r="K565" s="119">
        <v>3</v>
      </c>
      <c r="L565" s="119">
        <v>301</v>
      </c>
      <c r="M565" s="119">
        <v>29</v>
      </c>
      <c r="N565" s="120"/>
    </row>
    <row r="566" spans="1:14" x14ac:dyDescent="0.25">
      <c r="A566" s="119">
        <v>36</v>
      </c>
      <c r="B566" s="119">
        <v>33</v>
      </c>
      <c r="C566" s="119">
        <v>3</v>
      </c>
      <c r="D566" s="119" t="s">
        <v>186</v>
      </c>
      <c r="E566" s="119">
        <v>5</v>
      </c>
      <c r="F566" s="119" t="s">
        <v>223</v>
      </c>
      <c r="G566" s="119" t="s">
        <v>224</v>
      </c>
      <c r="H566" s="119" t="s">
        <v>188</v>
      </c>
      <c r="I566" s="119" t="s">
        <v>189</v>
      </c>
      <c r="J566" s="119">
        <v>2</v>
      </c>
      <c r="K566" s="119">
        <v>4</v>
      </c>
      <c r="L566" s="119">
        <v>401</v>
      </c>
      <c r="M566" s="119">
        <v>30</v>
      </c>
      <c r="N566" s="120"/>
    </row>
    <row r="567" spans="1:14" x14ac:dyDescent="0.25">
      <c r="A567" s="119">
        <v>36</v>
      </c>
      <c r="B567" s="119">
        <v>33</v>
      </c>
      <c r="C567" s="119">
        <v>3</v>
      </c>
      <c r="D567" s="119" t="s">
        <v>186</v>
      </c>
      <c r="E567" s="119">
        <v>5</v>
      </c>
      <c r="F567" s="119" t="s">
        <v>223</v>
      </c>
      <c r="G567" s="119" t="s">
        <v>224</v>
      </c>
      <c r="H567" s="119" t="s">
        <v>188</v>
      </c>
      <c r="I567" s="119" t="s">
        <v>189</v>
      </c>
      <c r="J567" s="119">
        <v>2</v>
      </c>
      <c r="K567" s="119">
        <v>5</v>
      </c>
      <c r="L567" s="119">
        <v>501</v>
      </c>
      <c r="M567" s="119">
        <v>29</v>
      </c>
      <c r="N567" s="120"/>
    </row>
    <row r="568" spans="1:14" x14ac:dyDescent="0.25">
      <c r="A568" s="119">
        <v>36</v>
      </c>
      <c r="B568" s="119">
        <v>35</v>
      </c>
      <c r="C568" s="119">
        <v>3</v>
      </c>
      <c r="D568" s="119" t="s">
        <v>186</v>
      </c>
      <c r="E568" s="119">
        <v>5</v>
      </c>
      <c r="F568" s="119" t="s">
        <v>223</v>
      </c>
      <c r="G568" s="119" t="s">
        <v>225</v>
      </c>
      <c r="H568" s="119" t="s">
        <v>188</v>
      </c>
      <c r="I568" s="119" t="s">
        <v>189</v>
      </c>
      <c r="J568" s="119">
        <v>1</v>
      </c>
      <c r="K568" s="119">
        <v>0</v>
      </c>
      <c r="L568" s="119">
        <v>1</v>
      </c>
      <c r="M568" s="119">
        <v>25</v>
      </c>
      <c r="N568" s="120"/>
    </row>
    <row r="569" spans="1:14" x14ac:dyDescent="0.25">
      <c r="A569" s="119">
        <v>36</v>
      </c>
      <c r="B569" s="119">
        <v>35</v>
      </c>
      <c r="C569" s="119">
        <v>3</v>
      </c>
      <c r="D569" s="119" t="s">
        <v>186</v>
      </c>
      <c r="E569" s="119">
        <v>5</v>
      </c>
      <c r="F569" s="119" t="s">
        <v>223</v>
      </c>
      <c r="G569" s="119" t="s">
        <v>225</v>
      </c>
      <c r="H569" s="119" t="s">
        <v>188</v>
      </c>
      <c r="I569" s="119" t="s">
        <v>189</v>
      </c>
      <c r="J569" s="119">
        <v>2</v>
      </c>
      <c r="K569" s="119">
        <v>1</v>
      </c>
      <c r="L569" s="119">
        <v>101</v>
      </c>
      <c r="M569" s="119">
        <v>38</v>
      </c>
      <c r="N569" s="120"/>
    </row>
    <row r="570" spans="1:14" x14ac:dyDescent="0.25">
      <c r="A570" s="119">
        <v>36</v>
      </c>
      <c r="B570" s="119">
        <v>35</v>
      </c>
      <c r="C570" s="119">
        <v>3</v>
      </c>
      <c r="D570" s="119" t="s">
        <v>186</v>
      </c>
      <c r="E570" s="119">
        <v>5</v>
      </c>
      <c r="F570" s="119" t="s">
        <v>223</v>
      </c>
      <c r="G570" s="119" t="s">
        <v>225</v>
      </c>
      <c r="H570" s="119" t="s">
        <v>188</v>
      </c>
      <c r="I570" s="119" t="s">
        <v>189</v>
      </c>
      <c r="J570" s="119">
        <v>2</v>
      </c>
      <c r="K570" s="119">
        <v>3</v>
      </c>
      <c r="L570" s="119">
        <v>301</v>
      </c>
      <c r="M570" s="119">
        <v>36</v>
      </c>
      <c r="N570" s="120"/>
    </row>
    <row r="571" spans="1:14" x14ac:dyDescent="0.25">
      <c r="A571" s="119">
        <v>36</v>
      </c>
      <c r="B571" s="119">
        <v>35</v>
      </c>
      <c r="C571" s="119">
        <v>3</v>
      </c>
      <c r="D571" s="119" t="s">
        <v>186</v>
      </c>
      <c r="E571" s="119">
        <v>5</v>
      </c>
      <c r="F571" s="119" t="s">
        <v>223</v>
      </c>
      <c r="G571" s="119" t="s">
        <v>225</v>
      </c>
      <c r="H571" s="119" t="s">
        <v>188</v>
      </c>
      <c r="I571" s="119" t="s">
        <v>189</v>
      </c>
      <c r="J571" s="119">
        <v>2</v>
      </c>
      <c r="K571" s="119">
        <v>3</v>
      </c>
      <c r="L571" s="119">
        <v>302</v>
      </c>
      <c r="M571" s="119">
        <v>36</v>
      </c>
      <c r="N571" s="120"/>
    </row>
    <row r="572" spans="1:14" x14ac:dyDescent="0.25">
      <c r="A572" s="119">
        <v>36</v>
      </c>
      <c r="B572" s="119">
        <v>35</v>
      </c>
      <c r="C572" s="119">
        <v>3</v>
      </c>
      <c r="D572" s="119" t="s">
        <v>186</v>
      </c>
      <c r="E572" s="119">
        <v>5</v>
      </c>
      <c r="F572" s="119" t="s">
        <v>223</v>
      </c>
      <c r="G572" s="119" t="s">
        <v>225</v>
      </c>
      <c r="H572" s="119" t="s">
        <v>188</v>
      </c>
      <c r="I572" s="119" t="s">
        <v>189</v>
      </c>
      <c r="J572" s="119">
        <v>2</v>
      </c>
      <c r="K572" s="119">
        <v>4</v>
      </c>
      <c r="L572" s="119">
        <v>401</v>
      </c>
      <c r="M572" s="119">
        <v>38</v>
      </c>
      <c r="N572" s="120"/>
    </row>
    <row r="573" spans="1:14" x14ac:dyDescent="0.25">
      <c r="A573" s="119">
        <v>36</v>
      </c>
      <c r="B573" s="119">
        <v>35</v>
      </c>
      <c r="C573" s="119">
        <v>3</v>
      </c>
      <c r="D573" s="119" t="s">
        <v>186</v>
      </c>
      <c r="E573" s="119">
        <v>5</v>
      </c>
      <c r="F573" s="119" t="s">
        <v>223</v>
      </c>
      <c r="G573" s="119" t="s">
        <v>225</v>
      </c>
      <c r="H573" s="119" t="s">
        <v>188</v>
      </c>
      <c r="I573" s="119" t="s">
        <v>189</v>
      </c>
      <c r="J573" s="119">
        <v>2</v>
      </c>
      <c r="K573" s="119">
        <v>4</v>
      </c>
      <c r="L573" s="119">
        <v>402</v>
      </c>
      <c r="M573" s="119">
        <v>38</v>
      </c>
      <c r="N573" s="120"/>
    </row>
    <row r="574" spans="1:14" x14ac:dyDescent="0.25">
      <c r="A574" s="119">
        <v>36</v>
      </c>
      <c r="B574" s="119">
        <v>35</v>
      </c>
      <c r="C574" s="119">
        <v>3</v>
      </c>
      <c r="D574" s="119" t="s">
        <v>186</v>
      </c>
      <c r="E574" s="119">
        <v>5</v>
      </c>
      <c r="F574" s="119" t="s">
        <v>223</v>
      </c>
      <c r="G574" s="119" t="s">
        <v>225</v>
      </c>
      <c r="H574" s="119" t="s">
        <v>188</v>
      </c>
      <c r="I574" s="119" t="s">
        <v>189</v>
      </c>
      <c r="J574" s="119">
        <v>2</v>
      </c>
      <c r="K574" s="119">
        <v>5</v>
      </c>
      <c r="L574" s="119">
        <v>501</v>
      </c>
      <c r="M574" s="119">
        <v>35</v>
      </c>
      <c r="N574" s="120"/>
    </row>
    <row r="575" spans="1:14" x14ac:dyDescent="0.25">
      <c r="A575" s="119">
        <v>36</v>
      </c>
      <c r="B575" s="119">
        <v>35</v>
      </c>
      <c r="C575" s="119">
        <v>3</v>
      </c>
      <c r="D575" s="119" t="s">
        <v>186</v>
      </c>
      <c r="E575" s="119">
        <v>5</v>
      </c>
      <c r="F575" s="119" t="s">
        <v>223</v>
      </c>
      <c r="G575" s="119" t="s">
        <v>225</v>
      </c>
      <c r="H575" s="119" t="s">
        <v>188</v>
      </c>
      <c r="I575" s="119" t="s">
        <v>189</v>
      </c>
      <c r="J575" s="119">
        <v>2</v>
      </c>
      <c r="K575" s="119">
        <v>5</v>
      </c>
      <c r="L575" s="119">
        <v>502</v>
      </c>
      <c r="M575" s="119">
        <v>35</v>
      </c>
      <c r="N575" s="120"/>
    </row>
    <row r="576" spans="1:14" x14ac:dyDescent="0.25">
      <c r="A576" s="119">
        <v>36</v>
      </c>
      <c r="B576" s="119">
        <v>35</v>
      </c>
      <c r="C576" s="119">
        <v>3</v>
      </c>
      <c r="D576" s="119" t="s">
        <v>186</v>
      </c>
      <c r="E576" s="119">
        <v>5</v>
      </c>
      <c r="F576" s="119" t="s">
        <v>223</v>
      </c>
      <c r="G576" s="119" t="s">
        <v>225</v>
      </c>
      <c r="H576" s="119" t="s">
        <v>188</v>
      </c>
      <c r="I576" s="119" t="s">
        <v>190</v>
      </c>
      <c r="J576" s="119">
        <v>1</v>
      </c>
      <c r="K576" s="119">
        <v>0</v>
      </c>
      <c r="L576" s="119">
        <v>1</v>
      </c>
      <c r="M576" s="119">
        <v>25</v>
      </c>
      <c r="N576" s="120"/>
    </row>
    <row r="577" spans="1:14" x14ac:dyDescent="0.25">
      <c r="A577" s="119">
        <v>36</v>
      </c>
      <c r="B577" s="119">
        <v>35</v>
      </c>
      <c r="C577" s="119">
        <v>3</v>
      </c>
      <c r="D577" s="119" t="s">
        <v>186</v>
      </c>
      <c r="E577" s="119">
        <v>5</v>
      </c>
      <c r="F577" s="119" t="s">
        <v>223</v>
      </c>
      <c r="G577" s="119" t="s">
        <v>225</v>
      </c>
      <c r="H577" s="119" t="s">
        <v>188</v>
      </c>
      <c r="I577" s="119" t="s">
        <v>190</v>
      </c>
      <c r="J577" s="119">
        <v>2</v>
      </c>
      <c r="K577" s="119">
        <v>1</v>
      </c>
      <c r="L577" s="119">
        <v>101</v>
      </c>
      <c r="M577" s="119">
        <v>37</v>
      </c>
      <c r="N577" s="120"/>
    </row>
    <row r="578" spans="1:14" x14ac:dyDescent="0.25">
      <c r="A578" s="119">
        <v>36</v>
      </c>
      <c r="B578" s="119">
        <v>35</v>
      </c>
      <c r="C578" s="119">
        <v>3</v>
      </c>
      <c r="D578" s="119" t="s">
        <v>186</v>
      </c>
      <c r="E578" s="119">
        <v>5</v>
      </c>
      <c r="F578" s="119" t="s">
        <v>223</v>
      </c>
      <c r="G578" s="119" t="s">
        <v>225</v>
      </c>
      <c r="H578" s="119" t="s">
        <v>188</v>
      </c>
      <c r="I578" s="119" t="s">
        <v>190</v>
      </c>
      <c r="J578" s="119">
        <v>2</v>
      </c>
      <c r="K578" s="119">
        <v>2</v>
      </c>
      <c r="L578" s="119">
        <v>201</v>
      </c>
      <c r="M578" s="119">
        <v>33</v>
      </c>
      <c r="N578" s="120"/>
    </row>
    <row r="579" spans="1:14" x14ac:dyDescent="0.25">
      <c r="A579" s="119">
        <v>36</v>
      </c>
      <c r="B579" s="119">
        <v>35</v>
      </c>
      <c r="C579" s="119">
        <v>3</v>
      </c>
      <c r="D579" s="119" t="s">
        <v>186</v>
      </c>
      <c r="E579" s="119">
        <v>5</v>
      </c>
      <c r="F579" s="119" t="s">
        <v>223</v>
      </c>
      <c r="G579" s="119" t="s">
        <v>225</v>
      </c>
      <c r="H579" s="119" t="s">
        <v>188</v>
      </c>
      <c r="I579" s="119" t="s">
        <v>190</v>
      </c>
      <c r="J579" s="119">
        <v>2</v>
      </c>
      <c r="K579" s="119">
        <v>2</v>
      </c>
      <c r="L579" s="119">
        <v>202</v>
      </c>
      <c r="M579" s="119">
        <v>31</v>
      </c>
      <c r="N579" s="120"/>
    </row>
    <row r="580" spans="1:14" x14ac:dyDescent="0.25">
      <c r="A580" s="119">
        <v>36</v>
      </c>
      <c r="B580" s="119">
        <v>36</v>
      </c>
      <c r="C580" s="119">
        <v>3</v>
      </c>
      <c r="D580" s="119" t="s">
        <v>186</v>
      </c>
      <c r="E580" s="119">
        <v>5</v>
      </c>
      <c r="F580" s="119" t="s">
        <v>223</v>
      </c>
      <c r="G580" s="119" t="s">
        <v>226</v>
      </c>
      <c r="H580" s="119" t="s">
        <v>188</v>
      </c>
      <c r="I580" s="119" t="s">
        <v>189</v>
      </c>
      <c r="J580" s="119">
        <v>1</v>
      </c>
      <c r="K580" s="119">
        <v>0</v>
      </c>
      <c r="L580" s="119">
        <v>1</v>
      </c>
      <c r="M580" s="119">
        <v>25</v>
      </c>
      <c r="N580" s="120"/>
    </row>
    <row r="581" spans="1:14" x14ac:dyDescent="0.25">
      <c r="A581" s="119">
        <v>36</v>
      </c>
      <c r="B581" s="119">
        <v>36</v>
      </c>
      <c r="C581" s="119">
        <v>3</v>
      </c>
      <c r="D581" s="119" t="s">
        <v>186</v>
      </c>
      <c r="E581" s="119">
        <v>5</v>
      </c>
      <c r="F581" s="119" t="s">
        <v>223</v>
      </c>
      <c r="G581" s="119" t="s">
        <v>226</v>
      </c>
      <c r="H581" s="119" t="s">
        <v>188</v>
      </c>
      <c r="I581" s="119" t="s">
        <v>189</v>
      </c>
      <c r="J581" s="119">
        <v>1</v>
      </c>
      <c r="K581" s="119">
        <v>0</v>
      </c>
      <c r="L581" s="119">
        <v>2</v>
      </c>
      <c r="M581" s="119">
        <v>26</v>
      </c>
      <c r="N581" s="120"/>
    </row>
    <row r="582" spans="1:14" x14ac:dyDescent="0.25">
      <c r="A582" s="119">
        <v>36</v>
      </c>
      <c r="B582" s="119">
        <v>36</v>
      </c>
      <c r="C582" s="119">
        <v>3</v>
      </c>
      <c r="D582" s="119" t="s">
        <v>186</v>
      </c>
      <c r="E582" s="119">
        <v>5</v>
      </c>
      <c r="F582" s="119" t="s">
        <v>223</v>
      </c>
      <c r="G582" s="119" t="s">
        <v>226</v>
      </c>
      <c r="H582" s="119" t="s">
        <v>188</v>
      </c>
      <c r="I582" s="119" t="s">
        <v>189</v>
      </c>
      <c r="J582" s="119">
        <v>2</v>
      </c>
      <c r="K582" s="119">
        <v>1</v>
      </c>
      <c r="L582" s="119">
        <v>101</v>
      </c>
      <c r="M582" s="119">
        <v>35</v>
      </c>
      <c r="N582" s="120"/>
    </row>
    <row r="583" spans="1:14" x14ac:dyDescent="0.25">
      <c r="A583" s="119">
        <v>36</v>
      </c>
      <c r="B583" s="119">
        <v>36</v>
      </c>
      <c r="C583" s="119">
        <v>3</v>
      </c>
      <c r="D583" s="119" t="s">
        <v>186</v>
      </c>
      <c r="E583" s="119">
        <v>5</v>
      </c>
      <c r="F583" s="119" t="s">
        <v>223</v>
      </c>
      <c r="G583" s="119" t="s">
        <v>226</v>
      </c>
      <c r="H583" s="119" t="s">
        <v>188</v>
      </c>
      <c r="I583" s="119" t="s">
        <v>189</v>
      </c>
      <c r="J583" s="119">
        <v>2</v>
      </c>
      <c r="K583" s="119">
        <v>1</v>
      </c>
      <c r="L583" s="119">
        <v>102</v>
      </c>
      <c r="M583" s="119">
        <v>35</v>
      </c>
      <c r="N583" s="120"/>
    </row>
    <row r="584" spans="1:14" x14ac:dyDescent="0.25">
      <c r="A584" s="119">
        <v>36</v>
      </c>
      <c r="B584" s="119">
        <v>36</v>
      </c>
      <c r="C584" s="119">
        <v>3</v>
      </c>
      <c r="D584" s="119" t="s">
        <v>186</v>
      </c>
      <c r="E584" s="119">
        <v>5</v>
      </c>
      <c r="F584" s="119" t="s">
        <v>223</v>
      </c>
      <c r="G584" s="119" t="s">
        <v>226</v>
      </c>
      <c r="H584" s="119" t="s">
        <v>188</v>
      </c>
      <c r="I584" s="119" t="s">
        <v>189</v>
      </c>
      <c r="J584" s="119">
        <v>2</v>
      </c>
      <c r="K584" s="119">
        <v>2</v>
      </c>
      <c r="L584" s="119">
        <v>201</v>
      </c>
      <c r="M584" s="119">
        <v>39</v>
      </c>
      <c r="N584" s="120"/>
    </row>
    <row r="585" spans="1:14" x14ac:dyDescent="0.25">
      <c r="A585" s="119">
        <v>36</v>
      </c>
      <c r="B585" s="119">
        <v>36</v>
      </c>
      <c r="C585" s="119">
        <v>3</v>
      </c>
      <c r="D585" s="119" t="s">
        <v>186</v>
      </c>
      <c r="E585" s="119">
        <v>5</v>
      </c>
      <c r="F585" s="119" t="s">
        <v>223</v>
      </c>
      <c r="G585" s="119" t="s">
        <v>226</v>
      </c>
      <c r="H585" s="119" t="s">
        <v>188</v>
      </c>
      <c r="I585" s="119" t="s">
        <v>189</v>
      </c>
      <c r="J585" s="119">
        <v>2</v>
      </c>
      <c r="K585" s="119">
        <v>2</v>
      </c>
      <c r="L585" s="119">
        <v>202</v>
      </c>
      <c r="M585" s="119">
        <v>37</v>
      </c>
      <c r="N585" s="120"/>
    </row>
    <row r="586" spans="1:14" x14ac:dyDescent="0.25">
      <c r="A586" s="119">
        <v>36</v>
      </c>
      <c r="B586" s="119">
        <v>36</v>
      </c>
      <c r="C586" s="119">
        <v>3</v>
      </c>
      <c r="D586" s="119" t="s">
        <v>186</v>
      </c>
      <c r="E586" s="119">
        <v>5</v>
      </c>
      <c r="F586" s="119" t="s">
        <v>223</v>
      </c>
      <c r="G586" s="119" t="s">
        <v>226</v>
      </c>
      <c r="H586" s="119" t="s">
        <v>188</v>
      </c>
      <c r="I586" s="119" t="s">
        <v>189</v>
      </c>
      <c r="J586" s="119">
        <v>2</v>
      </c>
      <c r="K586" s="119">
        <v>3</v>
      </c>
      <c r="L586" s="119">
        <v>301</v>
      </c>
      <c r="M586" s="119">
        <v>36</v>
      </c>
      <c r="N586" s="120"/>
    </row>
    <row r="587" spans="1:14" x14ac:dyDescent="0.25">
      <c r="A587" s="119">
        <v>36</v>
      </c>
      <c r="B587" s="119">
        <v>36</v>
      </c>
      <c r="C587" s="119">
        <v>3</v>
      </c>
      <c r="D587" s="119" t="s">
        <v>186</v>
      </c>
      <c r="E587" s="119">
        <v>5</v>
      </c>
      <c r="F587" s="119" t="s">
        <v>223</v>
      </c>
      <c r="G587" s="119" t="s">
        <v>226</v>
      </c>
      <c r="H587" s="119" t="s">
        <v>188</v>
      </c>
      <c r="I587" s="119" t="s">
        <v>189</v>
      </c>
      <c r="J587" s="119">
        <v>2</v>
      </c>
      <c r="K587" s="119">
        <v>3</v>
      </c>
      <c r="L587" s="119">
        <v>302</v>
      </c>
      <c r="M587" s="119">
        <v>36</v>
      </c>
      <c r="N587" s="120"/>
    </row>
    <row r="588" spans="1:14" x14ac:dyDescent="0.25">
      <c r="A588" s="119">
        <v>36</v>
      </c>
      <c r="B588" s="119">
        <v>36</v>
      </c>
      <c r="C588" s="119">
        <v>3</v>
      </c>
      <c r="D588" s="119" t="s">
        <v>186</v>
      </c>
      <c r="E588" s="119">
        <v>5</v>
      </c>
      <c r="F588" s="119" t="s">
        <v>223</v>
      </c>
      <c r="G588" s="119" t="s">
        <v>226</v>
      </c>
      <c r="H588" s="119" t="s">
        <v>188</v>
      </c>
      <c r="I588" s="119" t="s">
        <v>189</v>
      </c>
      <c r="J588" s="119">
        <v>2</v>
      </c>
      <c r="K588" s="119">
        <v>4</v>
      </c>
      <c r="L588" s="119">
        <v>401</v>
      </c>
      <c r="M588" s="119">
        <v>40</v>
      </c>
      <c r="N588" s="120"/>
    </row>
    <row r="589" spans="1:14" x14ac:dyDescent="0.25">
      <c r="A589" s="119">
        <v>36</v>
      </c>
      <c r="B589" s="119">
        <v>36</v>
      </c>
      <c r="C589" s="119">
        <v>3</v>
      </c>
      <c r="D589" s="119" t="s">
        <v>186</v>
      </c>
      <c r="E589" s="119">
        <v>5</v>
      </c>
      <c r="F589" s="119" t="s">
        <v>223</v>
      </c>
      <c r="G589" s="119" t="s">
        <v>226</v>
      </c>
      <c r="H589" s="119" t="s">
        <v>188</v>
      </c>
      <c r="I589" s="119" t="s">
        <v>189</v>
      </c>
      <c r="J589" s="119">
        <v>2</v>
      </c>
      <c r="K589" s="119">
        <v>4</v>
      </c>
      <c r="L589" s="119">
        <v>402</v>
      </c>
      <c r="M589" s="119">
        <v>39</v>
      </c>
      <c r="N589" s="120"/>
    </row>
    <row r="590" spans="1:14" x14ac:dyDescent="0.25">
      <c r="A590" s="119">
        <v>36</v>
      </c>
      <c r="B590" s="119">
        <v>36</v>
      </c>
      <c r="C590" s="119">
        <v>3</v>
      </c>
      <c r="D590" s="119" t="s">
        <v>186</v>
      </c>
      <c r="E590" s="119">
        <v>5</v>
      </c>
      <c r="F590" s="119" t="s">
        <v>223</v>
      </c>
      <c r="G590" s="119" t="s">
        <v>226</v>
      </c>
      <c r="H590" s="119" t="s">
        <v>188</v>
      </c>
      <c r="I590" s="119" t="s">
        <v>189</v>
      </c>
      <c r="J590" s="119">
        <v>2</v>
      </c>
      <c r="K590" s="119">
        <v>5</v>
      </c>
      <c r="L590" s="119">
        <v>501</v>
      </c>
      <c r="M590" s="119">
        <v>36</v>
      </c>
      <c r="N590" s="120"/>
    </row>
    <row r="591" spans="1:14" x14ac:dyDescent="0.25">
      <c r="A591" s="119">
        <v>36</v>
      </c>
      <c r="B591" s="119">
        <v>36</v>
      </c>
      <c r="C591" s="119">
        <v>3</v>
      </c>
      <c r="D591" s="119" t="s">
        <v>186</v>
      </c>
      <c r="E591" s="119">
        <v>5</v>
      </c>
      <c r="F591" s="119" t="s">
        <v>223</v>
      </c>
      <c r="G591" s="119" t="s">
        <v>226</v>
      </c>
      <c r="H591" s="119" t="s">
        <v>188</v>
      </c>
      <c r="I591" s="119" t="s">
        <v>189</v>
      </c>
      <c r="J591" s="119">
        <v>2</v>
      </c>
      <c r="K591" s="119">
        <v>5</v>
      </c>
      <c r="L591" s="119">
        <v>502</v>
      </c>
      <c r="M591" s="119">
        <v>35</v>
      </c>
      <c r="N591" s="120"/>
    </row>
    <row r="592" spans="1:14" x14ac:dyDescent="0.25">
      <c r="A592" s="119">
        <v>36</v>
      </c>
      <c r="B592" s="119">
        <v>36</v>
      </c>
      <c r="C592" s="119">
        <v>3</v>
      </c>
      <c r="D592" s="119" t="s">
        <v>186</v>
      </c>
      <c r="E592" s="119">
        <v>5</v>
      </c>
      <c r="F592" s="119" t="s">
        <v>223</v>
      </c>
      <c r="G592" s="119" t="s">
        <v>226</v>
      </c>
      <c r="H592" s="119" t="s">
        <v>188</v>
      </c>
      <c r="I592" s="119" t="s">
        <v>189</v>
      </c>
      <c r="J592" s="119">
        <v>3</v>
      </c>
      <c r="K592" s="119">
        <v>6</v>
      </c>
      <c r="L592" s="119">
        <v>601</v>
      </c>
      <c r="M592" s="119">
        <v>36</v>
      </c>
      <c r="N592" s="120"/>
    </row>
    <row r="593" spans="1:14" x14ac:dyDescent="0.25">
      <c r="A593" s="119">
        <v>36</v>
      </c>
      <c r="B593" s="119">
        <v>36</v>
      </c>
      <c r="C593" s="119">
        <v>3</v>
      </c>
      <c r="D593" s="119" t="s">
        <v>186</v>
      </c>
      <c r="E593" s="119">
        <v>5</v>
      </c>
      <c r="F593" s="119" t="s">
        <v>223</v>
      </c>
      <c r="G593" s="119" t="s">
        <v>226</v>
      </c>
      <c r="H593" s="119" t="s">
        <v>188</v>
      </c>
      <c r="I593" s="119" t="s">
        <v>189</v>
      </c>
      <c r="J593" s="119">
        <v>3</v>
      </c>
      <c r="K593" s="119">
        <v>6</v>
      </c>
      <c r="L593" s="119">
        <v>602</v>
      </c>
      <c r="M593" s="119">
        <v>37</v>
      </c>
      <c r="N593" s="120"/>
    </row>
    <row r="594" spans="1:14" x14ac:dyDescent="0.25">
      <c r="A594" s="119">
        <v>36</v>
      </c>
      <c r="B594" s="119">
        <v>36</v>
      </c>
      <c r="C594" s="119">
        <v>3</v>
      </c>
      <c r="D594" s="119" t="s">
        <v>186</v>
      </c>
      <c r="E594" s="119">
        <v>5</v>
      </c>
      <c r="F594" s="119" t="s">
        <v>223</v>
      </c>
      <c r="G594" s="119" t="s">
        <v>226</v>
      </c>
      <c r="H594" s="119" t="s">
        <v>188</v>
      </c>
      <c r="I594" s="119" t="s">
        <v>189</v>
      </c>
      <c r="J594" s="119">
        <v>3</v>
      </c>
      <c r="K594" s="119">
        <v>6</v>
      </c>
      <c r="L594" s="119">
        <v>603</v>
      </c>
      <c r="M594" s="119">
        <v>35</v>
      </c>
      <c r="N594" s="120"/>
    </row>
    <row r="595" spans="1:14" x14ac:dyDescent="0.25">
      <c r="A595" s="119">
        <v>36</v>
      </c>
      <c r="B595" s="119">
        <v>36</v>
      </c>
      <c r="C595" s="119">
        <v>3</v>
      </c>
      <c r="D595" s="119" t="s">
        <v>186</v>
      </c>
      <c r="E595" s="119">
        <v>5</v>
      </c>
      <c r="F595" s="119" t="s">
        <v>223</v>
      </c>
      <c r="G595" s="119" t="s">
        <v>226</v>
      </c>
      <c r="H595" s="119" t="s">
        <v>188</v>
      </c>
      <c r="I595" s="119" t="s">
        <v>189</v>
      </c>
      <c r="J595" s="119">
        <v>3</v>
      </c>
      <c r="K595" s="119">
        <v>6</v>
      </c>
      <c r="L595" s="119">
        <v>604</v>
      </c>
      <c r="M595" s="119">
        <v>36</v>
      </c>
      <c r="N595" s="120"/>
    </row>
    <row r="596" spans="1:14" x14ac:dyDescent="0.25">
      <c r="A596" s="119">
        <v>36</v>
      </c>
      <c r="B596" s="119">
        <v>36</v>
      </c>
      <c r="C596" s="119">
        <v>3</v>
      </c>
      <c r="D596" s="119" t="s">
        <v>186</v>
      </c>
      <c r="E596" s="119">
        <v>5</v>
      </c>
      <c r="F596" s="119" t="s">
        <v>223</v>
      </c>
      <c r="G596" s="119" t="s">
        <v>226</v>
      </c>
      <c r="H596" s="119" t="s">
        <v>188</v>
      </c>
      <c r="I596" s="119" t="s">
        <v>189</v>
      </c>
      <c r="J596" s="119">
        <v>3</v>
      </c>
      <c r="K596" s="119">
        <v>6</v>
      </c>
      <c r="L596" s="119">
        <v>605</v>
      </c>
      <c r="M596" s="119">
        <v>32</v>
      </c>
      <c r="N596" s="120"/>
    </row>
    <row r="597" spans="1:14" x14ac:dyDescent="0.25">
      <c r="A597" s="119">
        <v>36</v>
      </c>
      <c r="B597" s="119">
        <v>36</v>
      </c>
      <c r="C597" s="119">
        <v>3</v>
      </c>
      <c r="D597" s="119" t="s">
        <v>186</v>
      </c>
      <c r="E597" s="119">
        <v>5</v>
      </c>
      <c r="F597" s="119" t="s">
        <v>223</v>
      </c>
      <c r="G597" s="119" t="s">
        <v>226</v>
      </c>
      <c r="H597" s="119" t="s">
        <v>188</v>
      </c>
      <c r="I597" s="119" t="s">
        <v>189</v>
      </c>
      <c r="J597" s="119">
        <v>3</v>
      </c>
      <c r="K597" s="119">
        <v>6</v>
      </c>
      <c r="L597" s="119">
        <v>606</v>
      </c>
      <c r="M597" s="119">
        <v>32</v>
      </c>
      <c r="N597" s="120"/>
    </row>
    <row r="598" spans="1:14" x14ac:dyDescent="0.25">
      <c r="A598" s="119">
        <v>36</v>
      </c>
      <c r="B598" s="119">
        <v>36</v>
      </c>
      <c r="C598" s="119">
        <v>3</v>
      </c>
      <c r="D598" s="119" t="s">
        <v>186</v>
      </c>
      <c r="E598" s="119">
        <v>5</v>
      </c>
      <c r="F598" s="119" t="s">
        <v>223</v>
      </c>
      <c r="G598" s="119" t="s">
        <v>226</v>
      </c>
      <c r="H598" s="119" t="s">
        <v>188</v>
      </c>
      <c r="I598" s="119" t="s">
        <v>189</v>
      </c>
      <c r="J598" s="119">
        <v>3</v>
      </c>
      <c r="K598" s="119">
        <v>7</v>
      </c>
      <c r="L598" s="119">
        <v>701</v>
      </c>
      <c r="M598" s="119">
        <v>41</v>
      </c>
      <c r="N598" s="120"/>
    </row>
    <row r="599" spans="1:14" x14ac:dyDescent="0.25">
      <c r="A599" s="119">
        <v>36</v>
      </c>
      <c r="B599" s="119">
        <v>36</v>
      </c>
      <c r="C599" s="119">
        <v>3</v>
      </c>
      <c r="D599" s="119" t="s">
        <v>186</v>
      </c>
      <c r="E599" s="119">
        <v>5</v>
      </c>
      <c r="F599" s="119" t="s">
        <v>223</v>
      </c>
      <c r="G599" s="119" t="s">
        <v>226</v>
      </c>
      <c r="H599" s="119" t="s">
        <v>188</v>
      </c>
      <c r="I599" s="119" t="s">
        <v>189</v>
      </c>
      <c r="J599" s="119">
        <v>3</v>
      </c>
      <c r="K599" s="119">
        <v>7</v>
      </c>
      <c r="L599" s="119">
        <v>702</v>
      </c>
      <c r="M599" s="119">
        <v>41</v>
      </c>
      <c r="N599" s="120"/>
    </row>
    <row r="600" spans="1:14" x14ac:dyDescent="0.25">
      <c r="A600" s="119">
        <v>36</v>
      </c>
      <c r="B600" s="119">
        <v>36</v>
      </c>
      <c r="C600" s="119">
        <v>3</v>
      </c>
      <c r="D600" s="119" t="s">
        <v>186</v>
      </c>
      <c r="E600" s="119">
        <v>5</v>
      </c>
      <c r="F600" s="119" t="s">
        <v>223</v>
      </c>
      <c r="G600" s="119" t="s">
        <v>226</v>
      </c>
      <c r="H600" s="119" t="s">
        <v>188</v>
      </c>
      <c r="I600" s="119" t="s">
        <v>189</v>
      </c>
      <c r="J600" s="119">
        <v>3</v>
      </c>
      <c r="K600" s="119">
        <v>7</v>
      </c>
      <c r="L600" s="119">
        <v>703</v>
      </c>
      <c r="M600" s="119">
        <v>41</v>
      </c>
      <c r="N600" s="120"/>
    </row>
    <row r="601" spans="1:14" x14ac:dyDescent="0.25">
      <c r="A601" s="119">
        <v>36</v>
      </c>
      <c r="B601" s="119">
        <v>36</v>
      </c>
      <c r="C601" s="119">
        <v>3</v>
      </c>
      <c r="D601" s="119" t="s">
        <v>186</v>
      </c>
      <c r="E601" s="119">
        <v>5</v>
      </c>
      <c r="F601" s="119" t="s">
        <v>223</v>
      </c>
      <c r="G601" s="119" t="s">
        <v>226</v>
      </c>
      <c r="H601" s="119" t="s">
        <v>188</v>
      </c>
      <c r="I601" s="119" t="s">
        <v>189</v>
      </c>
      <c r="J601" s="119">
        <v>3</v>
      </c>
      <c r="K601" s="119">
        <v>7</v>
      </c>
      <c r="L601" s="119">
        <v>704</v>
      </c>
      <c r="M601" s="119">
        <v>41</v>
      </c>
      <c r="N601" s="120"/>
    </row>
    <row r="602" spans="1:14" x14ac:dyDescent="0.25">
      <c r="A602" s="119">
        <v>36</v>
      </c>
      <c r="B602" s="119">
        <v>36</v>
      </c>
      <c r="C602" s="119">
        <v>3</v>
      </c>
      <c r="D602" s="119" t="s">
        <v>186</v>
      </c>
      <c r="E602" s="119">
        <v>5</v>
      </c>
      <c r="F602" s="119" t="s">
        <v>223</v>
      </c>
      <c r="G602" s="119" t="s">
        <v>226</v>
      </c>
      <c r="H602" s="119" t="s">
        <v>188</v>
      </c>
      <c r="I602" s="119" t="s">
        <v>189</v>
      </c>
      <c r="J602" s="119">
        <v>3</v>
      </c>
      <c r="K602" s="119">
        <v>7</v>
      </c>
      <c r="L602" s="119">
        <v>705</v>
      </c>
      <c r="M602" s="119">
        <v>41</v>
      </c>
      <c r="N602" s="120"/>
    </row>
    <row r="603" spans="1:14" x14ac:dyDescent="0.25">
      <c r="A603" s="119">
        <v>36</v>
      </c>
      <c r="B603" s="119">
        <v>36</v>
      </c>
      <c r="C603" s="119">
        <v>3</v>
      </c>
      <c r="D603" s="119" t="s">
        <v>186</v>
      </c>
      <c r="E603" s="119">
        <v>5</v>
      </c>
      <c r="F603" s="119" t="s">
        <v>223</v>
      </c>
      <c r="G603" s="119" t="s">
        <v>226</v>
      </c>
      <c r="H603" s="119" t="s">
        <v>188</v>
      </c>
      <c r="I603" s="119" t="s">
        <v>189</v>
      </c>
      <c r="J603" s="119">
        <v>3</v>
      </c>
      <c r="K603" s="119">
        <v>7</v>
      </c>
      <c r="L603" s="119">
        <v>706</v>
      </c>
      <c r="M603" s="119">
        <v>42</v>
      </c>
      <c r="N603" s="120"/>
    </row>
    <row r="604" spans="1:14" x14ac:dyDescent="0.25">
      <c r="A604" s="119">
        <v>36</v>
      </c>
      <c r="B604" s="119">
        <v>36</v>
      </c>
      <c r="C604" s="119">
        <v>3</v>
      </c>
      <c r="D604" s="119" t="s">
        <v>186</v>
      </c>
      <c r="E604" s="119">
        <v>5</v>
      </c>
      <c r="F604" s="119" t="s">
        <v>223</v>
      </c>
      <c r="G604" s="119" t="s">
        <v>226</v>
      </c>
      <c r="H604" s="119" t="s">
        <v>188</v>
      </c>
      <c r="I604" s="119" t="s">
        <v>189</v>
      </c>
      <c r="J604" s="119">
        <v>3</v>
      </c>
      <c r="K604" s="119">
        <v>8</v>
      </c>
      <c r="L604" s="119">
        <v>801</v>
      </c>
      <c r="M604" s="119">
        <v>35</v>
      </c>
      <c r="N604" s="120"/>
    </row>
    <row r="605" spans="1:14" x14ac:dyDescent="0.25">
      <c r="A605" s="119">
        <v>36</v>
      </c>
      <c r="B605" s="119">
        <v>36</v>
      </c>
      <c r="C605" s="119">
        <v>3</v>
      </c>
      <c r="D605" s="119" t="s">
        <v>186</v>
      </c>
      <c r="E605" s="119">
        <v>5</v>
      </c>
      <c r="F605" s="119" t="s">
        <v>223</v>
      </c>
      <c r="G605" s="119" t="s">
        <v>226</v>
      </c>
      <c r="H605" s="119" t="s">
        <v>188</v>
      </c>
      <c r="I605" s="119" t="s">
        <v>189</v>
      </c>
      <c r="J605" s="119">
        <v>3</v>
      </c>
      <c r="K605" s="119">
        <v>8</v>
      </c>
      <c r="L605" s="119">
        <v>802</v>
      </c>
      <c r="M605" s="119">
        <v>33</v>
      </c>
      <c r="N605" s="120"/>
    </row>
    <row r="606" spans="1:14" x14ac:dyDescent="0.25">
      <c r="A606" s="119">
        <v>36</v>
      </c>
      <c r="B606" s="119">
        <v>36</v>
      </c>
      <c r="C606" s="119">
        <v>3</v>
      </c>
      <c r="D606" s="119" t="s">
        <v>186</v>
      </c>
      <c r="E606" s="119">
        <v>5</v>
      </c>
      <c r="F606" s="119" t="s">
        <v>223</v>
      </c>
      <c r="G606" s="119" t="s">
        <v>226</v>
      </c>
      <c r="H606" s="119" t="s">
        <v>188</v>
      </c>
      <c r="I606" s="119" t="s">
        <v>189</v>
      </c>
      <c r="J606" s="119">
        <v>3</v>
      </c>
      <c r="K606" s="119">
        <v>8</v>
      </c>
      <c r="L606" s="119">
        <v>803</v>
      </c>
      <c r="M606" s="119">
        <v>35</v>
      </c>
      <c r="N606" s="120"/>
    </row>
    <row r="607" spans="1:14" x14ac:dyDescent="0.25">
      <c r="A607" s="119">
        <v>36</v>
      </c>
      <c r="B607" s="119">
        <v>36</v>
      </c>
      <c r="C607" s="119">
        <v>3</v>
      </c>
      <c r="D607" s="119" t="s">
        <v>186</v>
      </c>
      <c r="E607" s="119">
        <v>5</v>
      </c>
      <c r="F607" s="119" t="s">
        <v>223</v>
      </c>
      <c r="G607" s="119" t="s">
        <v>226</v>
      </c>
      <c r="H607" s="119" t="s">
        <v>188</v>
      </c>
      <c r="I607" s="119" t="s">
        <v>189</v>
      </c>
      <c r="J607" s="119">
        <v>3</v>
      </c>
      <c r="K607" s="119">
        <v>8</v>
      </c>
      <c r="L607" s="119">
        <v>804</v>
      </c>
      <c r="M607" s="119">
        <v>33</v>
      </c>
      <c r="N607" s="120"/>
    </row>
    <row r="608" spans="1:14" x14ac:dyDescent="0.25">
      <c r="A608" s="119">
        <v>36</v>
      </c>
      <c r="B608" s="119">
        <v>36</v>
      </c>
      <c r="C608" s="119">
        <v>3</v>
      </c>
      <c r="D608" s="119" t="s">
        <v>186</v>
      </c>
      <c r="E608" s="119">
        <v>5</v>
      </c>
      <c r="F608" s="119" t="s">
        <v>223</v>
      </c>
      <c r="G608" s="119" t="s">
        <v>226</v>
      </c>
      <c r="H608" s="119" t="s">
        <v>188</v>
      </c>
      <c r="I608" s="119" t="s">
        <v>189</v>
      </c>
      <c r="J608" s="119">
        <v>3</v>
      </c>
      <c r="K608" s="119">
        <v>8</v>
      </c>
      <c r="L608" s="119">
        <v>805</v>
      </c>
      <c r="M608" s="119">
        <v>35</v>
      </c>
      <c r="N608" s="120"/>
    </row>
    <row r="609" spans="1:14" x14ac:dyDescent="0.25">
      <c r="A609" s="119">
        <v>36</v>
      </c>
      <c r="B609" s="119">
        <v>36</v>
      </c>
      <c r="C609" s="119">
        <v>3</v>
      </c>
      <c r="D609" s="119" t="s">
        <v>186</v>
      </c>
      <c r="E609" s="119">
        <v>5</v>
      </c>
      <c r="F609" s="119" t="s">
        <v>223</v>
      </c>
      <c r="G609" s="119" t="s">
        <v>226</v>
      </c>
      <c r="H609" s="119" t="s">
        <v>188</v>
      </c>
      <c r="I609" s="119" t="s">
        <v>189</v>
      </c>
      <c r="J609" s="119">
        <v>3</v>
      </c>
      <c r="K609" s="119">
        <v>8</v>
      </c>
      <c r="L609" s="119">
        <v>806</v>
      </c>
      <c r="M609" s="119">
        <v>35</v>
      </c>
      <c r="N609" s="120"/>
    </row>
    <row r="610" spans="1:14" x14ac:dyDescent="0.25">
      <c r="A610" s="119">
        <v>36</v>
      </c>
      <c r="B610" s="119">
        <v>36</v>
      </c>
      <c r="C610" s="119">
        <v>3</v>
      </c>
      <c r="D610" s="119" t="s">
        <v>186</v>
      </c>
      <c r="E610" s="119">
        <v>5</v>
      </c>
      <c r="F610" s="119" t="s">
        <v>223</v>
      </c>
      <c r="G610" s="119" t="s">
        <v>226</v>
      </c>
      <c r="H610" s="119" t="s">
        <v>188</v>
      </c>
      <c r="I610" s="119" t="s">
        <v>189</v>
      </c>
      <c r="J610" s="119">
        <v>3</v>
      </c>
      <c r="K610" s="119">
        <v>8</v>
      </c>
      <c r="L610" s="119">
        <v>807</v>
      </c>
      <c r="M610" s="119">
        <v>34</v>
      </c>
      <c r="N610" s="120"/>
    </row>
    <row r="611" spans="1:14" x14ac:dyDescent="0.25">
      <c r="A611" s="119">
        <v>36</v>
      </c>
      <c r="B611" s="119">
        <v>36</v>
      </c>
      <c r="C611" s="119">
        <v>3</v>
      </c>
      <c r="D611" s="119" t="s">
        <v>186</v>
      </c>
      <c r="E611" s="119">
        <v>5</v>
      </c>
      <c r="F611" s="119" t="s">
        <v>223</v>
      </c>
      <c r="G611" s="119" t="s">
        <v>226</v>
      </c>
      <c r="H611" s="119" t="s">
        <v>188</v>
      </c>
      <c r="I611" s="119" t="s">
        <v>189</v>
      </c>
      <c r="J611" s="119">
        <v>3</v>
      </c>
      <c r="K611" s="119">
        <v>9</v>
      </c>
      <c r="L611" s="119">
        <v>901</v>
      </c>
      <c r="M611" s="119">
        <v>40</v>
      </c>
      <c r="N611" s="120"/>
    </row>
    <row r="612" spans="1:14" x14ac:dyDescent="0.25">
      <c r="A612" s="119">
        <v>36</v>
      </c>
      <c r="B612" s="119">
        <v>36</v>
      </c>
      <c r="C612" s="119">
        <v>3</v>
      </c>
      <c r="D612" s="119" t="s">
        <v>186</v>
      </c>
      <c r="E612" s="119">
        <v>5</v>
      </c>
      <c r="F612" s="119" t="s">
        <v>223</v>
      </c>
      <c r="G612" s="119" t="s">
        <v>226</v>
      </c>
      <c r="H612" s="119" t="s">
        <v>188</v>
      </c>
      <c r="I612" s="119" t="s">
        <v>189</v>
      </c>
      <c r="J612" s="119">
        <v>3</v>
      </c>
      <c r="K612" s="119">
        <v>9</v>
      </c>
      <c r="L612" s="119">
        <v>902</v>
      </c>
      <c r="M612" s="119">
        <v>39</v>
      </c>
      <c r="N612" s="120"/>
    </row>
    <row r="613" spans="1:14" x14ac:dyDescent="0.25">
      <c r="A613" s="119">
        <v>36</v>
      </c>
      <c r="B613" s="119">
        <v>36</v>
      </c>
      <c r="C613" s="119">
        <v>3</v>
      </c>
      <c r="D613" s="119" t="s">
        <v>186</v>
      </c>
      <c r="E613" s="119">
        <v>5</v>
      </c>
      <c r="F613" s="119" t="s">
        <v>223</v>
      </c>
      <c r="G613" s="119" t="s">
        <v>226</v>
      </c>
      <c r="H613" s="119" t="s">
        <v>188</v>
      </c>
      <c r="I613" s="119" t="s">
        <v>189</v>
      </c>
      <c r="J613" s="119">
        <v>3</v>
      </c>
      <c r="K613" s="119">
        <v>9</v>
      </c>
      <c r="L613" s="119">
        <v>903</v>
      </c>
      <c r="M613" s="119">
        <v>39</v>
      </c>
      <c r="N613" s="120"/>
    </row>
    <row r="614" spans="1:14" x14ac:dyDescent="0.25">
      <c r="A614" s="119">
        <v>36</v>
      </c>
      <c r="B614" s="119">
        <v>36</v>
      </c>
      <c r="C614" s="119">
        <v>3</v>
      </c>
      <c r="D614" s="119" t="s">
        <v>186</v>
      </c>
      <c r="E614" s="119">
        <v>5</v>
      </c>
      <c r="F614" s="119" t="s">
        <v>223</v>
      </c>
      <c r="G614" s="119" t="s">
        <v>226</v>
      </c>
      <c r="H614" s="119" t="s">
        <v>188</v>
      </c>
      <c r="I614" s="119" t="s">
        <v>189</v>
      </c>
      <c r="J614" s="119">
        <v>3</v>
      </c>
      <c r="K614" s="119">
        <v>9</v>
      </c>
      <c r="L614" s="119">
        <v>904</v>
      </c>
      <c r="M614" s="119">
        <v>40</v>
      </c>
      <c r="N614" s="120"/>
    </row>
    <row r="615" spans="1:14" x14ac:dyDescent="0.25">
      <c r="A615" s="119">
        <v>36</v>
      </c>
      <c r="B615" s="119">
        <v>36</v>
      </c>
      <c r="C615" s="119">
        <v>3</v>
      </c>
      <c r="D615" s="119" t="s">
        <v>186</v>
      </c>
      <c r="E615" s="119">
        <v>5</v>
      </c>
      <c r="F615" s="119" t="s">
        <v>223</v>
      </c>
      <c r="G615" s="119" t="s">
        <v>226</v>
      </c>
      <c r="H615" s="119" t="s">
        <v>188</v>
      </c>
      <c r="I615" s="119" t="s">
        <v>189</v>
      </c>
      <c r="J615" s="119">
        <v>3</v>
      </c>
      <c r="K615" s="119">
        <v>9</v>
      </c>
      <c r="L615" s="119">
        <v>905</v>
      </c>
      <c r="M615" s="119">
        <v>40</v>
      </c>
      <c r="N615" s="120"/>
    </row>
    <row r="616" spans="1:14" x14ac:dyDescent="0.25">
      <c r="A616" s="119">
        <v>36</v>
      </c>
      <c r="B616" s="119">
        <v>36</v>
      </c>
      <c r="C616" s="119">
        <v>3</v>
      </c>
      <c r="D616" s="119" t="s">
        <v>186</v>
      </c>
      <c r="E616" s="119">
        <v>5</v>
      </c>
      <c r="F616" s="119" t="s">
        <v>223</v>
      </c>
      <c r="G616" s="119" t="s">
        <v>226</v>
      </c>
      <c r="H616" s="119" t="s">
        <v>188</v>
      </c>
      <c r="I616" s="119" t="s">
        <v>189</v>
      </c>
      <c r="J616" s="119">
        <v>3</v>
      </c>
      <c r="K616" s="119">
        <v>9</v>
      </c>
      <c r="L616" s="119">
        <v>906</v>
      </c>
      <c r="M616" s="119">
        <v>42</v>
      </c>
      <c r="N616" s="120"/>
    </row>
    <row r="617" spans="1:14" x14ac:dyDescent="0.25">
      <c r="A617" s="119">
        <v>36</v>
      </c>
      <c r="B617" s="119">
        <v>36</v>
      </c>
      <c r="C617" s="119">
        <v>3</v>
      </c>
      <c r="D617" s="119" t="s">
        <v>186</v>
      </c>
      <c r="E617" s="119">
        <v>5</v>
      </c>
      <c r="F617" s="119" t="s">
        <v>223</v>
      </c>
      <c r="G617" s="119" t="s">
        <v>226</v>
      </c>
      <c r="H617" s="119" t="s">
        <v>188</v>
      </c>
      <c r="I617" s="119" t="s">
        <v>189</v>
      </c>
      <c r="J617" s="119">
        <v>4</v>
      </c>
      <c r="K617" s="119">
        <v>10</v>
      </c>
      <c r="L617" s="119">
        <v>1001</v>
      </c>
      <c r="M617" s="119">
        <v>33</v>
      </c>
      <c r="N617" s="120"/>
    </row>
    <row r="618" spans="1:14" x14ac:dyDescent="0.25">
      <c r="A618" s="119">
        <v>36</v>
      </c>
      <c r="B618" s="119">
        <v>36</v>
      </c>
      <c r="C618" s="119">
        <v>3</v>
      </c>
      <c r="D618" s="119" t="s">
        <v>186</v>
      </c>
      <c r="E618" s="119">
        <v>5</v>
      </c>
      <c r="F618" s="119" t="s">
        <v>223</v>
      </c>
      <c r="G618" s="119" t="s">
        <v>226</v>
      </c>
      <c r="H618" s="119" t="s">
        <v>188</v>
      </c>
      <c r="I618" s="119" t="s">
        <v>189</v>
      </c>
      <c r="J618" s="119">
        <v>4</v>
      </c>
      <c r="K618" s="119">
        <v>10</v>
      </c>
      <c r="L618" s="119">
        <v>1002</v>
      </c>
      <c r="M618" s="119">
        <v>32</v>
      </c>
      <c r="N618" s="120"/>
    </row>
    <row r="619" spans="1:14" x14ac:dyDescent="0.25">
      <c r="A619" s="119">
        <v>36</v>
      </c>
      <c r="B619" s="119">
        <v>36</v>
      </c>
      <c r="C619" s="119">
        <v>3</v>
      </c>
      <c r="D619" s="119" t="s">
        <v>186</v>
      </c>
      <c r="E619" s="119">
        <v>5</v>
      </c>
      <c r="F619" s="119" t="s">
        <v>223</v>
      </c>
      <c r="G619" s="119" t="s">
        <v>226</v>
      </c>
      <c r="H619" s="119" t="s">
        <v>188</v>
      </c>
      <c r="I619" s="119" t="s">
        <v>189</v>
      </c>
      <c r="J619" s="119">
        <v>4</v>
      </c>
      <c r="K619" s="119">
        <v>10</v>
      </c>
      <c r="L619" s="119">
        <v>1003</v>
      </c>
      <c r="M619" s="119">
        <v>32</v>
      </c>
      <c r="N619" s="120"/>
    </row>
    <row r="620" spans="1:14" x14ac:dyDescent="0.25">
      <c r="A620" s="119">
        <v>36</v>
      </c>
      <c r="B620" s="119">
        <v>36</v>
      </c>
      <c r="C620" s="119">
        <v>3</v>
      </c>
      <c r="D620" s="119" t="s">
        <v>186</v>
      </c>
      <c r="E620" s="119">
        <v>5</v>
      </c>
      <c r="F620" s="119" t="s">
        <v>223</v>
      </c>
      <c r="G620" s="119" t="s">
        <v>226</v>
      </c>
      <c r="H620" s="119" t="s">
        <v>188</v>
      </c>
      <c r="I620" s="119" t="s">
        <v>189</v>
      </c>
      <c r="J620" s="119">
        <v>4</v>
      </c>
      <c r="K620" s="119">
        <v>10</v>
      </c>
      <c r="L620" s="119">
        <v>1004</v>
      </c>
      <c r="M620" s="119">
        <v>33</v>
      </c>
      <c r="N620" s="120"/>
    </row>
    <row r="621" spans="1:14" x14ac:dyDescent="0.25">
      <c r="A621" s="119">
        <v>36</v>
      </c>
      <c r="B621" s="119">
        <v>36</v>
      </c>
      <c r="C621" s="119">
        <v>3</v>
      </c>
      <c r="D621" s="119" t="s">
        <v>186</v>
      </c>
      <c r="E621" s="119">
        <v>5</v>
      </c>
      <c r="F621" s="119" t="s">
        <v>223</v>
      </c>
      <c r="G621" s="119" t="s">
        <v>226</v>
      </c>
      <c r="H621" s="119" t="s">
        <v>188</v>
      </c>
      <c r="I621" s="119" t="s">
        <v>189</v>
      </c>
      <c r="J621" s="119">
        <v>4</v>
      </c>
      <c r="K621" s="119">
        <v>10</v>
      </c>
      <c r="L621" s="119">
        <v>1005</v>
      </c>
      <c r="M621" s="119">
        <v>33</v>
      </c>
      <c r="N621" s="120"/>
    </row>
    <row r="622" spans="1:14" x14ac:dyDescent="0.25">
      <c r="A622" s="119">
        <v>36</v>
      </c>
      <c r="B622" s="119">
        <v>36</v>
      </c>
      <c r="C622" s="119">
        <v>3</v>
      </c>
      <c r="D622" s="119" t="s">
        <v>186</v>
      </c>
      <c r="E622" s="119">
        <v>5</v>
      </c>
      <c r="F622" s="119" t="s">
        <v>223</v>
      </c>
      <c r="G622" s="119" t="s">
        <v>226</v>
      </c>
      <c r="H622" s="119" t="s">
        <v>188</v>
      </c>
      <c r="I622" s="119" t="s">
        <v>189</v>
      </c>
      <c r="J622" s="119">
        <v>4</v>
      </c>
      <c r="K622" s="119">
        <v>10</v>
      </c>
      <c r="L622" s="119">
        <v>1006</v>
      </c>
      <c r="M622" s="119">
        <v>30</v>
      </c>
      <c r="N622" s="120"/>
    </row>
    <row r="623" spans="1:14" x14ac:dyDescent="0.25">
      <c r="A623" s="119">
        <v>36</v>
      </c>
      <c r="B623" s="119">
        <v>36</v>
      </c>
      <c r="C623" s="119">
        <v>3</v>
      </c>
      <c r="D623" s="119" t="s">
        <v>186</v>
      </c>
      <c r="E623" s="119">
        <v>5</v>
      </c>
      <c r="F623" s="119" t="s">
        <v>223</v>
      </c>
      <c r="G623" s="119" t="s">
        <v>226</v>
      </c>
      <c r="H623" s="119" t="s">
        <v>188</v>
      </c>
      <c r="I623" s="119" t="s">
        <v>189</v>
      </c>
      <c r="J623" s="119">
        <v>4</v>
      </c>
      <c r="K623" s="119">
        <v>11</v>
      </c>
      <c r="L623" s="119">
        <v>1101</v>
      </c>
      <c r="M623" s="119">
        <v>31</v>
      </c>
      <c r="N623" s="120"/>
    </row>
    <row r="624" spans="1:14" x14ac:dyDescent="0.25">
      <c r="A624" s="119">
        <v>36</v>
      </c>
      <c r="B624" s="119">
        <v>36</v>
      </c>
      <c r="C624" s="119">
        <v>3</v>
      </c>
      <c r="D624" s="119" t="s">
        <v>186</v>
      </c>
      <c r="E624" s="119">
        <v>5</v>
      </c>
      <c r="F624" s="119" t="s">
        <v>223</v>
      </c>
      <c r="G624" s="119" t="s">
        <v>226</v>
      </c>
      <c r="H624" s="119" t="s">
        <v>188</v>
      </c>
      <c r="I624" s="119" t="s">
        <v>189</v>
      </c>
      <c r="J624" s="119">
        <v>4</v>
      </c>
      <c r="K624" s="119">
        <v>11</v>
      </c>
      <c r="L624" s="119">
        <v>1102</v>
      </c>
      <c r="M624" s="119">
        <v>35</v>
      </c>
      <c r="N624" s="120"/>
    </row>
    <row r="625" spans="1:14" x14ac:dyDescent="0.25">
      <c r="A625" s="119">
        <v>36</v>
      </c>
      <c r="B625" s="119">
        <v>36</v>
      </c>
      <c r="C625" s="119">
        <v>3</v>
      </c>
      <c r="D625" s="119" t="s">
        <v>186</v>
      </c>
      <c r="E625" s="119">
        <v>5</v>
      </c>
      <c r="F625" s="119" t="s">
        <v>223</v>
      </c>
      <c r="G625" s="119" t="s">
        <v>226</v>
      </c>
      <c r="H625" s="119" t="s">
        <v>188</v>
      </c>
      <c r="I625" s="119" t="s">
        <v>189</v>
      </c>
      <c r="J625" s="119">
        <v>4</v>
      </c>
      <c r="K625" s="119">
        <v>11</v>
      </c>
      <c r="L625" s="119">
        <v>1103</v>
      </c>
      <c r="M625" s="119">
        <v>36</v>
      </c>
      <c r="N625" s="120"/>
    </row>
    <row r="626" spans="1:14" x14ac:dyDescent="0.25">
      <c r="A626" s="119">
        <v>36</v>
      </c>
      <c r="B626" s="119">
        <v>36</v>
      </c>
      <c r="C626" s="119">
        <v>3</v>
      </c>
      <c r="D626" s="119" t="s">
        <v>186</v>
      </c>
      <c r="E626" s="119">
        <v>5</v>
      </c>
      <c r="F626" s="119" t="s">
        <v>223</v>
      </c>
      <c r="G626" s="119" t="s">
        <v>226</v>
      </c>
      <c r="H626" s="119" t="s">
        <v>188</v>
      </c>
      <c r="I626" s="119" t="s">
        <v>189</v>
      </c>
      <c r="J626" s="119">
        <v>4</v>
      </c>
      <c r="K626" s="119">
        <v>11</v>
      </c>
      <c r="L626" s="119">
        <v>1104</v>
      </c>
      <c r="M626" s="119">
        <v>36</v>
      </c>
      <c r="N626" s="120"/>
    </row>
    <row r="627" spans="1:14" x14ac:dyDescent="0.25">
      <c r="A627" s="119">
        <v>36</v>
      </c>
      <c r="B627" s="119">
        <v>36</v>
      </c>
      <c r="C627" s="119">
        <v>3</v>
      </c>
      <c r="D627" s="119" t="s">
        <v>186</v>
      </c>
      <c r="E627" s="119">
        <v>5</v>
      </c>
      <c r="F627" s="119" t="s">
        <v>223</v>
      </c>
      <c r="G627" s="119" t="s">
        <v>226</v>
      </c>
      <c r="H627" s="119" t="s">
        <v>188</v>
      </c>
      <c r="I627" s="119" t="s">
        <v>189</v>
      </c>
      <c r="J627" s="119">
        <v>4</v>
      </c>
      <c r="K627" s="119">
        <v>11</v>
      </c>
      <c r="L627" s="119">
        <v>1105</v>
      </c>
      <c r="M627" s="119">
        <v>31</v>
      </c>
      <c r="N627" s="120"/>
    </row>
    <row r="628" spans="1:14" x14ac:dyDescent="0.25">
      <c r="A628" s="119">
        <v>36</v>
      </c>
      <c r="B628" s="119">
        <v>36</v>
      </c>
      <c r="C628" s="119">
        <v>3</v>
      </c>
      <c r="D628" s="119" t="s">
        <v>186</v>
      </c>
      <c r="E628" s="119">
        <v>5</v>
      </c>
      <c r="F628" s="119" t="s">
        <v>223</v>
      </c>
      <c r="G628" s="119" t="s">
        <v>226</v>
      </c>
      <c r="H628" s="119" t="s">
        <v>188</v>
      </c>
      <c r="I628" s="119" t="s">
        <v>190</v>
      </c>
      <c r="J628" s="119">
        <v>3</v>
      </c>
      <c r="K628" s="119">
        <v>6</v>
      </c>
      <c r="L628" s="119">
        <v>601</v>
      </c>
      <c r="M628" s="119">
        <v>25</v>
      </c>
      <c r="N628" s="120"/>
    </row>
    <row r="629" spans="1:14" x14ac:dyDescent="0.25">
      <c r="A629" s="119">
        <v>36</v>
      </c>
      <c r="B629" s="119">
        <v>36</v>
      </c>
      <c r="C629" s="119">
        <v>3</v>
      </c>
      <c r="D629" s="119" t="s">
        <v>186</v>
      </c>
      <c r="E629" s="119">
        <v>5</v>
      </c>
      <c r="F629" s="119" t="s">
        <v>223</v>
      </c>
      <c r="G629" s="119" t="s">
        <v>226</v>
      </c>
      <c r="H629" s="119" t="s">
        <v>188</v>
      </c>
      <c r="I629" s="119" t="s">
        <v>190</v>
      </c>
      <c r="J629" s="119">
        <v>3</v>
      </c>
      <c r="K629" s="119">
        <v>6</v>
      </c>
      <c r="L629" s="119">
        <v>602</v>
      </c>
      <c r="M629" s="119">
        <v>22</v>
      </c>
      <c r="N629" s="120"/>
    </row>
    <row r="630" spans="1:14" x14ac:dyDescent="0.25">
      <c r="A630" s="119">
        <v>36</v>
      </c>
      <c r="B630" s="119">
        <v>36</v>
      </c>
      <c r="C630" s="119">
        <v>3</v>
      </c>
      <c r="D630" s="119" t="s">
        <v>186</v>
      </c>
      <c r="E630" s="119">
        <v>5</v>
      </c>
      <c r="F630" s="119" t="s">
        <v>223</v>
      </c>
      <c r="G630" s="119" t="s">
        <v>226</v>
      </c>
      <c r="H630" s="119" t="s">
        <v>188</v>
      </c>
      <c r="I630" s="119" t="s">
        <v>190</v>
      </c>
      <c r="J630" s="119">
        <v>3</v>
      </c>
      <c r="K630" s="119">
        <v>7</v>
      </c>
      <c r="L630" s="119">
        <v>701</v>
      </c>
      <c r="M630" s="119">
        <v>39</v>
      </c>
      <c r="N630" s="120"/>
    </row>
    <row r="631" spans="1:14" x14ac:dyDescent="0.25">
      <c r="A631" s="119">
        <v>36</v>
      </c>
      <c r="B631" s="119">
        <v>36</v>
      </c>
      <c r="C631" s="119">
        <v>3</v>
      </c>
      <c r="D631" s="119" t="s">
        <v>186</v>
      </c>
      <c r="E631" s="119">
        <v>5</v>
      </c>
      <c r="F631" s="119" t="s">
        <v>223</v>
      </c>
      <c r="G631" s="119" t="s">
        <v>226</v>
      </c>
      <c r="H631" s="119" t="s">
        <v>188</v>
      </c>
      <c r="I631" s="119" t="s">
        <v>190</v>
      </c>
      <c r="J631" s="119">
        <v>3</v>
      </c>
      <c r="K631" s="119">
        <v>7</v>
      </c>
      <c r="L631" s="119">
        <v>702</v>
      </c>
      <c r="M631" s="119">
        <v>38</v>
      </c>
      <c r="N631" s="120"/>
    </row>
    <row r="632" spans="1:14" x14ac:dyDescent="0.25">
      <c r="A632" s="119">
        <v>36</v>
      </c>
      <c r="B632" s="119">
        <v>36</v>
      </c>
      <c r="C632" s="119">
        <v>3</v>
      </c>
      <c r="D632" s="119" t="s">
        <v>186</v>
      </c>
      <c r="E632" s="119">
        <v>5</v>
      </c>
      <c r="F632" s="119" t="s">
        <v>223</v>
      </c>
      <c r="G632" s="119" t="s">
        <v>226</v>
      </c>
      <c r="H632" s="119" t="s">
        <v>188</v>
      </c>
      <c r="I632" s="119" t="s">
        <v>190</v>
      </c>
      <c r="J632" s="119">
        <v>3</v>
      </c>
      <c r="K632" s="119">
        <v>7</v>
      </c>
      <c r="L632" s="119">
        <v>703</v>
      </c>
      <c r="M632" s="119">
        <v>39</v>
      </c>
      <c r="N632" s="120"/>
    </row>
    <row r="633" spans="1:14" x14ac:dyDescent="0.25">
      <c r="A633" s="119">
        <v>36</v>
      </c>
      <c r="B633" s="119">
        <v>36</v>
      </c>
      <c r="C633" s="119">
        <v>3</v>
      </c>
      <c r="D633" s="119" t="s">
        <v>186</v>
      </c>
      <c r="E633" s="119">
        <v>5</v>
      </c>
      <c r="F633" s="119" t="s">
        <v>223</v>
      </c>
      <c r="G633" s="119" t="s">
        <v>226</v>
      </c>
      <c r="H633" s="119" t="s">
        <v>188</v>
      </c>
      <c r="I633" s="119" t="s">
        <v>190</v>
      </c>
      <c r="J633" s="119">
        <v>3</v>
      </c>
      <c r="K633" s="119">
        <v>8</v>
      </c>
      <c r="L633" s="119">
        <v>801</v>
      </c>
      <c r="M633" s="119">
        <v>39</v>
      </c>
      <c r="N633" s="120"/>
    </row>
    <row r="634" spans="1:14" x14ac:dyDescent="0.25">
      <c r="A634" s="119">
        <v>36</v>
      </c>
      <c r="B634" s="119">
        <v>36</v>
      </c>
      <c r="C634" s="119">
        <v>3</v>
      </c>
      <c r="D634" s="119" t="s">
        <v>186</v>
      </c>
      <c r="E634" s="119">
        <v>5</v>
      </c>
      <c r="F634" s="119" t="s">
        <v>223</v>
      </c>
      <c r="G634" s="119" t="s">
        <v>226</v>
      </c>
      <c r="H634" s="119" t="s">
        <v>188</v>
      </c>
      <c r="I634" s="119" t="s">
        <v>190</v>
      </c>
      <c r="J634" s="119">
        <v>3</v>
      </c>
      <c r="K634" s="119">
        <v>8</v>
      </c>
      <c r="L634" s="119">
        <v>802</v>
      </c>
      <c r="M634" s="119">
        <v>39</v>
      </c>
      <c r="N634" s="120"/>
    </row>
    <row r="635" spans="1:14" x14ac:dyDescent="0.25">
      <c r="A635" s="119">
        <v>36</v>
      </c>
      <c r="B635" s="119">
        <v>36</v>
      </c>
      <c r="C635" s="119">
        <v>3</v>
      </c>
      <c r="D635" s="119" t="s">
        <v>186</v>
      </c>
      <c r="E635" s="119">
        <v>5</v>
      </c>
      <c r="F635" s="119" t="s">
        <v>223</v>
      </c>
      <c r="G635" s="119" t="s">
        <v>226</v>
      </c>
      <c r="H635" s="119" t="s">
        <v>188</v>
      </c>
      <c r="I635" s="119" t="s">
        <v>190</v>
      </c>
      <c r="J635" s="119">
        <v>3</v>
      </c>
      <c r="K635" s="119">
        <v>9</v>
      </c>
      <c r="L635" s="119">
        <v>901</v>
      </c>
      <c r="M635" s="119">
        <v>43</v>
      </c>
      <c r="N635" s="120"/>
    </row>
    <row r="636" spans="1:14" x14ac:dyDescent="0.25">
      <c r="A636" s="119">
        <v>36</v>
      </c>
      <c r="B636" s="119">
        <v>36</v>
      </c>
      <c r="C636" s="119">
        <v>3</v>
      </c>
      <c r="D636" s="119" t="s">
        <v>186</v>
      </c>
      <c r="E636" s="119">
        <v>5</v>
      </c>
      <c r="F636" s="119" t="s">
        <v>223</v>
      </c>
      <c r="G636" s="119" t="s">
        <v>226</v>
      </c>
      <c r="H636" s="119" t="s">
        <v>188</v>
      </c>
      <c r="I636" s="119" t="s">
        <v>190</v>
      </c>
      <c r="J636" s="119">
        <v>3</v>
      </c>
      <c r="K636" s="119">
        <v>9</v>
      </c>
      <c r="L636" s="119">
        <v>902</v>
      </c>
      <c r="M636" s="119">
        <v>41</v>
      </c>
      <c r="N636" s="120"/>
    </row>
    <row r="637" spans="1:14" x14ac:dyDescent="0.25">
      <c r="A637" s="119">
        <v>36</v>
      </c>
      <c r="B637" s="119">
        <v>36</v>
      </c>
      <c r="C637" s="119">
        <v>3</v>
      </c>
      <c r="D637" s="119" t="s">
        <v>186</v>
      </c>
      <c r="E637" s="119">
        <v>5</v>
      </c>
      <c r="F637" s="119" t="s">
        <v>223</v>
      </c>
      <c r="G637" s="119" t="s">
        <v>226</v>
      </c>
      <c r="H637" s="119" t="s">
        <v>188</v>
      </c>
      <c r="I637" s="119" t="s">
        <v>190</v>
      </c>
      <c r="J637" s="119">
        <v>4</v>
      </c>
      <c r="K637" s="119">
        <v>10</v>
      </c>
      <c r="L637" s="119">
        <v>1001</v>
      </c>
      <c r="M637" s="119">
        <v>31</v>
      </c>
      <c r="N637" s="120"/>
    </row>
    <row r="638" spans="1:14" x14ac:dyDescent="0.25">
      <c r="A638" s="119">
        <v>36</v>
      </c>
      <c r="B638" s="119">
        <v>36</v>
      </c>
      <c r="C638" s="119">
        <v>3</v>
      </c>
      <c r="D638" s="119" t="s">
        <v>186</v>
      </c>
      <c r="E638" s="119">
        <v>5</v>
      </c>
      <c r="F638" s="119" t="s">
        <v>223</v>
      </c>
      <c r="G638" s="119" t="s">
        <v>226</v>
      </c>
      <c r="H638" s="119" t="s">
        <v>188</v>
      </c>
      <c r="I638" s="119" t="s">
        <v>190</v>
      </c>
      <c r="J638" s="119">
        <v>4</v>
      </c>
      <c r="K638" s="119">
        <v>10</v>
      </c>
      <c r="L638" s="119">
        <v>1002</v>
      </c>
      <c r="M638" s="119">
        <v>30</v>
      </c>
      <c r="N638" s="120"/>
    </row>
    <row r="639" spans="1:14" x14ac:dyDescent="0.25">
      <c r="A639" s="119">
        <v>36</v>
      </c>
      <c r="B639" s="119">
        <v>36</v>
      </c>
      <c r="C639" s="119">
        <v>3</v>
      </c>
      <c r="D639" s="119" t="s">
        <v>186</v>
      </c>
      <c r="E639" s="119">
        <v>5</v>
      </c>
      <c r="F639" s="119" t="s">
        <v>223</v>
      </c>
      <c r="G639" s="119" t="s">
        <v>226</v>
      </c>
      <c r="H639" s="119" t="s">
        <v>188</v>
      </c>
      <c r="I639" s="119" t="s">
        <v>190</v>
      </c>
      <c r="J639" s="119">
        <v>4</v>
      </c>
      <c r="K639" s="119">
        <v>10</v>
      </c>
      <c r="L639" s="119">
        <v>1003</v>
      </c>
      <c r="M639" s="119">
        <v>31</v>
      </c>
      <c r="N639" s="120"/>
    </row>
    <row r="640" spans="1:14" x14ac:dyDescent="0.25">
      <c r="A640" s="119">
        <v>36</v>
      </c>
      <c r="B640" s="119">
        <v>36</v>
      </c>
      <c r="C640" s="119">
        <v>3</v>
      </c>
      <c r="D640" s="119" t="s">
        <v>186</v>
      </c>
      <c r="E640" s="119">
        <v>5</v>
      </c>
      <c r="F640" s="119" t="s">
        <v>223</v>
      </c>
      <c r="G640" s="119" t="s">
        <v>226</v>
      </c>
      <c r="H640" s="119" t="s">
        <v>188</v>
      </c>
      <c r="I640" s="119" t="s">
        <v>190</v>
      </c>
      <c r="J640" s="119">
        <v>4</v>
      </c>
      <c r="K640" s="119">
        <v>11</v>
      </c>
      <c r="L640" s="119">
        <v>1101</v>
      </c>
      <c r="M640" s="119">
        <v>28</v>
      </c>
      <c r="N640" s="120"/>
    </row>
    <row r="641" spans="1:14" x14ac:dyDescent="0.25">
      <c r="A641" s="119">
        <v>36</v>
      </c>
      <c r="B641" s="119">
        <v>36</v>
      </c>
      <c r="C641" s="119">
        <v>3</v>
      </c>
      <c r="D641" s="119" t="s">
        <v>186</v>
      </c>
      <c r="E641" s="119">
        <v>5</v>
      </c>
      <c r="F641" s="119" t="s">
        <v>223</v>
      </c>
      <c r="G641" s="119" t="s">
        <v>226</v>
      </c>
      <c r="H641" s="119" t="s">
        <v>188</v>
      </c>
      <c r="I641" s="119" t="s">
        <v>190</v>
      </c>
      <c r="J641" s="119">
        <v>4</v>
      </c>
      <c r="K641" s="119">
        <v>11</v>
      </c>
      <c r="L641" s="119">
        <v>1102</v>
      </c>
      <c r="M641" s="119">
        <v>26</v>
      </c>
      <c r="N641" s="120"/>
    </row>
    <row r="642" spans="1:14" x14ac:dyDescent="0.25">
      <c r="A642" s="119">
        <v>36</v>
      </c>
      <c r="B642" s="119">
        <v>86</v>
      </c>
      <c r="C642" s="119">
        <v>3</v>
      </c>
      <c r="D642" s="119" t="s">
        <v>186</v>
      </c>
      <c r="E642" s="119">
        <v>5</v>
      </c>
      <c r="F642" s="119" t="s">
        <v>223</v>
      </c>
      <c r="G642" s="119" t="s">
        <v>227</v>
      </c>
      <c r="H642" s="119" t="s">
        <v>188</v>
      </c>
      <c r="I642" s="119" t="s">
        <v>189</v>
      </c>
      <c r="J642" s="119">
        <v>2</v>
      </c>
      <c r="K642" s="119">
        <v>3</v>
      </c>
      <c r="L642" s="119">
        <v>301</v>
      </c>
      <c r="M642" s="119">
        <v>36</v>
      </c>
      <c r="N642" s="120"/>
    </row>
    <row r="643" spans="1:14" x14ac:dyDescent="0.25">
      <c r="A643" s="119">
        <v>36</v>
      </c>
      <c r="B643" s="119">
        <v>86</v>
      </c>
      <c r="C643" s="119">
        <v>3</v>
      </c>
      <c r="D643" s="119" t="s">
        <v>186</v>
      </c>
      <c r="E643" s="119">
        <v>5</v>
      </c>
      <c r="F643" s="119" t="s">
        <v>223</v>
      </c>
      <c r="G643" s="119" t="s">
        <v>227</v>
      </c>
      <c r="H643" s="119" t="s">
        <v>188</v>
      </c>
      <c r="I643" s="119" t="s">
        <v>189</v>
      </c>
      <c r="J643" s="119">
        <v>2</v>
      </c>
      <c r="K643" s="119">
        <v>4</v>
      </c>
      <c r="L643" s="119">
        <v>401</v>
      </c>
      <c r="M643" s="119">
        <v>30</v>
      </c>
      <c r="N643" s="120"/>
    </row>
    <row r="644" spans="1:14" x14ac:dyDescent="0.25">
      <c r="A644" s="119">
        <v>36</v>
      </c>
      <c r="B644" s="119">
        <v>86</v>
      </c>
      <c r="C644" s="119">
        <v>3</v>
      </c>
      <c r="D644" s="119" t="s">
        <v>186</v>
      </c>
      <c r="E644" s="119">
        <v>5</v>
      </c>
      <c r="F644" s="119" t="s">
        <v>223</v>
      </c>
      <c r="G644" s="119" t="s">
        <v>227</v>
      </c>
      <c r="H644" s="119" t="s">
        <v>188</v>
      </c>
      <c r="I644" s="119" t="s">
        <v>189</v>
      </c>
      <c r="J644" s="119">
        <v>2</v>
      </c>
      <c r="K644" s="119">
        <v>5</v>
      </c>
      <c r="L644" s="119">
        <v>501</v>
      </c>
      <c r="M644" s="119">
        <v>30</v>
      </c>
      <c r="N644" s="120"/>
    </row>
    <row r="645" spans="1:14" x14ac:dyDescent="0.25">
      <c r="A645" s="119">
        <v>36</v>
      </c>
      <c r="B645" s="119">
        <v>86</v>
      </c>
      <c r="C645" s="119">
        <v>3</v>
      </c>
      <c r="D645" s="119" t="s">
        <v>186</v>
      </c>
      <c r="E645" s="119">
        <v>5</v>
      </c>
      <c r="F645" s="119" t="s">
        <v>223</v>
      </c>
      <c r="G645" s="119" t="s">
        <v>227</v>
      </c>
      <c r="H645" s="119" t="s">
        <v>188</v>
      </c>
      <c r="I645" s="119" t="s">
        <v>190</v>
      </c>
      <c r="J645" s="119">
        <v>1</v>
      </c>
      <c r="K645" s="119">
        <v>0</v>
      </c>
      <c r="L645" s="119">
        <v>1</v>
      </c>
      <c r="M645" s="119">
        <v>24</v>
      </c>
      <c r="N645" s="120"/>
    </row>
    <row r="646" spans="1:14" x14ac:dyDescent="0.25">
      <c r="A646" s="119">
        <v>36</v>
      </c>
      <c r="B646" s="119">
        <v>86</v>
      </c>
      <c r="C646" s="119">
        <v>3</v>
      </c>
      <c r="D646" s="119" t="s">
        <v>186</v>
      </c>
      <c r="E646" s="119">
        <v>5</v>
      </c>
      <c r="F646" s="119" t="s">
        <v>223</v>
      </c>
      <c r="G646" s="119" t="s">
        <v>227</v>
      </c>
      <c r="H646" s="119" t="s">
        <v>188</v>
      </c>
      <c r="I646" s="119" t="s">
        <v>190</v>
      </c>
      <c r="J646" s="119">
        <v>2</v>
      </c>
      <c r="K646" s="119">
        <v>1</v>
      </c>
      <c r="L646" s="119">
        <v>101</v>
      </c>
      <c r="M646" s="119">
        <v>29</v>
      </c>
      <c r="N646" s="120"/>
    </row>
    <row r="647" spans="1:14" x14ac:dyDescent="0.25">
      <c r="A647" s="119">
        <v>36</v>
      </c>
      <c r="B647" s="119">
        <v>86</v>
      </c>
      <c r="C647" s="119">
        <v>3</v>
      </c>
      <c r="D647" s="119" t="s">
        <v>186</v>
      </c>
      <c r="E647" s="119">
        <v>5</v>
      </c>
      <c r="F647" s="119" t="s">
        <v>223</v>
      </c>
      <c r="G647" s="119" t="s">
        <v>227</v>
      </c>
      <c r="H647" s="119" t="s">
        <v>188</v>
      </c>
      <c r="I647" s="119" t="s">
        <v>190</v>
      </c>
      <c r="J647" s="119">
        <v>2</v>
      </c>
      <c r="K647" s="119">
        <v>2</v>
      </c>
      <c r="L647" s="119">
        <v>201</v>
      </c>
      <c r="M647" s="119">
        <v>25</v>
      </c>
      <c r="N647" s="120"/>
    </row>
    <row r="648" spans="1:14" x14ac:dyDescent="0.25">
      <c r="A648" s="119">
        <v>37</v>
      </c>
      <c r="B648" s="119">
        <v>12</v>
      </c>
      <c r="C648" s="119">
        <v>3</v>
      </c>
      <c r="D648" s="119" t="s">
        <v>202</v>
      </c>
      <c r="E648" s="119">
        <v>3</v>
      </c>
      <c r="F648" s="119" t="s">
        <v>228</v>
      </c>
      <c r="G648" s="119" t="s">
        <v>229</v>
      </c>
      <c r="H648" s="119" t="s">
        <v>188</v>
      </c>
      <c r="I648" s="119" t="s">
        <v>189</v>
      </c>
      <c r="J648" s="119">
        <v>2</v>
      </c>
      <c r="K648" s="119">
        <v>5</v>
      </c>
      <c r="L648" s="119">
        <v>501</v>
      </c>
      <c r="M648" s="119">
        <v>32</v>
      </c>
      <c r="N648" s="120"/>
    </row>
    <row r="649" spans="1:14" x14ac:dyDescent="0.25">
      <c r="A649" s="119">
        <v>37</v>
      </c>
      <c r="B649" s="119">
        <v>12</v>
      </c>
      <c r="C649" s="119">
        <v>3</v>
      </c>
      <c r="D649" s="119" t="s">
        <v>202</v>
      </c>
      <c r="E649" s="119">
        <v>3</v>
      </c>
      <c r="F649" s="119" t="s">
        <v>228</v>
      </c>
      <c r="G649" s="119" t="s">
        <v>229</v>
      </c>
      <c r="H649" s="119" t="s">
        <v>188</v>
      </c>
      <c r="I649" s="119" t="s">
        <v>189</v>
      </c>
      <c r="J649" s="119">
        <v>2</v>
      </c>
      <c r="K649" s="119">
        <v>5</v>
      </c>
      <c r="L649" s="119">
        <v>502</v>
      </c>
      <c r="M649" s="119">
        <v>33</v>
      </c>
      <c r="N649" s="120"/>
    </row>
    <row r="650" spans="1:14" x14ac:dyDescent="0.25">
      <c r="A650" s="119">
        <v>37</v>
      </c>
      <c r="B650" s="119">
        <v>12</v>
      </c>
      <c r="C650" s="119">
        <v>3</v>
      </c>
      <c r="D650" s="119" t="s">
        <v>202</v>
      </c>
      <c r="E650" s="119">
        <v>3</v>
      </c>
      <c r="F650" s="119" t="s">
        <v>228</v>
      </c>
      <c r="G650" s="119" t="s">
        <v>229</v>
      </c>
      <c r="H650" s="119" t="s">
        <v>188</v>
      </c>
      <c r="I650" s="119" t="s">
        <v>189</v>
      </c>
      <c r="J650" s="119">
        <v>2</v>
      </c>
      <c r="K650" s="119">
        <v>5</v>
      </c>
      <c r="L650" s="119">
        <v>503</v>
      </c>
      <c r="M650" s="119">
        <v>31</v>
      </c>
      <c r="N650" s="120"/>
    </row>
    <row r="651" spans="1:14" x14ac:dyDescent="0.25">
      <c r="A651" s="119">
        <v>37</v>
      </c>
      <c r="B651" s="119">
        <v>12</v>
      </c>
      <c r="C651" s="119">
        <v>3</v>
      </c>
      <c r="D651" s="119" t="s">
        <v>202</v>
      </c>
      <c r="E651" s="119">
        <v>3</v>
      </c>
      <c r="F651" s="119" t="s">
        <v>228</v>
      </c>
      <c r="G651" s="119" t="s">
        <v>229</v>
      </c>
      <c r="H651" s="119" t="s">
        <v>188</v>
      </c>
      <c r="I651" s="119" t="s">
        <v>189</v>
      </c>
      <c r="J651" s="119">
        <v>2</v>
      </c>
      <c r="K651" s="119">
        <v>5</v>
      </c>
      <c r="L651" s="119">
        <v>504</v>
      </c>
      <c r="M651" s="119">
        <v>33</v>
      </c>
      <c r="N651" s="120"/>
    </row>
    <row r="652" spans="1:14" x14ac:dyDescent="0.25">
      <c r="A652" s="119">
        <v>37</v>
      </c>
      <c r="B652" s="119">
        <v>12</v>
      </c>
      <c r="C652" s="119">
        <v>3</v>
      </c>
      <c r="D652" s="119" t="s">
        <v>202</v>
      </c>
      <c r="E652" s="119">
        <v>3</v>
      </c>
      <c r="F652" s="119" t="s">
        <v>228</v>
      </c>
      <c r="G652" s="119" t="s">
        <v>229</v>
      </c>
      <c r="H652" s="119" t="s">
        <v>188</v>
      </c>
      <c r="I652" s="119" t="s">
        <v>189</v>
      </c>
      <c r="J652" s="119">
        <v>2</v>
      </c>
      <c r="K652" s="119">
        <v>5</v>
      </c>
      <c r="L652" s="119">
        <v>505</v>
      </c>
      <c r="M652" s="119">
        <v>33</v>
      </c>
      <c r="N652" s="120"/>
    </row>
    <row r="653" spans="1:14" x14ac:dyDescent="0.25">
      <c r="A653" s="119">
        <v>37</v>
      </c>
      <c r="B653" s="119">
        <v>12</v>
      </c>
      <c r="C653" s="119">
        <v>3</v>
      </c>
      <c r="D653" s="119" t="s">
        <v>202</v>
      </c>
      <c r="E653" s="119">
        <v>3</v>
      </c>
      <c r="F653" s="119" t="s">
        <v>228</v>
      </c>
      <c r="G653" s="119" t="s">
        <v>229</v>
      </c>
      <c r="H653" s="119" t="s">
        <v>188</v>
      </c>
      <c r="I653" s="119" t="s">
        <v>189</v>
      </c>
      <c r="J653" s="119">
        <v>2</v>
      </c>
      <c r="K653" s="119">
        <v>5</v>
      </c>
      <c r="L653" s="119">
        <v>506</v>
      </c>
      <c r="M653" s="119">
        <v>35</v>
      </c>
      <c r="N653" s="120"/>
    </row>
    <row r="654" spans="1:14" x14ac:dyDescent="0.25">
      <c r="A654" s="119">
        <v>37</v>
      </c>
      <c r="B654" s="119">
        <v>12</v>
      </c>
      <c r="C654" s="119">
        <v>3</v>
      </c>
      <c r="D654" s="119" t="s">
        <v>202</v>
      </c>
      <c r="E654" s="119">
        <v>3</v>
      </c>
      <c r="F654" s="119" t="s">
        <v>228</v>
      </c>
      <c r="G654" s="119" t="s">
        <v>229</v>
      </c>
      <c r="H654" s="119" t="s">
        <v>188</v>
      </c>
      <c r="I654" s="119" t="s">
        <v>189</v>
      </c>
      <c r="J654" s="119">
        <v>2</v>
      </c>
      <c r="K654" s="119">
        <v>5</v>
      </c>
      <c r="L654" s="119">
        <v>507</v>
      </c>
      <c r="M654" s="119">
        <v>33</v>
      </c>
      <c r="N654" s="120"/>
    </row>
    <row r="655" spans="1:14" x14ac:dyDescent="0.25">
      <c r="A655" s="119">
        <v>37</v>
      </c>
      <c r="B655" s="119">
        <v>12</v>
      </c>
      <c r="C655" s="119">
        <v>3</v>
      </c>
      <c r="D655" s="119" t="s">
        <v>202</v>
      </c>
      <c r="E655" s="119">
        <v>3</v>
      </c>
      <c r="F655" s="119" t="s">
        <v>228</v>
      </c>
      <c r="G655" s="119" t="s">
        <v>229</v>
      </c>
      <c r="H655" s="119" t="s">
        <v>188</v>
      </c>
      <c r="I655" s="119" t="s">
        <v>190</v>
      </c>
      <c r="J655" s="119">
        <v>2</v>
      </c>
      <c r="K655" s="119">
        <v>4</v>
      </c>
      <c r="L655" s="119">
        <v>401</v>
      </c>
      <c r="M655" s="119">
        <v>36</v>
      </c>
      <c r="N655" s="120"/>
    </row>
    <row r="656" spans="1:14" x14ac:dyDescent="0.25">
      <c r="A656" s="119">
        <v>37</v>
      </c>
      <c r="B656" s="119">
        <v>12</v>
      </c>
      <c r="C656" s="119">
        <v>3</v>
      </c>
      <c r="D656" s="119" t="s">
        <v>202</v>
      </c>
      <c r="E656" s="119">
        <v>3</v>
      </c>
      <c r="F656" s="119" t="s">
        <v>228</v>
      </c>
      <c r="G656" s="119" t="s">
        <v>229</v>
      </c>
      <c r="H656" s="119" t="s">
        <v>188</v>
      </c>
      <c r="I656" s="119" t="s">
        <v>190</v>
      </c>
      <c r="J656" s="119">
        <v>2</v>
      </c>
      <c r="K656" s="119">
        <v>4</v>
      </c>
      <c r="L656" s="119">
        <v>402</v>
      </c>
      <c r="M656" s="119">
        <v>32</v>
      </c>
      <c r="N656" s="120"/>
    </row>
    <row r="657" spans="1:14" x14ac:dyDescent="0.25">
      <c r="A657" s="119">
        <v>37</v>
      </c>
      <c r="B657" s="119">
        <v>12</v>
      </c>
      <c r="C657" s="119">
        <v>3</v>
      </c>
      <c r="D657" s="119" t="s">
        <v>202</v>
      </c>
      <c r="E657" s="119">
        <v>3</v>
      </c>
      <c r="F657" s="119" t="s">
        <v>228</v>
      </c>
      <c r="G657" s="119" t="s">
        <v>229</v>
      </c>
      <c r="H657" s="119" t="s">
        <v>188</v>
      </c>
      <c r="I657" s="119" t="s">
        <v>190</v>
      </c>
      <c r="J657" s="119">
        <v>2</v>
      </c>
      <c r="K657" s="119">
        <v>4</v>
      </c>
      <c r="L657" s="119">
        <v>403</v>
      </c>
      <c r="M657" s="119">
        <v>35</v>
      </c>
      <c r="N657" s="120"/>
    </row>
    <row r="658" spans="1:14" x14ac:dyDescent="0.25">
      <c r="A658" s="119">
        <v>37</v>
      </c>
      <c r="B658" s="119">
        <v>12</v>
      </c>
      <c r="C658" s="119">
        <v>3</v>
      </c>
      <c r="D658" s="119" t="s">
        <v>202</v>
      </c>
      <c r="E658" s="119">
        <v>3</v>
      </c>
      <c r="F658" s="119" t="s">
        <v>228</v>
      </c>
      <c r="G658" s="119" t="s">
        <v>229</v>
      </c>
      <c r="H658" s="119" t="s">
        <v>188</v>
      </c>
      <c r="I658" s="119" t="s">
        <v>190</v>
      </c>
      <c r="J658" s="119">
        <v>2</v>
      </c>
      <c r="K658" s="119">
        <v>4</v>
      </c>
      <c r="L658" s="119">
        <v>404</v>
      </c>
      <c r="M658" s="119">
        <v>32</v>
      </c>
      <c r="N658" s="120"/>
    </row>
    <row r="659" spans="1:14" x14ac:dyDescent="0.25">
      <c r="A659" s="119">
        <v>37</v>
      </c>
      <c r="B659" s="119">
        <v>12</v>
      </c>
      <c r="C659" s="119">
        <v>3</v>
      </c>
      <c r="D659" s="119" t="s">
        <v>202</v>
      </c>
      <c r="E659" s="119">
        <v>3</v>
      </c>
      <c r="F659" s="119" t="s">
        <v>228</v>
      </c>
      <c r="G659" s="119" t="s">
        <v>229</v>
      </c>
      <c r="H659" s="119" t="s">
        <v>188</v>
      </c>
      <c r="I659" s="119" t="s">
        <v>190</v>
      </c>
      <c r="J659" s="119">
        <v>2</v>
      </c>
      <c r="K659" s="119">
        <v>4</v>
      </c>
      <c r="L659" s="119">
        <v>405</v>
      </c>
      <c r="M659" s="119">
        <v>35</v>
      </c>
      <c r="N659" s="120"/>
    </row>
    <row r="660" spans="1:14" x14ac:dyDescent="0.25">
      <c r="A660" s="119">
        <v>37</v>
      </c>
      <c r="B660" s="119">
        <v>12</v>
      </c>
      <c r="C660" s="119">
        <v>3</v>
      </c>
      <c r="D660" s="119" t="s">
        <v>202</v>
      </c>
      <c r="E660" s="119">
        <v>3</v>
      </c>
      <c r="F660" s="119" t="s">
        <v>228</v>
      </c>
      <c r="G660" s="119" t="s">
        <v>229</v>
      </c>
      <c r="H660" s="119" t="s">
        <v>188</v>
      </c>
      <c r="I660" s="119" t="s">
        <v>190</v>
      </c>
      <c r="J660" s="119">
        <v>2</v>
      </c>
      <c r="K660" s="119">
        <v>4</v>
      </c>
      <c r="L660" s="119">
        <v>406</v>
      </c>
      <c r="M660" s="119">
        <v>35</v>
      </c>
      <c r="N660" s="120"/>
    </row>
    <row r="661" spans="1:14" x14ac:dyDescent="0.25">
      <c r="A661" s="119">
        <v>37</v>
      </c>
      <c r="B661" s="119">
        <v>12</v>
      </c>
      <c r="C661" s="119">
        <v>3</v>
      </c>
      <c r="D661" s="119" t="s">
        <v>202</v>
      </c>
      <c r="E661" s="119">
        <v>3</v>
      </c>
      <c r="F661" s="119" t="s">
        <v>228</v>
      </c>
      <c r="G661" s="119" t="s">
        <v>229</v>
      </c>
      <c r="H661" s="119" t="s">
        <v>188</v>
      </c>
      <c r="I661" s="119" t="s">
        <v>190</v>
      </c>
      <c r="J661" s="119">
        <v>2</v>
      </c>
      <c r="K661" s="119">
        <v>4</v>
      </c>
      <c r="L661" s="119">
        <v>407</v>
      </c>
      <c r="M661" s="119">
        <v>35</v>
      </c>
      <c r="N661" s="120"/>
    </row>
    <row r="662" spans="1:14" x14ac:dyDescent="0.25">
      <c r="A662" s="119">
        <v>37</v>
      </c>
      <c r="B662" s="119">
        <v>13</v>
      </c>
      <c r="C662" s="119">
        <v>3</v>
      </c>
      <c r="D662" s="119" t="s">
        <v>202</v>
      </c>
      <c r="E662" s="119">
        <v>3</v>
      </c>
      <c r="F662" s="119" t="s">
        <v>228</v>
      </c>
      <c r="G662" s="119" t="s">
        <v>230</v>
      </c>
      <c r="H662" s="119" t="s">
        <v>188</v>
      </c>
      <c r="I662" s="119" t="s">
        <v>189</v>
      </c>
      <c r="J662" s="119">
        <v>2</v>
      </c>
      <c r="K662" s="119">
        <v>2</v>
      </c>
      <c r="L662" s="119">
        <v>201</v>
      </c>
      <c r="M662" s="119">
        <v>35</v>
      </c>
      <c r="N662" s="120"/>
    </row>
    <row r="663" spans="1:14" x14ac:dyDescent="0.25">
      <c r="A663" s="119">
        <v>37</v>
      </c>
      <c r="B663" s="119">
        <v>13</v>
      </c>
      <c r="C663" s="119">
        <v>3</v>
      </c>
      <c r="D663" s="119" t="s">
        <v>202</v>
      </c>
      <c r="E663" s="119">
        <v>3</v>
      </c>
      <c r="F663" s="119" t="s">
        <v>228</v>
      </c>
      <c r="G663" s="119" t="s">
        <v>230</v>
      </c>
      <c r="H663" s="119" t="s">
        <v>188</v>
      </c>
      <c r="I663" s="119" t="s">
        <v>189</v>
      </c>
      <c r="J663" s="119">
        <v>2</v>
      </c>
      <c r="K663" s="119">
        <v>2</v>
      </c>
      <c r="L663" s="119">
        <v>202</v>
      </c>
      <c r="M663" s="119">
        <v>33</v>
      </c>
      <c r="N663" s="120"/>
    </row>
    <row r="664" spans="1:14" x14ac:dyDescent="0.25">
      <c r="A664" s="119">
        <v>37</v>
      </c>
      <c r="B664" s="119">
        <v>13</v>
      </c>
      <c r="C664" s="119">
        <v>3</v>
      </c>
      <c r="D664" s="119" t="s">
        <v>202</v>
      </c>
      <c r="E664" s="119">
        <v>3</v>
      </c>
      <c r="F664" s="119" t="s">
        <v>228</v>
      </c>
      <c r="G664" s="119" t="s">
        <v>230</v>
      </c>
      <c r="H664" s="119" t="s">
        <v>188</v>
      </c>
      <c r="I664" s="119" t="s">
        <v>189</v>
      </c>
      <c r="J664" s="119">
        <v>2</v>
      </c>
      <c r="K664" s="119">
        <v>2</v>
      </c>
      <c r="L664" s="119">
        <v>203</v>
      </c>
      <c r="M664" s="119">
        <v>35</v>
      </c>
      <c r="N664" s="120"/>
    </row>
    <row r="665" spans="1:14" x14ac:dyDescent="0.25">
      <c r="A665" s="119">
        <v>37</v>
      </c>
      <c r="B665" s="119">
        <v>13</v>
      </c>
      <c r="C665" s="119">
        <v>3</v>
      </c>
      <c r="D665" s="119" t="s">
        <v>202</v>
      </c>
      <c r="E665" s="119">
        <v>3</v>
      </c>
      <c r="F665" s="119" t="s">
        <v>228</v>
      </c>
      <c r="G665" s="119" t="s">
        <v>230</v>
      </c>
      <c r="H665" s="119" t="s">
        <v>188</v>
      </c>
      <c r="I665" s="119" t="s">
        <v>189</v>
      </c>
      <c r="J665" s="119">
        <v>2</v>
      </c>
      <c r="K665" s="119">
        <v>2</v>
      </c>
      <c r="L665" s="119">
        <v>204</v>
      </c>
      <c r="M665" s="119">
        <v>34</v>
      </c>
      <c r="N665" s="120"/>
    </row>
    <row r="666" spans="1:14" x14ac:dyDescent="0.25">
      <c r="A666" s="119">
        <v>37</v>
      </c>
      <c r="B666" s="119">
        <v>13</v>
      </c>
      <c r="C666" s="119">
        <v>3</v>
      </c>
      <c r="D666" s="119" t="s">
        <v>202</v>
      </c>
      <c r="E666" s="119">
        <v>3</v>
      </c>
      <c r="F666" s="119" t="s">
        <v>228</v>
      </c>
      <c r="G666" s="119" t="s">
        <v>230</v>
      </c>
      <c r="H666" s="119" t="s">
        <v>188</v>
      </c>
      <c r="I666" s="119" t="s">
        <v>189</v>
      </c>
      <c r="J666" s="119">
        <v>2</v>
      </c>
      <c r="K666" s="119">
        <v>2</v>
      </c>
      <c r="L666" s="119">
        <v>205</v>
      </c>
      <c r="M666" s="119">
        <v>33</v>
      </c>
      <c r="N666" s="120"/>
    </row>
    <row r="667" spans="1:14" x14ac:dyDescent="0.25">
      <c r="A667" s="119">
        <v>37</v>
      </c>
      <c r="B667" s="119">
        <v>13</v>
      </c>
      <c r="C667" s="119">
        <v>3</v>
      </c>
      <c r="D667" s="119" t="s">
        <v>202</v>
      </c>
      <c r="E667" s="119">
        <v>3</v>
      </c>
      <c r="F667" s="119" t="s">
        <v>228</v>
      </c>
      <c r="G667" s="119" t="s">
        <v>230</v>
      </c>
      <c r="H667" s="119" t="s">
        <v>188</v>
      </c>
      <c r="I667" s="119" t="s">
        <v>189</v>
      </c>
      <c r="J667" s="119">
        <v>2</v>
      </c>
      <c r="K667" s="119">
        <v>2</v>
      </c>
      <c r="L667" s="119">
        <v>206</v>
      </c>
      <c r="M667" s="119">
        <v>35</v>
      </c>
      <c r="N667" s="120"/>
    </row>
    <row r="668" spans="1:14" x14ac:dyDescent="0.25">
      <c r="A668" s="119">
        <v>37</v>
      </c>
      <c r="B668" s="119">
        <v>13</v>
      </c>
      <c r="C668" s="119">
        <v>3</v>
      </c>
      <c r="D668" s="119" t="s">
        <v>202</v>
      </c>
      <c r="E668" s="119">
        <v>3</v>
      </c>
      <c r="F668" s="119" t="s">
        <v>228</v>
      </c>
      <c r="G668" s="119" t="s">
        <v>230</v>
      </c>
      <c r="H668" s="119" t="s">
        <v>188</v>
      </c>
      <c r="I668" s="119" t="s">
        <v>189</v>
      </c>
      <c r="J668" s="119">
        <v>2</v>
      </c>
      <c r="K668" s="119">
        <v>2</v>
      </c>
      <c r="L668" s="119">
        <v>207</v>
      </c>
      <c r="M668" s="119">
        <v>32</v>
      </c>
      <c r="N668" s="120"/>
    </row>
    <row r="669" spans="1:14" x14ac:dyDescent="0.25">
      <c r="A669" s="119">
        <v>37</v>
      </c>
      <c r="B669" s="119">
        <v>13</v>
      </c>
      <c r="C669" s="119">
        <v>3</v>
      </c>
      <c r="D669" s="119" t="s">
        <v>202</v>
      </c>
      <c r="E669" s="119">
        <v>3</v>
      </c>
      <c r="F669" s="119" t="s">
        <v>228</v>
      </c>
      <c r="G669" s="119" t="s">
        <v>230</v>
      </c>
      <c r="H669" s="119" t="s">
        <v>188</v>
      </c>
      <c r="I669" s="119" t="s">
        <v>190</v>
      </c>
      <c r="J669" s="119">
        <v>2</v>
      </c>
      <c r="K669" s="119">
        <v>3</v>
      </c>
      <c r="L669" s="119">
        <v>301</v>
      </c>
      <c r="M669" s="119">
        <v>37</v>
      </c>
      <c r="N669" s="120"/>
    </row>
    <row r="670" spans="1:14" x14ac:dyDescent="0.25">
      <c r="A670" s="119">
        <v>37</v>
      </c>
      <c r="B670" s="119">
        <v>13</v>
      </c>
      <c r="C670" s="119">
        <v>3</v>
      </c>
      <c r="D670" s="119" t="s">
        <v>202</v>
      </c>
      <c r="E670" s="119">
        <v>3</v>
      </c>
      <c r="F670" s="119" t="s">
        <v>228</v>
      </c>
      <c r="G670" s="119" t="s">
        <v>230</v>
      </c>
      <c r="H670" s="119" t="s">
        <v>188</v>
      </c>
      <c r="I670" s="119" t="s">
        <v>190</v>
      </c>
      <c r="J670" s="119">
        <v>2</v>
      </c>
      <c r="K670" s="119">
        <v>3</v>
      </c>
      <c r="L670" s="119">
        <v>302</v>
      </c>
      <c r="M670" s="119">
        <v>35</v>
      </c>
      <c r="N670" s="120"/>
    </row>
    <row r="671" spans="1:14" x14ac:dyDescent="0.25">
      <c r="A671" s="119">
        <v>37</v>
      </c>
      <c r="B671" s="119">
        <v>13</v>
      </c>
      <c r="C671" s="119">
        <v>3</v>
      </c>
      <c r="D671" s="119" t="s">
        <v>202</v>
      </c>
      <c r="E671" s="119">
        <v>3</v>
      </c>
      <c r="F671" s="119" t="s">
        <v>228</v>
      </c>
      <c r="G671" s="119" t="s">
        <v>230</v>
      </c>
      <c r="H671" s="119" t="s">
        <v>188</v>
      </c>
      <c r="I671" s="119" t="s">
        <v>190</v>
      </c>
      <c r="J671" s="119">
        <v>2</v>
      </c>
      <c r="K671" s="119">
        <v>3</v>
      </c>
      <c r="L671" s="119">
        <v>303</v>
      </c>
      <c r="M671" s="119">
        <v>33</v>
      </c>
      <c r="N671" s="120"/>
    </row>
    <row r="672" spans="1:14" x14ac:dyDescent="0.25">
      <c r="A672" s="119">
        <v>37</v>
      </c>
      <c r="B672" s="119">
        <v>13</v>
      </c>
      <c r="C672" s="119">
        <v>3</v>
      </c>
      <c r="D672" s="119" t="s">
        <v>202</v>
      </c>
      <c r="E672" s="119">
        <v>3</v>
      </c>
      <c r="F672" s="119" t="s">
        <v>228</v>
      </c>
      <c r="G672" s="119" t="s">
        <v>230</v>
      </c>
      <c r="H672" s="119" t="s">
        <v>188</v>
      </c>
      <c r="I672" s="119" t="s">
        <v>190</v>
      </c>
      <c r="J672" s="119">
        <v>2</v>
      </c>
      <c r="K672" s="119">
        <v>3</v>
      </c>
      <c r="L672" s="119">
        <v>304</v>
      </c>
      <c r="M672" s="119">
        <v>32</v>
      </c>
      <c r="N672" s="120"/>
    </row>
    <row r="673" spans="1:14" x14ac:dyDescent="0.25">
      <c r="A673" s="119">
        <v>37</v>
      </c>
      <c r="B673" s="119">
        <v>13</v>
      </c>
      <c r="C673" s="119">
        <v>3</v>
      </c>
      <c r="D673" s="119" t="s">
        <v>202</v>
      </c>
      <c r="E673" s="119">
        <v>3</v>
      </c>
      <c r="F673" s="119" t="s">
        <v>228</v>
      </c>
      <c r="G673" s="119" t="s">
        <v>230</v>
      </c>
      <c r="H673" s="119" t="s">
        <v>188</v>
      </c>
      <c r="I673" s="119" t="s">
        <v>190</v>
      </c>
      <c r="J673" s="119">
        <v>2</v>
      </c>
      <c r="K673" s="119">
        <v>3</v>
      </c>
      <c r="L673" s="119">
        <v>305</v>
      </c>
      <c r="M673" s="119">
        <v>35</v>
      </c>
      <c r="N673" s="120"/>
    </row>
    <row r="674" spans="1:14" x14ac:dyDescent="0.25">
      <c r="A674" s="119">
        <v>37</v>
      </c>
      <c r="B674" s="119">
        <v>13</v>
      </c>
      <c r="C674" s="119">
        <v>3</v>
      </c>
      <c r="D674" s="119" t="s">
        <v>202</v>
      </c>
      <c r="E674" s="119">
        <v>3</v>
      </c>
      <c r="F674" s="119" t="s">
        <v>228</v>
      </c>
      <c r="G674" s="119" t="s">
        <v>230</v>
      </c>
      <c r="H674" s="119" t="s">
        <v>188</v>
      </c>
      <c r="I674" s="119" t="s">
        <v>190</v>
      </c>
      <c r="J674" s="119">
        <v>2</v>
      </c>
      <c r="K674" s="119">
        <v>3</v>
      </c>
      <c r="L674" s="119">
        <v>306</v>
      </c>
      <c r="M674" s="119">
        <v>34</v>
      </c>
      <c r="N674" s="120"/>
    </row>
    <row r="675" spans="1:14" x14ac:dyDescent="0.25">
      <c r="A675" s="119">
        <v>37</v>
      </c>
      <c r="B675" s="119">
        <v>13</v>
      </c>
      <c r="C675" s="119">
        <v>3</v>
      </c>
      <c r="D675" s="119" t="s">
        <v>202</v>
      </c>
      <c r="E675" s="119">
        <v>3</v>
      </c>
      <c r="F675" s="119" t="s">
        <v>228</v>
      </c>
      <c r="G675" s="119" t="s">
        <v>230</v>
      </c>
      <c r="H675" s="119" t="s">
        <v>188</v>
      </c>
      <c r="I675" s="119" t="s">
        <v>190</v>
      </c>
      <c r="J675" s="119">
        <v>2</v>
      </c>
      <c r="K675" s="119">
        <v>3</v>
      </c>
      <c r="L675" s="119">
        <v>307</v>
      </c>
      <c r="M675" s="119">
        <v>35</v>
      </c>
      <c r="N675" s="120"/>
    </row>
    <row r="676" spans="1:14" x14ac:dyDescent="0.25">
      <c r="A676" s="119">
        <v>37</v>
      </c>
      <c r="B676" s="119">
        <v>15</v>
      </c>
      <c r="C676" s="119">
        <v>3</v>
      </c>
      <c r="D676" s="119" t="s">
        <v>202</v>
      </c>
      <c r="E676" s="119">
        <v>3</v>
      </c>
      <c r="F676" s="119" t="s">
        <v>228</v>
      </c>
      <c r="G676" s="119" t="s">
        <v>231</v>
      </c>
      <c r="H676" s="119" t="s">
        <v>188</v>
      </c>
      <c r="I676" s="119" t="s">
        <v>189</v>
      </c>
      <c r="J676" s="119">
        <v>2</v>
      </c>
      <c r="K676" s="119">
        <v>1</v>
      </c>
      <c r="L676" s="119">
        <v>101</v>
      </c>
      <c r="M676" s="119">
        <v>34</v>
      </c>
      <c r="N676" s="120"/>
    </row>
    <row r="677" spans="1:14" x14ac:dyDescent="0.25">
      <c r="A677" s="119">
        <v>37</v>
      </c>
      <c r="B677" s="119">
        <v>15</v>
      </c>
      <c r="C677" s="119">
        <v>3</v>
      </c>
      <c r="D677" s="119" t="s">
        <v>202</v>
      </c>
      <c r="E677" s="119">
        <v>3</v>
      </c>
      <c r="F677" s="119" t="s">
        <v>228</v>
      </c>
      <c r="G677" s="119" t="s">
        <v>231</v>
      </c>
      <c r="H677" s="119" t="s">
        <v>188</v>
      </c>
      <c r="I677" s="119" t="s">
        <v>189</v>
      </c>
      <c r="J677" s="119">
        <v>2</v>
      </c>
      <c r="K677" s="119">
        <v>1</v>
      </c>
      <c r="L677" s="119">
        <v>102</v>
      </c>
      <c r="M677" s="119">
        <v>36</v>
      </c>
      <c r="N677" s="120"/>
    </row>
    <row r="678" spans="1:14" x14ac:dyDescent="0.25">
      <c r="A678" s="119">
        <v>37</v>
      </c>
      <c r="B678" s="119">
        <v>15</v>
      </c>
      <c r="C678" s="119">
        <v>3</v>
      </c>
      <c r="D678" s="119" t="s">
        <v>202</v>
      </c>
      <c r="E678" s="119">
        <v>3</v>
      </c>
      <c r="F678" s="119" t="s">
        <v>228</v>
      </c>
      <c r="G678" s="119" t="s">
        <v>231</v>
      </c>
      <c r="H678" s="119" t="s">
        <v>188</v>
      </c>
      <c r="I678" s="119" t="s">
        <v>189</v>
      </c>
      <c r="J678" s="119">
        <v>2</v>
      </c>
      <c r="K678" s="119">
        <v>1</v>
      </c>
      <c r="L678" s="119">
        <v>103</v>
      </c>
      <c r="M678" s="119">
        <v>31</v>
      </c>
      <c r="N678" s="120"/>
    </row>
    <row r="679" spans="1:14" x14ac:dyDescent="0.25">
      <c r="A679" s="119">
        <v>37</v>
      </c>
      <c r="B679" s="119">
        <v>15</v>
      </c>
      <c r="C679" s="119">
        <v>3</v>
      </c>
      <c r="D679" s="119" t="s">
        <v>202</v>
      </c>
      <c r="E679" s="119">
        <v>3</v>
      </c>
      <c r="F679" s="119" t="s">
        <v>228</v>
      </c>
      <c r="G679" s="119" t="s">
        <v>231</v>
      </c>
      <c r="H679" s="119" t="s">
        <v>188</v>
      </c>
      <c r="I679" s="119" t="s">
        <v>189</v>
      </c>
      <c r="J679" s="119">
        <v>2</v>
      </c>
      <c r="K679" s="119">
        <v>1</v>
      </c>
      <c r="L679" s="119">
        <v>104</v>
      </c>
      <c r="M679" s="119">
        <v>34</v>
      </c>
      <c r="N679" s="120"/>
    </row>
    <row r="680" spans="1:14" x14ac:dyDescent="0.25">
      <c r="A680" s="119">
        <v>37</v>
      </c>
      <c r="B680" s="119">
        <v>15</v>
      </c>
      <c r="C680" s="119">
        <v>3</v>
      </c>
      <c r="D680" s="119" t="s">
        <v>202</v>
      </c>
      <c r="E680" s="119">
        <v>3</v>
      </c>
      <c r="F680" s="119" t="s">
        <v>228</v>
      </c>
      <c r="G680" s="119" t="s">
        <v>231</v>
      </c>
      <c r="H680" s="119" t="s">
        <v>188</v>
      </c>
      <c r="I680" s="119" t="s">
        <v>189</v>
      </c>
      <c r="J680" s="119">
        <v>2</v>
      </c>
      <c r="K680" s="119">
        <v>1</v>
      </c>
      <c r="L680" s="119">
        <v>105</v>
      </c>
      <c r="M680" s="119">
        <v>37</v>
      </c>
      <c r="N680" s="120"/>
    </row>
    <row r="681" spans="1:14" x14ac:dyDescent="0.25">
      <c r="A681" s="119">
        <v>37</v>
      </c>
      <c r="B681" s="119">
        <v>15</v>
      </c>
      <c r="C681" s="119">
        <v>3</v>
      </c>
      <c r="D681" s="119" t="s">
        <v>202</v>
      </c>
      <c r="E681" s="119">
        <v>3</v>
      </c>
      <c r="F681" s="119" t="s">
        <v>228</v>
      </c>
      <c r="G681" s="119" t="s">
        <v>231</v>
      </c>
      <c r="H681" s="119" t="s">
        <v>188</v>
      </c>
      <c r="I681" s="119" t="s">
        <v>189</v>
      </c>
      <c r="J681" s="119">
        <v>2</v>
      </c>
      <c r="K681" s="119">
        <v>1</v>
      </c>
      <c r="L681" s="119">
        <v>106</v>
      </c>
      <c r="M681" s="119">
        <v>30</v>
      </c>
      <c r="N681" s="120"/>
    </row>
    <row r="682" spans="1:14" x14ac:dyDescent="0.25">
      <c r="A682" s="119">
        <v>37</v>
      </c>
      <c r="B682" s="119">
        <v>15</v>
      </c>
      <c r="C682" s="119">
        <v>3</v>
      </c>
      <c r="D682" s="119" t="s">
        <v>202</v>
      </c>
      <c r="E682" s="119">
        <v>3</v>
      </c>
      <c r="F682" s="119" t="s">
        <v>228</v>
      </c>
      <c r="G682" s="119" t="s">
        <v>231</v>
      </c>
      <c r="H682" s="119" t="s">
        <v>188</v>
      </c>
      <c r="I682" s="119" t="s">
        <v>189</v>
      </c>
      <c r="J682" s="119">
        <v>2</v>
      </c>
      <c r="K682" s="119">
        <v>1</v>
      </c>
      <c r="L682" s="119">
        <v>107</v>
      </c>
      <c r="M682" s="119">
        <v>29</v>
      </c>
      <c r="N682" s="120"/>
    </row>
    <row r="683" spans="1:14" x14ac:dyDescent="0.25">
      <c r="A683" s="119">
        <v>37</v>
      </c>
      <c r="B683" s="119">
        <v>15</v>
      </c>
      <c r="C683" s="119">
        <v>3</v>
      </c>
      <c r="D683" s="119" t="s">
        <v>202</v>
      </c>
      <c r="E683" s="119">
        <v>3</v>
      </c>
      <c r="F683" s="119" t="s">
        <v>228</v>
      </c>
      <c r="G683" s="119" t="s">
        <v>231</v>
      </c>
      <c r="H683" s="119" t="s">
        <v>188</v>
      </c>
      <c r="I683" s="119" t="s">
        <v>190</v>
      </c>
      <c r="J683" s="119">
        <v>1</v>
      </c>
      <c r="K683" s="119">
        <v>0</v>
      </c>
      <c r="L683" s="119">
        <v>1</v>
      </c>
      <c r="M683" s="119">
        <v>26</v>
      </c>
      <c r="N683" s="120"/>
    </row>
    <row r="684" spans="1:14" x14ac:dyDescent="0.25">
      <c r="A684" s="119">
        <v>37</v>
      </c>
      <c r="B684" s="119">
        <v>15</v>
      </c>
      <c r="C684" s="119">
        <v>3</v>
      </c>
      <c r="D684" s="119" t="s">
        <v>202</v>
      </c>
      <c r="E684" s="119">
        <v>3</v>
      </c>
      <c r="F684" s="119" t="s">
        <v>228</v>
      </c>
      <c r="G684" s="119" t="s">
        <v>231</v>
      </c>
      <c r="H684" s="119" t="s">
        <v>188</v>
      </c>
      <c r="I684" s="119" t="s">
        <v>190</v>
      </c>
      <c r="J684" s="119">
        <v>1</v>
      </c>
      <c r="K684" s="119">
        <v>0</v>
      </c>
      <c r="L684" s="119">
        <v>2</v>
      </c>
      <c r="M684" s="119">
        <v>27</v>
      </c>
      <c r="N684" s="120"/>
    </row>
    <row r="685" spans="1:14" x14ac:dyDescent="0.25">
      <c r="A685" s="119">
        <v>37</v>
      </c>
      <c r="B685" s="119">
        <v>15</v>
      </c>
      <c r="C685" s="119">
        <v>3</v>
      </c>
      <c r="D685" s="119" t="s">
        <v>202</v>
      </c>
      <c r="E685" s="119">
        <v>3</v>
      </c>
      <c r="F685" s="119" t="s">
        <v>228</v>
      </c>
      <c r="G685" s="119" t="s">
        <v>231</v>
      </c>
      <c r="H685" s="119" t="s">
        <v>188</v>
      </c>
      <c r="I685" s="119" t="s">
        <v>190</v>
      </c>
      <c r="J685" s="119">
        <v>1</v>
      </c>
      <c r="K685" s="119">
        <v>0</v>
      </c>
      <c r="L685" s="119">
        <v>3</v>
      </c>
      <c r="M685" s="119">
        <v>29</v>
      </c>
      <c r="N685" s="120"/>
    </row>
    <row r="686" spans="1:14" x14ac:dyDescent="0.25">
      <c r="A686" s="119">
        <v>37</v>
      </c>
      <c r="B686" s="119">
        <v>15</v>
      </c>
      <c r="C686" s="119">
        <v>3</v>
      </c>
      <c r="D686" s="119" t="s">
        <v>202</v>
      </c>
      <c r="E686" s="119">
        <v>3</v>
      </c>
      <c r="F686" s="119" t="s">
        <v>228</v>
      </c>
      <c r="G686" s="119" t="s">
        <v>231</v>
      </c>
      <c r="H686" s="119" t="s">
        <v>188</v>
      </c>
      <c r="I686" s="119" t="s">
        <v>190</v>
      </c>
      <c r="J686" s="119">
        <v>1</v>
      </c>
      <c r="K686" s="119">
        <v>0</v>
      </c>
      <c r="L686" s="119">
        <v>4</v>
      </c>
      <c r="M686" s="119">
        <v>26</v>
      </c>
      <c r="N686" s="120"/>
    </row>
    <row r="687" spans="1:14" x14ac:dyDescent="0.25">
      <c r="A687" s="119">
        <v>37</v>
      </c>
      <c r="B687" s="119">
        <v>15</v>
      </c>
      <c r="C687" s="119">
        <v>3</v>
      </c>
      <c r="D687" s="119" t="s">
        <v>202</v>
      </c>
      <c r="E687" s="119">
        <v>3</v>
      </c>
      <c r="F687" s="119" t="s">
        <v>228</v>
      </c>
      <c r="G687" s="119" t="s">
        <v>231</v>
      </c>
      <c r="H687" s="119" t="s">
        <v>188</v>
      </c>
      <c r="I687" s="119" t="s">
        <v>190</v>
      </c>
      <c r="J687" s="119">
        <v>1</v>
      </c>
      <c r="K687" s="119">
        <v>0</v>
      </c>
      <c r="L687" s="119">
        <v>5</v>
      </c>
      <c r="M687" s="119">
        <v>26</v>
      </c>
      <c r="N687" s="120"/>
    </row>
    <row r="688" spans="1:14" x14ac:dyDescent="0.25">
      <c r="A688" s="119">
        <v>37</v>
      </c>
      <c r="B688" s="119">
        <v>15</v>
      </c>
      <c r="C688" s="119">
        <v>3</v>
      </c>
      <c r="D688" s="119" t="s">
        <v>202</v>
      </c>
      <c r="E688" s="119">
        <v>3</v>
      </c>
      <c r="F688" s="119" t="s">
        <v>228</v>
      </c>
      <c r="G688" s="119" t="s">
        <v>231</v>
      </c>
      <c r="H688" s="119" t="s">
        <v>188</v>
      </c>
      <c r="I688" s="119" t="s">
        <v>190</v>
      </c>
      <c r="J688" s="119">
        <v>1</v>
      </c>
      <c r="K688" s="119">
        <v>0</v>
      </c>
      <c r="L688" s="119">
        <v>6</v>
      </c>
      <c r="M688" s="119">
        <v>26</v>
      </c>
      <c r="N688" s="120"/>
    </row>
    <row r="689" spans="1:14" x14ac:dyDescent="0.25">
      <c r="A689" s="119">
        <v>37</v>
      </c>
      <c r="B689" s="119">
        <v>15</v>
      </c>
      <c r="C689" s="119">
        <v>3</v>
      </c>
      <c r="D689" s="119" t="s">
        <v>202</v>
      </c>
      <c r="E689" s="119">
        <v>3</v>
      </c>
      <c r="F689" s="119" t="s">
        <v>228</v>
      </c>
      <c r="G689" s="119" t="s">
        <v>231</v>
      </c>
      <c r="H689" s="119" t="s">
        <v>188</v>
      </c>
      <c r="I689" s="119" t="s">
        <v>190</v>
      </c>
      <c r="J689" s="119">
        <v>1</v>
      </c>
      <c r="K689" s="119">
        <v>0</v>
      </c>
      <c r="L689" s="119">
        <v>7</v>
      </c>
      <c r="M689" s="119">
        <v>26</v>
      </c>
      <c r="N689" s="120"/>
    </row>
    <row r="690" spans="1:14" x14ac:dyDescent="0.25">
      <c r="A690" s="119">
        <v>37</v>
      </c>
      <c r="B690" s="119">
        <v>37</v>
      </c>
      <c r="C690" s="119">
        <v>3</v>
      </c>
      <c r="D690" s="119" t="s">
        <v>202</v>
      </c>
      <c r="E690" s="119">
        <v>3</v>
      </c>
      <c r="F690" s="119" t="s">
        <v>228</v>
      </c>
      <c r="G690" s="119" t="s">
        <v>228</v>
      </c>
      <c r="H690" s="119" t="s">
        <v>188</v>
      </c>
      <c r="I690" s="119" t="s">
        <v>189</v>
      </c>
      <c r="J690" s="119">
        <v>3</v>
      </c>
      <c r="K690" s="119">
        <v>6</v>
      </c>
      <c r="L690" s="119">
        <v>601</v>
      </c>
      <c r="M690" s="119">
        <v>38</v>
      </c>
      <c r="N690" s="120"/>
    </row>
    <row r="691" spans="1:14" x14ac:dyDescent="0.25">
      <c r="A691" s="119">
        <v>37</v>
      </c>
      <c r="B691" s="119">
        <v>37</v>
      </c>
      <c r="C691" s="119">
        <v>3</v>
      </c>
      <c r="D691" s="119" t="s">
        <v>202</v>
      </c>
      <c r="E691" s="119">
        <v>3</v>
      </c>
      <c r="F691" s="119" t="s">
        <v>228</v>
      </c>
      <c r="G691" s="119" t="s">
        <v>228</v>
      </c>
      <c r="H691" s="119" t="s">
        <v>188</v>
      </c>
      <c r="I691" s="119" t="s">
        <v>189</v>
      </c>
      <c r="J691" s="119">
        <v>3</v>
      </c>
      <c r="K691" s="119">
        <v>6</v>
      </c>
      <c r="L691" s="119">
        <v>602</v>
      </c>
      <c r="M691" s="119">
        <v>37</v>
      </c>
      <c r="N691" s="120"/>
    </row>
    <row r="692" spans="1:14" x14ac:dyDescent="0.25">
      <c r="A692" s="119">
        <v>37</v>
      </c>
      <c r="B692" s="119">
        <v>37</v>
      </c>
      <c r="C692" s="119">
        <v>3</v>
      </c>
      <c r="D692" s="119" t="s">
        <v>202</v>
      </c>
      <c r="E692" s="119">
        <v>3</v>
      </c>
      <c r="F692" s="119" t="s">
        <v>228</v>
      </c>
      <c r="G692" s="119" t="s">
        <v>228</v>
      </c>
      <c r="H692" s="119" t="s">
        <v>188</v>
      </c>
      <c r="I692" s="119" t="s">
        <v>189</v>
      </c>
      <c r="J692" s="119">
        <v>3</v>
      </c>
      <c r="K692" s="119">
        <v>6</v>
      </c>
      <c r="L692" s="119">
        <v>603</v>
      </c>
      <c r="M692" s="119">
        <v>33</v>
      </c>
      <c r="N692" s="120"/>
    </row>
    <row r="693" spans="1:14" x14ac:dyDescent="0.25">
      <c r="A693" s="119">
        <v>37</v>
      </c>
      <c r="B693" s="119">
        <v>37</v>
      </c>
      <c r="C693" s="119">
        <v>3</v>
      </c>
      <c r="D693" s="119" t="s">
        <v>202</v>
      </c>
      <c r="E693" s="119">
        <v>3</v>
      </c>
      <c r="F693" s="119" t="s">
        <v>228</v>
      </c>
      <c r="G693" s="119" t="s">
        <v>228</v>
      </c>
      <c r="H693" s="119" t="s">
        <v>188</v>
      </c>
      <c r="I693" s="119" t="s">
        <v>189</v>
      </c>
      <c r="J693" s="119">
        <v>3</v>
      </c>
      <c r="K693" s="119">
        <v>6</v>
      </c>
      <c r="L693" s="119">
        <v>604</v>
      </c>
      <c r="M693" s="119">
        <v>37</v>
      </c>
      <c r="N693" s="120"/>
    </row>
    <row r="694" spans="1:14" x14ac:dyDescent="0.25">
      <c r="A694" s="119">
        <v>37</v>
      </c>
      <c r="B694" s="119">
        <v>37</v>
      </c>
      <c r="C694" s="119">
        <v>3</v>
      </c>
      <c r="D694" s="119" t="s">
        <v>202</v>
      </c>
      <c r="E694" s="119">
        <v>3</v>
      </c>
      <c r="F694" s="119" t="s">
        <v>228</v>
      </c>
      <c r="G694" s="119" t="s">
        <v>228</v>
      </c>
      <c r="H694" s="119" t="s">
        <v>188</v>
      </c>
      <c r="I694" s="119" t="s">
        <v>189</v>
      </c>
      <c r="J694" s="119">
        <v>3</v>
      </c>
      <c r="K694" s="119">
        <v>7</v>
      </c>
      <c r="L694" s="119">
        <v>701</v>
      </c>
      <c r="M694" s="119">
        <v>31</v>
      </c>
      <c r="N694" s="120"/>
    </row>
    <row r="695" spans="1:14" x14ac:dyDescent="0.25">
      <c r="A695" s="119">
        <v>37</v>
      </c>
      <c r="B695" s="119">
        <v>37</v>
      </c>
      <c r="C695" s="119">
        <v>3</v>
      </c>
      <c r="D695" s="119" t="s">
        <v>202</v>
      </c>
      <c r="E695" s="119">
        <v>3</v>
      </c>
      <c r="F695" s="119" t="s">
        <v>228</v>
      </c>
      <c r="G695" s="119" t="s">
        <v>228</v>
      </c>
      <c r="H695" s="119" t="s">
        <v>188</v>
      </c>
      <c r="I695" s="119" t="s">
        <v>189</v>
      </c>
      <c r="J695" s="119">
        <v>3</v>
      </c>
      <c r="K695" s="119">
        <v>7</v>
      </c>
      <c r="L695" s="119">
        <v>702</v>
      </c>
      <c r="M695" s="119">
        <v>35</v>
      </c>
      <c r="N695" s="120"/>
    </row>
    <row r="696" spans="1:14" x14ac:dyDescent="0.25">
      <c r="A696" s="119">
        <v>37</v>
      </c>
      <c r="B696" s="119">
        <v>37</v>
      </c>
      <c r="C696" s="119">
        <v>3</v>
      </c>
      <c r="D696" s="119" t="s">
        <v>202</v>
      </c>
      <c r="E696" s="119">
        <v>3</v>
      </c>
      <c r="F696" s="119" t="s">
        <v>228</v>
      </c>
      <c r="G696" s="119" t="s">
        <v>228</v>
      </c>
      <c r="H696" s="119" t="s">
        <v>188</v>
      </c>
      <c r="I696" s="119" t="s">
        <v>189</v>
      </c>
      <c r="J696" s="119">
        <v>3</v>
      </c>
      <c r="K696" s="119">
        <v>7</v>
      </c>
      <c r="L696" s="119">
        <v>703</v>
      </c>
      <c r="M696" s="119">
        <v>35</v>
      </c>
      <c r="N696" s="120"/>
    </row>
    <row r="697" spans="1:14" x14ac:dyDescent="0.25">
      <c r="A697" s="119">
        <v>37</v>
      </c>
      <c r="B697" s="119">
        <v>37</v>
      </c>
      <c r="C697" s="119">
        <v>3</v>
      </c>
      <c r="D697" s="119" t="s">
        <v>202</v>
      </c>
      <c r="E697" s="119">
        <v>3</v>
      </c>
      <c r="F697" s="119" t="s">
        <v>228</v>
      </c>
      <c r="G697" s="119" t="s">
        <v>228</v>
      </c>
      <c r="H697" s="119" t="s">
        <v>188</v>
      </c>
      <c r="I697" s="119" t="s">
        <v>189</v>
      </c>
      <c r="J697" s="119">
        <v>3</v>
      </c>
      <c r="K697" s="119">
        <v>7</v>
      </c>
      <c r="L697" s="119">
        <v>704</v>
      </c>
      <c r="M697" s="119">
        <v>34</v>
      </c>
      <c r="N697" s="120"/>
    </row>
    <row r="698" spans="1:14" x14ac:dyDescent="0.25">
      <c r="A698" s="119">
        <v>37</v>
      </c>
      <c r="B698" s="119">
        <v>37</v>
      </c>
      <c r="C698" s="119">
        <v>3</v>
      </c>
      <c r="D698" s="119" t="s">
        <v>202</v>
      </c>
      <c r="E698" s="119">
        <v>3</v>
      </c>
      <c r="F698" s="119" t="s">
        <v>228</v>
      </c>
      <c r="G698" s="119" t="s">
        <v>228</v>
      </c>
      <c r="H698" s="119" t="s">
        <v>188</v>
      </c>
      <c r="I698" s="119" t="s">
        <v>189</v>
      </c>
      <c r="J698" s="119">
        <v>3</v>
      </c>
      <c r="K698" s="119">
        <v>8</v>
      </c>
      <c r="L698" s="119">
        <v>801</v>
      </c>
      <c r="M698" s="119">
        <v>34</v>
      </c>
      <c r="N698" s="120"/>
    </row>
    <row r="699" spans="1:14" x14ac:dyDescent="0.25">
      <c r="A699" s="119">
        <v>37</v>
      </c>
      <c r="B699" s="119">
        <v>37</v>
      </c>
      <c r="C699" s="119">
        <v>3</v>
      </c>
      <c r="D699" s="119" t="s">
        <v>202</v>
      </c>
      <c r="E699" s="119">
        <v>3</v>
      </c>
      <c r="F699" s="119" t="s">
        <v>228</v>
      </c>
      <c r="G699" s="119" t="s">
        <v>228</v>
      </c>
      <c r="H699" s="119" t="s">
        <v>188</v>
      </c>
      <c r="I699" s="119" t="s">
        <v>189</v>
      </c>
      <c r="J699" s="119">
        <v>3</v>
      </c>
      <c r="K699" s="119">
        <v>8</v>
      </c>
      <c r="L699" s="119">
        <v>802</v>
      </c>
      <c r="M699" s="119">
        <v>33</v>
      </c>
      <c r="N699" s="120"/>
    </row>
    <row r="700" spans="1:14" x14ac:dyDescent="0.25">
      <c r="A700" s="119">
        <v>37</v>
      </c>
      <c r="B700" s="119">
        <v>37</v>
      </c>
      <c r="C700" s="119">
        <v>3</v>
      </c>
      <c r="D700" s="119" t="s">
        <v>202</v>
      </c>
      <c r="E700" s="119">
        <v>3</v>
      </c>
      <c r="F700" s="119" t="s">
        <v>228</v>
      </c>
      <c r="G700" s="119" t="s">
        <v>228</v>
      </c>
      <c r="H700" s="119" t="s">
        <v>188</v>
      </c>
      <c r="I700" s="119" t="s">
        <v>189</v>
      </c>
      <c r="J700" s="119">
        <v>3</v>
      </c>
      <c r="K700" s="119">
        <v>8</v>
      </c>
      <c r="L700" s="119">
        <v>803</v>
      </c>
      <c r="M700" s="119">
        <v>35</v>
      </c>
      <c r="N700" s="120"/>
    </row>
    <row r="701" spans="1:14" x14ac:dyDescent="0.25">
      <c r="A701" s="119">
        <v>37</v>
      </c>
      <c r="B701" s="119">
        <v>37</v>
      </c>
      <c r="C701" s="119">
        <v>3</v>
      </c>
      <c r="D701" s="119" t="s">
        <v>202</v>
      </c>
      <c r="E701" s="119">
        <v>3</v>
      </c>
      <c r="F701" s="119" t="s">
        <v>228</v>
      </c>
      <c r="G701" s="119" t="s">
        <v>228</v>
      </c>
      <c r="H701" s="119" t="s">
        <v>188</v>
      </c>
      <c r="I701" s="119" t="s">
        <v>189</v>
      </c>
      <c r="J701" s="119">
        <v>3</v>
      </c>
      <c r="K701" s="119">
        <v>8</v>
      </c>
      <c r="L701" s="119">
        <v>804</v>
      </c>
      <c r="M701" s="119">
        <v>33</v>
      </c>
      <c r="N701" s="120"/>
    </row>
    <row r="702" spans="1:14" x14ac:dyDescent="0.25">
      <c r="A702" s="119">
        <v>37</v>
      </c>
      <c r="B702" s="119">
        <v>37</v>
      </c>
      <c r="C702" s="119">
        <v>3</v>
      </c>
      <c r="D702" s="119" t="s">
        <v>202</v>
      </c>
      <c r="E702" s="119">
        <v>3</v>
      </c>
      <c r="F702" s="119" t="s">
        <v>228</v>
      </c>
      <c r="G702" s="119" t="s">
        <v>228</v>
      </c>
      <c r="H702" s="119" t="s">
        <v>188</v>
      </c>
      <c r="I702" s="119" t="s">
        <v>189</v>
      </c>
      <c r="J702" s="119">
        <v>3</v>
      </c>
      <c r="K702" s="119">
        <v>9</v>
      </c>
      <c r="L702" s="119">
        <v>901</v>
      </c>
      <c r="M702" s="119">
        <v>39</v>
      </c>
      <c r="N702" s="120"/>
    </row>
    <row r="703" spans="1:14" x14ac:dyDescent="0.25">
      <c r="A703" s="119">
        <v>37</v>
      </c>
      <c r="B703" s="119">
        <v>37</v>
      </c>
      <c r="C703" s="119">
        <v>3</v>
      </c>
      <c r="D703" s="119" t="s">
        <v>202</v>
      </c>
      <c r="E703" s="119">
        <v>3</v>
      </c>
      <c r="F703" s="119" t="s">
        <v>228</v>
      </c>
      <c r="G703" s="119" t="s">
        <v>228</v>
      </c>
      <c r="H703" s="119" t="s">
        <v>188</v>
      </c>
      <c r="I703" s="119" t="s">
        <v>189</v>
      </c>
      <c r="J703" s="119">
        <v>3</v>
      </c>
      <c r="K703" s="119">
        <v>9</v>
      </c>
      <c r="L703" s="119">
        <v>902</v>
      </c>
      <c r="M703" s="119">
        <v>40</v>
      </c>
      <c r="N703" s="120"/>
    </row>
    <row r="704" spans="1:14" x14ac:dyDescent="0.25">
      <c r="A704" s="119">
        <v>37</v>
      </c>
      <c r="B704" s="119">
        <v>37</v>
      </c>
      <c r="C704" s="119">
        <v>3</v>
      </c>
      <c r="D704" s="119" t="s">
        <v>202</v>
      </c>
      <c r="E704" s="119">
        <v>3</v>
      </c>
      <c r="F704" s="119" t="s">
        <v>228</v>
      </c>
      <c r="G704" s="119" t="s">
        <v>228</v>
      </c>
      <c r="H704" s="119" t="s">
        <v>188</v>
      </c>
      <c r="I704" s="119" t="s">
        <v>189</v>
      </c>
      <c r="J704" s="119">
        <v>3</v>
      </c>
      <c r="K704" s="119">
        <v>9</v>
      </c>
      <c r="L704" s="119">
        <v>903</v>
      </c>
      <c r="M704" s="119">
        <v>40</v>
      </c>
      <c r="N704" s="120"/>
    </row>
    <row r="705" spans="1:14" x14ac:dyDescent="0.25">
      <c r="A705" s="119">
        <v>37</v>
      </c>
      <c r="B705" s="119">
        <v>37</v>
      </c>
      <c r="C705" s="119">
        <v>3</v>
      </c>
      <c r="D705" s="119" t="s">
        <v>202</v>
      </c>
      <c r="E705" s="119">
        <v>3</v>
      </c>
      <c r="F705" s="119" t="s">
        <v>228</v>
      </c>
      <c r="G705" s="119" t="s">
        <v>228</v>
      </c>
      <c r="H705" s="119" t="s">
        <v>188</v>
      </c>
      <c r="I705" s="119" t="s">
        <v>189</v>
      </c>
      <c r="J705" s="119">
        <v>4</v>
      </c>
      <c r="K705" s="119">
        <v>10</v>
      </c>
      <c r="L705" s="119">
        <v>1001</v>
      </c>
      <c r="M705" s="119">
        <v>34</v>
      </c>
      <c r="N705" s="120"/>
    </row>
    <row r="706" spans="1:14" x14ac:dyDescent="0.25">
      <c r="A706" s="119">
        <v>37</v>
      </c>
      <c r="B706" s="119">
        <v>37</v>
      </c>
      <c r="C706" s="119">
        <v>3</v>
      </c>
      <c r="D706" s="119" t="s">
        <v>202</v>
      </c>
      <c r="E706" s="119">
        <v>3</v>
      </c>
      <c r="F706" s="119" t="s">
        <v>228</v>
      </c>
      <c r="G706" s="119" t="s">
        <v>228</v>
      </c>
      <c r="H706" s="119" t="s">
        <v>188</v>
      </c>
      <c r="I706" s="119" t="s">
        <v>189</v>
      </c>
      <c r="J706" s="119">
        <v>4</v>
      </c>
      <c r="K706" s="119">
        <v>10</v>
      </c>
      <c r="L706" s="119">
        <v>1002</v>
      </c>
      <c r="M706" s="119">
        <v>33</v>
      </c>
      <c r="N706" s="120"/>
    </row>
    <row r="707" spans="1:14" x14ac:dyDescent="0.25">
      <c r="A707" s="119">
        <v>37</v>
      </c>
      <c r="B707" s="119">
        <v>37</v>
      </c>
      <c r="C707" s="119">
        <v>3</v>
      </c>
      <c r="D707" s="119" t="s">
        <v>202</v>
      </c>
      <c r="E707" s="119">
        <v>3</v>
      </c>
      <c r="F707" s="119" t="s">
        <v>228</v>
      </c>
      <c r="G707" s="119" t="s">
        <v>228</v>
      </c>
      <c r="H707" s="119" t="s">
        <v>188</v>
      </c>
      <c r="I707" s="119" t="s">
        <v>189</v>
      </c>
      <c r="J707" s="119">
        <v>4</v>
      </c>
      <c r="K707" s="119">
        <v>10</v>
      </c>
      <c r="L707" s="119">
        <v>1003</v>
      </c>
      <c r="M707" s="119">
        <v>30</v>
      </c>
      <c r="N707" s="120"/>
    </row>
    <row r="708" spans="1:14" x14ac:dyDescent="0.25">
      <c r="A708" s="119">
        <v>37</v>
      </c>
      <c r="B708" s="119">
        <v>37</v>
      </c>
      <c r="C708" s="119">
        <v>3</v>
      </c>
      <c r="D708" s="119" t="s">
        <v>202</v>
      </c>
      <c r="E708" s="119">
        <v>3</v>
      </c>
      <c r="F708" s="119" t="s">
        <v>228</v>
      </c>
      <c r="G708" s="119" t="s">
        <v>228</v>
      </c>
      <c r="H708" s="119" t="s">
        <v>188</v>
      </c>
      <c r="I708" s="119" t="s">
        <v>189</v>
      </c>
      <c r="J708" s="119">
        <v>4</v>
      </c>
      <c r="K708" s="119">
        <v>11</v>
      </c>
      <c r="L708" s="119">
        <v>1101</v>
      </c>
      <c r="M708" s="119">
        <v>31</v>
      </c>
      <c r="N708" s="120"/>
    </row>
    <row r="709" spans="1:14" x14ac:dyDescent="0.25">
      <c r="A709" s="119">
        <v>37</v>
      </c>
      <c r="B709" s="119">
        <v>37</v>
      </c>
      <c r="C709" s="119">
        <v>3</v>
      </c>
      <c r="D709" s="119" t="s">
        <v>202</v>
      </c>
      <c r="E709" s="119">
        <v>3</v>
      </c>
      <c r="F709" s="119" t="s">
        <v>228</v>
      </c>
      <c r="G709" s="119" t="s">
        <v>228</v>
      </c>
      <c r="H709" s="119" t="s">
        <v>188</v>
      </c>
      <c r="I709" s="119" t="s">
        <v>189</v>
      </c>
      <c r="J709" s="119">
        <v>4</v>
      </c>
      <c r="K709" s="119">
        <v>11</v>
      </c>
      <c r="L709" s="119">
        <v>1102</v>
      </c>
      <c r="M709" s="119">
        <v>30</v>
      </c>
      <c r="N709" s="120"/>
    </row>
    <row r="710" spans="1:14" x14ac:dyDescent="0.25">
      <c r="A710" s="119">
        <v>37</v>
      </c>
      <c r="B710" s="119">
        <v>37</v>
      </c>
      <c r="C710" s="119">
        <v>3</v>
      </c>
      <c r="D710" s="119" t="s">
        <v>202</v>
      </c>
      <c r="E710" s="119">
        <v>3</v>
      </c>
      <c r="F710" s="119" t="s">
        <v>228</v>
      </c>
      <c r="G710" s="119" t="s">
        <v>228</v>
      </c>
      <c r="H710" s="119" t="s">
        <v>188</v>
      </c>
      <c r="I710" s="119" t="s">
        <v>189</v>
      </c>
      <c r="J710" s="119">
        <v>4</v>
      </c>
      <c r="K710" s="119">
        <v>11</v>
      </c>
      <c r="L710" s="119">
        <v>1103</v>
      </c>
      <c r="M710" s="119">
        <v>32</v>
      </c>
      <c r="N710" s="120"/>
    </row>
    <row r="711" spans="1:14" x14ac:dyDescent="0.25">
      <c r="A711" s="119">
        <v>37</v>
      </c>
      <c r="B711" s="119">
        <v>37</v>
      </c>
      <c r="C711" s="119">
        <v>3</v>
      </c>
      <c r="D711" s="119" t="s">
        <v>202</v>
      </c>
      <c r="E711" s="119">
        <v>3</v>
      </c>
      <c r="F711" s="119" t="s">
        <v>228</v>
      </c>
      <c r="G711" s="119" t="s">
        <v>228</v>
      </c>
      <c r="H711" s="119" t="s">
        <v>188</v>
      </c>
      <c r="I711" s="119" t="s">
        <v>190</v>
      </c>
      <c r="J711" s="119">
        <v>3</v>
      </c>
      <c r="K711" s="119">
        <v>6</v>
      </c>
      <c r="L711" s="119">
        <v>601</v>
      </c>
      <c r="M711" s="119">
        <v>38</v>
      </c>
      <c r="N711" s="120"/>
    </row>
    <row r="712" spans="1:14" x14ac:dyDescent="0.25">
      <c r="A712" s="119">
        <v>37</v>
      </c>
      <c r="B712" s="119">
        <v>37</v>
      </c>
      <c r="C712" s="119">
        <v>3</v>
      </c>
      <c r="D712" s="119" t="s">
        <v>202</v>
      </c>
      <c r="E712" s="119">
        <v>3</v>
      </c>
      <c r="F712" s="119" t="s">
        <v>228</v>
      </c>
      <c r="G712" s="119" t="s">
        <v>228</v>
      </c>
      <c r="H712" s="119" t="s">
        <v>188</v>
      </c>
      <c r="I712" s="119" t="s">
        <v>190</v>
      </c>
      <c r="J712" s="119">
        <v>3</v>
      </c>
      <c r="K712" s="119">
        <v>6</v>
      </c>
      <c r="L712" s="119">
        <v>602</v>
      </c>
      <c r="M712" s="119">
        <v>37</v>
      </c>
      <c r="N712" s="120"/>
    </row>
    <row r="713" spans="1:14" x14ac:dyDescent="0.25">
      <c r="A713" s="119">
        <v>37</v>
      </c>
      <c r="B713" s="119">
        <v>37</v>
      </c>
      <c r="C713" s="119">
        <v>3</v>
      </c>
      <c r="D713" s="119" t="s">
        <v>202</v>
      </c>
      <c r="E713" s="119">
        <v>3</v>
      </c>
      <c r="F713" s="119" t="s">
        <v>228</v>
      </c>
      <c r="G713" s="119" t="s">
        <v>228</v>
      </c>
      <c r="H713" s="119" t="s">
        <v>188</v>
      </c>
      <c r="I713" s="119" t="s">
        <v>190</v>
      </c>
      <c r="J713" s="119">
        <v>3</v>
      </c>
      <c r="K713" s="119">
        <v>6</v>
      </c>
      <c r="L713" s="119">
        <v>603</v>
      </c>
      <c r="M713" s="119">
        <v>37</v>
      </c>
      <c r="N713" s="120"/>
    </row>
    <row r="714" spans="1:14" x14ac:dyDescent="0.25">
      <c r="A714" s="119">
        <v>37</v>
      </c>
      <c r="B714" s="119">
        <v>37</v>
      </c>
      <c r="C714" s="119">
        <v>3</v>
      </c>
      <c r="D714" s="119" t="s">
        <v>202</v>
      </c>
      <c r="E714" s="119">
        <v>3</v>
      </c>
      <c r="F714" s="119" t="s">
        <v>228</v>
      </c>
      <c r="G714" s="119" t="s">
        <v>228</v>
      </c>
      <c r="H714" s="119" t="s">
        <v>188</v>
      </c>
      <c r="I714" s="119" t="s">
        <v>190</v>
      </c>
      <c r="J714" s="119">
        <v>3</v>
      </c>
      <c r="K714" s="119">
        <v>6</v>
      </c>
      <c r="L714" s="119">
        <v>604</v>
      </c>
      <c r="M714" s="119">
        <v>40</v>
      </c>
      <c r="N714" s="120"/>
    </row>
    <row r="715" spans="1:14" x14ac:dyDescent="0.25">
      <c r="A715" s="119">
        <v>37</v>
      </c>
      <c r="B715" s="119">
        <v>37</v>
      </c>
      <c r="C715" s="119">
        <v>3</v>
      </c>
      <c r="D715" s="119" t="s">
        <v>202</v>
      </c>
      <c r="E715" s="119">
        <v>3</v>
      </c>
      <c r="F715" s="119" t="s">
        <v>228</v>
      </c>
      <c r="G715" s="119" t="s">
        <v>228</v>
      </c>
      <c r="H715" s="119" t="s">
        <v>188</v>
      </c>
      <c r="I715" s="119" t="s">
        <v>190</v>
      </c>
      <c r="J715" s="119">
        <v>3</v>
      </c>
      <c r="K715" s="119">
        <v>7</v>
      </c>
      <c r="L715" s="119">
        <v>701</v>
      </c>
      <c r="M715" s="119">
        <v>34</v>
      </c>
      <c r="N715" s="120"/>
    </row>
    <row r="716" spans="1:14" x14ac:dyDescent="0.25">
      <c r="A716" s="119">
        <v>37</v>
      </c>
      <c r="B716" s="119">
        <v>37</v>
      </c>
      <c r="C716" s="119">
        <v>3</v>
      </c>
      <c r="D716" s="119" t="s">
        <v>202</v>
      </c>
      <c r="E716" s="119">
        <v>3</v>
      </c>
      <c r="F716" s="119" t="s">
        <v>228</v>
      </c>
      <c r="G716" s="119" t="s">
        <v>228</v>
      </c>
      <c r="H716" s="119" t="s">
        <v>188</v>
      </c>
      <c r="I716" s="119" t="s">
        <v>190</v>
      </c>
      <c r="J716" s="119">
        <v>3</v>
      </c>
      <c r="K716" s="119">
        <v>7</v>
      </c>
      <c r="L716" s="119">
        <v>702</v>
      </c>
      <c r="M716" s="119">
        <v>31</v>
      </c>
      <c r="N716" s="120"/>
    </row>
    <row r="717" spans="1:14" x14ac:dyDescent="0.25">
      <c r="A717" s="119">
        <v>37</v>
      </c>
      <c r="B717" s="119">
        <v>37</v>
      </c>
      <c r="C717" s="119">
        <v>3</v>
      </c>
      <c r="D717" s="119" t="s">
        <v>202</v>
      </c>
      <c r="E717" s="119">
        <v>3</v>
      </c>
      <c r="F717" s="119" t="s">
        <v>228</v>
      </c>
      <c r="G717" s="119" t="s">
        <v>228</v>
      </c>
      <c r="H717" s="119" t="s">
        <v>188</v>
      </c>
      <c r="I717" s="119" t="s">
        <v>190</v>
      </c>
      <c r="J717" s="119">
        <v>3</v>
      </c>
      <c r="K717" s="119">
        <v>7</v>
      </c>
      <c r="L717" s="119">
        <v>703</v>
      </c>
      <c r="M717" s="119">
        <v>34</v>
      </c>
      <c r="N717" s="120"/>
    </row>
    <row r="718" spans="1:14" x14ac:dyDescent="0.25">
      <c r="A718" s="119">
        <v>37</v>
      </c>
      <c r="B718" s="119">
        <v>37</v>
      </c>
      <c r="C718" s="119">
        <v>3</v>
      </c>
      <c r="D718" s="119" t="s">
        <v>202</v>
      </c>
      <c r="E718" s="119">
        <v>3</v>
      </c>
      <c r="F718" s="119" t="s">
        <v>228</v>
      </c>
      <c r="G718" s="119" t="s">
        <v>228</v>
      </c>
      <c r="H718" s="119" t="s">
        <v>188</v>
      </c>
      <c r="I718" s="119" t="s">
        <v>190</v>
      </c>
      <c r="J718" s="119">
        <v>3</v>
      </c>
      <c r="K718" s="119">
        <v>7</v>
      </c>
      <c r="L718" s="119">
        <v>704</v>
      </c>
      <c r="M718" s="119">
        <v>35</v>
      </c>
      <c r="N718" s="120"/>
    </row>
    <row r="719" spans="1:14" x14ac:dyDescent="0.25">
      <c r="A719" s="119">
        <v>37</v>
      </c>
      <c r="B719" s="119">
        <v>37</v>
      </c>
      <c r="C719" s="119">
        <v>3</v>
      </c>
      <c r="D719" s="119" t="s">
        <v>202</v>
      </c>
      <c r="E719" s="119">
        <v>3</v>
      </c>
      <c r="F719" s="119" t="s">
        <v>228</v>
      </c>
      <c r="G719" s="119" t="s">
        <v>228</v>
      </c>
      <c r="H719" s="119" t="s">
        <v>188</v>
      </c>
      <c r="I719" s="119" t="s">
        <v>190</v>
      </c>
      <c r="J719" s="119">
        <v>3</v>
      </c>
      <c r="K719" s="119">
        <v>7</v>
      </c>
      <c r="L719" s="119">
        <v>705</v>
      </c>
      <c r="M719" s="119">
        <v>33</v>
      </c>
      <c r="N719" s="120"/>
    </row>
    <row r="720" spans="1:14" x14ac:dyDescent="0.25">
      <c r="A720" s="119">
        <v>37</v>
      </c>
      <c r="B720" s="119">
        <v>37</v>
      </c>
      <c r="C720" s="119">
        <v>3</v>
      </c>
      <c r="D720" s="119" t="s">
        <v>202</v>
      </c>
      <c r="E720" s="119">
        <v>3</v>
      </c>
      <c r="F720" s="119" t="s">
        <v>228</v>
      </c>
      <c r="G720" s="119" t="s">
        <v>228</v>
      </c>
      <c r="H720" s="119" t="s">
        <v>188</v>
      </c>
      <c r="I720" s="119" t="s">
        <v>190</v>
      </c>
      <c r="J720" s="119">
        <v>3</v>
      </c>
      <c r="K720" s="119">
        <v>8</v>
      </c>
      <c r="L720" s="119">
        <v>801</v>
      </c>
      <c r="M720" s="119">
        <v>32</v>
      </c>
      <c r="N720" s="120"/>
    </row>
    <row r="721" spans="1:14" x14ac:dyDescent="0.25">
      <c r="A721" s="119">
        <v>37</v>
      </c>
      <c r="B721" s="119">
        <v>37</v>
      </c>
      <c r="C721" s="119">
        <v>3</v>
      </c>
      <c r="D721" s="119" t="s">
        <v>202</v>
      </c>
      <c r="E721" s="119">
        <v>3</v>
      </c>
      <c r="F721" s="119" t="s">
        <v>228</v>
      </c>
      <c r="G721" s="119" t="s">
        <v>228</v>
      </c>
      <c r="H721" s="119" t="s">
        <v>188</v>
      </c>
      <c r="I721" s="119" t="s">
        <v>190</v>
      </c>
      <c r="J721" s="119">
        <v>3</v>
      </c>
      <c r="K721" s="119">
        <v>8</v>
      </c>
      <c r="L721" s="119">
        <v>802</v>
      </c>
      <c r="M721" s="119">
        <v>32</v>
      </c>
      <c r="N721" s="120"/>
    </row>
    <row r="722" spans="1:14" x14ac:dyDescent="0.25">
      <c r="A722" s="119">
        <v>37</v>
      </c>
      <c r="B722" s="119">
        <v>37</v>
      </c>
      <c r="C722" s="119">
        <v>3</v>
      </c>
      <c r="D722" s="119" t="s">
        <v>202</v>
      </c>
      <c r="E722" s="119">
        <v>3</v>
      </c>
      <c r="F722" s="119" t="s">
        <v>228</v>
      </c>
      <c r="G722" s="119" t="s">
        <v>228</v>
      </c>
      <c r="H722" s="119" t="s">
        <v>188</v>
      </c>
      <c r="I722" s="119" t="s">
        <v>190</v>
      </c>
      <c r="J722" s="119">
        <v>3</v>
      </c>
      <c r="K722" s="119">
        <v>8</v>
      </c>
      <c r="L722" s="119">
        <v>803</v>
      </c>
      <c r="M722" s="119">
        <v>32</v>
      </c>
      <c r="N722" s="120"/>
    </row>
    <row r="723" spans="1:14" x14ac:dyDescent="0.25">
      <c r="A723" s="119">
        <v>37</v>
      </c>
      <c r="B723" s="119">
        <v>37</v>
      </c>
      <c r="C723" s="119">
        <v>3</v>
      </c>
      <c r="D723" s="119" t="s">
        <v>202</v>
      </c>
      <c r="E723" s="119">
        <v>3</v>
      </c>
      <c r="F723" s="119" t="s">
        <v>228</v>
      </c>
      <c r="G723" s="119" t="s">
        <v>228</v>
      </c>
      <c r="H723" s="119" t="s">
        <v>188</v>
      </c>
      <c r="I723" s="119" t="s">
        <v>190</v>
      </c>
      <c r="J723" s="119">
        <v>3</v>
      </c>
      <c r="K723" s="119">
        <v>8</v>
      </c>
      <c r="L723" s="119">
        <v>804</v>
      </c>
      <c r="M723" s="119">
        <v>32</v>
      </c>
      <c r="N723" s="120"/>
    </row>
    <row r="724" spans="1:14" x14ac:dyDescent="0.25">
      <c r="A724" s="119">
        <v>37</v>
      </c>
      <c r="B724" s="119">
        <v>37</v>
      </c>
      <c r="C724" s="119">
        <v>3</v>
      </c>
      <c r="D724" s="119" t="s">
        <v>202</v>
      </c>
      <c r="E724" s="119">
        <v>3</v>
      </c>
      <c r="F724" s="119" t="s">
        <v>228</v>
      </c>
      <c r="G724" s="119" t="s">
        <v>228</v>
      </c>
      <c r="H724" s="119" t="s">
        <v>188</v>
      </c>
      <c r="I724" s="119" t="s">
        <v>190</v>
      </c>
      <c r="J724" s="119">
        <v>3</v>
      </c>
      <c r="K724" s="119">
        <v>8</v>
      </c>
      <c r="L724" s="119">
        <v>805</v>
      </c>
      <c r="M724" s="119">
        <v>31</v>
      </c>
      <c r="N724" s="120"/>
    </row>
    <row r="725" spans="1:14" x14ac:dyDescent="0.25">
      <c r="A725" s="119">
        <v>37</v>
      </c>
      <c r="B725" s="119">
        <v>37</v>
      </c>
      <c r="C725" s="119">
        <v>3</v>
      </c>
      <c r="D725" s="119" t="s">
        <v>202</v>
      </c>
      <c r="E725" s="119">
        <v>3</v>
      </c>
      <c r="F725" s="119" t="s">
        <v>228</v>
      </c>
      <c r="G725" s="119" t="s">
        <v>228</v>
      </c>
      <c r="H725" s="119" t="s">
        <v>188</v>
      </c>
      <c r="I725" s="119" t="s">
        <v>190</v>
      </c>
      <c r="J725" s="119">
        <v>3</v>
      </c>
      <c r="K725" s="119">
        <v>9</v>
      </c>
      <c r="L725" s="119">
        <v>901</v>
      </c>
      <c r="M725" s="119">
        <v>31</v>
      </c>
      <c r="N725" s="120"/>
    </row>
    <row r="726" spans="1:14" x14ac:dyDescent="0.25">
      <c r="A726" s="119">
        <v>37</v>
      </c>
      <c r="B726" s="119">
        <v>37</v>
      </c>
      <c r="C726" s="119">
        <v>3</v>
      </c>
      <c r="D726" s="119" t="s">
        <v>202</v>
      </c>
      <c r="E726" s="119">
        <v>3</v>
      </c>
      <c r="F726" s="119" t="s">
        <v>228</v>
      </c>
      <c r="G726" s="119" t="s">
        <v>228</v>
      </c>
      <c r="H726" s="119" t="s">
        <v>188</v>
      </c>
      <c r="I726" s="119" t="s">
        <v>190</v>
      </c>
      <c r="J726" s="119">
        <v>3</v>
      </c>
      <c r="K726" s="119">
        <v>9</v>
      </c>
      <c r="L726" s="119">
        <v>902</v>
      </c>
      <c r="M726" s="119">
        <v>33</v>
      </c>
      <c r="N726" s="120"/>
    </row>
    <row r="727" spans="1:14" x14ac:dyDescent="0.25">
      <c r="A727" s="119">
        <v>37</v>
      </c>
      <c r="B727" s="119">
        <v>37</v>
      </c>
      <c r="C727" s="119">
        <v>3</v>
      </c>
      <c r="D727" s="119" t="s">
        <v>202</v>
      </c>
      <c r="E727" s="119">
        <v>3</v>
      </c>
      <c r="F727" s="119" t="s">
        <v>228</v>
      </c>
      <c r="G727" s="119" t="s">
        <v>228</v>
      </c>
      <c r="H727" s="119" t="s">
        <v>188</v>
      </c>
      <c r="I727" s="119" t="s">
        <v>190</v>
      </c>
      <c r="J727" s="119">
        <v>3</v>
      </c>
      <c r="K727" s="119">
        <v>9</v>
      </c>
      <c r="L727" s="119">
        <v>903</v>
      </c>
      <c r="M727" s="119">
        <v>35</v>
      </c>
      <c r="N727" s="120"/>
    </row>
    <row r="728" spans="1:14" x14ac:dyDescent="0.25">
      <c r="A728" s="119">
        <v>37</v>
      </c>
      <c r="B728" s="119">
        <v>37</v>
      </c>
      <c r="C728" s="119">
        <v>3</v>
      </c>
      <c r="D728" s="119" t="s">
        <v>202</v>
      </c>
      <c r="E728" s="119">
        <v>3</v>
      </c>
      <c r="F728" s="119" t="s">
        <v>228</v>
      </c>
      <c r="G728" s="119" t="s">
        <v>228</v>
      </c>
      <c r="H728" s="119" t="s">
        <v>188</v>
      </c>
      <c r="I728" s="119" t="s">
        <v>190</v>
      </c>
      <c r="J728" s="119">
        <v>3</v>
      </c>
      <c r="K728" s="119">
        <v>9</v>
      </c>
      <c r="L728" s="119">
        <v>904</v>
      </c>
      <c r="M728" s="119">
        <v>30</v>
      </c>
      <c r="N728" s="120"/>
    </row>
    <row r="729" spans="1:14" x14ac:dyDescent="0.25">
      <c r="A729" s="119">
        <v>37</v>
      </c>
      <c r="B729" s="119">
        <v>37</v>
      </c>
      <c r="C729" s="119">
        <v>3</v>
      </c>
      <c r="D729" s="119" t="s">
        <v>202</v>
      </c>
      <c r="E729" s="119">
        <v>3</v>
      </c>
      <c r="F729" s="119" t="s">
        <v>228</v>
      </c>
      <c r="G729" s="119" t="s">
        <v>228</v>
      </c>
      <c r="H729" s="119" t="s">
        <v>188</v>
      </c>
      <c r="I729" s="119" t="s">
        <v>190</v>
      </c>
      <c r="J729" s="119">
        <v>4</v>
      </c>
      <c r="K729" s="119">
        <v>10</v>
      </c>
      <c r="L729" s="119">
        <v>1001</v>
      </c>
      <c r="M729" s="119">
        <v>39</v>
      </c>
      <c r="N729" s="120"/>
    </row>
    <row r="730" spans="1:14" x14ac:dyDescent="0.25">
      <c r="A730" s="119">
        <v>37</v>
      </c>
      <c r="B730" s="119">
        <v>37</v>
      </c>
      <c r="C730" s="119">
        <v>3</v>
      </c>
      <c r="D730" s="119" t="s">
        <v>202</v>
      </c>
      <c r="E730" s="119">
        <v>3</v>
      </c>
      <c r="F730" s="119" t="s">
        <v>228</v>
      </c>
      <c r="G730" s="119" t="s">
        <v>228</v>
      </c>
      <c r="H730" s="119" t="s">
        <v>188</v>
      </c>
      <c r="I730" s="119" t="s">
        <v>190</v>
      </c>
      <c r="J730" s="119">
        <v>4</v>
      </c>
      <c r="K730" s="119">
        <v>10</v>
      </c>
      <c r="L730" s="119">
        <v>1002</v>
      </c>
      <c r="M730" s="119">
        <v>41</v>
      </c>
      <c r="N730" s="120"/>
    </row>
    <row r="731" spans="1:14" x14ac:dyDescent="0.25">
      <c r="A731" s="119">
        <v>37</v>
      </c>
      <c r="B731" s="119">
        <v>37</v>
      </c>
      <c r="C731" s="119">
        <v>3</v>
      </c>
      <c r="D731" s="119" t="s">
        <v>202</v>
      </c>
      <c r="E731" s="119">
        <v>3</v>
      </c>
      <c r="F731" s="119" t="s">
        <v>228</v>
      </c>
      <c r="G731" s="119" t="s">
        <v>228</v>
      </c>
      <c r="H731" s="119" t="s">
        <v>188</v>
      </c>
      <c r="I731" s="119" t="s">
        <v>190</v>
      </c>
      <c r="J731" s="119">
        <v>4</v>
      </c>
      <c r="K731" s="119">
        <v>11</v>
      </c>
      <c r="L731" s="119">
        <v>1101</v>
      </c>
      <c r="M731" s="119">
        <v>30</v>
      </c>
      <c r="N731" s="120"/>
    </row>
    <row r="732" spans="1:14" x14ac:dyDescent="0.25">
      <c r="A732" s="119">
        <v>37</v>
      </c>
      <c r="B732" s="119">
        <v>37</v>
      </c>
      <c r="C732" s="119">
        <v>3</v>
      </c>
      <c r="D732" s="119" t="s">
        <v>202</v>
      </c>
      <c r="E732" s="119">
        <v>3</v>
      </c>
      <c r="F732" s="119" t="s">
        <v>228</v>
      </c>
      <c r="G732" s="119" t="s">
        <v>228</v>
      </c>
      <c r="H732" s="119" t="s">
        <v>188</v>
      </c>
      <c r="I732" s="119" t="s">
        <v>190</v>
      </c>
      <c r="J732" s="119">
        <v>4</v>
      </c>
      <c r="K732" s="119">
        <v>11</v>
      </c>
      <c r="L732" s="119">
        <v>1102</v>
      </c>
      <c r="M732" s="119">
        <v>31</v>
      </c>
      <c r="N732" s="120"/>
    </row>
    <row r="733" spans="1:14" x14ac:dyDescent="0.25">
      <c r="A733" s="119">
        <v>38</v>
      </c>
      <c r="B733" s="119">
        <v>38</v>
      </c>
      <c r="C733" s="119">
        <v>3</v>
      </c>
      <c r="D733" s="119" t="s">
        <v>208</v>
      </c>
      <c r="E733" s="119">
        <v>12</v>
      </c>
      <c r="F733" s="119" t="s">
        <v>232</v>
      </c>
      <c r="G733" s="119" t="s">
        <v>232</v>
      </c>
      <c r="H733" s="119" t="s">
        <v>188</v>
      </c>
      <c r="I733" s="119" t="s">
        <v>189</v>
      </c>
      <c r="J733" s="119">
        <v>1</v>
      </c>
      <c r="K733" s="119">
        <v>0</v>
      </c>
      <c r="L733" s="119">
        <v>1</v>
      </c>
      <c r="M733" s="119">
        <v>27</v>
      </c>
      <c r="N733" s="120"/>
    </row>
    <row r="734" spans="1:14" x14ac:dyDescent="0.25">
      <c r="A734" s="119">
        <v>38</v>
      </c>
      <c r="B734" s="119">
        <v>38</v>
      </c>
      <c r="C734" s="119">
        <v>3</v>
      </c>
      <c r="D734" s="119" t="s">
        <v>208</v>
      </c>
      <c r="E734" s="119">
        <v>12</v>
      </c>
      <c r="F734" s="119" t="s">
        <v>232</v>
      </c>
      <c r="G734" s="119" t="s">
        <v>232</v>
      </c>
      <c r="H734" s="119" t="s">
        <v>188</v>
      </c>
      <c r="I734" s="119" t="s">
        <v>189</v>
      </c>
      <c r="J734" s="119">
        <v>1</v>
      </c>
      <c r="K734" s="119">
        <v>0</v>
      </c>
      <c r="L734" s="119">
        <v>2</v>
      </c>
      <c r="M734" s="119">
        <v>27</v>
      </c>
      <c r="N734" s="120"/>
    </row>
    <row r="735" spans="1:14" x14ac:dyDescent="0.25">
      <c r="A735" s="119">
        <v>38</v>
      </c>
      <c r="B735" s="119">
        <v>38</v>
      </c>
      <c r="C735" s="119">
        <v>3</v>
      </c>
      <c r="D735" s="119" t="s">
        <v>208</v>
      </c>
      <c r="E735" s="119">
        <v>12</v>
      </c>
      <c r="F735" s="119" t="s">
        <v>232</v>
      </c>
      <c r="G735" s="119" t="s">
        <v>232</v>
      </c>
      <c r="H735" s="119" t="s">
        <v>188</v>
      </c>
      <c r="I735" s="119" t="s">
        <v>189</v>
      </c>
      <c r="J735" s="119">
        <v>2</v>
      </c>
      <c r="K735" s="119">
        <v>1</v>
      </c>
      <c r="L735" s="119">
        <v>101</v>
      </c>
      <c r="M735" s="119">
        <v>35</v>
      </c>
      <c r="N735" s="120"/>
    </row>
    <row r="736" spans="1:14" x14ac:dyDescent="0.25">
      <c r="A736" s="119">
        <v>38</v>
      </c>
      <c r="B736" s="119">
        <v>38</v>
      </c>
      <c r="C736" s="119">
        <v>3</v>
      </c>
      <c r="D736" s="119" t="s">
        <v>208</v>
      </c>
      <c r="E736" s="119">
        <v>12</v>
      </c>
      <c r="F736" s="119" t="s">
        <v>232</v>
      </c>
      <c r="G736" s="119" t="s">
        <v>232</v>
      </c>
      <c r="H736" s="119" t="s">
        <v>188</v>
      </c>
      <c r="I736" s="119" t="s">
        <v>189</v>
      </c>
      <c r="J736" s="119">
        <v>2</v>
      </c>
      <c r="K736" s="119">
        <v>1</v>
      </c>
      <c r="L736" s="119">
        <v>102</v>
      </c>
      <c r="M736" s="119">
        <v>32</v>
      </c>
      <c r="N736" s="120"/>
    </row>
    <row r="737" spans="1:14" x14ac:dyDescent="0.25">
      <c r="A737" s="119">
        <v>38</v>
      </c>
      <c r="B737" s="119">
        <v>38</v>
      </c>
      <c r="C737" s="119">
        <v>3</v>
      </c>
      <c r="D737" s="119" t="s">
        <v>208</v>
      </c>
      <c r="E737" s="119">
        <v>12</v>
      </c>
      <c r="F737" s="119" t="s">
        <v>232</v>
      </c>
      <c r="G737" s="119" t="s">
        <v>232</v>
      </c>
      <c r="H737" s="119" t="s">
        <v>188</v>
      </c>
      <c r="I737" s="119" t="s">
        <v>189</v>
      </c>
      <c r="J737" s="119">
        <v>2</v>
      </c>
      <c r="K737" s="119">
        <v>2</v>
      </c>
      <c r="L737" s="119">
        <v>201</v>
      </c>
      <c r="M737" s="119">
        <v>29</v>
      </c>
      <c r="N737" s="120"/>
    </row>
    <row r="738" spans="1:14" x14ac:dyDescent="0.25">
      <c r="A738" s="119">
        <v>38</v>
      </c>
      <c r="B738" s="119">
        <v>38</v>
      </c>
      <c r="C738" s="119">
        <v>3</v>
      </c>
      <c r="D738" s="119" t="s">
        <v>208</v>
      </c>
      <c r="E738" s="119">
        <v>12</v>
      </c>
      <c r="F738" s="119" t="s">
        <v>232</v>
      </c>
      <c r="G738" s="119" t="s">
        <v>232</v>
      </c>
      <c r="H738" s="119" t="s">
        <v>188</v>
      </c>
      <c r="I738" s="119" t="s">
        <v>189</v>
      </c>
      <c r="J738" s="119">
        <v>2</v>
      </c>
      <c r="K738" s="119">
        <v>2</v>
      </c>
      <c r="L738" s="119">
        <v>202</v>
      </c>
      <c r="M738" s="119">
        <v>32</v>
      </c>
      <c r="N738" s="120"/>
    </row>
    <row r="739" spans="1:14" x14ac:dyDescent="0.25">
      <c r="A739" s="119">
        <v>38</v>
      </c>
      <c r="B739" s="119">
        <v>38</v>
      </c>
      <c r="C739" s="119">
        <v>3</v>
      </c>
      <c r="D739" s="119" t="s">
        <v>208</v>
      </c>
      <c r="E739" s="119">
        <v>12</v>
      </c>
      <c r="F739" s="119" t="s">
        <v>232</v>
      </c>
      <c r="G739" s="119" t="s">
        <v>232</v>
      </c>
      <c r="H739" s="119" t="s">
        <v>188</v>
      </c>
      <c r="I739" s="119" t="s">
        <v>189</v>
      </c>
      <c r="J739" s="119">
        <v>2</v>
      </c>
      <c r="K739" s="119">
        <v>3</v>
      </c>
      <c r="L739" s="119">
        <v>301</v>
      </c>
      <c r="M739" s="119">
        <v>37</v>
      </c>
      <c r="N739" s="120"/>
    </row>
    <row r="740" spans="1:14" x14ac:dyDescent="0.25">
      <c r="A740" s="119">
        <v>38</v>
      </c>
      <c r="B740" s="119">
        <v>38</v>
      </c>
      <c r="C740" s="119">
        <v>3</v>
      </c>
      <c r="D740" s="119" t="s">
        <v>208</v>
      </c>
      <c r="E740" s="119">
        <v>12</v>
      </c>
      <c r="F740" s="119" t="s">
        <v>232</v>
      </c>
      <c r="G740" s="119" t="s">
        <v>232</v>
      </c>
      <c r="H740" s="119" t="s">
        <v>188</v>
      </c>
      <c r="I740" s="119" t="s">
        <v>189</v>
      </c>
      <c r="J740" s="119">
        <v>2</v>
      </c>
      <c r="K740" s="119">
        <v>3</v>
      </c>
      <c r="L740" s="119">
        <v>302</v>
      </c>
      <c r="M740" s="119">
        <v>35</v>
      </c>
      <c r="N740" s="120"/>
    </row>
    <row r="741" spans="1:14" x14ac:dyDescent="0.25">
      <c r="A741" s="119">
        <v>38</v>
      </c>
      <c r="B741" s="119">
        <v>38</v>
      </c>
      <c r="C741" s="119">
        <v>3</v>
      </c>
      <c r="D741" s="119" t="s">
        <v>208</v>
      </c>
      <c r="E741" s="119">
        <v>12</v>
      </c>
      <c r="F741" s="119" t="s">
        <v>232</v>
      </c>
      <c r="G741" s="119" t="s">
        <v>232</v>
      </c>
      <c r="H741" s="119" t="s">
        <v>188</v>
      </c>
      <c r="I741" s="119" t="s">
        <v>189</v>
      </c>
      <c r="J741" s="119">
        <v>2</v>
      </c>
      <c r="K741" s="119">
        <v>4</v>
      </c>
      <c r="L741" s="119">
        <v>401</v>
      </c>
      <c r="M741" s="119">
        <v>35</v>
      </c>
      <c r="N741" s="120"/>
    </row>
    <row r="742" spans="1:14" x14ac:dyDescent="0.25">
      <c r="A742" s="119">
        <v>38</v>
      </c>
      <c r="B742" s="119">
        <v>38</v>
      </c>
      <c r="C742" s="119">
        <v>3</v>
      </c>
      <c r="D742" s="119" t="s">
        <v>208</v>
      </c>
      <c r="E742" s="119">
        <v>12</v>
      </c>
      <c r="F742" s="119" t="s">
        <v>232</v>
      </c>
      <c r="G742" s="119" t="s">
        <v>232</v>
      </c>
      <c r="H742" s="119" t="s">
        <v>188</v>
      </c>
      <c r="I742" s="119" t="s">
        <v>189</v>
      </c>
      <c r="J742" s="119">
        <v>2</v>
      </c>
      <c r="K742" s="119">
        <v>4</v>
      </c>
      <c r="L742" s="119">
        <v>402</v>
      </c>
      <c r="M742" s="119">
        <v>32</v>
      </c>
      <c r="N742" s="120"/>
    </row>
    <row r="743" spans="1:14" x14ac:dyDescent="0.25">
      <c r="A743" s="119">
        <v>38</v>
      </c>
      <c r="B743" s="119">
        <v>38</v>
      </c>
      <c r="C743" s="119">
        <v>3</v>
      </c>
      <c r="D743" s="119" t="s">
        <v>208</v>
      </c>
      <c r="E743" s="119">
        <v>12</v>
      </c>
      <c r="F743" s="119" t="s">
        <v>232</v>
      </c>
      <c r="G743" s="119" t="s">
        <v>232</v>
      </c>
      <c r="H743" s="119" t="s">
        <v>188</v>
      </c>
      <c r="I743" s="119" t="s">
        <v>189</v>
      </c>
      <c r="J743" s="119">
        <v>2</v>
      </c>
      <c r="K743" s="119">
        <v>5</v>
      </c>
      <c r="L743" s="119">
        <v>501</v>
      </c>
      <c r="M743" s="119">
        <v>33</v>
      </c>
      <c r="N743" s="120"/>
    </row>
    <row r="744" spans="1:14" x14ac:dyDescent="0.25">
      <c r="A744" s="119">
        <v>38</v>
      </c>
      <c r="B744" s="119">
        <v>38</v>
      </c>
      <c r="C744" s="119">
        <v>3</v>
      </c>
      <c r="D744" s="119" t="s">
        <v>208</v>
      </c>
      <c r="E744" s="119">
        <v>12</v>
      </c>
      <c r="F744" s="119" t="s">
        <v>232</v>
      </c>
      <c r="G744" s="119" t="s">
        <v>232</v>
      </c>
      <c r="H744" s="119" t="s">
        <v>188</v>
      </c>
      <c r="I744" s="119" t="s">
        <v>189</v>
      </c>
      <c r="J744" s="119">
        <v>2</v>
      </c>
      <c r="K744" s="119">
        <v>5</v>
      </c>
      <c r="L744" s="119">
        <v>502</v>
      </c>
      <c r="M744" s="119">
        <v>35</v>
      </c>
      <c r="N744" s="120"/>
    </row>
    <row r="745" spans="1:14" x14ac:dyDescent="0.25">
      <c r="A745" s="119">
        <v>38</v>
      </c>
      <c r="B745" s="119">
        <v>38</v>
      </c>
      <c r="C745" s="119">
        <v>3</v>
      </c>
      <c r="D745" s="119" t="s">
        <v>208</v>
      </c>
      <c r="E745" s="119">
        <v>12</v>
      </c>
      <c r="F745" s="119" t="s">
        <v>232</v>
      </c>
      <c r="G745" s="119" t="s">
        <v>232</v>
      </c>
      <c r="H745" s="119" t="s">
        <v>188</v>
      </c>
      <c r="I745" s="119" t="s">
        <v>189</v>
      </c>
      <c r="J745" s="119">
        <v>3</v>
      </c>
      <c r="K745" s="119">
        <v>6</v>
      </c>
      <c r="L745" s="119">
        <v>601</v>
      </c>
      <c r="M745" s="119">
        <v>43</v>
      </c>
      <c r="N745" s="120"/>
    </row>
    <row r="746" spans="1:14" x14ac:dyDescent="0.25">
      <c r="A746" s="119">
        <v>38</v>
      </c>
      <c r="B746" s="119">
        <v>38</v>
      </c>
      <c r="C746" s="119">
        <v>3</v>
      </c>
      <c r="D746" s="119" t="s">
        <v>208</v>
      </c>
      <c r="E746" s="119">
        <v>12</v>
      </c>
      <c r="F746" s="119" t="s">
        <v>232</v>
      </c>
      <c r="G746" s="119" t="s">
        <v>232</v>
      </c>
      <c r="H746" s="119" t="s">
        <v>188</v>
      </c>
      <c r="I746" s="119" t="s">
        <v>189</v>
      </c>
      <c r="J746" s="119">
        <v>3</v>
      </c>
      <c r="K746" s="119">
        <v>6</v>
      </c>
      <c r="L746" s="119">
        <v>602</v>
      </c>
      <c r="M746" s="119">
        <v>40</v>
      </c>
      <c r="N746" s="120"/>
    </row>
    <row r="747" spans="1:14" x14ac:dyDescent="0.25">
      <c r="A747" s="119">
        <v>38</v>
      </c>
      <c r="B747" s="119">
        <v>38</v>
      </c>
      <c r="C747" s="119">
        <v>3</v>
      </c>
      <c r="D747" s="119" t="s">
        <v>208</v>
      </c>
      <c r="E747" s="119">
        <v>12</v>
      </c>
      <c r="F747" s="119" t="s">
        <v>232</v>
      </c>
      <c r="G747" s="119" t="s">
        <v>232</v>
      </c>
      <c r="H747" s="119" t="s">
        <v>188</v>
      </c>
      <c r="I747" s="119" t="s">
        <v>189</v>
      </c>
      <c r="J747" s="119">
        <v>3</v>
      </c>
      <c r="K747" s="119">
        <v>7</v>
      </c>
      <c r="L747" s="119">
        <v>701</v>
      </c>
      <c r="M747" s="119">
        <v>42</v>
      </c>
      <c r="N747" s="120"/>
    </row>
    <row r="748" spans="1:14" x14ac:dyDescent="0.25">
      <c r="A748" s="119">
        <v>38</v>
      </c>
      <c r="B748" s="119">
        <v>38</v>
      </c>
      <c r="C748" s="119">
        <v>3</v>
      </c>
      <c r="D748" s="119" t="s">
        <v>208</v>
      </c>
      <c r="E748" s="119">
        <v>12</v>
      </c>
      <c r="F748" s="119" t="s">
        <v>232</v>
      </c>
      <c r="G748" s="119" t="s">
        <v>232</v>
      </c>
      <c r="H748" s="119" t="s">
        <v>188</v>
      </c>
      <c r="I748" s="119" t="s">
        <v>189</v>
      </c>
      <c r="J748" s="119">
        <v>3</v>
      </c>
      <c r="K748" s="119">
        <v>7</v>
      </c>
      <c r="L748" s="119">
        <v>702</v>
      </c>
      <c r="M748" s="119">
        <v>40</v>
      </c>
      <c r="N748" s="120"/>
    </row>
    <row r="749" spans="1:14" x14ac:dyDescent="0.25">
      <c r="A749" s="119">
        <v>38</v>
      </c>
      <c r="B749" s="119">
        <v>38</v>
      </c>
      <c r="C749" s="119">
        <v>3</v>
      </c>
      <c r="D749" s="119" t="s">
        <v>208</v>
      </c>
      <c r="E749" s="119">
        <v>12</v>
      </c>
      <c r="F749" s="119" t="s">
        <v>232</v>
      </c>
      <c r="G749" s="119" t="s">
        <v>232</v>
      </c>
      <c r="H749" s="119" t="s">
        <v>188</v>
      </c>
      <c r="I749" s="119" t="s">
        <v>189</v>
      </c>
      <c r="J749" s="119">
        <v>3</v>
      </c>
      <c r="K749" s="119">
        <v>8</v>
      </c>
      <c r="L749" s="119">
        <v>801</v>
      </c>
      <c r="M749" s="119">
        <v>42</v>
      </c>
      <c r="N749" s="120"/>
    </row>
    <row r="750" spans="1:14" x14ac:dyDescent="0.25">
      <c r="A750" s="119">
        <v>38</v>
      </c>
      <c r="B750" s="119">
        <v>38</v>
      </c>
      <c r="C750" s="119">
        <v>3</v>
      </c>
      <c r="D750" s="119" t="s">
        <v>208</v>
      </c>
      <c r="E750" s="119">
        <v>12</v>
      </c>
      <c r="F750" s="119" t="s">
        <v>232</v>
      </c>
      <c r="G750" s="119" t="s">
        <v>232</v>
      </c>
      <c r="H750" s="119" t="s">
        <v>188</v>
      </c>
      <c r="I750" s="119" t="s">
        <v>189</v>
      </c>
      <c r="J750" s="119">
        <v>3</v>
      </c>
      <c r="K750" s="119">
        <v>8</v>
      </c>
      <c r="L750" s="119">
        <v>802</v>
      </c>
      <c r="M750" s="119">
        <v>42</v>
      </c>
      <c r="N750" s="120"/>
    </row>
    <row r="751" spans="1:14" x14ac:dyDescent="0.25">
      <c r="A751" s="119">
        <v>38</v>
      </c>
      <c r="B751" s="119">
        <v>38</v>
      </c>
      <c r="C751" s="119">
        <v>3</v>
      </c>
      <c r="D751" s="119" t="s">
        <v>208</v>
      </c>
      <c r="E751" s="119">
        <v>12</v>
      </c>
      <c r="F751" s="119" t="s">
        <v>232</v>
      </c>
      <c r="G751" s="119" t="s">
        <v>232</v>
      </c>
      <c r="H751" s="119" t="s">
        <v>188</v>
      </c>
      <c r="I751" s="119" t="s">
        <v>189</v>
      </c>
      <c r="J751" s="119">
        <v>3</v>
      </c>
      <c r="K751" s="119">
        <v>9</v>
      </c>
      <c r="L751" s="119">
        <v>901</v>
      </c>
      <c r="M751" s="119">
        <v>36</v>
      </c>
      <c r="N751" s="120"/>
    </row>
    <row r="752" spans="1:14" x14ac:dyDescent="0.25">
      <c r="A752" s="119">
        <v>38</v>
      </c>
      <c r="B752" s="119">
        <v>38</v>
      </c>
      <c r="C752" s="119">
        <v>3</v>
      </c>
      <c r="D752" s="119" t="s">
        <v>208</v>
      </c>
      <c r="E752" s="119">
        <v>12</v>
      </c>
      <c r="F752" s="119" t="s">
        <v>232</v>
      </c>
      <c r="G752" s="119" t="s">
        <v>232</v>
      </c>
      <c r="H752" s="119" t="s">
        <v>188</v>
      </c>
      <c r="I752" s="119" t="s">
        <v>189</v>
      </c>
      <c r="J752" s="119">
        <v>3</v>
      </c>
      <c r="K752" s="119">
        <v>9</v>
      </c>
      <c r="L752" s="119">
        <v>902</v>
      </c>
      <c r="M752" s="119">
        <v>36</v>
      </c>
      <c r="N752" s="120"/>
    </row>
    <row r="753" spans="1:14" x14ac:dyDescent="0.25">
      <c r="A753" s="119">
        <v>38</v>
      </c>
      <c r="B753" s="119">
        <v>38</v>
      </c>
      <c r="C753" s="119">
        <v>3</v>
      </c>
      <c r="D753" s="119" t="s">
        <v>208</v>
      </c>
      <c r="E753" s="119">
        <v>12</v>
      </c>
      <c r="F753" s="119" t="s">
        <v>232</v>
      </c>
      <c r="G753" s="119" t="s">
        <v>232</v>
      </c>
      <c r="H753" s="119" t="s">
        <v>188</v>
      </c>
      <c r="I753" s="119" t="s">
        <v>189</v>
      </c>
      <c r="J753" s="119">
        <v>4</v>
      </c>
      <c r="K753" s="119">
        <v>10</v>
      </c>
      <c r="L753" s="119">
        <v>1001</v>
      </c>
      <c r="M753" s="119">
        <v>38</v>
      </c>
      <c r="N753" s="120"/>
    </row>
    <row r="754" spans="1:14" x14ac:dyDescent="0.25">
      <c r="A754" s="119">
        <v>38</v>
      </c>
      <c r="B754" s="119">
        <v>38</v>
      </c>
      <c r="C754" s="119">
        <v>3</v>
      </c>
      <c r="D754" s="119" t="s">
        <v>208</v>
      </c>
      <c r="E754" s="119">
        <v>12</v>
      </c>
      <c r="F754" s="119" t="s">
        <v>232</v>
      </c>
      <c r="G754" s="119" t="s">
        <v>232</v>
      </c>
      <c r="H754" s="119" t="s">
        <v>188</v>
      </c>
      <c r="I754" s="119" t="s">
        <v>189</v>
      </c>
      <c r="J754" s="119">
        <v>4</v>
      </c>
      <c r="K754" s="119">
        <v>10</v>
      </c>
      <c r="L754" s="119">
        <v>1002</v>
      </c>
      <c r="M754" s="119">
        <v>38</v>
      </c>
      <c r="N754" s="120"/>
    </row>
    <row r="755" spans="1:14" x14ac:dyDescent="0.25">
      <c r="A755" s="119">
        <v>38</v>
      </c>
      <c r="B755" s="119">
        <v>38</v>
      </c>
      <c r="C755" s="119">
        <v>3</v>
      </c>
      <c r="D755" s="119" t="s">
        <v>208</v>
      </c>
      <c r="E755" s="119">
        <v>12</v>
      </c>
      <c r="F755" s="119" t="s">
        <v>232</v>
      </c>
      <c r="G755" s="119" t="s">
        <v>232</v>
      </c>
      <c r="H755" s="119" t="s">
        <v>188</v>
      </c>
      <c r="I755" s="119" t="s">
        <v>189</v>
      </c>
      <c r="J755" s="119">
        <v>4</v>
      </c>
      <c r="K755" s="119">
        <v>11</v>
      </c>
      <c r="L755" s="119">
        <v>1101</v>
      </c>
      <c r="M755" s="119">
        <v>34</v>
      </c>
      <c r="N755" s="120"/>
    </row>
    <row r="756" spans="1:14" x14ac:dyDescent="0.25">
      <c r="A756" s="119">
        <v>38</v>
      </c>
      <c r="B756" s="119">
        <v>38</v>
      </c>
      <c r="C756" s="119">
        <v>3</v>
      </c>
      <c r="D756" s="119" t="s">
        <v>208</v>
      </c>
      <c r="E756" s="119">
        <v>12</v>
      </c>
      <c r="F756" s="119" t="s">
        <v>232</v>
      </c>
      <c r="G756" s="119" t="s">
        <v>232</v>
      </c>
      <c r="H756" s="119" t="s">
        <v>188</v>
      </c>
      <c r="I756" s="119" t="s">
        <v>189</v>
      </c>
      <c r="J756" s="119">
        <v>4</v>
      </c>
      <c r="K756" s="119">
        <v>11</v>
      </c>
      <c r="L756" s="119">
        <v>1102</v>
      </c>
      <c r="M756" s="119">
        <v>34</v>
      </c>
      <c r="N756" s="120"/>
    </row>
    <row r="757" spans="1:14" x14ac:dyDescent="0.25">
      <c r="A757" s="119">
        <v>38</v>
      </c>
      <c r="B757" s="119">
        <v>38</v>
      </c>
      <c r="C757" s="119">
        <v>3</v>
      </c>
      <c r="D757" s="119" t="s">
        <v>208</v>
      </c>
      <c r="E757" s="119">
        <v>12</v>
      </c>
      <c r="F757" s="119" t="s">
        <v>232</v>
      </c>
      <c r="G757" s="119" t="s">
        <v>232</v>
      </c>
      <c r="H757" s="119" t="s">
        <v>188</v>
      </c>
      <c r="I757" s="119" t="s">
        <v>190</v>
      </c>
      <c r="J757" s="119">
        <v>1</v>
      </c>
      <c r="K757" s="119">
        <v>0</v>
      </c>
      <c r="L757" s="119">
        <v>1</v>
      </c>
      <c r="M757" s="119">
        <v>27</v>
      </c>
      <c r="N757" s="120"/>
    </row>
    <row r="758" spans="1:14" x14ac:dyDescent="0.25">
      <c r="A758" s="119">
        <v>38</v>
      </c>
      <c r="B758" s="119">
        <v>38</v>
      </c>
      <c r="C758" s="119">
        <v>3</v>
      </c>
      <c r="D758" s="119" t="s">
        <v>208</v>
      </c>
      <c r="E758" s="119">
        <v>12</v>
      </c>
      <c r="F758" s="119" t="s">
        <v>232</v>
      </c>
      <c r="G758" s="119" t="s">
        <v>232</v>
      </c>
      <c r="H758" s="119" t="s">
        <v>188</v>
      </c>
      <c r="I758" s="119" t="s">
        <v>190</v>
      </c>
      <c r="J758" s="119">
        <v>1</v>
      </c>
      <c r="K758" s="119">
        <v>0</v>
      </c>
      <c r="L758" s="119">
        <v>2</v>
      </c>
      <c r="M758" s="119">
        <v>27</v>
      </c>
      <c r="N758" s="120"/>
    </row>
    <row r="759" spans="1:14" x14ac:dyDescent="0.25">
      <c r="A759" s="119">
        <v>38</v>
      </c>
      <c r="B759" s="119">
        <v>38</v>
      </c>
      <c r="C759" s="119">
        <v>3</v>
      </c>
      <c r="D759" s="119" t="s">
        <v>208</v>
      </c>
      <c r="E759" s="119">
        <v>12</v>
      </c>
      <c r="F759" s="119" t="s">
        <v>232</v>
      </c>
      <c r="G759" s="119" t="s">
        <v>232</v>
      </c>
      <c r="H759" s="119" t="s">
        <v>188</v>
      </c>
      <c r="I759" s="119" t="s">
        <v>190</v>
      </c>
      <c r="J759" s="119">
        <v>2</v>
      </c>
      <c r="K759" s="119">
        <v>1</v>
      </c>
      <c r="L759" s="119">
        <v>101</v>
      </c>
      <c r="M759" s="119">
        <v>42</v>
      </c>
      <c r="N759" s="120"/>
    </row>
    <row r="760" spans="1:14" x14ac:dyDescent="0.25">
      <c r="A760" s="119">
        <v>38</v>
      </c>
      <c r="B760" s="119">
        <v>38</v>
      </c>
      <c r="C760" s="119">
        <v>3</v>
      </c>
      <c r="D760" s="119" t="s">
        <v>208</v>
      </c>
      <c r="E760" s="119">
        <v>12</v>
      </c>
      <c r="F760" s="119" t="s">
        <v>232</v>
      </c>
      <c r="G760" s="119" t="s">
        <v>232</v>
      </c>
      <c r="H760" s="119" t="s">
        <v>188</v>
      </c>
      <c r="I760" s="119" t="s">
        <v>190</v>
      </c>
      <c r="J760" s="119">
        <v>2</v>
      </c>
      <c r="K760" s="119">
        <v>1</v>
      </c>
      <c r="L760" s="119">
        <v>102</v>
      </c>
      <c r="M760" s="119">
        <v>37</v>
      </c>
      <c r="N760" s="120"/>
    </row>
    <row r="761" spans="1:14" x14ac:dyDescent="0.25">
      <c r="A761" s="119">
        <v>38</v>
      </c>
      <c r="B761" s="119">
        <v>38</v>
      </c>
      <c r="C761" s="119">
        <v>3</v>
      </c>
      <c r="D761" s="119" t="s">
        <v>208</v>
      </c>
      <c r="E761" s="119">
        <v>12</v>
      </c>
      <c r="F761" s="119" t="s">
        <v>232</v>
      </c>
      <c r="G761" s="119" t="s">
        <v>232</v>
      </c>
      <c r="H761" s="119" t="s">
        <v>188</v>
      </c>
      <c r="I761" s="119" t="s">
        <v>190</v>
      </c>
      <c r="J761" s="119">
        <v>2</v>
      </c>
      <c r="K761" s="119">
        <v>2</v>
      </c>
      <c r="L761" s="119">
        <v>201</v>
      </c>
      <c r="M761" s="119">
        <v>41</v>
      </c>
      <c r="N761" s="120"/>
    </row>
    <row r="762" spans="1:14" x14ac:dyDescent="0.25">
      <c r="A762" s="119">
        <v>38</v>
      </c>
      <c r="B762" s="119">
        <v>38</v>
      </c>
      <c r="C762" s="119">
        <v>3</v>
      </c>
      <c r="D762" s="119" t="s">
        <v>208</v>
      </c>
      <c r="E762" s="119">
        <v>12</v>
      </c>
      <c r="F762" s="119" t="s">
        <v>232</v>
      </c>
      <c r="G762" s="119" t="s">
        <v>232</v>
      </c>
      <c r="H762" s="119" t="s">
        <v>188</v>
      </c>
      <c r="I762" s="119" t="s">
        <v>190</v>
      </c>
      <c r="J762" s="119">
        <v>2</v>
      </c>
      <c r="K762" s="119">
        <v>2</v>
      </c>
      <c r="L762" s="119">
        <v>202</v>
      </c>
      <c r="M762" s="119">
        <v>38</v>
      </c>
      <c r="N762" s="120"/>
    </row>
    <row r="763" spans="1:14" x14ac:dyDescent="0.25">
      <c r="A763" s="119">
        <v>38</v>
      </c>
      <c r="B763" s="119">
        <v>38</v>
      </c>
      <c r="C763" s="119">
        <v>3</v>
      </c>
      <c r="D763" s="119" t="s">
        <v>208</v>
      </c>
      <c r="E763" s="119">
        <v>12</v>
      </c>
      <c r="F763" s="119" t="s">
        <v>232</v>
      </c>
      <c r="G763" s="119" t="s">
        <v>232</v>
      </c>
      <c r="H763" s="119" t="s">
        <v>188</v>
      </c>
      <c r="I763" s="119" t="s">
        <v>190</v>
      </c>
      <c r="J763" s="119">
        <v>2</v>
      </c>
      <c r="K763" s="119">
        <v>3</v>
      </c>
      <c r="L763" s="119">
        <v>301</v>
      </c>
      <c r="M763" s="119">
        <v>33</v>
      </c>
      <c r="N763" s="120"/>
    </row>
    <row r="764" spans="1:14" x14ac:dyDescent="0.25">
      <c r="A764" s="119">
        <v>38</v>
      </c>
      <c r="B764" s="119">
        <v>38</v>
      </c>
      <c r="C764" s="119">
        <v>3</v>
      </c>
      <c r="D764" s="119" t="s">
        <v>208</v>
      </c>
      <c r="E764" s="119">
        <v>12</v>
      </c>
      <c r="F764" s="119" t="s">
        <v>232</v>
      </c>
      <c r="G764" s="119" t="s">
        <v>232</v>
      </c>
      <c r="H764" s="119" t="s">
        <v>188</v>
      </c>
      <c r="I764" s="119" t="s">
        <v>190</v>
      </c>
      <c r="J764" s="119">
        <v>2</v>
      </c>
      <c r="K764" s="119">
        <v>3</v>
      </c>
      <c r="L764" s="119">
        <v>302</v>
      </c>
      <c r="M764" s="119">
        <v>36</v>
      </c>
      <c r="N764" s="120"/>
    </row>
    <row r="765" spans="1:14" x14ac:dyDescent="0.25">
      <c r="A765" s="119">
        <v>38</v>
      </c>
      <c r="B765" s="119">
        <v>38</v>
      </c>
      <c r="C765" s="119">
        <v>3</v>
      </c>
      <c r="D765" s="119" t="s">
        <v>208</v>
      </c>
      <c r="E765" s="119">
        <v>12</v>
      </c>
      <c r="F765" s="119" t="s">
        <v>232</v>
      </c>
      <c r="G765" s="119" t="s">
        <v>232</v>
      </c>
      <c r="H765" s="119" t="s">
        <v>188</v>
      </c>
      <c r="I765" s="119" t="s">
        <v>190</v>
      </c>
      <c r="J765" s="119">
        <v>2</v>
      </c>
      <c r="K765" s="119">
        <v>4</v>
      </c>
      <c r="L765" s="119">
        <v>401</v>
      </c>
      <c r="M765" s="119">
        <v>34</v>
      </c>
      <c r="N765" s="120"/>
    </row>
    <row r="766" spans="1:14" x14ac:dyDescent="0.25">
      <c r="A766" s="119">
        <v>38</v>
      </c>
      <c r="B766" s="119">
        <v>38</v>
      </c>
      <c r="C766" s="119">
        <v>3</v>
      </c>
      <c r="D766" s="119" t="s">
        <v>208</v>
      </c>
      <c r="E766" s="119">
        <v>12</v>
      </c>
      <c r="F766" s="119" t="s">
        <v>232</v>
      </c>
      <c r="G766" s="119" t="s">
        <v>232</v>
      </c>
      <c r="H766" s="119" t="s">
        <v>188</v>
      </c>
      <c r="I766" s="119" t="s">
        <v>190</v>
      </c>
      <c r="J766" s="119">
        <v>2</v>
      </c>
      <c r="K766" s="119">
        <v>4</v>
      </c>
      <c r="L766" s="119">
        <v>402</v>
      </c>
      <c r="M766" s="119">
        <v>35</v>
      </c>
      <c r="N766" s="120"/>
    </row>
    <row r="767" spans="1:14" x14ac:dyDescent="0.25">
      <c r="A767" s="119">
        <v>38</v>
      </c>
      <c r="B767" s="119">
        <v>38</v>
      </c>
      <c r="C767" s="119">
        <v>3</v>
      </c>
      <c r="D767" s="119" t="s">
        <v>208</v>
      </c>
      <c r="E767" s="119">
        <v>12</v>
      </c>
      <c r="F767" s="119" t="s">
        <v>232</v>
      </c>
      <c r="G767" s="119" t="s">
        <v>232</v>
      </c>
      <c r="H767" s="119" t="s">
        <v>188</v>
      </c>
      <c r="I767" s="119" t="s">
        <v>190</v>
      </c>
      <c r="J767" s="119">
        <v>2</v>
      </c>
      <c r="K767" s="119">
        <v>5</v>
      </c>
      <c r="L767" s="119">
        <v>501</v>
      </c>
      <c r="M767" s="119">
        <v>34</v>
      </c>
      <c r="N767" s="120"/>
    </row>
    <row r="768" spans="1:14" x14ac:dyDescent="0.25">
      <c r="A768" s="119">
        <v>38</v>
      </c>
      <c r="B768" s="119">
        <v>38</v>
      </c>
      <c r="C768" s="119">
        <v>3</v>
      </c>
      <c r="D768" s="119" t="s">
        <v>208</v>
      </c>
      <c r="E768" s="119">
        <v>12</v>
      </c>
      <c r="F768" s="119" t="s">
        <v>232</v>
      </c>
      <c r="G768" s="119" t="s">
        <v>232</v>
      </c>
      <c r="H768" s="119" t="s">
        <v>188</v>
      </c>
      <c r="I768" s="119" t="s">
        <v>190</v>
      </c>
      <c r="J768" s="119">
        <v>2</v>
      </c>
      <c r="K768" s="119">
        <v>5</v>
      </c>
      <c r="L768" s="119">
        <v>502</v>
      </c>
      <c r="M768" s="119">
        <v>37</v>
      </c>
      <c r="N768" s="120"/>
    </row>
    <row r="769" spans="1:14" x14ac:dyDescent="0.25">
      <c r="A769" s="119">
        <v>38</v>
      </c>
      <c r="B769" s="119">
        <v>38</v>
      </c>
      <c r="C769" s="119">
        <v>3</v>
      </c>
      <c r="D769" s="119" t="s">
        <v>208</v>
      </c>
      <c r="E769" s="119">
        <v>12</v>
      </c>
      <c r="F769" s="119" t="s">
        <v>232</v>
      </c>
      <c r="G769" s="119" t="s">
        <v>232</v>
      </c>
      <c r="H769" s="119" t="s">
        <v>188</v>
      </c>
      <c r="I769" s="119" t="s">
        <v>190</v>
      </c>
      <c r="J769" s="119">
        <v>3</v>
      </c>
      <c r="K769" s="119">
        <v>6</v>
      </c>
      <c r="L769" s="119">
        <v>601</v>
      </c>
      <c r="M769" s="119">
        <v>46</v>
      </c>
      <c r="N769" s="120"/>
    </row>
    <row r="770" spans="1:14" x14ac:dyDescent="0.25">
      <c r="A770" s="119">
        <v>38</v>
      </c>
      <c r="B770" s="119">
        <v>38</v>
      </c>
      <c r="C770" s="119">
        <v>3</v>
      </c>
      <c r="D770" s="119" t="s">
        <v>208</v>
      </c>
      <c r="E770" s="119">
        <v>12</v>
      </c>
      <c r="F770" s="119" t="s">
        <v>232</v>
      </c>
      <c r="G770" s="119" t="s">
        <v>232</v>
      </c>
      <c r="H770" s="119" t="s">
        <v>188</v>
      </c>
      <c r="I770" s="119" t="s">
        <v>190</v>
      </c>
      <c r="J770" s="119">
        <v>3</v>
      </c>
      <c r="K770" s="119">
        <v>6</v>
      </c>
      <c r="L770" s="119">
        <v>602</v>
      </c>
      <c r="M770" s="119">
        <v>47</v>
      </c>
      <c r="N770" s="120"/>
    </row>
    <row r="771" spans="1:14" x14ac:dyDescent="0.25">
      <c r="A771" s="119">
        <v>38</v>
      </c>
      <c r="B771" s="119">
        <v>38</v>
      </c>
      <c r="C771" s="119">
        <v>3</v>
      </c>
      <c r="D771" s="119" t="s">
        <v>208</v>
      </c>
      <c r="E771" s="119">
        <v>12</v>
      </c>
      <c r="F771" s="119" t="s">
        <v>232</v>
      </c>
      <c r="G771" s="119" t="s">
        <v>232</v>
      </c>
      <c r="H771" s="119" t="s">
        <v>188</v>
      </c>
      <c r="I771" s="119" t="s">
        <v>190</v>
      </c>
      <c r="J771" s="119">
        <v>3</v>
      </c>
      <c r="K771" s="119">
        <v>7</v>
      </c>
      <c r="L771" s="119">
        <v>701</v>
      </c>
      <c r="M771" s="119">
        <v>38</v>
      </c>
      <c r="N771" s="120"/>
    </row>
    <row r="772" spans="1:14" x14ac:dyDescent="0.25">
      <c r="A772" s="119">
        <v>38</v>
      </c>
      <c r="B772" s="119">
        <v>38</v>
      </c>
      <c r="C772" s="119">
        <v>3</v>
      </c>
      <c r="D772" s="119" t="s">
        <v>208</v>
      </c>
      <c r="E772" s="119">
        <v>12</v>
      </c>
      <c r="F772" s="119" t="s">
        <v>232</v>
      </c>
      <c r="G772" s="119" t="s">
        <v>232</v>
      </c>
      <c r="H772" s="119" t="s">
        <v>188</v>
      </c>
      <c r="I772" s="119" t="s">
        <v>190</v>
      </c>
      <c r="J772" s="119">
        <v>3</v>
      </c>
      <c r="K772" s="119">
        <v>7</v>
      </c>
      <c r="L772" s="119">
        <v>702</v>
      </c>
      <c r="M772" s="119">
        <v>38</v>
      </c>
      <c r="N772" s="120"/>
    </row>
    <row r="773" spans="1:14" x14ac:dyDescent="0.25">
      <c r="A773" s="119">
        <v>38</v>
      </c>
      <c r="B773" s="119">
        <v>38</v>
      </c>
      <c r="C773" s="119">
        <v>3</v>
      </c>
      <c r="D773" s="119" t="s">
        <v>208</v>
      </c>
      <c r="E773" s="119">
        <v>12</v>
      </c>
      <c r="F773" s="119" t="s">
        <v>232</v>
      </c>
      <c r="G773" s="119" t="s">
        <v>232</v>
      </c>
      <c r="H773" s="119" t="s">
        <v>188</v>
      </c>
      <c r="I773" s="119" t="s">
        <v>190</v>
      </c>
      <c r="J773" s="119">
        <v>3</v>
      </c>
      <c r="K773" s="119">
        <v>7</v>
      </c>
      <c r="L773" s="119">
        <v>703</v>
      </c>
      <c r="M773" s="119">
        <v>33</v>
      </c>
      <c r="N773" s="120"/>
    </row>
    <row r="774" spans="1:14" x14ac:dyDescent="0.25">
      <c r="A774" s="119">
        <v>38</v>
      </c>
      <c r="B774" s="119">
        <v>38</v>
      </c>
      <c r="C774" s="119">
        <v>3</v>
      </c>
      <c r="D774" s="119" t="s">
        <v>208</v>
      </c>
      <c r="E774" s="119">
        <v>12</v>
      </c>
      <c r="F774" s="119" t="s">
        <v>232</v>
      </c>
      <c r="G774" s="119" t="s">
        <v>232</v>
      </c>
      <c r="H774" s="119" t="s">
        <v>188</v>
      </c>
      <c r="I774" s="119" t="s">
        <v>190</v>
      </c>
      <c r="J774" s="119">
        <v>3</v>
      </c>
      <c r="K774" s="119">
        <v>8</v>
      </c>
      <c r="L774" s="119">
        <v>801</v>
      </c>
      <c r="M774" s="119">
        <v>39</v>
      </c>
      <c r="N774" s="120"/>
    </row>
    <row r="775" spans="1:14" x14ac:dyDescent="0.25">
      <c r="A775" s="119">
        <v>38</v>
      </c>
      <c r="B775" s="119">
        <v>38</v>
      </c>
      <c r="C775" s="119">
        <v>3</v>
      </c>
      <c r="D775" s="119" t="s">
        <v>208</v>
      </c>
      <c r="E775" s="119">
        <v>12</v>
      </c>
      <c r="F775" s="119" t="s">
        <v>232</v>
      </c>
      <c r="G775" s="119" t="s">
        <v>232</v>
      </c>
      <c r="H775" s="119" t="s">
        <v>188</v>
      </c>
      <c r="I775" s="119" t="s">
        <v>190</v>
      </c>
      <c r="J775" s="119">
        <v>3</v>
      </c>
      <c r="K775" s="119">
        <v>8</v>
      </c>
      <c r="L775" s="119">
        <v>802</v>
      </c>
      <c r="M775" s="119">
        <v>26</v>
      </c>
      <c r="N775" s="120"/>
    </row>
    <row r="776" spans="1:14" x14ac:dyDescent="0.25">
      <c r="A776" s="119">
        <v>38</v>
      </c>
      <c r="B776" s="119">
        <v>38</v>
      </c>
      <c r="C776" s="119">
        <v>3</v>
      </c>
      <c r="D776" s="119" t="s">
        <v>208</v>
      </c>
      <c r="E776" s="119">
        <v>12</v>
      </c>
      <c r="F776" s="119" t="s">
        <v>232</v>
      </c>
      <c r="G776" s="119" t="s">
        <v>232</v>
      </c>
      <c r="H776" s="119" t="s">
        <v>188</v>
      </c>
      <c r="I776" s="119" t="s">
        <v>190</v>
      </c>
      <c r="J776" s="119">
        <v>3</v>
      </c>
      <c r="K776" s="119">
        <v>9</v>
      </c>
      <c r="L776" s="119">
        <v>901</v>
      </c>
      <c r="M776" s="119">
        <v>22</v>
      </c>
    </row>
    <row r="777" spans="1:14" x14ac:dyDescent="0.25">
      <c r="A777" s="119">
        <v>38</v>
      </c>
      <c r="B777" s="119">
        <v>38</v>
      </c>
      <c r="C777" s="119">
        <v>3</v>
      </c>
      <c r="D777" s="119" t="s">
        <v>208</v>
      </c>
      <c r="E777" s="119">
        <v>12</v>
      </c>
      <c r="F777" s="119" t="s">
        <v>232</v>
      </c>
      <c r="G777" s="119" t="s">
        <v>232</v>
      </c>
      <c r="H777" s="119" t="s">
        <v>188</v>
      </c>
      <c r="I777" s="119" t="s">
        <v>190</v>
      </c>
      <c r="J777" s="119">
        <v>3</v>
      </c>
      <c r="K777" s="119">
        <v>9</v>
      </c>
      <c r="L777" s="119">
        <v>902</v>
      </c>
      <c r="M777" s="119">
        <v>27</v>
      </c>
    </row>
    <row r="778" spans="1:14" x14ac:dyDescent="0.25">
      <c r="A778" s="119">
        <v>38</v>
      </c>
      <c r="B778" s="119">
        <v>38</v>
      </c>
      <c r="C778" s="119">
        <v>3</v>
      </c>
      <c r="D778" s="119" t="s">
        <v>208</v>
      </c>
      <c r="E778" s="119">
        <v>12</v>
      </c>
      <c r="F778" s="119" t="s">
        <v>232</v>
      </c>
      <c r="G778" s="119" t="s">
        <v>232</v>
      </c>
      <c r="H778" s="119" t="s">
        <v>188</v>
      </c>
      <c r="I778" s="119" t="s">
        <v>190</v>
      </c>
      <c r="J778" s="119">
        <v>4</v>
      </c>
      <c r="K778" s="119">
        <v>10</v>
      </c>
      <c r="L778" s="119">
        <v>1001</v>
      </c>
      <c r="M778" s="119">
        <v>25</v>
      </c>
    </row>
    <row r="779" spans="1:14" x14ac:dyDescent="0.25">
      <c r="A779" s="119">
        <v>38</v>
      </c>
      <c r="B779" s="119">
        <v>38</v>
      </c>
      <c r="C779" s="119">
        <v>3</v>
      </c>
      <c r="D779" s="119" t="s">
        <v>208</v>
      </c>
      <c r="E779" s="119">
        <v>12</v>
      </c>
      <c r="F779" s="119" t="s">
        <v>232</v>
      </c>
      <c r="G779" s="119" t="s">
        <v>232</v>
      </c>
      <c r="H779" s="119" t="s">
        <v>188</v>
      </c>
      <c r="I779" s="119" t="s">
        <v>190</v>
      </c>
      <c r="J779" s="119">
        <v>4</v>
      </c>
      <c r="K779" s="119">
        <v>10</v>
      </c>
      <c r="L779" s="119">
        <v>1002</v>
      </c>
      <c r="M779" s="119">
        <v>30</v>
      </c>
    </row>
    <row r="780" spans="1:14" x14ac:dyDescent="0.25">
      <c r="A780" s="119">
        <v>38</v>
      </c>
      <c r="B780" s="119">
        <v>38</v>
      </c>
      <c r="C780" s="119">
        <v>3</v>
      </c>
      <c r="D780" s="119" t="s">
        <v>208</v>
      </c>
      <c r="E780" s="119">
        <v>12</v>
      </c>
      <c r="F780" s="119" t="s">
        <v>232</v>
      </c>
      <c r="G780" s="119" t="s">
        <v>232</v>
      </c>
      <c r="H780" s="119" t="s">
        <v>188</v>
      </c>
      <c r="I780" s="119" t="s">
        <v>190</v>
      </c>
      <c r="J780" s="119">
        <v>4</v>
      </c>
      <c r="K780" s="119">
        <v>11</v>
      </c>
      <c r="L780" s="119">
        <v>1101</v>
      </c>
      <c r="M780" s="119">
        <v>39</v>
      </c>
    </row>
    <row r="781" spans="1:14" x14ac:dyDescent="0.25">
      <c r="A781" s="119">
        <v>38</v>
      </c>
      <c r="B781" s="119">
        <v>38</v>
      </c>
      <c r="C781" s="119">
        <v>3</v>
      </c>
      <c r="D781" s="119" t="s">
        <v>208</v>
      </c>
      <c r="E781" s="119">
        <v>12</v>
      </c>
      <c r="F781" s="119" t="s">
        <v>232</v>
      </c>
      <c r="G781" s="119" t="s">
        <v>232</v>
      </c>
      <c r="H781" s="119" t="s">
        <v>191</v>
      </c>
      <c r="I781" s="119" t="s">
        <v>192</v>
      </c>
      <c r="J781" s="119">
        <v>3</v>
      </c>
      <c r="K781" s="119">
        <v>23</v>
      </c>
      <c r="L781" s="119">
        <v>2301</v>
      </c>
      <c r="M781" s="119">
        <v>33</v>
      </c>
    </row>
    <row r="782" spans="1:14" x14ac:dyDescent="0.25">
      <c r="A782" s="119">
        <v>38</v>
      </c>
      <c r="B782" s="119">
        <v>38</v>
      </c>
      <c r="C782" s="119">
        <v>3</v>
      </c>
      <c r="D782" s="119" t="s">
        <v>208</v>
      </c>
      <c r="E782" s="119">
        <v>12</v>
      </c>
      <c r="F782" s="119" t="s">
        <v>232</v>
      </c>
      <c r="G782" s="119" t="s">
        <v>232</v>
      </c>
      <c r="H782" s="119" t="s">
        <v>191</v>
      </c>
      <c r="I782" s="119" t="s">
        <v>192</v>
      </c>
      <c r="J782" s="119">
        <v>3</v>
      </c>
      <c r="K782" s="119">
        <v>24</v>
      </c>
      <c r="L782" s="119">
        <v>2401</v>
      </c>
      <c r="M782" s="119">
        <v>42</v>
      </c>
    </row>
    <row r="783" spans="1:14" x14ac:dyDescent="0.25">
      <c r="A783" s="119">
        <v>38</v>
      </c>
      <c r="B783" s="119">
        <v>38</v>
      </c>
      <c r="C783" s="119">
        <v>3</v>
      </c>
      <c r="D783" s="119" t="s">
        <v>208</v>
      </c>
      <c r="E783" s="119">
        <v>12</v>
      </c>
      <c r="F783" s="119" t="s">
        <v>232</v>
      </c>
      <c r="G783" s="119" t="s">
        <v>232</v>
      </c>
      <c r="H783" s="119" t="s">
        <v>191</v>
      </c>
      <c r="I783" s="119" t="s">
        <v>192</v>
      </c>
      <c r="J783" s="119">
        <v>3</v>
      </c>
      <c r="K783" s="119">
        <v>24</v>
      </c>
      <c r="L783" s="119">
        <v>2402</v>
      </c>
      <c r="M783" s="119">
        <v>38</v>
      </c>
    </row>
    <row r="784" spans="1:14" x14ac:dyDescent="0.25">
      <c r="A784" s="119">
        <v>38</v>
      </c>
      <c r="B784" s="119">
        <v>38</v>
      </c>
      <c r="C784" s="119">
        <v>3</v>
      </c>
      <c r="D784" s="119" t="s">
        <v>208</v>
      </c>
      <c r="E784" s="119">
        <v>12</v>
      </c>
      <c r="F784" s="119" t="s">
        <v>232</v>
      </c>
      <c r="G784" s="119" t="s">
        <v>232</v>
      </c>
      <c r="H784" s="119" t="s">
        <v>191</v>
      </c>
      <c r="I784" s="119" t="s">
        <v>192</v>
      </c>
      <c r="J784" s="119">
        <v>4</v>
      </c>
      <c r="K784" s="119">
        <v>25</v>
      </c>
      <c r="L784" s="119">
        <v>2501</v>
      </c>
      <c r="M784" s="119">
        <v>36</v>
      </c>
      <c r="N784" s="120"/>
    </row>
    <row r="785" spans="1:14" x14ac:dyDescent="0.25">
      <c r="A785" s="119">
        <v>38</v>
      </c>
      <c r="B785" s="119">
        <v>38</v>
      </c>
      <c r="C785" s="119">
        <v>3</v>
      </c>
      <c r="D785" s="119" t="s">
        <v>208</v>
      </c>
      <c r="E785" s="119">
        <v>12</v>
      </c>
      <c r="F785" s="119" t="s">
        <v>232</v>
      </c>
      <c r="G785" s="119" t="s">
        <v>232</v>
      </c>
      <c r="H785" s="119" t="s">
        <v>191</v>
      </c>
      <c r="I785" s="119" t="s">
        <v>192</v>
      </c>
      <c r="J785" s="119">
        <v>4</v>
      </c>
      <c r="K785" s="119">
        <v>25</v>
      </c>
      <c r="L785" s="119">
        <v>2502</v>
      </c>
      <c r="M785" s="119">
        <v>37</v>
      </c>
      <c r="N785" s="120"/>
    </row>
    <row r="786" spans="1:14" x14ac:dyDescent="0.25">
      <c r="A786" s="119">
        <v>38</v>
      </c>
      <c r="B786" s="119">
        <v>38</v>
      </c>
      <c r="C786" s="119">
        <v>3</v>
      </c>
      <c r="D786" s="119" t="s">
        <v>208</v>
      </c>
      <c r="E786" s="119">
        <v>12</v>
      </c>
      <c r="F786" s="119" t="s">
        <v>232</v>
      </c>
      <c r="G786" s="119" t="s">
        <v>232</v>
      </c>
      <c r="H786" s="119" t="s">
        <v>191</v>
      </c>
      <c r="I786" s="119" t="s">
        <v>192</v>
      </c>
      <c r="J786" s="119">
        <v>4</v>
      </c>
      <c r="K786" s="119">
        <v>25</v>
      </c>
      <c r="L786" s="119">
        <v>2503</v>
      </c>
      <c r="M786" s="119">
        <v>36</v>
      </c>
      <c r="N786" s="120"/>
    </row>
    <row r="787" spans="1:14" x14ac:dyDescent="0.25">
      <c r="A787" s="119">
        <v>38</v>
      </c>
      <c r="B787" s="119">
        <v>38</v>
      </c>
      <c r="C787" s="119">
        <v>3</v>
      </c>
      <c r="D787" s="119" t="s">
        <v>208</v>
      </c>
      <c r="E787" s="119">
        <v>12</v>
      </c>
      <c r="F787" s="119" t="s">
        <v>232</v>
      </c>
      <c r="G787" s="119" t="s">
        <v>232</v>
      </c>
      <c r="H787" s="119" t="s">
        <v>191</v>
      </c>
      <c r="I787" s="119" t="s">
        <v>192</v>
      </c>
      <c r="J787" s="119">
        <v>4</v>
      </c>
      <c r="K787" s="119">
        <v>25</v>
      </c>
      <c r="L787" s="119">
        <v>2504</v>
      </c>
      <c r="M787" s="119">
        <v>37</v>
      </c>
      <c r="N787" s="120"/>
    </row>
    <row r="788" spans="1:14" x14ac:dyDescent="0.25">
      <c r="A788" s="119">
        <v>42</v>
      </c>
      <c r="B788" s="119">
        <v>42</v>
      </c>
      <c r="C788" s="119">
        <v>3</v>
      </c>
      <c r="D788" s="119" t="s">
        <v>186</v>
      </c>
      <c r="E788" s="119">
        <v>4</v>
      </c>
      <c r="F788" s="119" t="s">
        <v>233</v>
      </c>
      <c r="G788" s="119" t="s">
        <v>233</v>
      </c>
      <c r="H788" s="119" t="s">
        <v>188</v>
      </c>
      <c r="I788" s="119" t="s">
        <v>189</v>
      </c>
      <c r="J788" s="119">
        <v>1</v>
      </c>
      <c r="K788" s="119">
        <v>0</v>
      </c>
      <c r="L788" s="119">
        <v>1</v>
      </c>
      <c r="M788" s="119">
        <v>26</v>
      </c>
      <c r="N788" s="120"/>
    </row>
    <row r="789" spans="1:14" x14ac:dyDescent="0.25">
      <c r="A789" s="119">
        <v>42</v>
      </c>
      <c r="B789" s="119">
        <v>42</v>
      </c>
      <c r="C789" s="119">
        <v>3</v>
      </c>
      <c r="D789" s="119" t="s">
        <v>186</v>
      </c>
      <c r="E789" s="119">
        <v>4</v>
      </c>
      <c r="F789" s="119" t="s">
        <v>233</v>
      </c>
      <c r="G789" s="119" t="s">
        <v>233</v>
      </c>
      <c r="H789" s="119" t="s">
        <v>188</v>
      </c>
      <c r="I789" s="119" t="s">
        <v>189</v>
      </c>
      <c r="J789" s="119">
        <v>3</v>
      </c>
      <c r="K789" s="119">
        <v>6</v>
      </c>
      <c r="L789" s="119">
        <v>601</v>
      </c>
      <c r="M789" s="119">
        <v>45</v>
      </c>
      <c r="N789" s="120"/>
    </row>
    <row r="790" spans="1:14" x14ac:dyDescent="0.25">
      <c r="A790" s="119">
        <v>42</v>
      </c>
      <c r="B790" s="119">
        <v>42</v>
      </c>
      <c r="C790" s="119">
        <v>3</v>
      </c>
      <c r="D790" s="119" t="s">
        <v>186</v>
      </c>
      <c r="E790" s="119">
        <v>4</v>
      </c>
      <c r="F790" s="119" t="s">
        <v>233</v>
      </c>
      <c r="G790" s="119" t="s">
        <v>233</v>
      </c>
      <c r="H790" s="119" t="s">
        <v>188</v>
      </c>
      <c r="I790" s="119" t="s">
        <v>189</v>
      </c>
      <c r="J790" s="119">
        <v>3</v>
      </c>
      <c r="K790" s="119">
        <v>6</v>
      </c>
      <c r="L790" s="119">
        <v>602</v>
      </c>
      <c r="M790" s="119">
        <v>44</v>
      </c>
      <c r="N790" s="120"/>
    </row>
    <row r="791" spans="1:14" x14ac:dyDescent="0.25">
      <c r="A791" s="119">
        <v>42</v>
      </c>
      <c r="B791" s="119">
        <v>42</v>
      </c>
      <c r="C791" s="119">
        <v>3</v>
      </c>
      <c r="D791" s="119" t="s">
        <v>186</v>
      </c>
      <c r="E791" s="119">
        <v>4</v>
      </c>
      <c r="F791" s="119" t="s">
        <v>233</v>
      </c>
      <c r="G791" s="119" t="s">
        <v>233</v>
      </c>
      <c r="H791" s="119" t="s">
        <v>188</v>
      </c>
      <c r="I791" s="119" t="s">
        <v>189</v>
      </c>
      <c r="J791" s="119">
        <v>3</v>
      </c>
      <c r="K791" s="119">
        <v>7</v>
      </c>
      <c r="L791" s="119">
        <v>701</v>
      </c>
      <c r="M791" s="119">
        <v>41</v>
      </c>
      <c r="N791" s="120"/>
    </row>
    <row r="792" spans="1:14" x14ac:dyDescent="0.25">
      <c r="A792" s="119">
        <v>42</v>
      </c>
      <c r="B792" s="119">
        <v>42</v>
      </c>
      <c r="C792" s="119">
        <v>3</v>
      </c>
      <c r="D792" s="119" t="s">
        <v>186</v>
      </c>
      <c r="E792" s="119">
        <v>4</v>
      </c>
      <c r="F792" s="119" t="s">
        <v>233</v>
      </c>
      <c r="G792" s="119" t="s">
        <v>233</v>
      </c>
      <c r="H792" s="119" t="s">
        <v>188</v>
      </c>
      <c r="I792" s="119" t="s">
        <v>189</v>
      </c>
      <c r="J792" s="119">
        <v>3</v>
      </c>
      <c r="K792" s="119">
        <v>7</v>
      </c>
      <c r="L792" s="119">
        <v>702</v>
      </c>
      <c r="M792" s="119">
        <v>38</v>
      </c>
      <c r="N792" s="120"/>
    </row>
    <row r="793" spans="1:14" x14ac:dyDescent="0.25">
      <c r="A793" s="119">
        <v>42</v>
      </c>
      <c r="B793" s="119">
        <v>42</v>
      </c>
      <c r="C793" s="119">
        <v>3</v>
      </c>
      <c r="D793" s="119" t="s">
        <v>186</v>
      </c>
      <c r="E793" s="119">
        <v>4</v>
      </c>
      <c r="F793" s="119" t="s">
        <v>233</v>
      </c>
      <c r="G793" s="119" t="s">
        <v>233</v>
      </c>
      <c r="H793" s="119" t="s">
        <v>188</v>
      </c>
      <c r="I793" s="119" t="s">
        <v>189</v>
      </c>
      <c r="J793" s="119">
        <v>3</v>
      </c>
      <c r="K793" s="119">
        <v>8</v>
      </c>
      <c r="L793" s="119">
        <v>801</v>
      </c>
      <c r="M793" s="119">
        <v>43</v>
      </c>
      <c r="N793" s="120"/>
    </row>
    <row r="794" spans="1:14" x14ac:dyDescent="0.25">
      <c r="A794" s="119">
        <v>42</v>
      </c>
      <c r="B794" s="119">
        <v>42</v>
      </c>
      <c r="C794" s="119">
        <v>3</v>
      </c>
      <c r="D794" s="119" t="s">
        <v>186</v>
      </c>
      <c r="E794" s="119">
        <v>4</v>
      </c>
      <c r="F794" s="119" t="s">
        <v>233</v>
      </c>
      <c r="G794" s="119" t="s">
        <v>233</v>
      </c>
      <c r="H794" s="119" t="s">
        <v>188</v>
      </c>
      <c r="I794" s="119" t="s">
        <v>189</v>
      </c>
      <c r="J794" s="119">
        <v>3</v>
      </c>
      <c r="K794" s="119">
        <v>8</v>
      </c>
      <c r="L794" s="119">
        <v>802</v>
      </c>
      <c r="M794" s="119">
        <v>45</v>
      </c>
      <c r="N794" s="120"/>
    </row>
    <row r="795" spans="1:14" x14ac:dyDescent="0.25">
      <c r="A795" s="119">
        <v>42</v>
      </c>
      <c r="B795" s="119">
        <v>42</v>
      </c>
      <c r="C795" s="119">
        <v>3</v>
      </c>
      <c r="D795" s="119" t="s">
        <v>186</v>
      </c>
      <c r="E795" s="119">
        <v>4</v>
      </c>
      <c r="F795" s="119" t="s">
        <v>233</v>
      </c>
      <c r="G795" s="119" t="s">
        <v>233</v>
      </c>
      <c r="H795" s="119" t="s">
        <v>188</v>
      </c>
      <c r="I795" s="119" t="s">
        <v>189</v>
      </c>
      <c r="J795" s="119">
        <v>3</v>
      </c>
      <c r="K795" s="119">
        <v>9</v>
      </c>
      <c r="L795" s="119">
        <v>901</v>
      </c>
      <c r="M795" s="119">
        <v>40</v>
      </c>
      <c r="N795" s="120"/>
    </row>
    <row r="796" spans="1:14" x14ac:dyDescent="0.25">
      <c r="A796" s="119">
        <v>42</v>
      </c>
      <c r="B796" s="119">
        <v>42</v>
      </c>
      <c r="C796" s="119">
        <v>3</v>
      </c>
      <c r="D796" s="119" t="s">
        <v>186</v>
      </c>
      <c r="E796" s="119">
        <v>4</v>
      </c>
      <c r="F796" s="119" t="s">
        <v>233</v>
      </c>
      <c r="G796" s="119" t="s">
        <v>233</v>
      </c>
      <c r="H796" s="119" t="s">
        <v>188</v>
      </c>
      <c r="I796" s="119" t="s">
        <v>189</v>
      </c>
      <c r="J796" s="119">
        <v>3</v>
      </c>
      <c r="K796" s="119">
        <v>9</v>
      </c>
      <c r="L796" s="119">
        <v>902</v>
      </c>
      <c r="M796" s="119">
        <v>40</v>
      </c>
      <c r="N796" s="120"/>
    </row>
    <row r="797" spans="1:14" x14ac:dyDescent="0.25">
      <c r="A797" s="119">
        <v>42</v>
      </c>
      <c r="B797" s="119">
        <v>42</v>
      </c>
      <c r="C797" s="119">
        <v>3</v>
      </c>
      <c r="D797" s="119" t="s">
        <v>186</v>
      </c>
      <c r="E797" s="119">
        <v>4</v>
      </c>
      <c r="F797" s="119" t="s">
        <v>233</v>
      </c>
      <c r="G797" s="119" t="s">
        <v>233</v>
      </c>
      <c r="H797" s="119" t="s">
        <v>188</v>
      </c>
      <c r="I797" s="119" t="s">
        <v>189</v>
      </c>
      <c r="J797" s="119">
        <v>4</v>
      </c>
      <c r="K797" s="119">
        <v>10</v>
      </c>
      <c r="L797" s="119">
        <v>1001</v>
      </c>
      <c r="M797" s="119">
        <v>42</v>
      </c>
      <c r="N797" s="120"/>
    </row>
    <row r="798" spans="1:14" x14ac:dyDescent="0.25">
      <c r="A798" s="119">
        <v>42</v>
      </c>
      <c r="B798" s="119">
        <v>42</v>
      </c>
      <c r="C798" s="119">
        <v>3</v>
      </c>
      <c r="D798" s="119" t="s">
        <v>186</v>
      </c>
      <c r="E798" s="119">
        <v>4</v>
      </c>
      <c r="F798" s="119" t="s">
        <v>233</v>
      </c>
      <c r="G798" s="119" t="s">
        <v>233</v>
      </c>
      <c r="H798" s="119" t="s">
        <v>188</v>
      </c>
      <c r="I798" s="119" t="s">
        <v>189</v>
      </c>
      <c r="J798" s="119">
        <v>4</v>
      </c>
      <c r="K798" s="119">
        <v>10</v>
      </c>
      <c r="L798" s="119">
        <v>1002</v>
      </c>
      <c r="M798" s="119">
        <v>42</v>
      </c>
      <c r="N798" s="120"/>
    </row>
    <row r="799" spans="1:14" x14ac:dyDescent="0.25">
      <c r="A799" s="119">
        <v>42</v>
      </c>
      <c r="B799" s="119">
        <v>42</v>
      </c>
      <c r="C799" s="119">
        <v>3</v>
      </c>
      <c r="D799" s="119" t="s">
        <v>186</v>
      </c>
      <c r="E799" s="119">
        <v>4</v>
      </c>
      <c r="F799" s="119" t="s">
        <v>233</v>
      </c>
      <c r="G799" s="119" t="s">
        <v>233</v>
      </c>
      <c r="H799" s="119" t="s">
        <v>188</v>
      </c>
      <c r="I799" s="119" t="s">
        <v>189</v>
      </c>
      <c r="J799" s="119">
        <v>4</v>
      </c>
      <c r="K799" s="119">
        <v>11</v>
      </c>
      <c r="L799" s="119">
        <v>1101</v>
      </c>
      <c r="M799" s="119">
        <v>31</v>
      </c>
      <c r="N799" s="120"/>
    </row>
    <row r="800" spans="1:14" x14ac:dyDescent="0.25">
      <c r="A800" s="119">
        <v>42</v>
      </c>
      <c r="B800" s="119">
        <v>42</v>
      </c>
      <c r="C800" s="119">
        <v>3</v>
      </c>
      <c r="D800" s="119" t="s">
        <v>186</v>
      </c>
      <c r="E800" s="119">
        <v>4</v>
      </c>
      <c r="F800" s="119" t="s">
        <v>233</v>
      </c>
      <c r="G800" s="119" t="s">
        <v>233</v>
      </c>
      <c r="H800" s="119" t="s">
        <v>188</v>
      </c>
      <c r="I800" s="119" t="s">
        <v>189</v>
      </c>
      <c r="J800" s="119">
        <v>4</v>
      </c>
      <c r="K800" s="119">
        <v>11</v>
      </c>
      <c r="L800" s="119">
        <v>1102</v>
      </c>
      <c r="M800" s="119">
        <v>35</v>
      </c>
      <c r="N800" s="120"/>
    </row>
    <row r="801" spans="1:14" x14ac:dyDescent="0.25">
      <c r="A801" s="119">
        <v>42</v>
      </c>
      <c r="B801" s="119">
        <v>42</v>
      </c>
      <c r="C801" s="119">
        <v>3</v>
      </c>
      <c r="D801" s="119" t="s">
        <v>186</v>
      </c>
      <c r="E801" s="119">
        <v>4</v>
      </c>
      <c r="F801" s="119" t="s">
        <v>233</v>
      </c>
      <c r="G801" s="119" t="s">
        <v>233</v>
      </c>
      <c r="H801" s="119" t="s">
        <v>188</v>
      </c>
      <c r="I801" s="119" t="s">
        <v>190</v>
      </c>
      <c r="J801" s="119">
        <v>1</v>
      </c>
      <c r="K801" s="119">
        <v>0</v>
      </c>
      <c r="L801" s="119">
        <v>1</v>
      </c>
      <c r="M801" s="119">
        <v>28</v>
      </c>
      <c r="N801" s="120"/>
    </row>
    <row r="802" spans="1:14" x14ac:dyDescent="0.25">
      <c r="A802" s="119">
        <v>42</v>
      </c>
      <c r="B802" s="119">
        <v>42</v>
      </c>
      <c r="C802" s="119">
        <v>3</v>
      </c>
      <c r="D802" s="119" t="s">
        <v>186</v>
      </c>
      <c r="E802" s="119">
        <v>4</v>
      </c>
      <c r="F802" s="119" t="s">
        <v>233</v>
      </c>
      <c r="G802" s="119" t="s">
        <v>233</v>
      </c>
      <c r="H802" s="119" t="s">
        <v>188</v>
      </c>
      <c r="I802" s="119" t="s">
        <v>190</v>
      </c>
      <c r="J802" s="119">
        <v>2</v>
      </c>
      <c r="K802" s="119">
        <v>1</v>
      </c>
      <c r="L802" s="119">
        <v>101</v>
      </c>
      <c r="M802" s="119">
        <v>40</v>
      </c>
      <c r="N802" s="120"/>
    </row>
    <row r="803" spans="1:14" x14ac:dyDescent="0.25">
      <c r="A803" s="119">
        <v>42</v>
      </c>
      <c r="B803" s="119">
        <v>42</v>
      </c>
      <c r="C803" s="119">
        <v>3</v>
      </c>
      <c r="D803" s="119" t="s">
        <v>186</v>
      </c>
      <c r="E803" s="119">
        <v>4</v>
      </c>
      <c r="F803" s="119" t="s">
        <v>233</v>
      </c>
      <c r="G803" s="119" t="s">
        <v>233</v>
      </c>
      <c r="H803" s="119" t="s">
        <v>188</v>
      </c>
      <c r="I803" s="119" t="s">
        <v>190</v>
      </c>
      <c r="J803" s="119">
        <v>2</v>
      </c>
      <c r="K803" s="119">
        <v>1</v>
      </c>
      <c r="L803" s="119">
        <v>102</v>
      </c>
      <c r="M803" s="119">
        <v>37</v>
      </c>
      <c r="N803" s="120"/>
    </row>
    <row r="804" spans="1:14" x14ac:dyDescent="0.25">
      <c r="A804" s="119">
        <v>42</v>
      </c>
      <c r="B804" s="119">
        <v>42</v>
      </c>
      <c r="C804" s="119">
        <v>3</v>
      </c>
      <c r="D804" s="119" t="s">
        <v>186</v>
      </c>
      <c r="E804" s="119">
        <v>4</v>
      </c>
      <c r="F804" s="119" t="s">
        <v>233</v>
      </c>
      <c r="G804" s="119" t="s">
        <v>233</v>
      </c>
      <c r="H804" s="119" t="s">
        <v>188</v>
      </c>
      <c r="I804" s="119" t="s">
        <v>190</v>
      </c>
      <c r="J804" s="119">
        <v>2</v>
      </c>
      <c r="K804" s="119">
        <v>2</v>
      </c>
      <c r="L804" s="119">
        <v>201</v>
      </c>
      <c r="M804" s="119">
        <v>36</v>
      </c>
      <c r="N804" s="120"/>
    </row>
    <row r="805" spans="1:14" x14ac:dyDescent="0.25">
      <c r="A805" s="119">
        <v>42</v>
      </c>
      <c r="B805" s="119">
        <v>42</v>
      </c>
      <c r="C805" s="119">
        <v>3</v>
      </c>
      <c r="D805" s="119" t="s">
        <v>186</v>
      </c>
      <c r="E805" s="119">
        <v>4</v>
      </c>
      <c r="F805" s="119" t="s">
        <v>233</v>
      </c>
      <c r="G805" s="119" t="s">
        <v>233</v>
      </c>
      <c r="H805" s="119" t="s">
        <v>188</v>
      </c>
      <c r="I805" s="119" t="s">
        <v>190</v>
      </c>
      <c r="J805" s="119">
        <v>2</v>
      </c>
      <c r="K805" s="119">
        <v>2</v>
      </c>
      <c r="L805" s="119">
        <v>202</v>
      </c>
      <c r="M805" s="119">
        <v>40</v>
      </c>
      <c r="N805" s="120"/>
    </row>
    <row r="806" spans="1:14" x14ac:dyDescent="0.25">
      <c r="A806" s="119">
        <v>42</v>
      </c>
      <c r="B806" s="119">
        <v>42</v>
      </c>
      <c r="C806" s="119">
        <v>3</v>
      </c>
      <c r="D806" s="119" t="s">
        <v>186</v>
      </c>
      <c r="E806" s="119">
        <v>4</v>
      </c>
      <c r="F806" s="119" t="s">
        <v>233</v>
      </c>
      <c r="G806" s="119" t="s">
        <v>233</v>
      </c>
      <c r="H806" s="119" t="s">
        <v>188</v>
      </c>
      <c r="I806" s="119" t="s">
        <v>190</v>
      </c>
      <c r="J806" s="119">
        <v>2</v>
      </c>
      <c r="K806" s="119">
        <v>3</v>
      </c>
      <c r="L806" s="119">
        <v>301</v>
      </c>
      <c r="M806" s="119">
        <v>28</v>
      </c>
      <c r="N806" s="120"/>
    </row>
    <row r="807" spans="1:14" x14ac:dyDescent="0.25">
      <c r="A807" s="119">
        <v>42</v>
      </c>
      <c r="B807" s="119">
        <v>42</v>
      </c>
      <c r="C807" s="119">
        <v>3</v>
      </c>
      <c r="D807" s="119" t="s">
        <v>186</v>
      </c>
      <c r="E807" s="119">
        <v>4</v>
      </c>
      <c r="F807" s="119" t="s">
        <v>233</v>
      </c>
      <c r="G807" s="119" t="s">
        <v>233</v>
      </c>
      <c r="H807" s="119" t="s">
        <v>188</v>
      </c>
      <c r="I807" s="119" t="s">
        <v>190</v>
      </c>
      <c r="J807" s="119">
        <v>2</v>
      </c>
      <c r="K807" s="119">
        <v>3</v>
      </c>
      <c r="L807" s="119">
        <v>302</v>
      </c>
      <c r="M807" s="119">
        <v>33</v>
      </c>
      <c r="N807" s="120"/>
    </row>
    <row r="808" spans="1:14" x14ac:dyDescent="0.25">
      <c r="A808" s="119">
        <v>42</v>
      </c>
      <c r="B808" s="119">
        <v>42</v>
      </c>
      <c r="C808" s="119">
        <v>3</v>
      </c>
      <c r="D808" s="119" t="s">
        <v>186</v>
      </c>
      <c r="E808" s="119">
        <v>4</v>
      </c>
      <c r="F808" s="119" t="s">
        <v>233</v>
      </c>
      <c r="G808" s="119" t="s">
        <v>233</v>
      </c>
      <c r="H808" s="119" t="s">
        <v>188</v>
      </c>
      <c r="I808" s="119" t="s">
        <v>190</v>
      </c>
      <c r="J808" s="119">
        <v>2</v>
      </c>
      <c r="K808" s="119">
        <v>3</v>
      </c>
      <c r="L808" s="119">
        <v>303</v>
      </c>
      <c r="M808" s="119">
        <v>29</v>
      </c>
      <c r="N808" s="120"/>
    </row>
    <row r="809" spans="1:14" x14ac:dyDescent="0.25">
      <c r="A809" s="119">
        <v>42</v>
      </c>
      <c r="B809" s="119">
        <v>42</v>
      </c>
      <c r="C809" s="119">
        <v>3</v>
      </c>
      <c r="D809" s="119" t="s">
        <v>186</v>
      </c>
      <c r="E809" s="119">
        <v>4</v>
      </c>
      <c r="F809" s="119" t="s">
        <v>233</v>
      </c>
      <c r="G809" s="119" t="s">
        <v>233</v>
      </c>
      <c r="H809" s="119" t="s">
        <v>188</v>
      </c>
      <c r="I809" s="119" t="s">
        <v>190</v>
      </c>
      <c r="J809" s="119">
        <v>2</v>
      </c>
      <c r="K809" s="119">
        <v>4</v>
      </c>
      <c r="L809" s="119">
        <v>401</v>
      </c>
      <c r="M809" s="119">
        <v>35</v>
      </c>
      <c r="N809" s="120"/>
    </row>
    <row r="810" spans="1:14" x14ac:dyDescent="0.25">
      <c r="A810" s="119">
        <v>42</v>
      </c>
      <c r="B810" s="119">
        <v>42</v>
      </c>
      <c r="C810" s="119">
        <v>3</v>
      </c>
      <c r="D810" s="119" t="s">
        <v>186</v>
      </c>
      <c r="E810" s="119">
        <v>4</v>
      </c>
      <c r="F810" s="119" t="s">
        <v>233</v>
      </c>
      <c r="G810" s="119" t="s">
        <v>233</v>
      </c>
      <c r="H810" s="119" t="s">
        <v>188</v>
      </c>
      <c r="I810" s="119" t="s">
        <v>190</v>
      </c>
      <c r="J810" s="119">
        <v>2</v>
      </c>
      <c r="K810" s="119">
        <v>4</v>
      </c>
      <c r="L810" s="119">
        <v>402</v>
      </c>
      <c r="M810" s="119">
        <v>36</v>
      </c>
      <c r="N810" s="120"/>
    </row>
    <row r="811" spans="1:14" x14ac:dyDescent="0.25">
      <c r="A811" s="119">
        <v>42</v>
      </c>
      <c r="B811" s="119">
        <v>42</v>
      </c>
      <c r="C811" s="119">
        <v>3</v>
      </c>
      <c r="D811" s="119" t="s">
        <v>186</v>
      </c>
      <c r="E811" s="119">
        <v>4</v>
      </c>
      <c r="F811" s="119" t="s">
        <v>233</v>
      </c>
      <c r="G811" s="119" t="s">
        <v>233</v>
      </c>
      <c r="H811" s="119" t="s">
        <v>188</v>
      </c>
      <c r="I811" s="119" t="s">
        <v>190</v>
      </c>
      <c r="J811" s="119">
        <v>2</v>
      </c>
      <c r="K811" s="119">
        <v>5</v>
      </c>
      <c r="L811" s="119">
        <v>501</v>
      </c>
      <c r="M811" s="119">
        <v>38</v>
      </c>
      <c r="N811" s="120"/>
    </row>
    <row r="812" spans="1:14" x14ac:dyDescent="0.25">
      <c r="A812" s="119">
        <v>42</v>
      </c>
      <c r="B812" s="119">
        <v>42</v>
      </c>
      <c r="C812" s="119">
        <v>3</v>
      </c>
      <c r="D812" s="119" t="s">
        <v>186</v>
      </c>
      <c r="E812" s="119">
        <v>4</v>
      </c>
      <c r="F812" s="119" t="s">
        <v>233</v>
      </c>
      <c r="G812" s="119" t="s">
        <v>233</v>
      </c>
      <c r="H812" s="119" t="s">
        <v>188</v>
      </c>
      <c r="I812" s="119" t="s">
        <v>190</v>
      </c>
      <c r="J812" s="119">
        <v>2</v>
      </c>
      <c r="K812" s="119">
        <v>5</v>
      </c>
      <c r="L812" s="119">
        <v>502</v>
      </c>
      <c r="M812" s="119">
        <v>40</v>
      </c>
      <c r="N812" s="120"/>
    </row>
    <row r="813" spans="1:14" x14ac:dyDescent="0.25">
      <c r="A813" s="119">
        <v>42</v>
      </c>
      <c r="B813" s="119">
        <v>399</v>
      </c>
      <c r="C813" s="119">
        <v>3</v>
      </c>
      <c r="D813" s="119" t="s">
        <v>186</v>
      </c>
      <c r="E813" s="119">
        <v>4</v>
      </c>
      <c r="F813" s="119" t="s">
        <v>233</v>
      </c>
      <c r="G813" s="119" t="s">
        <v>234</v>
      </c>
      <c r="H813" s="119" t="s">
        <v>188</v>
      </c>
      <c r="I813" s="119" t="s">
        <v>189</v>
      </c>
      <c r="J813" s="119">
        <v>1</v>
      </c>
      <c r="K813" s="119">
        <v>0</v>
      </c>
      <c r="L813" s="119">
        <v>1</v>
      </c>
      <c r="M813" s="119">
        <v>30</v>
      </c>
      <c r="N813" s="120"/>
    </row>
    <row r="814" spans="1:14" x14ac:dyDescent="0.25">
      <c r="A814" s="119">
        <v>42</v>
      </c>
      <c r="B814" s="119">
        <v>399</v>
      </c>
      <c r="C814" s="119">
        <v>3</v>
      </c>
      <c r="D814" s="119" t="s">
        <v>186</v>
      </c>
      <c r="E814" s="119">
        <v>4</v>
      </c>
      <c r="F814" s="119" t="s">
        <v>233</v>
      </c>
      <c r="G814" s="119" t="s">
        <v>234</v>
      </c>
      <c r="H814" s="119" t="s">
        <v>188</v>
      </c>
      <c r="I814" s="119" t="s">
        <v>189</v>
      </c>
      <c r="J814" s="119">
        <v>1</v>
      </c>
      <c r="K814" s="119">
        <v>0</v>
      </c>
      <c r="L814" s="119">
        <v>2</v>
      </c>
      <c r="M814" s="119">
        <v>25</v>
      </c>
      <c r="N814" s="120"/>
    </row>
    <row r="815" spans="1:14" x14ac:dyDescent="0.25">
      <c r="A815" s="119">
        <v>42</v>
      </c>
      <c r="B815" s="119">
        <v>399</v>
      </c>
      <c r="C815" s="119">
        <v>3</v>
      </c>
      <c r="D815" s="119" t="s">
        <v>186</v>
      </c>
      <c r="E815" s="119">
        <v>4</v>
      </c>
      <c r="F815" s="119" t="s">
        <v>233</v>
      </c>
      <c r="G815" s="119" t="s">
        <v>234</v>
      </c>
      <c r="H815" s="119" t="s">
        <v>188</v>
      </c>
      <c r="I815" s="119" t="s">
        <v>189</v>
      </c>
      <c r="J815" s="119">
        <v>2</v>
      </c>
      <c r="K815" s="119">
        <v>1</v>
      </c>
      <c r="L815" s="119">
        <v>101</v>
      </c>
      <c r="M815" s="119">
        <v>39</v>
      </c>
      <c r="N815" s="120"/>
    </row>
    <row r="816" spans="1:14" x14ac:dyDescent="0.25">
      <c r="A816" s="119">
        <v>42</v>
      </c>
      <c r="B816" s="119">
        <v>399</v>
      </c>
      <c r="C816" s="119">
        <v>3</v>
      </c>
      <c r="D816" s="119" t="s">
        <v>186</v>
      </c>
      <c r="E816" s="119">
        <v>4</v>
      </c>
      <c r="F816" s="119" t="s">
        <v>233</v>
      </c>
      <c r="G816" s="119" t="s">
        <v>234</v>
      </c>
      <c r="H816" s="119" t="s">
        <v>188</v>
      </c>
      <c r="I816" s="119" t="s">
        <v>189</v>
      </c>
      <c r="J816" s="119">
        <v>3</v>
      </c>
      <c r="K816" s="119">
        <v>6</v>
      </c>
      <c r="L816" s="119">
        <v>601</v>
      </c>
      <c r="M816" s="119">
        <v>41</v>
      </c>
      <c r="N816" s="120"/>
    </row>
    <row r="817" spans="1:14" x14ac:dyDescent="0.25">
      <c r="A817" s="119">
        <v>42</v>
      </c>
      <c r="B817" s="119">
        <v>399</v>
      </c>
      <c r="C817" s="119">
        <v>3</v>
      </c>
      <c r="D817" s="119" t="s">
        <v>186</v>
      </c>
      <c r="E817" s="119">
        <v>4</v>
      </c>
      <c r="F817" s="119" t="s">
        <v>233</v>
      </c>
      <c r="G817" s="119" t="s">
        <v>234</v>
      </c>
      <c r="H817" s="119" t="s">
        <v>188</v>
      </c>
      <c r="I817" s="119" t="s">
        <v>189</v>
      </c>
      <c r="J817" s="119">
        <v>3</v>
      </c>
      <c r="K817" s="119">
        <v>7</v>
      </c>
      <c r="L817" s="119">
        <v>701</v>
      </c>
      <c r="M817" s="119">
        <v>44</v>
      </c>
      <c r="N817" s="120"/>
    </row>
    <row r="818" spans="1:14" x14ac:dyDescent="0.25">
      <c r="A818" s="119">
        <v>42</v>
      </c>
      <c r="B818" s="119">
        <v>399</v>
      </c>
      <c r="C818" s="119">
        <v>3</v>
      </c>
      <c r="D818" s="119" t="s">
        <v>186</v>
      </c>
      <c r="E818" s="119">
        <v>4</v>
      </c>
      <c r="F818" s="119" t="s">
        <v>233</v>
      </c>
      <c r="G818" s="119" t="s">
        <v>234</v>
      </c>
      <c r="H818" s="119" t="s">
        <v>188</v>
      </c>
      <c r="I818" s="119" t="s">
        <v>189</v>
      </c>
      <c r="J818" s="119">
        <v>3</v>
      </c>
      <c r="K818" s="119">
        <v>8</v>
      </c>
      <c r="L818" s="119">
        <v>801</v>
      </c>
      <c r="M818" s="119">
        <v>39</v>
      </c>
      <c r="N818" s="120"/>
    </row>
    <row r="819" spans="1:14" x14ac:dyDescent="0.25">
      <c r="A819" s="119">
        <v>42</v>
      </c>
      <c r="B819" s="119">
        <v>399</v>
      </c>
      <c r="C819" s="119">
        <v>3</v>
      </c>
      <c r="D819" s="119" t="s">
        <v>186</v>
      </c>
      <c r="E819" s="119">
        <v>4</v>
      </c>
      <c r="F819" s="119" t="s">
        <v>233</v>
      </c>
      <c r="G819" s="119" t="s">
        <v>234</v>
      </c>
      <c r="H819" s="119" t="s">
        <v>188</v>
      </c>
      <c r="I819" s="119" t="s">
        <v>189</v>
      </c>
      <c r="J819" s="119">
        <v>3</v>
      </c>
      <c r="K819" s="119">
        <v>9</v>
      </c>
      <c r="L819" s="119">
        <v>901</v>
      </c>
      <c r="M819" s="119">
        <v>23</v>
      </c>
      <c r="N819" s="120"/>
    </row>
    <row r="820" spans="1:14" x14ac:dyDescent="0.25">
      <c r="A820" s="119">
        <v>42</v>
      </c>
      <c r="B820" s="119">
        <v>399</v>
      </c>
      <c r="C820" s="119">
        <v>3</v>
      </c>
      <c r="D820" s="119" t="s">
        <v>186</v>
      </c>
      <c r="E820" s="119">
        <v>4</v>
      </c>
      <c r="F820" s="119" t="s">
        <v>233</v>
      </c>
      <c r="G820" s="119" t="s">
        <v>234</v>
      </c>
      <c r="H820" s="119" t="s">
        <v>188</v>
      </c>
      <c r="I820" s="119" t="s">
        <v>190</v>
      </c>
      <c r="J820" s="119">
        <v>1</v>
      </c>
      <c r="K820" s="119">
        <v>0</v>
      </c>
      <c r="L820" s="119">
        <v>1</v>
      </c>
      <c r="M820" s="119">
        <v>26</v>
      </c>
      <c r="N820" s="120"/>
    </row>
    <row r="821" spans="1:14" x14ac:dyDescent="0.25">
      <c r="A821" s="119">
        <v>42</v>
      </c>
      <c r="B821" s="119">
        <v>399</v>
      </c>
      <c r="C821" s="119">
        <v>3</v>
      </c>
      <c r="D821" s="119" t="s">
        <v>186</v>
      </c>
      <c r="E821" s="119">
        <v>4</v>
      </c>
      <c r="F821" s="119" t="s">
        <v>233</v>
      </c>
      <c r="G821" s="119" t="s">
        <v>234</v>
      </c>
      <c r="H821" s="119" t="s">
        <v>188</v>
      </c>
      <c r="I821" s="119" t="s">
        <v>190</v>
      </c>
      <c r="J821" s="119">
        <v>2</v>
      </c>
      <c r="K821" s="119">
        <v>1</v>
      </c>
      <c r="L821" s="119">
        <v>101</v>
      </c>
      <c r="M821" s="119">
        <v>41</v>
      </c>
      <c r="N821" s="120"/>
    </row>
    <row r="822" spans="1:14" x14ac:dyDescent="0.25">
      <c r="A822" s="119">
        <v>42</v>
      </c>
      <c r="B822" s="119">
        <v>399</v>
      </c>
      <c r="C822" s="119">
        <v>3</v>
      </c>
      <c r="D822" s="119" t="s">
        <v>186</v>
      </c>
      <c r="E822" s="119">
        <v>4</v>
      </c>
      <c r="F822" s="119" t="s">
        <v>233</v>
      </c>
      <c r="G822" s="119" t="s">
        <v>234</v>
      </c>
      <c r="H822" s="119" t="s">
        <v>188</v>
      </c>
      <c r="I822" s="119" t="s">
        <v>190</v>
      </c>
      <c r="J822" s="119">
        <v>2</v>
      </c>
      <c r="K822" s="119">
        <v>2</v>
      </c>
      <c r="L822" s="119">
        <v>201</v>
      </c>
      <c r="M822" s="119">
        <v>39</v>
      </c>
      <c r="N822" s="120"/>
    </row>
    <row r="823" spans="1:14" x14ac:dyDescent="0.25">
      <c r="A823" s="119">
        <v>42</v>
      </c>
      <c r="B823" s="119">
        <v>399</v>
      </c>
      <c r="C823" s="119">
        <v>3</v>
      </c>
      <c r="D823" s="119" t="s">
        <v>186</v>
      </c>
      <c r="E823" s="119">
        <v>4</v>
      </c>
      <c r="F823" s="119" t="s">
        <v>233</v>
      </c>
      <c r="G823" s="119" t="s">
        <v>234</v>
      </c>
      <c r="H823" s="119" t="s">
        <v>188</v>
      </c>
      <c r="I823" s="119" t="s">
        <v>190</v>
      </c>
      <c r="J823" s="119">
        <v>2</v>
      </c>
      <c r="K823" s="119">
        <v>2</v>
      </c>
      <c r="L823" s="119">
        <v>202</v>
      </c>
      <c r="M823" s="119">
        <v>40</v>
      </c>
      <c r="N823" s="120"/>
    </row>
    <row r="824" spans="1:14" x14ac:dyDescent="0.25">
      <c r="A824" s="119">
        <v>42</v>
      </c>
      <c r="B824" s="119">
        <v>399</v>
      </c>
      <c r="C824" s="119">
        <v>3</v>
      </c>
      <c r="D824" s="119" t="s">
        <v>186</v>
      </c>
      <c r="E824" s="119">
        <v>4</v>
      </c>
      <c r="F824" s="119" t="s">
        <v>233</v>
      </c>
      <c r="G824" s="119" t="s">
        <v>234</v>
      </c>
      <c r="H824" s="119" t="s">
        <v>188</v>
      </c>
      <c r="I824" s="119" t="s">
        <v>190</v>
      </c>
      <c r="J824" s="119">
        <v>2</v>
      </c>
      <c r="K824" s="119">
        <v>3</v>
      </c>
      <c r="L824" s="119">
        <v>301</v>
      </c>
      <c r="M824" s="119">
        <v>30</v>
      </c>
      <c r="N824" s="120"/>
    </row>
    <row r="825" spans="1:14" x14ac:dyDescent="0.25">
      <c r="A825" s="119">
        <v>42</v>
      </c>
      <c r="B825" s="119">
        <v>399</v>
      </c>
      <c r="C825" s="119">
        <v>3</v>
      </c>
      <c r="D825" s="119" t="s">
        <v>186</v>
      </c>
      <c r="E825" s="119">
        <v>4</v>
      </c>
      <c r="F825" s="119" t="s">
        <v>233</v>
      </c>
      <c r="G825" s="119" t="s">
        <v>234</v>
      </c>
      <c r="H825" s="119" t="s">
        <v>188</v>
      </c>
      <c r="I825" s="119" t="s">
        <v>190</v>
      </c>
      <c r="J825" s="119">
        <v>2</v>
      </c>
      <c r="K825" s="119">
        <v>3</v>
      </c>
      <c r="L825" s="119">
        <v>302</v>
      </c>
      <c r="M825" s="119">
        <v>29</v>
      </c>
      <c r="N825" s="120"/>
    </row>
    <row r="826" spans="1:14" x14ac:dyDescent="0.25">
      <c r="A826" s="119">
        <v>42</v>
      </c>
      <c r="B826" s="119">
        <v>399</v>
      </c>
      <c r="C826" s="119">
        <v>3</v>
      </c>
      <c r="D826" s="119" t="s">
        <v>186</v>
      </c>
      <c r="E826" s="119">
        <v>4</v>
      </c>
      <c r="F826" s="119" t="s">
        <v>233</v>
      </c>
      <c r="G826" s="119" t="s">
        <v>234</v>
      </c>
      <c r="H826" s="119" t="s">
        <v>188</v>
      </c>
      <c r="I826" s="119" t="s">
        <v>190</v>
      </c>
      <c r="J826" s="119">
        <v>2</v>
      </c>
      <c r="K826" s="119">
        <v>4</v>
      </c>
      <c r="L826" s="119">
        <v>401</v>
      </c>
      <c r="M826" s="119">
        <v>29</v>
      </c>
      <c r="N826" s="120"/>
    </row>
    <row r="827" spans="1:14" x14ac:dyDescent="0.25">
      <c r="A827" s="119">
        <v>42</v>
      </c>
      <c r="B827" s="119">
        <v>399</v>
      </c>
      <c r="C827" s="119">
        <v>3</v>
      </c>
      <c r="D827" s="119" t="s">
        <v>186</v>
      </c>
      <c r="E827" s="119">
        <v>4</v>
      </c>
      <c r="F827" s="119" t="s">
        <v>233</v>
      </c>
      <c r="G827" s="119" t="s">
        <v>234</v>
      </c>
      <c r="H827" s="119" t="s">
        <v>188</v>
      </c>
      <c r="I827" s="119" t="s">
        <v>190</v>
      </c>
      <c r="J827" s="119">
        <v>2</v>
      </c>
      <c r="K827" s="119">
        <v>4</v>
      </c>
      <c r="L827" s="119">
        <v>402</v>
      </c>
      <c r="M827" s="119">
        <v>28</v>
      </c>
      <c r="N827" s="120"/>
    </row>
    <row r="828" spans="1:14" x14ac:dyDescent="0.25">
      <c r="A828" s="119">
        <v>42</v>
      </c>
      <c r="B828" s="119">
        <v>399</v>
      </c>
      <c r="C828" s="119">
        <v>3</v>
      </c>
      <c r="D828" s="119" t="s">
        <v>186</v>
      </c>
      <c r="E828" s="119">
        <v>4</v>
      </c>
      <c r="F828" s="119" t="s">
        <v>233</v>
      </c>
      <c r="G828" s="119" t="s">
        <v>234</v>
      </c>
      <c r="H828" s="119" t="s">
        <v>188</v>
      </c>
      <c r="I828" s="119" t="s">
        <v>190</v>
      </c>
      <c r="J828" s="119">
        <v>2</v>
      </c>
      <c r="K828" s="119">
        <v>5</v>
      </c>
      <c r="L828" s="119">
        <v>501</v>
      </c>
      <c r="M828" s="119">
        <v>34</v>
      </c>
      <c r="N828" s="120"/>
    </row>
    <row r="829" spans="1:14" x14ac:dyDescent="0.25">
      <c r="A829" s="119">
        <v>44</v>
      </c>
      <c r="B829" s="119">
        <v>44</v>
      </c>
      <c r="C829" s="119">
        <v>3</v>
      </c>
      <c r="D829" s="119" t="s">
        <v>208</v>
      </c>
      <c r="E829" s="119">
        <v>14</v>
      </c>
      <c r="F829" s="119" t="s">
        <v>235</v>
      </c>
      <c r="G829" s="119" t="s">
        <v>235</v>
      </c>
      <c r="H829" s="119" t="s">
        <v>188</v>
      </c>
      <c r="I829" s="119" t="s">
        <v>189</v>
      </c>
      <c r="J829" s="119">
        <v>1</v>
      </c>
      <c r="K829" s="119">
        <v>0</v>
      </c>
      <c r="L829" s="119">
        <v>1</v>
      </c>
      <c r="M829" s="119">
        <v>22</v>
      </c>
      <c r="N829" s="120"/>
    </row>
    <row r="830" spans="1:14" x14ac:dyDescent="0.25">
      <c r="A830" s="119">
        <v>44</v>
      </c>
      <c r="B830" s="119">
        <v>44</v>
      </c>
      <c r="C830" s="119">
        <v>3</v>
      </c>
      <c r="D830" s="119" t="s">
        <v>208</v>
      </c>
      <c r="E830" s="119">
        <v>14</v>
      </c>
      <c r="F830" s="119" t="s">
        <v>235</v>
      </c>
      <c r="G830" s="119" t="s">
        <v>235</v>
      </c>
      <c r="H830" s="119" t="s">
        <v>188</v>
      </c>
      <c r="I830" s="119" t="s">
        <v>189</v>
      </c>
      <c r="J830" s="119">
        <v>1</v>
      </c>
      <c r="K830" s="119">
        <v>0</v>
      </c>
      <c r="L830" s="119">
        <v>2</v>
      </c>
      <c r="M830" s="119">
        <v>24</v>
      </c>
      <c r="N830" s="120"/>
    </row>
    <row r="831" spans="1:14" x14ac:dyDescent="0.25">
      <c r="A831" s="119">
        <v>44</v>
      </c>
      <c r="B831" s="119">
        <v>44</v>
      </c>
      <c r="C831" s="119">
        <v>3</v>
      </c>
      <c r="D831" s="119" t="s">
        <v>208</v>
      </c>
      <c r="E831" s="119">
        <v>14</v>
      </c>
      <c r="F831" s="119" t="s">
        <v>235</v>
      </c>
      <c r="G831" s="119" t="s">
        <v>235</v>
      </c>
      <c r="H831" s="119" t="s">
        <v>188</v>
      </c>
      <c r="I831" s="119" t="s">
        <v>189</v>
      </c>
      <c r="J831" s="119">
        <v>1</v>
      </c>
      <c r="K831" s="119">
        <v>0</v>
      </c>
      <c r="L831" s="119">
        <v>3</v>
      </c>
      <c r="M831" s="119">
        <v>22</v>
      </c>
      <c r="N831" s="120"/>
    </row>
    <row r="832" spans="1:14" x14ac:dyDescent="0.25">
      <c r="A832" s="119">
        <v>44</v>
      </c>
      <c r="B832" s="119">
        <v>44</v>
      </c>
      <c r="C832" s="119">
        <v>3</v>
      </c>
      <c r="D832" s="119" t="s">
        <v>208</v>
      </c>
      <c r="E832" s="119">
        <v>14</v>
      </c>
      <c r="F832" s="119" t="s">
        <v>235</v>
      </c>
      <c r="G832" s="119" t="s">
        <v>235</v>
      </c>
      <c r="H832" s="119" t="s">
        <v>188</v>
      </c>
      <c r="I832" s="119" t="s">
        <v>189</v>
      </c>
      <c r="J832" s="119">
        <v>2</v>
      </c>
      <c r="K832" s="119">
        <v>1</v>
      </c>
      <c r="L832" s="119">
        <v>101</v>
      </c>
      <c r="M832" s="119">
        <v>37</v>
      </c>
      <c r="N832" s="120"/>
    </row>
    <row r="833" spans="1:14" x14ac:dyDescent="0.25">
      <c r="A833" s="119">
        <v>44</v>
      </c>
      <c r="B833" s="119">
        <v>44</v>
      </c>
      <c r="C833" s="119">
        <v>3</v>
      </c>
      <c r="D833" s="119" t="s">
        <v>208</v>
      </c>
      <c r="E833" s="119">
        <v>14</v>
      </c>
      <c r="F833" s="119" t="s">
        <v>235</v>
      </c>
      <c r="G833" s="119" t="s">
        <v>235</v>
      </c>
      <c r="H833" s="119" t="s">
        <v>188</v>
      </c>
      <c r="I833" s="119" t="s">
        <v>189</v>
      </c>
      <c r="J833" s="119">
        <v>2</v>
      </c>
      <c r="K833" s="119">
        <v>2</v>
      </c>
      <c r="L833" s="119">
        <v>201</v>
      </c>
      <c r="M833" s="119">
        <v>38</v>
      </c>
      <c r="N833" s="120"/>
    </row>
    <row r="834" spans="1:14" x14ac:dyDescent="0.25">
      <c r="A834" s="119">
        <v>44</v>
      </c>
      <c r="B834" s="119">
        <v>44</v>
      </c>
      <c r="C834" s="119">
        <v>3</v>
      </c>
      <c r="D834" s="119" t="s">
        <v>208</v>
      </c>
      <c r="E834" s="119">
        <v>14</v>
      </c>
      <c r="F834" s="119" t="s">
        <v>235</v>
      </c>
      <c r="G834" s="119" t="s">
        <v>235</v>
      </c>
      <c r="H834" s="119" t="s">
        <v>188</v>
      </c>
      <c r="I834" s="119" t="s">
        <v>189</v>
      </c>
      <c r="J834" s="119">
        <v>3</v>
      </c>
      <c r="K834" s="119">
        <v>6</v>
      </c>
      <c r="L834" s="119">
        <v>601</v>
      </c>
      <c r="M834" s="119">
        <v>38</v>
      </c>
      <c r="N834" s="120"/>
    </row>
    <row r="835" spans="1:14" x14ac:dyDescent="0.25">
      <c r="A835" s="119">
        <v>44</v>
      </c>
      <c r="B835" s="119">
        <v>44</v>
      </c>
      <c r="C835" s="119">
        <v>3</v>
      </c>
      <c r="D835" s="119" t="s">
        <v>208</v>
      </c>
      <c r="E835" s="119">
        <v>14</v>
      </c>
      <c r="F835" s="119" t="s">
        <v>235</v>
      </c>
      <c r="G835" s="119" t="s">
        <v>235</v>
      </c>
      <c r="H835" s="119" t="s">
        <v>188</v>
      </c>
      <c r="I835" s="119" t="s">
        <v>189</v>
      </c>
      <c r="J835" s="119">
        <v>3</v>
      </c>
      <c r="K835" s="119">
        <v>6</v>
      </c>
      <c r="L835" s="119">
        <v>602</v>
      </c>
      <c r="M835" s="119">
        <v>43</v>
      </c>
      <c r="N835" s="120"/>
    </row>
    <row r="836" spans="1:14" x14ac:dyDescent="0.25">
      <c r="A836" s="119">
        <v>44</v>
      </c>
      <c r="B836" s="119">
        <v>44</v>
      </c>
      <c r="C836" s="119">
        <v>3</v>
      </c>
      <c r="D836" s="119" t="s">
        <v>208</v>
      </c>
      <c r="E836" s="119">
        <v>14</v>
      </c>
      <c r="F836" s="119" t="s">
        <v>235</v>
      </c>
      <c r="G836" s="119" t="s">
        <v>235</v>
      </c>
      <c r="H836" s="119" t="s">
        <v>188</v>
      </c>
      <c r="I836" s="119" t="s">
        <v>189</v>
      </c>
      <c r="J836" s="119">
        <v>3</v>
      </c>
      <c r="K836" s="119">
        <v>6</v>
      </c>
      <c r="L836" s="119">
        <v>603</v>
      </c>
      <c r="M836" s="119">
        <v>38</v>
      </c>
      <c r="N836" s="120"/>
    </row>
    <row r="837" spans="1:14" x14ac:dyDescent="0.25">
      <c r="A837" s="119">
        <v>44</v>
      </c>
      <c r="B837" s="119">
        <v>44</v>
      </c>
      <c r="C837" s="119">
        <v>3</v>
      </c>
      <c r="D837" s="119" t="s">
        <v>208</v>
      </c>
      <c r="E837" s="119">
        <v>14</v>
      </c>
      <c r="F837" s="119" t="s">
        <v>235</v>
      </c>
      <c r="G837" s="119" t="s">
        <v>235</v>
      </c>
      <c r="H837" s="119" t="s">
        <v>188</v>
      </c>
      <c r="I837" s="119" t="s">
        <v>189</v>
      </c>
      <c r="J837" s="119">
        <v>3</v>
      </c>
      <c r="K837" s="119">
        <v>6</v>
      </c>
      <c r="L837" s="119">
        <v>604</v>
      </c>
      <c r="M837" s="119">
        <v>39</v>
      </c>
      <c r="N837" s="120"/>
    </row>
    <row r="838" spans="1:14" x14ac:dyDescent="0.25">
      <c r="A838" s="119">
        <v>44</v>
      </c>
      <c r="B838" s="119">
        <v>44</v>
      </c>
      <c r="C838" s="119">
        <v>3</v>
      </c>
      <c r="D838" s="119" t="s">
        <v>208</v>
      </c>
      <c r="E838" s="119">
        <v>14</v>
      </c>
      <c r="F838" s="119" t="s">
        <v>235</v>
      </c>
      <c r="G838" s="119" t="s">
        <v>235</v>
      </c>
      <c r="H838" s="119" t="s">
        <v>188</v>
      </c>
      <c r="I838" s="119" t="s">
        <v>189</v>
      </c>
      <c r="J838" s="119">
        <v>3</v>
      </c>
      <c r="K838" s="119">
        <v>7</v>
      </c>
      <c r="L838" s="119">
        <v>701</v>
      </c>
      <c r="M838" s="119">
        <v>46</v>
      </c>
      <c r="N838" s="120"/>
    </row>
    <row r="839" spans="1:14" x14ac:dyDescent="0.25">
      <c r="A839" s="119">
        <v>44</v>
      </c>
      <c r="B839" s="119">
        <v>44</v>
      </c>
      <c r="C839" s="119">
        <v>3</v>
      </c>
      <c r="D839" s="119" t="s">
        <v>208</v>
      </c>
      <c r="E839" s="119">
        <v>14</v>
      </c>
      <c r="F839" s="119" t="s">
        <v>235</v>
      </c>
      <c r="G839" s="119" t="s">
        <v>235</v>
      </c>
      <c r="H839" s="119" t="s">
        <v>188</v>
      </c>
      <c r="I839" s="119" t="s">
        <v>189</v>
      </c>
      <c r="J839" s="119">
        <v>3</v>
      </c>
      <c r="K839" s="119">
        <v>7</v>
      </c>
      <c r="L839" s="119">
        <v>702</v>
      </c>
      <c r="M839" s="119">
        <v>48</v>
      </c>
      <c r="N839" s="120"/>
    </row>
    <row r="840" spans="1:14" x14ac:dyDescent="0.25">
      <c r="A840" s="119">
        <v>44</v>
      </c>
      <c r="B840" s="119">
        <v>44</v>
      </c>
      <c r="C840" s="119">
        <v>3</v>
      </c>
      <c r="D840" s="119" t="s">
        <v>208</v>
      </c>
      <c r="E840" s="119">
        <v>14</v>
      </c>
      <c r="F840" s="119" t="s">
        <v>235</v>
      </c>
      <c r="G840" s="119" t="s">
        <v>235</v>
      </c>
      <c r="H840" s="119" t="s">
        <v>188</v>
      </c>
      <c r="I840" s="119" t="s">
        <v>189</v>
      </c>
      <c r="J840" s="119">
        <v>3</v>
      </c>
      <c r="K840" s="119">
        <v>7</v>
      </c>
      <c r="L840" s="119">
        <v>703</v>
      </c>
      <c r="M840" s="119">
        <v>47</v>
      </c>
      <c r="N840" s="120"/>
    </row>
    <row r="841" spans="1:14" x14ac:dyDescent="0.25">
      <c r="A841" s="119">
        <v>44</v>
      </c>
      <c r="B841" s="119">
        <v>44</v>
      </c>
      <c r="C841" s="119">
        <v>3</v>
      </c>
      <c r="D841" s="119" t="s">
        <v>208</v>
      </c>
      <c r="E841" s="119">
        <v>14</v>
      </c>
      <c r="F841" s="119" t="s">
        <v>235</v>
      </c>
      <c r="G841" s="119" t="s">
        <v>235</v>
      </c>
      <c r="H841" s="119" t="s">
        <v>188</v>
      </c>
      <c r="I841" s="119" t="s">
        <v>189</v>
      </c>
      <c r="J841" s="119">
        <v>3</v>
      </c>
      <c r="K841" s="119">
        <v>7</v>
      </c>
      <c r="L841" s="119">
        <v>704</v>
      </c>
      <c r="M841" s="119">
        <v>46</v>
      </c>
      <c r="N841" s="120"/>
    </row>
    <row r="842" spans="1:14" x14ac:dyDescent="0.25">
      <c r="A842" s="119">
        <v>44</v>
      </c>
      <c r="B842" s="119">
        <v>44</v>
      </c>
      <c r="C842" s="119">
        <v>3</v>
      </c>
      <c r="D842" s="119" t="s">
        <v>208</v>
      </c>
      <c r="E842" s="119">
        <v>14</v>
      </c>
      <c r="F842" s="119" t="s">
        <v>235</v>
      </c>
      <c r="G842" s="119" t="s">
        <v>235</v>
      </c>
      <c r="H842" s="119" t="s">
        <v>188</v>
      </c>
      <c r="I842" s="119" t="s">
        <v>189</v>
      </c>
      <c r="J842" s="119">
        <v>3</v>
      </c>
      <c r="K842" s="119">
        <v>8</v>
      </c>
      <c r="L842" s="119">
        <v>801</v>
      </c>
      <c r="M842" s="119">
        <v>38</v>
      </c>
      <c r="N842" s="120"/>
    </row>
    <row r="843" spans="1:14" x14ac:dyDescent="0.25">
      <c r="A843" s="119">
        <v>44</v>
      </c>
      <c r="B843" s="119">
        <v>44</v>
      </c>
      <c r="C843" s="119">
        <v>3</v>
      </c>
      <c r="D843" s="119" t="s">
        <v>208</v>
      </c>
      <c r="E843" s="119">
        <v>14</v>
      </c>
      <c r="F843" s="119" t="s">
        <v>235</v>
      </c>
      <c r="G843" s="119" t="s">
        <v>235</v>
      </c>
      <c r="H843" s="119" t="s">
        <v>188</v>
      </c>
      <c r="I843" s="119" t="s">
        <v>189</v>
      </c>
      <c r="J843" s="119">
        <v>3</v>
      </c>
      <c r="K843" s="119">
        <v>8</v>
      </c>
      <c r="L843" s="119">
        <v>802</v>
      </c>
      <c r="M843" s="119">
        <v>39</v>
      </c>
      <c r="N843" s="120"/>
    </row>
    <row r="844" spans="1:14" x14ac:dyDescent="0.25">
      <c r="A844" s="119">
        <v>44</v>
      </c>
      <c r="B844" s="119">
        <v>44</v>
      </c>
      <c r="C844" s="119">
        <v>3</v>
      </c>
      <c r="D844" s="119" t="s">
        <v>208</v>
      </c>
      <c r="E844" s="119">
        <v>14</v>
      </c>
      <c r="F844" s="119" t="s">
        <v>235</v>
      </c>
      <c r="G844" s="119" t="s">
        <v>235</v>
      </c>
      <c r="H844" s="119" t="s">
        <v>188</v>
      </c>
      <c r="I844" s="119" t="s">
        <v>189</v>
      </c>
      <c r="J844" s="119">
        <v>3</v>
      </c>
      <c r="K844" s="119">
        <v>8</v>
      </c>
      <c r="L844" s="119">
        <v>803</v>
      </c>
      <c r="M844" s="119">
        <v>38</v>
      </c>
      <c r="N844" s="120"/>
    </row>
    <row r="845" spans="1:14" x14ac:dyDescent="0.25">
      <c r="A845" s="119">
        <v>44</v>
      </c>
      <c r="B845" s="119">
        <v>44</v>
      </c>
      <c r="C845" s="119">
        <v>3</v>
      </c>
      <c r="D845" s="119" t="s">
        <v>208</v>
      </c>
      <c r="E845" s="119">
        <v>14</v>
      </c>
      <c r="F845" s="119" t="s">
        <v>235</v>
      </c>
      <c r="G845" s="119" t="s">
        <v>235</v>
      </c>
      <c r="H845" s="119" t="s">
        <v>188</v>
      </c>
      <c r="I845" s="119" t="s">
        <v>189</v>
      </c>
      <c r="J845" s="119">
        <v>3</v>
      </c>
      <c r="K845" s="119">
        <v>8</v>
      </c>
      <c r="L845" s="119">
        <v>804</v>
      </c>
      <c r="M845" s="119">
        <v>37</v>
      </c>
      <c r="N845" s="120"/>
    </row>
    <row r="846" spans="1:14" x14ac:dyDescent="0.25">
      <c r="A846" s="119">
        <v>44</v>
      </c>
      <c r="B846" s="119">
        <v>44</v>
      </c>
      <c r="C846" s="119">
        <v>3</v>
      </c>
      <c r="D846" s="119" t="s">
        <v>208</v>
      </c>
      <c r="E846" s="119">
        <v>14</v>
      </c>
      <c r="F846" s="119" t="s">
        <v>235</v>
      </c>
      <c r="G846" s="119" t="s">
        <v>235</v>
      </c>
      <c r="H846" s="119" t="s">
        <v>188</v>
      </c>
      <c r="I846" s="119" t="s">
        <v>189</v>
      </c>
      <c r="J846" s="119">
        <v>3</v>
      </c>
      <c r="K846" s="119">
        <v>9</v>
      </c>
      <c r="L846" s="119">
        <v>901</v>
      </c>
      <c r="M846" s="119">
        <v>36</v>
      </c>
      <c r="N846" s="120"/>
    </row>
    <row r="847" spans="1:14" x14ac:dyDescent="0.25">
      <c r="A847" s="119">
        <v>44</v>
      </c>
      <c r="B847" s="119">
        <v>44</v>
      </c>
      <c r="C847" s="119">
        <v>3</v>
      </c>
      <c r="D847" s="119" t="s">
        <v>208</v>
      </c>
      <c r="E847" s="119">
        <v>14</v>
      </c>
      <c r="F847" s="119" t="s">
        <v>235</v>
      </c>
      <c r="G847" s="119" t="s">
        <v>235</v>
      </c>
      <c r="H847" s="119" t="s">
        <v>188</v>
      </c>
      <c r="I847" s="119" t="s">
        <v>189</v>
      </c>
      <c r="J847" s="119">
        <v>3</v>
      </c>
      <c r="K847" s="119">
        <v>9</v>
      </c>
      <c r="L847" s="119">
        <v>902</v>
      </c>
      <c r="M847" s="119">
        <v>35</v>
      </c>
      <c r="N847" s="120"/>
    </row>
    <row r="848" spans="1:14" x14ac:dyDescent="0.25">
      <c r="A848" s="119">
        <v>44</v>
      </c>
      <c r="B848" s="119">
        <v>44</v>
      </c>
      <c r="C848" s="119">
        <v>3</v>
      </c>
      <c r="D848" s="119" t="s">
        <v>208</v>
      </c>
      <c r="E848" s="119">
        <v>14</v>
      </c>
      <c r="F848" s="119" t="s">
        <v>235</v>
      </c>
      <c r="G848" s="119" t="s">
        <v>235</v>
      </c>
      <c r="H848" s="119" t="s">
        <v>188</v>
      </c>
      <c r="I848" s="119" t="s">
        <v>189</v>
      </c>
      <c r="J848" s="119">
        <v>3</v>
      </c>
      <c r="K848" s="119">
        <v>9</v>
      </c>
      <c r="L848" s="119">
        <v>903</v>
      </c>
      <c r="M848" s="119">
        <v>37</v>
      </c>
      <c r="N848" s="120"/>
    </row>
    <row r="849" spans="1:14" x14ac:dyDescent="0.25">
      <c r="A849" s="119">
        <v>44</v>
      </c>
      <c r="B849" s="119">
        <v>44</v>
      </c>
      <c r="C849" s="119">
        <v>3</v>
      </c>
      <c r="D849" s="119" t="s">
        <v>208</v>
      </c>
      <c r="E849" s="119">
        <v>14</v>
      </c>
      <c r="F849" s="119" t="s">
        <v>235</v>
      </c>
      <c r="G849" s="119" t="s">
        <v>235</v>
      </c>
      <c r="H849" s="119" t="s">
        <v>188</v>
      </c>
      <c r="I849" s="119" t="s">
        <v>189</v>
      </c>
      <c r="J849" s="119">
        <v>3</v>
      </c>
      <c r="K849" s="119">
        <v>9</v>
      </c>
      <c r="L849" s="119">
        <v>904</v>
      </c>
      <c r="M849" s="119">
        <v>36</v>
      </c>
      <c r="N849" s="120"/>
    </row>
    <row r="850" spans="1:14" x14ac:dyDescent="0.25">
      <c r="A850" s="119">
        <v>44</v>
      </c>
      <c r="B850" s="119">
        <v>44</v>
      </c>
      <c r="C850" s="119">
        <v>3</v>
      </c>
      <c r="D850" s="119" t="s">
        <v>208</v>
      </c>
      <c r="E850" s="119">
        <v>14</v>
      </c>
      <c r="F850" s="119" t="s">
        <v>235</v>
      </c>
      <c r="G850" s="119" t="s">
        <v>235</v>
      </c>
      <c r="H850" s="119" t="s">
        <v>188</v>
      </c>
      <c r="I850" s="119" t="s">
        <v>189</v>
      </c>
      <c r="J850" s="119">
        <v>4</v>
      </c>
      <c r="K850" s="119">
        <v>10</v>
      </c>
      <c r="L850" s="119">
        <v>1001</v>
      </c>
      <c r="M850" s="119">
        <v>41</v>
      </c>
      <c r="N850" s="120"/>
    </row>
    <row r="851" spans="1:14" x14ac:dyDescent="0.25">
      <c r="A851" s="119">
        <v>44</v>
      </c>
      <c r="B851" s="119">
        <v>44</v>
      </c>
      <c r="C851" s="119">
        <v>3</v>
      </c>
      <c r="D851" s="119" t="s">
        <v>208</v>
      </c>
      <c r="E851" s="119">
        <v>14</v>
      </c>
      <c r="F851" s="119" t="s">
        <v>235</v>
      </c>
      <c r="G851" s="119" t="s">
        <v>235</v>
      </c>
      <c r="H851" s="119" t="s">
        <v>188</v>
      </c>
      <c r="I851" s="119" t="s">
        <v>189</v>
      </c>
      <c r="J851" s="119">
        <v>4</v>
      </c>
      <c r="K851" s="119">
        <v>10</v>
      </c>
      <c r="L851" s="119">
        <v>1002</v>
      </c>
      <c r="M851" s="119">
        <v>43</v>
      </c>
      <c r="N851" s="120"/>
    </row>
    <row r="852" spans="1:14" x14ac:dyDescent="0.25">
      <c r="A852" s="119">
        <v>44</v>
      </c>
      <c r="B852" s="119">
        <v>44</v>
      </c>
      <c r="C852" s="119">
        <v>3</v>
      </c>
      <c r="D852" s="119" t="s">
        <v>208</v>
      </c>
      <c r="E852" s="119">
        <v>14</v>
      </c>
      <c r="F852" s="119" t="s">
        <v>235</v>
      </c>
      <c r="G852" s="119" t="s">
        <v>235</v>
      </c>
      <c r="H852" s="119" t="s">
        <v>188</v>
      </c>
      <c r="I852" s="119" t="s">
        <v>189</v>
      </c>
      <c r="J852" s="119">
        <v>4</v>
      </c>
      <c r="K852" s="119">
        <v>10</v>
      </c>
      <c r="L852" s="119">
        <v>1003</v>
      </c>
      <c r="M852" s="119">
        <v>45</v>
      </c>
      <c r="N852" s="120"/>
    </row>
    <row r="853" spans="1:14" x14ac:dyDescent="0.25">
      <c r="A853" s="119">
        <v>44</v>
      </c>
      <c r="B853" s="119">
        <v>44</v>
      </c>
      <c r="C853" s="119">
        <v>3</v>
      </c>
      <c r="D853" s="119" t="s">
        <v>208</v>
      </c>
      <c r="E853" s="119">
        <v>14</v>
      </c>
      <c r="F853" s="119" t="s">
        <v>235</v>
      </c>
      <c r="G853" s="119" t="s">
        <v>235</v>
      </c>
      <c r="H853" s="119" t="s">
        <v>188</v>
      </c>
      <c r="I853" s="119" t="s">
        <v>189</v>
      </c>
      <c r="J853" s="119">
        <v>4</v>
      </c>
      <c r="K853" s="119">
        <v>11</v>
      </c>
      <c r="L853" s="119">
        <v>1101</v>
      </c>
      <c r="M853" s="119">
        <v>36</v>
      </c>
      <c r="N853" s="120"/>
    </row>
    <row r="854" spans="1:14" x14ac:dyDescent="0.25">
      <c r="A854" s="119">
        <v>44</v>
      </c>
      <c r="B854" s="119">
        <v>44</v>
      </c>
      <c r="C854" s="119">
        <v>3</v>
      </c>
      <c r="D854" s="119" t="s">
        <v>208</v>
      </c>
      <c r="E854" s="119">
        <v>14</v>
      </c>
      <c r="F854" s="119" t="s">
        <v>235</v>
      </c>
      <c r="G854" s="119" t="s">
        <v>235</v>
      </c>
      <c r="H854" s="119" t="s">
        <v>188</v>
      </c>
      <c r="I854" s="119" t="s">
        <v>189</v>
      </c>
      <c r="J854" s="119">
        <v>4</v>
      </c>
      <c r="K854" s="119">
        <v>11</v>
      </c>
      <c r="L854" s="119">
        <v>1102</v>
      </c>
      <c r="M854" s="119">
        <v>35</v>
      </c>
      <c r="N854" s="120"/>
    </row>
    <row r="855" spans="1:14" x14ac:dyDescent="0.25">
      <c r="A855" s="119">
        <v>44</v>
      </c>
      <c r="B855" s="119">
        <v>44</v>
      </c>
      <c r="C855" s="119">
        <v>3</v>
      </c>
      <c r="D855" s="119" t="s">
        <v>208</v>
      </c>
      <c r="E855" s="119">
        <v>14</v>
      </c>
      <c r="F855" s="119" t="s">
        <v>235</v>
      </c>
      <c r="G855" s="119" t="s">
        <v>235</v>
      </c>
      <c r="H855" s="119" t="s">
        <v>188</v>
      </c>
      <c r="I855" s="119" t="s">
        <v>189</v>
      </c>
      <c r="J855" s="119">
        <v>4</v>
      </c>
      <c r="K855" s="119">
        <v>11</v>
      </c>
      <c r="L855" s="119">
        <v>1103</v>
      </c>
      <c r="M855" s="119">
        <v>39</v>
      </c>
      <c r="N855" s="120"/>
    </row>
    <row r="856" spans="1:14" x14ac:dyDescent="0.25">
      <c r="A856" s="119">
        <v>44</v>
      </c>
      <c r="B856" s="119">
        <v>44</v>
      </c>
      <c r="C856" s="119">
        <v>3</v>
      </c>
      <c r="D856" s="119" t="s">
        <v>208</v>
      </c>
      <c r="E856" s="119">
        <v>14</v>
      </c>
      <c r="F856" s="119" t="s">
        <v>235</v>
      </c>
      <c r="G856" s="119" t="s">
        <v>235</v>
      </c>
      <c r="H856" s="119" t="s">
        <v>188</v>
      </c>
      <c r="I856" s="119" t="s">
        <v>190</v>
      </c>
      <c r="J856" s="119">
        <v>1</v>
      </c>
      <c r="K856" s="119">
        <v>0</v>
      </c>
      <c r="L856" s="119">
        <v>1</v>
      </c>
      <c r="M856" s="119">
        <v>25</v>
      </c>
      <c r="N856" s="120"/>
    </row>
    <row r="857" spans="1:14" x14ac:dyDescent="0.25">
      <c r="A857" s="119">
        <v>44</v>
      </c>
      <c r="B857" s="119">
        <v>44</v>
      </c>
      <c r="C857" s="119">
        <v>3</v>
      </c>
      <c r="D857" s="119" t="s">
        <v>208</v>
      </c>
      <c r="E857" s="119">
        <v>14</v>
      </c>
      <c r="F857" s="119" t="s">
        <v>235</v>
      </c>
      <c r="G857" s="119" t="s">
        <v>235</v>
      </c>
      <c r="H857" s="119" t="s">
        <v>188</v>
      </c>
      <c r="I857" s="119" t="s">
        <v>190</v>
      </c>
      <c r="J857" s="119">
        <v>1</v>
      </c>
      <c r="K857" s="119">
        <v>0</v>
      </c>
      <c r="L857" s="119">
        <v>2</v>
      </c>
      <c r="M857" s="119">
        <v>24</v>
      </c>
      <c r="N857" s="120"/>
    </row>
    <row r="858" spans="1:14" x14ac:dyDescent="0.25">
      <c r="A858" s="119">
        <v>44</v>
      </c>
      <c r="B858" s="119">
        <v>44</v>
      </c>
      <c r="C858" s="119">
        <v>3</v>
      </c>
      <c r="D858" s="119" t="s">
        <v>208</v>
      </c>
      <c r="E858" s="119">
        <v>14</v>
      </c>
      <c r="F858" s="119" t="s">
        <v>235</v>
      </c>
      <c r="G858" s="119" t="s">
        <v>235</v>
      </c>
      <c r="H858" s="119" t="s">
        <v>188</v>
      </c>
      <c r="I858" s="119" t="s">
        <v>190</v>
      </c>
      <c r="J858" s="119">
        <v>2</v>
      </c>
      <c r="K858" s="119">
        <v>3</v>
      </c>
      <c r="L858" s="119">
        <v>301</v>
      </c>
      <c r="M858" s="119">
        <v>42</v>
      </c>
      <c r="N858" s="120"/>
    </row>
    <row r="859" spans="1:14" x14ac:dyDescent="0.25">
      <c r="A859" s="119">
        <v>44</v>
      </c>
      <c r="B859" s="119">
        <v>44</v>
      </c>
      <c r="C859" s="119">
        <v>3</v>
      </c>
      <c r="D859" s="119" t="s">
        <v>208</v>
      </c>
      <c r="E859" s="119">
        <v>14</v>
      </c>
      <c r="F859" s="119" t="s">
        <v>235</v>
      </c>
      <c r="G859" s="119" t="s">
        <v>235</v>
      </c>
      <c r="H859" s="119" t="s">
        <v>188</v>
      </c>
      <c r="I859" s="119" t="s">
        <v>190</v>
      </c>
      <c r="J859" s="119">
        <v>2</v>
      </c>
      <c r="K859" s="119">
        <v>4</v>
      </c>
      <c r="L859" s="119">
        <v>401</v>
      </c>
      <c r="M859" s="119">
        <v>34</v>
      </c>
      <c r="N859" s="120"/>
    </row>
    <row r="860" spans="1:14" x14ac:dyDescent="0.25">
      <c r="A860" s="119">
        <v>44</v>
      </c>
      <c r="B860" s="119">
        <v>44</v>
      </c>
      <c r="C860" s="119">
        <v>3</v>
      </c>
      <c r="D860" s="119" t="s">
        <v>208</v>
      </c>
      <c r="E860" s="119">
        <v>14</v>
      </c>
      <c r="F860" s="119" t="s">
        <v>235</v>
      </c>
      <c r="G860" s="119" t="s">
        <v>235</v>
      </c>
      <c r="H860" s="119" t="s">
        <v>188</v>
      </c>
      <c r="I860" s="119" t="s">
        <v>190</v>
      </c>
      <c r="J860" s="119">
        <v>2</v>
      </c>
      <c r="K860" s="119">
        <v>5</v>
      </c>
      <c r="L860" s="119">
        <v>501</v>
      </c>
      <c r="M860" s="119">
        <v>32</v>
      </c>
      <c r="N860" s="120"/>
    </row>
    <row r="861" spans="1:14" x14ac:dyDescent="0.25">
      <c r="A861" s="119">
        <v>44</v>
      </c>
      <c r="B861" s="119">
        <v>44</v>
      </c>
      <c r="C861" s="119">
        <v>3</v>
      </c>
      <c r="D861" s="119" t="s">
        <v>208</v>
      </c>
      <c r="E861" s="119">
        <v>14</v>
      </c>
      <c r="F861" s="119" t="s">
        <v>235</v>
      </c>
      <c r="G861" s="119" t="s">
        <v>235</v>
      </c>
      <c r="H861" s="119" t="s">
        <v>188</v>
      </c>
      <c r="I861" s="119" t="s">
        <v>190</v>
      </c>
      <c r="J861" s="119">
        <v>3</v>
      </c>
      <c r="K861" s="119">
        <v>6</v>
      </c>
      <c r="L861" s="119">
        <v>601</v>
      </c>
      <c r="M861" s="119">
        <v>43</v>
      </c>
      <c r="N861" s="120"/>
    </row>
    <row r="862" spans="1:14" x14ac:dyDescent="0.25">
      <c r="A862" s="119">
        <v>44</v>
      </c>
      <c r="B862" s="119">
        <v>44</v>
      </c>
      <c r="C862" s="119">
        <v>3</v>
      </c>
      <c r="D862" s="119" t="s">
        <v>208</v>
      </c>
      <c r="E862" s="119">
        <v>14</v>
      </c>
      <c r="F862" s="119" t="s">
        <v>235</v>
      </c>
      <c r="G862" s="119" t="s">
        <v>235</v>
      </c>
      <c r="H862" s="119" t="s">
        <v>188</v>
      </c>
      <c r="I862" s="119" t="s">
        <v>190</v>
      </c>
      <c r="J862" s="119">
        <v>3</v>
      </c>
      <c r="K862" s="119">
        <v>6</v>
      </c>
      <c r="L862" s="119">
        <v>602</v>
      </c>
      <c r="M862" s="119">
        <v>43</v>
      </c>
      <c r="N862" s="120"/>
    </row>
    <row r="863" spans="1:14" x14ac:dyDescent="0.25">
      <c r="A863" s="119">
        <v>44</v>
      </c>
      <c r="B863" s="119">
        <v>44</v>
      </c>
      <c r="C863" s="119">
        <v>3</v>
      </c>
      <c r="D863" s="119" t="s">
        <v>208</v>
      </c>
      <c r="E863" s="119">
        <v>14</v>
      </c>
      <c r="F863" s="119" t="s">
        <v>235</v>
      </c>
      <c r="G863" s="119" t="s">
        <v>235</v>
      </c>
      <c r="H863" s="119" t="s">
        <v>188</v>
      </c>
      <c r="I863" s="119" t="s">
        <v>190</v>
      </c>
      <c r="J863" s="119">
        <v>3</v>
      </c>
      <c r="K863" s="119">
        <v>6</v>
      </c>
      <c r="L863" s="119">
        <v>603</v>
      </c>
      <c r="M863" s="119">
        <v>45</v>
      </c>
      <c r="N863" s="120"/>
    </row>
    <row r="864" spans="1:14" x14ac:dyDescent="0.25">
      <c r="A864" s="119">
        <v>44</v>
      </c>
      <c r="B864" s="119">
        <v>44</v>
      </c>
      <c r="C864" s="119">
        <v>3</v>
      </c>
      <c r="D864" s="119" t="s">
        <v>208</v>
      </c>
      <c r="E864" s="119">
        <v>14</v>
      </c>
      <c r="F864" s="119" t="s">
        <v>235</v>
      </c>
      <c r="G864" s="119" t="s">
        <v>235</v>
      </c>
      <c r="H864" s="119" t="s">
        <v>188</v>
      </c>
      <c r="I864" s="119" t="s">
        <v>190</v>
      </c>
      <c r="J864" s="119">
        <v>3</v>
      </c>
      <c r="K864" s="119">
        <v>6</v>
      </c>
      <c r="L864" s="119">
        <v>604</v>
      </c>
      <c r="M864" s="119">
        <v>39</v>
      </c>
      <c r="N864" s="120"/>
    </row>
    <row r="865" spans="1:14" x14ac:dyDescent="0.25">
      <c r="A865" s="119">
        <v>44</v>
      </c>
      <c r="B865" s="119">
        <v>44</v>
      </c>
      <c r="C865" s="119">
        <v>3</v>
      </c>
      <c r="D865" s="119" t="s">
        <v>208</v>
      </c>
      <c r="E865" s="119">
        <v>14</v>
      </c>
      <c r="F865" s="119" t="s">
        <v>235</v>
      </c>
      <c r="G865" s="119" t="s">
        <v>235</v>
      </c>
      <c r="H865" s="119" t="s">
        <v>188</v>
      </c>
      <c r="I865" s="119" t="s">
        <v>190</v>
      </c>
      <c r="J865" s="119">
        <v>3</v>
      </c>
      <c r="K865" s="119">
        <v>7</v>
      </c>
      <c r="L865" s="119">
        <v>701</v>
      </c>
      <c r="M865" s="119">
        <v>47</v>
      </c>
      <c r="N865" s="120"/>
    </row>
    <row r="866" spans="1:14" x14ac:dyDescent="0.25">
      <c r="A866" s="119">
        <v>44</v>
      </c>
      <c r="B866" s="119">
        <v>44</v>
      </c>
      <c r="C866" s="119">
        <v>3</v>
      </c>
      <c r="D866" s="119" t="s">
        <v>208</v>
      </c>
      <c r="E866" s="119">
        <v>14</v>
      </c>
      <c r="F866" s="119" t="s">
        <v>235</v>
      </c>
      <c r="G866" s="119" t="s">
        <v>235</v>
      </c>
      <c r="H866" s="119" t="s">
        <v>188</v>
      </c>
      <c r="I866" s="119" t="s">
        <v>190</v>
      </c>
      <c r="J866" s="119">
        <v>3</v>
      </c>
      <c r="K866" s="119">
        <v>7</v>
      </c>
      <c r="L866" s="119">
        <v>702</v>
      </c>
      <c r="M866" s="119">
        <v>43</v>
      </c>
      <c r="N866" s="120"/>
    </row>
    <row r="867" spans="1:14" x14ac:dyDescent="0.25">
      <c r="A867" s="119">
        <v>44</v>
      </c>
      <c r="B867" s="119">
        <v>44</v>
      </c>
      <c r="C867" s="119">
        <v>3</v>
      </c>
      <c r="D867" s="119" t="s">
        <v>208</v>
      </c>
      <c r="E867" s="119">
        <v>14</v>
      </c>
      <c r="F867" s="119" t="s">
        <v>235</v>
      </c>
      <c r="G867" s="119" t="s">
        <v>235</v>
      </c>
      <c r="H867" s="119" t="s">
        <v>188</v>
      </c>
      <c r="I867" s="119" t="s">
        <v>190</v>
      </c>
      <c r="J867" s="119">
        <v>3</v>
      </c>
      <c r="K867" s="119">
        <v>7</v>
      </c>
      <c r="L867" s="119">
        <v>703</v>
      </c>
      <c r="M867" s="119">
        <v>50</v>
      </c>
      <c r="N867" s="120"/>
    </row>
    <row r="868" spans="1:14" x14ac:dyDescent="0.25">
      <c r="A868" s="119">
        <v>44</v>
      </c>
      <c r="B868" s="119">
        <v>44</v>
      </c>
      <c r="C868" s="119">
        <v>3</v>
      </c>
      <c r="D868" s="119" t="s">
        <v>208</v>
      </c>
      <c r="E868" s="119">
        <v>14</v>
      </c>
      <c r="F868" s="119" t="s">
        <v>235</v>
      </c>
      <c r="G868" s="119" t="s">
        <v>235</v>
      </c>
      <c r="H868" s="119" t="s">
        <v>188</v>
      </c>
      <c r="I868" s="119" t="s">
        <v>190</v>
      </c>
      <c r="J868" s="119">
        <v>3</v>
      </c>
      <c r="K868" s="119">
        <v>7</v>
      </c>
      <c r="L868" s="119">
        <v>704</v>
      </c>
      <c r="M868" s="119">
        <v>43</v>
      </c>
      <c r="N868" s="120"/>
    </row>
    <row r="869" spans="1:14" x14ac:dyDescent="0.25">
      <c r="A869" s="119">
        <v>44</v>
      </c>
      <c r="B869" s="119">
        <v>44</v>
      </c>
      <c r="C869" s="119">
        <v>3</v>
      </c>
      <c r="D869" s="119" t="s">
        <v>208</v>
      </c>
      <c r="E869" s="119">
        <v>14</v>
      </c>
      <c r="F869" s="119" t="s">
        <v>235</v>
      </c>
      <c r="G869" s="119" t="s">
        <v>235</v>
      </c>
      <c r="H869" s="119" t="s">
        <v>188</v>
      </c>
      <c r="I869" s="119" t="s">
        <v>190</v>
      </c>
      <c r="J869" s="119">
        <v>3</v>
      </c>
      <c r="K869" s="119">
        <v>8</v>
      </c>
      <c r="L869" s="119">
        <v>801</v>
      </c>
      <c r="M869" s="119">
        <v>39</v>
      </c>
      <c r="N869" s="120"/>
    </row>
    <row r="870" spans="1:14" x14ac:dyDescent="0.25">
      <c r="A870" s="119">
        <v>44</v>
      </c>
      <c r="B870" s="119">
        <v>44</v>
      </c>
      <c r="C870" s="119">
        <v>3</v>
      </c>
      <c r="D870" s="119" t="s">
        <v>208</v>
      </c>
      <c r="E870" s="119">
        <v>14</v>
      </c>
      <c r="F870" s="119" t="s">
        <v>235</v>
      </c>
      <c r="G870" s="119" t="s">
        <v>235</v>
      </c>
      <c r="H870" s="119" t="s">
        <v>188</v>
      </c>
      <c r="I870" s="119" t="s">
        <v>190</v>
      </c>
      <c r="J870" s="119">
        <v>3</v>
      </c>
      <c r="K870" s="119">
        <v>8</v>
      </c>
      <c r="L870" s="119">
        <v>802</v>
      </c>
      <c r="M870" s="119">
        <v>36</v>
      </c>
      <c r="N870" s="120"/>
    </row>
    <row r="871" spans="1:14" x14ac:dyDescent="0.25">
      <c r="A871" s="119">
        <v>44</v>
      </c>
      <c r="B871" s="119">
        <v>44</v>
      </c>
      <c r="C871" s="119">
        <v>3</v>
      </c>
      <c r="D871" s="119" t="s">
        <v>208</v>
      </c>
      <c r="E871" s="119">
        <v>14</v>
      </c>
      <c r="F871" s="119" t="s">
        <v>235</v>
      </c>
      <c r="G871" s="119" t="s">
        <v>235</v>
      </c>
      <c r="H871" s="119" t="s">
        <v>188</v>
      </c>
      <c r="I871" s="119" t="s">
        <v>190</v>
      </c>
      <c r="J871" s="119">
        <v>3</v>
      </c>
      <c r="K871" s="119">
        <v>8</v>
      </c>
      <c r="L871" s="119">
        <v>803</v>
      </c>
      <c r="M871" s="119">
        <v>40</v>
      </c>
      <c r="N871" s="120"/>
    </row>
    <row r="872" spans="1:14" x14ac:dyDescent="0.25">
      <c r="A872" s="119">
        <v>44</v>
      </c>
      <c r="B872" s="119">
        <v>44</v>
      </c>
      <c r="C872" s="119">
        <v>3</v>
      </c>
      <c r="D872" s="119" t="s">
        <v>208</v>
      </c>
      <c r="E872" s="119">
        <v>14</v>
      </c>
      <c r="F872" s="119" t="s">
        <v>235</v>
      </c>
      <c r="G872" s="119" t="s">
        <v>235</v>
      </c>
      <c r="H872" s="119" t="s">
        <v>188</v>
      </c>
      <c r="I872" s="119" t="s">
        <v>190</v>
      </c>
      <c r="J872" s="119">
        <v>3</v>
      </c>
      <c r="K872" s="119">
        <v>8</v>
      </c>
      <c r="L872" s="119">
        <v>804</v>
      </c>
      <c r="M872" s="119">
        <v>37</v>
      </c>
      <c r="N872" s="120"/>
    </row>
    <row r="873" spans="1:14" x14ac:dyDescent="0.25">
      <c r="A873" s="119">
        <v>44</v>
      </c>
      <c r="B873" s="119">
        <v>44</v>
      </c>
      <c r="C873" s="119">
        <v>3</v>
      </c>
      <c r="D873" s="119" t="s">
        <v>208</v>
      </c>
      <c r="E873" s="119">
        <v>14</v>
      </c>
      <c r="F873" s="119" t="s">
        <v>235</v>
      </c>
      <c r="G873" s="119" t="s">
        <v>235</v>
      </c>
      <c r="H873" s="119" t="s">
        <v>188</v>
      </c>
      <c r="I873" s="119" t="s">
        <v>190</v>
      </c>
      <c r="J873" s="119">
        <v>3</v>
      </c>
      <c r="K873" s="119">
        <v>9</v>
      </c>
      <c r="L873" s="119">
        <v>901</v>
      </c>
      <c r="M873" s="119">
        <v>28</v>
      </c>
      <c r="N873" s="120"/>
    </row>
    <row r="874" spans="1:14" x14ac:dyDescent="0.25">
      <c r="A874" s="119">
        <v>44</v>
      </c>
      <c r="B874" s="119">
        <v>44</v>
      </c>
      <c r="C874" s="119">
        <v>3</v>
      </c>
      <c r="D874" s="119" t="s">
        <v>208</v>
      </c>
      <c r="E874" s="119">
        <v>14</v>
      </c>
      <c r="F874" s="119" t="s">
        <v>235</v>
      </c>
      <c r="G874" s="119" t="s">
        <v>235</v>
      </c>
      <c r="H874" s="119" t="s">
        <v>188</v>
      </c>
      <c r="I874" s="119" t="s">
        <v>190</v>
      </c>
      <c r="J874" s="119">
        <v>3</v>
      </c>
      <c r="K874" s="119">
        <v>9</v>
      </c>
      <c r="L874" s="119">
        <v>902</v>
      </c>
      <c r="M874" s="119">
        <v>29</v>
      </c>
      <c r="N874" s="120"/>
    </row>
    <row r="875" spans="1:14" x14ac:dyDescent="0.25">
      <c r="A875" s="119">
        <v>44</v>
      </c>
      <c r="B875" s="119">
        <v>44</v>
      </c>
      <c r="C875" s="119">
        <v>3</v>
      </c>
      <c r="D875" s="119" t="s">
        <v>208</v>
      </c>
      <c r="E875" s="119">
        <v>14</v>
      </c>
      <c r="F875" s="119" t="s">
        <v>235</v>
      </c>
      <c r="G875" s="119" t="s">
        <v>235</v>
      </c>
      <c r="H875" s="119" t="s">
        <v>188</v>
      </c>
      <c r="I875" s="119" t="s">
        <v>190</v>
      </c>
      <c r="J875" s="119">
        <v>3</v>
      </c>
      <c r="K875" s="119">
        <v>9</v>
      </c>
      <c r="L875" s="119">
        <v>903</v>
      </c>
      <c r="M875" s="119">
        <v>34</v>
      </c>
      <c r="N875" s="120"/>
    </row>
    <row r="876" spans="1:14" x14ac:dyDescent="0.25">
      <c r="A876" s="119">
        <v>44</v>
      </c>
      <c r="B876" s="119">
        <v>44</v>
      </c>
      <c r="C876" s="119">
        <v>3</v>
      </c>
      <c r="D876" s="119" t="s">
        <v>208</v>
      </c>
      <c r="E876" s="119">
        <v>14</v>
      </c>
      <c r="F876" s="119" t="s">
        <v>235</v>
      </c>
      <c r="G876" s="119" t="s">
        <v>235</v>
      </c>
      <c r="H876" s="119" t="s">
        <v>188</v>
      </c>
      <c r="I876" s="119" t="s">
        <v>190</v>
      </c>
      <c r="J876" s="119">
        <v>3</v>
      </c>
      <c r="K876" s="119">
        <v>9</v>
      </c>
      <c r="L876" s="119">
        <v>904</v>
      </c>
      <c r="M876" s="119">
        <v>35</v>
      </c>
      <c r="N876" s="120"/>
    </row>
    <row r="877" spans="1:14" x14ac:dyDescent="0.25">
      <c r="A877" s="119">
        <v>44</v>
      </c>
      <c r="B877" s="119">
        <v>44</v>
      </c>
      <c r="C877" s="119">
        <v>3</v>
      </c>
      <c r="D877" s="119" t="s">
        <v>208</v>
      </c>
      <c r="E877" s="119">
        <v>14</v>
      </c>
      <c r="F877" s="119" t="s">
        <v>235</v>
      </c>
      <c r="G877" s="119" t="s">
        <v>235</v>
      </c>
      <c r="H877" s="119" t="s">
        <v>188</v>
      </c>
      <c r="I877" s="119" t="s">
        <v>190</v>
      </c>
      <c r="J877" s="119">
        <v>4</v>
      </c>
      <c r="K877" s="119">
        <v>10</v>
      </c>
      <c r="L877" s="119">
        <v>1001</v>
      </c>
      <c r="M877" s="119">
        <v>38</v>
      </c>
      <c r="N877" s="120"/>
    </row>
    <row r="878" spans="1:14" x14ac:dyDescent="0.25">
      <c r="A878" s="119">
        <v>44</v>
      </c>
      <c r="B878" s="119">
        <v>44</v>
      </c>
      <c r="C878" s="119">
        <v>3</v>
      </c>
      <c r="D878" s="119" t="s">
        <v>208</v>
      </c>
      <c r="E878" s="119">
        <v>14</v>
      </c>
      <c r="F878" s="119" t="s">
        <v>235</v>
      </c>
      <c r="G878" s="119" t="s">
        <v>235</v>
      </c>
      <c r="H878" s="119" t="s">
        <v>188</v>
      </c>
      <c r="I878" s="119" t="s">
        <v>190</v>
      </c>
      <c r="J878" s="119">
        <v>4</v>
      </c>
      <c r="K878" s="119">
        <v>10</v>
      </c>
      <c r="L878" s="119">
        <v>1002</v>
      </c>
      <c r="M878" s="119">
        <v>41</v>
      </c>
      <c r="N878" s="120"/>
    </row>
    <row r="879" spans="1:14" x14ac:dyDescent="0.25">
      <c r="A879" s="119">
        <v>44</v>
      </c>
      <c r="B879" s="119">
        <v>44</v>
      </c>
      <c r="C879" s="119">
        <v>3</v>
      </c>
      <c r="D879" s="119" t="s">
        <v>208</v>
      </c>
      <c r="E879" s="119">
        <v>14</v>
      </c>
      <c r="F879" s="119" t="s">
        <v>235</v>
      </c>
      <c r="G879" s="119" t="s">
        <v>235</v>
      </c>
      <c r="H879" s="119" t="s">
        <v>188</v>
      </c>
      <c r="I879" s="119" t="s">
        <v>190</v>
      </c>
      <c r="J879" s="119">
        <v>4</v>
      </c>
      <c r="K879" s="119">
        <v>10</v>
      </c>
      <c r="L879" s="119">
        <v>1003</v>
      </c>
      <c r="M879" s="119">
        <v>36</v>
      </c>
      <c r="N879" s="120"/>
    </row>
    <row r="880" spans="1:14" x14ac:dyDescent="0.25">
      <c r="A880" s="119">
        <v>44</v>
      </c>
      <c r="B880" s="119">
        <v>44</v>
      </c>
      <c r="C880" s="119">
        <v>3</v>
      </c>
      <c r="D880" s="119" t="s">
        <v>208</v>
      </c>
      <c r="E880" s="119">
        <v>14</v>
      </c>
      <c r="F880" s="119" t="s">
        <v>235</v>
      </c>
      <c r="G880" s="119" t="s">
        <v>235</v>
      </c>
      <c r="H880" s="119" t="s">
        <v>188</v>
      </c>
      <c r="I880" s="119" t="s">
        <v>190</v>
      </c>
      <c r="J880" s="119">
        <v>4</v>
      </c>
      <c r="K880" s="119">
        <v>11</v>
      </c>
      <c r="L880" s="119">
        <v>1101</v>
      </c>
      <c r="M880" s="119">
        <v>39</v>
      </c>
      <c r="N880" s="120"/>
    </row>
    <row r="881" spans="1:14" x14ac:dyDescent="0.25">
      <c r="A881" s="119">
        <v>44</v>
      </c>
      <c r="B881" s="119">
        <v>44</v>
      </c>
      <c r="C881" s="119">
        <v>3</v>
      </c>
      <c r="D881" s="119" t="s">
        <v>208</v>
      </c>
      <c r="E881" s="119">
        <v>14</v>
      </c>
      <c r="F881" s="119" t="s">
        <v>235</v>
      </c>
      <c r="G881" s="119" t="s">
        <v>235</v>
      </c>
      <c r="H881" s="119" t="s">
        <v>188</v>
      </c>
      <c r="I881" s="119" t="s">
        <v>190</v>
      </c>
      <c r="J881" s="119">
        <v>4</v>
      </c>
      <c r="K881" s="119">
        <v>11</v>
      </c>
      <c r="L881" s="119">
        <v>1102</v>
      </c>
      <c r="M881" s="119">
        <v>39</v>
      </c>
      <c r="N881" s="120"/>
    </row>
    <row r="882" spans="1:14" x14ac:dyDescent="0.25">
      <c r="A882" s="119">
        <v>44</v>
      </c>
      <c r="B882" s="119">
        <v>44</v>
      </c>
      <c r="C882" s="119">
        <v>3</v>
      </c>
      <c r="D882" s="119" t="s">
        <v>208</v>
      </c>
      <c r="E882" s="119">
        <v>14</v>
      </c>
      <c r="F882" s="119" t="s">
        <v>235</v>
      </c>
      <c r="G882" s="119" t="s">
        <v>235</v>
      </c>
      <c r="H882" s="119" t="s">
        <v>188</v>
      </c>
      <c r="I882" s="119" t="s">
        <v>190</v>
      </c>
      <c r="J882" s="119">
        <v>4</v>
      </c>
      <c r="K882" s="119">
        <v>11</v>
      </c>
      <c r="L882" s="119">
        <v>1103</v>
      </c>
      <c r="M882" s="119">
        <v>38</v>
      </c>
      <c r="N882" s="120"/>
    </row>
    <row r="883" spans="1:14" x14ac:dyDescent="0.25">
      <c r="A883" s="119">
        <v>44</v>
      </c>
      <c r="B883" s="119">
        <v>98</v>
      </c>
      <c r="C883" s="119">
        <v>3</v>
      </c>
      <c r="D883" s="119" t="s">
        <v>208</v>
      </c>
      <c r="E883" s="119">
        <v>14</v>
      </c>
      <c r="F883" s="119" t="s">
        <v>235</v>
      </c>
      <c r="G883" s="119" t="s">
        <v>236</v>
      </c>
      <c r="H883" s="119" t="s">
        <v>188</v>
      </c>
      <c r="I883" s="119" t="s">
        <v>189</v>
      </c>
      <c r="J883" s="119">
        <v>1</v>
      </c>
      <c r="K883" s="119">
        <v>0</v>
      </c>
      <c r="L883" s="119">
        <v>1</v>
      </c>
      <c r="M883" s="119">
        <v>29</v>
      </c>
      <c r="N883" s="120"/>
    </row>
    <row r="884" spans="1:14" x14ac:dyDescent="0.25">
      <c r="A884" s="119">
        <v>44</v>
      </c>
      <c r="B884" s="119">
        <v>98</v>
      </c>
      <c r="C884" s="119">
        <v>3</v>
      </c>
      <c r="D884" s="119" t="s">
        <v>208</v>
      </c>
      <c r="E884" s="119">
        <v>14</v>
      </c>
      <c r="F884" s="119" t="s">
        <v>235</v>
      </c>
      <c r="G884" s="119" t="s">
        <v>236</v>
      </c>
      <c r="H884" s="119" t="s">
        <v>188</v>
      </c>
      <c r="I884" s="119" t="s">
        <v>189</v>
      </c>
      <c r="J884" s="119">
        <v>2</v>
      </c>
      <c r="K884" s="119">
        <v>1</v>
      </c>
      <c r="L884" s="119">
        <v>101</v>
      </c>
      <c r="M884" s="119">
        <v>41</v>
      </c>
      <c r="N884" s="120"/>
    </row>
    <row r="885" spans="1:14" x14ac:dyDescent="0.25">
      <c r="A885" s="119">
        <v>44</v>
      </c>
      <c r="B885" s="119">
        <v>98</v>
      </c>
      <c r="C885" s="119">
        <v>3</v>
      </c>
      <c r="D885" s="119" t="s">
        <v>208</v>
      </c>
      <c r="E885" s="119">
        <v>14</v>
      </c>
      <c r="F885" s="119" t="s">
        <v>235</v>
      </c>
      <c r="G885" s="119" t="s">
        <v>236</v>
      </c>
      <c r="H885" s="119" t="s">
        <v>188</v>
      </c>
      <c r="I885" s="119" t="s">
        <v>189</v>
      </c>
      <c r="J885" s="119">
        <v>2</v>
      </c>
      <c r="K885" s="119">
        <v>2</v>
      </c>
      <c r="L885" s="119">
        <v>201</v>
      </c>
      <c r="M885" s="119">
        <v>38</v>
      </c>
      <c r="N885" s="120"/>
    </row>
    <row r="886" spans="1:14" x14ac:dyDescent="0.25">
      <c r="A886" s="119">
        <v>44</v>
      </c>
      <c r="B886" s="119">
        <v>98</v>
      </c>
      <c r="C886" s="119">
        <v>3</v>
      </c>
      <c r="D886" s="119" t="s">
        <v>208</v>
      </c>
      <c r="E886" s="119">
        <v>14</v>
      </c>
      <c r="F886" s="119" t="s">
        <v>235</v>
      </c>
      <c r="G886" s="119" t="s">
        <v>236</v>
      </c>
      <c r="H886" s="119" t="s">
        <v>188</v>
      </c>
      <c r="I886" s="119" t="s">
        <v>189</v>
      </c>
      <c r="J886" s="119">
        <v>2</v>
      </c>
      <c r="K886" s="119">
        <v>2</v>
      </c>
      <c r="L886" s="119">
        <v>202</v>
      </c>
      <c r="M886" s="119">
        <v>36</v>
      </c>
      <c r="N886" s="120"/>
    </row>
    <row r="887" spans="1:14" x14ac:dyDescent="0.25">
      <c r="A887" s="119">
        <v>44</v>
      </c>
      <c r="B887" s="119">
        <v>98</v>
      </c>
      <c r="C887" s="119">
        <v>3</v>
      </c>
      <c r="D887" s="119" t="s">
        <v>208</v>
      </c>
      <c r="E887" s="119">
        <v>14</v>
      </c>
      <c r="F887" s="119" t="s">
        <v>235</v>
      </c>
      <c r="G887" s="119" t="s">
        <v>236</v>
      </c>
      <c r="H887" s="119" t="s">
        <v>188</v>
      </c>
      <c r="I887" s="119" t="s">
        <v>189</v>
      </c>
      <c r="J887" s="119">
        <v>2</v>
      </c>
      <c r="K887" s="119">
        <v>2</v>
      </c>
      <c r="L887" s="119">
        <v>203</v>
      </c>
      <c r="M887" s="119">
        <v>38</v>
      </c>
      <c r="N887" s="120"/>
    </row>
    <row r="888" spans="1:14" x14ac:dyDescent="0.25">
      <c r="A888" s="119">
        <v>44</v>
      </c>
      <c r="B888" s="119">
        <v>98</v>
      </c>
      <c r="C888" s="119">
        <v>3</v>
      </c>
      <c r="D888" s="119" t="s">
        <v>208</v>
      </c>
      <c r="E888" s="119">
        <v>14</v>
      </c>
      <c r="F888" s="119" t="s">
        <v>235</v>
      </c>
      <c r="G888" s="119" t="s">
        <v>236</v>
      </c>
      <c r="H888" s="119" t="s">
        <v>188</v>
      </c>
      <c r="I888" s="119" t="s">
        <v>189</v>
      </c>
      <c r="J888" s="119">
        <v>2</v>
      </c>
      <c r="K888" s="119">
        <v>3</v>
      </c>
      <c r="L888" s="119">
        <v>301</v>
      </c>
      <c r="M888" s="119">
        <v>39</v>
      </c>
      <c r="N888" s="120"/>
    </row>
    <row r="889" spans="1:14" x14ac:dyDescent="0.25">
      <c r="A889" s="119">
        <v>44</v>
      </c>
      <c r="B889" s="119">
        <v>98</v>
      </c>
      <c r="C889" s="119">
        <v>3</v>
      </c>
      <c r="D889" s="119" t="s">
        <v>208</v>
      </c>
      <c r="E889" s="119">
        <v>14</v>
      </c>
      <c r="F889" s="119" t="s">
        <v>235</v>
      </c>
      <c r="G889" s="119" t="s">
        <v>236</v>
      </c>
      <c r="H889" s="119" t="s">
        <v>188</v>
      </c>
      <c r="I889" s="119" t="s">
        <v>189</v>
      </c>
      <c r="J889" s="119">
        <v>2</v>
      </c>
      <c r="K889" s="119">
        <v>3</v>
      </c>
      <c r="L889" s="119">
        <v>302</v>
      </c>
      <c r="M889" s="119">
        <v>37</v>
      </c>
      <c r="N889" s="120"/>
    </row>
    <row r="890" spans="1:14" x14ac:dyDescent="0.25">
      <c r="A890" s="119">
        <v>44</v>
      </c>
      <c r="B890" s="119">
        <v>98</v>
      </c>
      <c r="C890" s="119">
        <v>3</v>
      </c>
      <c r="D890" s="119" t="s">
        <v>208</v>
      </c>
      <c r="E890" s="119">
        <v>14</v>
      </c>
      <c r="F890" s="119" t="s">
        <v>235</v>
      </c>
      <c r="G890" s="119" t="s">
        <v>236</v>
      </c>
      <c r="H890" s="119" t="s">
        <v>188</v>
      </c>
      <c r="I890" s="119" t="s">
        <v>189</v>
      </c>
      <c r="J890" s="119">
        <v>2</v>
      </c>
      <c r="K890" s="119">
        <v>4</v>
      </c>
      <c r="L890" s="119">
        <v>401</v>
      </c>
      <c r="M890" s="119">
        <v>34</v>
      </c>
      <c r="N890" s="120"/>
    </row>
    <row r="891" spans="1:14" x14ac:dyDescent="0.25">
      <c r="A891" s="119">
        <v>44</v>
      </c>
      <c r="B891" s="119">
        <v>98</v>
      </c>
      <c r="C891" s="119">
        <v>3</v>
      </c>
      <c r="D891" s="119" t="s">
        <v>208</v>
      </c>
      <c r="E891" s="119">
        <v>14</v>
      </c>
      <c r="F891" s="119" t="s">
        <v>235</v>
      </c>
      <c r="G891" s="119" t="s">
        <v>236</v>
      </c>
      <c r="H891" s="119" t="s">
        <v>188</v>
      </c>
      <c r="I891" s="119" t="s">
        <v>189</v>
      </c>
      <c r="J891" s="119">
        <v>2</v>
      </c>
      <c r="K891" s="119">
        <v>4</v>
      </c>
      <c r="L891" s="119">
        <v>402</v>
      </c>
      <c r="M891" s="119">
        <v>34</v>
      </c>
      <c r="N891" s="120"/>
    </row>
    <row r="892" spans="1:14" x14ac:dyDescent="0.25">
      <c r="A892" s="119">
        <v>44</v>
      </c>
      <c r="B892" s="119">
        <v>98</v>
      </c>
      <c r="C892" s="119">
        <v>3</v>
      </c>
      <c r="D892" s="119" t="s">
        <v>208</v>
      </c>
      <c r="E892" s="119">
        <v>14</v>
      </c>
      <c r="F892" s="119" t="s">
        <v>235</v>
      </c>
      <c r="G892" s="119" t="s">
        <v>236</v>
      </c>
      <c r="H892" s="119" t="s">
        <v>188</v>
      </c>
      <c r="I892" s="119" t="s">
        <v>189</v>
      </c>
      <c r="J892" s="119">
        <v>2</v>
      </c>
      <c r="K892" s="119">
        <v>5</v>
      </c>
      <c r="L892" s="119">
        <v>501</v>
      </c>
      <c r="M892" s="119">
        <v>34</v>
      </c>
      <c r="N892" s="120"/>
    </row>
    <row r="893" spans="1:14" x14ac:dyDescent="0.25">
      <c r="A893" s="119">
        <v>44</v>
      </c>
      <c r="B893" s="119">
        <v>98</v>
      </c>
      <c r="C893" s="119">
        <v>3</v>
      </c>
      <c r="D893" s="119" t="s">
        <v>208</v>
      </c>
      <c r="E893" s="119">
        <v>14</v>
      </c>
      <c r="F893" s="119" t="s">
        <v>235</v>
      </c>
      <c r="G893" s="119" t="s">
        <v>236</v>
      </c>
      <c r="H893" s="119" t="s">
        <v>188</v>
      </c>
      <c r="I893" s="119" t="s">
        <v>189</v>
      </c>
      <c r="J893" s="119">
        <v>2</v>
      </c>
      <c r="K893" s="119">
        <v>5</v>
      </c>
      <c r="L893" s="119">
        <v>502</v>
      </c>
      <c r="M893" s="119">
        <v>37</v>
      </c>
      <c r="N893" s="120"/>
    </row>
    <row r="894" spans="1:14" x14ac:dyDescent="0.25">
      <c r="A894" s="119">
        <v>44</v>
      </c>
      <c r="B894" s="119">
        <v>98</v>
      </c>
      <c r="C894" s="119">
        <v>3</v>
      </c>
      <c r="D894" s="119" t="s">
        <v>208</v>
      </c>
      <c r="E894" s="119">
        <v>14</v>
      </c>
      <c r="F894" s="119" t="s">
        <v>235</v>
      </c>
      <c r="G894" s="119" t="s">
        <v>236</v>
      </c>
      <c r="H894" s="119" t="s">
        <v>188</v>
      </c>
      <c r="I894" s="119" t="s">
        <v>190</v>
      </c>
      <c r="J894" s="119">
        <v>1</v>
      </c>
      <c r="K894" s="119">
        <v>0</v>
      </c>
      <c r="L894" s="119">
        <v>1</v>
      </c>
      <c r="M894" s="119">
        <v>26</v>
      </c>
      <c r="N894" s="120"/>
    </row>
    <row r="895" spans="1:14" x14ac:dyDescent="0.25">
      <c r="A895" s="119">
        <v>44</v>
      </c>
      <c r="B895" s="119">
        <v>98</v>
      </c>
      <c r="C895" s="119">
        <v>3</v>
      </c>
      <c r="D895" s="119" t="s">
        <v>208</v>
      </c>
      <c r="E895" s="119">
        <v>14</v>
      </c>
      <c r="F895" s="119" t="s">
        <v>235</v>
      </c>
      <c r="G895" s="119" t="s">
        <v>236</v>
      </c>
      <c r="H895" s="119" t="s">
        <v>188</v>
      </c>
      <c r="I895" s="119" t="s">
        <v>190</v>
      </c>
      <c r="J895" s="119">
        <v>2</v>
      </c>
      <c r="K895" s="119">
        <v>1</v>
      </c>
      <c r="L895" s="119">
        <v>101</v>
      </c>
      <c r="M895" s="119">
        <v>42</v>
      </c>
      <c r="N895" s="120"/>
    </row>
    <row r="896" spans="1:14" x14ac:dyDescent="0.25">
      <c r="A896" s="119">
        <v>44</v>
      </c>
      <c r="B896" s="119">
        <v>98</v>
      </c>
      <c r="C896" s="119">
        <v>3</v>
      </c>
      <c r="D896" s="119" t="s">
        <v>208</v>
      </c>
      <c r="E896" s="119">
        <v>14</v>
      </c>
      <c r="F896" s="119" t="s">
        <v>235</v>
      </c>
      <c r="G896" s="119" t="s">
        <v>236</v>
      </c>
      <c r="H896" s="119" t="s">
        <v>188</v>
      </c>
      <c r="I896" s="119" t="s">
        <v>190</v>
      </c>
      <c r="J896" s="119">
        <v>2</v>
      </c>
      <c r="K896" s="119">
        <v>1</v>
      </c>
      <c r="L896" s="119">
        <v>102</v>
      </c>
      <c r="M896" s="119">
        <v>43</v>
      </c>
      <c r="N896" s="120"/>
    </row>
    <row r="897" spans="1:14" x14ac:dyDescent="0.25">
      <c r="A897" s="119">
        <v>44</v>
      </c>
      <c r="B897" s="119">
        <v>98</v>
      </c>
      <c r="C897" s="119">
        <v>3</v>
      </c>
      <c r="D897" s="119" t="s">
        <v>208</v>
      </c>
      <c r="E897" s="119">
        <v>14</v>
      </c>
      <c r="F897" s="119" t="s">
        <v>235</v>
      </c>
      <c r="G897" s="119" t="s">
        <v>236</v>
      </c>
      <c r="H897" s="119" t="s">
        <v>188</v>
      </c>
      <c r="I897" s="119" t="s">
        <v>190</v>
      </c>
      <c r="J897" s="119">
        <v>2</v>
      </c>
      <c r="K897" s="119">
        <v>1</v>
      </c>
      <c r="L897" s="119">
        <v>103</v>
      </c>
      <c r="M897" s="119">
        <v>42</v>
      </c>
      <c r="N897" s="120"/>
    </row>
    <row r="898" spans="1:14" x14ac:dyDescent="0.25">
      <c r="A898" s="119">
        <v>44</v>
      </c>
      <c r="B898" s="119">
        <v>98</v>
      </c>
      <c r="C898" s="119">
        <v>3</v>
      </c>
      <c r="D898" s="119" t="s">
        <v>208</v>
      </c>
      <c r="E898" s="119">
        <v>14</v>
      </c>
      <c r="F898" s="119" t="s">
        <v>235</v>
      </c>
      <c r="G898" s="119" t="s">
        <v>236</v>
      </c>
      <c r="H898" s="119" t="s">
        <v>188</v>
      </c>
      <c r="I898" s="119" t="s">
        <v>190</v>
      </c>
      <c r="J898" s="119">
        <v>2</v>
      </c>
      <c r="K898" s="119">
        <v>2</v>
      </c>
      <c r="L898" s="119">
        <v>201</v>
      </c>
      <c r="M898" s="119">
        <v>36</v>
      </c>
      <c r="N898" s="120"/>
    </row>
    <row r="899" spans="1:14" x14ac:dyDescent="0.25">
      <c r="A899" s="119">
        <v>44</v>
      </c>
      <c r="B899" s="119">
        <v>98</v>
      </c>
      <c r="C899" s="119">
        <v>3</v>
      </c>
      <c r="D899" s="119" t="s">
        <v>208</v>
      </c>
      <c r="E899" s="119">
        <v>14</v>
      </c>
      <c r="F899" s="119" t="s">
        <v>235</v>
      </c>
      <c r="G899" s="119" t="s">
        <v>236</v>
      </c>
      <c r="H899" s="119" t="s">
        <v>188</v>
      </c>
      <c r="I899" s="119" t="s">
        <v>190</v>
      </c>
      <c r="J899" s="119">
        <v>2</v>
      </c>
      <c r="K899" s="119">
        <v>3</v>
      </c>
      <c r="L899" s="119">
        <v>301</v>
      </c>
      <c r="M899" s="119">
        <v>38</v>
      </c>
      <c r="N899" s="120"/>
    </row>
    <row r="900" spans="1:14" x14ac:dyDescent="0.25">
      <c r="A900" s="119">
        <v>44</v>
      </c>
      <c r="B900" s="119">
        <v>98</v>
      </c>
      <c r="C900" s="119">
        <v>3</v>
      </c>
      <c r="D900" s="119" t="s">
        <v>208</v>
      </c>
      <c r="E900" s="119">
        <v>14</v>
      </c>
      <c r="F900" s="119" t="s">
        <v>235</v>
      </c>
      <c r="G900" s="119" t="s">
        <v>236</v>
      </c>
      <c r="H900" s="119" t="s">
        <v>188</v>
      </c>
      <c r="I900" s="119" t="s">
        <v>190</v>
      </c>
      <c r="J900" s="119">
        <v>2</v>
      </c>
      <c r="K900" s="119">
        <v>3</v>
      </c>
      <c r="L900" s="119">
        <v>302</v>
      </c>
      <c r="M900" s="119">
        <v>36</v>
      </c>
      <c r="N900" s="120"/>
    </row>
    <row r="901" spans="1:14" x14ac:dyDescent="0.25">
      <c r="A901" s="119">
        <v>44</v>
      </c>
      <c r="B901" s="119">
        <v>98</v>
      </c>
      <c r="C901" s="119">
        <v>3</v>
      </c>
      <c r="D901" s="119" t="s">
        <v>208</v>
      </c>
      <c r="E901" s="119">
        <v>14</v>
      </c>
      <c r="F901" s="119" t="s">
        <v>235</v>
      </c>
      <c r="G901" s="119" t="s">
        <v>236</v>
      </c>
      <c r="H901" s="119" t="s">
        <v>188</v>
      </c>
      <c r="I901" s="119" t="s">
        <v>190</v>
      </c>
      <c r="J901" s="119">
        <v>2</v>
      </c>
      <c r="K901" s="119">
        <v>4</v>
      </c>
      <c r="L901" s="119">
        <v>401</v>
      </c>
      <c r="M901" s="119">
        <v>36</v>
      </c>
      <c r="N901" s="120"/>
    </row>
    <row r="902" spans="1:14" x14ac:dyDescent="0.25">
      <c r="A902" s="119">
        <v>44</v>
      </c>
      <c r="B902" s="119">
        <v>98</v>
      </c>
      <c r="C902" s="119">
        <v>3</v>
      </c>
      <c r="D902" s="119" t="s">
        <v>208</v>
      </c>
      <c r="E902" s="119">
        <v>14</v>
      </c>
      <c r="F902" s="119" t="s">
        <v>235</v>
      </c>
      <c r="G902" s="119" t="s">
        <v>236</v>
      </c>
      <c r="H902" s="119" t="s">
        <v>188</v>
      </c>
      <c r="I902" s="119" t="s">
        <v>190</v>
      </c>
      <c r="J902" s="119">
        <v>2</v>
      </c>
      <c r="K902" s="119">
        <v>4</v>
      </c>
      <c r="L902" s="119">
        <v>402</v>
      </c>
      <c r="M902" s="119">
        <v>35</v>
      </c>
      <c r="N902" s="120"/>
    </row>
    <row r="903" spans="1:14" x14ac:dyDescent="0.25">
      <c r="A903" s="119">
        <v>44</v>
      </c>
      <c r="B903" s="119">
        <v>98</v>
      </c>
      <c r="C903" s="119">
        <v>3</v>
      </c>
      <c r="D903" s="119" t="s">
        <v>208</v>
      </c>
      <c r="E903" s="119">
        <v>14</v>
      </c>
      <c r="F903" s="119" t="s">
        <v>235</v>
      </c>
      <c r="G903" s="119" t="s">
        <v>236</v>
      </c>
      <c r="H903" s="119" t="s">
        <v>188</v>
      </c>
      <c r="I903" s="119" t="s">
        <v>190</v>
      </c>
      <c r="J903" s="119">
        <v>2</v>
      </c>
      <c r="K903" s="119">
        <v>5</v>
      </c>
      <c r="L903" s="119">
        <v>501</v>
      </c>
      <c r="M903" s="119">
        <v>36</v>
      </c>
      <c r="N903" s="120"/>
    </row>
    <row r="904" spans="1:14" x14ac:dyDescent="0.25">
      <c r="A904" s="119">
        <v>44</v>
      </c>
      <c r="B904" s="119">
        <v>98</v>
      </c>
      <c r="C904" s="119">
        <v>3</v>
      </c>
      <c r="D904" s="119" t="s">
        <v>208</v>
      </c>
      <c r="E904" s="119">
        <v>14</v>
      </c>
      <c r="F904" s="119" t="s">
        <v>235</v>
      </c>
      <c r="G904" s="119" t="s">
        <v>236</v>
      </c>
      <c r="H904" s="119" t="s">
        <v>188</v>
      </c>
      <c r="I904" s="119" t="s">
        <v>190</v>
      </c>
      <c r="J904" s="119">
        <v>2</v>
      </c>
      <c r="K904" s="119">
        <v>5</v>
      </c>
      <c r="L904" s="119">
        <v>502</v>
      </c>
      <c r="M904" s="119">
        <v>36</v>
      </c>
      <c r="N904" s="120"/>
    </row>
    <row r="905" spans="1:14" x14ac:dyDescent="0.25">
      <c r="A905" s="119">
        <v>44</v>
      </c>
      <c r="B905" s="119">
        <v>134</v>
      </c>
      <c r="C905" s="119">
        <v>3</v>
      </c>
      <c r="D905" s="119" t="s">
        <v>208</v>
      </c>
      <c r="E905" s="119">
        <v>14</v>
      </c>
      <c r="F905" s="119" t="s">
        <v>235</v>
      </c>
      <c r="G905" s="119" t="s">
        <v>237</v>
      </c>
      <c r="H905" s="119" t="s">
        <v>188</v>
      </c>
      <c r="I905" s="119" t="s">
        <v>189</v>
      </c>
      <c r="J905" s="119">
        <v>1</v>
      </c>
      <c r="K905" s="119">
        <v>0</v>
      </c>
      <c r="L905" s="119">
        <v>1</v>
      </c>
      <c r="M905" s="119">
        <v>22</v>
      </c>
      <c r="N905" s="120"/>
    </row>
    <row r="906" spans="1:14" x14ac:dyDescent="0.25">
      <c r="A906" s="119">
        <v>44</v>
      </c>
      <c r="B906" s="119">
        <v>134</v>
      </c>
      <c r="C906" s="119">
        <v>3</v>
      </c>
      <c r="D906" s="119" t="s">
        <v>208</v>
      </c>
      <c r="E906" s="119">
        <v>14</v>
      </c>
      <c r="F906" s="119" t="s">
        <v>235</v>
      </c>
      <c r="G906" s="119" t="s">
        <v>237</v>
      </c>
      <c r="H906" s="119" t="s">
        <v>188</v>
      </c>
      <c r="I906" s="119" t="s">
        <v>189</v>
      </c>
      <c r="J906" s="119">
        <v>2</v>
      </c>
      <c r="K906" s="119">
        <v>1</v>
      </c>
      <c r="L906" s="119">
        <v>101</v>
      </c>
      <c r="M906" s="119">
        <v>38</v>
      </c>
      <c r="N906" s="120"/>
    </row>
    <row r="907" spans="1:14" x14ac:dyDescent="0.25">
      <c r="A907" s="119">
        <v>44</v>
      </c>
      <c r="B907" s="119">
        <v>134</v>
      </c>
      <c r="C907" s="119">
        <v>3</v>
      </c>
      <c r="D907" s="119" t="s">
        <v>208</v>
      </c>
      <c r="E907" s="119">
        <v>14</v>
      </c>
      <c r="F907" s="119" t="s">
        <v>235</v>
      </c>
      <c r="G907" s="119" t="s">
        <v>237</v>
      </c>
      <c r="H907" s="119" t="s">
        <v>188</v>
      </c>
      <c r="I907" s="119" t="s">
        <v>189</v>
      </c>
      <c r="J907" s="119">
        <v>2</v>
      </c>
      <c r="K907" s="119">
        <v>2</v>
      </c>
      <c r="L907" s="119">
        <v>201</v>
      </c>
      <c r="M907" s="119">
        <v>38</v>
      </c>
      <c r="N907" s="120"/>
    </row>
    <row r="908" spans="1:14" x14ac:dyDescent="0.25">
      <c r="A908" s="119">
        <v>44</v>
      </c>
      <c r="B908" s="119">
        <v>134</v>
      </c>
      <c r="C908" s="119">
        <v>3</v>
      </c>
      <c r="D908" s="119" t="s">
        <v>208</v>
      </c>
      <c r="E908" s="119">
        <v>14</v>
      </c>
      <c r="F908" s="119" t="s">
        <v>235</v>
      </c>
      <c r="G908" s="119" t="s">
        <v>237</v>
      </c>
      <c r="H908" s="119" t="s">
        <v>188</v>
      </c>
      <c r="I908" s="119" t="s">
        <v>189</v>
      </c>
      <c r="J908" s="119">
        <v>2</v>
      </c>
      <c r="K908" s="119">
        <v>3</v>
      </c>
      <c r="L908" s="119">
        <v>301</v>
      </c>
      <c r="M908" s="119">
        <v>32</v>
      </c>
      <c r="N908" s="120"/>
    </row>
    <row r="909" spans="1:14" x14ac:dyDescent="0.25">
      <c r="A909" s="119">
        <v>44</v>
      </c>
      <c r="B909" s="119">
        <v>134</v>
      </c>
      <c r="C909" s="119">
        <v>3</v>
      </c>
      <c r="D909" s="119" t="s">
        <v>208</v>
      </c>
      <c r="E909" s="119">
        <v>14</v>
      </c>
      <c r="F909" s="119" t="s">
        <v>235</v>
      </c>
      <c r="G909" s="119" t="s">
        <v>237</v>
      </c>
      <c r="H909" s="119" t="s">
        <v>188</v>
      </c>
      <c r="I909" s="119" t="s">
        <v>189</v>
      </c>
      <c r="J909" s="119">
        <v>2</v>
      </c>
      <c r="K909" s="119">
        <v>4</v>
      </c>
      <c r="L909" s="119">
        <v>401</v>
      </c>
      <c r="M909" s="119">
        <v>34</v>
      </c>
      <c r="N909" s="120"/>
    </row>
    <row r="910" spans="1:14" x14ac:dyDescent="0.25">
      <c r="A910" s="119">
        <v>44</v>
      </c>
      <c r="B910" s="119">
        <v>134</v>
      </c>
      <c r="C910" s="119">
        <v>3</v>
      </c>
      <c r="D910" s="119" t="s">
        <v>208</v>
      </c>
      <c r="E910" s="119">
        <v>14</v>
      </c>
      <c r="F910" s="119" t="s">
        <v>235</v>
      </c>
      <c r="G910" s="119" t="s">
        <v>237</v>
      </c>
      <c r="H910" s="119" t="s">
        <v>188</v>
      </c>
      <c r="I910" s="119" t="s">
        <v>190</v>
      </c>
      <c r="J910" s="119">
        <v>2</v>
      </c>
      <c r="K910" s="119">
        <v>2</v>
      </c>
      <c r="L910" s="119">
        <v>201</v>
      </c>
      <c r="M910" s="119">
        <v>35</v>
      </c>
      <c r="N910" s="120"/>
    </row>
    <row r="911" spans="1:14" x14ac:dyDescent="0.25">
      <c r="A911" s="119">
        <v>44</v>
      </c>
      <c r="B911" s="119">
        <v>134</v>
      </c>
      <c r="C911" s="119">
        <v>3</v>
      </c>
      <c r="D911" s="119" t="s">
        <v>208</v>
      </c>
      <c r="E911" s="119">
        <v>14</v>
      </c>
      <c r="F911" s="119" t="s">
        <v>235</v>
      </c>
      <c r="G911" s="119" t="s">
        <v>237</v>
      </c>
      <c r="H911" s="119" t="s">
        <v>188</v>
      </c>
      <c r="I911" s="119" t="s">
        <v>190</v>
      </c>
      <c r="J911" s="119">
        <v>2</v>
      </c>
      <c r="K911" s="119">
        <v>3</v>
      </c>
      <c r="L911" s="119">
        <v>301</v>
      </c>
      <c r="M911" s="119">
        <v>31</v>
      </c>
      <c r="N911" s="120"/>
    </row>
    <row r="912" spans="1:14" x14ac:dyDescent="0.25">
      <c r="A912" s="119">
        <v>44</v>
      </c>
      <c r="B912" s="119">
        <v>134</v>
      </c>
      <c r="C912" s="119">
        <v>3</v>
      </c>
      <c r="D912" s="119" t="s">
        <v>208</v>
      </c>
      <c r="E912" s="119">
        <v>14</v>
      </c>
      <c r="F912" s="119" t="s">
        <v>235</v>
      </c>
      <c r="G912" s="119" t="s">
        <v>237</v>
      </c>
      <c r="H912" s="119" t="s">
        <v>188</v>
      </c>
      <c r="I912" s="119" t="s">
        <v>190</v>
      </c>
      <c r="J912" s="119">
        <v>2</v>
      </c>
      <c r="K912" s="119">
        <v>4</v>
      </c>
      <c r="L912" s="119">
        <v>401</v>
      </c>
      <c r="M912" s="119">
        <v>34</v>
      </c>
      <c r="N912" s="120"/>
    </row>
    <row r="913" spans="1:14" x14ac:dyDescent="0.25">
      <c r="A913" s="119">
        <v>44</v>
      </c>
      <c r="B913" s="119">
        <v>134</v>
      </c>
      <c r="C913" s="119">
        <v>3</v>
      </c>
      <c r="D913" s="119" t="s">
        <v>208</v>
      </c>
      <c r="E913" s="119">
        <v>14</v>
      </c>
      <c r="F913" s="119" t="s">
        <v>235</v>
      </c>
      <c r="G913" s="119" t="s">
        <v>237</v>
      </c>
      <c r="H913" s="119" t="s">
        <v>188</v>
      </c>
      <c r="I913" s="119" t="s">
        <v>190</v>
      </c>
      <c r="J913" s="119">
        <v>2</v>
      </c>
      <c r="K913" s="119">
        <v>5</v>
      </c>
      <c r="L913" s="119">
        <v>501</v>
      </c>
      <c r="M913" s="119">
        <v>36</v>
      </c>
      <c r="N913" s="120"/>
    </row>
    <row r="914" spans="1:14" x14ac:dyDescent="0.25">
      <c r="A914" s="119">
        <v>44</v>
      </c>
      <c r="B914" s="119">
        <v>154</v>
      </c>
      <c r="C914" s="119">
        <v>3</v>
      </c>
      <c r="D914" s="119" t="s">
        <v>208</v>
      </c>
      <c r="E914" s="119">
        <v>14</v>
      </c>
      <c r="F914" s="119" t="s">
        <v>235</v>
      </c>
      <c r="G914" s="119" t="s">
        <v>238</v>
      </c>
      <c r="H914" s="119" t="s">
        <v>188</v>
      </c>
      <c r="I914" s="119" t="s">
        <v>189</v>
      </c>
      <c r="J914" s="119">
        <v>1</v>
      </c>
      <c r="K914" s="119">
        <v>0</v>
      </c>
      <c r="L914" s="119">
        <v>1</v>
      </c>
      <c r="M914" s="119">
        <v>23</v>
      </c>
      <c r="N914" s="120"/>
    </row>
    <row r="915" spans="1:14" x14ac:dyDescent="0.25">
      <c r="A915" s="119">
        <v>44</v>
      </c>
      <c r="B915" s="119">
        <v>154</v>
      </c>
      <c r="C915" s="119">
        <v>3</v>
      </c>
      <c r="D915" s="119" t="s">
        <v>208</v>
      </c>
      <c r="E915" s="119">
        <v>14</v>
      </c>
      <c r="F915" s="119" t="s">
        <v>235</v>
      </c>
      <c r="G915" s="119" t="s">
        <v>238</v>
      </c>
      <c r="H915" s="119" t="s">
        <v>188</v>
      </c>
      <c r="I915" s="119" t="s">
        <v>189</v>
      </c>
      <c r="J915" s="119">
        <v>2</v>
      </c>
      <c r="K915" s="119">
        <v>1</v>
      </c>
      <c r="L915" s="119">
        <v>101</v>
      </c>
      <c r="M915" s="119">
        <v>31</v>
      </c>
      <c r="N915" s="120"/>
    </row>
    <row r="916" spans="1:14" x14ac:dyDescent="0.25">
      <c r="A916" s="119">
        <v>44</v>
      </c>
      <c r="B916" s="119">
        <v>154</v>
      </c>
      <c r="C916" s="119">
        <v>3</v>
      </c>
      <c r="D916" s="119" t="s">
        <v>208</v>
      </c>
      <c r="E916" s="119">
        <v>14</v>
      </c>
      <c r="F916" s="119" t="s">
        <v>235</v>
      </c>
      <c r="G916" s="119" t="s">
        <v>238</v>
      </c>
      <c r="H916" s="119" t="s">
        <v>188</v>
      </c>
      <c r="I916" s="119" t="s">
        <v>189</v>
      </c>
      <c r="J916" s="119">
        <v>2</v>
      </c>
      <c r="K916" s="119">
        <v>2</v>
      </c>
      <c r="L916" s="119">
        <v>201</v>
      </c>
      <c r="M916" s="119">
        <v>36</v>
      </c>
      <c r="N916" s="120"/>
    </row>
    <row r="917" spans="1:14" x14ac:dyDescent="0.25">
      <c r="A917" s="119">
        <v>44</v>
      </c>
      <c r="B917" s="119">
        <v>154</v>
      </c>
      <c r="C917" s="119">
        <v>3</v>
      </c>
      <c r="D917" s="119" t="s">
        <v>208</v>
      </c>
      <c r="E917" s="119">
        <v>14</v>
      </c>
      <c r="F917" s="119" t="s">
        <v>235</v>
      </c>
      <c r="G917" s="119" t="s">
        <v>238</v>
      </c>
      <c r="H917" s="119" t="s">
        <v>188</v>
      </c>
      <c r="I917" s="119" t="s">
        <v>189</v>
      </c>
      <c r="J917" s="119">
        <v>2</v>
      </c>
      <c r="K917" s="119">
        <v>3</v>
      </c>
      <c r="L917" s="119">
        <v>301</v>
      </c>
      <c r="M917" s="119">
        <v>37</v>
      </c>
      <c r="N917" s="120"/>
    </row>
    <row r="918" spans="1:14" x14ac:dyDescent="0.25">
      <c r="A918" s="119">
        <v>44</v>
      </c>
      <c r="B918" s="119">
        <v>154</v>
      </c>
      <c r="C918" s="119">
        <v>3</v>
      </c>
      <c r="D918" s="119" t="s">
        <v>208</v>
      </c>
      <c r="E918" s="119">
        <v>14</v>
      </c>
      <c r="F918" s="119" t="s">
        <v>235</v>
      </c>
      <c r="G918" s="119" t="s">
        <v>238</v>
      </c>
      <c r="H918" s="119" t="s">
        <v>188</v>
      </c>
      <c r="I918" s="119" t="s">
        <v>189</v>
      </c>
      <c r="J918" s="119">
        <v>2</v>
      </c>
      <c r="K918" s="119">
        <v>5</v>
      </c>
      <c r="L918" s="119">
        <v>501</v>
      </c>
      <c r="M918" s="119">
        <v>33</v>
      </c>
      <c r="N918" s="120"/>
    </row>
    <row r="919" spans="1:14" x14ac:dyDescent="0.25">
      <c r="A919" s="119">
        <v>44</v>
      </c>
      <c r="B919" s="119">
        <v>154</v>
      </c>
      <c r="C919" s="119">
        <v>3</v>
      </c>
      <c r="D919" s="119" t="s">
        <v>208</v>
      </c>
      <c r="E919" s="119">
        <v>14</v>
      </c>
      <c r="F919" s="119" t="s">
        <v>235</v>
      </c>
      <c r="G919" s="119" t="s">
        <v>238</v>
      </c>
      <c r="H919" s="119" t="s">
        <v>188</v>
      </c>
      <c r="I919" s="119" t="s">
        <v>190</v>
      </c>
      <c r="J919" s="119">
        <v>1</v>
      </c>
      <c r="K919" s="119">
        <v>0</v>
      </c>
      <c r="L919" s="119">
        <v>1</v>
      </c>
      <c r="M919" s="119">
        <v>25</v>
      </c>
      <c r="N919" s="120"/>
    </row>
    <row r="920" spans="1:14" x14ac:dyDescent="0.25">
      <c r="A920" s="119">
        <v>44</v>
      </c>
      <c r="B920" s="119">
        <v>154</v>
      </c>
      <c r="C920" s="119">
        <v>3</v>
      </c>
      <c r="D920" s="119" t="s">
        <v>208</v>
      </c>
      <c r="E920" s="119">
        <v>14</v>
      </c>
      <c r="F920" s="119" t="s">
        <v>235</v>
      </c>
      <c r="G920" s="119" t="s">
        <v>238</v>
      </c>
      <c r="H920" s="119" t="s">
        <v>188</v>
      </c>
      <c r="I920" s="119" t="s">
        <v>190</v>
      </c>
      <c r="J920" s="119">
        <v>2</v>
      </c>
      <c r="K920" s="119">
        <v>1</v>
      </c>
      <c r="L920" s="119">
        <v>101</v>
      </c>
      <c r="M920" s="119">
        <v>41</v>
      </c>
      <c r="N920" s="120"/>
    </row>
    <row r="921" spans="1:14" x14ac:dyDescent="0.25">
      <c r="A921" s="119">
        <v>44</v>
      </c>
      <c r="B921" s="119">
        <v>154</v>
      </c>
      <c r="C921" s="119">
        <v>3</v>
      </c>
      <c r="D921" s="119" t="s">
        <v>208</v>
      </c>
      <c r="E921" s="119">
        <v>14</v>
      </c>
      <c r="F921" s="119" t="s">
        <v>235</v>
      </c>
      <c r="G921" s="119" t="s">
        <v>238</v>
      </c>
      <c r="H921" s="119" t="s">
        <v>188</v>
      </c>
      <c r="I921" s="119" t="s">
        <v>190</v>
      </c>
      <c r="J921" s="119">
        <v>2</v>
      </c>
      <c r="K921" s="119">
        <v>3</v>
      </c>
      <c r="L921" s="119">
        <v>301</v>
      </c>
      <c r="M921" s="119">
        <v>38</v>
      </c>
      <c r="N921" s="120"/>
    </row>
    <row r="922" spans="1:14" x14ac:dyDescent="0.25">
      <c r="A922" s="119">
        <v>44</v>
      </c>
      <c r="B922" s="119">
        <v>154</v>
      </c>
      <c r="C922" s="119">
        <v>3</v>
      </c>
      <c r="D922" s="119" t="s">
        <v>208</v>
      </c>
      <c r="E922" s="119">
        <v>14</v>
      </c>
      <c r="F922" s="119" t="s">
        <v>235</v>
      </c>
      <c r="G922" s="119" t="s">
        <v>238</v>
      </c>
      <c r="H922" s="119" t="s">
        <v>188</v>
      </c>
      <c r="I922" s="119" t="s">
        <v>190</v>
      </c>
      <c r="J922" s="119">
        <v>2</v>
      </c>
      <c r="K922" s="119">
        <v>4</v>
      </c>
      <c r="L922" s="119">
        <v>401</v>
      </c>
      <c r="M922" s="119">
        <v>34</v>
      </c>
      <c r="N922" s="120"/>
    </row>
    <row r="923" spans="1:14" x14ac:dyDescent="0.25">
      <c r="A923" s="119">
        <v>44</v>
      </c>
      <c r="B923" s="119">
        <v>154</v>
      </c>
      <c r="C923" s="119">
        <v>3</v>
      </c>
      <c r="D923" s="119" t="s">
        <v>208</v>
      </c>
      <c r="E923" s="119">
        <v>14</v>
      </c>
      <c r="F923" s="119" t="s">
        <v>235</v>
      </c>
      <c r="G923" s="119" t="s">
        <v>238</v>
      </c>
      <c r="H923" s="119" t="s">
        <v>188</v>
      </c>
      <c r="I923" s="119" t="s">
        <v>190</v>
      </c>
      <c r="J923" s="119">
        <v>2</v>
      </c>
      <c r="K923" s="119">
        <v>5</v>
      </c>
      <c r="L923" s="119">
        <v>501</v>
      </c>
      <c r="M923" s="119">
        <v>30</v>
      </c>
      <c r="N923" s="120"/>
    </row>
    <row r="924" spans="1:14" x14ac:dyDescent="0.25">
      <c r="A924" s="119">
        <v>45</v>
      </c>
      <c r="B924" s="119">
        <v>45</v>
      </c>
      <c r="C924" s="119">
        <v>3</v>
      </c>
      <c r="D924" s="119" t="s">
        <v>202</v>
      </c>
      <c r="E924" s="119">
        <v>3</v>
      </c>
      <c r="F924" s="119" t="s">
        <v>239</v>
      </c>
      <c r="G924" s="119" t="s">
        <v>239</v>
      </c>
      <c r="H924" s="119" t="s">
        <v>188</v>
      </c>
      <c r="I924" s="119" t="s">
        <v>189</v>
      </c>
      <c r="J924" s="119">
        <v>2</v>
      </c>
      <c r="K924" s="119">
        <v>4</v>
      </c>
      <c r="L924" s="119">
        <v>401</v>
      </c>
      <c r="M924" s="119">
        <v>28</v>
      </c>
      <c r="N924" s="120"/>
    </row>
    <row r="925" spans="1:14" x14ac:dyDescent="0.25">
      <c r="A925" s="119">
        <v>45</v>
      </c>
      <c r="B925" s="119">
        <v>45</v>
      </c>
      <c r="C925" s="119">
        <v>3</v>
      </c>
      <c r="D925" s="119" t="s">
        <v>202</v>
      </c>
      <c r="E925" s="119">
        <v>3</v>
      </c>
      <c r="F925" s="119" t="s">
        <v>239</v>
      </c>
      <c r="G925" s="119" t="s">
        <v>239</v>
      </c>
      <c r="H925" s="119" t="s">
        <v>188</v>
      </c>
      <c r="I925" s="119" t="s">
        <v>189</v>
      </c>
      <c r="J925" s="119">
        <v>2</v>
      </c>
      <c r="K925" s="119">
        <v>5</v>
      </c>
      <c r="L925" s="119">
        <v>501</v>
      </c>
      <c r="M925" s="119">
        <v>29</v>
      </c>
      <c r="N925" s="120"/>
    </row>
    <row r="926" spans="1:14" x14ac:dyDescent="0.25">
      <c r="A926" s="119">
        <v>45</v>
      </c>
      <c r="B926" s="119">
        <v>45</v>
      </c>
      <c r="C926" s="119">
        <v>3</v>
      </c>
      <c r="D926" s="119" t="s">
        <v>202</v>
      </c>
      <c r="E926" s="119">
        <v>3</v>
      </c>
      <c r="F926" s="119" t="s">
        <v>239</v>
      </c>
      <c r="G926" s="119" t="s">
        <v>239</v>
      </c>
      <c r="H926" s="119" t="s">
        <v>188</v>
      </c>
      <c r="I926" s="119" t="s">
        <v>189</v>
      </c>
      <c r="J926" s="119">
        <v>2</v>
      </c>
      <c r="K926" s="119">
        <v>5</v>
      </c>
      <c r="L926" s="119">
        <v>502</v>
      </c>
      <c r="M926" s="119">
        <v>28</v>
      </c>
      <c r="N926" s="120"/>
    </row>
    <row r="927" spans="1:14" x14ac:dyDescent="0.25">
      <c r="A927" s="119">
        <v>45</v>
      </c>
      <c r="B927" s="119">
        <v>45</v>
      </c>
      <c r="C927" s="119">
        <v>3</v>
      </c>
      <c r="D927" s="119" t="s">
        <v>202</v>
      </c>
      <c r="E927" s="119">
        <v>3</v>
      </c>
      <c r="F927" s="119" t="s">
        <v>239</v>
      </c>
      <c r="G927" s="119" t="s">
        <v>239</v>
      </c>
      <c r="H927" s="119" t="s">
        <v>188</v>
      </c>
      <c r="I927" s="119" t="s">
        <v>189</v>
      </c>
      <c r="J927" s="119">
        <v>3</v>
      </c>
      <c r="K927" s="119">
        <v>6</v>
      </c>
      <c r="L927" s="119">
        <v>601</v>
      </c>
      <c r="M927" s="119">
        <v>34</v>
      </c>
      <c r="N927" s="120"/>
    </row>
    <row r="928" spans="1:14" x14ac:dyDescent="0.25">
      <c r="A928" s="119">
        <v>45</v>
      </c>
      <c r="B928" s="119">
        <v>45</v>
      </c>
      <c r="C928" s="119">
        <v>3</v>
      </c>
      <c r="D928" s="119" t="s">
        <v>202</v>
      </c>
      <c r="E928" s="119">
        <v>3</v>
      </c>
      <c r="F928" s="119" t="s">
        <v>239</v>
      </c>
      <c r="G928" s="119" t="s">
        <v>239</v>
      </c>
      <c r="H928" s="119" t="s">
        <v>188</v>
      </c>
      <c r="I928" s="119" t="s">
        <v>189</v>
      </c>
      <c r="J928" s="119">
        <v>3</v>
      </c>
      <c r="K928" s="119">
        <v>6</v>
      </c>
      <c r="L928" s="119">
        <v>602</v>
      </c>
      <c r="M928" s="119">
        <v>33</v>
      </c>
      <c r="N928" s="120"/>
    </row>
    <row r="929" spans="1:14" x14ac:dyDescent="0.25">
      <c r="A929" s="119">
        <v>45</v>
      </c>
      <c r="B929" s="119">
        <v>45</v>
      </c>
      <c r="C929" s="119">
        <v>3</v>
      </c>
      <c r="D929" s="119" t="s">
        <v>202</v>
      </c>
      <c r="E929" s="119">
        <v>3</v>
      </c>
      <c r="F929" s="119" t="s">
        <v>239</v>
      </c>
      <c r="G929" s="119" t="s">
        <v>239</v>
      </c>
      <c r="H929" s="119" t="s">
        <v>188</v>
      </c>
      <c r="I929" s="119" t="s">
        <v>189</v>
      </c>
      <c r="J929" s="119">
        <v>3</v>
      </c>
      <c r="K929" s="119">
        <v>7</v>
      </c>
      <c r="L929" s="119">
        <v>701</v>
      </c>
      <c r="M929" s="119">
        <v>35</v>
      </c>
      <c r="N929" s="120"/>
    </row>
    <row r="930" spans="1:14" x14ac:dyDescent="0.25">
      <c r="A930" s="119">
        <v>45</v>
      </c>
      <c r="B930" s="119">
        <v>45</v>
      </c>
      <c r="C930" s="119">
        <v>3</v>
      </c>
      <c r="D930" s="119" t="s">
        <v>202</v>
      </c>
      <c r="E930" s="119">
        <v>3</v>
      </c>
      <c r="F930" s="119" t="s">
        <v>239</v>
      </c>
      <c r="G930" s="119" t="s">
        <v>239</v>
      </c>
      <c r="H930" s="119" t="s">
        <v>188</v>
      </c>
      <c r="I930" s="119" t="s">
        <v>189</v>
      </c>
      <c r="J930" s="119">
        <v>3</v>
      </c>
      <c r="K930" s="119">
        <v>7</v>
      </c>
      <c r="L930" s="119">
        <v>702</v>
      </c>
      <c r="M930" s="119">
        <v>34</v>
      </c>
      <c r="N930" s="120"/>
    </row>
    <row r="931" spans="1:14" x14ac:dyDescent="0.25">
      <c r="A931" s="119">
        <v>45</v>
      </c>
      <c r="B931" s="119">
        <v>45</v>
      </c>
      <c r="C931" s="119">
        <v>3</v>
      </c>
      <c r="D931" s="119" t="s">
        <v>202</v>
      </c>
      <c r="E931" s="119">
        <v>3</v>
      </c>
      <c r="F931" s="119" t="s">
        <v>239</v>
      </c>
      <c r="G931" s="119" t="s">
        <v>239</v>
      </c>
      <c r="H931" s="119" t="s">
        <v>188</v>
      </c>
      <c r="I931" s="119" t="s">
        <v>189</v>
      </c>
      <c r="J931" s="119">
        <v>3</v>
      </c>
      <c r="K931" s="119">
        <v>8</v>
      </c>
      <c r="L931" s="119">
        <v>801</v>
      </c>
      <c r="M931" s="119">
        <v>36</v>
      </c>
      <c r="N931" s="120"/>
    </row>
    <row r="932" spans="1:14" x14ac:dyDescent="0.25">
      <c r="A932" s="119">
        <v>45</v>
      </c>
      <c r="B932" s="119">
        <v>45</v>
      </c>
      <c r="C932" s="119">
        <v>3</v>
      </c>
      <c r="D932" s="119" t="s">
        <v>202</v>
      </c>
      <c r="E932" s="119">
        <v>3</v>
      </c>
      <c r="F932" s="119" t="s">
        <v>239</v>
      </c>
      <c r="G932" s="119" t="s">
        <v>239</v>
      </c>
      <c r="H932" s="119" t="s">
        <v>188</v>
      </c>
      <c r="I932" s="119" t="s">
        <v>189</v>
      </c>
      <c r="J932" s="119">
        <v>3</v>
      </c>
      <c r="K932" s="119">
        <v>8</v>
      </c>
      <c r="L932" s="119">
        <v>802</v>
      </c>
      <c r="M932" s="119">
        <v>35</v>
      </c>
      <c r="N932" s="120"/>
    </row>
    <row r="933" spans="1:14" x14ac:dyDescent="0.25">
      <c r="A933" s="119">
        <v>45</v>
      </c>
      <c r="B933" s="119">
        <v>45</v>
      </c>
      <c r="C933" s="119">
        <v>3</v>
      </c>
      <c r="D933" s="119" t="s">
        <v>202</v>
      </c>
      <c r="E933" s="119">
        <v>3</v>
      </c>
      <c r="F933" s="119" t="s">
        <v>239</v>
      </c>
      <c r="G933" s="119" t="s">
        <v>239</v>
      </c>
      <c r="H933" s="119" t="s">
        <v>188</v>
      </c>
      <c r="I933" s="119" t="s">
        <v>189</v>
      </c>
      <c r="J933" s="119">
        <v>3</v>
      </c>
      <c r="K933" s="119">
        <v>8</v>
      </c>
      <c r="L933" s="119">
        <v>803</v>
      </c>
      <c r="M933" s="119">
        <v>38</v>
      </c>
      <c r="N933" s="120"/>
    </row>
    <row r="934" spans="1:14" x14ac:dyDescent="0.25">
      <c r="A934" s="119">
        <v>45</v>
      </c>
      <c r="B934" s="119">
        <v>45</v>
      </c>
      <c r="C934" s="119">
        <v>3</v>
      </c>
      <c r="D934" s="119" t="s">
        <v>202</v>
      </c>
      <c r="E934" s="119">
        <v>3</v>
      </c>
      <c r="F934" s="119" t="s">
        <v>239</v>
      </c>
      <c r="G934" s="119" t="s">
        <v>239</v>
      </c>
      <c r="H934" s="119" t="s">
        <v>188</v>
      </c>
      <c r="I934" s="119" t="s">
        <v>189</v>
      </c>
      <c r="J934" s="119">
        <v>3</v>
      </c>
      <c r="K934" s="119">
        <v>9</v>
      </c>
      <c r="L934" s="119">
        <v>901</v>
      </c>
      <c r="M934" s="119">
        <v>35</v>
      </c>
      <c r="N934" s="120"/>
    </row>
    <row r="935" spans="1:14" x14ac:dyDescent="0.25">
      <c r="A935" s="119">
        <v>45</v>
      </c>
      <c r="B935" s="119">
        <v>45</v>
      </c>
      <c r="C935" s="119">
        <v>3</v>
      </c>
      <c r="D935" s="119" t="s">
        <v>202</v>
      </c>
      <c r="E935" s="119">
        <v>3</v>
      </c>
      <c r="F935" s="119" t="s">
        <v>239</v>
      </c>
      <c r="G935" s="119" t="s">
        <v>239</v>
      </c>
      <c r="H935" s="119" t="s">
        <v>188</v>
      </c>
      <c r="I935" s="119" t="s">
        <v>189</v>
      </c>
      <c r="J935" s="119">
        <v>3</v>
      </c>
      <c r="K935" s="119">
        <v>9</v>
      </c>
      <c r="L935" s="119">
        <v>902</v>
      </c>
      <c r="M935" s="119">
        <v>31</v>
      </c>
      <c r="N935" s="120"/>
    </row>
    <row r="936" spans="1:14" x14ac:dyDescent="0.25">
      <c r="A936" s="119">
        <v>45</v>
      </c>
      <c r="B936" s="119">
        <v>45</v>
      </c>
      <c r="C936" s="119">
        <v>3</v>
      </c>
      <c r="D936" s="119" t="s">
        <v>202</v>
      </c>
      <c r="E936" s="119">
        <v>3</v>
      </c>
      <c r="F936" s="119" t="s">
        <v>239</v>
      </c>
      <c r="G936" s="119" t="s">
        <v>239</v>
      </c>
      <c r="H936" s="119" t="s">
        <v>188</v>
      </c>
      <c r="I936" s="119" t="s">
        <v>189</v>
      </c>
      <c r="J936" s="119">
        <v>3</v>
      </c>
      <c r="K936" s="119">
        <v>9</v>
      </c>
      <c r="L936" s="119">
        <v>903</v>
      </c>
      <c r="M936" s="119">
        <v>32</v>
      </c>
      <c r="N936" s="120"/>
    </row>
    <row r="937" spans="1:14" x14ac:dyDescent="0.25">
      <c r="A937" s="119">
        <v>45</v>
      </c>
      <c r="B937" s="119">
        <v>45</v>
      </c>
      <c r="C937" s="119">
        <v>3</v>
      </c>
      <c r="D937" s="119" t="s">
        <v>202</v>
      </c>
      <c r="E937" s="119">
        <v>3</v>
      </c>
      <c r="F937" s="119" t="s">
        <v>239</v>
      </c>
      <c r="G937" s="119" t="s">
        <v>239</v>
      </c>
      <c r="H937" s="119" t="s">
        <v>188</v>
      </c>
      <c r="I937" s="119" t="s">
        <v>189</v>
      </c>
      <c r="J937" s="119">
        <v>3</v>
      </c>
      <c r="K937" s="119">
        <v>9</v>
      </c>
      <c r="L937" s="119">
        <v>904</v>
      </c>
      <c r="M937" s="119">
        <v>31</v>
      </c>
      <c r="N937" s="120"/>
    </row>
    <row r="938" spans="1:14" x14ac:dyDescent="0.25">
      <c r="A938" s="119">
        <v>45</v>
      </c>
      <c r="B938" s="119">
        <v>45</v>
      </c>
      <c r="C938" s="119">
        <v>3</v>
      </c>
      <c r="D938" s="119" t="s">
        <v>202</v>
      </c>
      <c r="E938" s="119">
        <v>3</v>
      </c>
      <c r="F938" s="119" t="s">
        <v>239</v>
      </c>
      <c r="G938" s="119" t="s">
        <v>239</v>
      </c>
      <c r="H938" s="119" t="s">
        <v>188</v>
      </c>
      <c r="I938" s="119" t="s">
        <v>189</v>
      </c>
      <c r="J938" s="119">
        <v>4</v>
      </c>
      <c r="K938" s="119">
        <v>10</v>
      </c>
      <c r="L938" s="119">
        <v>1001</v>
      </c>
      <c r="M938" s="119">
        <v>40</v>
      </c>
      <c r="N938" s="120"/>
    </row>
    <row r="939" spans="1:14" x14ac:dyDescent="0.25">
      <c r="A939" s="119">
        <v>45</v>
      </c>
      <c r="B939" s="119">
        <v>45</v>
      </c>
      <c r="C939" s="119">
        <v>3</v>
      </c>
      <c r="D939" s="119" t="s">
        <v>202</v>
      </c>
      <c r="E939" s="119">
        <v>3</v>
      </c>
      <c r="F939" s="119" t="s">
        <v>239</v>
      </c>
      <c r="G939" s="119" t="s">
        <v>239</v>
      </c>
      <c r="H939" s="119" t="s">
        <v>188</v>
      </c>
      <c r="I939" s="119" t="s">
        <v>189</v>
      </c>
      <c r="J939" s="119">
        <v>4</v>
      </c>
      <c r="K939" s="119">
        <v>10</v>
      </c>
      <c r="L939" s="119">
        <v>1002</v>
      </c>
      <c r="M939" s="119">
        <v>35</v>
      </c>
      <c r="N939" s="120"/>
    </row>
    <row r="940" spans="1:14" x14ac:dyDescent="0.25">
      <c r="A940" s="119">
        <v>45</v>
      </c>
      <c r="B940" s="119">
        <v>45</v>
      </c>
      <c r="C940" s="119">
        <v>3</v>
      </c>
      <c r="D940" s="119" t="s">
        <v>202</v>
      </c>
      <c r="E940" s="119">
        <v>3</v>
      </c>
      <c r="F940" s="119" t="s">
        <v>239</v>
      </c>
      <c r="G940" s="119" t="s">
        <v>239</v>
      </c>
      <c r="H940" s="119" t="s">
        <v>188</v>
      </c>
      <c r="I940" s="119" t="s">
        <v>189</v>
      </c>
      <c r="J940" s="119">
        <v>4</v>
      </c>
      <c r="K940" s="119">
        <v>10</v>
      </c>
      <c r="L940" s="119">
        <v>1003</v>
      </c>
      <c r="M940" s="119">
        <v>35</v>
      </c>
      <c r="N940" s="120"/>
    </row>
    <row r="941" spans="1:14" x14ac:dyDescent="0.25">
      <c r="A941" s="119">
        <v>45</v>
      </c>
      <c r="B941" s="119">
        <v>45</v>
      </c>
      <c r="C941" s="119">
        <v>3</v>
      </c>
      <c r="D941" s="119" t="s">
        <v>202</v>
      </c>
      <c r="E941" s="119">
        <v>3</v>
      </c>
      <c r="F941" s="119" t="s">
        <v>239</v>
      </c>
      <c r="G941" s="119" t="s">
        <v>239</v>
      </c>
      <c r="H941" s="119" t="s">
        <v>188</v>
      </c>
      <c r="I941" s="119" t="s">
        <v>189</v>
      </c>
      <c r="J941" s="119">
        <v>4</v>
      </c>
      <c r="K941" s="119">
        <v>11</v>
      </c>
      <c r="L941" s="119">
        <v>1101</v>
      </c>
      <c r="M941" s="119">
        <v>33</v>
      </c>
      <c r="N941" s="120"/>
    </row>
    <row r="942" spans="1:14" x14ac:dyDescent="0.25">
      <c r="A942" s="119">
        <v>45</v>
      </c>
      <c r="B942" s="119">
        <v>45</v>
      </c>
      <c r="C942" s="119">
        <v>3</v>
      </c>
      <c r="D942" s="119" t="s">
        <v>202</v>
      </c>
      <c r="E942" s="119">
        <v>3</v>
      </c>
      <c r="F942" s="119" t="s">
        <v>239</v>
      </c>
      <c r="G942" s="119" t="s">
        <v>239</v>
      </c>
      <c r="H942" s="119" t="s">
        <v>188</v>
      </c>
      <c r="I942" s="119" t="s">
        <v>189</v>
      </c>
      <c r="J942" s="119">
        <v>4</v>
      </c>
      <c r="K942" s="119">
        <v>11</v>
      </c>
      <c r="L942" s="119">
        <v>1102</v>
      </c>
      <c r="M942" s="119">
        <v>30</v>
      </c>
      <c r="N942" s="120"/>
    </row>
    <row r="943" spans="1:14" x14ac:dyDescent="0.25">
      <c r="A943" s="119">
        <v>45</v>
      </c>
      <c r="B943" s="119">
        <v>45</v>
      </c>
      <c r="C943" s="119">
        <v>3</v>
      </c>
      <c r="D943" s="119" t="s">
        <v>202</v>
      </c>
      <c r="E943" s="119">
        <v>3</v>
      </c>
      <c r="F943" s="119" t="s">
        <v>239</v>
      </c>
      <c r="G943" s="119" t="s">
        <v>239</v>
      </c>
      <c r="H943" s="119" t="s">
        <v>188</v>
      </c>
      <c r="I943" s="119" t="s">
        <v>189</v>
      </c>
      <c r="J943" s="119">
        <v>4</v>
      </c>
      <c r="K943" s="119">
        <v>11</v>
      </c>
      <c r="L943" s="119">
        <v>1103</v>
      </c>
      <c r="M943" s="119">
        <v>35</v>
      </c>
      <c r="N943" s="120"/>
    </row>
    <row r="944" spans="1:14" x14ac:dyDescent="0.25">
      <c r="A944" s="119">
        <v>45</v>
      </c>
      <c r="B944" s="119">
        <v>45</v>
      </c>
      <c r="C944" s="119">
        <v>3</v>
      </c>
      <c r="D944" s="119" t="s">
        <v>202</v>
      </c>
      <c r="E944" s="119">
        <v>3</v>
      </c>
      <c r="F944" s="119" t="s">
        <v>239</v>
      </c>
      <c r="G944" s="119" t="s">
        <v>239</v>
      </c>
      <c r="H944" s="119" t="s">
        <v>188</v>
      </c>
      <c r="I944" s="119" t="s">
        <v>189</v>
      </c>
      <c r="J944" s="119">
        <v>4</v>
      </c>
      <c r="K944" s="119">
        <v>11</v>
      </c>
      <c r="L944" s="119">
        <v>1104</v>
      </c>
      <c r="M944" s="119">
        <v>31</v>
      </c>
      <c r="N944" s="120"/>
    </row>
    <row r="945" spans="1:14" x14ac:dyDescent="0.25">
      <c r="A945" s="119">
        <v>45</v>
      </c>
      <c r="B945" s="119">
        <v>45</v>
      </c>
      <c r="C945" s="119">
        <v>3</v>
      </c>
      <c r="D945" s="119" t="s">
        <v>202</v>
      </c>
      <c r="E945" s="119">
        <v>3</v>
      </c>
      <c r="F945" s="119" t="s">
        <v>239</v>
      </c>
      <c r="G945" s="119" t="s">
        <v>239</v>
      </c>
      <c r="H945" s="119" t="s">
        <v>188</v>
      </c>
      <c r="I945" s="119" t="s">
        <v>190</v>
      </c>
      <c r="J945" s="119">
        <v>2</v>
      </c>
      <c r="K945" s="119">
        <v>4</v>
      </c>
      <c r="L945" s="119">
        <v>401</v>
      </c>
      <c r="M945" s="119">
        <v>26</v>
      </c>
      <c r="N945" s="120"/>
    </row>
    <row r="946" spans="1:14" x14ac:dyDescent="0.25">
      <c r="A946" s="119">
        <v>45</v>
      </c>
      <c r="B946" s="119">
        <v>45</v>
      </c>
      <c r="C946" s="119">
        <v>3</v>
      </c>
      <c r="D946" s="119" t="s">
        <v>202</v>
      </c>
      <c r="E946" s="119">
        <v>3</v>
      </c>
      <c r="F946" s="119" t="s">
        <v>239</v>
      </c>
      <c r="G946" s="119" t="s">
        <v>239</v>
      </c>
      <c r="H946" s="119" t="s">
        <v>188</v>
      </c>
      <c r="I946" s="119" t="s">
        <v>190</v>
      </c>
      <c r="J946" s="119">
        <v>2</v>
      </c>
      <c r="K946" s="119">
        <v>4</v>
      </c>
      <c r="L946" s="119">
        <v>402</v>
      </c>
      <c r="M946" s="119">
        <v>28</v>
      </c>
      <c r="N946" s="120"/>
    </row>
    <row r="947" spans="1:14" x14ac:dyDescent="0.25">
      <c r="A947" s="119">
        <v>45</v>
      </c>
      <c r="B947" s="119">
        <v>45</v>
      </c>
      <c r="C947" s="119">
        <v>3</v>
      </c>
      <c r="D947" s="119" t="s">
        <v>202</v>
      </c>
      <c r="E947" s="119">
        <v>3</v>
      </c>
      <c r="F947" s="119" t="s">
        <v>239</v>
      </c>
      <c r="G947" s="119" t="s">
        <v>239</v>
      </c>
      <c r="H947" s="119" t="s">
        <v>188</v>
      </c>
      <c r="I947" s="119" t="s">
        <v>190</v>
      </c>
      <c r="J947" s="119">
        <v>2</v>
      </c>
      <c r="K947" s="119">
        <v>5</v>
      </c>
      <c r="L947" s="119">
        <v>501</v>
      </c>
      <c r="M947" s="119">
        <v>36</v>
      </c>
      <c r="N947" s="120"/>
    </row>
    <row r="948" spans="1:14" x14ac:dyDescent="0.25">
      <c r="A948" s="119">
        <v>45</v>
      </c>
      <c r="B948" s="119">
        <v>45</v>
      </c>
      <c r="C948" s="119">
        <v>3</v>
      </c>
      <c r="D948" s="119" t="s">
        <v>202</v>
      </c>
      <c r="E948" s="119">
        <v>3</v>
      </c>
      <c r="F948" s="119" t="s">
        <v>239</v>
      </c>
      <c r="G948" s="119" t="s">
        <v>239</v>
      </c>
      <c r="H948" s="119" t="s">
        <v>188</v>
      </c>
      <c r="I948" s="119" t="s">
        <v>190</v>
      </c>
      <c r="J948" s="119">
        <v>2</v>
      </c>
      <c r="K948" s="119">
        <v>5</v>
      </c>
      <c r="L948" s="119">
        <v>502</v>
      </c>
      <c r="M948" s="119">
        <v>34</v>
      </c>
      <c r="N948" s="120"/>
    </row>
    <row r="949" spans="1:14" x14ac:dyDescent="0.25">
      <c r="A949" s="119">
        <v>45</v>
      </c>
      <c r="B949" s="119">
        <v>45</v>
      </c>
      <c r="C949" s="119">
        <v>3</v>
      </c>
      <c r="D949" s="119" t="s">
        <v>202</v>
      </c>
      <c r="E949" s="119">
        <v>3</v>
      </c>
      <c r="F949" s="119" t="s">
        <v>239</v>
      </c>
      <c r="G949" s="119" t="s">
        <v>239</v>
      </c>
      <c r="H949" s="119" t="s">
        <v>188</v>
      </c>
      <c r="I949" s="119" t="s">
        <v>190</v>
      </c>
      <c r="J949" s="119">
        <v>3</v>
      </c>
      <c r="K949" s="119">
        <v>6</v>
      </c>
      <c r="L949" s="119">
        <v>601</v>
      </c>
      <c r="M949" s="119">
        <v>37</v>
      </c>
      <c r="N949" s="120"/>
    </row>
    <row r="950" spans="1:14" x14ac:dyDescent="0.25">
      <c r="A950" s="119">
        <v>45</v>
      </c>
      <c r="B950" s="119">
        <v>45</v>
      </c>
      <c r="C950" s="119">
        <v>3</v>
      </c>
      <c r="D950" s="119" t="s">
        <v>202</v>
      </c>
      <c r="E950" s="119">
        <v>3</v>
      </c>
      <c r="F950" s="119" t="s">
        <v>239</v>
      </c>
      <c r="G950" s="119" t="s">
        <v>239</v>
      </c>
      <c r="H950" s="119" t="s">
        <v>188</v>
      </c>
      <c r="I950" s="119" t="s">
        <v>190</v>
      </c>
      <c r="J950" s="119">
        <v>3</v>
      </c>
      <c r="K950" s="119">
        <v>6</v>
      </c>
      <c r="L950" s="119">
        <v>602</v>
      </c>
      <c r="M950" s="119">
        <v>36</v>
      </c>
      <c r="N950" s="120"/>
    </row>
    <row r="951" spans="1:14" x14ac:dyDescent="0.25">
      <c r="A951" s="119">
        <v>45</v>
      </c>
      <c r="B951" s="119">
        <v>45</v>
      </c>
      <c r="C951" s="119">
        <v>3</v>
      </c>
      <c r="D951" s="119" t="s">
        <v>202</v>
      </c>
      <c r="E951" s="119">
        <v>3</v>
      </c>
      <c r="F951" s="119" t="s">
        <v>239</v>
      </c>
      <c r="G951" s="119" t="s">
        <v>239</v>
      </c>
      <c r="H951" s="119" t="s">
        <v>188</v>
      </c>
      <c r="I951" s="119" t="s">
        <v>190</v>
      </c>
      <c r="J951" s="119">
        <v>3</v>
      </c>
      <c r="K951" s="119">
        <v>6</v>
      </c>
      <c r="L951" s="119">
        <v>603</v>
      </c>
      <c r="M951" s="119">
        <v>36</v>
      </c>
      <c r="N951" s="120"/>
    </row>
    <row r="952" spans="1:14" x14ac:dyDescent="0.25">
      <c r="A952" s="119">
        <v>45</v>
      </c>
      <c r="B952" s="119">
        <v>45</v>
      </c>
      <c r="C952" s="119">
        <v>3</v>
      </c>
      <c r="D952" s="119" t="s">
        <v>202</v>
      </c>
      <c r="E952" s="119">
        <v>3</v>
      </c>
      <c r="F952" s="119" t="s">
        <v>239</v>
      </c>
      <c r="G952" s="119" t="s">
        <v>239</v>
      </c>
      <c r="H952" s="119" t="s">
        <v>188</v>
      </c>
      <c r="I952" s="119" t="s">
        <v>190</v>
      </c>
      <c r="J952" s="119">
        <v>3</v>
      </c>
      <c r="K952" s="119">
        <v>7</v>
      </c>
      <c r="L952" s="119">
        <v>701</v>
      </c>
      <c r="M952" s="119">
        <v>37</v>
      </c>
      <c r="N952" s="120"/>
    </row>
    <row r="953" spans="1:14" x14ac:dyDescent="0.25">
      <c r="A953" s="119">
        <v>45</v>
      </c>
      <c r="B953" s="119">
        <v>45</v>
      </c>
      <c r="C953" s="119">
        <v>3</v>
      </c>
      <c r="D953" s="119" t="s">
        <v>202</v>
      </c>
      <c r="E953" s="119">
        <v>3</v>
      </c>
      <c r="F953" s="119" t="s">
        <v>239</v>
      </c>
      <c r="G953" s="119" t="s">
        <v>239</v>
      </c>
      <c r="H953" s="119" t="s">
        <v>188</v>
      </c>
      <c r="I953" s="119" t="s">
        <v>190</v>
      </c>
      <c r="J953" s="119">
        <v>3</v>
      </c>
      <c r="K953" s="119">
        <v>7</v>
      </c>
      <c r="L953" s="119">
        <v>702</v>
      </c>
      <c r="M953" s="119">
        <v>35</v>
      </c>
      <c r="N953" s="120"/>
    </row>
    <row r="954" spans="1:14" x14ac:dyDescent="0.25">
      <c r="A954" s="119">
        <v>45</v>
      </c>
      <c r="B954" s="119">
        <v>45</v>
      </c>
      <c r="C954" s="119">
        <v>3</v>
      </c>
      <c r="D954" s="119" t="s">
        <v>202</v>
      </c>
      <c r="E954" s="119">
        <v>3</v>
      </c>
      <c r="F954" s="119" t="s">
        <v>239</v>
      </c>
      <c r="G954" s="119" t="s">
        <v>239</v>
      </c>
      <c r="H954" s="119" t="s">
        <v>188</v>
      </c>
      <c r="I954" s="119" t="s">
        <v>190</v>
      </c>
      <c r="J954" s="119">
        <v>3</v>
      </c>
      <c r="K954" s="119">
        <v>7</v>
      </c>
      <c r="L954" s="119">
        <v>703</v>
      </c>
      <c r="M954" s="119">
        <v>39</v>
      </c>
      <c r="N954" s="120"/>
    </row>
    <row r="955" spans="1:14" x14ac:dyDescent="0.25">
      <c r="A955" s="119">
        <v>45</v>
      </c>
      <c r="B955" s="119">
        <v>45</v>
      </c>
      <c r="C955" s="119">
        <v>3</v>
      </c>
      <c r="D955" s="119" t="s">
        <v>202</v>
      </c>
      <c r="E955" s="119">
        <v>3</v>
      </c>
      <c r="F955" s="119" t="s">
        <v>239</v>
      </c>
      <c r="G955" s="119" t="s">
        <v>239</v>
      </c>
      <c r="H955" s="119" t="s">
        <v>188</v>
      </c>
      <c r="I955" s="119" t="s">
        <v>190</v>
      </c>
      <c r="J955" s="119">
        <v>3</v>
      </c>
      <c r="K955" s="119">
        <v>7</v>
      </c>
      <c r="L955" s="119">
        <v>704</v>
      </c>
      <c r="M955" s="119">
        <v>35</v>
      </c>
      <c r="N955" s="120"/>
    </row>
    <row r="956" spans="1:14" x14ac:dyDescent="0.25">
      <c r="A956" s="119">
        <v>45</v>
      </c>
      <c r="B956" s="119">
        <v>45</v>
      </c>
      <c r="C956" s="119">
        <v>3</v>
      </c>
      <c r="D956" s="119" t="s">
        <v>202</v>
      </c>
      <c r="E956" s="119">
        <v>3</v>
      </c>
      <c r="F956" s="119" t="s">
        <v>239</v>
      </c>
      <c r="G956" s="119" t="s">
        <v>239</v>
      </c>
      <c r="H956" s="119" t="s">
        <v>188</v>
      </c>
      <c r="I956" s="119" t="s">
        <v>190</v>
      </c>
      <c r="J956" s="119">
        <v>3</v>
      </c>
      <c r="K956" s="119">
        <v>8</v>
      </c>
      <c r="L956" s="119">
        <v>801</v>
      </c>
      <c r="M956" s="119">
        <v>35</v>
      </c>
    </row>
    <row r="957" spans="1:14" x14ac:dyDescent="0.25">
      <c r="A957" s="119">
        <v>45</v>
      </c>
      <c r="B957" s="119">
        <v>45</v>
      </c>
      <c r="C957" s="119">
        <v>3</v>
      </c>
      <c r="D957" s="119" t="s">
        <v>202</v>
      </c>
      <c r="E957" s="119">
        <v>3</v>
      </c>
      <c r="F957" s="119" t="s">
        <v>239</v>
      </c>
      <c r="G957" s="119" t="s">
        <v>239</v>
      </c>
      <c r="H957" s="119" t="s">
        <v>188</v>
      </c>
      <c r="I957" s="119" t="s">
        <v>190</v>
      </c>
      <c r="J957" s="119">
        <v>3</v>
      </c>
      <c r="K957" s="119">
        <v>9</v>
      </c>
      <c r="L957" s="119">
        <v>901</v>
      </c>
      <c r="M957" s="119">
        <v>27</v>
      </c>
    </row>
    <row r="958" spans="1:14" x14ac:dyDescent="0.25">
      <c r="A958" s="119">
        <v>45</v>
      </c>
      <c r="B958" s="119">
        <v>45</v>
      </c>
      <c r="C958" s="119">
        <v>3</v>
      </c>
      <c r="D958" s="119" t="s">
        <v>202</v>
      </c>
      <c r="E958" s="119">
        <v>3</v>
      </c>
      <c r="F958" s="119" t="s">
        <v>239</v>
      </c>
      <c r="G958" s="119" t="s">
        <v>239</v>
      </c>
      <c r="H958" s="119" t="s">
        <v>188</v>
      </c>
      <c r="I958" s="119" t="s">
        <v>190</v>
      </c>
      <c r="J958" s="119">
        <v>4</v>
      </c>
      <c r="K958" s="119">
        <v>10</v>
      </c>
      <c r="L958" s="119">
        <v>1001</v>
      </c>
      <c r="M958" s="119">
        <v>36</v>
      </c>
    </row>
    <row r="959" spans="1:14" x14ac:dyDescent="0.25">
      <c r="A959" s="119">
        <v>45</v>
      </c>
      <c r="B959" s="119">
        <v>45</v>
      </c>
      <c r="C959" s="119">
        <v>3</v>
      </c>
      <c r="D959" s="119" t="s">
        <v>202</v>
      </c>
      <c r="E959" s="119">
        <v>3</v>
      </c>
      <c r="F959" s="119" t="s">
        <v>239</v>
      </c>
      <c r="G959" s="119" t="s">
        <v>239</v>
      </c>
      <c r="H959" s="119" t="s">
        <v>191</v>
      </c>
      <c r="I959" s="119" t="s">
        <v>192</v>
      </c>
      <c r="J959" s="119">
        <v>2</v>
      </c>
      <c r="K959" s="119">
        <v>22</v>
      </c>
      <c r="L959" s="119">
        <v>2201</v>
      </c>
      <c r="M959" s="119">
        <v>26</v>
      </c>
    </row>
    <row r="960" spans="1:14" x14ac:dyDescent="0.25">
      <c r="A960" s="119">
        <v>45</v>
      </c>
      <c r="B960" s="119">
        <v>45</v>
      </c>
      <c r="C960" s="119">
        <v>3</v>
      </c>
      <c r="D960" s="119" t="s">
        <v>202</v>
      </c>
      <c r="E960" s="119">
        <v>3</v>
      </c>
      <c r="F960" s="119" t="s">
        <v>239</v>
      </c>
      <c r="G960" s="119" t="s">
        <v>239</v>
      </c>
      <c r="H960" s="119" t="s">
        <v>191</v>
      </c>
      <c r="I960" s="119" t="s">
        <v>192</v>
      </c>
      <c r="J960" s="119">
        <v>3</v>
      </c>
      <c r="K960" s="119">
        <v>23</v>
      </c>
      <c r="L960" s="119">
        <v>2301</v>
      </c>
      <c r="M960" s="119">
        <v>37</v>
      </c>
    </row>
    <row r="961" spans="1:14" x14ac:dyDescent="0.25">
      <c r="A961" s="119">
        <v>45</v>
      </c>
      <c r="B961" s="119">
        <v>45</v>
      </c>
      <c r="C961" s="119">
        <v>3</v>
      </c>
      <c r="D961" s="119" t="s">
        <v>202</v>
      </c>
      <c r="E961" s="119">
        <v>3</v>
      </c>
      <c r="F961" s="119" t="s">
        <v>239</v>
      </c>
      <c r="G961" s="119" t="s">
        <v>239</v>
      </c>
      <c r="H961" s="119" t="s">
        <v>191</v>
      </c>
      <c r="I961" s="119" t="s">
        <v>192</v>
      </c>
      <c r="J961" s="119">
        <v>3</v>
      </c>
      <c r="K961" s="119">
        <v>23</v>
      </c>
      <c r="L961" s="119">
        <v>2302</v>
      </c>
      <c r="M961" s="119">
        <v>40</v>
      </c>
    </row>
    <row r="962" spans="1:14" x14ac:dyDescent="0.25">
      <c r="A962" s="119">
        <v>45</v>
      </c>
      <c r="B962" s="119">
        <v>45</v>
      </c>
      <c r="C962" s="119">
        <v>3</v>
      </c>
      <c r="D962" s="119" t="s">
        <v>202</v>
      </c>
      <c r="E962" s="119">
        <v>3</v>
      </c>
      <c r="F962" s="119" t="s">
        <v>239</v>
      </c>
      <c r="G962" s="119" t="s">
        <v>239</v>
      </c>
      <c r="H962" s="119" t="s">
        <v>191</v>
      </c>
      <c r="I962" s="119" t="s">
        <v>192</v>
      </c>
      <c r="J962" s="119">
        <v>3</v>
      </c>
      <c r="K962" s="119">
        <v>24</v>
      </c>
      <c r="L962" s="119">
        <v>2401</v>
      </c>
      <c r="M962" s="119">
        <v>23</v>
      </c>
    </row>
    <row r="963" spans="1:14" x14ac:dyDescent="0.25">
      <c r="A963" s="119">
        <v>45</v>
      </c>
      <c r="B963" s="119">
        <v>45</v>
      </c>
      <c r="C963" s="119">
        <v>3</v>
      </c>
      <c r="D963" s="119" t="s">
        <v>202</v>
      </c>
      <c r="E963" s="119">
        <v>3</v>
      </c>
      <c r="F963" s="119" t="s">
        <v>239</v>
      </c>
      <c r="G963" s="119" t="s">
        <v>239</v>
      </c>
      <c r="H963" s="119" t="s">
        <v>191</v>
      </c>
      <c r="I963" s="119" t="s">
        <v>192</v>
      </c>
      <c r="J963" s="119">
        <v>3</v>
      </c>
      <c r="K963" s="119">
        <v>24</v>
      </c>
      <c r="L963" s="119">
        <v>2402</v>
      </c>
      <c r="M963" s="119">
        <v>24</v>
      </c>
    </row>
    <row r="964" spans="1:14" x14ac:dyDescent="0.25">
      <c r="A964" s="119">
        <v>45</v>
      </c>
      <c r="B964" s="119">
        <v>45</v>
      </c>
      <c r="C964" s="119">
        <v>3</v>
      </c>
      <c r="D964" s="119" t="s">
        <v>202</v>
      </c>
      <c r="E964" s="119">
        <v>3</v>
      </c>
      <c r="F964" s="119" t="s">
        <v>239</v>
      </c>
      <c r="G964" s="119" t="s">
        <v>239</v>
      </c>
      <c r="H964" s="119" t="s">
        <v>191</v>
      </c>
      <c r="I964" s="119" t="s">
        <v>192</v>
      </c>
      <c r="J964" s="119">
        <v>3</v>
      </c>
      <c r="K964" s="119">
        <v>24</v>
      </c>
      <c r="L964" s="119">
        <v>2403</v>
      </c>
      <c r="M964" s="119">
        <v>27</v>
      </c>
    </row>
    <row r="965" spans="1:14" x14ac:dyDescent="0.25">
      <c r="A965" s="119">
        <v>45</v>
      </c>
      <c r="B965" s="119">
        <v>45</v>
      </c>
      <c r="C965" s="119">
        <v>3</v>
      </c>
      <c r="D965" s="119" t="s">
        <v>202</v>
      </c>
      <c r="E965" s="119">
        <v>3</v>
      </c>
      <c r="F965" s="119" t="s">
        <v>239</v>
      </c>
      <c r="G965" s="119" t="s">
        <v>239</v>
      </c>
      <c r="H965" s="119" t="s">
        <v>191</v>
      </c>
      <c r="I965" s="119" t="s">
        <v>192</v>
      </c>
      <c r="J965" s="119">
        <v>4</v>
      </c>
      <c r="K965" s="119">
        <v>25</v>
      </c>
      <c r="L965" s="119">
        <v>2501</v>
      </c>
      <c r="M965" s="119">
        <v>33</v>
      </c>
      <c r="N965" s="120"/>
    </row>
    <row r="966" spans="1:14" x14ac:dyDescent="0.25">
      <c r="A966" s="119">
        <v>45</v>
      </c>
      <c r="B966" s="119">
        <v>45</v>
      </c>
      <c r="C966" s="119">
        <v>3</v>
      </c>
      <c r="D966" s="119" t="s">
        <v>202</v>
      </c>
      <c r="E966" s="119">
        <v>3</v>
      </c>
      <c r="F966" s="119" t="s">
        <v>239</v>
      </c>
      <c r="G966" s="119" t="s">
        <v>239</v>
      </c>
      <c r="H966" s="119" t="s">
        <v>191</v>
      </c>
      <c r="I966" s="119" t="s">
        <v>192</v>
      </c>
      <c r="J966" s="119">
        <v>4</v>
      </c>
      <c r="K966" s="119">
        <v>25</v>
      </c>
      <c r="L966" s="119">
        <v>2502</v>
      </c>
      <c r="M966" s="119">
        <v>40</v>
      </c>
      <c r="N966" s="120"/>
    </row>
    <row r="967" spans="1:14" x14ac:dyDescent="0.25">
      <c r="A967" s="119">
        <v>45</v>
      </c>
      <c r="B967" s="119">
        <v>45</v>
      </c>
      <c r="C967" s="119">
        <v>3</v>
      </c>
      <c r="D967" s="119" t="s">
        <v>202</v>
      </c>
      <c r="E967" s="119">
        <v>3</v>
      </c>
      <c r="F967" s="119" t="s">
        <v>239</v>
      </c>
      <c r="G967" s="119" t="s">
        <v>239</v>
      </c>
      <c r="H967" s="119" t="s">
        <v>191</v>
      </c>
      <c r="I967" s="119" t="s">
        <v>192</v>
      </c>
      <c r="J967" s="119">
        <v>4</v>
      </c>
      <c r="K967" s="119">
        <v>25</v>
      </c>
      <c r="L967" s="119">
        <v>2503</v>
      </c>
      <c r="M967" s="119">
        <v>41</v>
      </c>
      <c r="N967" s="120"/>
    </row>
    <row r="968" spans="1:14" x14ac:dyDescent="0.25">
      <c r="A968" s="119">
        <v>45</v>
      </c>
      <c r="B968" s="119">
        <v>63</v>
      </c>
      <c r="C968" s="119">
        <v>3</v>
      </c>
      <c r="D968" s="119" t="s">
        <v>202</v>
      </c>
      <c r="E968" s="119">
        <v>3</v>
      </c>
      <c r="F968" s="119" t="s">
        <v>239</v>
      </c>
      <c r="G968" s="119" t="s">
        <v>240</v>
      </c>
      <c r="H968" s="119" t="s">
        <v>188</v>
      </c>
      <c r="I968" s="119" t="s">
        <v>189</v>
      </c>
      <c r="J968" s="119">
        <v>1</v>
      </c>
      <c r="K968" s="119">
        <v>0</v>
      </c>
      <c r="L968" s="119">
        <v>1</v>
      </c>
      <c r="M968" s="119">
        <v>21</v>
      </c>
      <c r="N968" s="120"/>
    </row>
    <row r="969" spans="1:14" x14ac:dyDescent="0.25">
      <c r="A969" s="119">
        <v>45</v>
      </c>
      <c r="B969" s="119">
        <v>63</v>
      </c>
      <c r="C969" s="119">
        <v>3</v>
      </c>
      <c r="D969" s="119" t="s">
        <v>202</v>
      </c>
      <c r="E969" s="119">
        <v>3</v>
      </c>
      <c r="F969" s="119" t="s">
        <v>239</v>
      </c>
      <c r="G969" s="119" t="s">
        <v>240</v>
      </c>
      <c r="H969" s="119" t="s">
        <v>188</v>
      </c>
      <c r="I969" s="119" t="s">
        <v>189</v>
      </c>
      <c r="J969" s="119">
        <v>1</v>
      </c>
      <c r="K969" s="119">
        <v>0</v>
      </c>
      <c r="L969" s="119">
        <v>2</v>
      </c>
      <c r="M969" s="119">
        <v>20</v>
      </c>
      <c r="N969" s="120"/>
    </row>
    <row r="970" spans="1:14" x14ac:dyDescent="0.25">
      <c r="A970" s="119">
        <v>45</v>
      </c>
      <c r="B970" s="119">
        <v>63</v>
      </c>
      <c r="C970" s="119">
        <v>3</v>
      </c>
      <c r="D970" s="119" t="s">
        <v>202</v>
      </c>
      <c r="E970" s="119">
        <v>3</v>
      </c>
      <c r="F970" s="119" t="s">
        <v>239</v>
      </c>
      <c r="G970" s="119" t="s">
        <v>240</v>
      </c>
      <c r="H970" s="119" t="s">
        <v>188</v>
      </c>
      <c r="I970" s="119" t="s">
        <v>189</v>
      </c>
      <c r="J970" s="119">
        <v>2</v>
      </c>
      <c r="K970" s="119">
        <v>1</v>
      </c>
      <c r="L970" s="119">
        <v>101</v>
      </c>
      <c r="M970" s="119">
        <v>24</v>
      </c>
      <c r="N970" s="120"/>
    </row>
    <row r="971" spans="1:14" x14ac:dyDescent="0.25">
      <c r="A971" s="119">
        <v>45</v>
      </c>
      <c r="B971" s="119">
        <v>63</v>
      </c>
      <c r="C971" s="119">
        <v>3</v>
      </c>
      <c r="D971" s="119" t="s">
        <v>202</v>
      </c>
      <c r="E971" s="119">
        <v>3</v>
      </c>
      <c r="F971" s="119" t="s">
        <v>239</v>
      </c>
      <c r="G971" s="119" t="s">
        <v>240</v>
      </c>
      <c r="H971" s="119" t="s">
        <v>188</v>
      </c>
      <c r="I971" s="119" t="s">
        <v>189</v>
      </c>
      <c r="J971" s="119">
        <v>2</v>
      </c>
      <c r="K971" s="119">
        <v>1</v>
      </c>
      <c r="L971" s="119">
        <v>102</v>
      </c>
      <c r="M971" s="119">
        <v>27</v>
      </c>
      <c r="N971" s="120"/>
    </row>
    <row r="972" spans="1:14" x14ac:dyDescent="0.25">
      <c r="A972" s="119">
        <v>45</v>
      </c>
      <c r="B972" s="119">
        <v>63</v>
      </c>
      <c r="C972" s="119">
        <v>3</v>
      </c>
      <c r="D972" s="119" t="s">
        <v>202</v>
      </c>
      <c r="E972" s="119">
        <v>3</v>
      </c>
      <c r="F972" s="119" t="s">
        <v>239</v>
      </c>
      <c r="G972" s="119" t="s">
        <v>240</v>
      </c>
      <c r="H972" s="119" t="s">
        <v>188</v>
      </c>
      <c r="I972" s="119" t="s">
        <v>189</v>
      </c>
      <c r="J972" s="119">
        <v>2</v>
      </c>
      <c r="K972" s="119">
        <v>2</v>
      </c>
      <c r="L972" s="119">
        <v>201</v>
      </c>
      <c r="M972" s="119">
        <v>30</v>
      </c>
      <c r="N972" s="120"/>
    </row>
    <row r="973" spans="1:14" x14ac:dyDescent="0.25">
      <c r="A973" s="119">
        <v>45</v>
      </c>
      <c r="B973" s="119">
        <v>63</v>
      </c>
      <c r="C973" s="119">
        <v>3</v>
      </c>
      <c r="D973" s="119" t="s">
        <v>202</v>
      </c>
      <c r="E973" s="119">
        <v>3</v>
      </c>
      <c r="F973" s="119" t="s">
        <v>239</v>
      </c>
      <c r="G973" s="119" t="s">
        <v>240</v>
      </c>
      <c r="H973" s="119" t="s">
        <v>188</v>
      </c>
      <c r="I973" s="119" t="s">
        <v>189</v>
      </c>
      <c r="J973" s="119">
        <v>2</v>
      </c>
      <c r="K973" s="119">
        <v>3</v>
      </c>
      <c r="L973" s="119">
        <v>301</v>
      </c>
      <c r="M973" s="119">
        <v>30</v>
      </c>
      <c r="N973" s="120"/>
    </row>
    <row r="974" spans="1:14" x14ac:dyDescent="0.25">
      <c r="A974" s="119">
        <v>45</v>
      </c>
      <c r="B974" s="119">
        <v>63</v>
      </c>
      <c r="C974" s="119">
        <v>3</v>
      </c>
      <c r="D974" s="119" t="s">
        <v>202</v>
      </c>
      <c r="E974" s="119">
        <v>3</v>
      </c>
      <c r="F974" s="119" t="s">
        <v>239</v>
      </c>
      <c r="G974" s="119" t="s">
        <v>240</v>
      </c>
      <c r="H974" s="119" t="s">
        <v>188</v>
      </c>
      <c r="I974" s="119" t="s">
        <v>190</v>
      </c>
      <c r="J974" s="119">
        <v>1</v>
      </c>
      <c r="K974" s="119">
        <v>0</v>
      </c>
      <c r="L974" s="119">
        <v>1</v>
      </c>
      <c r="M974" s="119">
        <v>19</v>
      </c>
      <c r="N974" s="120"/>
    </row>
    <row r="975" spans="1:14" x14ac:dyDescent="0.25">
      <c r="A975" s="119">
        <v>45</v>
      </c>
      <c r="B975" s="119">
        <v>63</v>
      </c>
      <c r="C975" s="119">
        <v>3</v>
      </c>
      <c r="D975" s="119" t="s">
        <v>202</v>
      </c>
      <c r="E975" s="119">
        <v>3</v>
      </c>
      <c r="F975" s="119" t="s">
        <v>239</v>
      </c>
      <c r="G975" s="119" t="s">
        <v>240</v>
      </c>
      <c r="H975" s="119" t="s">
        <v>188</v>
      </c>
      <c r="I975" s="119" t="s">
        <v>190</v>
      </c>
      <c r="J975" s="119">
        <v>2</v>
      </c>
      <c r="K975" s="119">
        <v>1</v>
      </c>
      <c r="L975" s="119">
        <v>101</v>
      </c>
      <c r="M975" s="119">
        <v>29</v>
      </c>
      <c r="N975" s="120"/>
    </row>
    <row r="976" spans="1:14" x14ac:dyDescent="0.25">
      <c r="A976" s="119">
        <v>45</v>
      </c>
      <c r="B976" s="119">
        <v>63</v>
      </c>
      <c r="C976" s="119">
        <v>3</v>
      </c>
      <c r="D976" s="119" t="s">
        <v>202</v>
      </c>
      <c r="E976" s="119">
        <v>3</v>
      </c>
      <c r="F976" s="119" t="s">
        <v>239</v>
      </c>
      <c r="G976" s="119" t="s">
        <v>240</v>
      </c>
      <c r="H976" s="119" t="s">
        <v>188</v>
      </c>
      <c r="I976" s="119" t="s">
        <v>190</v>
      </c>
      <c r="J976" s="119">
        <v>2</v>
      </c>
      <c r="K976" s="119">
        <v>2</v>
      </c>
      <c r="L976" s="119">
        <v>201</v>
      </c>
      <c r="M976" s="119">
        <v>25</v>
      </c>
      <c r="N976" s="120"/>
    </row>
    <row r="977" spans="1:14" x14ac:dyDescent="0.25">
      <c r="A977" s="119">
        <v>45</v>
      </c>
      <c r="B977" s="119">
        <v>63</v>
      </c>
      <c r="C977" s="119">
        <v>3</v>
      </c>
      <c r="D977" s="119" t="s">
        <v>202</v>
      </c>
      <c r="E977" s="119">
        <v>3</v>
      </c>
      <c r="F977" s="119" t="s">
        <v>239</v>
      </c>
      <c r="G977" s="119" t="s">
        <v>240</v>
      </c>
      <c r="H977" s="119" t="s">
        <v>188</v>
      </c>
      <c r="I977" s="119" t="s">
        <v>190</v>
      </c>
      <c r="J977" s="119">
        <v>2</v>
      </c>
      <c r="K977" s="119">
        <v>2</v>
      </c>
      <c r="L977" s="119">
        <v>202</v>
      </c>
      <c r="M977" s="119">
        <v>20</v>
      </c>
      <c r="N977" s="120"/>
    </row>
    <row r="978" spans="1:14" x14ac:dyDescent="0.25">
      <c r="A978" s="119">
        <v>45</v>
      </c>
      <c r="B978" s="119">
        <v>63</v>
      </c>
      <c r="C978" s="119">
        <v>3</v>
      </c>
      <c r="D978" s="119" t="s">
        <v>202</v>
      </c>
      <c r="E978" s="119">
        <v>3</v>
      </c>
      <c r="F978" s="119" t="s">
        <v>239</v>
      </c>
      <c r="G978" s="119" t="s">
        <v>240</v>
      </c>
      <c r="H978" s="119" t="s">
        <v>188</v>
      </c>
      <c r="I978" s="119" t="s">
        <v>190</v>
      </c>
      <c r="J978" s="119">
        <v>2</v>
      </c>
      <c r="K978" s="119">
        <v>3</v>
      </c>
      <c r="L978" s="119">
        <v>301</v>
      </c>
      <c r="M978" s="119">
        <v>30</v>
      </c>
      <c r="N978" s="120"/>
    </row>
    <row r="979" spans="1:14" x14ac:dyDescent="0.25">
      <c r="A979" s="119">
        <v>45</v>
      </c>
      <c r="B979" s="119">
        <v>63</v>
      </c>
      <c r="C979" s="119">
        <v>3</v>
      </c>
      <c r="D979" s="119" t="s">
        <v>202</v>
      </c>
      <c r="E979" s="119">
        <v>3</v>
      </c>
      <c r="F979" s="119" t="s">
        <v>239</v>
      </c>
      <c r="G979" s="119" t="s">
        <v>240</v>
      </c>
      <c r="H979" s="119" t="s">
        <v>188</v>
      </c>
      <c r="I979" s="119" t="s">
        <v>190</v>
      </c>
      <c r="J979" s="119">
        <v>2</v>
      </c>
      <c r="K979" s="119">
        <v>3</v>
      </c>
      <c r="L979" s="119">
        <v>302</v>
      </c>
      <c r="M979" s="119">
        <v>1</v>
      </c>
      <c r="N979" s="120"/>
    </row>
    <row r="980" spans="1:14" x14ac:dyDescent="0.25">
      <c r="A980" s="119">
        <v>45</v>
      </c>
      <c r="B980" s="119">
        <v>63</v>
      </c>
      <c r="C980" s="119">
        <v>3</v>
      </c>
      <c r="D980" s="119" t="s">
        <v>202</v>
      </c>
      <c r="E980" s="119">
        <v>3</v>
      </c>
      <c r="F980" s="119" t="s">
        <v>239</v>
      </c>
      <c r="G980" s="119" t="s">
        <v>240</v>
      </c>
      <c r="H980" s="119" t="s">
        <v>188</v>
      </c>
      <c r="I980" s="119" t="s">
        <v>190</v>
      </c>
      <c r="J980" s="119">
        <v>2</v>
      </c>
      <c r="K980" s="119">
        <v>4</v>
      </c>
      <c r="L980" s="119">
        <v>401</v>
      </c>
      <c r="M980" s="119">
        <v>31</v>
      </c>
      <c r="N980" s="120"/>
    </row>
    <row r="981" spans="1:14" x14ac:dyDescent="0.25">
      <c r="A981" s="119">
        <v>45</v>
      </c>
      <c r="B981" s="119">
        <v>126</v>
      </c>
      <c r="C981" s="119">
        <v>3</v>
      </c>
      <c r="D981" s="119" t="s">
        <v>202</v>
      </c>
      <c r="E981" s="119">
        <v>3</v>
      </c>
      <c r="F981" s="119" t="s">
        <v>239</v>
      </c>
      <c r="G981" s="119" t="s">
        <v>241</v>
      </c>
      <c r="H981" s="119" t="s">
        <v>188</v>
      </c>
      <c r="I981" s="119" t="s">
        <v>189</v>
      </c>
      <c r="J981" s="119">
        <v>1</v>
      </c>
      <c r="K981" s="119">
        <v>0</v>
      </c>
      <c r="L981" s="119">
        <v>1</v>
      </c>
      <c r="M981" s="119">
        <v>25</v>
      </c>
      <c r="N981" s="120"/>
    </row>
    <row r="982" spans="1:14" x14ac:dyDescent="0.25">
      <c r="A982" s="119">
        <v>45</v>
      </c>
      <c r="B982" s="119">
        <v>126</v>
      </c>
      <c r="C982" s="119">
        <v>3</v>
      </c>
      <c r="D982" s="119" t="s">
        <v>202</v>
      </c>
      <c r="E982" s="119">
        <v>3</v>
      </c>
      <c r="F982" s="119" t="s">
        <v>239</v>
      </c>
      <c r="G982" s="119" t="s">
        <v>241</v>
      </c>
      <c r="H982" s="119" t="s">
        <v>188</v>
      </c>
      <c r="I982" s="119" t="s">
        <v>189</v>
      </c>
      <c r="J982" s="119">
        <v>1</v>
      </c>
      <c r="K982" s="119">
        <v>0</v>
      </c>
      <c r="L982" s="119">
        <v>2</v>
      </c>
      <c r="M982" s="119">
        <v>21</v>
      </c>
      <c r="N982" s="120"/>
    </row>
    <row r="983" spans="1:14" x14ac:dyDescent="0.25">
      <c r="A983" s="119">
        <v>45</v>
      </c>
      <c r="B983" s="119">
        <v>126</v>
      </c>
      <c r="C983" s="119">
        <v>3</v>
      </c>
      <c r="D983" s="119" t="s">
        <v>202</v>
      </c>
      <c r="E983" s="119">
        <v>3</v>
      </c>
      <c r="F983" s="119" t="s">
        <v>239</v>
      </c>
      <c r="G983" s="119" t="s">
        <v>241</v>
      </c>
      <c r="H983" s="119" t="s">
        <v>188</v>
      </c>
      <c r="I983" s="119" t="s">
        <v>189</v>
      </c>
      <c r="J983" s="119">
        <v>2</v>
      </c>
      <c r="K983" s="119">
        <v>1</v>
      </c>
      <c r="L983" s="119">
        <v>101</v>
      </c>
      <c r="M983" s="119">
        <v>38</v>
      </c>
      <c r="N983" s="120"/>
    </row>
    <row r="984" spans="1:14" x14ac:dyDescent="0.25">
      <c r="A984" s="119">
        <v>45</v>
      </c>
      <c r="B984" s="119">
        <v>126</v>
      </c>
      <c r="C984" s="119">
        <v>3</v>
      </c>
      <c r="D984" s="119" t="s">
        <v>202</v>
      </c>
      <c r="E984" s="119">
        <v>3</v>
      </c>
      <c r="F984" s="119" t="s">
        <v>239</v>
      </c>
      <c r="G984" s="119" t="s">
        <v>241</v>
      </c>
      <c r="H984" s="119" t="s">
        <v>188</v>
      </c>
      <c r="I984" s="119" t="s">
        <v>189</v>
      </c>
      <c r="J984" s="119">
        <v>2</v>
      </c>
      <c r="K984" s="119">
        <v>1</v>
      </c>
      <c r="L984" s="119">
        <v>102</v>
      </c>
      <c r="M984" s="119">
        <v>1</v>
      </c>
      <c r="N984" s="120"/>
    </row>
    <row r="985" spans="1:14" x14ac:dyDescent="0.25">
      <c r="A985" s="119">
        <v>45</v>
      </c>
      <c r="B985" s="119">
        <v>126</v>
      </c>
      <c r="C985" s="119">
        <v>3</v>
      </c>
      <c r="D985" s="119" t="s">
        <v>202</v>
      </c>
      <c r="E985" s="119">
        <v>3</v>
      </c>
      <c r="F985" s="119" t="s">
        <v>239</v>
      </c>
      <c r="G985" s="119" t="s">
        <v>241</v>
      </c>
      <c r="H985" s="119" t="s">
        <v>188</v>
      </c>
      <c r="I985" s="119" t="s">
        <v>189</v>
      </c>
      <c r="J985" s="119">
        <v>2</v>
      </c>
      <c r="K985" s="119">
        <v>2</v>
      </c>
      <c r="L985" s="119">
        <v>201</v>
      </c>
      <c r="M985" s="119">
        <v>30</v>
      </c>
      <c r="N985" s="120"/>
    </row>
    <row r="986" spans="1:14" x14ac:dyDescent="0.25">
      <c r="A986" s="119">
        <v>45</v>
      </c>
      <c r="B986" s="119">
        <v>126</v>
      </c>
      <c r="C986" s="119">
        <v>3</v>
      </c>
      <c r="D986" s="119" t="s">
        <v>202</v>
      </c>
      <c r="E986" s="119">
        <v>3</v>
      </c>
      <c r="F986" s="119" t="s">
        <v>239</v>
      </c>
      <c r="G986" s="119" t="s">
        <v>241</v>
      </c>
      <c r="H986" s="119" t="s">
        <v>188</v>
      </c>
      <c r="I986" s="119" t="s">
        <v>189</v>
      </c>
      <c r="J986" s="119">
        <v>2</v>
      </c>
      <c r="K986" s="119">
        <v>2</v>
      </c>
      <c r="L986" s="119">
        <v>202</v>
      </c>
      <c r="M986" s="119">
        <v>30</v>
      </c>
      <c r="N986" s="120"/>
    </row>
    <row r="987" spans="1:14" x14ac:dyDescent="0.25">
      <c r="A987" s="119">
        <v>45</v>
      </c>
      <c r="B987" s="119">
        <v>126</v>
      </c>
      <c r="C987" s="119">
        <v>3</v>
      </c>
      <c r="D987" s="119" t="s">
        <v>202</v>
      </c>
      <c r="E987" s="119">
        <v>3</v>
      </c>
      <c r="F987" s="119" t="s">
        <v>239</v>
      </c>
      <c r="G987" s="119" t="s">
        <v>241</v>
      </c>
      <c r="H987" s="119" t="s">
        <v>188</v>
      </c>
      <c r="I987" s="119" t="s">
        <v>189</v>
      </c>
      <c r="J987" s="119">
        <v>2</v>
      </c>
      <c r="K987" s="119">
        <v>3</v>
      </c>
      <c r="L987" s="119">
        <v>301</v>
      </c>
      <c r="M987" s="119">
        <v>26</v>
      </c>
      <c r="N987" s="120"/>
    </row>
    <row r="988" spans="1:14" x14ac:dyDescent="0.25">
      <c r="A988" s="119">
        <v>45</v>
      </c>
      <c r="B988" s="119">
        <v>126</v>
      </c>
      <c r="C988" s="119">
        <v>3</v>
      </c>
      <c r="D988" s="119" t="s">
        <v>202</v>
      </c>
      <c r="E988" s="119">
        <v>3</v>
      </c>
      <c r="F988" s="119" t="s">
        <v>239</v>
      </c>
      <c r="G988" s="119" t="s">
        <v>241</v>
      </c>
      <c r="H988" s="119" t="s">
        <v>188</v>
      </c>
      <c r="I988" s="119" t="s">
        <v>189</v>
      </c>
      <c r="J988" s="119">
        <v>2</v>
      </c>
      <c r="K988" s="119">
        <v>3</v>
      </c>
      <c r="L988" s="119">
        <v>302</v>
      </c>
      <c r="M988" s="119">
        <v>32</v>
      </c>
      <c r="N988" s="120"/>
    </row>
    <row r="989" spans="1:14" x14ac:dyDescent="0.25">
      <c r="A989" s="119">
        <v>45</v>
      </c>
      <c r="B989" s="119">
        <v>126</v>
      </c>
      <c r="C989" s="119">
        <v>3</v>
      </c>
      <c r="D989" s="119" t="s">
        <v>202</v>
      </c>
      <c r="E989" s="119">
        <v>3</v>
      </c>
      <c r="F989" s="119" t="s">
        <v>239</v>
      </c>
      <c r="G989" s="119" t="s">
        <v>241</v>
      </c>
      <c r="H989" s="119" t="s">
        <v>188</v>
      </c>
      <c r="I989" s="119" t="s">
        <v>189</v>
      </c>
      <c r="J989" s="119">
        <v>2</v>
      </c>
      <c r="K989" s="119">
        <v>4</v>
      </c>
      <c r="L989" s="119">
        <v>401</v>
      </c>
      <c r="M989" s="119">
        <v>34</v>
      </c>
      <c r="N989" s="120"/>
    </row>
    <row r="990" spans="1:14" x14ac:dyDescent="0.25">
      <c r="A990" s="119">
        <v>45</v>
      </c>
      <c r="B990" s="119">
        <v>126</v>
      </c>
      <c r="C990" s="119">
        <v>3</v>
      </c>
      <c r="D990" s="119" t="s">
        <v>202</v>
      </c>
      <c r="E990" s="119">
        <v>3</v>
      </c>
      <c r="F990" s="119" t="s">
        <v>239</v>
      </c>
      <c r="G990" s="119" t="s">
        <v>241</v>
      </c>
      <c r="H990" s="119" t="s">
        <v>188</v>
      </c>
      <c r="I990" s="119" t="s">
        <v>189</v>
      </c>
      <c r="J990" s="119">
        <v>2</v>
      </c>
      <c r="K990" s="119">
        <v>4</v>
      </c>
      <c r="L990" s="119">
        <v>402</v>
      </c>
      <c r="M990" s="119">
        <v>31</v>
      </c>
      <c r="N990" s="120"/>
    </row>
    <row r="991" spans="1:14" x14ac:dyDescent="0.25">
      <c r="A991" s="119">
        <v>45</v>
      </c>
      <c r="B991" s="119">
        <v>126</v>
      </c>
      <c r="C991" s="119">
        <v>3</v>
      </c>
      <c r="D991" s="119" t="s">
        <v>202</v>
      </c>
      <c r="E991" s="119">
        <v>3</v>
      </c>
      <c r="F991" s="119" t="s">
        <v>239</v>
      </c>
      <c r="G991" s="119" t="s">
        <v>241</v>
      </c>
      <c r="H991" s="119" t="s">
        <v>188</v>
      </c>
      <c r="I991" s="119" t="s">
        <v>189</v>
      </c>
      <c r="J991" s="119">
        <v>2</v>
      </c>
      <c r="K991" s="119">
        <v>5</v>
      </c>
      <c r="L991" s="119">
        <v>501</v>
      </c>
      <c r="M991" s="119">
        <v>35</v>
      </c>
      <c r="N991" s="120"/>
    </row>
    <row r="992" spans="1:14" x14ac:dyDescent="0.25">
      <c r="A992" s="119">
        <v>45</v>
      </c>
      <c r="B992" s="119">
        <v>126</v>
      </c>
      <c r="C992" s="119">
        <v>3</v>
      </c>
      <c r="D992" s="119" t="s">
        <v>202</v>
      </c>
      <c r="E992" s="119">
        <v>3</v>
      </c>
      <c r="F992" s="119" t="s">
        <v>239</v>
      </c>
      <c r="G992" s="119" t="s">
        <v>241</v>
      </c>
      <c r="H992" s="119" t="s">
        <v>188</v>
      </c>
      <c r="I992" s="119" t="s">
        <v>190</v>
      </c>
      <c r="J992" s="119">
        <v>1</v>
      </c>
      <c r="K992" s="119">
        <v>0</v>
      </c>
      <c r="L992" s="119">
        <v>1</v>
      </c>
      <c r="M992" s="119">
        <v>24</v>
      </c>
      <c r="N992" s="120"/>
    </row>
    <row r="993" spans="1:14" x14ac:dyDescent="0.25">
      <c r="A993" s="119">
        <v>45</v>
      </c>
      <c r="B993" s="119">
        <v>126</v>
      </c>
      <c r="C993" s="119">
        <v>3</v>
      </c>
      <c r="D993" s="119" t="s">
        <v>202</v>
      </c>
      <c r="E993" s="119">
        <v>3</v>
      </c>
      <c r="F993" s="119" t="s">
        <v>239</v>
      </c>
      <c r="G993" s="119" t="s">
        <v>241</v>
      </c>
      <c r="H993" s="119" t="s">
        <v>188</v>
      </c>
      <c r="I993" s="119" t="s">
        <v>190</v>
      </c>
      <c r="J993" s="119">
        <v>2</v>
      </c>
      <c r="K993" s="119">
        <v>1</v>
      </c>
      <c r="L993" s="119">
        <v>101</v>
      </c>
      <c r="M993" s="119">
        <v>29</v>
      </c>
      <c r="N993" s="120"/>
    </row>
    <row r="994" spans="1:14" x14ac:dyDescent="0.25">
      <c r="A994" s="119">
        <v>45</v>
      </c>
      <c r="B994" s="119">
        <v>126</v>
      </c>
      <c r="C994" s="119">
        <v>3</v>
      </c>
      <c r="D994" s="119" t="s">
        <v>202</v>
      </c>
      <c r="E994" s="119">
        <v>3</v>
      </c>
      <c r="F994" s="119" t="s">
        <v>239</v>
      </c>
      <c r="G994" s="119" t="s">
        <v>241</v>
      </c>
      <c r="H994" s="119" t="s">
        <v>188</v>
      </c>
      <c r="I994" s="119" t="s">
        <v>190</v>
      </c>
      <c r="J994" s="119">
        <v>2</v>
      </c>
      <c r="K994" s="119">
        <v>1</v>
      </c>
      <c r="L994" s="119">
        <v>102</v>
      </c>
      <c r="M994" s="119">
        <v>1</v>
      </c>
      <c r="N994" s="120"/>
    </row>
    <row r="995" spans="1:14" x14ac:dyDescent="0.25">
      <c r="A995" s="119">
        <v>45</v>
      </c>
      <c r="B995" s="119">
        <v>126</v>
      </c>
      <c r="C995" s="119">
        <v>3</v>
      </c>
      <c r="D995" s="119" t="s">
        <v>202</v>
      </c>
      <c r="E995" s="119">
        <v>3</v>
      </c>
      <c r="F995" s="119" t="s">
        <v>239</v>
      </c>
      <c r="G995" s="119" t="s">
        <v>241</v>
      </c>
      <c r="H995" s="119" t="s">
        <v>188</v>
      </c>
      <c r="I995" s="119" t="s">
        <v>190</v>
      </c>
      <c r="J995" s="119">
        <v>2</v>
      </c>
      <c r="K995" s="119">
        <v>2</v>
      </c>
      <c r="L995" s="119">
        <v>201</v>
      </c>
      <c r="M995" s="119">
        <v>23</v>
      </c>
      <c r="N995" s="120"/>
    </row>
    <row r="996" spans="1:14" x14ac:dyDescent="0.25">
      <c r="A996" s="119">
        <v>45</v>
      </c>
      <c r="B996" s="119">
        <v>126</v>
      </c>
      <c r="C996" s="119">
        <v>3</v>
      </c>
      <c r="D996" s="119" t="s">
        <v>202</v>
      </c>
      <c r="E996" s="119">
        <v>3</v>
      </c>
      <c r="F996" s="119" t="s">
        <v>239</v>
      </c>
      <c r="G996" s="119" t="s">
        <v>241</v>
      </c>
      <c r="H996" s="119" t="s">
        <v>188</v>
      </c>
      <c r="I996" s="119" t="s">
        <v>190</v>
      </c>
      <c r="J996" s="119">
        <v>2</v>
      </c>
      <c r="K996" s="119">
        <v>2</v>
      </c>
      <c r="L996" s="119">
        <v>202</v>
      </c>
      <c r="M996" s="119">
        <v>19</v>
      </c>
      <c r="N996" s="120"/>
    </row>
    <row r="997" spans="1:14" x14ac:dyDescent="0.25">
      <c r="A997" s="119">
        <v>45</v>
      </c>
      <c r="B997" s="119">
        <v>126</v>
      </c>
      <c r="C997" s="119">
        <v>3</v>
      </c>
      <c r="D997" s="119" t="s">
        <v>202</v>
      </c>
      <c r="E997" s="119">
        <v>3</v>
      </c>
      <c r="F997" s="119" t="s">
        <v>239</v>
      </c>
      <c r="G997" s="119" t="s">
        <v>241</v>
      </c>
      <c r="H997" s="119" t="s">
        <v>188</v>
      </c>
      <c r="I997" s="119" t="s">
        <v>190</v>
      </c>
      <c r="J997" s="119">
        <v>2</v>
      </c>
      <c r="K997" s="119">
        <v>3</v>
      </c>
      <c r="L997" s="119">
        <v>301</v>
      </c>
      <c r="M997" s="119">
        <v>39</v>
      </c>
      <c r="N997" s="120"/>
    </row>
    <row r="998" spans="1:14" x14ac:dyDescent="0.25">
      <c r="A998" s="119">
        <v>45</v>
      </c>
      <c r="B998" s="119">
        <v>126</v>
      </c>
      <c r="C998" s="119">
        <v>3</v>
      </c>
      <c r="D998" s="119" t="s">
        <v>202</v>
      </c>
      <c r="E998" s="119">
        <v>3</v>
      </c>
      <c r="F998" s="119" t="s">
        <v>239</v>
      </c>
      <c r="G998" s="119" t="s">
        <v>241</v>
      </c>
      <c r="H998" s="119" t="s">
        <v>188</v>
      </c>
      <c r="I998" s="119" t="s">
        <v>190</v>
      </c>
      <c r="J998" s="119">
        <v>2</v>
      </c>
      <c r="K998" s="119">
        <v>4</v>
      </c>
      <c r="L998" s="119">
        <v>401</v>
      </c>
      <c r="M998" s="119">
        <v>35</v>
      </c>
      <c r="N998" s="120"/>
    </row>
    <row r="999" spans="1:14" x14ac:dyDescent="0.25">
      <c r="A999" s="119">
        <v>45</v>
      </c>
      <c r="B999" s="119">
        <v>126</v>
      </c>
      <c r="C999" s="119">
        <v>3</v>
      </c>
      <c r="D999" s="119" t="s">
        <v>202</v>
      </c>
      <c r="E999" s="119">
        <v>3</v>
      </c>
      <c r="F999" s="119" t="s">
        <v>239</v>
      </c>
      <c r="G999" s="119" t="s">
        <v>241</v>
      </c>
      <c r="H999" s="119" t="s">
        <v>188</v>
      </c>
      <c r="I999" s="119" t="s">
        <v>190</v>
      </c>
      <c r="J999" s="119">
        <v>2</v>
      </c>
      <c r="K999" s="119">
        <v>5</v>
      </c>
      <c r="L999" s="119">
        <v>501</v>
      </c>
      <c r="M999" s="119">
        <v>35</v>
      </c>
      <c r="N999" s="120"/>
    </row>
    <row r="1000" spans="1:14" x14ac:dyDescent="0.25">
      <c r="A1000" s="119">
        <v>45</v>
      </c>
      <c r="B1000" s="119">
        <v>146</v>
      </c>
      <c r="C1000" s="119">
        <v>3</v>
      </c>
      <c r="D1000" s="119" t="s">
        <v>202</v>
      </c>
      <c r="E1000" s="119">
        <v>3</v>
      </c>
      <c r="F1000" s="119" t="s">
        <v>239</v>
      </c>
      <c r="G1000" s="119" t="s">
        <v>242</v>
      </c>
      <c r="H1000" s="119" t="s">
        <v>188</v>
      </c>
      <c r="I1000" s="119" t="s">
        <v>189</v>
      </c>
      <c r="J1000" s="119">
        <v>1</v>
      </c>
      <c r="K1000" s="119">
        <v>0</v>
      </c>
      <c r="L1000" s="119">
        <v>1</v>
      </c>
      <c r="M1000" s="119">
        <v>21</v>
      </c>
      <c r="N1000" s="120"/>
    </row>
    <row r="1001" spans="1:14" x14ac:dyDescent="0.25">
      <c r="A1001" s="119">
        <v>45</v>
      </c>
      <c r="B1001" s="119">
        <v>146</v>
      </c>
      <c r="C1001" s="119">
        <v>3</v>
      </c>
      <c r="D1001" s="119" t="s">
        <v>202</v>
      </c>
      <c r="E1001" s="119">
        <v>3</v>
      </c>
      <c r="F1001" s="119" t="s">
        <v>239</v>
      </c>
      <c r="G1001" s="119" t="s">
        <v>242</v>
      </c>
      <c r="H1001" s="119" t="s">
        <v>188</v>
      </c>
      <c r="I1001" s="119" t="s">
        <v>189</v>
      </c>
      <c r="J1001" s="119">
        <v>1</v>
      </c>
      <c r="K1001" s="119">
        <v>0</v>
      </c>
      <c r="L1001" s="119">
        <v>2</v>
      </c>
      <c r="M1001" s="119">
        <v>25</v>
      </c>
      <c r="N1001" s="120"/>
    </row>
    <row r="1002" spans="1:14" x14ac:dyDescent="0.25">
      <c r="A1002" s="119">
        <v>45</v>
      </c>
      <c r="B1002" s="119">
        <v>146</v>
      </c>
      <c r="C1002" s="119">
        <v>3</v>
      </c>
      <c r="D1002" s="119" t="s">
        <v>202</v>
      </c>
      <c r="E1002" s="119">
        <v>3</v>
      </c>
      <c r="F1002" s="119" t="s">
        <v>239</v>
      </c>
      <c r="G1002" s="119" t="s">
        <v>242</v>
      </c>
      <c r="H1002" s="119" t="s">
        <v>188</v>
      </c>
      <c r="I1002" s="119" t="s">
        <v>189</v>
      </c>
      <c r="J1002" s="119">
        <v>2</v>
      </c>
      <c r="K1002" s="119">
        <v>1</v>
      </c>
      <c r="L1002" s="119">
        <v>101</v>
      </c>
      <c r="M1002" s="119">
        <v>34</v>
      </c>
      <c r="N1002" s="120"/>
    </row>
    <row r="1003" spans="1:14" x14ac:dyDescent="0.25">
      <c r="A1003" s="119">
        <v>45</v>
      </c>
      <c r="B1003" s="119">
        <v>146</v>
      </c>
      <c r="C1003" s="119">
        <v>3</v>
      </c>
      <c r="D1003" s="119" t="s">
        <v>202</v>
      </c>
      <c r="E1003" s="119">
        <v>3</v>
      </c>
      <c r="F1003" s="119" t="s">
        <v>239</v>
      </c>
      <c r="G1003" s="119" t="s">
        <v>242</v>
      </c>
      <c r="H1003" s="119" t="s">
        <v>188</v>
      </c>
      <c r="I1003" s="119" t="s">
        <v>189</v>
      </c>
      <c r="J1003" s="119">
        <v>2</v>
      </c>
      <c r="K1003" s="119">
        <v>1</v>
      </c>
      <c r="L1003" s="119">
        <v>102</v>
      </c>
      <c r="M1003" s="119">
        <v>30</v>
      </c>
      <c r="N1003" s="120"/>
    </row>
    <row r="1004" spans="1:14" x14ac:dyDescent="0.25">
      <c r="A1004" s="119">
        <v>45</v>
      </c>
      <c r="B1004" s="119">
        <v>146</v>
      </c>
      <c r="C1004" s="119">
        <v>3</v>
      </c>
      <c r="D1004" s="119" t="s">
        <v>202</v>
      </c>
      <c r="E1004" s="119">
        <v>3</v>
      </c>
      <c r="F1004" s="119" t="s">
        <v>239</v>
      </c>
      <c r="G1004" s="119" t="s">
        <v>242</v>
      </c>
      <c r="H1004" s="119" t="s">
        <v>188</v>
      </c>
      <c r="I1004" s="119" t="s">
        <v>189</v>
      </c>
      <c r="J1004" s="119">
        <v>2</v>
      </c>
      <c r="K1004" s="119">
        <v>2</v>
      </c>
      <c r="L1004" s="119">
        <v>201</v>
      </c>
      <c r="M1004" s="119">
        <v>30</v>
      </c>
      <c r="N1004" s="120"/>
    </row>
    <row r="1005" spans="1:14" x14ac:dyDescent="0.25">
      <c r="A1005" s="119">
        <v>45</v>
      </c>
      <c r="B1005" s="119">
        <v>146</v>
      </c>
      <c r="C1005" s="119">
        <v>3</v>
      </c>
      <c r="D1005" s="119" t="s">
        <v>202</v>
      </c>
      <c r="E1005" s="119">
        <v>3</v>
      </c>
      <c r="F1005" s="119" t="s">
        <v>239</v>
      </c>
      <c r="G1005" s="119" t="s">
        <v>242</v>
      </c>
      <c r="H1005" s="119" t="s">
        <v>188</v>
      </c>
      <c r="I1005" s="119" t="s">
        <v>189</v>
      </c>
      <c r="J1005" s="119">
        <v>2</v>
      </c>
      <c r="K1005" s="119">
        <v>2</v>
      </c>
      <c r="L1005" s="119">
        <v>202</v>
      </c>
      <c r="M1005" s="119">
        <v>27</v>
      </c>
      <c r="N1005" s="120"/>
    </row>
    <row r="1006" spans="1:14" x14ac:dyDescent="0.25">
      <c r="A1006" s="119">
        <v>45</v>
      </c>
      <c r="B1006" s="119">
        <v>146</v>
      </c>
      <c r="C1006" s="119">
        <v>3</v>
      </c>
      <c r="D1006" s="119" t="s">
        <v>202</v>
      </c>
      <c r="E1006" s="119">
        <v>3</v>
      </c>
      <c r="F1006" s="119" t="s">
        <v>239</v>
      </c>
      <c r="G1006" s="119" t="s">
        <v>242</v>
      </c>
      <c r="H1006" s="119" t="s">
        <v>188</v>
      </c>
      <c r="I1006" s="119" t="s">
        <v>190</v>
      </c>
      <c r="J1006" s="119">
        <v>1</v>
      </c>
      <c r="K1006" s="119">
        <v>0</v>
      </c>
      <c r="L1006" s="119">
        <v>1</v>
      </c>
      <c r="M1006" s="119">
        <v>23</v>
      </c>
      <c r="N1006" s="120"/>
    </row>
    <row r="1007" spans="1:14" x14ac:dyDescent="0.25">
      <c r="A1007" s="119">
        <v>45</v>
      </c>
      <c r="B1007" s="119">
        <v>146</v>
      </c>
      <c r="C1007" s="119">
        <v>3</v>
      </c>
      <c r="D1007" s="119" t="s">
        <v>202</v>
      </c>
      <c r="E1007" s="119">
        <v>3</v>
      </c>
      <c r="F1007" s="119" t="s">
        <v>239</v>
      </c>
      <c r="G1007" s="119" t="s">
        <v>242</v>
      </c>
      <c r="H1007" s="119" t="s">
        <v>188</v>
      </c>
      <c r="I1007" s="119" t="s">
        <v>190</v>
      </c>
      <c r="J1007" s="119">
        <v>1</v>
      </c>
      <c r="K1007" s="119">
        <v>0</v>
      </c>
      <c r="L1007" s="119">
        <v>2</v>
      </c>
      <c r="M1007" s="119">
        <v>22</v>
      </c>
      <c r="N1007" s="120"/>
    </row>
    <row r="1008" spans="1:14" x14ac:dyDescent="0.25">
      <c r="A1008" s="119">
        <v>45</v>
      </c>
      <c r="B1008" s="119">
        <v>146</v>
      </c>
      <c r="C1008" s="119">
        <v>3</v>
      </c>
      <c r="D1008" s="119" t="s">
        <v>202</v>
      </c>
      <c r="E1008" s="119">
        <v>3</v>
      </c>
      <c r="F1008" s="119" t="s">
        <v>239</v>
      </c>
      <c r="G1008" s="119" t="s">
        <v>242</v>
      </c>
      <c r="H1008" s="119" t="s">
        <v>188</v>
      </c>
      <c r="I1008" s="119" t="s">
        <v>190</v>
      </c>
      <c r="J1008" s="119">
        <v>2</v>
      </c>
      <c r="K1008" s="119">
        <v>1</v>
      </c>
      <c r="L1008" s="119">
        <v>101</v>
      </c>
      <c r="M1008" s="119">
        <v>35</v>
      </c>
      <c r="N1008" s="120"/>
    </row>
    <row r="1009" spans="1:14" x14ac:dyDescent="0.25">
      <c r="A1009" s="119">
        <v>45</v>
      </c>
      <c r="B1009" s="119">
        <v>146</v>
      </c>
      <c r="C1009" s="119">
        <v>3</v>
      </c>
      <c r="D1009" s="119" t="s">
        <v>202</v>
      </c>
      <c r="E1009" s="119">
        <v>3</v>
      </c>
      <c r="F1009" s="119" t="s">
        <v>239</v>
      </c>
      <c r="G1009" s="119" t="s">
        <v>242</v>
      </c>
      <c r="H1009" s="119" t="s">
        <v>188</v>
      </c>
      <c r="I1009" s="119" t="s">
        <v>190</v>
      </c>
      <c r="J1009" s="119">
        <v>2</v>
      </c>
      <c r="K1009" s="119">
        <v>2</v>
      </c>
      <c r="L1009" s="119">
        <v>201</v>
      </c>
      <c r="M1009" s="119">
        <v>29</v>
      </c>
      <c r="N1009" s="120"/>
    </row>
    <row r="1010" spans="1:14" x14ac:dyDescent="0.25">
      <c r="A1010" s="119">
        <v>45</v>
      </c>
      <c r="B1010" s="119">
        <v>146</v>
      </c>
      <c r="C1010" s="119">
        <v>3</v>
      </c>
      <c r="D1010" s="119" t="s">
        <v>202</v>
      </c>
      <c r="E1010" s="119">
        <v>3</v>
      </c>
      <c r="F1010" s="119" t="s">
        <v>239</v>
      </c>
      <c r="G1010" s="119" t="s">
        <v>242</v>
      </c>
      <c r="H1010" s="119" t="s">
        <v>188</v>
      </c>
      <c r="I1010" s="119" t="s">
        <v>190</v>
      </c>
      <c r="J1010" s="119">
        <v>2</v>
      </c>
      <c r="K1010" s="119">
        <v>3</v>
      </c>
      <c r="L1010" s="119">
        <v>301</v>
      </c>
      <c r="M1010" s="119">
        <v>41</v>
      </c>
      <c r="N1010" s="120"/>
    </row>
    <row r="1011" spans="1:14" x14ac:dyDescent="0.25">
      <c r="A1011" s="119">
        <v>45</v>
      </c>
      <c r="B1011" s="119">
        <v>146</v>
      </c>
      <c r="C1011" s="119">
        <v>3</v>
      </c>
      <c r="D1011" s="119" t="s">
        <v>202</v>
      </c>
      <c r="E1011" s="119">
        <v>3</v>
      </c>
      <c r="F1011" s="119" t="s">
        <v>239</v>
      </c>
      <c r="G1011" s="119" t="s">
        <v>242</v>
      </c>
      <c r="H1011" s="119" t="s">
        <v>188</v>
      </c>
      <c r="I1011" s="119" t="s">
        <v>190</v>
      </c>
      <c r="J1011" s="119">
        <v>2</v>
      </c>
      <c r="K1011" s="119">
        <v>3</v>
      </c>
      <c r="L1011" s="119">
        <v>302</v>
      </c>
      <c r="M1011" s="119">
        <v>41</v>
      </c>
      <c r="N1011" s="120"/>
    </row>
    <row r="1012" spans="1:14" x14ac:dyDescent="0.25">
      <c r="A1012" s="119">
        <v>50</v>
      </c>
      <c r="B1012" s="119">
        <v>50</v>
      </c>
      <c r="C1012" s="119">
        <v>3</v>
      </c>
      <c r="D1012" s="119" t="s">
        <v>186</v>
      </c>
      <c r="E1012" s="119">
        <v>6</v>
      </c>
      <c r="F1012" s="119" t="s">
        <v>243</v>
      </c>
      <c r="G1012" s="119" t="s">
        <v>244</v>
      </c>
      <c r="H1012" s="119" t="s">
        <v>188</v>
      </c>
      <c r="I1012" s="119" t="s">
        <v>189</v>
      </c>
      <c r="J1012" s="119">
        <v>1</v>
      </c>
      <c r="K1012" s="119">
        <v>0</v>
      </c>
      <c r="L1012" s="119">
        <v>1</v>
      </c>
      <c r="M1012" s="119">
        <v>17</v>
      </c>
      <c r="N1012" s="120"/>
    </row>
    <row r="1013" spans="1:14" x14ac:dyDescent="0.25">
      <c r="A1013" s="119">
        <v>50</v>
      </c>
      <c r="B1013" s="119">
        <v>50</v>
      </c>
      <c r="C1013" s="119">
        <v>3</v>
      </c>
      <c r="D1013" s="119" t="s">
        <v>186</v>
      </c>
      <c r="E1013" s="119">
        <v>6</v>
      </c>
      <c r="F1013" s="119" t="s">
        <v>243</v>
      </c>
      <c r="G1013" s="119" t="s">
        <v>244</v>
      </c>
      <c r="H1013" s="119" t="s">
        <v>188</v>
      </c>
      <c r="I1013" s="119" t="s">
        <v>189</v>
      </c>
      <c r="J1013" s="119">
        <v>1</v>
      </c>
      <c r="K1013" s="119">
        <v>0</v>
      </c>
      <c r="L1013" s="119">
        <v>2</v>
      </c>
      <c r="M1013" s="119">
        <v>21</v>
      </c>
      <c r="N1013" s="120"/>
    </row>
    <row r="1014" spans="1:14" x14ac:dyDescent="0.25">
      <c r="A1014" s="119">
        <v>50</v>
      </c>
      <c r="B1014" s="119">
        <v>50</v>
      </c>
      <c r="C1014" s="119">
        <v>3</v>
      </c>
      <c r="D1014" s="119" t="s">
        <v>186</v>
      </c>
      <c r="E1014" s="119">
        <v>6</v>
      </c>
      <c r="F1014" s="119" t="s">
        <v>243</v>
      </c>
      <c r="G1014" s="119" t="s">
        <v>244</v>
      </c>
      <c r="H1014" s="119" t="s">
        <v>188</v>
      </c>
      <c r="I1014" s="119" t="s">
        <v>189</v>
      </c>
      <c r="J1014" s="119">
        <v>1</v>
      </c>
      <c r="K1014" s="119">
        <v>0</v>
      </c>
      <c r="L1014" s="119">
        <v>3</v>
      </c>
      <c r="M1014" s="119">
        <v>19</v>
      </c>
      <c r="N1014" s="120"/>
    </row>
    <row r="1015" spans="1:14" x14ac:dyDescent="0.25">
      <c r="A1015" s="119">
        <v>50</v>
      </c>
      <c r="B1015" s="119">
        <v>50</v>
      </c>
      <c r="C1015" s="119">
        <v>3</v>
      </c>
      <c r="D1015" s="119" t="s">
        <v>186</v>
      </c>
      <c r="E1015" s="119">
        <v>6</v>
      </c>
      <c r="F1015" s="119" t="s">
        <v>243</v>
      </c>
      <c r="G1015" s="119" t="s">
        <v>244</v>
      </c>
      <c r="H1015" s="119" t="s">
        <v>188</v>
      </c>
      <c r="I1015" s="119" t="s">
        <v>189</v>
      </c>
      <c r="J1015" s="119">
        <v>1</v>
      </c>
      <c r="K1015" s="119">
        <v>0</v>
      </c>
      <c r="L1015" s="119">
        <v>4</v>
      </c>
      <c r="M1015" s="119">
        <v>17</v>
      </c>
      <c r="N1015" s="120"/>
    </row>
    <row r="1016" spans="1:14" x14ac:dyDescent="0.25">
      <c r="A1016" s="119">
        <v>50</v>
      </c>
      <c r="B1016" s="119">
        <v>50</v>
      </c>
      <c r="C1016" s="119">
        <v>3</v>
      </c>
      <c r="D1016" s="119" t="s">
        <v>186</v>
      </c>
      <c r="E1016" s="119">
        <v>6</v>
      </c>
      <c r="F1016" s="119" t="s">
        <v>243</v>
      </c>
      <c r="G1016" s="119" t="s">
        <v>244</v>
      </c>
      <c r="H1016" s="119" t="s">
        <v>188</v>
      </c>
      <c r="I1016" s="119" t="s">
        <v>189</v>
      </c>
      <c r="J1016" s="119">
        <v>2</v>
      </c>
      <c r="K1016" s="119">
        <v>2</v>
      </c>
      <c r="L1016" s="119">
        <v>201</v>
      </c>
      <c r="M1016" s="119">
        <v>37</v>
      </c>
      <c r="N1016" s="120"/>
    </row>
    <row r="1017" spans="1:14" x14ac:dyDescent="0.25">
      <c r="A1017" s="119">
        <v>50</v>
      </c>
      <c r="B1017" s="119">
        <v>50</v>
      </c>
      <c r="C1017" s="119">
        <v>3</v>
      </c>
      <c r="D1017" s="119" t="s">
        <v>186</v>
      </c>
      <c r="E1017" s="119">
        <v>6</v>
      </c>
      <c r="F1017" s="119" t="s">
        <v>243</v>
      </c>
      <c r="G1017" s="119" t="s">
        <v>244</v>
      </c>
      <c r="H1017" s="119" t="s">
        <v>188</v>
      </c>
      <c r="I1017" s="119" t="s">
        <v>189</v>
      </c>
      <c r="J1017" s="119">
        <v>3</v>
      </c>
      <c r="K1017" s="119">
        <v>6</v>
      </c>
      <c r="L1017" s="119">
        <v>601</v>
      </c>
      <c r="M1017" s="119">
        <v>42</v>
      </c>
      <c r="N1017" s="120"/>
    </row>
    <row r="1018" spans="1:14" x14ac:dyDescent="0.25">
      <c r="A1018" s="119">
        <v>50</v>
      </c>
      <c r="B1018" s="119">
        <v>50</v>
      </c>
      <c r="C1018" s="119">
        <v>3</v>
      </c>
      <c r="D1018" s="119" t="s">
        <v>186</v>
      </c>
      <c r="E1018" s="119">
        <v>6</v>
      </c>
      <c r="F1018" s="119" t="s">
        <v>243</v>
      </c>
      <c r="G1018" s="119" t="s">
        <v>244</v>
      </c>
      <c r="H1018" s="119" t="s">
        <v>188</v>
      </c>
      <c r="I1018" s="119" t="s">
        <v>189</v>
      </c>
      <c r="J1018" s="119">
        <v>3</v>
      </c>
      <c r="K1018" s="119">
        <v>6</v>
      </c>
      <c r="L1018" s="119">
        <v>602</v>
      </c>
      <c r="M1018" s="119">
        <v>42</v>
      </c>
      <c r="N1018" s="120"/>
    </row>
    <row r="1019" spans="1:14" x14ac:dyDescent="0.25">
      <c r="A1019" s="119">
        <v>50</v>
      </c>
      <c r="B1019" s="119">
        <v>50</v>
      </c>
      <c r="C1019" s="119">
        <v>3</v>
      </c>
      <c r="D1019" s="119" t="s">
        <v>186</v>
      </c>
      <c r="E1019" s="119">
        <v>6</v>
      </c>
      <c r="F1019" s="119" t="s">
        <v>243</v>
      </c>
      <c r="G1019" s="119" t="s">
        <v>244</v>
      </c>
      <c r="H1019" s="119" t="s">
        <v>188</v>
      </c>
      <c r="I1019" s="119" t="s">
        <v>189</v>
      </c>
      <c r="J1019" s="119">
        <v>3</v>
      </c>
      <c r="K1019" s="119">
        <v>6</v>
      </c>
      <c r="L1019" s="119">
        <v>603</v>
      </c>
      <c r="M1019" s="119">
        <v>42</v>
      </c>
      <c r="N1019" s="120"/>
    </row>
    <row r="1020" spans="1:14" x14ac:dyDescent="0.25">
      <c r="A1020" s="119">
        <v>50</v>
      </c>
      <c r="B1020" s="119">
        <v>50</v>
      </c>
      <c r="C1020" s="119">
        <v>3</v>
      </c>
      <c r="D1020" s="119" t="s">
        <v>186</v>
      </c>
      <c r="E1020" s="119">
        <v>6</v>
      </c>
      <c r="F1020" s="119" t="s">
        <v>243</v>
      </c>
      <c r="G1020" s="119" t="s">
        <v>244</v>
      </c>
      <c r="H1020" s="119" t="s">
        <v>188</v>
      </c>
      <c r="I1020" s="119" t="s">
        <v>189</v>
      </c>
      <c r="J1020" s="119">
        <v>3</v>
      </c>
      <c r="K1020" s="119">
        <v>6</v>
      </c>
      <c r="L1020" s="119">
        <v>604</v>
      </c>
      <c r="M1020" s="119">
        <v>42</v>
      </c>
      <c r="N1020" s="120"/>
    </row>
    <row r="1021" spans="1:14" x14ac:dyDescent="0.25">
      <c r="A1021" s="119">
        <v>50</v>
      </c>
      <c r="B1021" s="119">
        <v>50</v>
      </c>
      <c r="C1021" s="119">
        <v>3</v>
      </c>
      <c r="D1021" s="119" t="s">
        <v>186</v>
      </c>
      <c r="E1021" s="119">
        <v>6</v>
      </c>
      <c r="F1021" s="119" t="s">
        <v>243</v>
      </c>
      <c r="G1021" s="119" t="s">
        <v>244</v>
      </c>
      <c r="H1021" s="119" t="s">
        <v>188</v>
      </c>
      <c r="I1021" s="119" t="s">
        <v>189</v>
      </c>
      <c r="J1021" s="119">
        <v>3</v>
      </c>
      <c r="K1021" s="119">
        <v>7</v>
      </c>
      <c r="L1021" s="119">
        <v>701</v>
      </c>
      <c r="M1021" s="119">
        <v>42</v>
      </c>
      <c r="N1021" s="120"/>
    </row>
    <row r="1022" spans="1:14" x14ac:dyDescent="0.25">
      <c r="A1022" s="119">
        <v>50</v>
      </c>
      <c r="B1022" s="119">
        <v>50</v>
      </c>
      <c r="C1022" s="119">
        <v>3</v>
      </c>
      <c r="D1022" s="119" t="s">
        <v>186</v>
      </c>
      <c r="E1022" s="119">
        <v>6</v>
      </c>
      <c r="F1022" s="119" t="s">
        <v>243</v>
      </c>
      <c r="G1022" s="119" t="s">
        <v>244</v>
      </c>
      <c r="H1022" s="119" t="s">
        <v>188</v>
      </c>
      <c r="I1022" s="119" t="s">
        <v>189</v>
      </c>
      <c r="J1022" s="119">
        <v>3</v>
      </c>
      <c r="K1022" s="119">
        <v>7</v>
      </c>
      <c r="L1022" s="119">
        <v>702</v>
      </c>
      <c r="M1022" s="119">
        <v>42</v>
      </c>
      <c r="N1022" s="120"/>
    </row>
    <row r="1023" spans="1:14" x14ac:dyDescent="0.25">
      <c r="A1023" s="119">
        <v>50</v>
      </c>
      <c r="B1023" s="119">
        <v>50</v>
      </c>
      <c r="C1023" s="119">
        <v>3</v>
      </c>
      <c r="D1023" s="119" t="s">
        <v>186</v>
      </c>
      <c r="E1023" s="119">
        <v>6</v>
      </c>
      <c r="F1023" s="119" t="s">
        <v>243</v>
      </c>
      <c r="G1023" s="119" t="s">
        <v>244</v>
      </c>
      <c r="H1023" s="119" t="s">
        <v>188</v>
      </c>
      <c r="I1023" s="119" t="s">
        <v>189</v>
      </c>
      <c r="J1023" s="119">
        <v>3</v>
      </c>
      <c r="K1023" s="119">
        <v>7</v>
      </c>
      <c r="L1023" s="119">
        <v>703</v>
      </c>
      <c r="M1023" s="119">
        <v>42</v>
      </c>
      <c r="N1023" s="120"/>
    </row>
    <row r="1024" spans="1:14" x14ac:dyDescent="0.25">
      <c r="A1024" s="119">
        <v>50</v>
      </c>
      <c r="B1024" s="119">
        <v>50</v>
      </c>
      <c r="C1024" s="119">
        <v>3</v>
      </c>
      <c r="D1024" s="119" t="s">
        <v>186</v>
      </c>
      <c r="E1024" s="119">
        <v>6</v>
      </c>
      <c r="F1024" s="119" t="s">
        <v>243</v>
      </c>
      <c r="G1024" s="119" t="s">
        <v>244</v>
      </c>
      <c r="H1024" s="119" t="s">
        <v>188</v>
      </c>
      <c r="I1024" s="119" t="s">
        <v>189</v>
      </c>
      <c r="J1024" s="119">
        <v>3</v>
      </c>
      <c r="K1024" s="119">
        <v>7</v>
      </c>
      <c r="L1024" s="119">
        <v>704</v>
      </c>
      <c r="M1024" s="119">
        <v>42</v>
      </c>
      <c r="N1024" s="120"/>
    </row>
    <row r="1025" spans="1:14" x14ac:dyDescent="0.25">
      <c r="A1025" s="119">
        <v>50</v>
      </c>
      <c r="B1025" s="119">
        <v>50</v>
      </c>
      <c r="C1025" s="119">
        <v>3</v>
      </c>
      <c r="D1025" s="119" t="s">
        <v>186</v>
      </c>
      <c r="E1025" s="119">
        <v>6</v>
      </c>
      <c r="F1025" s="119" t="s">
        <v>243</v>
      </c>
      <c r="G1025" s="119" t="s">
        <v>244</v>
      </c>
      <c r="H1025" s="119" t="s">
        <v>188</v>
      </c>
      <c r="I1025" s="119" t="s">
        <v>189</v>
      </c>
      <c r="J1025" s="119">
        <v>3</v>
      </c>
      <c r="K1025" s="119">
        <v>8</v>
      </c>
      <c r="L1025" s="119">
        <v>801</v>
      </c>
      <c r="M1025" s="119">
        <v>55</v>
      </c>
      <c r="N1025" s="120"/>
    </row>
    <row r="1026" spans="1:14" x14ac:dyDescent="0.25">
      <c r="A1026" s="119">
        <v>50</v>
      </c>
      <c r="B1026" s="119">
        <v>50</v>
      </c>
      <c r="C1026" s="119">
        <v>3</v>
      </c>
      <c r="D1026" s="119" t="s">
        <v>186</v>
      </c>
      <c r="E1026" s="119">
        <v>6</v>
      </c>
      <c r="F1026" s="119" t="s">
        <v>243</v>
      </c>
      <c r="G1026" s="119" t="s">
        <v>244</v>
      </c>
      <c r="H1026" s="119" t="s">
        <v>188</v>
      </c>
      <c r="I1026" s="119" t="s">
        <v>189</v>
      </c>
      <c r="J1026" s="119">
        <v>3</v>
      </c>
      <c r="K1026" s="119">
        <v>8</v>
      </c>
      <c r="L1026" s="119">
        <v>802</v>
      </c>
      <c r="M1026" s="119">
        <v>53</v>
      </c>
      <c r="N1026" s="120"/>
    </row>
    <row r="1027" spans="1:14" x14ac:dyDescent="0.25">
      <c r="A1027" s="119">
        <v>50</v>
      </c>
      <c r="B1027" s="119">
        <v>50</v>
      </c>
      <c r="C1027" s="119">
        <v>3</v>
      </c>
      <c r="D1027" s="119" t="s">
        <v>186</v>
      </c>
      <c r="E1027" s="119">
        <v>6</v>
      </c>
      <c r="F1027" s="119" t="s">
        <v>243</v>
      </c>
      <c r="G1027" s="119" t="s">
        <v>244</v>
      </c>
      <c r="H1027" s="119" t="s">
        <v>188</v>
      </c>
      <c r="I1027" s="119" t="s">
        <v>189</v>
      </c>
      <c r="J1027" s="119">
        <v>3</v>
      </c>
      <c r="K1027" s="119">
        <v>8</v>
      </c>
      <c r="L1027" s="119">
        <v>803</v>
      </c>
      <c r="M1027" s="119">
        <v>54</v>
      </c>
      <c r="N1027" s="120"/>
    </row>
    <row r="1028" spans="1:14" x14ac:dyDescent="0.25">
      <c r="A1028" s="119">
        <v>50</v>
      </c>
      <c r="B1028" s="119">
        <v>50</v>
      </c>
      <c r="C1028" s="119">
        <v>3</v>
      </c>
      <c r="D1028" s="119" t="s">
        <v>186</v>
      </c>
      <c r="E1028" s="119">
        <v>6</v>
      </c>
      <c r="F1028" s="119" t="s">
        <v>243</v>
      </c>
      <c r="G1028" s="119" t="s">
        <v>244</v>
      </c>
      <c r="H1028" s="119" t="s">
        <v>188</v>
      </c>
      <c r="I1028" s="119" t="s">
        <v>189</v>
      </c>
      <c r="J1028" s="119">
        <v>3</v>
      </c>
      <c r="K1028" s="119">
        <v>9</v>
      </c>
      <c r="L1028" s="119">
        <v>901</v>
      </c>
      <c r="M1028" s="119">
        <v>33</v>
      </c>
      <c r="N1028" s="120"/>
    </row>
    <row r="1029" spans="1:14" x14ac:dyDescent="0.25">
      <c r="A1029" s="119">
        <v>50</v>
      </c>
      <c r="B1029" s="119">
        <v>50</v>
      </c>
      <c r="C1029" s="119">
        <v>3</v>
      </c>
      <c r="D1029" s="119" t="s">
        <v>186</v>
      </c>
      <c r="E1029" s="119">
        <v>6</v>
      </c>
      <c r="F1029" s="119" t="s">
        <v>243</v>
      </c>
      <c r="G1029" s="119" t="s">
        <v>244</v>
      </c>
      <c r="H1029" s="119" t="s">
        <v>188</v>
      </c>
      <c r="I1029" s="119" t="s">
        <v>189</v>
      </c>
      <c r="J1029" s="119">
        <v>3</v>
      </c>
      <c r="K1029" s="119">
        <v>9</v>
      </c>
      <c r="L1029" s="119">
        <v>902</v>
      </c>
      <c r="M1029" s="119">
        <v>37</v>
      </c>
      <c r="N1029" s="120"/>
    </row>
    <row r="1030" spans="1:14" x14ac:dyDescent="0.25">
      <c r="A1030" s="119">
        <v>50</v>
      </c>
      <c r="B1030" s="119">
        <v>50</v>
      </c>
      <c r="C1030" s="119">
        <v>3</v>
      </c>
      <c r="D1030" s="119" t="s">
        <v>186</v>
      </c>
      <c r="E1030" s="119">
        <v>6</v>
      </c>
      <c r="F1030" s="119" t="s">
        <v>243</v>
      </c>
      <c r="G1030" s="119" t="s">
        <v>244</v>
      </c>
      <c r="H1030" s="119" t="s">
        <v>188</v>
      </c>
      <c r="I1030" s="119" t="s">
        <v>189</v>
      </c>
      <c r="J1030" s="119">
        <v>3</v>
      </c>
      <c r="K1030" s="119">
        <v>9</v>
      </c>
      <c r="L1030" s="119">
        <v>903</v>
      </c>
      <c r="M1030" s="119">
        <v>37</v>
      </c>
      <c r="N1030" s="120"/>
    </row>
    <row r="1031" spans="1:14" x14ac:dyDescent="0.25">
      <c r="A1031" s="119">
        <v>50</v>
      </c>
      <c r="B1031" s="119">
        <v>50</v>
      </c>
      <c r="C1031" s="119">
        <v>3</v>
      </c>
      <c r="D1031" s="119" t="s">
        <v>186</v>
      </c>
      <c r="E1031" s="119">
        <v>6</v>
      </c>
      <c r="F1031" s="119" t="s">
        <v>243</v>
      </c>
      <c r="G1031" s="119" t="s">
        <v>244</v>
      </c>
      <c r="H1031" s="119" t="s">
        <v>188</v>
      </c>
      <c r="I1031" s="119" t="s">
        <v>189</v>
      </c>
      <c r="J1031" s="119">
        <v>4</v>
      </c>
      <c r="K1031" s="119">
        <v>10</v>
      </c>
      <c r="L1031" s="119">
        <v>1001</v>
      </c>
      <c r="M1031" s="119">
        <v>45</v>
      </c>
      <c r="N1031" s="120"/>
    </row>
    <row r="1032" spans="1:14" x14ac:dyDescent="0.25">
      <c r="A1032" s="119">
        <v>50</v>
      </c>
      <c r="B1032" s="119">
        <v>50</v>
      </c>
      <c r="C1032" s="119">
        <v>3</v>
      </c>
      <c r="D1032" s="119" t="s">
        <v>186</v>
      </c>
      <c r="E1032" s="119">
        <v>6</v>
      </c>
      <c r="F1032" s="119" t="s">
        <v>243</v>
      </c>
      <c r="G1032" s="119" t="s">
        <v>244</v>
      </c>
      <c r="H1032" s="119" t="s">
        <v>188</v>
      </c>
      <c r="I1032" s="119" t="s">
        <v>189</v>
      </c>
      <c r="J1032" s="119">
        <v>4</v>
      </c>
      <c r="K1032" s="119">
        <v>10</v>
      </c>
      <c r="L1032" s="119">
        <v>1002</v>
      </c>
      <c r="M1032" s="119">
        <v>43</v>
      </c>
      <c r="N1032" s="120"/>
    </row>
    <row r="1033" spans="1:14" x14ac:dyDescent="0.25">
      <c r="A1033" s="119">
        <v>50</v>
      </c>
      <c r="B1033" s="119">
        <v>50</v>
      </c>
      <c r="C1033" s="119">
        <v>3</v>
      </c>
      <c r="D1033" s="119" t="s">
        <v>186</v>
      </c>
      <c r="E1033" s="119">
        <v>6</v>
      </c>
      <c r="F1033" s="119" t="s">
        <v>243</v>
      </c>
      <c r="G1033" s="119" t="s">
        <v>244</v>
      </c>
      <c r="H1033" s="119" t="s">
        <v>188</v>
      </c>
      <c r="I1033" s="119" t="s">
        <v>189</v>
      </c>
      <c r="J1033" s="119">
        <v>4</v>
      </c>
      <c r="K1033" s="119">
        <v>11</v>
      </c>
      <c r="L1033" s="119">
        <v>1101</v>
      </c>
      <c r="M1033" s="119">
        <v>37</v>
      </c>
      <c r="N1033" s="120"/>
    </row>
    <row r="1034" spans="1:14" x14ac:dyDescent="0.25">
      <c r="A1034" s="119">
        <v>50</v>
      </c>
      <c r="B1034" s="119">
        <v>50</v>
      </c>
      <c r="C1034" s="119">
        <v>3</v>
      </c>
      <c r="D1034" s="119" t="s">
        <v>186</v>
      </c>
      <c r="E1034" s="119">
        <v>6</v>
      </c>
      <c r="F1034" s="119" t="s">
        <v>243</v>
      </c>
      <c r="G1034" s="119" t="s">
        <v>244</v>
      </c>
      <c r="H1034" s="119" t="s">
        <v>188</v>
      </c>
      <c r="I1034" s="119" t="s">
        <v>189</v>
      </c>
      <c r="J1034" s="119">
        <v>4</v>
      </c>
      <c r="K1034" s="119">
        <v>11</v>
      </c>
      <c r="L1034" s="119">
        <v>1102</v>
      </c>
      <c r="M1034" s="119">
        <v>38</v>
      </c>
      <c r="N1034" s="120"/>
    </row>
    <row r="1035" spans="1:14" x14ac:dyDescent="0.25">
      <c r="A1035" s="119">
        <v>50</v>
      </c>
      <c r="B1035" s="119">
        <v>50</v>
      </c>
      <c r="C1035" s="119">
        <v>3</v>
      </c>
      <c r="D1035" s="119" t="s">
        <v>186</v>
      </c>
      <c r="E1035" s="119">
        <v>6</v>
      </c>
      <c r="F1035" s="119" t="s">
        <v>243</v>
      </c>
      <c r="G1035" s="119" t="s">
        <v>244</v>
      </c>
      <c r="H1035" s="119" t="s">
        <v>188</v>
      </c>
      <c r="I1035" s="119" t="s">
        <v>190</v>
      </c>
      <c r="J1035" s="119">
        <v>1</v>
      </c>
      <c r="K1035" s="119">
        <v>0</v>
      </c>
      <c r="L1035" s="119">
        <v>1</v>
      </c>
      <c r="M1035" s="119">
        <v>24</v>
      </c>
      <c r="N1035" s="120"/>
    </row>
    <row r="1036" spans="1:14" x14ac:dyDescent="0.25">
      <c r="A1036" s="119">
        <v>50</v>
      </c>
      <c r="B1036" s="119">
        <v>50</v>
      </c>
      <c r="C1036" s="119">
        <v>3</v>
      </c>
      <c r="D1036" s="119" t="s">
        <v>186</v>
      </c>
      <c r="E1036" s="119">
        <v>6</v>
      </c>
      <c r="F1036" s="119" t="s">
        <v>243</v>
      </c>
      <c r="G1036" s="119" t="s">
        <v>244</v>
      </c>
      <c r="H1036" s="119" t="s">
        <v>188</v>
      </c>
      <c r="I1036" s="119" t="s">
        <v>190</v>
      </c>
      <c r="J1036" s="119">
        <v>1</v>
      </c>
      <c r="K1036" s="119">
        <v>0</v>
      </c>
      <c r="L1036" s="119">
        <v>2</v>
      </c>
      <c r="M1036" s="119">
        <v>22</v>
      </c>
      <c r="N1036" s="120"/>
    </row>
    <row r="1037" spans="1:14" x14ac:dyDescent="0.25">
      <c r="A1037" s="119">
        <v>50</v>
      </c>
      <c r="B1037" s="119">
        <v>50</v>
      </c>
      <c r="C1037" s="119">
        <v>3</v>
      </c>
      <c r="D1037" s="119" t="s">
        <v>186</v>
      </c>
      <c r="E1037" s="119">
        <v>6</v>
      </c>
      <c r="F1037" s="119" t="s">
        <v>243</v>
      </c>
      <c r="G1037" s="119" t="s">
        <v>244</v>
      </c>
      <c r="H1037" s="119" t="s">
        <v>188</v>
      </c>
      <c r="I1037" s="119" t="s">
        <v>190</v>
      </c>
      <c r="J1037" s="119">
        <v>2</v>
      </c>
      <c r="K1037" s="119">
        <v>1</v>
      </c>
      <c r="L1037" s="119">
        <v>101</v>
      </c>
      <c r="M1037" s="119">
        <v>39</v>
      </c>
      <c r="N1037" s="120"/>
    </row>
    <row r="1038" spans="1:14" x14ac:dyDescent="0.25">
      <c r="A1038" s="119">
        <v>50</v>
      </c>
      <c r="B1038" s="119">
        <v>50</v>
      </c>
      <c r="C1038" s="119">
        <v>3</v>
      </c>
      <c r="D1038" s="119" t="s">
        <v>186</v>
      </c>
      <c r="E1038" s="119">
        <v>6</v>
      </c>
      <c r="F1038" s="119" t="s">
        <v>243</v>
      </c>
      <c r="G1038" s="119" t="s">
        <v>244</v>
      </c>
      <c r="H1038" s="119" t="s">
        <v>188</v>
      </c>
      <c r="I1038" s="119" t="s">
        <v>190</v>
      </c>
      <c r="J1038" s="119">
        <v>2</v>
      </c>
      <c r="K1038" s="119">
        <v>1</v>
      </c>
      <c r="L1038" s="119">
        <v>102</v>
      </c>
      <c r="M1038" s="119">
        <v>39</v>
      </c>
      <c r="N1038" s="120"/>
    </row>
    <row r="1039" spans="1:14" x14ac:dyDescent="0.25">
      <c r="A1039" s="119">
        <v>50</v>
      </c>
      <c r="B1039" s="119">
        <v>50</v>
      </c>
      <c r="C1039" s="119">
        <v>3</v>
      </c>
      <c r="D1039" s="119" t="s">
        <v>186</v>
      </c>
      <c r="E1039" s="119">
        <v>6</v>
      </c>
      <c r="F1039" s="119" t="s">
        <v>243</v>
      </c>
      <c r="G1039" s="119" t="s">
        <v>244</v>
      </c>
      <c r="H1039" s="119" t="s">
        <v>188</v>
      </c>
      <c r="I1039" s="119" t="s">
        <v>190</v>
      </c>
      <c r="J1039" s="119">
        <v>2</v>
      </c>
      <c r="K1039" s="119">
        <v>1</v>
      </c>
      <c r="L1039" s="119">
        <v>103</v>
      </c>
      <c r="M1039" s="119">
        <v>40</v>
      </c>
      <c r="N1039" s="120"/>
    </row>
    <row r="1040" spans="1:14" x14ac:dyDescent="0.25">
      <c r="A1040" s="119">
        <v>50</v>
      </c>
      <c r="B1040" s="119">
        <v>50</v>
      </c>
      <c r="C1040" s="119">
        <v>3</v>
      </c>
      <c r="D1040" s="119" t="s">
        <v>186</v>
      </c>
      <c r="E1040" s="119">
        <v>6</v>
      </c>
      <c r="F1040" s="119" t="s">
        <v>243</v>
      </c>
      <c r="G1040" s="119" t="s">
        <v>244</v>
      </c>
      <c r="H1040" s="119" t="s">
        <v>188</v>
      </c>
      <c r="I1040" s="119" t="s">
        <v>190</v>
      </c>
      <c r="J1040" s="119">
        <v>2</v>
      </c>
      <c r="K1040" s="119">
        <v>1</v>
      </c>
      <c r="L1040" s="119">
        <v>104</v>
      </c>
      <c r="M1040" s="119">
        <v>39</v>
      </c>
      <c r="N1040" s="120"/>
    </row>
    <row r="1041" spans="1:14" x14ac:dyDescent="0.25">
      <c r="A1041" s="119">
        <v>50</v>
      </c>
      <c r="B1041" s="119">
        <v>50</v>
      </c>
      <c r="C1041" s="119">
        <v>3</v>
      </c>
      <c r="D1041" s="119" t="s">
        <v>186</v>
      </c>
      <c r="E1041" s="119">
        <v>6</v>
      </c>
      <c r="F1041" s="119" t="s">
        <v>243</v>
      </c>
      <c r="G1041" s="119" t="s">
        <v>244</v>
      </c>
      <c r="H1041" s="119" t="s">
        <v>188</v>
      </c>
      <c r="I1041" s="119" t="s">
        <v>190</v>
      </c>
      <c r="J1041" s="119">
        <v>2</v>
      </c>
      <c r="K1041" s="119">
        <v>2</v>
      </c>
      <c r="L1041" s="119">
        <v>201</v>
      </c>
      <c r="M1041" s="119">
        <v>37</v>
      </c>
      <c r="N1041" s="120"/>
    </row>
    <row r="1042" spans="1:14" x14ac:dyDescent="0.25">
      <c r="A1042" s="119">
        <v>50</v>
      </c>
      <c r="B1042" s="119">
        <v>50</v>
      </c>
      <c r="C1042" s="119">
        <v>3</v>
      </c>
      <c r="D1042" s="119" t="s">
        <v>186</v>
      </c>
      <c r="E1042" s="119">
        <v>6</v>
      </c>
      <c r="F1042" s="119" t="s">
        <v>243</v>
      </c>
      <c r="G1042" s="119" t="s">
        <v>244</v>
      </c>
      <c r="H1042" s="119" t="s">
        <v>188</v>
      </c>
      <c r="I1042" s="119" t="s">
        <v>190</v>
      </c>
      <c r="J1042" s="119">
        <v>2</v>
      </c>
      <c r="K1042" s="119">
        <v>2</v>
      </c>
      <c r="L1042" s="119">
        <v>202</v>
      </c>
      <c r="M1042" s="119">
        <v>37</v>
      </c>
      <c r="N1042" s="120"/>
    </row>
    <row r="1043" spans="1:14" x14ac:dyDescent="0.25">
      <c r="A1043" s="119">
        <v>50</v>
      </c>
      <c r="B1043" s="119">
        <v>50</v>
      </c>
      <c r="C1043" s="119">
        <v>3</v>
      </c>
      <c r="D1043" s="119" t="s">
        <v>186</v>
      </c>
      <c r="E1043" s="119">
        <v>6</v>
      </c>
      <c r="F1043" s="119" t="s">
        <v>243</v>
      </c>
      <c r="G1043" s="119" t="s">
        <v>244</v>
      </c>
      <c r="H1043" s="119" t="s">
        <v>188</v>
      </c>
      <c r="I1043" s="119" t="s">
        <v>190</v>
      </c>
      <c r="J1043" s="119">
        <v>2</v>
      </c>
      <c r="K1043" s="119">
        <v>2</v>
      </c>
      <c r="L1043" s="119">
        <v>203</v>
      </c>
      <c r="M1043" s="119">
        <v>37</v>
      </c>
      <c r="N1043" s="120"/>
    </row>
    <row r="1044" spans="1:14" x14ac:dyDescent="0.25">
      <c r="A1044" s="119">
        <v>50</v>
      </c>
      <c r="B1044" s="119">
        <v>50</v>
      </c>
      <c r="C1044" s="119">
        <v>3</v>
      </c>
      <c r="D1044" s="119" t="s">
        <v>186</v>
      </c>
      <c r="E1044" s="119">
        <v>6</v>
      </c>
      <c r="F1044" s="119" t="s">
        <v>243</v>
      </c>
      <c r="G1044" s="119" t="s">
        <v>244</v>
      </c>
      <c r="H1044" s="119" t="s">
        <v>188</v>
      </c>
      <c r="I1044" s="119" t="s">
        <v>190</v>
      </c>
      <c r="J1044" s="119">
        <v>2</v>
      </c>
      <c r="K1044" s="119">
        <v>2</v>
      </c>
      <c r="L1044" s="119">
        <v>204</v>
      </c>
      <c r="M1044" s="119">
        <v>38</v>
      </c>
      <c r="N1044" s="120"/>
    </row>
    <row r="1045" spans="1:14" x14ac:dyDescent="0.25">
      <c r="A1045" s="119">
        <v>50</v>
      </c>
      <c r="B1045" s="119">
        <v>50</v>
      </c>
      <c r="C1045" s="119">
        <v>3</v>
      </c>
      <c r="D1045" s="119" t="s">
        <v>186</v>
      </c>
      <c r="E1045" s="119">
        <v>6</v>
      </c>
      <c r="F1045" s="119" t="s">
        <v>243</v>
      </c>
      <c r="G1045" s="119" t="s">
        <v>244</v>
      </c>
      <c r="H1045" s="119" t="s">
        <v>188</v>
      </c>
      <c r="I1045" s="119" t="s">
        <v>190</v>
      </c>
      <c r="J1045" s="119">
        <v>2</v>
      </c>
      <c r="K1045" s="119">
        <v>3</v>
      </c>
      <c r="L1045" s="119">
        <v>301</v>
      </c>
      <c r="M1045" s="119">
        <v>35</v>
      </c>
      <c r="N1045" s="120"/>
    </row>
    <row r="1046" spans="1:14" x14ac:dyDescent="0.25">
      <c r="A1046" s="119">
        <v>50</v>
      </c>
      <c r="B1046" s="119">
        <v>50</v>
      </c>
      <c r="C1046" s="119">
        <v>3</v>
      </c>
      <c r="D1046" s="119" t="s">
        <v>186</v>
      </c>
      <c r="E1046" s="119">
        <v>6</v>
      </c>
      <c r="F1046" s="119" t="s">
        <v>243</v>
      </c>
      <c r="G1046" s="119" t="s">
        <v>244</v>
      </c>
      <c r="H1046" s="119" t="s">
        <v>188</v>
      </c>
      <c r="I1046" s="119" t="s">
        <v>190</v>
      </c>
      <c r="J1046" s="119">
        <v>2</v>
      </c>
      <c r="K1046" s="119">
        <v>3</v>
      </c>
      <c r="L1046" s="119">
        <v>302</v>
      </c>
      <c r="M1046" s="119">
        <v>35</v>
      </c>
      <c r="N1046" s="120"/>
    </row>
    <row r="1047" spans="1:14" x14ac:dyDescent="0.25">
      <c r="A1047" s="119">
        <v>50</v>
      </c>
      <c r="B1047" s="119">
        <v>50</v>
      </c>
      <c r="C1047" s="119">
        <v>3</v>
      </c>
      <c r="D1047" s="119" t="s">
        <v>186</v>
      </c>
      <c r="E1047" s="119">
        <v>6</v>
      </c>
      <c r="F1047" s="119" t="s">
        <v>243</v>
      </c>
      <c r="G1047" s="119" t="s">
        <v>244</v>
      </c>
      <c r="H1047" s="119" t="s">
        <v>188</v>
      </c>
      <c r="I1047" s="119" t="s">
        <v>190</v>
      </c>
      <c r="J1047" s="119">
        <v>2</v>
      </c>
      <c r="K1047" s="119">
        <v>3</v>
      </c>
      <c r="L1047" s="119">
        <v>303</v>
      </c>
      <c r="M1047" s="119">
        <v>32</v>
      </c>
      <c r="N1047" s="120"/>
    </row>
    <row r="1048" spans="1:14" x14ac:dyDescent="0.25">
      <c r="A1048" s="119">
        <v>50</v>
      </c>
      <c r="B1048" s="119">
        <v>50</v>
      </c>
      <c r="C1048" s="119">
        <v>3</v>
      </c>
      <c r="D1048" s="119" t="s">
        <v>186</v>
      </c>
      <c r="E1048" s="119">
        <v>6</v>
      </c>
      <c r="F1048" s="119" t="s">
        <v>243</v>
      </c>
      <c r="G1048" s="119" t="s">
        <v>244</v>
      </c>
      <c r="H1048" s="119" t="s">
        <v>188</v>
      </c>
      <c r="I1048" s="119" t="s">
        <v>190</v>
      </c>
      <c r="J1048" s="119">
        <v>2</v>
      </c>
      <c r="K1048" s="119">
        <v>3</v>
      </c>
      <c r="L1048" s="119">
        <v>304</v>
      </c>
      <c r="M1048" s="119">
        <v>35</v>
      </c>
      <c r="N1048" s="120"/>
    </row>
    <row r="1049" spans="1:14" x14ac:dyDescent="0.25">
      <c r="A1049" s="119">
        <v>50</v>
      </c>
      <c r="B1049" s="119">
        <v>50</v>
      </c>
      <c r="C1049" s="119">
        <v>3</v>
      </c>
      <c r="D1049" s="119" t="s">
        <v>186</v>
      </c>
      <c r="E1049" s="119">
        <v>6</v>
      </c>
      <c r="F1049" s="119" t="s">
        <v>243</v>
      </c>
      <c r="G1049" s="119" t="s">
        <v>244</v>
      </c>
      <c r="H1049" s="119" t="s">
        <v>188</v>
      </c>
      <c r="I1049" s="119" t="s">
        <v>190</v>
      </c>
      <c r="J1049" s="119">
        <v>2</v>
      </c>
      <c r="K1049" s="119">
        <v>3</v>
      </c>
      <c r="L1049" s="119">
        <v>305</v>
      </c>
      <c r="M1049" s="119">
        <v>34</v>
      </c>
      <c r="N1049" s="120"/>
    </row>
    <row r="1050" spans="1:14" x14ac:dyDescent="0.25">
      <c r="A1050" s="119">
        <v>50</v>
      </c>
      <c r="B1050" s="119">
        <v>50</v>
      </c>
      <c r="C1050" s="119">
        <v>3</v>
      </c>
      <c r="D1050" s="119" t="s">
        <v>186</v>
      </c>
      <c r="E1050" s="119">
        <v>6</v>
      </c>
      <c r="F1050" s="119" t="s">
        <v>243</v>
      </c>
      <c r="G1050" s="119" t="s">
        <v>244</v>
      </c>
      <c r="H1050" s="119" t="s">
        <v>188</v>
      </c>
      <c r="I1050" s="119" t="s">
        <v>190</v>
      </c>
      <c r="J1050" s="119">
        <v>2</v>
      </c>
      <c r="K1050" s="119">
        <v>4</v>
      </c>
      <c r="L1050" s="119">
        <v>401</v>
      </c>
      <c r="M1050" s="119">
        <v>38</v>
      </c>
      <c r="N1050" s="120"/>
    </row>
    <row r="1051" spans="1:14" x14ac:dyDescent="0.25">
      <c r="A1051" s="119">
        <v>50</v>
      </c>
      <c r="B1051" s="119">
        <v>50</v>
      </c>
      <c r="C1051" s="119">
        <v>3</v>
      </c>
      <c r="D1051" s="119" t="s">
        <v>186</v>
      </c>
      <c r="E1051" s="119">
        <v>6</v>
      </c>
      <c r="F1051" s="119" t="s">
        <v>243</v>
      </c>
      <c r="G1051" s="119" t="s">
        <v>244</v>
      </c>
      <c r="H1051" s="119" t="s">
        <v>188</v>
      </c>
      <c r="I1051" s="119" t="s">
        <v>190</v>
      </c>
      <c r="J1051" s="119">
        <v>2</v>
      </c>
      <c r="K1051" s="119">
        <v>4</v>
      </c>
      <c r="L1051" s="119">
        <v>402</v>
      </c>
      <c r="M1051" s="119">
        <v>39</v>
      </c>
      <c r="N1051" s="120"/>
    </row>
    <row r="1052" spans="1:14" x14ac:dyDescent="0.25">
      <c r="A1052" s="119">
        <v>50</v>
      </c>
      <c r="B1052" s="119">
        <v>50</v>
      </c>
      <c r="C1052" s="119">
        <v>3</v>
      </c>
      <c r="D1052" s="119" t="s">
        <v>186</v>
      </c>
      <c r="E1052" s="119">
        <v>6</v>
      </c>
      <c r="F1052" s="119" t="s">
        <v>243</v>
      </c>
      <c r="G1052" s="119" t="s">
        <v>244</v>
      </c>
      <c r="H1052" s="119" t="s">
        <v>188</v>
      </c>
      <c r="I1052" s="119" t="s">
        <v>190</v>
      </c>
      <c r="J1052" s="119">
        <v>2</v>
      </c>
      <c r="K1052" s="119">
        <v>4</v>
      </c>
      <c r="L1052" s="119">
        <v>403</v>
      </c>
      <c r="M1052" s="119">
        <v>38</v>
      </c>
      <c r="N1052" s="120"/>
    </row>
    <row r="1053" spans="1:14" x14ac:dyDescent="0.25">
      <c r="A1053" s="119">
        <v>50</v>
      </c>
      <c r="B1053" s="119">
        <v>50</v>
      </c>
      <c r="C1053" s="119">
        <v>3</v>
      </c>
      <c r="D1053" s="119" t="s">
        <v>186</v>
      </c>
      <c r="E1053" s="119">
        <v>6</v>
      </c>
      <c r="F1053" s="119" t="s">
        <v>243</v>
      </c>
      <c r="G1053" s="119" t="s">
        <v>244</v>
      </c>
      <c r="H1053" s="119" t="s">
        <v>188</v>
      </c>
      <c r="I1053" s="119" t="s">
        <v>190</v>
      </c>
      <c r="J1053" s="119">
        <v>2</v>
      </c>
      <c r="K1053" s="119">
        <v>4</v>
      </c>
      <c r="L1053" s="119">
        <v>404</v>
      </c>
      <c r="M1053" s="119">
        <v>38</v>
      </c>
      <c r="N1053" s="120"/>
    </row>
    <row r="1054" spans="1:14" x14ac:dyDescent="0.25">
      <c r="A1054" s="119">
        <v>50</v>
      </c>
      <c r="B1054" s="119">
        <v>50</v>
      </c>
      <c r="C1054" s="119">
        <v>3</v>
      </c>
      <c r="D1054" s="119" t="s">
        <v>186</v>
      </c>
      <c r="E1054" s="119">
        <v>6</v>
      </c>
      <c r="F1054" s="119" t="s">
        <v>243</v>
      </c>
      <c r="G1054" s="119" t="s">
        <v>244</v>
      </c>
      <c r="H1054" s="119" t="s">
        <v>188</v>
      </c>
      <c r="I1054" s="119" t="s">
        <v>190</v>
      </c>
      <c r="J1054" s="119">
        <v>2</v>
      </c>
      <c r="K1054" s="119">
        <v>5</v>
      </c>
      <c r="L1054" s="119">
        <v>501</v>
      </c>
      <c r="M1054" s="119">
        <v>38</v>
      </c>
      <c r="N1054" s="120"/>
    </row>
    <row r="1055" spans="1:14" x14ac:dyDescent="0.25">
      <c r="A1055" s="119">
        <v>50</v>
      </c>
      <c r="B1055" s="119">
        <v>50</v>
      </c>
      <c r="C1055" s="119">
        <v>3</v>
      </c>
      <c r="D1055" s="119" t="s">
        <v>186</v>
      </c>
      <c r="E1055" s="119">
        <v>6</v>
      </c>
      <c r="F1055" s="119" t="s">
        <v>243</v>
      </c>
      <c r="G1055" s="119" t="s">
        <v>244</v>
      </c>
      <c r="H1055" s="119" t="s">
        <v>188</v>
      </c>
      <c r="I1055" s="119" t="s">
        <v>190</v>
      </c>
      <c r="J1055" s="119">
        <v>2</v>
      </c>
      <c r="K1055" s="119">
        <v>5</v>
      </c>
      <c r="L1055" s="119">
        <v>502</v>
      </c>
      <c r="M1055" s="119">
        <v>39</v>
      </c>
      <c r="N1055" s="120"/>
    </row>
    <row r="1056" spans="1:14" x14ac:dyDescent="0.25">
      <c r="A1056" s="119">
        <v>50</v>
      </c>
      <c r="B1056" s="119">
        <v>50</v>
      </c>
      <c r="C1056" s="119">
        <v>3</v>
      </c>
      <c r="D1056" s="119" t="s">
        <v>186</v>
      </c>
      <c r="E1056" s="119">
        <v>6</v>
      </c>
      <c r="F1056" s="119" t="s">
        <v>243</v>
      </c>
      <c r="G1056" s="119" t="s">
        <v>244</v>
      </c>
      <c r="H1056" s="119" t="s">
        <v>188</v>
      </c>
      <c r="I1056" s="119" t="s">
        <v>190</v>
      </c>
      <c r="J1056" s="119">
        <v>2</v>
      </c>
      <c r="K1056" s="119">
        <v>5</v>
      </c>
      <c r="L1056" s="119">
        <v>503</v>
      </c>
      <c r="M1056" s="119">
        <v>36</v>
      </c>
      <c r="N1056" s="120"/>
    </row>
    <row r="1057" spans="1:14" x14ac:dyDescent="0.25">
      <c r="A1057" s="119">
        <v>50</v>
      </c>
      <c r="B1057" s="119">
        <v>50</v>
      </c>
      <c r="C1057" s="119">
        <v>3</v>
      </c>
      <c r="D1057" s="119" t="s">
        <v>186</v>
      </c>
      <c r="E1057" s="119">
        <v>6</v>
      </c>
      <c r="F1057" s="119" t="s">
        <v>243</v>
      </c>
      <c r="G1057" s="119" t="s">
        <v>244</v>
      </c>
      <c r="H1057" s="119" t="s">
        <v>188</v>
      </c>
      <c r="I1057" s="119" t="s">
        <v>190</v>
      </c>
      <c r="J1057" s="119">
        <v>2</v>
      </c>
      <c r="K1057" s="119">
        <v>5</v>
      </c>
      <c r="L1057" s="119">
        <v>504</v>
      </c>
      <c r="M1057" s="119">
        <v>40</v>
      </c>
      <c r="N1057" s="120"/>
    </row>
    <row r="1058" spans="1:14" x14ac:dyDescent="0.25">
      <c r="A1058" s="119">
        <v>58</v>
      </c>
      <c r="B1058" s="119">
        <v>58</v>
      </c>
      <c r="C1058" s="119">
        <v>3</v>
      </c>
      <c r="D1058" s="119" t="s">
        <v>245</v>
      </c>
      <c r="E1058" s="119">
        <v>10</v>
      </c>
      <c r="F1058" s="119" t="s">
        <v>246</v>
      </c>
      <c r="G1058" s="119" t="s">
        <v>246</v>
      </c>
      <c r="H1058" s="119" t="s">
        <v>188</v>
      </c>
      <c r="I1058" s="119" t="s">
        <v>189</v>
      </c>
      <c r="J1058" s="119">
        <v>3</v>
      </c>
      <c r="K1058" s="119">
        <v>6</v>
      </c>
      <c r="L1058" s="119">
        <v>601</v>
      </c>
      <c r="M1058" s="119">
        <v>36</v>
      </c>
      <c r="N1058" s="120"/>
    </row>
    <row r="1059" spans="1:14" x14ac:dyDescent="0.25">
      <c r="A1059" s="119">
        <v>58</v>
      </c>
      <c r="B1059" s="119">
        <v>58</v>
      </c>
      <c r="C1059" s="119">
        <v>3</v>
      </c>
      <c r="D1059" s="119" t="s">
        <v>245</v>
      </c>
      <c r="E1059" s="119">
        <v>10</v>
      </c>
      <c r="F1059" s="119" t="s">
        <v>246</v>
      </c>
      <c r="G1059" s="119" t="s">
        <v>246</v>
      </c>
      <c r="H1059" s="119" t="s">
        <v>188</v>
      </c>
      <c r="I1059" s="119" t="s">
        <v>189</v>
      </c>
      <c r="J1059" s="119">
        <v>3</v>
      </c>
      <c r="K1059" s="119">
        <v>6</v>
      </c>
      <c r="L1059" s="119">
        <v>602</v>
      </c>
      <c r="M1059" s="119">
        <v>32</v>
      </c>
      <c r="N1059" s="120"/>
    </row>
    <row r="1060" spans="1:14" x14ac:dyDescent="0.25">
      <c r="A1060" s="119">
        <v>58</v>
      </c>
      <c r="B1060" s="119">
        <v>58</v>
      </c>
      <c r="C1060" s="119">
        <v>3</v>
      </c>
      <c r="D1060" s="119" t="s">
        <v>245</v>
      </c>
      <c r="E1060" s="119">
        <v>10</v>
      </c>
      <c r="F1060" s="119" t="s">
        <v>246</v>
      </c>
      <c r="G1060" s="119" t="s">
        <v>246</v>
      </c>
      <c r="H1060" s="119" t="s">
        <v>188</v>
      </c>
      <c r="I1060" s="119" t="s">
        <v>189</v>
      </c>
      <c r="J1060" s="119">
        <v>3</v>
      </c>
      <c r="K1060" s="119">
        <v>7</v>
      </c>
      <c r="L1060" s="119">
        <v>701</v>
      </c>
      <c r="M1060" s="119">
        <v>43</v>
      </c>
      <c r="N1060" s="120"/>
    </row>
    <row r="1061" spans="1:14" x14ac:dyDescent="0.25">
      <c r="A1061" s="119">
        <v>58</v>
      </c>
      <c r="B1061" s="119">
        <v>58</v>
      </c>
      <c r="C1061" s="119">
        <v>3</v>
      </c>
      <c r="D1061" s="119" t="s">
        <v>245</v>
      </c>
      <c r="E1061" s="119">
        <v>10</v>
      </c>
      <c r="F1061" s="119" t="s">
        <v>246</v>
      </c>
      <c r="G1061" s="119" t="s">
        <v>246</v>
      </c>
      <c r="H1061" s="119" t="s">
        <v>188</v>
      </c>
      <c r="I1061" s="119" t="s">
        <v>189</v>
      </c>
      <c r="J1061" s="119">
        <v>3</v>
      </c>
      <c r="K1061" s="119">
        <v>8</v>
      </c>
      <c r="L1061" s="119">
        <v>801</v>
      </c>
      <c r="M1061" s="119">
        <v>40</v>
      </c>
      <c r="N1061" s="120"/>
    </row>
    <row r="1062" spans="1:14" x14ac:dyDescent="0.25">
      <c r="A1062" s="119">
        <v>58</v>
      </c>
      <c r="B1062" s="119">
        <v>58</v>
      </c>
      <c r="C1062" s="119">
        <v>3</v>
      </c>
      <c r="D1062" s="119" t="s">
        <v>245</v>
      </c>
      <c r="E1062" s="119">
        <v>10</v>
      </c>
      <c r="F1062" s="119" t="s">
        <v>246</v>
      </c>
      <c r="G1062" s="119" t="s">
        <v>246</v>
      </c>
      <c r="H1062" s="119" t="s">
        <v>188</v>
      </c>
      <c r="I1062" s="119" t="s">
        <v>189</v>
      </c>
      <c r="J1062" s="119">
        <v>3</v>
      </c>
      <c r="K1062" s="119">
        <v>8</v>
      </c>
      <c r="L1062" s="119">
        <v>802</v>
      </c>
      <c r="M1062" s="119">
        <v>40</v>
      </c>
      <c r="N1062" s="120"/>
    </row>
    <row r="1063" spans="1:14" x14ac:dyDescent="0.25">
      <c r="A1063" s="119">
        <v>58</v>
      </c>
      <c r="B1063" s="119">
        <v>58</v>
      </c>
      <c r="C1063" s="119">
        <v>3</v>
      </c>
      <c r="D1063" s="119" t="s">
        <v>245</v>
      </c>
      <c r="E1063" s="119">
        <v>10</v>
      </c>
      <c r="F1063" s="119" t="s">
        <v>246</v>
      </c>
      <c r="G1063" s="119" t="s">
        <v>246</v>
      </c>
      <c r="H1063" s="119" t="s">
        <v>188</v>
      </c>
      <c r="I1063" s="119" t="s">
        <v>189</v>
      </c>
      <c r="J1063" s="119">
        <v>3</v>
      </c>
      <c r="K1063" s="119">
        <v>9</v>
      </c>
      <c r="L1063" s="119">
        <v>901</v>
      </c>
      <c r="M1063" s="119">
        <v>28</v>
      </c>
      <c r="N1063" s="120"/>
    </row>
    <row r="1064" spans="1:14" x14ac:dyDescent="0.25">
      <c r="A1064" s="119">
        <v>58</v>
      </c>
      <c r="B1064" s="119">
        <v>58</v>
      </c>
      <c r="C1064" s="119">
        <v>3</v>
      </c>
      <c r="D1064" s="119" t="s">
        <v>245</v>
      </c>
      <c r="E1064" s="119">
        <v>10</v>
      </c>
      <c r="F1064" s="119" t="s">
        <v>246</v>
      </c>
      <c r="G1064" s="119" t="s">
        <v>246</v>
      </c>
      <c r="H1064" s="119" t="s">
        <v>188</v>
      </c>
      <c r="I1064" s="119" t="s">
        <v>189</v>
      </c>
      <c r="J1064" s="119">
        <v>3</v>
      </c>
      <c r="K1064" s="119">
        <v>9</v>
      </c>
      <c r="L1064" s="119">
        <v>902</v>
      </c>
      <c r="M1064" s="119">
        <v>34</v>
      </c>
      <c r="N1064" s="120"/>
    </row>
    <row r="1065" spans="1:14" x14ac:dyDescent="0.25">
      <c r="A1065" s="119">
        <v>58</v>
      </c>
      <c r="B1065" s="119">
        <v>58</v>
      </c>
      <c r="C1065" s="119">
        <v>3</v>
      </c>
      <c r="D1065" s="119" t="s">
        <v>245</v>
      </c>
      <c r="E1065" s="119">
        <v>10</v>
      </c>
      <c r="F1065" s="119" t="s">
        <v>246</v>
      </c>
      <c r="G1065" s="119" t="s">
        <v>246</v>
      </c>
      <c r="H1065" s="119" t="s">
        <v>188</v>
      </c>
      <c r="I1065" s="119" t="s">
        <v>189</v>
      </c>
      <c r="J1065" s="119">
        <v>4</v>
      </c>
      <c r="K1065" s="119">
        <v>10</v>
      </c>
      <c r="L1065" s="119">
        <v>1001</v>
      </c>
      <c r="M1065" s="119">
        <v>32</v>
      </c>
      <c r="N1065" s="120"/>
    </row>
    <row r="1066" spans="1:14" x14ac:dyDescent="0.25">
      <c r="A1066" s="119">
        <v>58</v>
      </c>
      <c r="B1066" s="119">
        <v>58</v>
      </c>
      <c r="C1066" s="119">
        <v>3</v>
      </c>
      <c r="D1066" s="119" t="s">
        <v>245</v>
      </c>
      <c r="E1066" s="119">
        <v>10</v>
      </c>
      <c r="F1066" s="119" t="s">
        <v>246</v>
      </c>
      <c r="G1066" s="119" t="s">
        <v>246</v>
      </c>
      <c r="H1066" s="119" t="s">
        <v>188</v>
      </c>
      <c r="I1066" s="119" t="s">
        <v>189</v>
      </c>
      <c r="J1066" s="119">
        <v>4</v>
      </c>
      <c r="K1066" s="119">
        <v>10</v>
      </c>
      <c r="L1066" s="119">
        <v>1002</v>
      </c>
      <c r="M1066" s="119">
        <v>25</v>
      </c>
      <c r="N1066" s="120"/>
    </row>
    <row r="1067" spans="1:14" x14ac:dyDescent="0.25">
      <c r="A1067" s="119">
        <v>58</v>
      </c>
      <c r="B1067" s="119">
        <v>58</v>
      </c>
      <c r="C1067" s="119">
        <v>3</v>
      </c>
      <c r="D1067" s="119" t="s">
        <v>245</v>
      </c>
      <c r="E1067" s="119">
        <v>10</v>
      </c>
      <c r="F1067" s="119" t="s">
        <v>246</v>
      </c>
      <c r="G1067" s="119" t="s">
        <v>246</v>
      </c>
      <c r="H1067" s="119" t="s">
        <v>188</v>
      </c>
      <c r="I1067" s="119" t="s">
        <v>189</v>
      </c>
      <c r="J1067" s="119">
        <v>4</v>
      </c>
      <c r="K1067" s="119">
        <v>11</v>
      </c>
      <c r="L1067" s="119">
        <v>1101</v>
      </c>
      <c r="M1067" s="119">
        <v>32</v>
      </c>
      <c r="N1067" s="120"/>
    </row>
    <row r="1068" spans="1:14" x14ac:dyDescent="0.25">
      <c r="A1068" s="119">
        <v>58</v>
      </c>
      <c r="B1068" s="119">
        <v>58</v>
      </c>
      <c r="C1068" s="119">
        <v>3</v>
      </c>
      <c r="D1068" s="119" t="s">
        <v>245</v>
      </c>
      <c r="E1068" s="119">
        <v>10</v>
      </c>
      <c r="F1068" s="119" t="s">
        <v>246</v>
      </c>
      <c r="G1068" s="119" t="s">
        <v>246</v>
      </c>
      <c r="H1068" s="119" t="s">
        <v>188</v>
      </c>
      <c r="I1068" s="119" t="s">
        <v>189</v>
      </c>
      <c r="J1068" s="119">
        <v>4</v>
      </c>
      <c r="K1068" s="119">
        <v>11</v>
      </c>
      <c r="L1068" s="119">
        <v>1102</v>
      </c>
      <c r="M1068" s="119">
        <v>26</v>
      </c>
      <c r="N1068" s="120"/>
    </row>
    <row r="1069" spans="1:14" x14ac:dyDescent="0.25">
      <c r="A1069" s="119">
        <v>58</v>
      </c>
      <c r="B1069" s="119">
        <v>58</v>
      </c>
      <c r="C1069" s="119">
        <v>3</v>
      </c>
      <c r="D1069" s="119" t="s">
        <v>245</v>
      </c>
      <c r="E1069" s="119">
        <v>10</v>
      </c>
      <c r="F1069" s="119" t="s">
        <v>246</v>
      </c>
      <c r="G1069" s="119" t="s">
        <v>246</v>
      </c>
      <c r="H1069" s="119" t="s">
        <v>188</v>
      </c>
      <c r="I1069" s="119" t="s">
        <v>190</v>
      </c>
      <c r="J1069" s="119">
        <v>3</v>
      </c>
      <c r="K1069" s="119">
        <v>6</v>
      </c>
      <c r="L1069" s="119">
        <v>601</v>
      </c>
      <c r="M1069" s="119">
        <v>33</v>
      </c>
      <c r="N1069" s="120"/>
    </row>
    <row r="1070" spans="1:14" x14ac:dyDescent="0.25">
      <c r="A1070" s="119">
        <v>58</v>
      </c>
      <c r="B1070" s="119">
        <v>58</v>
      </c>
      <c r="C1070" s="119">
        <v>3</v>
      </c>
      <c r="D1070" s="119" t="s">
        <v>245</v>
      </c>
      <c r="E1070" s="119">
        <v>10</v>
      </c>
      <c r="F1070" s="119" t="s">
        <v>246</v>
      </c>
      <c r="G1070" s="119" t="s">
        <v>246</v>
      </c>
      <c r="H1070" s="119" t="s">
        <v>188</v>
      </c>
      <c r="I1070" s="119" t="s">
        <v>190</v>
      </c>
      <c r="J1070" s="119">
        <v>3</v>
      </c>
      <c r="K1070" s="119">
        <v>6</v>
      </c>
      <c r="L1070" s="119">
        <v>602</v>
      </c>
      <c r="M1070" s="119">
        <v>35</v>
      </c>
      <c r="N1070" s="120"/>
    </row>
    <row r="1071" spans="1:14" x14ac:dyDescent="0.25">
      <c r="A1071" s="119">
        <v>58</v>
      </c>
      <c r="B1071" s="119">
        <v>58</v>
      </c>
      <c r="C1071" s="119">
        <v>3</v>
      </c>
      <c r="D1071" s="119" t="s">
        <v>245</v>
      </c>
      <c r="E1071" s="119">
        <v>10</v>
      </c>
      <c r="F1071" s="119" t="s">
        <v>246</v>
      </c>
      <c r="G1071" s="119" t="s">
        <v>246</v>
      </c>
      <c r="H1071" s="119" t="s">
        <v>188</v>
      </c>
      <c r="I1071" s="119" t="s">
        <v>190</v>
      </c>
      <c r="J1071" s="119">
        <v>3</v>
      </c>
      <c r="K1071" s="119">
        <v>7</v>
      </c>
      <c r="L1071" s="119">
        <v>701</v>
      </c>
      <c r="M1071" s="119">
        <v>41</v>
      </c>
      <c r="N1071" s="120"/>
    </row>
    <row r="1072" spans="1:14" x14ac:dyDescent="0.25">
      <c r="A1072" s="119">
        <v>58</v>
      </c>
      <c r="B1072" s="119">
        <v>58</v>
      </c>
      <c r="C1072" s="119">
        <v>3</v>
      </c>
      <c r="D1072" s="119" t="s">
        <v>245</v>
      </c>
      <c r="E1072" s="119">
        <v>10</v>
      </c>
      <c r="F1072" s="119" t="s">
        <v>246</v>
      </c>
      <c r="G1072" s="119" t="s">
        <v>246</v>
      </c>
      <c r="H1072" s="119" t="s">
        <v>188</v>
      </c>
      <c r="I1072" s="119" t="s">
        <v>190</v>
      </c>
      <c r="J1072" s="119">
        <v>3</v>
      </c>
      <c r="K1072" s="119">
        <v>7</v>
      </c>
      <c r="L1072" s="119">
        <v>702</v>
      </c>
      <c r="M1072" s="119">
        <v>41</v>
      </c>
      <c r="N1072" s="120"/>
    </row>
    <row r="1073" spans="1:14" x14ac:dyDescent="0.25">
      <c r="A1073" s="119">
        <v>58</v>
      </c>
      <c r="B1073" s="119">
        <v>58</v>
      </c>
      <c r="C1073" s="119">
        <v>3</v>
      </c>
      <c r="D1073" s="119" t="s">
        <v>245</v>
      </c>
      <c r="E1073" s="119">
        <v>10</v>
      </c>
      <c r="F1073" s="119" t="s">
        <v>246</v>
      </c>
      <c r="G1073" s="119" t="s">
        <v>246</v>
      </c>
      <c r="H1073" s="119" t="s">
        <v>188</v>
      </c>
      <c r="I1073" s="119" t="s">
        <v>190</v>
      </c>
      <c r="J1073" s="119">
        <v>3</v>
      </c>
      <c r="K1073" s="119">
        <v>8</v>
      </c>
      <c r="L1073" s="119">
        <v>801</v>
      </c>
      <c r="M1073" s="119">
        <v>43</v>
      </c>
      <c r="N1073" s="120"/>
    </row>
    <row r="1074" spans="1:14" x14ac:dyDescent="0.25">
      <c r="A1074" s="119">
        <v>58</v>
      </c>
      <c r="B1074" s="119">
        <v>58</v>
      </c>
      <c r="C1074" s="119">
        <v>3</v>
      </c>
      <c r="D1074" s="119" t="s">
        <v>245</v>
      </c>
      <c r="E1074" s="119">
        <v>10</v>
      </c>
      <c r="F1074" s="119" t="s">
        <v>246</v>
      </c>
      <c r="G1074" s="119" t="s">
        <v>246</v>
      </c>
      <c r="H1074" s="119" t="s">
        <v>188</v>
      </c>
      <c r="I1074" s="119" t="s">
        <v>190</v>
      </c>
      <c r="J1074" s="119">
        <v>3</v>
      </c>
      <c r="K1074" s="119">
        <v>9</v>
      </c>
      <c r="L1074" s="119">
        <v>901</v>
      </c>
      <c r="M1074" s="119">
        <v>19</v>
      </c>
      <c r="N1074" s="120"/>
    </row>
    <row r="1075" spans="1:14" x14ac:dyDescent="0.25">
      <c r="A1075" s="119">
        <v>58</v>
      </c>
      <c r="B1075" s="119">
        <v>58</v>
      </c>
      <c r="C1075" s="119">
        <v>3</v>
      </c>
      <c r="D1075" s="119" t="s">
        <v>245</v>
      </c>
      <c r="E1075" s="119">
        <v>10</v>
      </c>
      <c r="F1075" s="119" t="s">
        <v>246</v>
      </c>
      <c r="G1075" s="119" t="s">
        <v>246</v>
      </c>
      <c r="H1075" s="119" t="s">
        <v>188</v>
      </c>
      <c r="I1075" s="119" t="s">
        <v>190</v>
      </c>
      <c r="J1075" s="119">
        <v>3</v>
      </c>
      <c r="K1075" s="119">
        <v>9</v>
      </c>
      <c r="L1075" s="119">
        <v>902</v>
      </c>
      <c r="M1075" s="119">
        <v>24</v>
      </c>
      <c r="N1075" s="120"/>
    </row>
    <row r="1076" spans="1:14" x14ac:dyDescent="0.25">
      <c r="A1076" s="119">
        <v>58</v>
      </c>
      <c r="B1076" s="119">
        <v>58</v>
      </c>
      <c r="C1076" s="119">
        <v>3</v>
      </c>
      <c r="D1076" s="119" t="s">
        <v>245</v>
      </c>
      <c r="E1076" s="119">
        <v>10</v>
      </c>
      <c r="F1076" s="119" t="s">
        <v>246</v>
      </c>
      <c r="G1076" s="119" t="s">
        <v>246</v>
      </c>
      <c r="H1076" s="119" t="s">
        <v>188</v>
      </c>
      <c r="I1076" s="119" t="s">
        <v>190</v>
      </c>
      <c r="J1076" s="119">
        <v>4</v>
      </c>
      <c r="K1076" s="119">
        <v>10</v>
      </c>
      <c r="L1076" s="119">
        <v>1001</v>
      </c>
      <c r="M1076" s="119">
        <v>27</v>
      </c>
      <c r="N1076" s="120"/>
    </row>
    <row r="1077" spans="1:14" x14ac:dyDescent="0.25">
      <c r="A1077" s="119">
        <v>58</v>
      </c>
      <c r="B1077" s="119">
        <v>58</v>
      </c>
      <c r="C1077" s="119">
        <v>3</v>
      </c>
      <c r="D1077" s="119" t="s">
        <v>245</v>
      </c>
      <c r="E1077" s="119">
        <v>10</v>
      </c>
      <c r="F1077" s="119" t="s">
        <v>246</v>
      </c>
      <c r="G1077" s="119" t="s">
        <v>246</v>
      </c>
      <c r="H1077" s="119" t="s">
        <v>188</v>
      </c>
      <c r="I1077" s="119" t="s">
        <v>190</v>
      </c>
      <c r="J1077" s="119">
        <v>4</v>
      </c>
      <c r="K1077" s="119">
        <v>10</v>
      </c>
      <c r="L1077" s="119">
        <v>1002</v>
      </c>
      <c r="M1077" s="119">
        <v>28</v>
      </c>
      <c r="N1077" s="120"/>
    </row>
    <row r="1078" spans="1:14" x14ac:dyDescent="0.25">
      <c r="A1078" s="119">
        <v>58</v>
      </c>
      <c r="B1078" s="119">
        <v>58</v>
      </c>
      <c r="C1078" s="119">
        <v>3</v>
      </c>
      <c r="D1078" s="119" t="s">
        <v>245</v>
      </c>
      <c r="E1078" s="119">
        <v>10</v>
      </c>
      <c r="F1078" s="119" t="s">
        <v>246</v>
      </c>
      <c r="G1078" s="119" t="s">
        <v>246</v>
      </c>
      <c r="H1078" s="119" t="s">
        <v>188</v>
      </c>
      <c r="I1078" s="119" t="s">
        <v>190</v>
      </c>
      <c r="J1078" s="119">
        <v>4</v>
      </c>
      <c r="K1078" s="119">
        <v>11</v>
      </c>
      <c r="L1078" s="119">
        <v>1101</v>
      </c>
      <c r="M1078" s="119">
        <v>26</v>
      </c>
      <c r="N1078" s="120"/>
    </row>
    <row r="1079" spans="1:14" x14ac:dyDescent="0.25">
      <c r="A1079" s="119">
        <v>58</v>
      </c>
      <c r="B1079" s="119">
        <v>58</v>
      </c>
      <c r="C1079" s="119">
        <v>3</v>
      </c>
      <c r="D1079" s="119" t="s">
        <v>245</v>
      </c>
      <c r="E1079" s="119">
        <v>10</v>
      </c>
      <c r="F1079" s="119" t="s">
        <v>246</v>
      </c>
      <c r="G1079" s="119" t="s">
        <v>246</v>
      </c>
      <c r="H1079" s="119" t="s">
        <v>188</v>
      </c>
      <c r="I1079" s="119" t="s">
        <v>190</v>
      </c>
      <c r="J1079" s="119">
        <v>4</v>
      </c>
      <c r="K1079" s="119">
        <v>11</v>
      </c>
      <c r="L1079" s="119">
        <v>1102</v>
      </c>
      <c r="M1079" s="119">
        <v>25</v>
      </c>
      <c r="N1079" s="120"/>
    </row>
    <row r="1080" spans="1:14" x14ac:dyDescent="0.25">
      <c r="A1080" s="119">
        <v>58</v>
      </c>
      <c r="B1080" s="119">
        <v>88</v>
      </c>
      <c r="C1080" s="119">
        <v>3</v>
      </c>
      <c r="D1080" s="119" t="s">
        <v>245</v>
      </c>
      <c r="E1080" s="119">
        <v>10</v>
      </c>
      <c r="F1080" s="119" t="s">
        <v>246</v>
      </c>
      <c r="G1080" s="119" t="s">
        <v>247</v>
      </c>
      <c r="H1080" s="119" t="s">
        <v>188</v>
      </c>
      <c r="I1080" s="119" t="s">
        <v>189</v>
      </c>
      <c r="J1080" s="119">
        <v>1</v>
      </c>
      <c r="K1080" s="119">
        <v>0</v>
      </c>
      <c r="L1080" s="119">
        <v>1</v>
      </c>
      <c r="M1080" s="119">
        <v>27</v>
      </c>
      <c r="N1080" s="120"/>
    </row>
    <row r="1081" spans="1:14" x14ac:dyDescent="0.25">
      <c r="A1081" s="119">
        <v>58</v>
      </c>
      <c r="B1081" s="119">
        <v>88</v>
      </c>
      <c r="C1081" s="119">
        <v>3</v>
      </c>
      <c r="D1081" s="119" t="s">
        <v>245</v>
      </c>
      <c r="E1081" s="119">
        <v>10</v>
      </c>
      <c r="F1081" s="119" t="s">
        <v>246</v>
      </c>
      <c r="G1081" s="119" t="s">
        <v>247</v>
      </c>
      <c r="H1081" s="119" t="s">
        <v>188</v>
      </c>
      <c r="I1081" s="119" t="s">
        <v>189</v>
      </c>
      <c r="J1081" s="119">
        <v>1</v>
      </c>
      <c r="K1081" s="119">
        <v>0</v>
      </c>
      <c r="L1081" s="119">
        <v>2</v>
      </c>
      <c r="M1081" s="119">
        <v>27</v>
      </c>
      <c r="N1081" s="120"/>
    </row>
    <row r="1082" spans="1:14" x14ac:dyDescent="0.25">
      <c r="A1082" s="119">
        <v>58</v>
      </c>
      <c r="B1082" s="119">
        <v>88</v>
      </c>
      <c r="C1082" s="119">
        <v>3</v>
      </c>
      <c r="D1082" s="119" t="s">
        <v>245</v>
      </c>
      <c r="E1082" s="119">
        <v>10</v>
      </c>
      <c r="F1082" s="119" t="s">
        <v>246</v>
      </c>
      <c r="G1082" s="119" t="s">
        <v>247</v>
      </c>
      <c r="H1082" s="119" t="s">
        <v>188</v>
      </c>
      <c r="I1082" s="119" t="s">
        <v>189</v>
      </c>
      <c r="J1082" s="119">
        <v>2</v>
      </c>
      <c r="K1082" s="119">
        <v>1</v>
      </c>
      <c r="L1082" s="119">
        <v>101</v>
      </c>
      <c r="M1082" s="119">
        <v>41</v>
      </c>
      <c r="N1082" s="120"/>
    </row>
    <row r="1083" spans="1:14" x14ac:dyDescent="0.25">
      <c r="A1083" s="119">
        <v>58</v>
      </c>
      <c r="B1083" s="119">
        <v>88</v>
      </c>
      <c r="C1083" s="119">
        <v>3</v>
      </c>
      <c r="D1083" s="119" t="s">
        <v>245</v>
      </c>
      <c r="E1083" s="119">
        <v>10</v>
      </c>
      <c r="F1083" s="119" t="s">
        <v>246</v>
      </c>
      <c r="G1083" s="119" t="s">
        <v>247</v>
      </c>
      <c r="H1083" s="119" t="s">
        <v>188</v>
      </c>
      <c r="I1083" s="119" t="s">
        <v>189</v>
      </c>
      <c r="J1083" s="119">
        <v>2</v>
      </c>
      <c r="K1083" s="119">
        <v>1</v>
      </c>
      <c r="L1083" s="119">
        <v>102</v>
      </c>
      <c r="M1083" s="119">
        <v>40</v>
      </c>
      <c r="N1083" s="120"/>
    </row>
    <row r="1084" spans="1:14" x14ac:dyDescent="0.25">
      <c r="A1084" s="119">
        <v>58</v>
      </c>
      <c r="B1084" s="119">
        <v>88</v>
      </c>
      <c r="C1084" s="119">
        <v>3</v>
      </c>
      <c r="D1084" s="119" t="s">
        <v>245</v>
      </c>
      <c r="E1084" s="119">
        <v>10</v>
      </c>
      <c r="F1084" s="119" t="s">
        <v>246</v>
      </c>
      <c r="G1084" s="119" t="s">
        <v>247</v>
      </c>
      <c r="H1084" s="119" t="s">
        <v>188</v>
      </c>
      <c r="I1084" s="119" t="s">
        <v>189</v>
      </c>
      <c r="J1084" s="119">
        <v>2</v>
      </c>
      <c r="K1084" s="119">
        <v>1</v>
      </c>
      <c r="L1084" s="119">
        <v>103</v>
      </c>
      <c r="M1084" s="119">
        <v>39</v>
      </c>
      <c r="N1084" s="120"/>
    </row>
    <row r="1085" spans="1:14" x14ac:dyDescent="0.25">
      <c r="A1085" s="119">
        <v>58</v>
      </c>
      <c r="B1085" s="119">
        <v>88</v>
      </c>
      <c r="C1085" s="119">
        <v>3</v>
      </c>
      <c r="D1085" s="119" t="s">
        <v>245</v>
      </c>
      <c r="E1085" s="119">
        <v>10</v>
      </c>
      <c r="F1085" s="119" t="s">
        <v>246</v>
      </c>
      <c r="G1085" s="119" t="s">
        <v>247</v>
      </c>
      <c r="H1085" s="119" t="s">
        <v>188</v>
      </c>
      <c r="I1085" s="119" t="s">
        <v>189</v>
      </c>
      <c r="J1085" s="119">
        <v>2</v>
      </c>
      <c r="K1085" s="119">
        <v>2</v>
      </c>
      <c r="L1085" s="119">
        <v>201</v>
      </c>
      <c r="M1085" s="119">
        <v>39</v>
      </c>
      <c r="N1085" s="120"/>
    </row>
    <row r="1086" spans="1:14" x14ac:dyDescent="0.25">
      <c r="A1086" s="119">
        <v>58</v>
      </c>
      <c r="B1086" s="119">
        <v>88</v>
      </c>
      <c r="C1086" s="119">
        <v>3</v>
      </c>
      <c r="D1086" s="119" t="s">
        <v>245</v>
      </c>
      <c r="E1086" s="119">
        <v>10</v>
      </c>
      <c r="F1086" s="119" t="s">
        <v>246</v>
      </c>
      <c r="G1086" s="119" t="s">
        <v>247</v>
      </c>
      <c r="H1086" s="119" t="s">
        <v>188</v>
      </c>
      <c r="I1086" s="119" t="s">
        <v>189</v>
      </c>
      <c r="J1086" s="119">
        <v>2</v>
      </c>
      <c r="K1086" s="119">
        <v>2</v>
      </c>
      <c r="L1086" s="119">
        <v>202</v>
      </c>
      <c r="M1086" s="119">
        <v>39</v>
      </c>
      <c r="N1086" s="120"/>
    </row>
    <row r="1087" spans="1:14" x14ac:dyDescent="0.25">
      <c r="A1087" s="119">
        <v>58</v>
      </c>
      <c r="B1087" s="119">
        <v>88</v>
      </c>
      <c r="C1087" s="119">
        <v>3</v>
      </c>
      <c r="D1087" s="119" t="s">
        <v>245</v>
      </c>
      <c r="E1087" s="119">
        <v>10</v>
      </c>
      <c r="F1087" s="119" t="s">
        <v>246</v>
      </c>
      <c r="G1087" s="119" t="s">
        <v>247</v>
      </c>
      <c r="H1087" s="119" t="s">
        <v>188</v>
      </c>
      <c r="I1087" s="119" t="s">
        <v>189</v>
      </c>
      <c r="J1087" s="119">
        <v>2</v>
      </c>
      <c r="K1087" s="119">
        <v>2</v>
      </c>
      <c r="L1087" s="119">
        <v>203</v>
      </c>
      <c r="M1087" s="119">
        <v>36</v>
      </c>
      <c r="N1087" s="120"/>
    </row>
    <row r="1088" spans="1:14" x14ac:dyDescent="0.25">
      <c r="A1088" s="119">
        <v>58</v>
      </c>
      <c r="B1088" s="119">
        <v>88</v>
      </c>
      <c r="C1088" s="119">
        <v>3</v>
      </c>
      <c r="D1088" s="119" t="s">
        <v>245</v>
      </c>
      <c r="E1088" s="119">
        <v>10</v>
      </c>
      <c r="F1088" s="119" t="s">
        <v>246</v>
      </c>
      <c r="G1088" s="119" t="s">
        <v>247</v>
      </c>
      <c r="H1088" s="119" t="s">
        <v>188</v>
      </c>
      <c r="I1088" s="119" t="s">
        <v>189</v>
      </c>
      <c r="J1088" s="119">
        <v>2</v>
      </c>
      <c r="K1088" s="119">
        <v>3</v>
      </c>
      <c r="L1088" s="119">
        <v>301</v>
      </c>
      <c r="M1088" s="119">
        <v>34</v>
      </c>
      <c r="N1088" s="120"/>
    </row>
    <row r="1089" spans="1:14" x14ac:dyDescent="0.25">
      <c r="A1089" s="119">
        <v>58</v>
      </c>
      <c r="B1089" s="119">
        <v>88</v>
      </c>
      <c r="C1089" s="119">
        <v>3</v>
      </c>
      <c r="D1089" s="119" t="s">
        <v>245</v>
      </c>
      <c r="E1089" s="119">
        <v>10</v>
      </c>
      <c r="F1089" s="119" t="s">
        <v>246</v>
      </c>
      <c r="G1089" s="119" t="s">
        <v>247</v>
      </c>
      <c r="H1089" s="119" t="s">
        <v>188</v>
      </c>
      <c r="I1089" s="119" t="s">
        <v>190</v>
      </c>
      <c r="J1089" s="119">
        <v>1</v>
      </c>
      <c r="K1089" s="119">
        <v>0</v>
      </c>
      <c r="L1089" s="119">
        <v>1</v>
      </c>
      <c r="M1089" s="119">
        <v>26</v>
      </c>
      <c r="N1089" s="120"/>
    </row>
    <row r="1090" spans="1:14" x14ac:dyDescent="0.25">
      <c r="A1090" s="119">
        <v>58</v>
      </c>
      <c r="B1090" s="119">
        <v>88</v>
      </c>
      <c r="C1090" s="119">
        <v>3</v>
      </c>
      <c r="D1090" s="119" t="s">
        <v>245</v>
      </c>
      <c r="E1090" s="119">
        <v>10</v>
      </c>
      <c r="F1090" s="119" t="s">
        <v>246</v>
      </c>
      <c r="G1090" s="119" t="s">
        <v>247</v>
      </c>
      <c r="H1090" s="119" t="s">
        <v>188</v>
      </c>
      <c r="I1090" s="119" t="s">
        <v>190</v>
      </c>
      <c r="J1090" s="119">
        <v>1</v>
      </c>
      <c r="K1090" s="119">
        <v>0</v>
      </c>
      <c r="L1090" s="119">
        <v>2</v>
      </c>
      <c r="M1090" s="119">
        <v>27</v>
      </c>
      <c r="N1090" s="120"/>
    </row>
    <row r="1091" spans="1:14" x14ac:dyDescent="0.25">
      <c r="A1091" s="119">
        <v>58</v>
      </c>
      <c r="B1091" s="119">
        <v>88</v>
      </c>
      <c r="C1091" s="119">
        <v>3</v>
      </c>
      <c r="D1091" s="119" t="s">
        <v>245</v>
      </c>
      <c r="E1091" s="119">
        <v>10</v>
      </c>
      <c r="F1091" s="119" t="s">
        <v>246</v>
      </c>
      <c r="G1091" s="119" t="s">
        <v>247</v>
      </c>
      <c r="H1091" s="119" t="s">
        <v>188</v>
      </c>
      <c r="I1091" s="119" t="s">
        <v>190</v>
      </c>
      <c r="J1091" s="119">
        <v>2</v>
      </c>
      <c r="K1091" s="119">
        <v>3</v>
      </c>
      <c r="L1091" s="119">
        <v>301</v>
      </c>
      <c r="M1091" s="119">
        <v>34</v>
      </c>
      <c r="N1091" s="120"/>
    </row>
    <row r="1092" spans="1:14" x14ac:dyDescent="0.25">
      <c r="A1092" s="119">
        <v>58</v>
      </c>
      <c r="B1092" s="119">
        <v>88</v>
      </c>
      <c r="C1092" s="119">
        <v>3</v>
      </c>
      <c r="D1092" s="119" t="s">
        <v>245</v>
      </c>
      <c r="E1092" s="119">
        <v>10</v>
      </c>
      <c r="F1092" s="119" t="s">
        <v>246</v>
      </c>
      <c r="G1092" s="119" t="s">
        <v>247</v>
      </c>
      <c r="H1092" s="119" t="s">
        <v>188</v>
      </c>
      <c r="I1092" s="119" t="s">
        <v>190</v>
      </c>
      <c r="J1092" s="119">
        <v>2</v>
      </c>
      <c r="K1092" s="119">
        <v>3</v>
      </c>
      <c r="L1092" s="119">
        <v>302</v>
      </c>
      <c r="M1092" s="119">
        <v>32</v>
      </c>
      <c r="N1092" s="120"/>
    </row>
    <row r="1093" spans="1:14" x14ac:dyDescent="0.25">
      <c r="A1093" s="119">
        <v>58</v>
      </c>
      <c r="B1093" s="119">
        <v>88</v>
      </c>
      <c r="C1093" s="119">
        <v>3</v>
      </c>
      <c r="D1093" s="119" t="s">
        <v>245</v>
      </c>
      <c r="E1093" s="119">
        <v>10</v>
      </c>
      <c r="F1093" s="119" t="s">
        <v>246</v>
      </c>
      <c r="G1093" s="119" t="s">
        <v>247</v>
      </c>
      <c r="H1093" s="119" t="s">
        <v>188</v>
      </c>
      <c r="I1093" s="119" t="s">
        <v>190</v>
      </c>
      <c r="J1093" s="119">
        <v>2</v>
      </c>
      <c r="K1093" s="119">
        <v>4</v>
      </c>
      <c r="L1093" s="119">
        <v>401</v>
      </c>
      <c r="M1093" s="119">
        <v>38</v>
      </c>
      <c r="N1093" s="120"/>
    </row>
    <row r="1094" spans="1:14" x14ac:dyDescent="0.25">
      <c r="A1094" s="119">
        <v>58</v>
      </c>
      <c r="B1094" s="119">
        <v>88</v>
      </c>
      <c r="C1094" s="119">
        <v>3</v>
      </c>
      <c r="D1094" s="119" t="s">
        <v>245</v>
      </c>
      <c r="E1094" s="119">
        <v>10</v>
      </c>
      <c r="F1094" s="119" t="s">
        <v>246</v>
      </c>
      <c r="G1094" s="119" t="s">
        <v>247</v>
      </c>
      <c r="H1094" s="119" t="s">
        <v>188</v>
      </c>
      <c r="I1094" s="119" t="s">
        <v>190</v>
      </c>
      <c r="J1094" s="119">
        <v>2</v>
      </c>
      <c r="K1094" s="119">
        <v>4</v>
      </c>
      <c r="L1094" s="119">
        <v>402</v>
      </c>
      <c r="M1094" s="119">
        <v>39</v>
      </c>
      <c r="N1094" s="120"/>
    </row>
    <row r="1095" spans="1:14" x14ac:dyDescent="0.25">
      <c r="A1095" s="119">
        <v>58</v>
      </c>
      <c r="B1095" s="119">
        <v>88</v>
      </c>
      <c r="C1095" s="119">
        <v>3</v>
      </c>
      <c r="D1095" s="119" t="s">
        <v>245</v>
      </c>
      <c r="E1095" s="119">
        <v>10</v>
      </c>
      <c r="F1095" s="119" t="s">
        <v>246</v>
      </c>
      <c r="G1095" s="119" t="s">
        <v>247</v>
      </c>
      <c r="H1095" s="119" t="s">
        <v>188</v>
      </c>
      <c r="I1095" s="119" t="s">
        <v>190</v>
      </c>
      <c r="J1095" s="119">
        <v>2</v>
      </c>
      <c r="K1095" s="119">
        <v>4</v>
      </c>
      <c r="L1095" s="119">
        <v>403</v>
      </c>
      <c r="M1095" s="119">
        <v>39</v>
      </c>
      <c r="N1095" s="120"/>
    </row>
    <row r="1096" spans="1:14" x14ac:dyDescent="0.25">
      <c r="A1096" s="119">
        <v>58</v>
      </c>
      <c r="B1096" s="119">
        <v>88</v>
      </c>
      <c r="C1096" s="119">
        <v>3</v>
      </c>
      <c r="D1096" s="119" t="s">
        <v>245</v>
      </c>
      <c r="E1096" s="119">
        <v>10</v>
      </c>
      <c r="F1096" s="119" t="s">
        <v>246</v>
      </c>
      <c r="G1096" s="119" t="s">
        <v>247</v>
      </c>
      <c r="H1096" s="119" t="s">
        <v>188</v>
      </c>
      <c r="I1096" s="119" t="s">
        <v>190</v>
      </c>
      <c r="J1096" s="119">
        <v>2</v>
      </c>
      <c r="K1096" s="119">
        <v>5</v>
      </c>
      <c r="L1096" s="119">
        <v>501</v>
      </c>
      <c r="M1096" s="119">
        <v>40</v>
      </c>
      <c r="N1096" s="120"/>
    </row>
    <row r="1097" spans="1:14" x14ac:dyDescent="0.25">
      <c r="A1097" s="119">
        <v>58</v>
      </c>
      <c r="B1097" s="119">
        <v>88</v>
      </c>
      <c r="C1097" s="119">
        <v>3</v>
      </c>
      <c r="D1097" s="119" t="s">
        <v>245</v>
      </c>
      <c r="E1097" s="119">
        <v>10</v>
      </c>
      <c r="F1097" s="119" t="s">
        <v>246</v>
      </c>
      <c r="G1097" s="119" t="s">
        <v>247</v>
      </c>
      <c r="H1097" s="119" t="s">
        <v>188</v>
      </c>
      <c r="I1097" s="119" t="s">
        <v>190</v>
      </c>
      <c r="J1097" s="119">
        <v>2</v>
      </c>
      <c r="K1097" s="119">
        <v>5</v>
      </c>
      <c r="L1097" s="119">
        <v>502</v>
      </c>
      <c r="M1097" s="119">
        <v>37</v>
      </c>
      <c r="N1097" s="120"/>
    </row>
    <row r="1098" spans="1:14" x14ac:dyDescent="0.25">
      <c r="A1098" s="119">
        <v>58</v>
      </c>
      <c r="B1098" s="119">
        <v>88</v>
      </c>
      <c r="C1098" s="119">
        <v>3</v>
      </c>
      <c r="D1098" s="119" t="s">
        <v>245</v>
      </c>
      <c r="E1098" s="119">
        <v>10</v>
      </c>
      <c r="F1098" s="119" t="s">
        <v>246</v>
      </c>
      <c r="G1098" s="119" t="s">
        <v>247</v>
      </c>
      <c r="H1098" s="119" t="s">
        <v>188</v>
      </c>
      <c r="I1098" s="119" t="s">
        <v>190</v>
      </c>
      <c r="J1098" s="119">
        <v>2</v>
      </c>
      <c r="K1098" s="119">
        <v>5</v>
      </c>
      <c r="L1098" s="119">
        <v>503</v>
      </c>
      <c r="M1098" s="119">
        <v>28</v>
      </c>
      <c r="N1098" s="120"/>
    </row>
    <row r="1099" spans="1:14" x14ac:dyDescent="0.25">
      <c r="A1099" s="119">
        <v>59</v>
      </c>
      <c r="B1099" s="119">
        <v>59</v>
      </c>
      <c r="C1099" s="119">
        <v>3</v>
      </c>
      <c r="D1099" s="119" t="s">
        <v>208</v>
      </c>
      <c r="E1099" s="119">
        <v>12</v>
      </c>
      <c r="F1099" s="119" t="s">
        <v>248</v>
      </c>
      <c r="G1099" s="119" t="s">
        <v>249</v>
      </c>
      <c r="H1099" s="119" t="s">
        <v>188</v>
      </c>
      <c r="I1099" s="119" t="s">
        <v>189</v>
      </c>
      <c r="J1099" s="119">
        <v>3</v>
      </c>
      <c r="K1099" s="119">
        <v>6</v>
      </c>
      <c r="L1099" s="119">
        <v>601</v>
      </c>
      <c r="M1099" s="119">
        <v>41</v>
      </c>
      <c r="N1099" s="120"/>
    </row>
    <row r="1100" spans="1:14" x14ac:dyDescent="0.25">
      <c r="A1100" s="119">
        <v>59</v>
      </c>
      <c r="B1100" s="119">
        <v>59</v>
      </c>
      <c r="C1100" s="119">
        <v>3</v>
      </c>
      <c r="D1100" s="119" t="s">
        <v>208</v>
      </c>
      <c r="E1100" s="119">
        <v>12</v>
      </c>
      <c r="F1100" s="119" t="s">
        <v>248</v>
      </c>
      <c r="G1100" s="119" t="s">
        <v>249</v>
      </c>
      <c r="H1100" s="119" t="s">
        <v>188</v>
      </c>
      <c r="I1100" s="119" t="s">
        <v>189</v>
      </c>
      <c r="J1100" s="119">
        <v>3</v>
      </c>
      <c r="K1100" s="119">
        <v>6</v>
      </c>
      <c r="L1100" s="119">
        <v>602</v>
      </c>
      <c r="M1100" s="119">
        <v>40</v>
      </c>
      <c r="N1100" s="120"/>
    </row>
    <row r="1101" spans="1:14" x14ac:dyDescent="0.25">
      <c r="A1101" s="119">
        <v>59</v>
      </c>
      <c r="B1101" s="119">
        <v>59</v>
      </c>
      <c r="C1101" s="119">
        <v>3</v>
      </c>
      <c r="D1101" s="119" t="s">
        <v>208</v>
      </c>
      <c r="E1101" s="119">
        <v>12</v>
      </c>
      <c r="F1101" s="119" t="s">
        <v>248</v>
      </c>
      <c r="G1101" s="119" t="s">
        <v>249</v>
      </c>
      <c r="H1101" s="119" t="s">
        <v>188</v>
      </c>
      <c r="I1101" s="119" t="s">
        <v>189</v>
      </c>
      <c r="J1101" s="119">
        <v>3</v>
      </c>
      <c r="K1101" s="119">
        <v>6</v>
      </c>
      <c r="L1101" s="119">
        <v>603</v>
      </c>
      <c r="M1101" s="119">
        <v>40</v>
      </c>
      <c r="N1101" s="120"/>
    </row>
    <row r="1102" spans="1:14" x14ac:dyDescent="0.25">
      <c r="A1102" s="119">
        <v>59</v>
      </c>
      <c r="B1102" s="119">
        <v>59</v>
      </c>
      <c r="C1102" s="119">
        <v>3</v>
      </c>
      <c r="D1102" s="119" t="s">
        <v>208</v>
      </c>
      <c r="E1102" s="119">
        <v>12</v>
      </c>
      <c r="F1102" s="119" t="s">
        <v>248</v>
      </c>
      <c r="G1102" s="119" t="s">
        <v>249</v>
      </c>
      <c r="H1102" s="119" t="s">
        <v>188</v>
      </c>
      <c r="I1102" s="119" t="s">
        <v>189</v>
      </c>
      <c r="J1102" s="119">
        <v>3</v>
      </c>
      <c r="K1102" s="119">
        <v>7</v>
      </c>
      <c r="L1102" s="119">
        <v>701</v>
      </c>
      <c r="M1102" s="119">
        <v>40</v>
      </c>
      <c r="N1102" s="120"/>
    </row>
    <row r="1103" spans="1:14" x14ac:dyDescent="0.25">
      <c r="A1103" s="119">
        <v>59</v>
      </c>
      <c r="B1103" s="119">
        <v>59</v>
      </c>
      <c r="C1103" s="119">
        <v>3</v>
      </c>
      <c r="D1103" s="119" t="s">
        <v>208</v>
      </c>
      <c r="E1103" s="119">
        <v>12</v>
      </c>
      <c r="F1103" s="119" t="s">
        <v>248</v>
      </c>
      <c r="G1103" s="119" t="s">
        <v>249</v>
      </c>
      <c r="H1103" s="119" t="s">
        <v>188</v>
      </c>
      <c r="I1103" s="119" t="s">
        <v>189</v>
      </c>
      <c r="J1103" s="119">
        <v>3</v>
      </c>
      <c r="K1103" s="119">
        <v>7</v>
      </c>
      <c r="L1103" s="119">
        <v>702</v>
      </c>
      <c r="M1103" s="119">
        <v>41</v>
      </c>
      <c r="N1103" s="120"/>
    </row>
    <row r="1104" spans="1:14" x14ac:dyDescent="0.25">
      <c r="A1104" s="119">
        <v>59</v>
      </c>
      <c r="B1104" s="119">
        <v>59</v>
      </c>
      <c r="C1104" s="119">
        <v>3</v>
      </c>
      <c r="D1104" s="119" t="s">
        <v>208</v>
      </c>
      <c r="E1104" s="119">
        <v>12</v>
      </c>
      <c r="F1104" s="119" t="s">
        <v>248</v>
      </c>
      <c r="G1104" s="119" t="s">
        <v>249</v>
      </c>
      <c r="H1104" s="119" t="s">
        <v>188</v>
      </c>
      <c r="I1104" s="119" t="s">
        <v>189</v>
      </c>
      <c r="J1104" s="119">
        <v>3</v>
      </c>
      <c r="K1104" s="119">
        <v>7</v>
      </c>
      <c r="L1104" s="119">
        <v>703</v>
      </c>
      <c r="M1104" s="119">
        <v>41</v>
      </c>
      <c r="N1104" s="120"/>
    </row>
    <row r="1105" spans="1:14" x14ac:dyDescent="0.25">
      <c r="A1105" s="119">
        <v>59</v>
      </c>
      <c r="B1105" s="119">
        <v>59</v>
      </c>
      <c r="C1105" s="119">
        <v>3</v>
      </c>
      <c r="D1105" s="119" t="s">
        <v>208</v>
      </c>
      <c r="E1105" s="119">
        <v>12</v>
      </c>
      <c r="F1105" s="119" t="s">
        <v>248</v>
      </c>
      <c r="G1105" s="119" t="s">
        <v>249</v>
      </c>
      <c r="H1105" s="119" t="s">
        <v>188</v>
      </c>
      <c r="I1105" s="119" t="s">
        <v>189</v>
      </c>
      <c r="J1105" s="119">
        <v>3</v>
      </c>
      <c r="K1105" s="119">
        <v>8</v>
      </c>
      <c r="L1105" s="119">
        <v>801</v>
      </c>
      <c r="M1105" s="119">
        <v>40</v>
      </c>
      <c r="N1105" s="120"/>
    </row>
    <row r="1106" spans="1:14" x14ac:dyDescent="0.25">
      <c r="A1106" s="119">
        <v>59</v>
      </c>
      <c r="B1106" s="119">
        <v>59</v>
      </c>
      <c r="C1106" s="119">
        <v>3</v>
      </c>
      <c r="D1106" s="119" t="s">
        <v>208</v>
      </c>
      <c r="E1106" s="119">
        <v>12</v>
      </c>
      <c r="F1106" s="119" t="s">
        <v>248</v>
      </c>
      <c r="G1106" s="119" t="s">
        <v>249</v>
      </c>
      <c r="H1106" s="119" t="s">
        <v>188</v>
      </c>
      <c r="I1106" s="119" t="s">
        <v>189</v>
      </c>
      <c r="J1106" s="119">
        <v>3</v>
      </c>
      <c r="K1106" s="119">
        <v>8</v>
      </c>
      <c r="L1106" s="119">
        <v>802</v>
      </c>
      <c r="M1106" s="119">
        <v>41</v>
      </c>
      <c r="N1106" s="120"/>
    </row>
    <row r="1107" spans="1:14" x14ac:dyDescent="0.25">
      <c r="A1107" s="119">
        <v>59</v>
      </c>
      <c r="B1107" s="119">
        <v>59</v>
      </c>
      <c r="C1107" s="119">
        <v>3</v>
      </c>
      <c r="D1107" s="119" t="s">
        <v>208</v>
      </c>
      <c r="E1107" s="119">
        <v>12</v>
      </c>
      <c r="F1107" s="119" t="s">
        <v>248</v>
      </c>
      <c r="G1107" s="119" t="s">
        <v>249</v>
      </c>
      <c r="H1107" s="119" t="s">
        <v>188</v>
      </c>
      <c r="I1107" s="119" t="s">
        <v>189</v>
      </c>
      <c r="J1107" s="119">
        <v>3</v>
      </c>
      <c r="K1107" s="119">
        <v>8</v>
      </c>
      <c r="L1107" s="119">
        <v>803</v>
      </c>
      <c r="M1107" s="119">
        <v>42</v>
      </c>
      <c r="N1107" s="120"/>
    </row>
    <row r="1108" spans="1:14" x14ac:dyDescent="0.25">
      <c r="A1108" s="119">
        <v>59</v>
      </c>
      <c r="B1108" s="119">
        <v>59</v>
      </c>
      <c r="C1108" s="119">
        <v>3</v>
      </c>
      <c r="D1108" s="119" t="s">
        <v>208</v>
      </c>
      <c r="E1108" s="119">
        <v>12</v>
      </c>
      <c r="F1108" s="119" t="s">
        <v>248</v>
      </c>
      <c r="G1108" s="119" t="s">
        <v>249</v>
      </c>
      <c r="H1108" s="119" t="s">
        <v>188</v>
      </c>
      <c r="I1108" s="119" t="s">
        <v>189</v>
      </c>
      <c r="J1108" s="119">
        <v>3</v>
      </c>
      <c r="K1108" s="119">
        <v>9</v>
      </c>
      <c r="L1108" s="119">
        <v>901</v>
      </c>
      <c r="M1108" s="119">
        <v>42</v>
      </c>
      <c r="N1108" s="120"/>
    </row>
    <row r="1109" spans="1:14" x14ac:dyDescent="0.25">
      <c r="A1109" s="119">
        <v>59</v>
      </c>
      <c r="B1109" s="119">
        <v>59</v>
      </c>
      <c r="C1109" s="119">
        <v>3</v>
      </c>
      <c r="D1109" s="119" t="s">
        <v>208</v>
      </c>
      <c r="E1109" s="119">
        <v>12</v>
      </c>
      <c r="F1109" s="119" t="s">
        <v>248</v>
      </c>
      <c r="G1109" s="119" t="s">
        <v>249</v>
      </c>
      <c r="H1109" s="119" t="s">
        <v>188</v>
      </c>
      <c r="I1109" s="119" t="s">
        <v>189</v>
      </c>
      <c r="J1109" s="119">
        <v>3</v>
      </c>
      <c r="K1109" s="119">
        <v>9</v>
      </c>
      <c r="L1109" s="119">
        <v>902</v>
      </c>
      <c r="M1109" s="119">
        <v>40</v>
      </c>
      <c r="N1109" s="120"/>
    </row>
    <row r="1110" spans="1:14" x14ac:dyDescent="0.25">
      <c r="A1110" s="119">
        <v>59</v>
      </c>
      <c r="B1110" s="119">
        <v>59</v>
      </c>
      <c r="C1110" s="119">
        <v>3</v>
      </c>
      <c r="D1110" s="119" t="s">
        <v>208</v>
      </c>
      <c r="E1110" s="119">
        <v>12</v>
      </c>
      <c r="F1110" s="119" t="s">
        <v>248</v>
      </c>
      <c r="G1110" s="119" t="s">
        <v>249</v>
      </c>
      <c r="H1110" s="119" t="s">
        <v>188</v>
      </c>
      <c r="I1110" s="119" t="s">
        <v>189</v>
      </c>
      <c r="J1110" s="119">
        <v>3</v>
      </c>
      <c r="K1110" s="119">
        <v>9</v>
      </c>
      <c r="L1110" s="119">
        <v>903</v>
      </c>
      <c r="M1110" s="119">
        <v>40</v>
      </c>
      <c r="N1110" s="120"/>
    </row>
    <row r="1111" spans="1:14" x14ac:dyDescent="0.25">
      <c r="A1111" s="119">
        <v>59</v>
      </c>
      <c r="B1111" s="119">
        <v>59</v>
      </c>
      <c r="C1111" s="119">
        <v>3</v>
      </c>
      <c r="D1111" s="119" t="s">
        <v>208</v>
      </c>
      <c r="E1111" s="119">
        <v>12</v>
      </c>
      <c r="F1111" s="119" t="s">
        <v>248</v>
      </c>
      <c r="G1111" s="119" t="s">
        <v>249</v>
      </c>
      <c r="H1111" s="119" t="s">
        <v>188</v>
      </c>
      <c r="I1111" s="119" t="s">
        <v>189</v>
      </c>
      <c r="J1111" s="119">
        <v>4</v>
      </c>
      <c r="K1111" s="119">
        <v>10</v>
      </c>
      <c r="L1111" s="119">
        <v>1001</v>
      </c>
      <c r="M1111" s="119">
        <v>40</v>
      </c>
      <c r="N1111" s="120"/>
    </row>
    <row r="1112" spans="1:14" x14ac:dyDescent="0.25">
      <c r="A1112" s="119">
        <v>59</v>
      </c>
      <c r="B1112" s="119">
        <v>59</v>
      </c>
      <c r="C1112" s="119">
        <v>3</v>
      </c>
      <c r="D1112" s="119" t="s">
        <v>208</v>
      </c>
      <c r="E1112" s="119">
        <v>12</v>
      </c>
      <c r="F1112" s="119" t="s">
        <v>248</v>
      </c>
      <c r="G1112" s="119" t="s">
        <v>249</v>
      </c>
      <c r="H1112" s="119" t="s">
        <v>188</v>
      </c>
      <c r="I1112" s="119" t="s">
        <v>189</v>
      </c>
      <c r="J1112" s="119">
        <v>4</v>
      </c>
      <c r="K1112" s="119">
        <v>10</v>
      </c>
      <c r="L1112" s="119">
        <v>1002</v>
      </c>
      <c r="M1112" s="119">
        <v>34</v>
      </c>
      <c r="N1112" s="120"/>
    </row>
    <row r="1113" spans="1:14" x14ac:dyDescent="0.25">
      <c r="A1113" s="119">
        <v>59</v>
      </c>
      <c r="B1113" s="119">
        <v>59</v>
      </c>
      <c r="C1113" s="119">
        <v>3</v>
      </c>
      <c r="D1113" s="119" t="s">
        <v>208</v>
      </c>
      <c r="E1113" s="119">
        <v>12</v>
      </c>
      <c r="F1113" s="119" t="s">
        <v>248</v>
      </c>
      <c r="G1113" s="119" t="s">
        <v>249</v>
      </c>
      <c r="H1113" s="119" t="s">
        <v>188</v>
      </c>
      <c r="I1113" s="119" t="s">
        <v>189</v>
      </c>
      <c r="J1113" s="119">
        <v>4</v>
      </c>
      <c r="K1113" s="119">
        <v>10</v>
      </c>
      <c r="L1113" s="119">
        <v>1003</v>
      </c>
      <c r="M1113" s="119">
        <v>35</v>
      </c>
      <c r="N1113" s="120"/>
    </row>
    <row r="1114" spans="1:14" x14ac:dyDescent="0.25">
      <c r="A1114" s="119">
        <v>59</v>
      </c>
      <c r="B1114" s="119">
        <v>59</v>
      </c>
      <c r="C1114" s="119">
        <v>3</v>
      </c>
      <c r="D1114" s="119" t="s">
        <v>208</v>
      </c>
      <c r="E1114" s="119">
        <v>12</v>
      </c>
      <c r="F1114" s="119" t="s">
        <v>248</v>
      </c>
      <c r="G1114" s="119" t="s">
        <v>249</v>
      </c>
      <c r="H1114" s="119" t="s">
        <v>188</v>
      </c>
      <c r="I1114" s="119" t="s">
        <v>189</v>
      </c>
      <c r="J1114" s="119">
        <v>4</v>
      </c>
      <c r="K1114" s="119">
        <v>11</v>
      </c>
      <c r="L1114" s="119">
        <v>1101</v>
      </c>
      <c r="M1114" s="119">
        <v>35</v>
      </c>
      <c r="N1114" s="120"/>
    </row>
    <row r="1115" spans="1:14" x14ac:dyDescent="0.25">
      <c r="A1115" s="119">
        <v>59</v>
      </c>
      <c r="B1115" s="119">
        <v>59</v>
      </c>
      <c r="C1115" s="119">
        <v>3</v>
      </c>
      <c r="D1115" s="119" t="s">
        <v>208</v>
      </c>
      <c r="E1115" s="119">
        <v>12</v>
      </c>
      <c r="F1115" s="119" t="s">
        <v>248</v>
      </c>
      <c r="G1115" s="119" t="s">
        <v>249</v>
      </c>
      <c r="H1115" s="119" t="s">
        <v>188</v>
      </c>
      <c r="I1115" s="119" t="s">
        <v>189</v>
      </c>
      <c r="J1115" s="119">
        <v>4</v>
      </c>
      <c r="K1115" s="119">
        <v>11</v>
      </c>
      <c r="L1115" s="119">
        <v>1102</v>
      </c>
      <c r="M1115" s="119">
        <v>34</v>
      </c>
      <c r="N1115" s="120"/>
    </row>
    <row r="1116" spans="1:14" x14ac:dyDescent="0.25">
      <c r="A1116" s="119">
        <v>59</v>
      </c>
      <c r="B1116" s="119">
        <v>59</v>
      </c>
      <c r="C1116" s="119">
        <v>3</v>
      </c>
      <c r="D1116" s="119" t="s">
        <v>208</v>
      </c>
      <c r="E1116" s="119">
        <v>12</v>
      </c>
      <c r="F1116" s="119" t="s">
        <v>248</v>
      </c>
      <c r="G1116" s="119" t="s">
        <v>249</v>
      </c>
      <c r="H1116" s="119" t="s">
        <v>188</v>
      </c>
      <c r="I1116" s="119" t="s">
        <v>189</v>
      </c>
      <c r="J1116" s="119">
        <v>4</v>
      </c>
      <c r="K1116" s="119">
        <v>11</v>
      </c>
      <c r="L1116" s="119">
        <v>1103</v>
      </c>
      <c r="M1116" s="119">
        <v>31</v>
      </c>
      <c r="N1116" s="120"/>
    </row>
    <row r="1117" spans="1:14" x14ac:dyDescent="0.25">
      <c r="A1117" s="119">
        <v>59</v>
      </c>
      <c r="B1117" s="119">
        <v>59</v>
      </c>
      <c r="C1117" s="119">
        <v>3</v>
      </c>
      <c r="D1117" s="119" t="s">
        <v>208</v>
      </c>
      <c r="E1117" s="119">
        <v>12</v>
      </c>
      <c r="F1117" s="119" t="s">
        <v>248</v>
      </c>
      <c r="G1117" s="119" t="s">
        <v>249</v>
      </c>
      <c r="H1117" s="119" t="s">
        <v>188</v>
      </c>
      <c r="I1117" s="119" t="s">
        <v>190</v>
      </c>
      <c r="J1117" s="119">
        <v>3</v>
      </c>
      <c r="K1117" s="119">
        <v>6</v>
      </c>
      <c r="L1117" s="119">
        <v>601</v>
      </c>
      <c r="M1117" s="119">
        <v>36</v>
      </c>
      <c r="N1117" s="120"/>
    </row>
    <row r="1118" spans="1:14" x14ac:dyDescent="0.25">
      <c r="A1118" s="119">
        <v>59</v>
      </c>
      <c r="B1118" s="119">
        <v>59</v>
      </c>
      <c r="C1118" s="119">
        <v>3</v>
      </c>
      <c r="D1118" s="119" t="s">
        <v>208</v>
      </c>
      <c r="E1118" s="119">
        <v>12</v>
      </c>
      <c r="F1118" s="119" t="s">
        <v>248</v>
      </c>
      <c r="G1118" s="119" t="s">
        <v>249</v>
      </c>
      <c r="H1118" s="119" t="s">
        <v>188</v>
      </c>
      <c r="I1118" s="119" t="s">
        <v>190</v>
      </c>
      <c r="J1118" s="119">
        <v>3</v>
      </c>
      <c r="K1118" s="119">
        <v>6</v>
      </c>
      <c r="L1118" s="119">
        <v>602</v>
      </c>
      <c r="M1118" s="119">
        <v>38</v>
      </c>
      <c r="N1118" s="120"/>
    </row>
    <row r="1119" spans="1:14" x14ac:dyDescent="0.25">
      <c r="A1119" s="119">
        <v>59</v>
      </c>
      <c r="B1119" s="119">
        <v>59</v>
      </c>
      <c r="C1119" s="119">
        <v>3</v>
      </c>
      <c r="D1119" s="119" t="s">
        <v>208</v>
      </c>
      <c r="E1119" s="119">
        <v>12</v>
      </c>
      <c r="F1119" s="119" t="s">
        <v>248</v>
      </c>
      <c r="G1119" s="119" t="s">
        <v>249</v>
      </c>
      <c r="H1119" s="119" t="s">
        <v>188</v>
      </c>
      <c r="I1119" s="119" t="s">
        <v>190</v>
      </c>
      <c r="J1119" s="119">
        <v>3</v>
      </c>
      <c r="K1119" s="119">
        <v>6</v>
      </c>
      <c r="L1119" s="119">
        <v>603</v>
      </c>
      <c r="M1119" s="119">
        <v>33</v>
      </c>
      <c r="N1119" s="120"/>
    </row>
    <row r="1120" spans="1:14" x14ac:dyDescent="0.25">
      <c r="A1120" s="119">
        <v>59</v>
      </c>
      <c r="B1120" s="119">
        <v>59</v>
      </c>
      <c r="C1120" s="119">
        <v>3</v>
      </c>
      <c r="D1120" s="119" t="s">
        <v>208</v>
      </c>
      <c r="E1120" s="119">
        <v>12</v>
      </c>
      <c r="F1120" s="119" t="s">
        <v>248</v>
      </c>
      <c r="G1120" s="119" t="s">
        <v>249</v>
      </c>
      <c r="H1120" s="119" t="s">
        <v>188</v>
      </c>
      <c r="I1120" s="119" t="s">
        <v>190</v>
      </c>
      <c r="J1120" s="119">
        <v>3</v>
      </c>
      <c r="K1120" s="119">
        <v>7</v>
      </c>
      <c r="L1120" s="119">
        <v>701</v>
      </c>
      <c r="M1120" s="119">
        <v>42</v>
      </c>
      <c r="N1120" s="120"/>
    </row>
    <row r="1121" spans="1:14" x14ac:dyDescent="0.25">
      <c r="A1121" s="119">
        <v>59</v>
      </c>
      <c r="B1121" s="119">
        <v>59</v>
      </c>
      <c r="C1121" s="119">
        <v>3</v>
      </c>
      <c r="D1121" s="119" t="s">
        <v>208</v>
      </c>
      <c r="E1121" s="119">
        <v>12</v>
      </c>
      <c r="F1121" s="119" t="s">
        <v>248</v>
      </c>
      <c r="G1121" s="119" t="s">
        <v>249</v>
      </c>
      <c r="H1121" s="119" t="s">
        <v>188</v>
      </c>
      <c r="I1121" s="119" t="s">
        <v>190</v>
      </c>
      <c r="J1121" s="119">
        <v>3</v>
      </c>
      <c r="K1121" s="119">
        <v>7</v>
      </c>
      <c r="L1121" s="119">
        <v>702</v>
      </c>
      <c r="M1121" s="119">
        <v>41</v>
      </c>
      <c r="N1121" s="120"/>
    </row>
    <row r="1122" spans="1:14" x14ac:dyDescent="0.25">
      <c r="A1122" s="119">
        <v>59</v>
      </c>
      <c r="B1122" s="119">
        <v>59</v>
      </c>
      <c r="C1122" s="119">
        <v>3</v>
      </c>
      <c r="D1122" s="119" t="s">
        <v>208</v>
      </c>
      <c r="E1122" s="119">
        <v>12</v>
      </c>
      <c r="F1122" s="119" t="s">
        <v>248</v>
      </c>
      <c r="G1122" s="119" t="s">
        <v>249</v>
      </c>
      <c r="H1122" s="119" t="s">
        <v>188</v>
      </c>
      <c r="I1122" s="119" t="s">
        <v>190</v>
      </c>
      <c r="J1122" s="119">
        <v>3</v>
      </c>
      <c r="K1122" s="119">
        <v>7</v>
      </c>
      <c r="L1122" s="119">
        <v>703</v>
      </c>
      <c r="M1122" s="119">
        <v>45</v>
      </c>
      <c r="N1122" s="120"/>
    </row>
    <row r="1123" spans="1:14" x14ac:dyDescent="0.25">
      <c r="A1123" s="119">
        <v>59</v>
      </c>
      <c r="B1123" s="119">
        <v>59</v>
      </c>
      <c r="C1123" s="119">
        <v>3</v>
      </c>
      <c r="D1123" s="119" t="s">
        <v>208</v>
      </c>
      <c r="E1123" s="119">
        <v>12</v>
      </c>
      <c r="F1123" s="119" t="s">
        <v>248</v>
      </c>
      <c r="G1123" s="119" t="s">
        <v>249</v>
      </c>
      <c r="H1123" s="119" t="s">
        <v>188</v>
      </c>
      <c r="I1123" s="119" t="s">
        <v>190</v>
      </c>
      <c r="J1123" s="119">
        <v>3</v>
      </c>
      <c r="K1123" s="119">
        <v>8</v>
      </c>
      <c r="L1123" s="119">
        <v>801</v>
      </c>
      <c r="M1123" s="119">
        <v>45</v>
      </c>
      <c r="N1123" s="120"/>
    </row>
    <row r="1124" spans="1:14" x14ac:dyDescent="0.25">
      <c r="A1124" s="119">
        <v>59</v>
      </c>
      <c r="B1124" s="119">
        <v>59</v>
      </c>
      <c r="C1124" s="119">
        <v>3</v>
      </c>
      <c r="D1124" s="119" t="s">
        <v>208</v>
      </c>
      <c r="E1124" s="119">
        <v>12</v>
      </c>
      <c r="F1124" s="119" t="s">
        <v>248</v>
      </c>
      <c r="G1124" s="119" t="s">
        <v>249</v>
      </c>
      <c r="H1124" s="119" t="s">
        <v>188</v>
      </c>
      <c r="I1124" s="119" t="s">
        <v>190</v>
      </c>
      <c r="J1124" s="119">
        <v>3</v>
      </c>
      <c r="K1124" s="119">
        <v>8</v>
      </c>
      <c r="L1124" s="119">
        <v>802</v>
      </c>
      <c r="M1124" s="119">
        <v>44</v>
      </c>
      <c r="N1124" s="120"/>
    </row>
    <row r="1125" spans="1:14" x14ac:dyDescent="0.25">
      <c r="A1125" s="119">
        <v>59</v>
      </c>
      <c r="B1125" s="119">
        <v>59</v>
      </c>
      <c r="C1125" s="119">
        <v>3</v>
      </c>
      <c r="D1125" s="119" t="s">
        <v>208</v>
      </c>
      <c r="E1125" s="119">
        <v>12</v>
      </c>
      <c r="F1125" s="119" t="s">
        <v>248</v>
      </c>
      <c r="G1125" s="119" t="s">
        <v>249</v>
      </c>
      <c r="H1125" s="119" t="s">
        <v>188</v>
      </c>
      <c r="I1125" s="119" t="s">
        <v>190</v>
      </c>
      <c r="J1125" s="119">
        <v>3</v>
      </c>
      <c r="K1125" s="119">
        <v>9</v>
      </c>
      <c r="L1125" s="119">
        <v>901</v>
      </c>
      <c r="M1125" s="119">
        <v>41</v>
      </c>
      <c r="N1125" s="120"/>
    </row>
    <row r="1126" spans="1:14" x14ac:dyDescent="0.25">
      <c r="A1126" s="119">
        <v>59</v>
      </c>
      <c r="B1126" s="119">
        <v>59</v>
      </c>
      <c r="C1126" s="119">
        <v>3</v>
      </c>
      <c r="D1126" s="119" t="s">
        <v>208</v>
      </c>
      <c r="E1126" s="119">
        <v>12</v>
      </c>
      <c r="F1126" s="119" t="s">
        <v>248</v>
      </c>
      <c r="G1126" s="119" t="s">
        <v>249</v>
      </c>
      <c r="H1126" s="119" t="s">
        <v>188</v>
      </c>
      <c r="I1126" s="119" t="s">
        <v>190</v>
      </c>
      <c r="J1126" s="119">
        <v>3</v>
      </c>
      <c r="K1126" s="119">
        <v>9</v>
      </c>
      <c r="L1126" s="119">
        <v>902</v>
      </c>
      <c r="M1126" s="119">
        <v>39</v>
      </c>
      <c r="N1126" s="120"/>
    </row>
    <row r="1127" spans="1:14" x14ac:dyDescent="0.25">
      <c r="A1127" s="119">
        <v>59</v>
      </c>
      <c r="B1127" s="119">
        <v>59</v>
      </c>
      <c r="C1127" s="119">
        <v>3</v>
      </c>
      <c r="D1127" s="119" t="s">
        <v>208</v>
      </c>
      <c r="E1127" s="119">
        <v>12</v>
      </c>
      <c r="F1127" s="119" t="s">
        <v>248</v>
      </c>
      <c r="G1127" s="119" t="s">
        <v>249</v>
      </c>
      <c r="H1127" s="119" t="s">
        <v>188</v>
      </c>
      <c r="I1127" s="119" t="s">
        <v>190</v>
      </c>
      <c r="J1127" s="119">
        <v>4</v>
      </c>
      <c r="K1127" s="119">
        <v>10</v>
      </c>
      <c r="L1127" s="119">
        <v>1001</v>
      </c>
      <c r="M1127" s="119">
        <v>36</v>
      </c>
      <c r="N1127" s="120"/>
    </row>
    <row r="1128" spans="1:14" x14ac:dyDescent="0.25">
      <c r="A1128" s="119">
        <v>59</v>
      </c>
      <c r="B1128" s="119">
        <v>59</v>
      </c>
      <c r="C1128" s="119">
        <v>3</v>
      </c>
      <c r="D1128" s="119" t="s">
        <v>208</v>
      </c>
      <c r="E1128" s="119">
        <v>12</v>
      </c>
      <c r="F1128" s="119" t="s">
        <v>248</v>
      </c>
      <c r="G1128" s="119" t="s">
        <v>249</v>
      </c>
      <c r="H1128" s="119" t="s">
        <v>188</v>
      </c>
      <c r="I1128" s="119" t="s">
        <v>190</v>
      </c>
      <c r="J1128" s="119">
        <v>4</v>
      </c>
      <c r="K1128" s="119">
        <v>10</v>
      </c>
      <c r="L1128" s="119">
        <v>1002</v>
      </c>
      <c r="M1128" s="119">
        <v>39</v>
      </c>
      <c r="N1128" s="120"/>
    </row>
    <row r="1129" spans="1:14" x14ac:dyDescent="0.25">
      <c r="A1129" s="119">
        <v>59</v>
      </c>
      <c r="B1129" s="119">
        <v>59</v>
      </c>
      <c r="C1129" s="119">
        <v>3</v>
      </c>
      <c r="D1129" s="119" t="s">
        <v>208</v>
      </c>
      <c r="E1129" s="119">
        <v>12</v>
      </c>
      <c r="F1129" s="119" t="s">
        <v>248</v>
      </c>
      <c r="G1129" s="119" t="s">
        <v>249</v>
      </c>
      <c r="H1129" s="119" t="s">
        <v>188</v>
      </c>
      <c r="I1129" s="119" t="s">
        <v>190</v>
      </c>
      <c r="J1129" s="119">
        <v>4</v>
      </c>
      <c r="K1129" s="119">
        <v>11</v>
      </c>
      <c r="L1129" s="119">
        <v>1101</v>
      </c>
      <c r="M1129" s="119">
        <v>34</v>
      </c>
      <c r="N1129" s="120"/>
    </row>
    <row r="1130" spans="1:14" x14ac:dyDescent="0.25">
      <c r="A1130" s="119">
        <v>59</v>
      </c>
      <c r="B1130" s="119">
        <v>59</v>
      </c>
      <c r="C1130" s="119">
        <v>3</v>
      </c>
      <c r="D1130" s="119" t="s">
        <v>208</v>
      </c>
      <c r="E1130" s="119">
        <v>12</v>
      </c>
      <c r="F1130" s="119" t="s">
        <v>248</v>
      </c>
      <c r="G1130" s="119" t="s">
        <v>249</v>
      </c>
      <c r="H1130" s="119" t="s">
        <v>188</v>
      </c>
      <c r="I1130" s="119" t="s">
        <v>190</v>
      </c>
      <c r="J1130" s="119">
        <v>4</v>
      </c>
      <c r="K1130" s="119">
        <v>11</v>
      </c>
      <c r="L1130" s="119">
        <v>1102</v>
      </c>
      <c r="M1130" s="119">
        <v>33</v>
      </c>
      <c r="N1130" s="120"/>
    </row>
    <row r="1131" spans="1:14" x14ac:dyDescent="0.25">
      <c r="A1131" s="119">
        <v>59</v>
      </c>
      <c r="B1131" s="119">
        <v>123</v>
      </c>
      <c r="C1131" s="119">
        <v>3</v>
      </c>
      <c r="D1131" s="119" t="s">
        <v>208</v>
      </c>
      <c r="E1131" s="119">
        <v>15</v>
      </c>
      <c r="F1131" s="119" t="s">
        <v>248</v>
      </c>
      <c r="G1131" s="119" t="s">
        <v>250</v>
      </c>
      <c r="H1131" s="119" t="s">
        <v>188</v>
      </c>
      <c r="I1131" s="119" t="s">
        <v>189</v>
      </c>
      <c r="J1131" s="119">
        <v>1</v>
      </c>
      <c r="K1131" s="119">
        <v>0</v>
      </c>
      <c r="L1131" s="119">
        <v>1</v>
      </c>
      <c r="M1131" s="119">
        <v>25</v>
      </c>
      <c r="N1131" s="120"/>
    </row>
    <row r="1132" spans="1:14" x14ac:dyDescent="0.25">
      <c r="A1132" s="119">
        <v>59</v>
      </c>
      <c r="B1132" s="119">
        <v>123</v>
      </c>
      <c r="C1132" s="119">
        <v>3</v>
      </c>
      <c r="D1132" s="119" t="s">
        <v>208</v>
      </c>
      <c r="E1132" s="119">
        <v>15</v>
      </c>
      <c r="F1132" s="119" t="s">
        <v>248</v>
      </c>
      <c r="G1132" s="119" t="s">
        <v>250</v>
      </c>
      <c r="H1132" s="119" t="s">
        <v>188</v>
      </c>
      <c r="I1132" s="119" t="s">
        <v>189</v>
      </c>
      <c r="J1132" s="119">
        <v>2</v>
      </c>
      <c r="K1132" s="119">
        <v>1</v>
      </c>
      <c r="L1132" s="119">
        <v>101</v>
      </c>
      <c r="M1132" s="119">
        <v>28</v>
      </c>
      <c r="N1132" s="120"/>
    </row>
    <row r="1133" spans="1:14" x14ac:dyDescent="0.25">
      <c r="A1133" s="119">
        <v>59</v>
      </c>
      <c r="B1133" s="119">
        <v>123</v>
      </c>
      <c r="C1133" s="119">
        <v>3</v>
      </c>
      <c r="D1133" s="119" t="s">
        <v>208</v>
      </c>
      <c r="E1133" s="119">
        <v>15</v>
      </c>
      <c r="F1133" s="119" t="s">
        <v>248</v>
      </c>
      <c r="G1133" s="119" t="s">
        <v>250</v>
      </c>
      <c r="H1133" s="119" t="s">
        <v>188</v>
      </c>
      <c r="I1133" s="119" t="s">
        <v>189</v>
      </c>
      <c r="J1133" s="119">
        <v>2</v>
      </c>
      <c r="K1133" s="119">
        <v>2</v>
      </c>
      <c r="L1133" s="119">
        <v>201</v>
      </c>
      <c r="M1133" s="119">
        <v>30</v>
      </c>
      <c r="N1133" s="120"/>
    </row>
    <row r="1134" spans="1:14" x14ac:dyDescent="0.25">
      <c r="A1134" s="119">
        <v>59</v>
      </c>
      <c r="B1134" s="119">
        <v>123</v>
      </c>
      <c r="C1134" s="119">
        <v>3</v>
      </c>
      <c r="D1134" s="119" t="s">
        <v>208</v>
      </c>
      <c r="E1134" s="119">
        <v>15</v>
      </c>
      <c r="F1134" s="119" t="s">
        <v>248</v>
      </c>
      <c r="G1134" s="119" t="s">
        <v>250</v>
      </c>
      <c r="H1134" s="119" t="s">
        <v>188</v>
      </c>
      <c r="I1134" s="119" t="s">
        <v>189</v>
      </c>
      <c r="J1134" s="119">
        <v>2</v>
      </c>
      <c r="K1134" s="119">
        <v>3</v>
      </c>
      <c r="L1134" s="119">
        <v>301</v>
      </c>
      <c r="M1134" s="119">
        <v>36</v>
      </c>
      <c r="N1134" s="120"/>
    </row>
    <row r="1135" spans="1:14" x14ac:dyDescent="0.25">
      <c r="A1135" s="119">
        <v>59</v>
      </c>
      <c r="B1135" s="119">
        <v>123</v>
      </c>
      <c r="C1135" s="119">
        <v>3</v>
      </c>
      <c r="D1135" s="119" t="s">
        <v>208</v>
      </c>
      <c r="E1135" s="119">
        <v>15</v>
      </c>
      <c r="F1135" s="119" t="s">
        <v>248</v>
      </c>
      <c r="G1135" s="119" t="s">
        <v>250</v>
      </c>
      <c r="H1135" s="119" t="s">
        <v>188</v>
      </c>
      <c r="I1135" s="119" t="s">
        <v>189</v>
      </c>
      <c r="J1135" s="119">
        <v>2</v>
      </c>
      <c r="K1135" s="119">
        <v>4</v>
      </c>
      <c r="L1135" s="119">
        <v>401</v>
      </c>
      <c r="M1135" s="119">
        <v>33</v>
      </c>
      <c r="N1135" s="120"/>
    </row>
    <row r="1136" spans="1:14" x14ac:dyDescent="0.25">
      <c r="A1136" s="119">
        <v>59</v>
      </c>
      <c r="B1136" s="119">
        <v>123</v>
      </c>
      <c r="C1136" s="119">
        <v>3</v>
      </c>
      <c r="D1136" s="119" t="s">
        <v>208</v>
      </c>
      <c r="E1136" s="119">
        <v>15</v>
      </c>
      <c r="F1136" s="119" t="s">
        <v>248</v>
      </c>
      <c r="G1136" s="119" t="s">
        <v>250</v>
      </c>
      <c r="H1136" s="119" t="s">
        <v>188</v>
      </c>
      <c r="I1136" s="119" t="s">
        <v>189</v>
      </c>
      <c r="J1136" s="119">
        <v>2</v>
      </c>
      <c r="K1136" s="119">
        <v>5</v>
      </c>
      <c r="L1136" s="119">
        <v>501</v>
      </c>
      <c r="M1136" s="119">
        <v>36</v>
      </c>
      <c r="N1136" s="120"/>
    </row>
    <row r="1137" spans="1:14" x14ac:dyDescent="0.25">
      <c r="A1137" s="119">
        <v>59</v>
      </c>
      <c r="B1137" s="119">
        <v>123</v>
      </c>
      <c r="C1137" s="119">
        <v>3</v>
      </c>
      <c r="D1137" s="119" t="s">
        <v>208</v>
      </c>
      <c r="E1137" s="119">
        <v>15</v>
      </c>
      <c r="F1137" s="119" t="s">
        <v>248</v>
      </c>
      <c r="G1137" s="119" t="s">
        <v>250</v>
      </c>
      <c r="H1137" s="119" t="s">
        <v>188</v>
      </c>
      <c r="I1137" s="119" t="s">
        <v>190</v>
      </c>
      <c r="J1137" s="119">
        <v>1</v>
      </c>
      <c r="K1137" s="119">
        <v>0</v>
      </c>
      <c r="L1137" s="119">
        <v>1</v>
      </c>
      <c r="M1137" s="119">
        <v>25</v>
      </c>
      <c r="N1137" s="120"/>
    </row>
    <row r="1138" spans="1:14" x14ac:dyDescent="0.25">
      <c r="A1138" s="119">
        <v>59</v>
      </c>
      <c r="B1138" s="119">
        <v>123</v>
      </c>
      <c r="C1138" s="119">
        <v>3</v>
      </c>
      <c r="D1138" s="119" t="s">
        <v>208</v>
      </c>
      <c r="E1138" s="119">
        <v>15</v>
      </c>
      <c r="F1138" s="119" t="s">
        <v>248</v>
      </c>
      <c r="G1138" s="119" t="s">
        <v>250</v>
      </c>
      <c r="H1138" s="119" t="s">
        <v>188</v>
      </c>
      <c r="I1138" s="119" t="s">
        <v>190</v>
      </c>
      <c r="J1138" s="119">
        <v>2</v>
      </c>
      <c r="K1138" s="119">
        <v>1</v>
      </c>
      <c r="L1138" s="119">
        <v>101</v>
      </c>
      <c r="M1138" s="119">
        <v>30</v>
      </c>
      <c r="N1138" s="120"/>
    </row>
    <row r="1139" spans="1:14" x14ac:dyDescent="0.25">
      <c r="A1139" s="119">
        <v>59</v>
      </c>
      <c r="B1139" s="119">
        <v>123</v>
      </c>
      <c r="C1139" s="119">
        <v>3</v>
      </c>
      <c r="D1139" s="119" t="s">
        <v>208</v>
      </c>
      <c r="E1139" s="119">
        <v>15</v>
      </c>
      <c r="F1139" s="119" t="s">
        <v>248</v>
      </c>
      <c r="G1139" s="119" t="s">
        <v>250</v>
      </c>
      <c r="H1139" s="119" t="s">
        <v>188</v>
      </c>
      <c r="I1139" s="119" t="s">
        <v>190</v>
      </c>
      <c r="J1139" s="119">
        <v>2</v>
      </c>
      <c r="K1139" s="119">
        <v>2</v>
      </c>
      <c r="L1139" s="119">
        <v>201</v>
      </c>
      <c r="M1139" s="119">
        <v>31</v>
      </c>
      <c r="N1139" s="120"/>
    </row>
    <row r="1140" spans="1:14" x14ac:dyDescent="0.25">
      <c r="A1140" s="119">
        <v>59</v>
      </c>
      <c r="B1140" s="119">
        <v>123</v>
      </c>
      <c r="C1140" s="119">
        <v>3</v>
      </c>
      <c r="D1140" s="119" t="s">
        <v>208</v>
      </c>
      <c r="E1140" s="119">
        <v>15</v>
      </c>
      <c r="F1140" s="119" t="s">
        <v>248</v>
      </c>
      <c r="G1140" s="119" t="s">
        <v>250</v>
      </c>
      <c r="H1140" s="119" t="s">
        <v>188</v>
      </c>
      <c r="I1140" s="119" t="s">
        <v>190</v>
      </c>
      <c r="J1140" s="119">
        <v>2</v>
      </c>
      <c r="K1140" s="119">
        <v>3</v>
      </c>
      <c r="L1140" s="119">
        <v>301</v>
      </c>
      <c r="M1140" s="119">
        <v>33</v>
      </c>
      <c r="N1140" s="120"/>
    </row>
    <row r="1141" spans="1:14" x14ac:dyDescent="0.25">
      <c r="A1141" s="119">
        <v>59</v>
      </c>
      <c r="B1141" s="119">
        <v>123</v>
      </c>
      <c r="C1141" s="119">
        <v>3</v>
      </c>
      <c r="D1141" s="119" t="s">
        <v>208</v>
      </c>
      <c r="E1141" s="119">
        <v>15</v>
      </c>
      <c r="F1141" s="119" t="s">
        <v>248</v>
      </c>
      <c r="G1141" s="119" t="s">
        <v>250</v>
      </c>
      <c r="H1141" s="119" t="s">
        <v>188</v>
      </c>
      <c r="I1141" s="119" t="s">
        <v>190</v>
      </c>
      <c r="J1141" s="119">
        <v>2</v>
      </c>
      <c r="K1141" s="119">
        <v>4</v>
      </c>
      <c r="L1141" s="119">
        <v>401</v>
      </c>
      <c r="M1141" s="119">
        <v>32</v>
      </c>
      <c r="N1141" s="120"/>
    </row>
    <row r="1142" spans="1:14" x14ac:dyDescent="0.25">
      <c r="A1142" s="119">
        <v>59</v>
      </c>
      <c r="B1142" s="119">
        <v>123</v>
      </c>
      <c r="C1142" s="119">
        <v>3</v>
      </c>
      <c r="D1142" s="119" t="s">
        <v>208</v>
      </c>
      <c r="E1142" s="119">
        <v>15</v>
      </c>
      <c r="F1142" s="119" t="s">
        <v>248</v>
      </c>
      <c r="G1142" s="119" t="s">
        <v>250</v>
      </c>
      <c r="H1142" s="119" t="s">
        <v>188</v>
      </c>
      <c r="I1142" s="119" t="s">
        <v>190</v>
      </c>
      <c r="J1142" s="119">
        <v>2</v>
      </c>
      <c r="K1142" s="119">
        <v>5</v>
      </c>
      <c r="L1142" s="119">
        <v>501</v>
      </c>
      <c r="M1142" s="119">
        <v>35</v>
      </c>
      <c r="N1142" s="120"/>
    </row>
    <row r="1143" spans="1:14" x14ac:dyDescent="0.25">
      <c r="A1143" s="119">
        <v>59</v>
      </c>
      <c r="B1143" s="119">
        <v>144</v>
      </c>
      <c r="C1143" s="119">
        <v>3</v>
      </c>
      <c r="D1143" s="119" t="s">
        <v>208</v>
      </c>
      <c r="E1143" s="119">
        <v>14</v>
      </c>
      <c r="F1143" s="119" t="s">
        <v>248</v>
      </c>
      <c r="G1143" s="119" t="s">
        <v>251</v>
      </c>
      <c r="H1143" s="119" t="s">
        <v>188</v>
      </c>
      <c r="I1143" s="119" t="s">
        <v>189</v>
      </c>
      <c r="J1143" s="119">
        <v>1</v>
      </c>
      <c r="K1143" s="119">
        <v>0</v>
      </c>
      <c r="L1143" s="119">
        <v>1</v>
      </c>
      <c r="M1143" s="119">
        <v>27</v>
      </c>
      <c r="N1143" s="120"/>
    </row>
    <row r="1144" spans="1:14" x14ac:dyDescent="0.25">
      <c r="A1144" s="119">
        <v>59</v>
      </c>
      <c r="B1144" s="119">
        <v>144</v>
      </c>
      <c r="C1144" s="119">
        <v>3</v>
      </c>
      <c r="D1144" s="119" t="s">
        <v>208</v>
      </c>
      <c r="E1144" s="119">
        <v>14</v>
      </c>
      <c r="F1144" s="119" t="s">
        <v>248</v>
      </c>
      <c r="G1144" s="119" t="s">
        <v>251</v>
      </c>
      <c r="H1144" s="119" t="s">
        <v>188</v>
      </c>
      <c r="I1144" s="119" t="s">
        <v>189</v>
      </c>
      <c r="J1144" s="119">
        <v>2</v>
      </c>
      <c r="K1144" s="119">
        <v>1</v>
      </c>
      <c r="L1144" s="119">
        <v>101</v>
      </c>
      <c r="M1144" s="119">
        <v>36</v>
      </c>
      <c r="N1144" s="120"/>
    </row>
    <row r="1145" spans="1:14" x14ac:dyDescent="0.25">
      <c r="A1145" s="119">
        <v>59</v>
      </c>
      <c r="B1145" s="119">
        <v>144</v>
      </c>
      <c r="C1145" s="119">
        <v>3</v>
      </c>
      <c r="D1145" s="119" t="s">
        <v>208</v>
      </c>
      <c r="E1145" s="119">
        <v>14</v>
      </c>
      <c r="F1145" s="119" t="s">
        <v>248</v>
      </c>
      <c r="G1145" s="119" t="s">
        <v>251</v>
      </c>
      <c r="H1145" s="119" t="s">
        <v>188</v>
      </c>
      <c r="I1145" s="119" t="s">
        <v>189</v>
      </c>
      <c r="J1145" s="119">
        <v>2</v>
      </c>
      <c r="K1145" s="119">
        <v>2</v>
      </c>
      <c r="L1145" s="119">
        <v>201</v>
      </c>
      <c r="M1145" s="119">
        <v>33</v>
      </c>
      <c r="N1145" s="120"/>
    </row>
    <row r="1146" spans="1:14" x14ac:dyDescent="0.25">
      <c r="A1146" s="119">
        <v>59</v>
      </c>
      <c r="B1146" s="119">
        <v>144</v>
      </c>
      <c r="C1146" s="119">
        <v>3</v>
      </c>
      <c r="D1146" s="119" t="s">
        <v>208</v>
      </c>
      <c r="E1146" s="119">
        <v>14</v>
      </c>
      <c r="F1146" s="119" t="s">
        <v>248</v>
      </c>
      <c r="G1146" s="119" t="s">
        <v>251</v>
      </c>
      <c r="H1146" s="119" t="s">
        <v>188</v>
      </c>
      <c r="I1146" s="119" t="s">
        <v>189</v>
      </c>
      <c r="J1146" s="119">
        <v>2</v>
      </c>
      <c r="K1146" s="119">
        <v>3</v>
      </c>
      <c r="L1146" s="119">
        <v>301</v>
      </c>
      <c r="M1146" s="119">
        <v>36</v>
      </c>
      <c r="N1146" s="120"/>
    </row>
    <row r="1147" spans="1:14" x14ac:dyDescent="0.25">
      <c r="A1147" s="119">
        <v>59</v>
      </c>
      <c r="B1147" s="119">
        <v>144</v>
      </c>
      <c r="C1147" s="119">
        <v>3</v>
      </c>
      <c r="D1147" s="119" t="s">
        <v>208</v>
      </c>
      <c r="E1147" s="119">
        <v>14</v>
      </c>
      <c r="F1147" s="119" t="s">
        <v>248</v>
      </c>
      <c r="G1147" s="119" t="s">
        <v>251</v>
      </c>
      <c r="H1147" s="119" t="s">
        <v>188</v>
      </c>
      <c r="I1147" s="119" t="s">
        <v>189</v>
      </c>
      <c r="J1147" s="119">
        <v>2</v>
      </c>
      <c r="K1147" s="119">
        <v>4</v>
      </c>
      <c r="L1147" s="119">
        <v>401</v>
      </c>
      <c r="M1147" s="119">
        <v>37</v>
      </c>
      <c r="N1147" s="120"/>
    </row>
    <row r="1148" spans="1:14" x14ac:dyDescent="0.25">
      <c r="A1148" s="119">
        <v>59</v>
      </c>
      <c r="B1148" s="119">
        <v>144</v>
      </c>
      <c r="C1148" s="119">
        <v>3</v>
      </c>
      <c r="D1148" s="119" t="s">
        <v>208</v>
      </c>
      <c r="E1148" s="119">
        <v>14</v>
      </c>
      <c r="F1148" s="119" t="s">
        <v>248</v>
      </c>
      <c r="G1148" s="119" t="s">
        <v>251</v>
      </c>
      <c r="H1148" s="119" t="s">
        <v>188</v>
      </c>
      <c r="I1148" s="119" t="s">
        <v>189</v>
      </c>
      <c r="J1148" s="119">
        <v>2</v>
      </c>
      <c r="K1148" s="119">
        <v>5</v>
      </c>
      <c r="L1148" s="119">
        <v>501</v>
      </c>
      <c r="M1148" s="119">
        <v>37</v>
      </c>
      <c r="N1148" s="120"/>
    </row>
    <row r="1149" spans="1:14" x14ac:dyDescent="0.25">
      <c r="A1149" s="119">
        <v>59</v>
      </c>
      <c r="B1149" s="119">
        <v>144</v>
      </c>
      <c r="C1149" s="119">
        <v>3</v>
      </c>
      <c r="D1149" s="119" t="s">
        <v>208</v>
      </c>
      <c r="E1149" s="119">
        <v>14</v>
      </c>
      <c r="F1149" s="119" t="s">
        <v>248</v>
      </c>
      <c r="G1149" s="119" t="s">
        <v>251</v>
      </c>
      <c r="H1149" s="119" t="s">
        <v>188</v>
      </c>
      <c r="I1149" s="119" t="s">
        <v>190</v>
      </c>
      <c r="J1149" s="119">
        <v>1</v>
      </c>
      <c r="K1149" s="119">
        <v>0</v>
      </c>
      <c r="L1149" s="119">
        <v>1</v>
      </c>
      <c r="M1149" s="119">
        <v>25</v>
      </c>
      <c r="N1149" s="120"/>
    </row>
    <row r="1150" spans="1:14" x14ac:dyDescent="0.25">
      <c r="A1150" s="119">
        <v>59</v>
      </c>
      <c r="B1150" s="119">
        <v>144</v>
      </c>
      <c r="C1150" s="119">
        <v>3</v>
      </c>
      <c r="D1150" s="119" t="s">
        <v>208</v>
      </c>
      <c r="E1150" s="119">
        <v>14</v>
      </c>
      <c r="F1150" s="119" t="s">
        <v>248</v>
      </c>
      <c r="G1150" s="119" t="s">
        <v>251</v>
      </c>
      <c r="H1150" s="119" t="s">
        <v>188</v>
      </c>
      <c r="I1150" s="119" t="s">
        <v>190</v>
      </c>
      <c r="J1150" s="119">
        <v>2</v>
      </c>
      <c r="K1150" s="119">
        <v>1</v>
      </c>
      <c r="L1150" s="119">
        <v>101</v>
      </c>
      <c r="M1150" s="119">
        <v>35</v>
      </c>
      <c r="N1150" s="120"/>
    </row>
    <row r="1151" spans="1:14" x14ac:dyDescent="0.25">
      <c r="A1151" s="119">
        <v>59</v>
      </c>
      <c r="B1151" s="119">
        <v>144</v>
      </c>
      <c r="C1151" s="119">
        <v>3</v>
      </c>
      <c r="D1151" s="119" t="s">
        <v>208</v>
      </c>
      <c r="E1151" s="119">
        <v>14</v>
      </c>
      <c r="F1151" s="119" t="s">
        <v>248</v>
      </c>
      <c r="G1151" s="119" t="s">
        <v>251</v>
      </c>
      <c r="H1151" s="119" t="s">
        <v>188</v>
      </c>
      <c r="I1151" s="119" t="s">
        <v>190</v>
      </c>
      <c r="J1151" s="119">
        <v>2</v>
      </c>
      <c r="K1151" s="119">
        <v>2</v>
      </c>
      <c r="L1151" s="119">
        <v>201</v>
      </c>
      <c r="M1151" s="119">
        <v>34</v>
      </c>
      <c r="N1151" s="120"/>
    </row>
    <row r="1152" spans="1:14" x14ac:dyDescent="0.25">
      <c r="A1152" s="119">
        <v>59</v>
      </c>
      <c r="B1152" s="119">
        <v>144</v>
      </c>
      <c r="C1152" s="119">
        <v>3</v>
      </c>
      <c r="D1152" s="119" t="s">
        <v>208</v>
      </c>
      <c r="E1152" s="119">
        <v>14</v>
      </c>
      <c r="F1152" s="119" t="s">
        <v>248</v>
      </c>
      <c r="G1152" s="119" t="s">
        <v>251</v>
      </c>
      <c r="H1152" s="119" t="s">
        <v>188</v>
      </c>
      <c r="I1152" s="119" t="s">
        <v>190</v>
      </c>
      <c r="J1152" s="119">
        <v>2</v>
      </c>
      <c r="K1152" s="119">
        <v>3</v>
      </c>
      <c r="L1152" s="119">
        <v>301</v>
      </c>
      <c r="M1152" s="119">
        <v>37</v>
      </c>
    </row>
    <row r="1153" spans="1:14" x14ac:dyDescent="0.25">
      <c r="A1153" s="119">
        <v>59</v>
      </c>
      <c r="B1153" s="119">
        <v>144</v>
      </c>
      <c r="C1153" s="119">
        <v>3</v>
      </c>
      <c r="D1153" s="119" t="s">
        <v>208</v>
      </c>
      <c r="E1153" s="119">
        <v>14</v>
      </c>
      <c r="F1153" s="119" t="s">
        <v>248</v>
      </c>
      <c r="G1153" s="119" t="s">
        <v>251</v>
      </c>
      <c r="H1153" s="119" t="s">
        <v>188</v>
      </c>
      <c r="I1153" s="119" t="s">
        <v>190</v>
      </c>
      <c r="J1153" s="119">
        <v>2</v>
      </c>
      <c r="K1153" s="119">
        <v>4</v>
      </c>
      <c r="L1153" s="119">
        <v>401</v>
      </c>
      <c r="M1153" s="119">
        <v>31</v>
      </c>
    </row>
    <row r="1154" spans="1:14" x14ac:dyDescent="0.25">
      <c r="A1154" s="119">
        <v>59</v>
      </c>
      <c r="B1154" s="119">
        <v>144</v>
      </c>
      <c r="C1154" s="119">
        <v>3</v>
      </c>
      <c r="D1154" s="119" t="s">
        <v>208</v>
      </c>
      <c r="E1154" s="119">
        <v>14</v>
      </c>
      <c r="F1154" s="119" t="s">
        <v>248</v>
      </c>
      <c r="G1154" s="119" t="s">
        <v>251</v>
      </c>
      <c r="H1154" s="119" t="s">
        <v>188</v>
      </c>
      <c r="I1154" s="119" t="s">
        <v>190</v>
      </c>
      <c r="J1154" s="119">
        <v>2</v>
      </c>
      <c r="K1154" s="119">
        <v>5</v>
      </c>
      <c r="L1154" s="119">
        <v>501</v>
      </c>
      <c r="M1154" s="119">
        <v>36</v>
      </c>
    </row>
    <row r="1155" spans="1:14" x14ac:dyDescent="0.25">
      <c r="A1155" s="119">
        <v>60</v>
      </c>
      <c r="B1155" s="119">
        <v>53</v>
      </c>
      <c r="C1155" s="119">
        <v>3</v>
      </c>
      <c r="D1155" s="119" t="s">
        <v>186</v>
      </c>
      <c r="E1155" s="119">
        <v>5</v>
      </c>
      <c r="F1155" s="119" t="s">
        <v>252</v>
      </c>
      <c r="G1155" s="119" t="s">
        <v>253</v>
      </c>
      <c r="H1155" s="119" t="s">
        <v>205</v>
      </c>
      <c r="I1155" s="119" t="s">
        <v>190</v>
      </c>
      <c r="J1155" s="119">
        <v>2</v>
      </c>
      <c r="K1155" s="119">
        <v>99</v>
      </c>
      <c r="L1155" s="119">
        <v>9901</v>
      </c>
      <c r="M1155" s="119">
        <v>26</v>
      </c>
      <c r="N1155" s="120"/>
    </row>
    <row r="1156" spans="1:14" x14ac:dyDescent="0.25">
      <c r="A1156" s="119">
        <v>60</v>
      </c>
      <c r="B1156" s="119">
        <v>53</v>
      </c>
      <c r="C1156" s="119">
        <v>3</v>
      </c>
      <c r="D1156" s="119" t="s">
        <v>186</v>
      </c>
      <c r="E1156" s="119">
        <v>5</v>
      </c>
      <c r="F1156" s="119" t="s">
        <v>252</v>
      </c>
      <c r="G1156" s="119" t="s">
        <v>253</v>
      </c>
      <c r="H1156" s="119" t="s">
        <v>205</v>
      </c>
      <c r="I1156" s="119" t="s">
        <v>190</v>
      </c>
      <c r="J1156" s="119">
        <v>2</v>
      </c>
      <c r="K1156" s="119">
        <v>99</v>
      </c>
      <c r="L1156" s="119">
        <v>9902</v>
      </c>
      <c r="M1156" s="119">
        <v>27</v>
      </c>
      <c r="N1156" s="120"/>
    </row>
    <row r="1157" spans="1:14" x14ac:dyDescent="0.25">
      <c r="A1157" s="119">
        <v>60</v>
      </c>
      <c r="B1157" s="119">
        <v>53</v>
      </c>
      <c r="C1157" s="119">
        <v>3</v>
      </c>
      <c r="D1157" s="119" t="s">
        <v>186</v>
      </c>
      <c r="E1157" s="119">
        <v>5</v>
      </c>
      <c r="F1157" s="119" t="s">
        <v>252</v>
      </c>
      <c r="G1157" s="119" t="s">
        <v>253</v>
      </c>
      <c r="H1157" s="119" t="s">
        <v>205</v>
      </c>
      <c r="I1157" s="119" t="s">
        <v>190</v>
      </c>
      <c r="J1157" s="119">
        <v>2</v>
      </c>
      <c r="K1157" s="119">
        <v>99</v>
      </c>
      <c r="L1157" s="119">
        <v>9903</v>
      </c>
      <c r="M1157" s="119">
        <v>26</v>
      </c>
      <c r="N1157" s="120"/>
    </row>
    <row r="1158" spans="1:14" x14ac:dyDescent="0.25">
      <c r="A1158" s="119">
        <v>60</v>
      </c>
      <c r="B1158" s="119">
        <v>53</v>
      </c>
      <c r="C1158" s="119">
        <v>3</v>
      </c>
      <c r="D1158" s="119" t="s">
        <v>186</v>
      </c>
      <c r="E1158" s="119">
        <v>5</v>
      </c>
      <c r="F1158" s="119" t="s">
        <v>252</v>
      </c>
      <c r="G1158" s="119" t="s">
        <v>253</v>
      </c>
      <c r="H1158" s="119" t="s">
        <v>188</v>
      </c>
      <c r="I1158" s="119" t="s">
        <v>189</v>
      </c>
      <c r="J1158" s="119">
        <v>1</v>
      </c>
      <c r="K1158" s="119">
        <v>0</v>
      </c>
      <c r="L1158" s="119">
        <v>1</v>
      </c>
      <c r="M1158" s="119">
        <v>26</v>
      </c>
      <c r="N1158" s="120"/>
    </row>
    <row r="1159" spans="1:14" x14ac:dyDescent="0.25">
      <c r="A1159" s="119">
        <v>60</v>
      </c>
      <c r="B1159" s="119">
        <v>53</v>
      </c>
      <c r="C1159" s="119">
        <v>3</v>
      </c>
      <c r="D1159" s="119" t="s">
        <v>186</v>
      </c>
      <c r="E1159" s="119">
        <v>5</v>
      </c>
      <c r="F1159" s="119" t="s">
        <v>252</v>
      </c>
      <c r="G1159" s="119" t="s">
        <v>253</v>
      </c>
      <c r="H1159" s="119" t="s">
        <v>188</v>
      </c>
      <c r="I1159" s="119" t="s">
        <v>189</v>
      </c>
      <c r="J1159" s="119">
        <v>2</v>
      </c>
      <c r="K1159" s="119">
        <v>1</v>
      </c>
      <c r="L1159" s="119">
        <v>101</v>
      </c>
      <c r="M1159" s="119">
        <v>30</v>
      </c>
      <c r="N1159" s="120"/>
    </row>
    <row r="1160" spans="1:14" x14ac:dyDescent="0.25">
      <c r="A1160" s="119">
        <v>60</v>
      </c>
      <c r="B1160" s="119">
        <v>53</v>
      </c>
      <c r="C1160" s="119">
        <v>3</v>
      </c>
      <c r="D1160" s="119" t="s">
        <v>186</v>
      </c>
      <c r="E1160" s="119">
        <v>5</v>
      </c>
      <c r="F1160" s="119" t="s">
        <v>252</v>
      </c>
      <c r="G1160" s="119" t="s">
        <v>253</v>
      </c>
      <c r="H1160" s="119" t="s">
        <v>188</v>
      </c>
      <c r="I1160" s="119" t="s">
        <v>189</v>
      </c>
      <c r="J1160" s="119">
        <v>2</v>
      </c>
      <c r="K1160" s="119">
        <v>1</v>
      </c>
      <c r="L1160" s="119">
        <v>102</v>
      </c>
      <c r="M1160" s="119">
        <v>32</v>
      </c>
      <c r="N1160" s="120"/>
    </row>
    <row r="1161" spans="1:14" x14ac:dyDescent="0.25">
      <c r="A1161" s="119">
        <v>60</v>
      </c>
      <c r="B1161" s="119">
        <v>53</v>
      </c>
      <c r="C1161" s="119">
        <v>3</v>
      </c>
      <c r="D1161" s="119" t="s">
        <v>186</v>
      </c>
      <c r="E1161" s="119">
        <v>5</v>
      </c>
      <c r="F1161" s="119" t="s">
        <v>252</v>
      </c>
      <c r="G1161" s="119" t="s">
        <v>253</v>
      </c>
      <c r="H1161" s="119" t="s">
        <v>188</v>
      </c>
      <c r="I1161" s="119" t="s">
        <v>189</v>
      </c>
      <c r="J1161" s="119">
        <v>2</v>
      </c>
      <c r="K1161" s="119">
        <v>2</v>
      </c>
      <c r="L1161" s="119">
        <v>201</v>
      </c>
      <c r="M1161" s="119">
        <v>38</v>
      </c>
      <c r="N1161" s="120"/>
    </row>
    <row r="1162" spans="1:14" x14ac:dyDescent="0.25">
      <c r="A1162" s="119">
        <v>60</v>
      </c>
      <c r="B1162" s="119">
        <v>53</v>
      </c>
      <c r="C1162" s="119">
        <v>3</v>
      </c>
      <c r="D1162" s="119" t="s">
        <v>186</v>
      </c>
      <c r="E1162" s="119">
        <v>5</v>
      </c>
      <c r="F1162" s="119" t="s">
        <v>252</v>
      </c>
      <c r="G1162" s="119" t="s">
        <v>253</v>
      </c>
      <c r="H1162" s="119" t="s">
        <v>188</v>
      </c>
      <c r="I1162" s="119" t="s">
        <v>189</v>
      </c>
      <c r="J1162" s="119">
        <v>2</v>
      </c>
      <c r="K1162" s="119">
        <v>2</v>
      </c>
      <c r="L1162" s="119">
        <v>202</v>
      </c>
      <c r="M1162" s="119">
        <v>38</v>
      </c>
      <c r="N1162" s="120"/>
    </row>
    <row r="1163" spans="1:14" x14ac:dyDescent="0.25">
      <c r="A1163" s="119">
        <v>60</v>
      </c>
      <c r="B1163" s="119">
        <v>53</v>
      </c>
      <c r="C1163" s="119">
        <v>3</v>
      </c>
      <c r="D1163" s="119" t="s">
        <v>186</v>
      </c>
      <c r="E1163" s="119">
        <v>5</v>
      </c>
      <c r="F1163" s="119" t="s">
        <v>252</v>
      </c>
      <c r="G1163" s="119" t="s">
        <v>253</v>
      </c>
      <c r="H1163" s="119" t="s">
        <v>188</v>
      </c>
      <c r="I1163" s="119" t="s">
        <v>189</v>
      </c>
      <c r="J1163" s="119">
        <v>2</v>
      </c>
      <c r="K1163" s="119">
        <v>3</v>
      </c>
      <c r="L1163" s="119">
        <v>301</v>
      </c>
      <c r="M1163" s="119">
        <v>33</v>
      </c>
      <c r="N1163" s="120"/>
    </row>
    <row r="1164" spans="1:14" x14ac:dyDescent="0.25">
      <c r="A1164" s="119">
        <v>60</v>
      </c>
      <c r="B1164" s="119">
        <v>53</v>
      </c>
      <c r="C1164" s="119">
        <v>3</v>
      </c>
      <c r="D1164" s="119" t="s">
        <v>186</v>
      </c>
      <c r="E1164" s="119">
        <v>5</v>
      </c>
      <c r="F1164" s="119" t="s">
        <v>252</v>
      </c>
      <c r="G1164" s="119" t="s">
        <v>253</v>
      </c>
      <c r="H1164" s="119" t="s">
        <v>188</v>
      </c>
      <c r="I1164" s="119" t="s">
        <v>189</v>
      </c>
      <c r="J1164" s="119">
        <v>2</v>
      </c>
      <c r="K1164" s="119">
        <v>3</v>
      </c>
      <c r="L1164" s="119">
        <v>302</v>
      </c>
      <c r="M1164" s="119">
        <v>30</v>
      </c>
      <c r="N1164" s="120"/>
    </row>
    <row r="1165" spans="1:14" x14ac:dyDescent="0.25">
      <c r="A1165" s="119">
        <v>60</v>
      </c>
      <c r="B1165" s="119">
        <v>53</v>
      </c>
      <c r="C1165" s="119">
        <v>3</v>
      </c>
      <c r="D1165" s="119" t="s">
        <v>186</v>
      </c>
      <c r="E1165" s="119">
        <v>5</v>
      </c>
      <c r="F1165" s="119" t="s">
        <v>252</v>
      </c>
      <c r="G1165" s="119" t="s">
        <v>253</v>
      </c>
      <c r="H1165" s="119" t="s">
        <v>188</v>
      </c>
      <c r="I1165" s="119" t="s">
        <v>190</v>
      </c>
      <c r="J1165" s="119">
        <v>1</v>
      </c>
      <c r="K1165" s="119">
        <v>0</v>
      </c>
      <c r="L1165" s="119">
        <v>1</v>
      </c>
      <c r="M1165" s="119">
        <v>27</v>
      </c>
      <c r="N1165" s="120"/>
    </row>
    <row r="1166" spans="1:14" x14ac:dyDescent="0.25">
      <c r="A1166" s="119">
        <v>60</v>
      </c>
      <c r="B1166" s="119">
        <v>53</v>
      </c>
      <c r="C1166" s="119">
        <v>3</v>
      </c>
      <c r="D1166" s="119" t="s">
        <v>186</v>
      </c>
      <c r="E1166" s="119">
        <v>5</v>
      </c>
      <c r="F1166" s="119" t="s">
        <v>252</v>
      </c>
      <c r="G1166" s="119" t="s">
        <v>253</v>
      </c>
      <c r="H1166" s="119" t="s">
        <v>188</v>
      </c>
      <c r="I1166" s="119" t="s">
        <v>190</v>
      </c>
      <c r="J1166" s="119">
        <v>2</v>
      </c>
      <c r="K1166" s="119">
        <v>4</v>
      </c>
      <c r="L1166" s="119">
        <v>401</v>
      </c>
      <c r="M1166" s="119">
        <v>35</v>
      </c>
      <c r="N1166" s="120"/>
    </row>
    <row r="1167" spans="1:14" x14ac:dyDescent="0.25">
      <c r="A1167" s="119">
        <v>60</v>
      </c>
      <c r="B1167" s="119">
        <v>53</v>
      </c>
      <c r="C1167" s="119">
        <v>3</v>
      </c>
      <c r="D1167" s="119" t="s">
        <v>186</v>
      </c>
      <c r="E1167" s="119">
        <v>5</v>
      </c>
      <c r="F1167" s="119" t="s">
        <v>252</v>
      </c>
      <c r="G1167" s="119" t="s">
        <v>253</v>
      </c>
      <c r="H1167" s="119" t="s">
        <v>188</v>
      </c>
      <c r="I1167" s="119" t="s">
        <v>190</v>
      </c>
      <c r="J1167" s="119">
        <v>2</v>
      </c>
      <c r="K1167" s="119">
        <v>4</v>
      </c>
      <c r="L1167" s="119">
        <v>402</v>
      </c>
      <c r="M1167" s="119">
        <v>30</v>
      </c>
    </row>
    <row r="1168" spans="1:14" x14ac:dyDescent="0.25">
      <c r="A1168" s="119">
        <v>60</v>
      </c>
      <c r="B1168" s="119">
        <v>53</v>
      </c>
      <c r="C1168" s="119">
        <v>3</v>
      </c>
      <c r="D1168" s="119" t="s">
        <v>186</v>
      </c>
      <c r="E1168" s="119">
        <v>5</v>
      </c>
      <c r="F1168" s="119" t="s">
        <v>252</v>
      </c>
      <c r="G1168" s="119" t="s">
        <v>253</v>
      </c>
      <c r="H1168" s="119" t="s">
        <v>188</v>
      </c>
      <c r="I1168" s="119" t="s">
        <v>190</v>
      </c>
      <c r="J1168" s="119">
        <v>2</v>
      </c>
      <c r="K1168" s="119">
        <v>5</v>
      </c>
      <c r="L1168" s="119">
        <v>501</v>
      </c>
      <c r="M1168" s="119">
        <v>35</v>
      </c>
    </row>
    <row r="1169" spans="1:14" x14ac:dyDescent="0.25">
      <c r="A1169" s="119">
        <v>60</v>
      </c>
      <c r="B1169" s="119">
        <v>53</v>
      </c>
      <c r="C1169" s="119">
        <v>3</v>
      </c>
      <c r="D1169" s="119" t="s">
        <v>186</v>
      </c>
      <c r="E1169" s="119">
        <v>5</v>
      </c>
      <c r="F1169" s="119" t="s">
        <v>252</v>
      </c>
      <c r="G1169" s="119" t="s">
        <v>253</v>
      </c>
      <c r="H1169" s="119" t="s">
        <v>188</v>
      </c>
      <c r="I1169" s="119" t="s">
        <v>190</v>
      </c>
      <c r="J1169" s="119">
        <v>2</v>
      </c>
      <c r="K1169" s="119">
        <v>5</v>
      </c>
      <c r="L1169" s="119">
        <v>502</v>
      </c>
      <c r="M1169" s="119">
        <v>33</v>
      </c>
    </row>
    <row r="1170" spans="1:14" x14ac:dyDescent="0.25">
      <c r="A1170" s="119">
        <v>60</v>
      </c>
      <c r="B1170" s="119">
        <v>60</v>
      </c>
      <c r="C1170" s="119">
        <v>3</v>
      </c>
      <c r="D1170" s="119" t="s">
        <v>186</v>
      </c>
      <c r="E1170" s="119">
        <v>5</v>
      </c>
      <c r="F1170" s="119" t="s">
        <v>252</v>
      </c>
      <c r="G1170" s="119" t="s">
        <v>252</v>
      </c>
      <c r="H1170" s="119" t="s">
        <v>211</v>
      </c>
      <c r="I1170" s="119" t="s">
        <v>192</v>
      </c>
      <c r="J1170" s="119">
        <v>2</v>
      </c>
      <c r="K1170" s="119">
        <v>21</v>
      </c>
      <c r="L1170" s="119">
        <v>2101</v>
      </c>
      <c r="M1170" s="119">
        <v>5</v>
      </c>
      <c r="N1170" s="120"/>
    </row>
    <row r="1171" spans="1:14" x14ac:dyDescent="0.25">
      <c r="A1171" s="119">
        <v>60</v>
      </c>
      <c r="B1171" s="119">
        <v>60</v>
      </c>
      <c r="C1171" s="119">
        <v>3</v>
      </c>
      <c r="D1171" s="119" t="s">
        <v>186</v>
      </c>
      <c r="E1171" s="119">
        <v>5</v>
      </c>
      <c r="F1171" s="119" t="s">
        <v>252</v>
      </c>
      <c r="G1171" s="119" t="s">
        <v>252</v>
      </c>
      <c r="H1171" s="119" t="s">
        <v>205</v>
      </c>
      <c r="I1171" s="119" t="s">
        <v>190</v>
      </c>
      <c r="J1171" s="119">
        <v>2</v>
      </c>
      <c r="K1171" s="119">
        <v>99</v>
      </c>
      <c r="L1171" s="119">
        <v>9901</v>
      </c>
      <c r="M1171" s="119">
        <v>26</v>
      </c>
      <c r="N1171" s="120"/>
    </row>
    <row r="1172" spans="1:14" x14ac:dyDescent="0.25">
      <c r="A1172" s="119">
        <v>60</v>
      </c>
      <c r="B1172" s="119">
        <v>60</v>
      </c>
      <c r="C1172" s="119">
        <v>3</v>
      </c>
      <c r="D1172" s="119" t="s">
        <v>186</v>
      </c>
      <c r="E1172" s="119">
        <v>5</v>
      </c>
      <c r="F1172" s="119" t="s">
        <v>252</v>
      </c>
      <c r="G1172" s="119" t="s">
        <v>252</v>
      </c>
      <c r="H1172" s="119" t="s">
        <v>205</v>
      </c>
      <c r="I1172" s="119" t="s">
        <v>190</v>
      </c>
      <c r="J1172" s="119">
        <v>2</v>
      </c>
      <c r="K1172" s="119">
        <v>99</v>
      </c>
      <c r="L1172" s="119">
        <v>9902</v>
      </c>
      <c r="M1172" s="119">
        <v>26</v>
      </c>
      <c r="N1172" s="120"/>
    </row>
    <row r="1173" spans="1:14" x14ac:dyDescent="0.25">
      <c r="A1173" s="119">
        <v>60</v>
      </c>
      <c r="B1173" s="119">
        <v>60</v>
      </c>
      <c r="C1173" s="119">
        <v>3</v>
      </c>
      <c r="D1173" s="119" t="s">
        <v>186</v>
      </c>
      <c r="E1173" s="119">
        <v>5</v>
      </c>
      <c r="F1173" s="119" t="s">
        <v>252</v>
      </c>
      <c r="G1173" s="119" t="s">
        <v>252</v>
      </c>
      <c r="H1173" s="119" t="s">
        <v>205</v>
      </c>
      <c r="I1173" s="119" t="s">
        <v>190</v>
      </c>
      <c r="J1173" s="119">
        <v>2</v>
      </c>
      <c r="K1173" s="119">
        <v>99</v>
      </c>
      <c r="L1173" s="119">
        <v>9903</v>
      </c>
      <c r="M1173" s="119">
        <v>26</v>
      </c>
      <c r="N1173" s="120"/>
    </row>
    <row r="1174" spans="1:14" x14ac:dyDescent="0.25">
      <c r="A1174" s="119">
        <v>60</v>
      </c>
      <c r="B1174" s="119">
        <v>60</v>
      </c>
      <c r="C1174" s="119">
        <v>3</v>
      </c>
      <c r="D1174" s="119" t="s">
        <v>186</v>
      </c>
      <c r="E1174" s="119">
        <v>5</v>
      </c>
      <c r="F1174" s="119" t="s">
        <v>252</v>
      </c>
      <c r="G1174" s="119" t="s">
        <v>252</v>
      </c>
      <c r="H1174" s="119" t="s">
        <v>188</v>
      </c>
      <c r="I1174" s="119" t="s">
        <v>189</v>
      </c>
      <c r="J1174" s="119">
        <v>1</v>
      </c>
      <c r="K1174" s="119">
        <v>0</v>
      </c>
      <c r="L1174" s="119">
        <v>1</v>
      </c>
      <c r="M1174" s="119">
        <v>27</v>
      </c>
      <c r="N1174" s="120"/>
    </row>
    <row r="1175" spans="1:14" x14ac:dyDescent="0.25">
      <c r="A1175" s="119">
        <v>60</v>
      </c>
      <c r="B1175" s="119">
        <v>60</v>
      </c>
      <c r="C1175" s="119">
        <v>3</v>
      </c>
      <c r="D1175" s="119" t="s">
        <v>186</v>
      </c>
      <c r="E1175" s="119">
        <v>5</v>
      </c>
      <c r="F1175" s="119" t="s">
        <v>252</v>
      </c>
      <c r="G1175" s="119" t="s">
        <v>252</v>
      </c>
      <c r="H1175" s="119" t="s">
        <v>188</v>
      </c>
      <c r="I1175" s="119" t="s">
        <v>189</v>
      </c>
      <c r="J1175" s="119">
        <v>1</v>
      </c>
      <c r="K1175" s="119">
        <v>0</v>
      </c>
      <c r="L1175" s="119">
        <v>2</v>
      </c>
      <c r="M1175" s="119">
        <v>27</v>
      </c>
      <c r="N1175" s="120"/>
    </row>
    <row r="1176" spans="1:14" x14ac:dyDescent="0.25">
      <c r="A1176" s="119">
        <v>60</v>
      </c>
      <c r="B1176" s="119">
        <v>60</v>
      </c>
      <c r="C1176" s="119">
        <v>3</v>
      </c>
      <c r="D1176" s="119" t="s">
        <v>186</v>
      </c>
      <c r="E1176" s="119">
        <v>5</v>
      </c>
      <c r="F1176" s="119" t="s">
        <v>252</v>
      </c>
      <c r="G1176" s="119" t="s">
        <v>252</v>
      </c>
      <c r="H1176" s="119" t="s">
        <v>188</v>
      </c>
      <c r="I1176" s="119" t="s">
        <v>189</v>
      </c>
      <c r="J1176" s="119">
        <v>1</v>
      </c>
      <c r="K1176" s="119">
        <v>0</v>
      </c>
      <c r="L1176" s="119">
        <v>3</v>
      </c>
      <c r="M1176" s="119">
        <v>26</v>
      </c>
      <c r="N1176" s="120"/>
    </row>
    <row r="1177" spans="1:14" x14ac:dyDescent="0.25">
      <c r="A1177" s="119">
        <v>60</v>
      </c>
      <c r="B1177" s="119">
        <v>60</v>
      </c>
      <c r="C1177" s="119">
        <v>3</v>
      </c>
      <c r="D1177" s="119" t="s">
        <v>186</v>
      </c>
      <c r="E1177" s="119">
        <v>5</v>
      </c>
      <c r="F1177" s="119" t="s">
        <v>252</v>
      </c>
      <c r="G1177" s="119" t="s">
        <v>252</v>
      </c>
      <c r="H1177" s="119" t="s">
        <v>188</v>
      </c>
      <c r="I1177" s="119" t="s">
        <v>189</v>
      </c>
      <c r="J1177" s="119">
        <v>1</v>
      </c>
      <c r="K1177" s="119">
        <v>0</v>
      </c>
      <c r="L1177" s="119">
        <v>4</v>
      </c>
      <c r="M1177" s="119">
        <v>27</v>
      </c>
      <c r="N1177" s="120"/>
    </row>
    <row r="1178" spans="1:14" x14ac:dyDescent="0.25">
      <c r="A1178" s="119">
        <v>60</v>
      </c>
      <c r="B1178" s="119">
        <v>60</v>
      </c>
      <c r="C1178" s="119">
        <v>3</v>
      </c>
      <c r="D1178" s="119" t="s">
        <v>186</v>
      </c>
      <c r="E1178" s="119">
        <v>5</v>
      </c>
      <c r="F1178" s="119" t="s">
        <v>252</v>
      </c>
      <c r="G1178" s="119" t="s">
        <v>252</v>
      </c>
      <c r="H1178" s="119" t="s">
        <v>188</v>
      </c>
      <c r="I1178" s="119" t="s">
        <v>189</v>
      </c>
      <c r="J1178" s="119">
        <v>2</v>
      </c>
      <c r="K1178" s="119">
        <v>1</v>
      </c>
      <c r="L1178" s="119">
        <v>101</v>
      </c>
      <c r="M1178" s="119">
        <v>35</v>
      </c>
      <c r="N1178" s="120"/>
    </row>
    <row r="1179" spans="1:14" x14ac:dyDescent="0.25">
      <c r="A1179" s="119">
        <v>60</v>
      </c>
      <c r="B1179" s="119">
        <v>60</v>
      </c>
      <c r="C1179" s="119">
        <v>3</v>
      </c>
      <c r="D1179" s="119" t="s">
        <v>186</v>
      </c>
      <c r="E1179" s="119">
        <v>5</v>
      </c>
      <c r="F1179" s="119" t="s">
        <v>252</v>
      </c>
      <c r="G1179" s="119" t="s">
        <v>252</v>
      </c>
      <c r="H1179" s="119" t="s">
        <v>188</v>
      </c>
      <c r="I1179" s="119" t="s">
        <v>189</v>
      </c>
      <c r="J1179" s="119">
        <v>2</v>
      </c>
      <c r="K1179" s="119">
        <v>1</v>
      </c>
      <c r="L1179" s="119">
        <v>102</v>
      </c>
      <c r="M1179" s="119">
        <v>35</v>
      </c>
      <c r="N1179" s="120"/>
    </row>
    <row r="1180" spans="1:14" x14ac:dyDescent="0.25">
      <c r="A1180" s="119">
        <v>60</v>
      </c>
      <c r="B1180" s="119">
        <v>60</v>
      </c>
      <c r="C1180" s="119">
        <v>3</v>
      </c>
      <c r="D1180" s="119" t="s">
        <v>186</v>
      </c>
      <c r="E1180" s="119">
        <v>5</v>
      </c>
      <c r="F1180" s="119" t="s">
        <v>252</v>
      </c>
      <c r="G1180" s="119" t="s">
        <v>252</v>
      </c>
      <c r="H1180" s="119" t="s">
        <v>188</v>
      </c>
      <c r="I1180" s="119" t="s">
        <v>189</v>
      </c>
      <c r="J1180" s="119">
        <v>2</v>
      </c>
      <c r="K1180" s="119">
        <v>1</v>
      </c>
      <c r="L1180" s="119">
        <v>103</v>
      </c>
      <c r="M1180" s="119">
        <v>35</v>
      </c>
      <c r="N1180" s="120"/>
    </row>
    <row r="1181" spans="1:14" x14ac:dyDescent="0.25">
      <c r="A1181" s="119">
        <v>60</v>
      </c>
      <c r="B1181" s="119">
        <v>60</v>
      </c>
      <c r="C1181" s="119">
        <v>3</v>
      </c>
      <c r="D1181" s="119" t="s">
        <v>186</v>
      </c>
      <c r="E1181" s="119">
        <v>5</v>
      </c>
      <c r="F1181" s="119" t="s">
        <v>252</v>
      </c>
      <c r="G1181" s="119" t="s">
        <v>252</v>
      </c>
      <c r="H1181" s="119" t="s">
        <v>188</v>
      </c>
      <c r="I1181" s="119" t="s">
        <v>189</v>
      </c>
      <c r="J1181" s="119">
        <v>2</v>
      </c>
      <c r="K1181" s="119">
        <v>1</v>
      </c>
      <c r="L1181" s="119">
        <v>104</v>
      </c>
      <c r="M1181" s="119">
        <v>35</v>
      </c>
      <c r="N1181" s="120"/>
    </row>
    <row r="1182" spans="1:14" x14ac:dyDescent="0.25">
      <c r="A1182" s="119">
        <v>60</v>
      </c>
      <c r="B1182" s="119">
        <v>60</v>
      </c>
      <c r="C1182" s="119">
        <v>3</v>
      </c>
      <c r="D1182" s="119" t="s">
        <v>186</v>
      </c>
      <c r="E1182" s="119">
        <v>5</v>
      </c>
      <c r="F1182" s="119" t="s">
        <v>252</v>
      </c>
      <c r="G1182" s="119" t="s">
        <v>252</v>
      </c>
      <c r="H1182" s="119" t="s">
        <v>188</v>
      </c>
      <c r="I1182" s="119" t="s">
        <v>189</v>
      </c>
      <c r="J1182" s="119">
        <v>2</v>
      </c>
      <c r="K1182" s="119">
        <v>2</v>
      </c>
      <c r="L1182" s="119">
        <v>201</v>
      </c>
      <c r="M1182" s="119">
        <v>35</v>
      </c>
      <c r="N1182" s="120"/>
    </row>
    <row r="1183" spans="1:14" x14ac:dyDescent="0.25">
      <c r="A1183" s="119">
        <v>60</v>
      </c>
      <c r="B1183" s="119">
        <v>60</v>
      </c>
      <c r="C1183" s="119">
        <v>3</v>
      </c>
      <c r="D1183" s="119" t="s">
        <v>186</v>
      </c>
      <c r="E1183" s="119">
        <v>5</v>
      </c>
      <c r="F1183" s="119" t="s">
        <v>252</v>
      </c>
      <c r="G1183" s="119" t="s">
        <v>252</v>
      </c>
      <c r="H1183" s="119" t="s">
        <v>188</v>
      </c>
      <c r="I1183" s="119" t="s">
        <v>189</v>
      </c>
      <c r="J1183" s="119">
        <v>2</v>
      </c>
      <c r="K1183" s="119">
        <v>2</v>
      </c>
      <c r="L1183" s="119">
        <v>202</v>
      </c>
      <c r="M1183" s="119">
        <v>35</v>
      </c>
      <c r="N1183" s="120"/>
    </row>
    <row r="1184" spans="1:14" x14ac:dyDescent="0.25">
      <c r="A1184" s="119">
        <v>60</v>
      </c>
      <c r="B1184" s="119">
        <v>60</v>
      </c>
      <c r="C1184" s="119">
        <v>3</v>
      </c>
      <c r="D1184" s="119" t="s">
        <v>186</v>
      </c>
      <c r="E1184" s="119">
        <v>5</v>
      </c>
      <c r="F1184" s="119" t="s">
        <v>252</v>
      </c>
      <c r="G1184" s="119" t="s">
        <v>252</v>
      </c>
      <c r="H1184" s="119" t="s">
        <v>188</v>
      </c>
      <c r="I1184" s="119" t="s">
        <v>189</v>
      </c>
      <c r="J1184" s="119">
        <v>2</v>
      </c>
      <c r="K1184" s="119">
        <v>2</v>
      </c>
      <c r="L1184" s="119">
        <v>203</v>
      </c>
      <c r="M1184" s="119">
        <v>35</v>
      </c>
      <c r="N1184" s="120"/>
    </row>
    <row r="1185" spans="1:14" x14ac:dyDescent="0.25">
      <c r="A1185" s="119">
        <v>60</v>
      </c>
      <c r="B1185" s="119">
        <v>60</v>
      </c>
      <c r="C1185" s="119">
        <v>3</v>
      </c>
      <c r="D1185" s="119" t="s">
        <v>186</v>
      </c>
      <c r="E1185" s="119">
        <v>5</v>
      </c>
      <c r="F1185" s="119" t="s">
        <v>252</v>
      </c>
      <c r="G1185" s="119" t="s">
        <v>252</v>
      </c>
      <c r="H1185" s="119" t="s">
        <v>188</v>
      </c>
      <c r="I1185" s="119" t="s">
        <v>189</v>
      </c>
      <c r="J1185" s="119">
        <v>2</v>
      </c>
      <c r="K1185" s="119">
        <v>2</v>
      </c>
      <c r="L1185" s="119">
        <v>204</v>
      </c>
      <c r="M1185" s="119">
        <v>35</v>
      </c>
      <c r="N1185" s="120"/>
    </row>
    <row r="1186" spans="1:14" x14ac:dyDescent="0.25">
      <c r="A1186" s="119">
        <v>60</v>
      </c>
      <c r="B1186" s="119">
        <v>60</v>
      </c>
      <c r="C1186" s="119">
        <v>3</v>
      </c>
      <c r="D1186" s="119" t="s">
        <v>186</v>
      </c>
      <c r="E1186" s="119">
        <v>5</v>
      </c>
      <c r="F1186" s="119" t="s">
        <v>252</v>
      </c>
      <c r="G1186" s="119" t="s">
        <v>252</v>
      </c>
      <c r="H1186" s="119" t="s">
        <v>188</v>
      </c>
      <c r="I1186" s="119" t="s">
        <v>189</v>
      </c>
      <c r="J1186" s="119">
        <v>3</v>
      </c>
      <c r="K1186" s="119">
        <v>6</v>
      </c>
      <c r="L1186" s="119">
        <v>601</v>
      </c>
      <c r="M1186" s="119">
        <v>44</v>
      </c>
      <c r="N1186" s="120"/>
    </row>
    <row r="1187" spans="1:14" x14ac:dyDescent="0.25">
      <c r="A1187" s="119">
        <v>60</v>
      </c>
      <c r="B1187" s="119">
        <v>60</v>
      </c>
      <c r="C1187" s="119">
        <v>3</v>
      </c>
      <c r="D1187" s="119" t="s">
        <v>186</v>
      </c>
      <c r="E1187" s="119">
        <v>5</v>
      </c>
      <c r="F1187" s="119" t="s">
        <v>252</v>
      </c>
      <c r="G1187" s="119" t="s">
        <v>252</v>
      </c>
      <c r="H1187" s="119" t="s">
        <v>188</v>
      </c>
      <c r="I1187" s="119" t="s">
        <v>189</v>
      </c>
      <c r="J1187" s="119">
        <v>3</v>
      </c>
      <c r="K1187" s="119">
        <v>6</v>
      </c>
      <c r="L1187" s="119">
        <v>602</v>
      </c>
      <c r="M1187" s="119">
        <v>43</v>
      </c>
      <c r="N1187" s="120"/>
    </row>
    <row r="1188" spans="1:14" x14ac:dyDescent="0.25">
      <c r="A1188" s="119">
        <v>60</v>
      </c>
      <c r="B1188" s="119">
        <v>60</v>
      </c>
      <c r="C1188" s="119">
        <v>3</v>
      </c>
      <c r="D1188" s="119" t="s">
        <v>186</v>
      </c>
      <c r="E1188" s="119">
        <v>5</v>
      </c>
      <c r="F1188" s="119" t="s">
        <v>252</v>
      </c>
      <c r="G1188" s="119" t="s">
        <v>252</v>
      </c>
      <c r="H1188" s="119" t="s">
        <v>188</v>
      </c>
      <c r="I1188" s="119" t="s">
        <v>189</v>
      </c>
      <c r="J1188" s="119">
        <v>3</v>
      </c>
      <c r="K1188" s="119">
        <v>6</v>
      </c>
      <c r="L1188" s="119">
        <v>603</v>
      </c>
      <c r="M1188" s="119">
        <v>45</v>
      </c>
      <c r="N1188" s="120"/>
    </row>
    <row r="1189" spans="1:14" x14ac:dyDescent="0.25">
      <c r="A1189" s="119">
        <v>60</v>
      </c>
      <c r="B1189" s="119">
        <v>60</v>
      </c>
      <c r="C1189" s="119">
        <v>3</v>
      </c>
      <c r="D1189" s="119" t="s">
        <v>186</v>
      </c>
      <c r="E1189" s="119">
        <v>5</v>
      </c>
      <c r="F1189" s="119" t="s">
        <v>252</v>
      </c>
      <c r="G1189" s="119" t="s">
        <v>252</v>
      </c>
      <c r="H1189" s="119" t="s">
        <v>188</v>
      </c>
      <c r="I1189" s="119" t="s">
        <v>189</v>
      </c>
      <c r="J1189" s="119">
        <v>3</v>
      </c>
      <c r="K1189" s="119">
        <v>6</v>
      </c>
      <c r="L1189" s="119">
        <v>604</v>
      </c>
      <c r="M1189" s="119">
        <v>45</v>
      </c>
      <c r="N1189" s="120"/>
    </row>
    <row r="1190" spans="1:14" x14ac:dyDescent="0.25">
      <c r="A1190" s="119">
        <v>60</v>
      </c>
      <c r="B1190" s="119">
        <v>60</v>
      </c>
      <c r="C1190" s="119">
        <v>3</v>
      </c>
      <c r="D1190" s="119" t="s">
        <v>186</v>
      </c>
      <c r="E1190" s="119">
        <v>5</v>
      </c>
      <c r="F1190" s="119" t="s">
        <v>252</v>
      </c>
      <c r="G1190" s="119" t="s">
        <v>252</v>
      </c>
      <c r="H1190" s="119" t="s">
        <v>188</v>
      </c>
      <c r="I1190" s="119" t="s">
        <v>189</v>
      </c>
      <c r="J1190" s="119">
        <v>3</v>
      </c>
      <c r="K1190" s="119">
        <v>7</v>
      </c>
      <c r="L1190" s="119">
        <v>701</v>
      </c>
      <c r="M1190" s="119">
        <v>38</v>
      </c>
      <c r="N1190" s="120"/>
    </row>
    <row r="1191" spans="1:14" x14ac:dyDescent="0.25">
      <c r="A1191" s="119">
        <v>60</v>
      </c>
      <c r="B1191" s="119">
        <v>60</v>
      </c>
      <c r="C1191" s="119">
        <v>3</v>
      </c>
      <c r="D1191" s="119" t="s">
        <v>186</v>
      </c>
      <c r="E1191" s="119">
        <v>5</v>
      </c>
      <c r="F1191" s="119" t="s">
        <v>252</v>
      </c>
      <c r="G1191" s="119" t="s">
        <v>252</v>
      </c>
      <c r="H1191" s="119" t="s">
        <v>188</v>
      </c>
      <c r="I1191" s="119" t="s">
        <v>189</v>
      </c>
      <c r="J1191" s="119">
        <v>3</v>
      </c>
      <c r="K1191" s="119">
        <v>7</v>
      </c>
      <c r="L1191" s="119">
        <v>702</v>
      </c>
      <c r="M1191" s="119">
        <v>39</v>
      </c>
      <c r="N1191" s="120"/>
    </row>
    <row r="1192" spans="1:14" x14ac:dyDescent="0.25">
      <c r="A1192" s="119">
        <v>60</v>
      </c>
      <c r="B1192" s="119">
        <v>60</v>
      </c>
      <c r="C1192" s="119">
        <v>3</v>
      </c>
      <c r="D1192" s="119" t="s">
        <v>186</v>
      </c>
      <c r="E1192" s="119">
        <v>5</v>
      </c>
      <c r="F1192" s="119" t="s">
        <v>252</v>
      </c>
      <c r="G1192" s="119" t="s">
        <v>252</v>
      </c>
      <c r="H1192" s="119" t="s">
        <v>188</v>
      </c>
      <c r="I1192" s="119" t="s">
        <v>189</v>
      </c>
      <c r="J1192" s="119">
        <v>3</v>
      </c>
      <c r="K1192" s="119">
        <v>7</v>
      </c>
      <c r="L1192" s="119">
        <v>703</v>
      </c>
      <c r="M1192" s="119">
        <v>38</v>
      </c>
      <c r="N1192" s="120"/>
    </row>
    <row r="1193" spans="1:14" x14ac:dyDescent="0.25">
      <c r="A1193" s="119">
        <v>60</v>
      </c>
      <c r="B1193" s="119">
        <v>60</v>
      </c>
      <c r="C1193" s="119">
        <v>3</v>
      </c>
      <c r="D1193" s="119" t="s">
        <v>186</v>
      </c>
      <c r="E1193" s="119">
        <v>5</v>
      </c>
      <c r="F1193" s="119" t="s">
        <v>252</v>
      </c>
      <c r="G1193" s="119" t="s">
        <v>252</v>
      </c>
      <c r="H1193" s="119" t="s">
        <v>188</v>
      </c>
      <c r="I1193" s="119" t="s">
        <v>189</v>
      </c>
      <c r="J1193" s="119">
        <v>3</v>
      </c>
      <c r="K1193" s="119">
        <v>7</v>
      </c>
      <c r="L1193" s="119">
        <v>704</v>
      </c>
      <c r="M1193" s="119">
        <v>37</v>
      </c>
      <c r="N1193" s="120"/>
    </row>
    <row r="1194" spans="1:14" x14ac:dyDescent="0.25">
      <c r="A1194" s="119">
        <v>60</v>
      </c>
      <c r="B1194" s="119">
        <v>60</v>
      </c>
      <c r="C1194" s="119">
        <v>3</v>
      </c>
      <c r="D1194" s="119" t="s">
        <v>186</v>
      </c>
      <c r="E1194" s="119">
        <v>5</v>
      </c>
      <c r="F1194" s="119" t="s">
        <v>252</v>
      </c>
      <c r="G1194" s="119" t="s">
        <v>252</v>
      </c>
      <c r="H1194" s="119" t="s">
        <v>188</v>
      </c>
      <c r="I1194" s="119" t="s">
        <v>189</v>
      </c>
      <c r="J1194" s="119">
        <v>3</v>
      </c>
      <c r="K1194" s="119">
        <v>8</v>
      </c>
      <c r="L1194" s="119">
        <v>801</v>
      </c>
      <c r="M1194" s="119">
        <v>39</v>
      </c>
      <c r="N1194" s="120"/>
    </row>
    <row r="1195" spans="1:14" x14ac:dyDescent="0.25">
      <c r="A1195" s="119">
        <v>60</v>
      </c>
      <c r="B1195" s="119">
        <v>60</v>
      </c>
      <c r="C1195" s="119">
        <v>3</v>
      </c>
      <c r="D1195" s="119" t="s">
        <v>186</v>
      </c>
      <c r="E1195" s="119">
        <v>5</v>
      </c>
      <c r="F1195" s="119" t="s">
        <v>252</v>
      </c>
      <c r="G1195" s="119" t="s">
        <v>252</v>
      </c>
      <c r="H1195" s="119" t="s">
        <v>188</v>
      </c>
      <c r="I1195" s="119" t="s">
        <v>189</v>
      </c>
      <c r="J1195" s="119">
        <v>3</v>
      </c>
      <c r="K1195" s="119">
        <v>8</v>
      </c>
      <c r="L1195" s="119">
        <v>802</v>
      </c>
      <c r="M1195" s="119">
        <v>38</v>
      </c>
      <c r="N1195" s="120"/>
    </row>
    <row r="1196" spans="1:14" x14ac:dyDescent="0.25">
      <c r="A1196" s="119">
        <v>60</v>
      </c>
      <c r="B1196" s="119">
        <v>60</v>
      </c>
      <c r="C1196" s="119">
        <v>3</v>
      </c>
      <c r="D1196" s="119" t="s">
        <v>186</v>
      </c>
      <c r="E1196" s="119">
        <v>5</v>
      </c>
      <c r="F1196" s="119" t="s">
        <v>252</v>
      </c>
      <c r="G1196" s="119" t="s">
        <v>252</v>
      </c>
      <c r="H1196" s="119" t="s">
        <v>188</v>
      </c>
      <c r="I1196" s="119" t="s">
        <v>189</v>
      </c>
      <c r="J1196" s="119">
        <v>3</v>
      </c>
      <c r="K1196" s="119">
        <v>8</v>
      </c>
      <c r="L1196" s="119">
        <v>803</v>
      </c>
      <c r="M1196" s="119">
        <v>41</v>
      </c>
      <c r="N1196" s="120"/>
    </row>
    <row r="1197" spans="1:14" x14ac:dyDescent="0.25">
      <c r="A1197" s="119">
        <v>60</v>
      </c>
      <c r="B1197" s="119">
        <v>60</v>
      </c>
      <c r="C1197" s="119">
        <v>3</v>
      </c>
      <c r="D1197" s="119" t="s">
        <v>186</v>
      </c>
      <c r="E1197" s="119">
        <v>5</v>
      </c>
      <c r="F1197" s="119" t="s">
        <v>252</v>
      </c>
      <c r="G1197" s="119" t="s">
        <v>252</v>
      </c>
      <c r="H1197" s="119" t="s">
        <v>188</v>
      </c>
      <c r="I1197" s="119" t="s">
        <v>189</v>
      </c>
      <c r="J1197" s="119">
        <v>3</v>
      </c>
      <c r="K1197" s="119">
        <v>8</v>
      </c>
      <c r="L1197" s="119">
        <v>804</v>
      </c>
      <c r="M1197" s="119">
        <v>39</v>
      </c>
      <c r="N1197" s="120"/>
    </row>
    <row r="1198" spans="1:14" x14ac:dyDescent="0.25">
      <c r="A1198" s="119">
        <v>60</v>
      </c>
      <c r="B1198" s="119">
        <v>60</v>
      </c>
      <c r="C1198" s="119">
        <v>3</v>
      </c>
      <c r="D1198" s="119" t="s">
        <v>186</v>
      </c>
      <c r="E1198" s="119">
        <v>5</v>
      </c>
      <c r="F1198" s="119" t="s">
        <v>252</v>
      </c>
      <c r="G1198" s="119" t="s">
        <v>252</v>
      </c>
      <c r="H1198" s="119" t="s">
        <v>188</v>
      </c>
      <c r="I1198" s="119" t="s">
        <v>190</v>
      </c>
      <c r="J1198" s="119">
        <v>2</v>
      </c>
      <c r="K1198" s="119">
        <v>3</v>
      </c>
      <c r="L1198" s="119">
        <v>301</v>
      </c>
      <c r="M1198" s="119">
        <v>35</v>
      </c>
      <c r="N1198" s="120"/>
    </row>
    <row r="1199" spans="1:14" x14ac:dyDescent="0.25">
      <c r="A1199" s="119">
        <v>60</v>
      </c>
      <c r="B1199" s="119">
        <v>60</v>
      </c>
      <c r="C1199" s="119">
        <v>3</v>
      </c>
      <c r="D1199" s="119" t="s">
        <v>186</v>
      </c>
      <c r="E1199" s="119">
        <v>5</v>
      </c>
      <c r="F1199" s="119" t="s">
        <v>252</v>
      </c>
      <c r="G1199" s="119" t="s">
        <v>252</v>
      </c>
      <c r="H1199" s="119" t="s">
        <v>188</v>
      </c>
      <c r="I1199" s="119" t="s">
        <v>190</v>
      </c>
      <c r="J1199" s="119">
        <v>2</v>
      </c>
      <c r="K1199" s="119">
        <v>3</v>
      </c>
      <c r="L1199" s="119">
        <v>302</v>
      </c>
      <c r="M1199" s="119">
        <v>36</v>
      </c>
      <c r="N1199" s="120"/>
    </row>
    <row r="1200" spans="1:14" x14ac:dyDescent="0.25">
      <c r="A1200" s="119">
        <v>60</v>
      </c>
      <c r="B1200" s="119">
        <v>60</v>
      </c>
      <c r="C1200" s="119">
        <v>3</v>
      </c>
      <c r="D1200" s="119" t="s">
        <v>186</v>
      </c>
      <c r="E1200" s="119">
        <v>5</v>
      </c>
      <c r="F1200" s="119" t="s">
        <v>252</v>
      </c>
      <c r="G1200" s="119" t="s">
        <v>252</v>
      </c>
      <c r="H1200" s="119" t="s">
        <v>188</v>
      </c>
      <c r="I1200" s="119" t="s">
        <v>190</v>
      </c>
      <c r="J1200" s="119">
        <v>2</v>
      </c>
      <c r="K1200" s="119">
        <v>3</v>
      </c>
      <c r="L1200" s="119">
        <v>303</v>
      </c>
      <c r="M1200" s="119">
        <v>35</v>
      </c>
      <c r="N1200" s="120"/>
    </row>
    <row r="1201" spans="1:14" x14ac:dyDescent="0.25">
      <c r="A1201" s="119">
        <v>60</v>
      </c>
      <c r="B1201" s="119">
        <v>60</v>
      </c>
      <c r="C1201" s="119">
        <v>3</v>
      </c>
      <c r="D1201" s="119" t="s">
        <v>186</v>
      </c>
      <c r="E1201" s="119">
        <v>5</v>
      </c>
      <c r="F1201" s="119" t="s">
        <v>252</v>
      </c>
      <c r="G1201" s="119" t="s">
        <v>252</v>
      </c>
      <c r="H1201" s="119" t="s">
        <v>188</v>
      </c>
      <c r="I1201" s="119" t="s">
        <v>190</v>
      </c>
      <c r="J1201" s="119">
        <v>2</v>
      </c>
      <c r="K1201" s="119">
        <v>3</v>
      </c>
      <c r="L1201" s="119">
        <v>304</v>
      </c>
      <c r="M1201" s="119">
        <v>37</v>
      </c>
      <c r="N1201" s="120"/>
    </row>
    <row r="1202" spans="1:14" x14ac:dyDescent="0.25">
      <c r="A1202" s="119">
        <v>60</v>
      </c>
      <c r="B1202" s="119">
        <v>60</v>
      </c>
      <c r="C1202" s="119">
        <v>3</v>
      </c>
      <c r="D1202" s="119" t="s">
        <v>186</v>
      </c>
      <c r="E1202" s="119">
        <v>5</v>
      </c>
      <c r="F1202" s="119" t="s">
        <v>252</v>
      </c>
      <c r="G1202" s="119" t="s">
        <v>252</v>
      </c>
      <c r="H1202" s="119" t="s">
        <v>188</v>
      </c>
      <c r="I1202" s="119" t="s">
        <v>190</v>
      </c>
      <c r="J1202" s="119">
        <v>2</v>
      </c>
      <c r="K1202" s="119">
        <v>4</v>
      </c>
      <c r="L1202" s="119">
        <v>401</v>
      </c>
      <c r="M1202" s="119">
        <v>44</v>
      </c>
      <c r="N1202" s="120"/>
    </row>
    <row r="1203" spans="1:14" x14ac:dyDescent="0.25">
      <c r="A1203" s="119">
        <v>60</v>
      </c>
      <c r="B1203" s="119">
        <v>60</v>
      </c>
      <c r="C1203" s="119">
        <v>3</v>
      </c>
      <c r="D1203" s="119" t="s">
        <v>186</v>
      </c>
      <c r="E1203" s="119">
        <v>5</v>
      </c>
      <c r="F1203" s="119" t="s">
        <v>252</v>
      </c>
      <c r="G1203" s="119" t="s">
        <v>252</v>
      </c>
      <c r="H1203" s="119" t="s">
        <v>188</v>
      </c>
      <c r="I1203" s="119" t="s">
        <v>190</v>
      </c>
      <c r="J1203" s="119">
        <v>2</v>
      </c>
      <c r="K1203" s="119">
        <v>4</v>
      </c>
      <c r="L1203" s="119">
        <v>402</v>
      </c>
      <c r="M1203" s="119">
        <v>42</v>
      </c>
      <c r="N1203" s="120"/>
    </row>
    <row r="1204" spans="1:14" x14ac:dyDescent="0.25">
      <c r="A1204" s="119">
        <v>60</v>
      </c>
      <c r="B1204" s="119">
        <v>60</v>
      </c>
      <c r="C1204" s="119">
        <v>3</v>
      </c>
      <c r="D1204" s="119" t="s">
        <v>186</v>
      </c>
      <c r="E1204" s="119">
        <v>5</v>
      </c>
      <c r="F1204" s="119" t="s">
        <v>252</v>
      </c>
      <c r="G1204" s="119" t="s">
        <v>252</v>
      </c>
      <c r="H1204" s="119" t="s">
        <v>188</v>
      </c>
      <c r="I1204" s="119" t="s">
        <v>190</v>
      </c>
      <c r="J1204" s="119">
        <v>2</v>
      </c>
      <c r="K1204" s="119">
        <v>4</v>
      </c>
      <c r="L1204" s="119">
        <v>403</v>
      </c>
      <c r="M1204" s="119">
        <v>43</v>
      </c>
      <c r="N1204" s="120"/>
    </row>
    <row r="1205" spans="1:14" x14ac:dyDescent="0.25">
      <c r="A1205" s="119">
        <v>60</v>
      </c>
      <c r="B1205" s="119">
        <v>60</v>
      </c>
      <c r="C1205" s="119">
        <v>3</v>
      </c>
      <c r="D1205" s="119" t="s">
        <v>186</v>
      </c>
      <c r="E1205" s="119">
        <v>5</v>
      </c>
      <c r="F1205" s="119" t="s">
        <v>252</v>
      </c>
      <c r="G1205" s="119" t="s">
        <v>252</v>
      </c>
      <c r="H1205" s="119" t="s">
        <v>188</v>
      </c>
      <c r="I1205" s="119" t="s">
        <v>190</v>
      </c>
      <c r="J1205" s="119">
        <v>2</v>
      </c>
      <c r="K1205" s="119">
        <v>5</v>
      </c>
      <c r="L1205" s="119">
        <v>501</v>
      </c>
      <c r="M1205" s="119">
        <v>44</v>
      </c>
      <c r="N1205" s="120"/>
    </row>
    <row r="1206" spans="1:14" x14ac:dyDescent="0.25">
      <c r="A1206" s="119">
        <v>60</v>
      </c>
      <c r="B1206" s="119">
        <v>60</v>
      </c>
      <c r="C1206" s="119">
        <v>3</v>
      </c>
      <c r="D1206" s="119" t="s">
        <v>186</v>
      </c>
      <c r="E1206" s="119">
        <v>5</v>
      </c>
      <c r="F1206" s="119" t="s">
        <v>252</v>
      </c>
      <c r="G1206" s="119" t="s">
        <v>252</v>
      </c>
      <c r="H1206" s="119" t="s">
        <v>188</v>
      </c>
      <c r="I1206" s="119" t="s">
        <v>190</v>
      </c>
      <c r="J1206" s="119">
        <v>2</v>
      </c>
      <c r="K1206" s="119">
        <v>5</v>
      </c>
      <c r="L1206" s="119">
        <v>502</v>
      </c>
      <c r="M1206" s="119">
        <v>44</v>
      </c>
      <c r="N1206" s="120"/>
    </row>
    <row r="1207" spans="1:14" x14ac:dyDescent="0.25">
      <c r="A1207" s="119">
        <v>60</v>
      </c>
      <c r="B1207" s="119">
        <v>60</v>
      </c>
      <c r="C1207" s="119">
        <v>3</v>
      </c>
      <c r="D1207" s="119" t="s">
        <v>186</v>
      </c>
      <c r="E1207" s="119">
        <v>5</v>
      </c>
      <c r="F1207" s="119" t="s">
        <v>252</v>
      </c>
      <c r="G1207" s="119" t="s">
        <v>252</v>
      </c>
      <c r="H1207" s="119" t="s">
        <v>188</v>
      </c>
      <c r="I1207" s="119" t="s">
        <v>190</v>
      </c>
      <c r="J1207" s="119">
        <v>2</v>
      </c>
      <c r="K1207" s="119">
        <v>5</v>
      </c>
      <c r="L1207" s="119">
        <v>503</v>
      </c>
      <c r="M1207" s="119">
        <v>40</v>
      </c>
      <c r="N1207" s="120"/>
    </row>
    <row r="1208" spans="1:14" x14ac:dyDescent="0.25">
      <c r="A1208" s="119">
        <v>60</v>
      </c>
      <c r="B1208" s="119">
        <v>60</v>
      </c>
      <c r="C1208" s="119">
        <v>3</v>
      </c>
      <c r="D1208" s="119" t="s">
        <v>186</v>
      </c>
      <c r="E1208" s="119">
        <v>5</v>
      </c>
      <c r="F1208" s="119" t="s">
        <v>252</v>
      </c>
      <c r="G1208" s="119" t="s">
        <v>252</v>
      </c>
      <c r="H1208" s="119" t="s">
        <v>188</v>
      </c>
      <c r="I1208" s="119" t="s">
        <v>190</v>
      </c>
      <c r="J1208" s="119">
        <v>3</v>
      </c>
      <c r="K1208" s="119">
        <v>7</v>
      </c>
      <c r="L1208" s="119">
        <v>701</v>
      </c>
      <c r="M1208" s="119">
        <v>36</v>
      </c>
      <c r="N1208" s="120"/>
    </row>
    <row r="1209" spans="1:14" x14ac:dyDescent="0.25">
      <c r="A1209" s="119">
        <v>60</v>
      </c>
      <c r="B1209" s="119">
        <v>60</v>
      </c>
      <c r="C1209" s="119">
        <v>3</v>
      </c>
      <c r="D1209" s="119" t="s">
        <v>186</v>
      </c>
      <c r="E1209" s="119">
        <v>5</v>
      </c>
      <c r="F1209" s="119" t="s">
        <v>252</v>
      </c>
      <c r="G1209" s="119" t="s">
        <v>252</v>
      </c>
      <c r="H1209" s="119" t="s">
        <v>188</v>
      </c>
      <c r="I1209" s="119" t="s">
        <v>190</v>
      </c>
      <c r="J1209" s="119">
        <v>3</v>
      </c>
      <c r="K1209" s="119">
        <v>9</v>
      </c>
      <c r="L1209" s="119">
        <v>901</v>
      </c>
      <c r="M1209" s="119">
        <v>47</v>
      </c>
      <c r="N1209" s="120"/>
    </row>
    <row r="1210" spans="1:14" x14ac:dyDescent="0.25">
      <c r="A1210" s="119">
        <v>60</v>
      </c>
      <c r="B1210" s="119">
        <v>60</v>
      </c>
      <c r="C1210" s="119">
        <v>3</v>
      </c>
      <c r="D1210" s="119" t="s">
        <v>186</v>
      </c>
      <c r="E1210" s="119">
        <v>5</v>
      </c>
      <c r="F1210" s="119" t="s">
        <v>252</v>
      </c>
      <c r="G1210" s="119" t="s">
        <v>252</v>
      </c>
      <c r="H1210" s="119" t="s">
        <v>188</v>
      </c>
      <c r="I1210" s="119" t="s">
        <v>190</v>
      </c>
      <c r="J1210" s="119">
        <v>3</v>
      </c>
      <c r="K1210" s="119">
        <v>9</v>
      </c>
      <c r="L1210" s="119">
        <v>902</v>
      </c>
      <c r="M1210" s="119">
        <v>47</v>
      </c>
      <c r="N1210" s="120"/>
    </row>
    <row r="1211" spans="1:14" x14ac:dyDescent="0.25">
      <c r="A1211" s="119">
        <v>60</v>
      </c>
      <c r="B1211" s="119">
        <v>60</v>
      </c>
      <c r="C1211" s="119">
        <v>3</v>
      </c>
      <c r="D1211" s="119" t="s">
        <v>186</v>
      </c>
      <c r="E1211" s="119">
        <v>5</v>
      </c>
      <c r="F1211" s="119" t="s">
        <v>252</v>
      </c>
      <c r="G1211" s="119" t="s">
        <v>252</v>
      </c>
      <c r="H1211" s="119" t="s">
        <v>188</v>
      </c>
      <c r="I1211" s="119" t="s">
        <v>190</v>
      </c>
      <c r="J1211" s="119">
        <v>3</v>
      </c>
      <c r="K1211" s="119">
        <v>9</v>
      </c>
      <c r="L1211" s="119">
        <v>903</v>
      </c>
      <c r="M1211" s="119">
        <v>46</v>
      </c>
      <c r="N1211" s="120"/>
    </row>
    <row r="1212" spans="1:14" x14ac:dyDescent="0.25">
      <c r="A1212" s="119">
        <v>60</v>
      </c>
      <c r="B1212" s="119">
        <v>60</v>
      </c>
      <c r="C1212" s="119">
        <v>3</v>
      </c>
      <c r="D1212" s="119" t="s">
        <v>186</v>
      </c>
      <c r="E1212" s="119">
        <v>5</v>
      </c>
      <c r="F1212" s="119" t="s">
        <v>252</v>
      </c>
      <c r="G1212" s="119" t="s">
        <v>252</v>
      </c>
      <c r="H1212" s="119" t="s">
        <v>188</v>
      </c>
      <c r="I1212" s="119" t="s">
        <v>190</v>
      </c>
      <c r="J1212" s="119">
        <v>4</v>
      </c>
      <c r="K1212" s="119">
        <v>10</v>
      </c>
      <c r="L1212" s="119">
        <v>1001</v>
      </c>
      <c r="M1212" s="119">
        <v>40</v>
      </c>
      <c r="N1212" s="120"/>
    </row>
    <row r="1213" spans="1:14" x14ac:dyDescent="0.25">
      <c r="A1213" s="119">
        <v>60</v>
      </c>
      <c r="B1213" s="119">
        <v>60</v>
      </c>
      <c r="C1213" s="119">
        <v>3</v>
      </c>
      <c r="D1213" s="119" t="s">
        <v>186</v>
      </c>
      <c r="E1213" s="119">
        <v>5</v>
      </c>
      <c r="F1213" s="119" t="s">
        <v>252</v>
      </c>
      <c r="G1213" s="119" t="s">
        <v>252</v>
      </c>
      <c r="H1213" s="119" t="s">
        <v>188</v>
      </c>
      <c r="I1213" s="119" t="s">
        <v>190</v>
      </c>
      <c r="J1213" s="119">
        <v>4</v>
      </c>
      <c r="K1213" s="119">
        <v>10</v>
      </c>
      <c r="L1213" s="119">
        <v>1002</v>
      </c>
      <c r="M1213" s="119">
        <v>40</v>
      </c>
      <c r="N1213" s="120"/>
    </row>
    <row r="1214" spans="1:14" x14ac:dyDescent="0.25">
      <c r="A1214" s="119">
        <v>60</v>
      </c>
      <c r="B1214" s="119">
        <v>60</v>
      </c>
      <c r="C1214" s="119">
        <v>3</v>
      </c>
      <c r="D1214" s="119" t="s">
        <v>186</v>
      </c>
      <c r="E1214" s="119">
        <v>5</v>
      </c>
      <c r="F1214" s="119" t="s">
        <v>252</v>
      </c>
      <c r="G1214" s="119" t="s">
        <v>252</v>
      </c>
      <c r="H1214" s="119" t="s">
        <v>188</v>
      </c>
      <c r="I1214" s="119" t="s">
        <v>190</v>
      </c>
      <c r="J1214" s="119">
        <v>4</v>
      </c>
      <c r="K1214" s="119">
        <v>10</v>
      </c>
      <c r="L1214" s="119">
        <v>1003</v>
      </c>
      <c r="M1214" s="119">
        <v>41</v>
      </c>
    </row>
    <row r="1215" spans="1:14" x14ac:dyDescent="0.25">
      <c r="A1215" s="119">
        <v>60</v>
      </c>
      <c r="B1215" s="119">
        <v>60</v>
      </c>
      <c r="C1215" s="119">
        <v>3</v>
      </c>
      <c r="D1215" s="119" t="s">
        <v>186</v>
      </c>
      <c r="E1215" s="119">
        <v>5</v>
      </c>
      <c r="F1215" s="119" t="s">
        <v>252</v>
      </c>
      <c r="G1215" s="119" t="s">
        <v>252</v>
      </c>
      <c r="H1215" s="119" t="s">
        <v>188</v>
      </c>
      <c r="I1215" s="119" t="s">
        <v>190</v>
      </c>
      <c r="J1215" s="119">
        <v>4</v>
      </c>
      <c r="K1215" s="119">
        <v>11</v>
      </c>
      <c r="L1215" s="119">
        <v>1101</v>
      </c>
      <c r="M1215" s="119">
        <v>30</v>
      </c>
    </row>
    <row r="1216" spans="1:14" x14ac:dyDescent="0.25">
      <c r="A1216" s="119">
        <v>60</v>
      </c>
      <c r="B1216" s="119">
        <v>60</v>
      </c>
      <c r="C1216" s="119">
        <v>3</v>
      </c>
      <c r="D1216" s="119" t="s">
        <v>186</v>
      </c>
      <c r="E1216" s="119">
        <v>5</v>
      </c>
      <c r="F1216" s="119" t="s">
        <v>252</v>
      </c>
      <c r="G1216" s="119" t="s">
        <v>252</v>
      </c>
      <c r="H1216" s="119" t="s">
        <v>188</v>
      </c>
      <c r="I1216" s="119" t="s">
        <v>190</v>
      </c>
      <c r="J1216" s="119">
        <v>4</v>
      </c>
      <c r="K1216" s="119">
        <v>11</v>
      </c>
      <c r="L1216" s="119">
        <v>1102</v>
      </c>
      <c r="M1216" s="119">
        <v>28</v>
      </c>
    </row>
    <row r="1217" spans="1:14" x14ac:dyDescent="0.25">
      <c r="A1217" s="119">
        <v>60</v>
      </c>
      <c r="B1217" s="119">
        <v>60</v>
      </c>
      <c r="C1217" s="119">
        <v>3</v>
      </c>
      <c r="D1217" s="119" t="s">
        <v>186</v>
      </c>
      <c r="E1217" s="119">
        <v>5</v>
      </c>
      <c r="F1217" s="119" t="s">
        <v>252</v>
      </c>
      <c r="G1217" s="119" t="s">
        <v>252</v>
      </c>
      <c r="H1217" s="119" t="s">
        <v>188</v>
      </c>
      <c r="I1217" s="119" t="s">
        <v>190</v>
      </c>
      <c r="J1217" s="119">
        <v>4</v>
      </c>
      <c r="K1217" s="119">
        <v>11</v>
      </c>
      <c r="L1217" s="119">
        <v>1103</v>
      </c>
      <c r="M1217" s="119">
        <v>27</v>
      </c>
    </row>
    <row r="1218" spans="1:14" x14ac:dyDescent="0.25">
      <c r="A1218" s="119">
        <v>60</v>
      </c>
      <c r="B1218" s="119">
        <v>60</v>
      </c>
      <c r="C1218" s="119">
        <v>3</v>
      </c>
      <c r="D1218" s="119" t="s">
        <v>186</v>
      </c>
      <c r="E1218" s="119">
        <v>5</v>
      </c>
      <c r="F1218" s="119" t="s">
        <v>252</v>
      </c>
      <c r="G1218" s="119" t="s">
        <v>252</v>
      </c>
      <c r="H1218" s="119" t="s">
        <v>191</v>
      </c>
      <c r="I1218" s="119" t="s">
        <v>192</v>
      </c>
      <c r="J1218" s="119">
        <v>3</v>
      </c>
      <c r="K1218" s="119">
        <v>23</v>
      </c>
      <c r="L1218" s="119">
        <v>2301</v>
      </c>
      <c r="M1218" s="119">
        <v>25</v>
      </c>
    </row>
    <row r="1219" spans="1:14" x14ac:dyDescent="0.25">
      <c r="A1219" s="119">
        <v>60</v>
      </c>
      <c r="B1219" s="119">
        <v>60</v>
      </c>
      <c r="C1219" s="119">
        <v>3</v>
      </c>
      <c r="D1219" s="119" t="s">
        <v>186</v>
      </c>
      <c r="E1219" s="119">
        <v>5</v>
      </c>
      <c r="F1219" s="119" t="s">
        <v>252</v>
      </c>
      <c r="G1219" s="119" t="s">
        <v>252</v>
      </c>
      <c r="H1219" s="119" t="s">
        <v>191</v>
      </c>
      <c r="I1219" s="119" t="s">
        <v>192</v>
      </c>
      <c r="J1219" s="119">
        <v>3</v>
      </c>
      <c r="K1219" s="119">
        <v>23</v>
      </c>
      <c r="L1219" s="119">
        <v>2302</v>
      </c>
      <c r="M1219" s="119">
        <v>24</v>
      </c>
    </row>
    <row r="1220" spans="1:14" x14ac:dyDescent="0.25">
      <c r="A1220" s="119">
        <v>60</v>
      </c>
      <c r="B1220" s="119">
        <v>60</v>
      </c>
      <c r="C1220" s="119">
        <v>3</v>
      </c>
      <c r="D1220" s="119" t="s">
        <v>186</v>
      </c>
      <c r="E1220" s="119">
        <v>5</v>
      </c>
      <c r="F1220" s="119" t="s">
        <v>252</v>
      </c>
      <c r="G1220" s="119" t="s">
        <v>252</v>
      </c>
      <c r="H1220" s="119" t="s">
        <v>191</v>
      </c>
      <c r="I1220" s="119" t="s">
        <v>192</v>
      </c>
      <c r="J1220" s="119">
        <v>3</v>
      </c>
      <c r="K1220" s="119">
        <v>24</v>
      </c>
      <c r="L1220" s="119">
        <v>2401</v>
      </c>
      <c r="M1220" s="119">
        <v>27</v>
      </c>
    </row>
    <row r="1221" spans="1:14" x14ac:dyDescent="0.25">
      <c r="A1221" s="119">
        <v>60</v>
      </c>
      <c r="B1221" s="119">
        <v>60</v>
      </c>
      <c r="C1221" s="119">
        <v>3</v>
      </c>
      <c r="D1221" s="119" t="s">
        <v>186</v>
      </c>
      <c r="E1221" s="119">
        <v>5</v>
      </c>
      <c r="F1221" s="119" t="s">
        <v>252</v>
      </c>
      <c r="G1221" s="119" t="s">
        <v>252</v>
      </c>
      <c r="H1221" s="119" t="s">
        <v>191</v>
      </c>
      <c r="I1221" s="119" t="s">
        <v>192</v>
      </c>
      <c r="J1221" s="119">
        <v>3</v>
      </c>
      <c r="K1221" s="119">
        <v>24</v>
      </c>
      <c r="L1221" s="119">
        <v>2402</v>
      </c>
      <c r="M1221" s="119">
        <v>29</v>
      </c>
      <c r="N1221" s="120"/>
    </row>
    <row r="1222" spans="1:14" x14ac:dyDescent="0.25">
      <c r="A1222" s="119">
        <v>60</v>
      </c>
      <c r="B1222" s="119">
        <v>60</v>
      </c>
      <c r="C1222" s="119">
        <v>3</v>
      </c>
      <c r="D1222" s="119" t="s">
        <v>186</v>
      </c>
      <c r="E1222" s="119">
        <v>5</v>
      </c>
      <c r="F1222" s="119" t="s">
        <v>252</v>
      </c>
      <c r="G1222" s="119" t="s">
        <v>252</v>
      </c>
      <c r="H1222" s="119" t="s">
        <v>191</v>
      </c>
      <c r="I1222" s="119" t="s">
        <v>192</v>
      </c>
      <c r="J1222" s="119">
        <v>4</v>
      </c>
      <c r="K1222" s="119">
        <v>25</v>
      </c>
      <c r="L1222" s="119">
        <v>2501</v>
      </c>
      <c r="M1222" s="119">
        <v>31</v>
      </c>
      <c r="N1222" s="120"/>
    </row>
    <row r="1223" spans="1:14" x14ac:dyDescent="0.25">
      <c r="A1223" s="119">
        <v>60</v>
      </c>
      <c r="B1223" s="119">
        <v>60</v>
      </c>
      <c r="C1223" s="119">
        <v>3</v>
      </c>
      <c r="D1223" s="119" t="s">
        <v>186</v>
      </c>
      <c r="E1223" s="119">
        <v>5</v>
      </c>
      <c r="F1223" s="119" t="s">
        <v>252</v>
      </c>
      <c r="G1223" s="119" t="s">
        <v>252</v>
      </c>
      <c r="H1223" s="119" t="s">
        <v>191</v>
      </c>
      <c r="I1223" s="119" t="s">
        <v>192</v>
      </c>
      <c r="J1223" s="119">
        <v>4</v>
      </c>
      <c r="K1223" s="119">
        <v>25</v>
      </c>
      <c r="L1223" s="119">
        <v>2502</v>
      </c>
      <c r="M1223" s="119">
        <v>29</v>
      </c>
      <c r="N1223" s="120"/>
    </row>
    <row r="1224" spans="1:14" x14ac:dyDescent="0.25">
      <c r="A1224" s="119">
        <v>60</v>
      </c>
      <c r="B1224" s="119">
        <v>60</v>
      </c>
      <c r="C1224" s="119">
        <v>3</v>
      </c>
      <c r="D1224" s="119" t="s">
        <v>186</v>
      </c>
      <c r="E1224" s="119">
        <v>5</v>
      </c>
      <c r="F1224" s="119" t="s">
        <v>252</v>
      </c>
      <c r="G1224" s="119" t="s">
        <v>252</v>
      </c>
      <c r="H1224" s="119" t="s">
        <v>191</v>
      </c>
      <c r="I1224" s="119" t="s">
        <v>192</v>
      </c>
      <c r="J1224" s="119">
        <v>4</v>
      </c>
      <c r="K1224" s="119">
        <v>25</v>
      </c>
      <c r="L1224" s="119">
        <v>2503</v>
      </c>
      <c r="M1224" s="119">
        <v>30</v>
      </c>
      <c r="N1224" s="120"/>
    </row>
    <row r="1225" spans="1:14" x14ac:dyDescent="0.25">
      <c r="A1225" s="119">
        <v>64</v>
      </c>
      <c r="B1225" s="119">
        <v>10</v>
      </c>
      <c r="C1225" s="119">
        <v>3</v>
      </c>
      <c r="D1225" s="119" t="s">
        <v>202</v>
      </c>
      <c r="E1225" s="119">
        <v>2</v>
      </c>
      <c r="F1225" s="119" t="s">
        <v>254</v>
      </c>
      <c r="G1225" s="119" t="s">
        <v>255</v>
      </c>
      <c r="H1225" s="119" t="s">
        <v>188</v>
      </c>
      <c r="I1225" s="119" t="s">
        <v>189</v>
      </c>
      <c r="J1225" s="119">
        <v>2</v>
      </c>
      <c r="K1225" s="119">
        <v>1</v>
      </c>
      <c r="L1225" s="119">
        <v>101</v>
      </c>
      <c r="M1225" s="119">
        <v>27</v>
      </c>
      <c r="N1225" s="120"/>
    </row>
    <row r="1226" spans="1:14" x14ac:dyDescent="0.25">
      <c r="A1226" s="119">
        <v>64</v>
      </c>
      <c r="B1226" s="119">
        <v>10</v>
      </c>
      <c r="C1226" s="119">
        <v>3</v>
      </c>
      <c r="D1226" s="119" t="s">
        <v>202</v>
      </c>
      <c r="E1226" s="119">
        <v>2</v>
      </c>
      <c r="F1226" s="119" t="s">
        <v>254</v>
      </c>
      <c r="G1226" s="119" t="s">
        <v>255</v>
      </c>
      <c r="H1226" s="119" t="s">
        <v>188</v>
      </c>
      <c r="I1226" s="119" t="s">
        <v>189</v>
      </c>
      <c r="J1226" s="119">
        <v>2</v>
      </c>
      <c r="K1226" s="119">
        <v>1</v>
      </c>
      <c r="L1226" s="119">
        <v>102</v>
      </c>
      <c r="M1226" s="119">
        <v>26</v>
      </c>
      <c r="N1226" s="120"/>
    </row>
    <row r="1227" spans="1:14" x14ac:dyDescent="0.25">
      <c r="A1227" s="119">
        <v>64</v>
      </c>
      <c r="B1227" s="119">
        <v>10</v>
      </c>
      <c r="C1227" s="119">
        <v>3</v>
      </c>
      <c r="D1227" s="119" t="s">
        <v>202</v>
      </c>
      <c r="E1227" s="119">
        <v>2</v>
      </c>
      <c r="F1227" s="119" t="s">
        <v>254</v>
      </c>
      <c r="G1227" s="119" t="s">
        <v>255</v>
      </c>
      <c r="H1227" s="119" t="s">
        <v>188</v>
      </c>
      <c r="I1227" s="119" t="s">
        <v>189</v>
      </c>
      <c r="J1227" s="119">
        <v>2</v>
      </c>
      <c r="K1227" s="119">
        <v>1</v>
      </c>
      <c r="L1227" s="119">
        <v>103</v>
      </c>
      <c r="M1227" s="119">
        <v>27</v>
      </c>
      <c r="N1227" s="120"/>
    </row>
    <row r="1228" spans="1:14" x14ac:dyDescent="0.25">
      <c r="A1228" s="119">
        <v>64</v>
      </c>
      <c r="B1228" s="119">
        <v>10</v>
      </c>
      <c r="C1228" s="119">
        <v>3</v>
      </c>
      <c r="D1228" s="119" t="s">
        <v>202</v>
      </c>
      <c r="E1228" s="119">
        <v>2</v>
      </c>
      <c r="F1228" s="119" t="s">
        <v>254</v>
      </c>
      <c r="G1228" s="119" t="s">
        <v>255</v>
      </c>
      <c r="H1228" s="119" t="s">
        <v>188</v>
      </c>
      <c r="I1228" s="119" t="s">
        <v>189</v>
      </c>
      <c r="J1228" s="119">
        <v>2</v>
      </c>
      <c r="K1228" s="119">
        <v>1</v>
      </c>
      <c r="L1228" s="119">
        <v>104</v>
      </c>
      <c r="M1228" s="119">
        <v>27</v>
      </c>
      <c r="N1228" s="120"/>
    </row>
    <row r="1229" spans="1:14" x14ac:dyDescent="0.25">
      <c r="A1229" s="119">
        <v>64</v>
      </c>
      <c r="B1229" s="119">
        <v>10</v>
      </c>
      <c r="C1229" s="119">
        <v>3</v>
      </c>
      <c r="D1229" s="119" t="s">
        <v>202</v>
      </c>
      <c r="E1229" s="119">
        <v>2</v>
      </c>
      <c r="F1229" s="119" t="s">
        <v>254</v>
      </c>
      <c r="G1229" s="119" t="s">
        <v>255</v>
      </c>
      <c r="H1229" s="119" t="s">
        <v>188</v>
      </c>
      <c r="I1229" s="119" t="s">
        <v>189</v>
      </c>
      <c r="J1229" s="119">
        <v>2</v>
      </c>
      <c r="K1229" s="119">
        <v>1</v>
      </c>
      <c r="L1229" s="119">
        <v>105</v>
      </c>
      <c r="M1229" s="119">
        <v>27</v>
      </c>
      <c r="N1229" s="120"/>
    </row>
    <row r="1230" spans="1:14" x14ac:dyDescent="0.25">
      <c r="A1230" s="119">
        <v>64</v>
      </c>
      <c r="B1230" s="119">
        <v>10</v>
      </c>
      <c r="C1230" s="119">
        <v>3</v>
      </c>
      <c r="D1230" s="119" t="s">
        <v>202</v>
      </c>
      <c r="E1230" s="119">
        <v>2</v>
      </c>
      <c r="F1230" s="119" t="s">
        <v>254</v>
      </c>
      <c r="G1230" s="119" t="s">
        <v>255</v>
      </c>
      <c r="H1230" s="119" t="s">
        <v>188</v>
      </c>
      <c r="I1230" s="119" t="s">
        <v>189</v>
      </c>
      <c r="J1230" s="119">
        <v>2</v>
      </c>
      <c r="K1230" s="119">
        <v>1</v>
      </c>
      <c r="L1230" s="119">
        <v>106</v>
      </c>
      <c r="M1230" s="119">
        <v>23</v>
      </c>
      <c r="N1230" s="120"/>
    </row>
    <row r="1231" spans="1:14" x14ac:dyDescent="0.25">
      <c r="A1231" s="119">
        <v>64</v>
      </c>
      <c r="B1231" s="119">
        <v>10</v>
      </c>
      <c r="C1231" s="119">
        <v>3</v>
      </c>
      <c r="D1231" s="119" t="s">
        <v>202</v>
      </c>
      <c r="E1231" s="119">
        <v>2</v>
      </c>
      <c r="F1231" s="119" t="s">
        <v>254</v>
      </c>
      <c r="G1231" s="119" t="s">
        <v>255</v>
      </c>
      <c r="H1231" s="119" t="s">
        <v>188</v>
      </c>
      <c r="I1231" s="119" t="s">
        <v>190</v>
      </c>
      <c r="J1231" s="119">
        <v>2</v>
      </c>
      <c r="K1231" s="119">
        <v>1</v>
      </c>
      <c r="L1231" s="119">
        <v>101</v>
      </c>
      <c r="M1231" s="119">
        <v>27</v>
      </c>
      <c r="N1231" s="120"/>
    </row>
    <row r="1232" spans="1:14" x14ac:dyDescent="0.25">
      <c r="A1232" s="119">
        <v>64</v>
      </c>
      <c r="B1232" s="119">
        <v>10</v>
      </c>
      <c r="C1232" s="119">
        <v>3</v>
      </c>
      <c r="D1232" s="119" t="s">
        <v>202</v>
      </c>
      <c r="E1232" s="119">
        <v>2</v>
      </c>
      <c r="F1232" s="119" t="s">
        <v>254</v>
      </c>
      <c r="G1232" s="119" t="s">
        <v>255</v>
      </c>
      <c r="H1232" s="119" t="s">
        <v>188</v>
      </c>
      <c r="I1232" s="119" t="s">
        <v>190</v>
      </c>
      <c r="J1232" s="119">
        <v>2</v>
      </c>
      <c r="K1232" s="119">
        <v>1</v>
      </c>
      <c r="L1232" s="119">
        <v>102</v>
      </c>
      <c r="M1232" s="119">
        <v>26</v>
      </c>
      <c r="N1232" s="120"/>
    </row>
    <row r="1233" spans="1:14" x14ac:dyDescent="0.25">
      <c r="A1233" s="119">
        <v>64</v>
      </c>
      <c r="B1233" s="119">
        <v>10</v>
      </c>
      <c r="C1233" s="119">
        <v>3</v>
      </c>
      <c r="D1233" s="119" t="s">
        <v>202</v>
      </c>
      <c r="E1233" s="119">
        <v>2</v>
      </c>
      <c r="F1233" s="119" t="s">
        <v>254</v>
      </c>
      <c r="G1233" s="119" t="s">
        <v>255</v>
      </c>
      <c r="H1233" s="119" t="s">
        <v>188</v>
      </c>
      <c r="I1233" s="119" t="s">
        <v>190</v>
      </c>
      <c r="J1233" s="119">
        <v>2</v>
      </c>
      <c r="K1233" s="119">
        <v>1</v>
      </c>
      <c r="L1233" s="119">
        <v>103</v>
      </c>
      <c r="M1233" s="119">
        <v>26</v>
      </c>
      <c r="N1233" s="120"/>
    </row>
    <row r="1234" spans="1:14" x14ac:dyDescent="0.25">
      <c r="A1234" s="119">
        <v>64</v>
      </c>
      <c r="B1234" s="119">
        <v>10</v>
      </c>
      <c r="C1234" s="119">
        <v>3</v>
      </c>
      <c r="D1234" s="119" t="s">
        <v>202</v>
      </c>
      <c r="E1234" s="119">
        <v>2</v>
      </c>
      <c r="F1234" s="119" t="s">
        <v>254</v>
      </c>
      <c r="G1234" s="119" t="s">
        <v>255</v>
      </c>
      <c r="H1234" s="119" t="s">
        <v>188</v>
      </c>
      <c r="I1234" s="119" t="s">
        <v>190</v>
      </c>
      <c r="J1234" s="119">
        <v>2</v>
      </c>
      <c r="K1234" s="119">
        <v>1</v>
      </c>
      <c r="L1234" s="119">
        <v>104</v>
      </c>
      <c r="M1234" s="119">
        <v>29</v>
      </c>
      <c r="N1234" s="120"/>
    </row>
    <row r="1235" spans="1:14" x14ac:dyDescent="0.25">
      <c r="A1235" s="119">
        <v>64</v>
      </c>
      <c r="B1235" s="119">
        <v>10</v>
      </c>
      <c r="C1235" s="119">
        <v>3</v>
      </c>
      <c r="D1235" s="119" t="s">
        <v>202</v>
      </c>
      <c r="E1235" s="119">
        <v>2</v>
      </c>
      <c r="F1235" s="119" t="s">
        <v>254</v>
      </c>
      <c r="G1235" s="119" t="s">
        <v>255</v>
      </c>
      <c r="H1235" s="119" t="s">
        <v>188</v>
      </c>
      <c r="I1235" s="119" t="s">
        <v>190</v>
      </c>
      <c r="J1235" s="119">
        <v>2</v>
      </c>
      <c r="K1235" s="119">
        <v>1</v>
      </c>
      <c r="L1235" s="119">
        <v>105</v>
      </c>
      <c r="M1235" s="119">
        <v>27</v>
      </c>
      <c r="N1235" s="120"/>
    </row>
    <row r="1236" spans="1:14" x14ac:dyDescent="0.25">
      <c r="A1236" s="119">
        <v>64</v>
      </c>
      <c r="B1236" s="119">
        <v>39</v>
      </c>
      <c r="C1236" s="119">
        <v>3</v>
      </c>
      <c r="D1236" s="119" t="s">
        <v>202</v>
      </c>
      <c r="E1236" s="119">
        <v>2</v>
      </c>
      <c r="F1236" s="119" t="s">
        <v>254</v>
      </c>
      <c r="G1236" s="119" t="s">
        <v>256</v>
      </c>
      <c r="H1236" s="119" t="s">
        <v>188</v>
      </c>
      <c r="I1236" s="119" t="s">
        <v>189</v>
      </c>
      <c r="J1236" s="119">
        <v>1</v>
      </c>
      <c r="K1236" s="119">
        <v>0</v>
      </c>
      <c r="L1236" s="119">
        <v>1</v>
      </c>
      <c r="M1236" s="119">
        <v>18</v>
      </c>
      <c r="N1236" s="120"/>
    </row>
    <row r="1237" spans="1:14" x14ac:dyDescent="0.25">
      <c r="A1237" s="119">
        <v>64</v>
      </c>
      <c r="B1237" s="119">
        <v>39</v>
      </c>
      <c r="C1237" s="119">
        <v>3</v>
      </c>
      <c r="D1237" s="119" t="s">
        <v>202</v>
      </c>
      <c r="E1237" s="119">
        <v>2</v>
      </c>
      <c r="F1237" s="119" t="s">
        <v>254</v>
      </c>
      <c r="G1237" s="119" t="s">
        <v>256</v>
      </c>
      <c r="H1237" s="119" t="s">
        <v>188</v>
      </c>
      <c r="I1237" s="119" t="s">
        <v>189</v>
      </c>
      <c r="J1237" s="119">
        <v>1</v>
      </c>
      <c r="K1237" s="119">
        <v>0</v>
      </c>
      <c r="L1237" s="119">
        <v>2</v>
      </c>
      <c r="M1237" s="119">
        <v>18</v>
      </c>
      <c r="N1237" s="120"/>
    </row>
    <row r="1238" spans="1:14" x14ac:dyDescent="0.25">
      <c r="A1238" s="119">
        <v>64</v>
      </c>
      <c r="B1238" s="119">
        <v>39</v>
      </c>
      <c r="C1238" s="119">
        <v>3</v>
      </c>
      <c r="D1238" s="119" t="s">
        <v>202</v>
      </c>
      <c r="E1238" s="119">
        <v>2</v>
      </c>
      <c r="F1238" s="119" t="s">
        <v>254</v>
      </c>
      <c r="G1238" s="119" t="s">
        <v>256</v>
      </c>
      <c r="H1238" s="119" t="s">
        <v>188</v>
      </c>
      <c r="I1238" s="119" t="s">
        <v>189</v>
      </c>
      <c r="J1238" s="119">
        <v>1</v>
      </c>
      <c r="K1238" s="119">
        <v>0</v>
      </c>
      <c r="L1238" s="119">
        <v>3</v>
      </c>
      <c r="M1238" s="119">
        <v>18</v>
      </c>
      <c r="N1238" s="120"/>
    </row>
    <row r="1239" spans="1:14" x14ac:dyDescent="0.25">
      <c r="A1239" s="119">
        <v>64</v>
      </c>
      <c r="B1239" s="119">
        <v>39</v>
      </c>
      <c r="C1239" s="119">
        <v>3</v>
      </c>
      <c r="D1239" s="119" t="s">
        <v>202</v>
      </c>
      <c r="E1239" s="119">
        <v>2</v>
      </c>
      <c r="F1239" s="119" t="s">
        <v>254</v>
      </c>
      <c r="G1239" s="119" t="s">
        <v>256</v>
      </c>
      <c r="H1239" s="119" t="s">
        <v>188</v>
      </c>
      <c r="I1239" s="119" t="s">
        <v>189</v>
      </c>
      <c r="J1239" s="119">
        <v>1</v>
      </c>
      <c r="K1239" s="119">
        <v>0</v>
      </c>
      <c r="L1239" s="119">
        <v>4</v>
      </c>
      <c r="M1239" s="119">
        <v>18</v>
      </c>
      <c r="N1239" s="120"/>
    </row>
    <row r="1240" spans="1:14" x14ac:dyDescent="0.25">
      <c r="A1240" s="119">
        <v>64</v>
      </c>
      <c r="B1240" s="119">
        <v>39</v>
      </c>
      <c r="C1240" s="119">
        <v>3</v>
      </c>
      <c r="D1240" s="119" t="s">
        <v>202</v>
      </c>
      <c r="E1240" s="119">
        <v>2</v>
      </c>
      <c r="F1240" s="119" t="s">
        <v>254</v>
      </c>
      <c r="G1240" s="119" t="s">
        <v>256</v>
      </c>
      <c r="H1240" s="119" t="s">
        <v>188</v>
      </c>
      <c r="I1240" s="119" t="s">
        <v>189</v>
      </c>
      <c r="J1240" s="119">
        <v>1</v>
      </c>
      <c r="K1240" s="119">
        <v>0</v>
      </c>
      <c r="L1240" s="119">
        <v>5</v>
      </c>
      <c r="M1240" s="119">
        <v>18</v>
      </c>
      <c r="N1240" s="120"/>
    </row>
    <row r="1241" spans="1:14" x14ac:dyDescent="0.25">
      <c r="A1241" s="119">
        <v>64</v>
      </c>
      <c r="B1241" s="119">
        <v>39</v>
      </c>
      <c r="C1241" s="119">
        <v>3</v>
      </c>
      <c r="D1241" s="119" t="s">
        <v>202</v>
      </c>
      <c r="E1241" s="119">
        <v>2</v>
      </c>
      <c r="F1241" s="119" t="s">
        <v>254</v>
      </c>
      <c r="G1241" s="119" t="s">
        <v>256</v>
      </c>
      <c r="H1241" s="119" t="s">
        <v>188</v>
      </c>
      <c r="I1241" s="119" t="s">
        <v>189</v>
      </c>
      <c r="J1241" s="119">
        <v>1</v>
      </c>
      <c r="K1241" s="119">
        <v>0</v>
      </c>
      <c r="L1241" s="119">
        <v>6</v>
      </c>
      <c r="M1241" s="119">
        <v>18</v>
      </c>
      <c r="N1241" s="120"/>
    </row>
    <row r="1242" spans="1:14" x14ac:dyDescent="0.25">
      <c r="A1242" s="119">
        <v>64</v>
      </c>
      <c r="B1242" s="119">
        <v>39</v>
      </c>
      <c r="C1242" s="119">
        <v>3</v>
      </c>
      <c r="D1242" s="119" t="s">
        <v>202</v>
      </c>
      <c r="E1242" s="119">
        <v>2</v>
      </c>
      <c r="F1242" s="119" t="s">
        <v>254</v>
      </c>
      <c r="G1242" s="119" t="s">
        <v>256</v>
      </c>
      <c r="H1242" s="119" t="s">
        <v>188</v>
      </c>
      <c r="I1242" s="119" t="s">
        <v>190</v>
      </c>
      <c r="J1242" s="119">
        <v>1</v>
      </c>
      <c r="K1242" s="119">
        <v>0</v>
      </c>
      <c r="L1242" s="119">
        <v>1</v>
      </c>
      <c r="M1242" s="119">
        <v>18</v>
      </c>
      <c r="N1242" s="120"/>
    </row>
    <row r="1243" spans="1:14" x14ac:dyDescent="0.25">
      <c r="A1243" s="119">
        <v>64</v>
      </c>
      <c r="B1243" s="119">
        <v>39</v>
      </c>
      <c r="C1243" s="119">
        <v>3</v>
      </c>
      <c r="D1243" s="119" t="s">
        <v>202</v>
      </c>
      <c r="E1243" s="119">
        <v>2</v>
      </c>
      <c r="F1243" s="119" t="s">
        <v>254</v>
      </c>
      <c r="G1243" s="119" t="s">
        <v>256</v>
      </c>
      <c r="H1243" s="119" t="s">
        <v>188</v>
      </c>
      <c r="I1243" s="119" t="s">
        <v>190</v>
      </c>
      <c r="J1243" s="119">
        <v>1</v>
      </c>
      <c r="K1243" s="119">
        <v>0</v>
      </c>
      <c r="L1243" s="119">
        <v>2</v>
      </c>
      <c r="M1243" s="119">
        <v>18</v>
      </c>
      <c r="N1243" s="120"/>
    </row>
    <row r="1244" spans="1:14" x14ac:dyDescent="0.25">
      <c r="A1244" s="119">
        <v>64</v>
      </c>
      <c r="B1244" s="119">
        <v>39</v>
      </c>
      <c r="C1244" s="119">
        <v>3</v>
      </c>
      <c r="D1244" s="119" t="s">
        <v>202</v>
      </c>
      <c r="E1244" s="119">
        <v>2</v>
      </c>
      <c r="F1244" s="119" t="s">
        <v>254</v>
      </c>
      <c r="G1244" s="119" t="s">
        <v>256</v>
      </c>
      <c r="H1244" s="119" t="s">
        <v>188</v>
      </c>
      <c r="I1244" s="119" t="s">
        <v>190</v>
      </c>
      <c r="J1244" s="119">
        <v>1</v>
      </c>
      <c r="K1244" s="119">
        <v>0</v>
      </c>
      <c r="L1244" s="119">
        <v>3</v>
      </c>
      <c r="M1244" s="119">
        <v>18</v>
      </c>
      <c r="N1244" s="120"/>
    </row>
    <row r="1245" spans="1:14" x14ac:dyDescent="0.25">
      <c r="A1245" s="119">
        <v>64</v>
      </c>
      <c r="B1245" s="119">
        <v>39</v>
      </c>
      <c r="C1245" s="119">
        <v>3</v>
      </c>
      <c r="D1245" s="119" t="s">
        <v>202</v>
      </c>
      <c r="E1245" s="119">
        <v>2</v>
      </c>
      <c r="F1245" s="119" t="s">
        <v>254</v>
      </c>
      <c r="G1245" s="119" t="s">
        <v>256</v>
      </c>
      <c r="H1245" s="119" t="s">
        <v>188</v>
      </c>
      <c r="I1245" s="119" t="s">
        <v>190</v>
      </c>
      <c r="J1245" s="119">
        <v>1</v>
      </c>
      <c r="K1245" s="119">
        <v>0</v>
      </c>
      <c r="L1245" s="119">
        <v>4</v>
      </c>
      <c r="M1245" s="119">
        <v>18</v>
      </c>
      <c r="N1245" s="120"/>
    </row>
    <row r="1246" spans="1:14" x14ac:dyDescent="0.25">
      <c r="A1246" s="119">
        <v>64</v>
      </c>
      <c r="B1246" s="119">
        <v>39</v>
      </c>
      <c r="C1246" s="119">
        <v>3</v>
      </c>
      <c r="D1246" s="119" t="s">
        <v>202</v>
      </c>
      <c r="E1246" s="119">
        <v>2</v>
      </c>
      <c r="F1246" s="119" t="s">
        <v>254</v>
      </c>
      <c r="G1246" s="119" t="s">
        <v>256</v>
      </c>
      <c r="H1246" s="119" t="s">
        <v>188</v>
      </c>
      <c r="I1246" s="119" t="s">
        <v>190</v>
      </c>
      <c r="J1246" s="119">
        <v>1</v>
      </c>
      <c r="K1246" s="119">
        <v>0</v>
      </c>
      <c r="L1246" s="119">
        <v>5</v>
      </c>
      <c r="M1246" s="119">
        <v>19</v>
      </c>
      <c r="N1246" s="120"/>
    </row>
    <row r="1247" spans="1:14" x14ac:dyDescent="0.25">
      <c r="A1247" s="119">
        <v>64</v>
      </c>
      <c r="B1247" s="119">
        <v>39</v>
      </c>
      <c r="C1247" s="119">
        <v>3</v>
      </c>
      <c r="D1247" s="119" t="s">
        <v>202</v>
      </c>
      <c r="E1247" s="119">
        <v>2</v>
      </c>
      <c r="F1247" s="119" t="s">
        <v>254</v>
      </c>
      <c r="G1247" s="119" t="s">
        <v>256</v>
      </c>
      <c r="H1247" s="119" t="s">
        <v>188</v>
      </c>
      <c r="I1247" s="119" t="s">
        <v>190</v>
      </c>
      <c r="J1247" s="119">
        <v>1</v>
      </c>
      <c r="K1247" s="119">
        <v>0</v>
      </c>
      <c r="L1247" s="119">
        <v>6</v>
      </c>
      <c r="M1247" s="119">
        <v>18</v>
      </c>
      <c r="N1247" s="120"/>
    </row>
    <row r="1248" spans="1:14" x14ac:dyDescent="0.25">
      <c r="A1248" s="119">
        <v>64</v>
      </c>
      <c r="B1248" s="119">
        <v>64</v>
      </c>
      <c r="C1248" s="119">
        <v>3</v>
      </c>
      <c r="D1248" s="119" t="s">
        <v>202</v>
      </c>
      <c r="E1248" s="119">
        <v>2</v>
      </c>
      <c r="F1248" s="119" t="s">
        <v>254</v>
      </c>
      <c r="G1248" s="119" t="s">
        <v>254</v>
      </c>
      <c r="H1248" s="119" t="s">
        <v>188</v>
      </c>
      <c r="I1248" s="119" t="s">
        <v>189</v>
      </c>
      <c r="J1248" s="119">
        <v>2</v>
      </c>
      <c r="K1248" s="119">
        <v>3</v>
      </c>
      <c r="L1248" s="119">
        <v>301</v>
      </c>
      <c r="M1248" s="119">
        <v>33</v>
      </c>
      <c r="N1248" s="120"/>
    </row>
    <row r="1249" spans="1:14" x14ac:dyDescent="0.25">
      <c r="A1249" s="119">
        <v>64</v>
      </c>
      <c r="B1249" s="119">
        <v>64</v>
      </c>
      <c r="C1249" s="119">
        <v>3</v>
      </c>
      <c r="D1249" s="119" t="s">
        <v>202</v>
      </c>
      <c r="E1249" s="119">
        <v>2</v>
      </c>
      <c r="F1249" s="119" t="s">
        <v>254</v>
      </c>
      <c r="G1249" s="119" t="s">
        <v>254</v>
      </c>
      <c r="H1249" s="119" t="s">
        <v>188</v>
      </c>
      <c r="I1249" s="119" t="s">
        <v>189</v>
      </c>
      <c r="J1249" s="119">
        <v>2</v>
      </c>
      <c r="K1249" s="119">
        <v>3</v>
      </c>
      <c r="L1249" s="119">
        <v>302</v>
      </c>
      <c r="M1249" s="119">
        <v>33</v>
      </c>
      <c r="N1249" s="120"/>
    </row>
    <row r="1250" spans="1:14" x14ac:dyDescent="0.25">
      <c r="A1250" s="119">
        <v>64</v>
      </c>
      <c r="B1250" s="119">
        <v>64</v>
      </c>
      <c r="C1250" s="119">
        <v>3</v>
      </c>
      <c r="D1250" s="119" t="s">
        <v>202</v>
      </c>
      <c r="E1250" s="119">
        <v>2</v>
      </c>
      <c r="F1250" s="119" t="s">
        <v>254</v>
      </c>
      <c r="G1250" s="119" t="s">
        <v>254</v>
      </c>
      <c r="H1250" s="119" t="s">
        <v>188</v>
      </c>
      <c r="I1250" s="119" t="s">
        <v>189</v>
      </c>
      <c r="J1250" s="119">
        <v>2</v>
      </c>
      <c r="K1250" s="119">
        <v>3</v>
      </c>
      <c r="L1250" s="119">
        <v>303</v>
      </c>
      <c r="M1250" s="119">
        <v>33</v>
      </c>
      <c r="N1250" s="120"/>
    </row>
    <row r="1251" spans="1:14" x14ac:dyDescent="0.25">
      <c r="A1251" s="119">
        <v>64</v>
      </c>
      <c r="B1251" s="119">
        <v>64</v>
      </c>
      <c r="C1251" s="119">
        <v>3</v>
      </c>
      <c r="D1251" s="119" t="s">
        <v>202</v>
      </c>
      <c r="E1251" s="119">
        <v>2</v>
      </c>
      <c r="F1251" s="119" t="s">
        <v>254</v>
      </c>
      <c r="G1251" s="119" t="s">
        <v>254</v>
      </c>
      <c r="H1251" s="119" t="s">
        <v>188</v>
      </c>
      <c r="I1251" s="119" t="s">
        <v>189</v>
      </c>
      <c r="J1251" s="119">
        <v>2</v>
      </c>
      <c r="K1251" s="119">
        <v>3</v>
      </c>
      <c r="L1251" s="119">
        <v>304</v>
      </c>
      <c r="M1251" s="119">
        <v>33</v>
      </c>
      <c r="N1251" s="120"/>
    </row>
    <row r="1252" spans="1:14" x14ac:dyDescent="0.25">
      <c r="A1252" s="119">
        <v>64</v>
      </c>
      <c r="B1252" s="119">
        <v>64</v>
      </c>
      <c r="C1252" s="119">
        <v>3</v>
      </c>
      <c r="D1252" s="119" t="s">
        <v>202</v>
      </c>
      <c r="E1252" s="119">
        <v>2</v>
      </c>
      <c r="F1252" s="119" t="s">
        <v>254</v>
      </c>
      <c r="G1252" s="119" t="s">
        <v>254</v>
      </c>
      <c r="H1252" s="119" t="s">
        <v>188</v>
      </c>
      <c r="I1252" s="119" t="s">
        <v>189</v>
      </c>
      <c r="J1252" s="119">
        <v>2</v>
      </c>
      <c r="K1252" s="119">
        <v>3</v>
      </c>
      <c r="L1252" s="119">
        <v>305</v>
      </c>
      <c r="M1252" s="119">
        <v>34</v>
      </c>
      <c r="N1252" s="120"/>
    </row>
    <row r="1253" spans="1:14" x14ac:dyDescent="0.25">
      <c r="A1253" s="119">
        <v>64</v>
      </c>
      <c r="B1253" s="119">
        <v>64</v>
      </c>
      <c r="C1253" s="119">
        <v>3</v>
      </c>
      <c r="D1253" s="119" t="s">
        <v>202</v>
      </c>
      <c r="E1253" s="119">
        <v>2</v>
      </c>
      <c r="F1253" s="119" t="s">
        <v>254</v>
      </c>
      <c r="G1253" s="119" t="s">
        <v>254</v>
      </c>
      <c r="H1253" s="119" t="s">
        <v>188</v>
      </c>
      <c r="I1253" s="119" t="s">
        <v>189</v>
      </c>
      <c r="J1253" s="119">
        <v>2</v>
      </c>
      <c r="K1253" s="119">
        <v>3</v>
      </c>
      <c r="L1253" s="119">
        <v>306</v>
      </c>
      <c r="M1253" s="119">
        <v>33</v>
      </c>
      <c r="N1253" s="120"/>
    </row>
    <row r="1254" spans="1:14" x14ac:dyDescent="0.25">
      <c r="A1254" s="119">
        <v>64</v>
      </c>
      <c r="B1254" s="119">
        <v>64</v>
      </c>
      <c r="C1254" s="119">
        <v>3</v>
      </c>
      <c r="D1254" s="119" t="s">
        <v>202</v>
      </c>
      <c r="E1254" s="119">
        <v>2</v>
      </c>
      <c r="F1254" s="119" t="s">
        <v>254</v>
      </c>
      <c r="G1254" s="119" t="s">
        <v>254</v>
      </c>
      <c r="H1254" s="119" t="s">
        <v>188</v>
      </c>
      <c r="I1254" s="119" t="s">
        <v>189</v>
      </c>
      <c r="J1254" s="119">
        <v>2</v>
      </c>
      <c r="K1254" s="119">
        <v>3</v>
      </c>
      <c r="L1254" s="119">
        <v>307</v>
      </c>
      <c r="M1254" s="119">
        <v>33</v>
      </c>
      <c r="N1254" s="120"/>
    </row>
    <row r="1255" spans="1:14" x14ac:dyDescent="0.25">
      <c r="A1255" s="119">
        <v>64</v>
      </c>
      <c r="B1255" s="119">
        <v>64</v>
      </c>
      <c r="C1255" s="119">
        <v>3</v>
      </c>
      <c r="D1255" s="119" t="s">
        <v>202</v>
      </c>
      <c r="E1255" s="119">
        <v>2</v>
      </c>
      <c r="F1255" s="119" t="s">
        <v>254</v>
      </c>
      <c r="G1255" s="119" t="s">
        <v>254</v>
      </c>
      <c r="H1255" s="119" t="s">
        <v>188</v>
      </c>
      <c r="I1255" s="119" t="s">
        <v>189</v>
      </c>
      <c r="J1255" s="119">
        <v>2</v>
      </c>
      <c r="K1255" s="119">
        <v>3</v>
      </c>
      <c r="L1255" s="119">
        <v>308</v>
      </c>
      <c r="M1255" s="119">
        <v>33</v>
      </c>
      <c r="N1255" s="120"/>
    </row>
    <row r="1256" spans="1:14" x14ac:dyDescent="0.25">
      <c r="A1256" s="119">
        <v>64</v>
      </c>
      <c r="B1256" s="119">
        <v>64</v>
      </c>
      <c r="C1256" s="119">
        <v>3</v>
      </c>
      <c r="D1256" s="119" t="s">
        <v>202</v>
      </c>
      <c r="E1256" s="119">
        <v>2</v>
      </c>
      <c r="F1256" s="119" t="s">
        <v>254</v>
      </c>
      <c r="G1256" s="119" t="s">
        <v>254</v>
      </c>
      <c r="H1256" s="119" t="s">
        <v>188</v>
      </c>
      <c r="I1256" s="119" t="s">
        <v>189</v>
      </c>
      <c r="J1256" s="119">
        <v>2</v>
      </c>
      <c r="K1256" s="119">
        <v>3</v>
      </c>
      <c r="L1256" s="119">
        <v>309</v>
      </c>
      <c r="M1256" s="119">
        <v>33</v>
      </c>
      <c r="N1256" s="120"/>
    </row>
    <row r="1257" spans="1:14" x14ac:dyDescent="0.25">
      <c r="A1257" s="119">
        <v>64</v>
      </c>
      <c r="B1257" s="119">
        <v>64</v>
      </c>
      <c r="C1257" s="119">
        <v>3</v>
      </c>
      <c r="D1257" s="119" t="s">
        <v>202</v>
      </c>
      <c r="E1257" s="119">
        <v>2</v>
      </c>
      <c r="F1257" s="119" t="s">
        <v>254</v>
      </c>
      <c r="G1257" s="119" t="s">
        <v>254</v>
      </c>
      <c r="H1257" s="119" t="s">
        <v>188</v>
      </c>
      <c r="I1257" s="119" t="s">
        <v>189</v>
      </c>
      <c r="J1257" s="119">
        <v>2</v>
      </c>
      <c r="K1257" s="119">
        <v>4</v>
      </c>
      <c r="L1257" s="119">
        <v>401</v>
      </c>
      <c r="M1257" s="119">
        <v>32</v>
      </c>
      <c r="N1257" s="120"/>
    </row>
    <row r="1258" spans="1:14" x14ac:dyDescent="0.25">
      <c r="A1258" s="119">
        <v>64</v>
      </c>
      <c r="B1258" s="119">
        <v>64</v>
      </c>
      <c r="C1258" s="119">
        <v>3</v>
      </c>
      <c r="D1258" s="119" t="s">
        <v>202</v>
      </c>
      <c r="E1258" s="119">
        <v>2</v>
      </c>
      <c r="F1258" s="119" t="s">
        <v>254</v>
      </c>
      <c r="G1258" s="119" t="s">
        <v>254</v>
      </c>
      <c r="H1258" s="119" t="s">
        <v>188</v>
      </c>
      <c r="I1258" s="119" t="s">
        <v>189</v>
      </c>
      <c r="J1258" s="119">
        <v>2</v>
      </c>
      <c r="K1258" s="119">
        <v>4</v>
      </c>
      <c r="L1258" s="119">
        <v>402</v>
      </c>
      <c r="M1258" s="119">
        <v>32</v>
      </c>
      <c r="N1258" s="120"/>
    </row>
    <row r="1259" spans="1:14" x14ac:dyDescent="0.25">
      <c r="A1259" s="119">
        <v>64</v>
      </c>
      <c r="B1259" s="119">
        <v>64</v>
      </c>
      <c r="C1259" s="119">
        <v>3</v>
      </c>
      <c r="D1259" s="119" t="s">
        <v>202</v>
      </c>
      <c r="E1259" s="119">
        <v>2</v>
      </c>
      <c r="F1259" s="119" t="s">
        <v>254</v>
      </c>
      <c r="G1259" s="119" t="s">
        <v>254</v>
      </c>
      <c r="H1259" s="119" t="s">
        <v>188</v>
      </c>
      <c r="I1259" s="119" t="s">
        <v>189</v>
      </c>
      <c r="J1259" s="119">
        <v>2</v>
      </c>
      <c r="K1259" s="119">
        <v>4</v>
      </c>
      <c r="L1259" s="119">
        <v>403</v>
      </c>
      <c r="M1259" s="119">
        <v>33</v>
      </c>
      <c r="N1259" s="120"/>
    </row>
    <row r="1260" spans="1:14" x14ac:dyDescent="0.25">
      <c r="A1260" s="119">
        <v>64</v>
      </c>
      <c r="B1260" s="119">
        <v>64</v>
      </c>
      <c r="C1260" s="119">
        <v>3</v>
      </c>
      <c r="D1260" s="119" t="s">
        <v>202</v>
      </c>
      <c r="E1260" s="119">
        <v>2</v>
      </c>
      <c r="F1260" s="119" t="s">
        <v>254</v>
      </c>
      <c r="G1260" s="119" t="s">
        <v>254</v>
      </c>
      <c r="H1260" s="119" t="s">
        <v>188</v>
      </c>
      <c r="I1260" s="119" t="s">
        <v>189</v>
      </c>
      <c r="J1260" s="119">
        <v>2</v>
      </c>
      <c r="K1260" s="119">
        <v>4</v>
      </c>
      <c r="L1260" s="119">
        <v>404</v>
      </c>
      <c r="M1260" s="119">
        <v>32</v>
      </c>
      <c r="N1260" s="120"/>
    </row>
    <row r="1261" spans="1:14" x14ac:dyDescent="0.25">
      <c r="A1261" s="119">
        <v>64</v>
      </c>
      <c r="B1261" s="119">
        <v>64</v>
      </c>
      <c r="C1261" s="119">
        <v>3</v>
      </c>
      <c r="D1261" s="119" t="s">
        <v>202</v>
      </c>
      <c r="E1261" s="119">
        <v>2</v>
      </c>
      <c r="F1261" s="119" t="s">
        <v>254</v>
      </c>
      <c r="G1261" s="119" t="s">
        <v>254</v>
      </c>
      <c r="H1261" s="119" t="s">
        <v>188</v>
      </c>
      <c r="I1261" s="119" t="s">
        <v>189</v>
      </c>
      <c r="J1261" s="119">
        <v>2</v>
      </c>
      <c r="K1261" s="119">
        <v>4</v>
      </c>
      <c r="L1261" s="119">
        <v>405</v>
      </c>
      <c r="M1261" s="119">
        <v>33</v>
      </c>
      <c r="N1261" s="120"/>
    </row>
    <row r="1262" spans="1:14" x14ac:dyDescent="0.25">
      <c r="A1262" s="119">
        <v>64</v>
      </c>
      <c r="B1262" s="119">
        <v>64</v>
      </c>
      <c r="C1262" s="119">
        <v>3</v>
      </c>
      <c r="D1262" s="119" t="s">
        <v>202</v>
      </c>
      <c r="E1262" s="119">
        <v>2</v>
      </c>
      <c r="F1262" s="119" t="s">
        <v>254</v>
      </c>
      <c r="G1262" s="119" t="s">
        <v>254</v>
      </c>
      <c r="H1262" s="119" t="s">
        <v>188</v>
      </c>
      <c r="I1262" s="119" t="s">
        <v>189</v>
      </c>
      <c r="J1262" s="119">
        <v>2</v>
      </c>
      <c r="K1262" s="119">
        <v>4</v>
      </c>
      <c r="L1262" s="119">
        <v>406</v>
      </c>
      <c r="M1262" s="119">
        <v>32</v>
      </c>
      <c r="N1262" s="120"/>
    </row>
    <row r="1263" spans="1:14" x14ac:dyDescent="0.25">
      <c r="A1263" s="119">
        <v>64</v>
      </c>
      <c r="B1263" s="119">
        <v>64</v>
      </c>
      <c r="C1263" s="119">
        <v>3</v>
      </c>
      <c r="D1263" s="119" t="s">
        <v>202</v>
      </c>
      <c r="E1263" s="119">
        <v>2</v>
      </c>
      <c r="F1263" s="119" t="s">
        <v>254</v>
      </c>
      <c r="G1263" s="119" t="s">
        <v>254</v>
      </c>
      <c r="H1263" s="119" t="s">
        <v>188</v>
      </c>
      <c r="I1263" s="119" t="s">
        <v>189</v>
      </c>
      <c r="J1263" s="119">
        <v>2</v>
      </c>
      <c r="K1263" s="119">
        <v>4</v>
      </c>
      <c r="L1263" s="119">
        <v>407</v>
      </c>
      <c r="M1263" s="119">
        <v>33</v>
      </c>
      <c r="N1263" s="120"/>
    </row>
    <row r="1264" spans="1:14" x14ac:dyDescent="0.25">
      <c r="A1264" s="119">
        <v>64</v>
      </c>
      <c r="B1264" s="119">
        <v>64</v>
      </c>
      <c r="C1264" s="119">
        <v>3</v>
      </c>
      <c r="D1264" s="119" t="s">
        <v>202</v>
      </c>
      <c r="E1264" s="119">
        <v>2</v>
      </c>
      <c r="F1264" s="119" t="s">
        <v>254</v>
      </c>
      <c r="G1264" s="119" t="s">
        <v>254</v>
      </c>
      <c r="H1264" s="119" t="s">
        <v>188</v>
      </c>
      <c r="I1264" s="119" t="s">
        <v>189</v>
      </c>
      <c r="J1264" s="119">
        <v>2</v>
      </c>
      <c r="K1264" s="119">
        <v>4</v>
      </c>
      <c r="L1264" s="119">
        <v>408</v>
      </c>
      <c r="M1264" s="119">
        <v>33</v>
      </c>
      <c r="N1264" s="120"/>
    </row>
    <row r="1265" spans="1:14" x14ac:dyDescent="0.25">
      <c r="A1265" s="119">
        <v>64</v>
      </c>
      <c r="B1265" s="119">
        <v>64</v>
      </c>
      <c r="C1265" s="119">
        <v>3</v>
      </c>
      <c r="D1265" s="119" t="s">
        <v>202</v>
      </c>
      <c r="E1265" s="119">
        <v>2</v>
      </c>
      <c r="F1265" s="119" t="s">
        <v>254</v>
      </c>
      <c r="G1265" s="119" t="s">
        <v>254</v>
      </c>
      <c r="H1265" s="119" t="s">
        <v>188</v>
      </c>
      <c r="I1265" s="119" t="s">
        <v>189</v>
      </c>
      <c r="J1265" s="119">
        <v>2</v>
      </c>
      <c r="K1265" s="119">
        <v>4</v>
      </c>
      <c r="L1265" s="119">
        <v>409</v>
      </c>
      <c r="M1265" s="119">
        <v>31</v>
      </c>
      <c r="N1265" s="120"/>
    </row>
    <row r="1266" spans="1:14" x14ac:dyDescent="0.25">
      <c r="A1266" s="119">
        <v>64</v>
      </c>
      <c r="B1266" s="119">
        <v>64</v>
      </c>
      <c r="C1266" s="119">
        <v>3</v>
      </c>
      <c r="D1266" s="119" t="s">
        <v>202</v>
      </c>
      <c r="E1266" s="119">
        <v>2</v>
      </c>
      <c r="F1266" s="119" t="s">
        <v>254</v>
      </c>
      <c r="G1266" s="119" t="s">
        <v>254</v>
      </c>
      <c r="H1266" s="119" t="s">
        <v>188</v>
      </c>
      <c r="I1266" s="119" t="s">
        <v>189</v>
      </c>
      <c r="J1266" s="119">
        <v>2</v>
      </c>
      <c r="K1266" s="119">
        <v>5</v>
      </c>
      <c r="L1266" s="119">
        <v>501</v>
      </c>
      <c r="M1266" s="119">
        <v>35</v>
      </c>
      <c r="N1266" s="120"/>
    </row>
    <row r="1267" spans="1:14" x14ac:dyDescent="0.25">
      <c r="A1267" s="119">
        <v>64</v>
      </c>
      <c r="B1267" s="119">
        <v>64</v>
      </c>
      <c r="C1267" s="119">
        <v>3</v>
      </c>
      <c r="D1267" s="119" t="s">
        <v>202</v>
      </c>
      <c r="E1267" s="119">
        <v>2</v>
      </c>
      <c r="F1267" s="119" t="s">
        <v>254</v>
      </c>
      <c r="G1267" s="119" t="s">
        <v>254</v>
      </c>
      <c r="H1267" s="119" t="s">
        <v>188</v>
      </c>
      <c r="I1267" s="119" t="s">
        <v>189</v>
      </c>
      <c r="J1267" s="119">
        <v>2</v>
      </c>
      <c r="K1267" s="119">
        <v>5</v>
      </c>
      <c r="L1267" s="119">
        <v>502</v>
      </c>
      <c r="M1267" s="119">
        <v>35</v>
      </c>
      <c r="N1267" s="120"/>
    </row>
    <row r="1268" spans="1:14" x14ac:dyDescent="0.25">
      <c r="A1268" s="119">
        <v>64</v>
      </c>
      <c r="B1268" s="119">
        <v>64</v>
      </c>
      <c r="C1268" s="119">
        <v>3</v>
      </c>
      <c r="D1268" s="119" t="s">
        <v>202</v>
      </c>
      <c r="E1268" s="119">
        <v>2</v>
      </c>
      <c r="F1268" s="119" t="s">
        <v>254</v>
      </c>
      <c r="G1268" s="119" t="s">
        <v>254</v>
      </c>
      <c r="H1268" s="119" t="s">
        <v>188</v>
      </c>
      <c r="I1268" s="119" t="s">
        <v>189</v>
      </c>
      <c r="J1268" s="119">
        <v>2</v>
      </c>
      <c r="K1268" s="119">
        <v>5</v>
      </c>
      <c r="L1268" s="119">
        <v>503</v>
      </c>
      <c r="M1268" s="119">
        <v>35</v>
      </c>
      <c r="N1268" s="120"/>
    </row>
    <row r="1269" spans="1:14" x14ac:dyDescent="0.25">
      <c r="A1269" s="119">
        <v>64</v>
      </c>
      <c r="B1269" s="119">
        <v>64</v>
      </c>
      <c r="C1269" s="119">
        <v>3</v>
      </c>
      <c r="D1269" s="119" t="s">
        <v>202</v>
      </c>
      <c r="E1269" s="119">
        <v>2</v>
      </c>
      <c r="F1269" s="119" t="s">
        <v>254</v>
      </c>
      <c r="G1269" s="119" t="s">
        <v>254</v>
      </c>
      <c r="H1269" s="119" t="s">
        <v>188</v>
      </c>
      <c r="I1269" s="119" t="s">
        <v>189</v>
      </c>
      <c r="J1269" s="119">
        <v>2</v>
      </c>
      <c r="K1269" s="119">
        <v>5</v>
      </c>
      <c r="L1269" s="119">
        <v>504</v>
      </c>
      <c r="M1269" s="119">
        <v>34</v>
      </c>
      <c r="N1269" s="120"/>
    </row>
    <row r="1270" spans="1:14" x14ac:dyDescent="0.25">
      <c r="A1270" s="119">
        <v>64</v>
      </c>
      <c r="B1270" s="119">
        <v>64</v>
      </c>
      <c r="C1270" s="119">
        <v>3</v>
      </c>
      <c r="D1270" s="119" t="s">
        <v>202</v>
      </c>
      <c r="E1270" s="119">
        <v>2</v>
      </c>
      <c r="F1270" s="119" t="s">
        <v>254</v>
      </c>
      <c r="G1270" s="119" t="s">
        <v>254</v>
      </c>
      <c r="H1270" s="119" t="s">
        <v>188</v>
      </c>
      <c r="I1270" s="119" t="s">
        <v>189</v>
      </c>
      <c r="J1270" s="119">
        <v>2</v>
      </c>
      <c r="K1270" s="119">
        <v>5</v>
      </c>
      <c r="L1270" s="119">
        <v>505</v>
      </c>
      <c r="M1270" s="119">
        <v>35</v>
      </c>
      <c r="N1270" s="120"/>
    </row>
    <row r="1271" spans="1:14" x14ac:dyDescent="0.25">
      <c r="A1271" s="119">
        <v>64</v>
      </c>
      <c r="B1271" s="119">
        <v>64</v>
      </c>
      <c r="C1271" s="119">
        <v>3</v>
      </c>
      <c r="D1271" s="119" t="s">
        <v>202</v>
      </c>
      <c r="E1271" s="119">
        <v>2</v>
      </c>
      <c r="F1271" s="119" t="s">
        <v>254</v>
      </c>
      <c r="G1271" s="119" t="s">
        <v>254</v>
      </c>
      <c r="H1271" s="119" t="s">
        <v>188</v>
      </c>
      <c r="I1271" s="119" t="s">
        <v>189</v>
      </c>
      <c r="J1271" s="119">
        <v>2</v>
      </c>
      <c r="K1271" s="119">
        <v>5</v>
      </c>
      <c r="L1271" s="119">
        <v>506</v>
      </c>
      <c r="M1271" s="119">
        <v>35</v>
      </c>
      <c r="N1271" s="120"/>
    </row>
    <row r="1272" spans="1:14" x14ac:dyDescent="0.25">
      <c r="A1272" s="119">
        <v>64</v>
      </c>
      <c r="B1272" s="119">
        <v>64</v>
      </c>
      <c r="C1272" s="119">
        <v>3</v>
      </c>
      <c r="D1272" s="119" t="s">
        <v>202</v>
      </c>
      <c r="E1272" s="119">
        <v>2</v>
      </c>
      <c r="F1272" s="119" t="s">
        <v>254</v>
      </c>
      <c r="G1272" s="119" t="s">
        <v>254</v>
      </c>
      <c r="H1272" s="119" t="s">
        <v>188</v>
      </c>
      <c r="I1272" s="119" t="s">
        <v>189</v>
      </c>
      <c r="J1272" s="119">
        <v>2</v>
      </c>
      <c r="K1272" s="119">
        <v>5</v>
      </c>
      <c r="L1272" s="119">
        <v>507</v>
      </c>
      <c r="M1272" s="119">
        <v>35</v>
      </c>
      <c r="N1272" s="120"/>
    </row>
    <row r="1273" spans="1:14" x14ac:dyDescent="0.25">
      <c r="A1273" s="119">
        <v>64</v>
      </c>
      <c r="B1273" s="119">
        <v>64</v>
      </c>
      <c r="C1273" s="119">
        <v>3</v>
      </c>
      <c r="D1273" s="119" t="s">
        <v>202</v>
      </c>
      <c r="E1273" s="119">
        <v>2</v>
      </c>
      <c r="F1273" s="119" t="s">
        <v>254</v>
      </c>
      <c r="G1273" s="119" t="s">
        <v>254</v>
      </c>
      <c r="H1273" s="119" t="s">
        <v>188</v>
      </c>
      <c r="I1273" s="119" t="s">
        <v>189</v>
      </c>
      <c r="J1273" s="119">
        <v>2</v>
      </c>
      <c r="K1273" s="119">
        <v>5</v>
      </c>
      <c r="L1273" s="119">
        <v>508</v>
      </c>
      <c r="M1273" s="119">
        <v>35</v>
      </c>
      <c r="N1273" s="120"/>
    </row>
    <row r="1274" spans="1:14" x14ac:dyDescent="0.25">
      <c r="A1274" s="119">
        <v>64</v>
      </c>
      <c r="B1274" s="119">
        <v>64</v>
      </c>
      <c r="C1274" s="119">
        <v>3</v>
      </c>
      <c r="D1274" s="119" t="s">
        <v>202</v>
      </c>
      <c r="E1274" s="119">
        <v>2</v>
      </c>
      <c r="F1274" s="119" t="s">
        <v>254</v>
      </c>
      <c r="G1274" s="119" t="s">
        <v>254</v>
      </c>
      <c r="H1274" s="119" t="s">
        <v>188</v>
      </c>
      <c r="I1274" s="119" t="s">
        <v>189</v>
      </c>
      <c r="J1274" s="119">
        <v>2</v>
      </c>
      <c r="K1274" s="119">
        <v>5</v>
      </c>
      <c r="L1274" s="119">
        <v>509</v>
      </c>
      <c r="M1274" s="119">
        <v>35</v>
      </c>
      <c r="N1274" s="120"/>
    </row>
    <row r="1275" spans="1:14" x14ac:dyDescent="0.25">
      <c r="A1275" s="119">
        <v>64</v>
      </c>
      <c r="B1275" s="119">
        <v>64</v>
      </c>
      <c r="C1275" s="119">
        <v>3</v>
      </c>
      <c r="D1275" s="119" t="s">
        <v>202</v>
      </c>
      <c r="E1275" s="119">
        <v>2</v>
      </c>
      <c r="F1275" s="119" t="s">
        <v>254</v>
      </c>
      <c r="G1275" s="119" t="s">
        <v>254</v>
      </c>
      <c r="H1275" s="119" t="s">
        <v>188</v>
      </c>
      <c r="I1275" s="119" t="s">
        <v>189</v>
      </c>
      <c r="J1275" s="119">
        <v>3</v>
      </c>
      <c r="K1275" s="119">
        <v>6</v>
      </c>
      <c r="L1275" s="119">
        <v>601</v>
      </c>
      <c r="M1275" s="119">
        <v>35</v>
      </c>
      <c r="N1275" s="120"/>
    </row>
    <row r="1276" spans="1:14" x14ac:dyDescent="0.25">
      <c r="A1276" s="119">
        <v>64</v>
      </c>
      <c r="B1276" s="119">
        <v>64</v>
      </c>
      <c r="C1276" s="119">
        <v>3</v>
      </c>
      <c r="D1276" s="119" t="s">
        <v>202</v>
      </c>
      <c r="E1276" s="119">
        <v>2</v>
      </c>
      <c r="F1276" s="119" t="s">
        <v>254</v>
      </c>
      <c r="G1276" s="119" t="s">
        <v>254</v>
      </c>
      <c r="H1276" s="119" t="s">
        <v>188</v>
      </c>
      <c r="I1276" s="119" t="s">
        <v>189</v>
      </c>
      <c r="J1276" s="119">
        <v>3</v>
      </c>
      <c r="K1276" s="119">
        <v>6</v>
      </c>
      <c r="L1276" s="119">
        <v>602</v>
      </c>
      <c r="M1276" s="119">
        <v>36</v>
      </c>
      <c r="N1276" s="120"/>
    </row>
    <row r="1277" spans="1:14" x14ac:dyDescent="0.25">
      <c r="A1277" s="119">
        <v>64</v>
      </c>
      <c r="B1277" s="119">
        <v>64</v>
      </c>
      <c r="C1277" s="119">
        <v>3</v>
      </c>
      <c r="D1277" s="119" t="s">
        <v>202</v>
      </c>
      <c r="E1277" s="119">
        <v>2</v>
      </c>
      <c r="F1277" s="119" t="s">
        <v>254</v>
      </c>
      <c r="G1277" s="119" t="s">
        <v>254</v>
      </c>
      <c r="H1277" s="119" t="s">
        <v>188</v>
      </c>
      <c r="I1277" s="119" t="s">
        <v>189</v>
      </c>
      <c r="J1277" s="119">
        <v>3</v>
      </c>
      <c r="K1277" s="119">
        <v>6</v>
      </c>
      <c r="L1277" s="119">
        <v>603</v>
      </c>
      <c r="M1277" s="119">
        <v>36</v>
      </c>
      <c r="N1277" s="120"/>
    </row>
    <row r="1278" spans="1:14" x14ac:dyDescent="0.25">
      <c r="A1278" s="119">
        <v>64</v>
      </c>
      <c r="B1278" s="119">
        <v>64</v>
      </c>
      <c r="C1278" s="119">
        <v>3</v>
      </c>
      <c r="D1278" s="119" t="s">
        <v>202</v>
      </c>
      <c r="E1278" s="119">
        <v>2</v>
      </c>
      <c r="F1278" s="119" t="s">
        <v>254</v>
      </c>
      <c r="G1278" s="119" t="s">
        <v>254</v>
      </c>
      <c r="H1278" s="119" t="s">
        <v>188</v>
      </c>
      <c r="I1278" s="119" t="s">
        <v>189</v>
      </c>
      <c r="J1278" s="119">
        <v>3</v>
      </c>
      <c r="K1278" s="119">
        <v>6</v>
      </c>
      <c r="L1278" s="119">
        <v>604</v>
      </c>
      <c r="M1278" s="119">
        <v>36</v>
      </c>
      <c r="N1278" s="120"/>
    </row>
    <row r="1279" spans="1:14" x14ac:dyDescent="0.25">
      <c r="A1279" s="119">
        <v>64</v>
      </c>
      <c r="B1279" s="119">
        <v>64</v>
      </c>
      <c r="C1279" s="119">
        <v>3</v>
      </c>
      <c r="D1279" s="119" t="s">
        <v>202</v>
      </c>
      <c r="E1279" s="119">
        <v>2</v>
      </c>
      <c r="F1279" s="119" t="s">
        <v>254</v>
      </c>
      <c r="G1279" s="119" t="s">
        <v>254</v>
      </c>
      <c r="H1279" s="119" t="s">
        <v>188</v>
      </c>
      <c r="I1279" s="119" t="s">
        <v>189</v>
      </c>
      <c r="J1279" s="119">
        <v>3</v>
      </c>
      <c r="K1279" s="119">
        <v>6</v>
      </c>
      <c r="L1279" s="119">
        <v>605</v>
      </c>
      <c r="M1279" s="119">
        <v>36</v>
      </c>
      <c r="N1279" s="120"/>
    </row>
    <row r="1280" spans="1:14" x14ac:dyDescent="0.25">
      <c r="A1280" s="119">
        <v>64</v>
      </c>
      <c r="B1280" s="119">
        <v>64</v>
      </c>
      <c r="C1280" s="119">
        <v>3</v>
      </c>
      <c r="D1280" s="119" t="s">
        <v>202</v>
      </c>
      <c r="E1280" s="119">
        <v>2</v>
      </c>
      <c r="F1280" s="119" t="s">
        <v>254</v>
      </c>
      <c r="G1280" s="119" t="s">
        <v>254</v>
      </c>
      <c r="H1280" s="119" t="s">
        <v>188</v>
      </c>
      <c r="I1280" s="119" t="s">
        <v>189</v>
      </c>
      <c r="J1280" s="119">
        <v>3</v>
      </c>
      <c r="K1280" s="119">
        <v>6</v>
      </c>
      <c r="L1280" s="119">
        <v>606</v>
      </c>
      <c r="M1280" s="119">
        <v>36</v>
      </c>
      <c r="N1280" s="120"/>
    </row>
    <row r="1281" spans="1:14" x14ac:dyDescent="0.25">
      <c r="A1281" s="119">
        <v>64</v>
      </c>
      <c r="B1281" s="119">
        <v>64</v>
      </c>
      <c r="C1281" s="119">
        <v>3</v>
      </c>
      <c r="D1281" s="119" t="s">
        <v>202</v>
      </c>
      <c r="E1281" s="119">
        <v>2</v>
      </c>
      <c r="F1281" s="119" t="s">
        <v>254</v>
      </c>
      <c r="G1281" s="119" t="s">
        <v>254</v>
      </c>
      <c r="H1281" s="119" t="s">
        <v>188</v>
      </c>
      <c r="I1281" s="119" t="s">
        <v>189</v>
      </c>
      <c r="J1281" s="119">
        <v>3</v>
      </c>
      <c r="K1281" s="119">
        <v>6</v>
      </c>
      <c r="L1281" s="119">
        <v>607</v>
      </c>
      <c r="M1281" s="119">
        <v>36</v>
      </c>
      <c r="N1281" s="120"/>
    </row>
    <row r="1282" spans="1:14" x14ac:dyDescent="0.25">
      <c r="A1282" s="119">
        <v>64</v>
      </c>
      <c r="B1282" s="119">
        <v>64</v>
      </c>
      <c r="C1282" s="119">
        <v>3</v>
      </c>
      <c r="D1282" s="119" t="s">
        <v>202</v>
      </c>
      <c r="E1282" s="119">
        <v>2</v>
      </c>
      <c r="F1282" s="119" t="s">
        <v>254</v>
      </c>
      <c r="G1282" s="119" t="s">
        <v>254</v>
      </c>
      <c r="H1282" s="119" t="s">
        <v>188</v>
      </c>
      <c r="I1282" s="119" t="s">
        <v>189</v>
      </c>
      <c r="J1282" s="119">
        <v>3</v>
      </c>
      <c r="K1282" s="119">
        <v>6</v>
      </c>
      <c r="L1282" s="119">
        <v>608</v>
      </c>
      <c r="M1282" s="119">
        <v>34</v>
      </c>
      <c r="N1282" s="120"/>
    </row>
    <row r="1283" spans="1:14" x14ac:dyDescent="0.25">
      <c r="A1283" s="119">
        <v>64</v>
      </c>
      <c r="B1283" s="119">
        <v>64</v>
      </c>
      <c r="C1283" s="119">
        <v>3</v>
      </c>
      <c r="D1283" s="119" t="s">
        <v>202</v>
      </c>
      <c r="E1283" s="119">
        <v>2</v>
      </c>
      <c r="F1283" s="119" t="s">
        <v>254</v>
      </c>
      <c r="G1283" s="119" t="s">
        <v>254</v>
      </c>
      <c r="H1283" s="119" t="s">
        <v>188</v>
      </c>
      <c r="I1283" s="119" t="s">
        <v>189</v>
      </c>
      <c r="J1283" s="119">
        <v>3</v>
      </c>
      <c r="K1283" s="119">
        <v>6</v>
      </c>
      <c r="L1283" s="119">
        <v>609</v>
      </c>
      <c r="M1283" s="119">
        <v>35</v>
      </c>
      <c r="N1283" s="120"/>
    </row>
    <row r="1284" spans="1:14" x14ac:dyDescent="0.25">
      <c r="A1284" s="119">
        <v>64</v>
      </c>
      <c r="B1284" s="119">
        <v>64</v>
      </c>
      <c r="C1284" s="119">
        <v>3</v>
      </c>
      <c r="D1284" s="119" t="s">
        <v>202</v>
      </c>
      <c r="E1284" s="119">
        <v>2</v>
      </c>
      <c r="F1284" s="119" t="s">
        <v>254</v>
      </c>
      <c r="G1284" s="119" t="s">
        <v>254</v>
      </c>
      <c r="H1284" s="119" t="s">
        <v>188</v>
      </c>
      <c r="I1284" s="119" t="s">
        <v>190</v>
      </c>
      <c r="J1284" s="119">
        <v>3</v>
      </c>
      <c r="K1284" s="119">
        <v>7</v>
      </c>
      <c r="L1284" s="119">
        <v>701</v>
      </c>
      <c r="M1284" s="119">
        <v>36</v>
      </c>
      <c r="N1284" s="120"/>
    </row>
    <row r="1285" spans="1:14" x14ac:dyDescent="0.25">
      <c r="A1285" s="119">
        <v>64</v>
      </c>
      <c r="B1285" s="119">
        <v>64</v>
      </c>
      <c r="C1285" s="119">
        <v>3</v>
      </c>
      <c r="D1285" s="119" t="s">
        <v>202</v>
      </c>
      <c r="E1285" s="119">
        <v>2</v>
      </c>
      <c r="F1285" s="119" t="s">
        <v>254</v>
      </c>
      <c r="G1285" s="119" t="s">
        <v>254</v>
      </c>
      <c r="H1285" s="119" t="s">
        <v>188</v>
      </c>
      <c r="I1285" s="119" t="s">
        <v>190</v>
      </c>
      <c r="J1285" s="119">
        <v>3</v>
      </c>
      <c r="K1285" s="119">
        <v>7</v>
      </c>
      <c r="L1285" s="119">
        <v>702</v>
      </c>
      <c r="M1285" s="119">
        <v>37</v>
      </c>
      <c r="N1285" s="120"/>
    </row>
    <row r="1286" spans="1:14" x14ac:dyDescent="0.25">
      <c r="A1286" s="119">
        <v>64</v>
      </c>
      <c r="B1286" s="119">
        <v>64</v>
      </c>
      <c r="C1286" s="119">
        <v>3</v>
      </c>
      <c r="D1286" s="119" t="s">
        <v>202</v>
      </c>
      <c r="E1286" s="119">
        <v>2</v>
      </c>
      <c r="F1286" s="119" t="s">
        <v>254</v>
      </c>
      <c r="G1286" s="119" t="s">
        <v>254</v>
      </c>
      <c r="H1286" s="119" t="s">
        <v>188</v>
      </c>
      <c r="I1286" s="119" t="s">
        <v>190</v>
      </c>
      <c r="J1286" s="119">
        <v>3</v>
      </c>
      <c r="K1286" s="119">
        <v>7</v>
      </c>
      <c r="L1286" s="119">
        <v>703</v>
      </c>
      <c r="M1286" s="119">
        <v>35</v>
      </c>
      <c r="N1286" s="120"/>
    </row>
    <row r="1287" spans="1:14" x14ac:dyDescent="0.25">
      <c r="A1287" s="119">
        <v>64</v>
      </c>
      <c r="B1287" s="119">
        <v>64</v>
      </c>
      <c r="C1287" s="119">
        <v>3</v>
      </c>
      <c r="D1287" s="119" t="s">
        <v>202</v>
      </c>
      <c r="E1287" s="119">
        <v>2</v>
      </c>
      <c r="F1287" s="119" t="s">
        <v>254</v>
      </c>
      <c r="G1287" s="119" t="s">
        <v>254</v>
      </c>
      <c r="H1287" s="119" t="s">
        <v>188</v>
      </c>
      <c r="I1287" s="119" t="s">
        <v>190</v>
      </c>
      <c r="J1287" s="119">
        <v>3</v>
      </c>
      <c r="K1287" s="119">
        <v>7</v>
      </c>
      <c r="L1287" s="119">
        <v>704</v>
      </c>
      <c r="M1287" s="119">
        <v>36</v>
      </c>
      <c r="N1287" s="120"/>
    </row>
    <row r="1288" spans="1:14" x14ac:dyDescent="0.25">
      <c r="A1288" s="119">
        <v>64</v>
      </c>
      <c r="B1288" s="119">
        <v>64</v>
      </c>
      <c r="C1288" s="119">
        <v>3</v>
      </c>
      <c r="D1288" s="119" t="s">
        <v>202</v>
      </c>
      <c r="E1288" s="119">
        <v>2</v>
      </c>
      <c r="F1288" s="119" t="s">
        <v>254</v>
      </c>
      <c r="G1288" s="119" t="s">
        <v>254</v>
      </c>
      <c r="H1288" s="119" t="s">
        <v>188</v>
      </c>
      <c r="I1288" s="119" t="s">
        <v>190</v>
      </c>
      <c r="J1288" s="119">
        <v>3</v>
      </c>
      <c r="K1288" s="119">
        <v>7</v>
      </c>
      <c r="L1288" s="119">
        <v>705</v>
      </c>
      <c r="M1288" s="119">
        <v>38</v>
      </c>
      <c r="N1288" s="120"/>
    </row>
    <row r="1289" spans="1:14" x14ac:dyDescent="0.25">
      <c r="A1289" s="119">
        <v>64</v>
      </c>
      <c r="B1289" s="119">
        <v>64</v>
      </c>
      <c r="C1289" s="119">
        <v>3</v>
      </c>
      <c r="D1289" s="119" t="s">
        <v>202</v>
      </c>
      <c r="E1289" s="119">
        <v>2</v>
      </c>
      <c r="F1289" s="119" t="s">
        <v>254</v>
      </c>
      <c r="G1289" s="119" t="s">
        <v>254</v>
      </c>
      <c r="H1289" s="119" t="s">
        <v>188</v>
      </c>
      <c r="I1289" s="119" t="s">
        <v>190</v>
      </c>
      <c r="J1289" s="119">
        <v>3</v>
      </c>
      <c r="K1289" s="119">
        <v>7</v>
      </c>
      <c r="L1289" s="119">
        <v>706</v>
      </c>
      <c r="M1289" s="119">
        <v>37</v>
      </c>
      <c r="N1289" s="120"/>
    </row>
    <row r="1290" spans="1:14" x14ac:dyDescent="0.25">
      <c r="A1290" s="119">
        <v>64</v>
      </c>
      <c r="B1290" s="119">
        <v>64</v>
      </c>
      <c r="C1290" s="119">
        <v>3</v>
      </c>
      <c r="D1290" s="119" t="s">
        <v>202</v>
      </c>
      <c r="E1290" s="119">
        <v>2</v>
      </c>
      <c r="F1290" s="119" t="s">
        <v>254</v>
      </c>
      <c r="G1290" s="119" t="s">
        <v>254</v>
      </c>
      <c r="H1290" s="119" t="s">
        <v>188</v>
      </c>
      <c r="I1290" s="119" t="s">
        <v>190</v>
      </c>
      <c r="J1290" s="119">
        <v>3</v>
      </c>
      <c r="K1290" s="119">
        <v>7</v>
      </c>
      <c r="L1290" s="119">
        <v>707</v>
      </c>
      <c r="M1290" s="119">
        <v>37</v>
      </c>
      <c r="N1290" s="120"/>
    </row>
    <row r="1291" spans="1:14" x14ac:dyDescent="0.25">
      <c r="A1291" s="119">
        <v>64</v>
      </c>
      <c r="B1291" s="119">
        <v>64</v>
      </c>
      <c r="C1291" s="119">
        <v>3</v>
      </c>
      <c r="D1291" s="119" t="s">
        <v>202</v>
      </c>
      <c r="E1291" s="119">
        <v>2</v>
      </c>
      <c r="F1291" s="119" t="s">
        <v>254</v>
      </c>
      <c r="G1291" s="119" t="s">
        <v>254</v>
      </c>
      <c r="H1291" s="119" t="s">
        <v>188</v>
      </c>
      <c r="I1291" s="119" t="s">
        <v>190</v>
      </c>
      <c r="J1291" s="119">
        <v>3</v>
      </c>
      <c r="K1291" s="119">
        <v>7</v>
      </c>
      <c r="L1291" s="119">
        <v>708</v>
      </c>
      <c r="M1291" s="119">
        <v>36</v>
      </c>
      <c r="N1291" s="120"/>
    </row>
    <row r="1292" spans="1:14" x14ac:dyDescent="0.25">
      <c r="A1292" s="119">
        <v>64</v>
      </c>
      <c r="B1292" s="119">
        <v>64</v>
      </c>
      <c r="C1292" s="119">
        <v>3</v>
      </c>
      <c r="D1292" s="119" t="s">
        <v>202</v>
      </c>
      <c r="E1292" s="119">
        <v>2</v>
      </c>
      <c r="F1292" s="119" t="s">
        <v>254</v>
      </c>
      <c r="G1292" s="119" t="s">
        <v>254</v>
      </c>
      <c r="H1292" s="119" t="s">
        <v>188</v>
      </c>
      <c r="I1292" s="119" t="s">
        <v>190</v>
      </c>
      <c r="J1292" s="119">
        <v>3</v>
      </c>
      <c r="K1292" s="119">
        <v>7</v>
      </c>
      <c r="L1292" s="119">
        <v>709</v>
      </c>
      <c r="M1292" s="119">
        <v>34</v>
      </c>
      <c r="N1292" s="120"/>
    </row>
    <row r="1293" spans="1:14" x14ac:dyDescent="0.25">
      <c r="A1293" s="119">
        <v>64</v>
      </c>
      <c r="B1293" s="119">
        <v>64</v>
      </c>
      <c r="C1293" s="119">
        <v>3</v>
      </c>
      <c r="D1293" s="119" t="s">
        <v>202</v>
      </c>
      <c r="E1293" s="119">
        <v>2</v>
      </c>
      <c r="F1293" s="119" t="s">
        <v>254</v>
      </c>
      <c r="G1293" s="119" t="s">
        <v>254</v>
      </c>
      <c r="H1293" s="119" t="s">
        <v>188</v>
      </c>
      <c r="I1293" s="119" t="s">
        <v>190</v>
      </c>
      <c r="J1293" s="119">
        <v>3</v>
      </c>
      <c r="K1293" s="119">
        <v>8</v>
      </c>
      <c r="L1293" s="119">
        <v>801</v>
      </c>
      <c r="M1293" s="119">
        <v>35</v>
      </c>
      <c r="N1293" s="120"/>
    </row>
    <row r="1294" spans="1:14" x14ac:dyDescent="0.25">
      <c r="A1294" s="119">
        <v>64</v>
      </c>
      <c r="B1294" s="119">
        <v>64</v>
      </c>
      <c r="C1294" s="119">
        <v>3</v>
      </c>
      <c r="D1294" s="119" t="s">
        <v>202</v>
      </c>
      <c r="E1294" s="119">
        <v>2</v>
      </c>
      <c r="F1294" s="119" t="s">
        <v>254</v>
      </c>
      <c r="G1294" s="119" t="s">
        <v>254</v>
      </c>
      <c r="H1294" s="119" t="s">
        <v>188</v>
      </c>
      <c r="I1294" s="119" t="s">
        <v>190</v>
      </c>
      <c r="J1294" s="119">
        <v>3</v>
      </c>
      <c r="K1294" s="119">
        <v>8</v>
      </c>
      <c r="L1294" s="119">
        <v>802</v>
      </c>
      <c r="M1294" s="119">
        <v>35</v>
      </c>
      <c r="N1294" s="120"/>
    </row>
    <row r="1295" spans="1:14" x14ac:dyDescent="0.25">
      <c r="A1295" s="119">
        <v>64</v>
      </c>
      <c r="B1295" s="119">
        <v>64</v>
      </c>
      <c r="C1295" s="119">
        <v>3</v>
      </c>
      <c r="D1295" s="119" t="s">
        <v>202</v>
      </c>
      <c r="E1295" s="119">
        <v>2</v>
      </c>
      <c r="F1295" s="119" t="s">
        <v>254</v>
      </c>
      <c r="G1295" s="119" t="s">
        <v>254</v>
      </c>
      <c r="H1295" s="119" t="s">
        <v>188</v>
      </c>
      <c r="I1295" s="119" t="s">
        <v>190</v>
      </c>
      <c r="J1295" s="119">
        <v>3</v>
      </c>
      <c r="K1295" s="119">
        <v>8</v>
      </c>
      <c r="L1295" s="119">
        <v>803</v>
      </c>
      <c r="M1295" s="119">
        <v>35</v>
      </c>
      <c r="N1295" s="120"/>
    </row>
    <row r="1296" spans="1:14" x14ac:dyDescent="0.25">
      <c r="A1296" s="119">
        <v>64</v>
      </c>
      <c r="B1296" s="119">
        <v>64</v>
      </c>
      <c r="C1296" s="119">
        <v>3</v>
      </c>
      <c r="D1296" s="119" t="s">
        <v>202</v>
      </c>
      <c r="E1296" s="119">
        <v>2</v>
      </c>
      <c r="F1296" s="119" t="s">
        <v>254</v>
      </c>
      <c r="G1296" s="119" t="s">
        <v>254</v>
      </c>
      <c r="H1296" s="119" t="s">
        <v>188</v>
      </c>
      <c r="I1296" s="119" t="s">
        <v>190</v>
      </c>
      <c r="J1296" s="119">
        <v>3</v>
      </c>
      <c r="K1296" s="119">
        <v>8</v>
      </c>
      <c r="L1296" s="119">
        <v>804</v>
      </c>
      <c r="M1296" s="119">
        <v>35</v>
      </c>
      <c r="N1296" s="120"/>
    </row>
    <row r="1297" spans="1:14" x14ac:dyDescent="0.25">
      <c r="A1297" s="119">
        <v>64</v>
      </c>
      <c r="B1297" s="119">
        <v>64</v>
      </c>
      <c r="C1297" s="119">
        <v>3</v>
      </c>
      <c r="D1297" s="119" t="s">
        <v>202</v>
      </c>
      <c r="E1297" s="119">
        <v>2</v>
      </c>
      <c r="F1297" s="119" t="s">
        <v>254</v>
      </c>
      <c r="G1297" s="119" t="s">
        <v>254</v>
      </c>
      <c r="H1297" s="119" t="s">
        <v>188</v>
      </c>
      <c r="I1297" s="119" t="s">
        <v>190</v>
      </c>
      <c r="J1297" s="119">
        <v>3</v>
      </c>
      <c r="K1297" s="119">
        <v>8</v>
      </c>
      <c r="L1297" s="119">
        <v>805</v>
      </c>
      <c r="M1297" s="119">
        <v>35</v>
      </c>
      <c r="N1297" s="120"/>
    </row>
    <row r="1298" spans="1:14" x14ac:dyDescent="0.25">
      <c r="A1298" s="119">
        <v>64</v>
      </c>
      <c r="B1298" s="119">
        <v>64</v>
      </c>
      <c r="C1298" s="119">
        <v>3</v>
      </c>
      <c r="D1298" s="119" t="s">
        <v>202</v>
      </c>
      <c r="E1298" s="119">
        <v>2</v>
      </c>
      <c r="F1298" s="119" t="s">
        <v>254</v>
      </c>
      <c r="G1298" s="119" t="s">
        <v>254</v>
      </c>
      <c r="H1298" s="119" t="s">
        <v>188</v>
      </c>
      <c r="I1298" s="119" t="s">
        <v>190</v>
      </c>
      <c r="J1298" s="119">
        <v>3</v>
      </c>
      <c r="K1298" s="119">
        <v>8</v>
      </c>
      <c r="L1298" s="119">
        <v>806</v>
      </c>
      <c r="M1298" s="119">
        <v>35</v>
      </c>
      <c r="N1298" s="120"/>
    </row>
    <row r="1299" spans="1:14" x14ac:dyDescent="0.25">
      <c r="A1299" s="119">
        <v>64</v>
      </c>
      <c r="B1299" s="119">
        <v>64</v>
      </c>
      <c r="C1299" s="119">
        <v>3</v>
      </c>
      <c r="D1299" s="119" t="s">
        <v>202</v>
      </c>
      <c r="E1299" s="119">
        <v>2</v>
      </c>
      <c r="F1299" s="119" t="s">
        <v>254</v>
      </c>
      <c r="G1299" s="119" t="s">
        <v>254</v>
      </c>
      <c r="H1299" s="119" t="s">
        <v>188</v>
      </c>
      <c r="I1299" s="119" t="s">
        <v>190</v>
      </c>
      <c r="J1299" s="119">
        <v>3</v>
      </c>
      <c r="K1299" s="119">
        <v>8</v>
      </c>
      <c r="L1299" s="119">
        <v>807</v>
      </c>
      <c r="M1299" s="119">
        <v>35</v>
      </c>
      <c r="N1299" s="120"/>
    </row>
    <row r="1300" spans="1:14" x14ac:dyDescent="0.25">
      <c r="A1300" s="119">
        <v>64</v>
      </c>
      <c r="B1300" s="119">
        <v>64</v>
      </c>
      <c r="C1300" s="119">
        <v>3</v>
      </c>
      <c r="D1300" s="119" t="s">
        <v>202</v>
      </c>
      <c r="E1300" s="119">
        <v>2</v>
      </c>
      <c r="F1300" s="119" t="s">
        <v>254</v>
      </c>
      <c r="G1300" s="119" t="s">
        <v>254</v>
      </c>
      <c r="H1300" s="119" t="s">
        <v>188</v>
      </c>
      <c r="I1300" s="119" t="s">
        <v>190</v>
      </c>
      <c r="J1300" s="119">
        <v>3</v>
      </c>
      <c r="K1300" s="119">
        <v>8</v>
      </c>
      <c r="L1300" s="119">
        <v>808</v>
      </c>
      <c r="M1300" s="119">
        <v>35</v>
      </c>
      <c r="N1300" s="120"/>
    </row>
    <row r="1301" spans="1:14" x14ac:dyDescent="0.25">
      <c r="A1301" s="119">
        <v>64</v>
      </c>
      <c r="B1301" s="119">
        <v>64</v>
      </c>
      <c r="C1301" s="119">
        <v>3</v>
      </c>
      <c r="D1301" s="119" t="s">
        <v>202</v>
      </c>
      <c r="E1301" s="119">
        <v>2</v>
      </c>
      <c r="F1301" s="119" t="s">
        <v>254</v>
      </c>
      <c r="G1301" s="119" t="s">
        <v>254</v>
      </c>
      <c r="H1301" s="119" t="s">
        <v>188</v>
      </c>
      <c r="I1301" s="119" t="s">
        <v>190</v>
      </c>
      <c r="J1301" s="119">
        <v>3</v>
      </c>
      <c r="K1301" s="119">
        <v>9</v>
      </c>
      <c r="L1301" s="119">
        <v>901</v>
      </c>
      <c r="M1301" s="119">
        <v>43</v>
      </c>
      <c r="N1301" s="120"/>
    </row>
    <row r="1302" spans="1:14" x14ac:dyDescent="0.25">
      <c r="A1302" s="119">
        <v>64</v>
      </c>
      <c r="B1302" s="119">
        <v>64</v>
      </c>
      <c r="C1302" s="119">
        <v>3</v>
      </c>
      <c r="D1302" s="119" t="s">
        <v>202</v>
      </c>
      <c r="E1302" s="119">
        <v>2</v>
      </c>
      <c r="F1302" s="119" t="s">
        <v>254</v>
      </c>
      <c r="G1302" s="119" t="s">
        <v>254</v>
      </c>
      <c r="H1302" s="119" t="s">
        <v>188</v>
      </c>
      <c r="I1302" s="119" t="s">
        <v>190</v>
      </c>
      <c r="J1302" s="119">
        <v>3</v>
      </c>
      <c r="K1302" s="119">
        <v>9</v>
      </c>
      <c r="L1302" s="119">
        <v>902</v>
      </c>
      <c r="M1302" s="119">
        <v>40</v>
      </c>
      <c r="N1302" s="120"/>
    </row>
    <row r="1303" spans="1:14" x14ac:dyDescent="0.25">
      <c r="A1303" s="119">
        <v>64</v>
      </c>
      <c r="B1303" s="119">
        <v>64</v>
      </c>
      <c r="C1303" s="119">
        <v>3</v>
      </c>
      <c r="D1303" s="119" t="s">
        <v>202</v>
      </c>
      <c r="E1303" s="119">
        <v>2</v>
      </c>
      <c r="F1303" s="119" t="s">
        <v>254</v>
      </c>
      <c r="G1303" s="119" t="s">
        <v>254</v>
      </c>
      <c r="H1303" s="119" t="s">
        <v>188</v>
      </c>
      <c r="I1303" s="119" t="s">
        <v>190</v>
      </c>
      <c r="J1303" s="119">
        <v>3</v>
      </c>
      <c r="K1303" s="119">
        <v>9</v>
      </c>
      <c r="L1303" s="119">
        <v>903</v>
      </c>
      <c r="M1303" s="119">
        <v>42</v>
      </c>
      <c r="N1303" s="120"/>
    </row>
    <row r="1304" spans="1:14" x14ac:dyDescent="0.25">
      <c r="A1304" s="119">
        <v>64</v>
      </c>
      <c r="B1304" s="119">
        <v>64</v>
      </c>
      <c r="C1304" s="119">
        <v>3</v>
      </c>
      <c r="D1304" s="119" t="s">
        <v>202</v>
      </c>
      <c r="E1304" s="119">
        <v>2</v>
      </c>
      <c r="F1304" s="119" t="s">
        <v>254</v>
      </c>
      <c r="G1304" s="119" t="s">
        <v>254</v>
      </c>
      <c r="H1304" s="119" t="s">
        <v>188</v>
      </c>
      <c r="I1304" s="119" t="s">
        <v>190</v>
      </c>
      <c r="J1304" s="119">
        <v>3</v>
      </c>
      <c r="K1304" s="119">
        <v>9</v>
      </c>
      <c r="L1304" s="119">
        <v>904</v>
      </c>
      <c r="M1304" s="119">
        <v>41</v>
      </c>
      <c r="N1304" s="120"/>
    </row>
    <row r="1305" spans="1:14" x14ac:dyDescent="0.25">
      <c r="A1305" s="119">
        <v>64</v>
      </c>
      <c r="B1305" s="119">
        <v>64</v>
      </c>
      <c r="C1305" s="119">
        <v>3</v>
      </c>
      <c r="D1305" s="119" t="s">
        <v>202</v>
      </c>
      <c r="E1305" s="119">
        <v>2</v>
      </c>
      <c r="F1305" s="119" t="s">
        <v>254</v>
      </c>
      <c r="G1305" s="119" t="s">
        <v>254</v>
      </c>
      <c r="H1305" s="119" t="s">
        <v>188</v>
      </c>
      <c r="I1305" s="119" t="s">
        <v>190</v>
      </c>
      <c r="J1305" s="119">
        <v>3</v>
      </c>
      <c r="K1305" s="119">
        <v>9</v>
      </c>
      <c r="L1305" s="119">
        <v>905</v>
      </c>
      <c r="M1305" s="119">
        <v>40</v>
      </c>
      <c r="N1305" s="120"/>
    </row>
    <row r="1306" spans="1:14" x14ac:dyDescent="0.25">
      <c r="A1306" s="119">
        <v>64</v>
      </c>
      <c r="B1306" s="119">
        <v>64</v>
      </c>
      <c r="C1306" s="119">
        <v>3</v>
      </c>
      <c r="D1306" s="119" t="s">
        <v>202</v>
      </c>
      <c r="E1306" s="119">
        <v>2</v>
      </c>
      <c r="F1306" s="119" t="s">
        <v>254</v>
      </c>
      <c r="G1306" s="119" t="s">
        <v>254</v>
      </c>
      <c r="H1306" s="119" t="s">
        <v>188</v>
      </c>
      <c r="I1306" s="119" t="s">
        <v>190</v>
      </c>
      <c r="J1306" s="119">
        <v>3</v>
      </c>
      <c r="K1306" s="119">
        <v>9</v>
      </c>
      <c r="L1306" s="119">
        <v>906</v>
      </c>
      <c r="M1306" s="119">
        <v>42</v>
      </c>
      <c r="N1306" s="120"/>
    </row>
    <row r="1307" spans="1:14" x14ac:dyDescent="0.25">
      <c r="A1307" s="119">
        <v>64</v>
      </c>
      <c r="B1307" s="119">
        <v>64</v>
      </c>
      <c r="C1307" s="119">
        <v>3</v>
      </c>
      <c r="D1307" s="119" t="s">
        <v>202</v>
      </c>
      <c r="E1307" s="119">
        <v>2</v>
      </c>
      <c r="F1307" s="119" t="s">
        <v>254</v>
      </c>
      <c r="G1307" s="119" t="s">
        <v>254</v>
      </c>
      <c r="H1307" s="119" t="s">
        <v>188</v>
      </c>
      <c r="I1307" s="119" t="s">
        <v>190</v>
      </c>
      <c r="J1307" s="119">
        <v>3</v>
      </c>
      <c r="K1307" s="119">
        <v>9</v>
      </c>
      <c r="L1307" s="119">
        <v>907</v>
      </c>
      <c r="M1307" s="119">
        <v>42</v>
      </c>
      <c r="N1307" s="120"/>
    </row>
    <row r="1308" spans="1:14" x14ac:dyDescent="0.25">
      <c r="A1308" s="119">
        <v>64</v>
      </c>
      <c r="B1308" s="119">
        <v>64</v>
      </c>
      <c r="C1308" s="119">
        <v>3</v>
      </c>
      <c r="D1308" s="119" t="s">
        <v>202</v>
      </c>
      <c r="E1308" s="119">
        <v>2</v>
      </c>
      <c r="F1308" s="119" t="s">
        <v>254</v>
      </c>
      <c r="G1308" s="119" t="s">
        <v>254</v>
      </c>
      <c r="H1308" s="119" t="s">
        <v>188</v>
      </c>
      <c r="I1308" s="119" t="s">
        <v>190</v>
      </c>
      <c r="J1308" s="119">
        <v>4</v>
      </c>
      <c r="K1308" s="119">
        <v>10</v>
      </c>
      <c r="L1308" s="119">
        <v>1001</v>
      </c>
      <c r="M1308" s="119">
        <v>40</v>
      </c>
      <c r="N1308" s="120"/>
    </row>
    <row r="1309" spans="1:14" x14ac:dyDescent="0.25">
      <c r="A1309" s="119">
        <v>64</v>
      </c>
      <c r="B1309" s="119">
        <v>64</v>
      </c>
      <c r="C1309" s="119">
        <v>3</v>
      </c>
      <c r="D1309" s="119" t="s">
        <v>202</v>
      </c>
      <c r="E1309" s="119">
        <v>2</v>
      </c>
      <c r="F1309" s="119" t="s">
        <v>254</v>
      </c>
      <c r="G1309" s="119" t="s">
        <v>254</v>
      </c>
      <c r="H1309" s="119" t="s">
        <v>188</v>
      </c>
      <c r="I1309" s="119" t="s">
        <v>190</v>
      </c>
      <c r="J1309" s="119">
        <v>4</v>
      </c>
      <c r="K1309" s="119">
        <v>10</v>
      </c>
      <c r="L1309" s="119">
        <v>1002</v>
      </c>
      <c r="M1309" s="119">
        <v>37</v>
      </c>
      <c r="N1309" s="120"/>
    </row>
    <row r="1310" spans="1:14" x14ac:dyDescent="0.25">
      <c r="A1310" s="119">
        <v>64</v>
      </c>
      <c r="B1310" s="119">
        <v>64</v>
      </c>
      <c r="C1310" s="119">
        <v>3</v>
      </c>
      <c r="D1310" s="119" t="s">
        <v>202</v>
      </c>
      <c r="E1310" s="119">
        <v>2</v>
      </c>
      <c r="F1310" s="119" t="s">
        <v>254</v>
      </c>
      <c r="G1310" s="119" t="s">
        <v>254</v>
      </c>
      <c r="H1310" s="119" t="s">
        <v>188</v>
      </c>
      <c r="I1310" s="119" t="s">
        <v>190</v>
      </c>
      <c r="J1310" s="119">
        <v>4</v>
      </c>
      <c r="K1310" s="119">
        <v>10</v>
      </c>
      <c r="L1310" s="119">
        <v>1003</v>
      </c>
      <c r="M1310" s="119">
        <v>36</v>
      </c>
      <c r="N1310" s="120"/>
    </row>
    <row r="1311" spans="1:14" x14ac:dyDescent="0.25">
      <c r="A1311" s="119">
        <v>64</v>
      </c>
      <c r="B1311" s="119">
        <v>64</v>
      </c>
      <c r="C1311" s="119">
        <v>3</v>
      </c>
      <c r="D1311" s="119" t="s">
        <v>202</v>
      </c>
      <c r="E1311" s="119">
        <v>2</v>
      </c>
      <c r="F1311" s="119" t="s">
        <v>254</v>
      </c>
      <c r="G1311" s="119" t="s">
        <v>254</v>
      </c>
      <c r="H1311" s="119" t="s">
        <v>188</v>
      </c>
      <c r="I1311" s="119" t="s">
        <v>190</v>
      </c>
      <c r="J1311" s="119">
        <v>4</v>
      </c>
      <c r="K1311" s="119">
        <v>10</v>
      </c>
      <c r="L1311" s="119">
        <v>1004</v>
      </c>
      <c r="M1311" s="119">
        <v>37</v>
      </c>
      <c r="N1311" s="120"/>
    </row>
    <row r="1312" spans="1:14" x14ac:dyDescent="0.25">
      <c r="A1312" s="119">
        <v>64</v>
      </c>
      <c r="B1312" s="119">
        <v>64</v>
      </c>
      <c r="C1312" s="119">
        <v>3</v>
      </c>
      <c r="D1312" s="119" t="s">
        <v>202</v>
      </c>
      <c r="E1312" s="119">
        <v>2</v>
      </c>
      <c r="F1312" s="119" t="s">
        <v>254</v>
      </c>
      <c r="G1312" s="119" t="s">
        <v>254</v>
      </c>
      <c r="H1312" s="119" t="s">
        <v>188</v>
      </c>
      <c r="I1312" s="119" t="s">
        <v>190</v>
      </c>
      <c r="J1312" s="119">
        <v>4</v>
      </c>
      <c r="K1312" s="119">
        <v>10</v>
      </c>
      <c r="L1312" s="119">
        <v>1005</v>
      </c>
      <c r="M1312" s="119">
        <v>37</v>
      </c>
      <c r="N1312" s="120"/>
    </row>
    <row r="1313" spans="1:14" x14ac:dyDescent="0.25">
      <c r="A1313" s="119">
        <v>64</v>
      </c>
      <c r="B1313" s="119">
        <v>64</v>
      </c>
      <c r="C1313" s="119">
        <v>3</v>
      </c>
      <c r="D1313" s="119" t="s">
        <v>202</v>
      </c>
      <c r="E1313" s="119">
        <v>2</v>
      </c>
      <c r="F1313" s="119" t="s">
        <v>254</v>
      </c>
      <c r="G1313" s="119" t="s">
        <v>254</v>
      </c>
      <c r="H1313" s="119" t="s">
        <v>188</v>
      </c>
      <c r="I1313" s="119" t="s">
        <v>190</v>
      </c>
      <c r="J1313" s="119">
        <v>4</v>
      </c>
      <c r="K1313" s="119">
        <v>10</v>
      </c>
      <c r="L1313" s="119">
        <v>1006</v>
      </c>
      <c r="M1313" s="119">
        <v>39</v>
      </c>
      <c r="N1313" s="120"/>
    </row>
    <row r="1314" spans="1:14" x14ac:dyDescent="0.25">
      <c r="A1314" s="119">
        <v>64</v>
      </c>
      <c r="B1314" s="119">
        <v>64</v>
      </c>
      <c r="C1314" s="119">
        <v>3</v>
      </c>
      <c r="D1314" s="119" t="s">
        <v>202</v>
      </c>
      <c r="E1314" s="119">
        <v>2</v>
      </c>
      <c r="F1314" s="119" t="s">
        <v>254</v>
      </c>
      <c r="G1314" s="119" t="s">
        <v>254</v>
      </c>
      <c r="H1314" s="119" t="s">
        <v>188</v>
      </c>
      <c r="I1314" s="119" t="s">
        <v>190</v>
      </c>
      <c r="J1314" s="119">
        <v>4</v>
      </c>
      <c r="K1314" s="119">
        <v>11</v>
      </c>
      <c r="L1314" s="119">
        <v>1101</v>
      </c>
      <c r="M1314" s="119">
        <v>40</v>
      </c>
      <c r="N1314" s="120"/>
    </row>
    <row r="1315" spans="1:14" x14ac:dyDescent="0.25">
      <c r="A1315" s="119">
        <v>64</v>
      </c>
      <c r="B1315" s="119">
        <v>64</v>
      </c>
      <c r="C1315" s="119">
        <v>3</v>
      </c>
      <c r="D1315" s="119" t="s">
        <v>202</v>
      </c>
      <c r="E1315" s="119">
        <v>2</v>
      </c>
      <c r="F1315" s="119" t="s">
        <v>254</v>
      </c>
      <c r="G1315" s="119" t="s">
        <v>254</v>
      </c>
      <c r="H1315" s="119" t="s">
        <v>188</v>
      </c>
      <c r="I1315" s="119" t="s">
        <v>190</v>
      </c>
      <c r="J1315" s="119">
        <v>4</v>
      </c>
      <c r="K1315" s="119">
        <v>11</v>
      </c>
      <c r="L1315" s="119">
        <v>1102</v>
      </c>
      <c r="M1315" s="119">
        <v>41</v>
      </c>
    </row>
    <row r="1316" spans="1:14" x14ac:dyDescent="0.25">
      <c r="A1316" s="119">
        <v>64</v>
      </c>
      <c r="B1316" s="119">
        <v>64</v>
      </c>
      <c r="C1316" s="119">
        <v>3</v>
      </c>
      <c r="D1316" s="119" t="s">
        <v>202</v>
      </c>
      <c r="E1316" s="119">
        <v>2</v>
      </c>
      <c r="F1316" s="119" t="s">
        <v>254</v>
      </c>
      <c r="G1316" s="119" t="s">
        <v>254</v>
      </c>
      <c r="H1316" s="119" t="s">
        <v>188</v>
      </c>
      <c r="I1316" s="119" t="s">
        <v>190</v>
      </c>
      <c r="J1316" s="119">
        <v>4</v>
      </c>
      <c r="K1316" s="119">
        <v>11</v>
      </c>
      <c r="L1316" s="119">
        <v>1103</v>
      </c>
      <c r="M1316" s="119">
        <v>42</v>
      </c>
    </row>
    <row r="1317" spans="1:14" x14ac:dyDescent="0.25">
      <c r="A1317" s="119">
        <v>64</v>
      </c>
      <c r="B1317" s="119">
        <v>64</v>
      </c>
      <c r="C1317" s="119">
        <v>3</v>
      </c>
      <c r="D1317" s="119" t="s">
        <v>202</v>
      </c>
      <c r="E1317" s="119">
        <v>2</v>
      </c>
      <c r="F1317" s="119" t="s">
        <v>254</v>
      </c>
      <c r="G1317" s="119" t="s">
        <v>254</v>
      </c>
      <c r="H1317" s="119" t="s">
        <v>188</v>
      </c>
      <c r="I1317" s="119" t="s">
        <v>190</v>
      </c>
      <c r="J1317" s="119">
        <v>4</v>
      </c>
      <c r="K1317" s="119">
        <v>11</v>
      </c>
      <c r="L1317" s="119">
        <v>1104</v>
      </c>
      <c r="M1317" s="119">
        <v>41</v>
      </c>
    </row>
    <row r="1318" spans="1:14" x14ac:dyDescent="0.25">
      <c r="A1318" s="119">
        <v>64</v>
      </c>
      <c r="B1318" s="119">
        <v>64</v>
      </c>
      <c r="C1318" s="119">
        <v>3</v>
      </c>
      <c r="D1318" s="119" t="s">
        <v>202</v>
      </c>
      <c r="E1318" s="119">
        <v>2</v>
      </c>
      <c r="F1318" s="119" t="s">
        <v>254</v>
      </c>
      <c r="G1318" s="119" t="s">
        <v>254</v>
      </c>
      <c r="H1318" s="119" t="s">
        <v>188</v>
      </c>
      <c r="I1318" s="119" t="s">
        <v>190</v>
      </c>
      <c r="J1318" s="119">
        <v>4</v>
      </c>
      <c r="K1318" s="119">
        <v>11</v>
      </c>
      <c r="L1318" s="119">
        <v>1105</v>
      </c>
      <c r="M1318" s="119">
        <v>44</v>
      </c>
    </row>
    <row r="1319" spans="1:14" x14ac:dyDescent="0.25">
      <c r="A1319" s="119">
        <v>64</v>
      </c>
      <c r="B1319" s="119">
        <v>64</v>
      </c>
      <c r="C1319" s="119">
        <v>3</v>
      </c>
      <c r="D1319" s="119" t="s">
        <v>202</v>
      </c>
      <c r="E1319" s="119">
        <v>2</v>
      </c>
      <c r="F1319" s="119" t="s">
        <v>254</v>
      </c>
      <c r="G1319" s="119" t="s">
        <v>254</v>
      </c>
      <c r="H1319" s="119" t="s">
        <v>188</v>
      </c>
      <c r="I1319" s="119" t="s">
        <v>190</v>
      </c>
      <c r="J1319" s="119">
        <v>4</v>
      </c>
      <c r="K1319" s="119">
        <v>11</v>
      </c>
      <c r="L1319" s="119">
        <v>1106</v>
      </c>
      <c r="M1319" s="119">
        <v>41</v>
      </c>
    </row>
    <row r="1320" spans="1:14" x14ac:dyDescent="0.25">
      <c r="A1320" s="119">
        <v>64</v>
      </c>
      <c r="B1320" s="119">
        <v>64</v>
      </c>
      <c r="C1320" s="119">
        <v>3</v>
      </c>
      <c r="D1320" s="119" t="s">
        <v>202</v>
      </c>
      <c r="E1320" s="119">
        <v>2</v>
      </c>
      <c r="F1320" s="119" t="s">
        <v>254</v>
      </c>
      <c r="G1320" s="119" t="s">
        <v>254</v>
      </c>
      <c r="H1320" s="119" t="s">
        <v>191</v>
      </c>
      <c r="I1320" s="119" t="s">
        <v>192</v>
      </c>
      <c r="J1320" s="119">
        <v>3</v>
      </c>
      <c r="K1320" s="119">
        <v>23</v>
      </c>
      <c r="L1320" s="119">
        <v>2301</v>
      </c>
      <c r="M1320" s="119">
        <v>22</v>
      </c>
      <c r="N1320" s="120"/>
    </row>
    <row r="1321" spans="1:14" x14ac:dyDescent="0.25">
      <c r="A1321" s="119">
        <v>64</v>
      </c>
      <c r="B1321" s="119">
        <v>64</v>
      </c>
      <c r="C1321" s="119">
        <v>3</v>
      </c>
      <c r="D1321" s="119" t="s">
        <v>202</v>
      </c>
      <c r="E1321" s="119">
        <v>2</v>
      </c>
      <c r="F1321" s="119" t="s">
        <v>254</v>
      </c>
      <c r="G1321" s="119" t="s">
        <v>254</v>
      </c>
      <c r="H1321" s="119" t="s">
        <v>191</v>
      </c>
      <c r="I1321" s="119" t="s">
        <v>192</v>
      </c>
      <c r="J1321" s="119">
        <v>3</v>
      </c>
      <c r="K1321" s="119">
        <v>24</v>
      </c>
      <c r="L1321" s="119">
        <v>2401</v>
      </c>
      <c r="M1321" s="119">
        <v>22</v>
      </c>
      <c r="N1321" s="120"/>
    </row>
    <row r="1322" spans="1:14" x14ac:dyDescent="0.25">
      <c r="A1322" s="119">
        <v>64</v>
      </c>
      <c r="B1322" s="119">
        <v>64</v>
      </c>
      <c r="C1322" s="119">
        <v>3</v>
      </c>
      <c r="D1322" s="119" t="s">
        <v>202</v>
      </c>
      <c r="E1322" s="119">
        <v>2</v>
      </c>
      <c r="F1322" s="119" t="s">
        <v>254</v>
      </c>
      <c r="G1322" s="119" t="s">
        <v>254</v>
      </c>
      <c r="H1322" s="119" t="s">
        <v>191</v>
      </c>
      <c r="I1322" s="119" t="s">
        <v>192</v>
      </c>
      <c r="J1322" s="119">
        <v>3</v>
      </c>
      <c r="K1322" s="119">
        <v>24</v>
      </c>
      <c r="L1322" s="119">
        <v>2402</v>
      </c>
      <c r="M1322" s="119">
        <v>23</v>
      </c>
      <c r="N1322" s="120"/>
    </row>
    <row r="1323" spans="1:14" x14ac:dyDescent="0.25">
      <c r="A1323" s="119">
        <v>64</v>
      </c>
      <c r="B1323" s="119">
        <v>64</v>
      </c>
      <c r="C1323" s="119">
        <v>3</v>
      </c>
      <c r="D1323" s="119" t="s">
        <v>202</v>
      </c>
      <c r="E1323" s="119">
        <v>2</v>
      </c>
      <c r="F1323" s="119" t="s">
        <v>254</v>
      </c>
      <c r="G1323" s="119" t="s">
        <v>254</v>
      </c>
      <c r="H1323" s="119" t="s">
        <v>191</v>
      </c>
      <c r="I1323" s="119" t="s">
        <v>192</v>
      </c>
      <c r="J1323" s="119">
        <v>4</v>
      </c>
      <c r="K1323" s="119">
        <v>25</v>
      </c>
      <c r="L1323" s="119">
        <v>2501</v>
      </c>
      <c r="M1323" s="119">
        <v>36</v>
      </c>
      <c r="N1323" s="120"/>
    </row>
    <row r="1324" spans="1:14" x14ac:dyDescent="0.25">
      <c r="A1324" s="119">
        <v>64</v>
      </c>
      <c r="B1324" s="119">
        <v>64</v>
      </c>
      <c r="C1324" s="119">
        <v>3</v>
      </c>
      <c r="D1324" s="119" t="s">
        <v>202</v>
      </c>
      <c r="E1324" s="119">
        <v>2</v>
      </c>
      <c r="F1324" s="119" t="s">
        <v>254</v>
      </c>
      <c r="G1324" s="119" t="s">
        <v>254</v>
      </c>
      <c r="H1324" s="119" t="s">
        <v>191</v>
      </c>
      <c r="I1324" s="119" t="s">
        <v>192</v>
      </c>
      <c r="J1324" s="119">
        <v>4</v>
      </c>
      <c r="K1324" s="119">
        <v>25</v>
      </c>
      <c r="L1324" s="119">
        <v>2502</v>
      </c>
      <c r="M1324" s="119">
        <v>36</v>
      </c>
      <c r="N1324" s="120"/>
    </row>
    <row r="1325" spans="1:14" x14ac:dyDescent="0.25">
      <c r="A1325" s="119">
        <v>64</v>
      </c>
      <c r="B1325" s="119">
        <v>72</v>
      </c>
      <c r="C1325" s="119">
        <v>3</v>
      </c>
      <c r="D1325" s="119" t="s">
        <v>202</v>
      </c>
      <c r="E1325" s="119">
        <v>2</v>
      </c>
      <c r="F1325" s="119" t="s">
        <v>254</v>
      </c>
      <c r="G1325" s="119" t="s">
        <v>257</v>
      </c>
      <c r="H1325" s="119" t="s">
        <v>188</v>
      </c>
      <c r="I1325" s="119" t="s">
        <v>189</v>
      </c>
      <c r="J1325" s="119">
        <v>2</v>
      </c>
      <c r="K1325" s="119">
        <v>2</v>
      </c>
      <c r="L1325" s="119">
        <v>201</v>
      </c>
      <c r="M1325" s="119">
        <v>25</v>
      </c>
      <c r="N1325" s="120"/>
    </row>
    <row r="1326" spans="1:14" x14ac:dyDescent="0.25">
      <c r="A1326" s="119">
        <v>64</v>
      </c>
      <c r="B1326" s="119">
        <v>72</v>
      </c>
      <c r="C1326" s="119">
        <v>3</v>
      </c>
      <c r="D1326" s="119" t="s">
        <v>202</v>
      </c>
      <c r="E1326" s="119">
        <v>2</v>
      </c>
      <c r="F1326" s="119" t="s">
        <v>254</v>
      </c>
      <c r="G1326" s="119" t="s">
        <v>257</v>
      </c>
      <c r="H1326" s="119" t="s">
        <v>188</v>
      </c>
      <c r="I1326" s="119" t="s">
        <v>189</v>
      </c>
      <c r="J1326" s="119">
        <v>2</v>
      </c>
      <c r="K1326" s="119">
        <v>2</v>
      </c>
      <c r="L1326" s="119">
        <v>202</v>
      </c>
      <c r="M1326" s="119">
        <v>27</v>
      </c>
      <c r="N1326" s="120"/>
    </row>
    <row r="1327" spans="1:14" x14ac:dyDescent="0.25">
      <c r="A1327" s="119">
        <v>64</v>
      </c>
      <c r="B1327" s="119">
        <v>72</v>
      </c>
      <c r="C1327" s="119">
        <v>3</v>
      </c>
      <c r="D1327" s="119" t="s">
        <v>202</v>
      </c>
      <c r="E1327" s="119">
        <v>2</v>
      </c>
      <c r="F1327" s="119" t="s">
        <v>254</v>
      </c>
      <c r="G1327" s="119" t="s">
        <v>257</v>
      </c>
      <c r="H1327" s="119" t="s">
        <v>188</v>
      </c>
      <c r="I1327" s="119" t="s">
        <v>189</v>
      </c>
      <c r="J1327" s="119">
        <v>2</v>
      </c>
      <c r="K1327" s="119">
        <v>2</v>
      </c>
      <c r="L1327" s="119">
        <v>203</v>
      </c>
      <c r="M1327" s="119">
        <v>27</v>
      </c>
      <c r="N1327" s="120"/>
    </row>
    <row r="1328" spans="1:14" x14ac:dyDescent="0.25">
      <c r="A1328" s="119">
        <v>64</v>
      </c>
      <c r="B1328" s="119">
        <v>72</v>
      </c>
      <c r="C1328" s="119">
        <v>3</v>
      </c>
      <c r="D1328" s="119" t="s">
        <v>202</v>
      </c>
      <c r="E1328" s="119">
        <v>2</v>
      </c>
      <c r="F1328" s="119" t="s">
        <v>254</v>
      </c>
      <c r="G1328" s="119" t="s">
        <v>257</v>
      </c>
      <c r="H1328" s="119" t="s">
        <v>188</v>
      </c>
      <c r="I1328" s="119" t="s">
        <v>189</v>
      </c>
      <c r="J1328" s="119">
        <v>2</v>
      </c>
      <c r="K1328" s="119">
        <v>2</v>
      </c>
      <c r="L1328" s="119">
        <v>204</v>
      </c>
      <c r="M1328" s="119">
        <v>27</v>
      </c>
      <c r="N1328" s="120"/>
    </row>
    <row r="1329" spans="1:14" x14ac:dyDescent="0.25">
      <c r="A1329" s="119">
        <v>64</v>
      </c>
      <c r="B1329" s="119">
        <v>72</v>
      </c>
      <c r="C1329" s="119">
        <v>3</v>
      </c>
      <c r="D1329" s="119" t="s">
        <v>202</v>
      </c>
      <c r="E1329" s="119">
        <v>2</v>
      </c>
      <c r="F1329" s="119" t="s">
        <v>254</v>
      </c>
      <c r="G1329" s="119" t="s">
        <v>257</v>
      </c>
      <c r="H1329" s="119" t="s">
        <v>188</v>
      </c>
      <c r="I1329" s="119" t="s">
        <v>189</v>
      </c>
      <c r="J1329" s="119">
        <v>2</v>
      </c>
      <c r="K1329" s="119">
        <v>2</v>
      </c>
      <c r="L1329" s="119">
        <v>205</v>
      </c>
      <c r="M1329" s="119">
        <v>27</v>
      </c>
      <c r="N1329" s="120"/>
    </row>
    <row r="1330" spans="1:14" x14ac:dyDescent="0.25">
      <c r="A1330" s="119">
        <v>64</v>
      </c>
      <c r="B1330" s="119">
        <v>72</v>
      </c>
      <c r="C1330" s="119">
        <v>3</v>
      </c>
      <c r="D1330" s="119" t="s">
        <v>202</v>
      </c>
      <c r="E1330" s="119">
        <v>2</v>
      </c>
      <c r="F1330" s="119" t="s">
        <v>254</v>
      </c>
      <c r="G1330" s="119" t="s">
        <v>257</v>
      </c>
      <c r="H1330" s="119" t="s">
        <v>188</v>
      </c>
      <c r="I1330" s="119" t="s">
        <v>189</v>
      </c>
      <c r="J1330" s="119">
        <v>2</v>
      </c>
      <c r="K1330" s="119">
        <v>2</v>
      </c>
      <c r="L1330" s="119">
        <v>206</v>
      </c>
      <c r="M1330" s="119">
        <v>26</v>
      </c>
      <c r="N1330" s="120"/>
    </row>
    <row r="1331" spans="1:14" x14ac:dyDescent="0.25">
      <c r="A1331" s="119">
        <v>64</v>
      </c>
      <c r="B1331" s="119">
        <v>72</v>
      </c>
      <c r="C1331" s="119">
        <v>3</v>
      </c>
      <c r="D1331" s="119" t="s">
        <v>202</v>
      </c>
      <c r="E1331" s="119">
        <v>2</v>
      </c>
      <c r="F1331" s="119" t="s">
        <v>254</v>
      </c>
      <c r="G1331" s="119" t="s">
        <v>257</v>
      </c>
      <c r="H1331" s="119" t="s">
        <v>188</v>
      </c>
      <c r="I1331" s="119" t="s">
        <v>190</v>
      </c>
      <c r="J1331" s="119">
        <v>1</v>
      </c>
      <c r="K1331" s="119">
        <v>0</v>
      </c>
      <c r="L1331" s="119">
        <v>1</v>
      </c>
      <c r="M1331" s="119">
        <v>19</v>
      </c>
      <c r="N1331" s="120"/>
    </row>
    <row r="1332" spans="1:14" x14ac:dyDescent="0.25">
      <c r="A1332" s="119">
        <v>64</v>
      </c>
      <c r="B1332" s="119">
        <v>72</v>
      </c>
      <c r="C1332" s="119">
        <v>3</v>
      </c>
      <c r="D1332" s="119" t="s">
        <v>202</v>
      </c>
      <c r="E1332" s="119">
        <v>2</v>
      </c>
      <c r="F1332" s="119" t="s">
        <v>254</v>
      </c>
      <c r="G1332" s="119" t="s">
        <v>257</v>
      </c>
      <c r="H1332" s="119" t="s">
        <v>188</v>
      </c>
      <c r="I1332" s="119" t="s">
        <v>190</v>
      </c>
      <c r="J1332" s="119">
        <v>2</v>
      </c>
      <c r="K1332" s="119">
        <v>2</v>
      </c>
      <c r="L1332" s="119">
        <v>201</v>
      </c>
      <c r="M1332" s="119">
        <v>27</v>
      </c>
      <c r="N1332" s="120"/>
    </row>
    <row r="1333" spans="1:14" x14ac:dyDescent="0.25">
      <c r="A1333" s="119">
        <v>64</v>
      </c>
      <c r="B1333" s="119">
        <v>72</v>
      </c>
      <c r="C1333" s="119">
        <v>3</v>
      </c>
      <c r="D1333" s="119" t="s">
        <v>202</v>
      </c>
      <c r="E1333" s="119">
        <v>2</v>
      </c>
      <c r="F1333" s="119" t="s">
        <v>254</v>
      </c>
      <c r="G1333" s="119" t="s">
        <v>257</v>
      </c>
      <c r="H1333" s="119" t="s">
        <v>188</v>
      </c>
      <c r="I1333" s="119" t="s">
        <v>190</v>
      </c>
      <c r="J1333" s="119">
        <v>2</v>
      </c>
      <c r="K1333" s="119">
        <v>2</v>
      </c>
      <c r="L1333" s="119">
        <v>202</v>
      </c>
      <c r="M1333" s="119">
        <v>26</v>
      </c>
      <c r="N1333" s="120"/>
    </row>
    <row r="1334" spans="1:14" x14ac:dyDescent="0.25">
      <c r="A1334" s="119">
        <v>64</v>
      </c>
      <c r="B1334" s="119">
        <v>72</v>
      </c>
      <c r="C1334" s="119">
        <v>3</v>
      </c>
      <c r="D1334" s="119" t="s">
        <v>202</v>
      </c>
      <c r="E1334" s="119">
        <v>2</v>
      </c>
      <c r="F1334" s="119" t="s">
        <v>254</v>
      </c>
      <c r="G1334" s="119" t="s">
        <v>257</v>
      </c>
      <c r="H1334" s="119" t="s">
        <v>188</v>
      </c>
      <c r="I1334" s="119" t="s">
        <v>190</v>
      </c>
      <c r="J1334" s="119">
        <v>2</v>
      </c>
      <c r="K1334" s="119">
        <v>2</v>
      </c>
      <c r="L1334" s="119">
        <v>203</v>
      </c>
      <c r="M1334" s="119">
        <v>27</v>
      </c>
      <c r="N1334" s="120"/>
    </row>
    <row r="1335" spans="1:14" x14ac:dyDescent="0.25">
      <c r="A1335" s="119">
        <v>64</v>
      </c>
      <c r="B1335" s="119">
        <v>72</v>
      </c>
      <c r="C1335" s="119">
        <v>3</v>
      </c>
      <c r="D1335" s="119" t="s">
        <v>202</v>
      </c>
      <c r="E1335" s="119">
        <v>2</v>
      </c>
      <c r="F1335" s="119" t="s">
        <v>254</v>
      </c>
      <c r="G1335" s="119" t="s">
        <v>257</v>
      </c>
      <c r="H1335" s="119" t="s">
        <v>188</v>
      </c>
      <c r="I1335" s="119" t="s">
        <v>190</v>
      </c>
      <c r="J1335" s="119">
        <v>2</v>
      </c>
      <c r="K1335" s="119">
        <v>2</v>
      </c>
      <c r="L1335" s="119">
        <v>204</v>
      </c>
      <c r="M1335" s="119">
        <v>26</v>
      </c>
      <c r="N1335" s="120"/>
    </row>
    <row r="1336" spans="1:14" x14ac:dyDescent="0.25">
      <c r="A1336" s="119">
        <v>64</v>
      </c>
      <c r="B1336" s="119">
        <v>72</v>
      </c>
      <c r="C1336" s="119">
        <v>3</v>
      </c>
      <c r="D1336" s="119" t="s">
        <v>202</v>
      </c>
      <c r="E1336" s="119">
        <v>2</v>
      </c>
      <c r="F1336" s="119" t="s">
        <v>254</v>
      </c>
      <c r="G1336" s="119" t="s">
        <v>257</v>
      </c>
      <c r="H1336" s="119" t="s">
        <v>188</v>
      </c>
      <c r="I1336" s="119" t="s">
        <v>190</v>
      </c>
      <c r="J1336" s="119">
        <v>2</v>
      </c>
      <c r="K1336" s="119">
        <v>2</v>
      </c>
      <c r="L1336" s="119">
        <v>205</v>
      </c>
      <c r="M1336" s="119">
        <v>26</v>
      </c>
      <c r="N1336" s="120"/>
    </row>
    <row r="1337" spans="1:14" x14ac:dyDescent="0.25">
      <c r="A1337" s="119">
        <v>64</v>
      </c>
      <c r="B1337" s="119">
        <v>72</v>
      </c>
      <c r="C1337" s="119">
        <v>3</v>
      </c>
      <c r="D1337" s="119" t="s">
        <v>202</v>
      </c>
      <c r="E1337" s="119">
        <v>2</v>
      </c>
      <c r="F1337" s="119" t="s">
        <v>254</v>
      </c>
      <c r="G1337" s="119" t="s">
        <v>257</v>
      </c>
      <c r="H1337" s="119" t="s">
        <v>188</v>
      </c>
      <c r="I1337" s="119" t="s">
        <v>190</v>
      </c>
      <c r="J1337" s="119">
        <v>2</v>
      </c>
      <c r="K1337" s="119">
        <v>2</v>
      </c>
      <c r="L1337" s="119">
        <v>206</v>
      </c>
      <c r="M1337" s="119">
        <v>24</v>
      </c>
      <c r="N1337" s="120"/>
    </row>
    <row r="1338" spans="1:14" x14ac:dyDescent="0.25">
      <c r="A1338" s="119">
        <v>66</v>
      </c>
      <c r="B1338" s="119">
        <v>66</v>
      </c>
      <c r="C1338" s="119">
        <v>6</v>
      </c>
      <c r="D1338" s="119" t="s">
        <v>245</v>
      </c>
      <c r="E1338" s="119">
        <v>9</v>
      </c>
      <c r="F1338" s="119" t="s">
        <v>258</v>
      </c>
      <c r="G1338" s="119" t="s">
        <v>259</v>
      </c>
      <c r="H1338" s="119" t="s">
        <v>188</v>
      </c>
      <c r="I1338" s="119" t="s">
        <v>189</v>
      </c>
      <c r="J1338" s="119">
        <v>1</v>
      </c>
      <c r="K1338" s="119">
        <v>0</v>
      </c>
      <c r="L1338" s="119">
        <v>1</v>
      </c>
      <c r="M1338" s="119">
        <v>29</v>
      </c>
      <c r="N1338" s="120"/>
    </row>
    <row r="1339" spans="1:14" x14ac:dyDescent="0.25">
      <c r="A1339" s="119">
        <v>66</v>
      </c>
      <c r="B1339" s="119">
        <v>66</v>
      </c>
      <c r="C1339" s="119">
        <v>6</v>
      </c>
      <c r="D1339" s="119" t="s">
        <v>245</v>
      </c>
      <c r="E1339" s="119">
        <v>9</v>
      </c>
      <c r="F1339" s="119" t="s">
        <v>258</v>
      </c>
      <c r="G1339" s="119" t="s">
        <v>259</v>
      </c>
      <c r="H1339" s="119" t="s">
        <v>188</v>
      </c>
      <c r="I1339" s="119" t="s">
        <v>189</v>
      </c>
      <c r="J1339" s="119">
        <v>1</v>
      </c>
      <c r="K1339" s="119">
        <v>0</v>
      </c>
      <c r="L1339" s="119">
        <v>2</v>
      </c>
      <c r="M1339" s="119">
        <v>29</v>
      </c>
      <c r="N1339" s="120"/>
    </row>
    <row r="1340" spans="1:14" x14ac:dyDescent="0.25">
      <c r="A1340" s="119">
        <v>66</v>
      </c>
      <c r="B1340" s="119">
        <v>66</v>
      </c>
      <c r="C1340" s="119">
        <v>6</v>
      </c>
      <c r="D1340" s="119" t="s">
        <v>245</v>
      </c>
      <c r="E1340" s="119">
        <v>9</v>
      </c>
      <c r="F1340" s="119" t="s">
        <v>258</v>
      </c>
      <c r="G1340" s="119" t="s">
        <v>259</v>
      </c>
      <c r="H1340" s="119" t="s">
        <v>188</v>
      </c>
      <c r="I1340" s="119" t="s">
        <v>189</v>
      </c>
      <c r="J1340" s="119">
        <v>1</v>
      </c>
      <c r="K1340" s="119">
        <v>0</v>
      </c>
      <c r="L1340" s="119">
        <v>3</v>
      </c>
      <c r="M1340" s="119">
        <v>30</v>
      </c>
      <c r="N1340" s="120"/>
    </row>
    <row r="1341" spans="1:14" x14ac:dyDescent="0.25">
      <c r="A1341" s="119">
        <v>66</v>
      </c>
      <c r="B1341" s="119">
        <v>66</v>
      </c>
      <c r="C1341" s="119">
        <v>6</v>
      </c>
      <c r="D1341" s="119" t="s">
        <v>245</v>
      </c>
      <c r="E1341" s="119">
        <v>9</v>
      </c>
      <c r="F1341" s="119" t="s">
        <v>258</v>
      </c>
      <c r="G1341" s="119" t="s">
        <v>259</v>
      </c>
      <c r="H1341" s="119" t="s">
        <v>188</v>
      </c>
      <c r="I1341" s="119" t="s">
        <v>189</v>
      </c>
      <c r="J1341" s="119">
        <v>3</v>
      </c>
      <c r="K1341" s="119">
        <v>6</v>
      </c>
      <c r="L1341" s="119">
        <v>601</v>
      </c>
      <c r="M1341" s="119">
        <v>31</v>
      </c>
      <c r="N1341" s="120"/>
    </row>
    <row r="1342" spans="1:14" x14ac:dyDescent="0.25">
      <c r="A1342" s="119">
        <v>66</v>
      </c>
      <c r="B1342" s="119">
        <v>66</v>
      </c>
      <c r="C1342" s="119">
        <v>6</v>
      </c>
      <c r="D1342" s="119" t="s">
        <v>245</v>
      </c>
      <c r="E1342" s="119">
        <v>9</v>
      </c>
      <c r="F1342" s="119" t="s">
        <v>258</v>
      </c>
      <c r="G1342" s="119" t="s">
        <v>259</v>
      </c>
      <c r="H1342" s="119" t="s">
        <v>188</v>
      </c>
      <c r="I1342" s="119" t="s">
        <v>189</v>
      </c>
      <c r="J1342" s="119">
        <v>3</v>
      </c>
      <c r="K1342" s="119">
        <v>6</v>
      </c>
      <c r="L1342" s="119">
        <v>602</v>
      </c>
      <c r="M1342" s="119">
        <v>30</v>
      </c>
      <c r="N1342" s="120"/>
    </row>
    <row r="1343" spans="1:14" x14ac:dyDescent="0.25">
      <c r="A1343" s="119">
        <v>66</v>
      </c>
      <c r="B1343" s="119">
        <v>66</v>
      </c>
      <c r="C1343" s="119">
        <v>6</v>
      </c>
      <c r="D1343" s="119" t="s">
        <v>245</v>
      </c>
      <c r="E1343" s="119">
        <v>9</v>
      </c>
      <c r="F1343" s="119" t="s">
        <v>258</v>
      </c>
      <c r="G1343" s="119" t="s">
        <v>259</v>
      </c>
      <c r="H1343" s="119" t="s">
        <v>188</v>
      </c>
      <c r="I1343" s="119" t="s">
        <v>189</v>
      </c>
      <c r="J1343" s="119">
        <v>3</v>
      </c>
      <c r="K1343" s="119">
        <v>6</v>
      </c>
      <c r="L1343" s="119">
        <v>603</v>
      </c>
      <c r="M1343" s="119">
        <v>31</v>
      </c>
      <c r="N1343" s="120"/>
    </row>
    <row r="1344" spans="1:14" x14ac:dyDescent="0.25">
      <c r="A1344" s="119">
        <v>66</v>
      </c>
      <c r="B1344" s="119">
        <v>66</v>
      </c>
      <c r="C1344" s="119">
        <v>6</v>
      </c>
      <c r="D1344" s="119" t="s">
        <v>245</v>
      </c>
      <c r="E1344" s="119">
        <v>9</v>
      </c>
      <c r="F1344" s="119" t="s">
        <v>258</v>
      </c>
      <c r="G1344" s="119" t="s">
        <v>259</v>
      </c>
      <c r="H1344" s="119" t="s">
        <v>188</v>
      </c>
      <c r="I1344" s="119" t="s">
        <v>189</v>
      </c>
      <c r="J1344" s="119">
        <v>3</v>
      </c>
      <c r="K1344" s="119">
        <v>7</v>
      </c>
      <c r="L1344" s="119">
        <v>701</v>
      </c>
      <c r="M1344" s="119">
        <v>39</v>
      </c>
      <c r="N1344" s="120"/>
    </row>
    <row r="1345" spans="1:14" x14ac:dyDescent="0.25">
      <c r="A1345" s="119">
        <v>66</v>
      </c>
      <c r="B1345" s="119">
        <v>66</v>
      </c>
      <c r="C1345" s="119">
        <v>6</v>
      </c>
      <c r="D1345" s="119" t="s">
        <v>245</v>
      </c>
      <c r="E1345" s="119">
        <v>9</v>
      </c>
      <c r="F1345" s="119" t="s">
        <v>258</v>
      </c>
      <c r="G1345" s="119" t="s">
        <v>259</v>
      </c>
      <c r="H1345" s="119" t="s">
        <v>188</v>
      </c>
      <c r="I1345" s="119" t="s">
        <v>189</v>
      </c>
      <c r="J1345" s="119">
        <v>3</v>
      </c>
      <c r="K1345" s="119">
        <v>7</v>
      </c>
      <c r="L1345" s="119">
        <v>702</v>
      </c>
      <c r="M1345" s="119">
        <v>39</v>
      </c>
      <c r="N1345" s="120"/>
    </row>
    <row r="1346" spans="1:14" x14ac:dyDescent="0.25">
      <c r="A1346" s="119">
        <v>66</v>
      </c>
      <c r="B1346" s="119">
        <v>66</v>
      </c>
      <c r="C1346" s="119">
        <v>6</v>
      </c>
      <c r="D1346" s="119" t="s">
        <v>245</v>
      </c>
      <c r="E1346" s="119">
        <v>9</v>
      </c>
      <c r="F1346" s="119" t="s">
        <v>258</v>
      </c>
      <c r="G1346" s="119" t="s">
        <v>259</v>
      </c>
      <c r="H1346" s="119" t="s">
        <v>188</v>
      </c>
      <c r="I1346" s="119" t="s">
        <v>189</v>
      </c>
      <c r="J1346" s="119">
        <v>3</v>
      </c>
      <c r="K1346" s="119">
        <v>7</v>
      </c>
      <c r="L1346" s="119">
        <v>703</v>
      </c>
      <c r="M1346" s="119">
        <v>39</v>
      </c>
      <c r="N1346" s="120"/>
    </row>
    <row r="1347" spans="1:14" x14ac:dyDescent="0.25">
      <c r="A1347" s="119">
        <v>66</v>
      </c>
      <c r="B1347" s="119">
        <v>66</v>
      </c>
      <c r="C1347" s="119">
        <v>6</v>
      </c>
      <c r="D1347" s="119" t="s">
        <v>245</v>
      </c>
      <c r="E1347" s="119">
        <v>9</v>
      </c>
      <c r="F1347" s="119" t="s">
        <v>258</v>
      </c>
      <c r="G1347" s="119" t="s">
        <v>259</v>
      </c>
      <c r="H1347" s="119" t="s">
        <v>188</v>
      </c>
      <c r="I1347" s="119" t="s">
        <v>189</v>
      </c>
      <c r="J1347" s="119">
        <v>3</v>
      </c>
      <c r="K1347" s="119">
        <v>7</v>
      </c>
      <c r="L1347" s="119">
        <v>704</v>
      </c>
      <c r="M1347" s="119">
        <v>40</v>
      </c>
      <c r="N1347" s="120"/>
    </row>
    <row r="1348" spans="1:14" x14ac:dyDescent="0.25">
      <c r="A1348" s="119">
        <v>66</v>
      </c>
      <c r="B1348" s="119">
        <v>66</v>
      </c>
      <c r="C1348" s="119">
        <v>6</v>
      </c>
      <c r="D1348" s="119" t="s">
        <v>245</v>
      </c>
      <c r="E1348" s="119">
        <v>9</v>
      </c>
      <c r="F1348" s="119" t="s">
        <v>258</v>
      </c>
      <c r="G1348" s="119" t="s">
        <v>259</v>
      </c>
      <c r="H1348" s="119" t="s">
        <v>188</v>
      </c>
      <c r="I1348" s="119" t="s">
        <v>189</v>
      </c>
      <c r="J1348" s="119">
        <v>3</v>
      </c>
      <c r="K1348" s="119">
        <v>7</v>
      </c>
      <c r="L1348" s="119">
        <v>705</v>
      </c>
      <c r="M1348" s="119">
        <v>45</v>
      </c>
      <c r="N1348" s="120"/>
    </row>
    <row r="1349" spans="1:14" x14ac:dyDescent="0.25">
      <c r="A1349" s="119">
        <v>66</v>
      </c>
      <c r="B1349" s="119">
        <v>66</v>
      </c>
      <c r="C1349" s="119">
        <v>6</v>
      </c>
      <c r="D1349" s="119" t="s">
        <v>245</v>
      </c>
      <c r="E1349" s="119">
        <v>9</v>
      </c>
      <c r="F1349" s="119" t="s">
        <v>258</v>
      </c>
      <c r="G1349" s="119" t="s">
        <v>259</v>
      </c>
      <c r="H1349" s="119" t="s">
        <v>188</v>
      </c>
      <c r="I1349" s="119" t="s">
        <v>189</v>
      </c>
      <c r="J1349" s="119">
        <v>3</v>
      </c>
      <c r="K1349" s="119">
        <v>7</v>
      </c>
      <c r="L1349" s="119">
        <v>706</v>
      </c>
      <c r="M1349" s="119">
        <v>44</v>
      </c>
      <c r="N1349" s="120"/>
    </row>
    <row r="1350" spans="1:14" x14ac:dyDescent="0.25">
      <c r="A1350" s="119">
        <v>66</v>
      </c>
      <c r="B1350" s="119">
        <v>66</v>
      </c>
      <c r="C1350" s="119">
        <v>6</v>
      </c>
      <c r="D1350" s="119" t="s">
        <v>245</v>
      </c>
      <c r="E1350" s="119">
        <v>9</v>
      </c>
      <c r="F1350" s="119" t="s">
        <v>258</v>
      </c>
      <c r="G1350" s="119" t="s">
        <v>259</v>
      </c>
      <c r="H1350" s="119" t="s">
        <v>188</v>
      </c>
      <c r="I1350" s="119" t="s">
        <v>189</v>
      </c>
      <c r="J1350" s="119">
        <v>3</v>
      </c>
      <c r="K1350" s="119">
        <v>8</v>
      </c>
      <c r="L1350" s="119">
        <v>801</v>
      </c>
      <c r="M1350" s="119">
        <v>40</v>
      </c>
      <c r="N1350" s="120"/>
    </row>
    <row r="1351" spans="1:14" x14ac:dyDescent="0.25">
      <c r="A1351" s="119">
        <v>66</v>
      </c>
      <c r="B1351" s="119">
        <v>66</v>
      </c>
      <c r="C1351" s="119">
        <v>6</v>
      </c>
      <c r="D1351" s="119" t="s">
        <v>245</v>
      </c>
      <c r="E1351" s="119">
        <v>9</v>
      </c>
      <c r="F1351" s="119" t="s">
        <v>258</v>
      </c>
      <c r="G1351" s="119" t="s">
        <v>259</v>
      </c>
      <c r="H1351" s="119" t="s">
        <v>188</v>
      </c>
      <c r="I1351" s="119" t="s">
        <v>189</v>
      </c>
      <c r="J1351" s="119">
        <v>3</v>
      </c>
      <c r="K1351" s="119">
        <v>8</v>
      </c>
      <c r="L1351" s="119">
        <v>802</v>
      </c>
      <c r="M1351" s="119">
        <v>40</v>
      </c>
      <c r="N1351" s="120"/>
    </row>
    <row r="1352" spans="1:14" x14ac:dyDescent="0.25">
      <c r="A1352" s="119">
        <v>66</v>
      </c>
      <c r="B1352" s="119">
        <v>66</v>
      </c>
      <c r="C1352" s="119">
        <v>6</v>
      </c>
      <c r="D1352" s="119" t="s">
        <v>245</v>
      </c>
      <c r="E1352" s="119">
        <v>9</v>
      </c>
      <c r="F1352" s="119" t="s">
        <v>258</v>
      </c>
      <c r="G1352" s="119" t="s">
        <v>259</v>
      </c>
      <c r="H1352" s="119" t="s">
        <v>188</v>
      </c>
      <c r="I1352" s="119" t="s">
        <v>189</v>
      </c>
      <c r="J1352" s="119">
        <v>3</v>
      </c>
      <c r="K1352" s="119">
        <v>8</v>
      </c>
      <c r="L1352" s="119">
        <v>803</v>
      </c>
      <c r="M1352" s="119">
        <v>39</v>
      </c>
      <c r="N1352" s="120"/>
    </row>
    <row r="1353" spans="1:14" x14ac:dyDescent="0.25">
      <c r="A1353" s="119">
        <v>66</v>
      </c>
      <c r="B1353" s="119">
        <v>66</v>
      </c>
      <c r="C1353" s="119">
        <v>6</v>
      </c>
      <c r="D1353" s="119" t="s">
        <v>245</v>
      </c>
      <c r="E1353" s="119">
        <v>9</v>
      </c>
      <c r="F1353" s="119" t="s">
        <v>258</v>
      </c>
      <c r="G1353" s="119" t="s">
        <v>259</v>
      </c>
      <c r="H1353" s="119" t="s">
        <v>188</v>
      </c>
      <c r="I1353" s="119" t="s">
        <v>189</v>
      </c>
      <c r="J1353" s="119">
        <v>3</v>
      </c>
      <c r="K1353" s="119">
        <v>8</v>
      </c>
      <c r="L1353" s="119">
        <v>804</v>
      </c>
      <c r="M1353" s="119">
        <v>39</v>
      </c>
      <c r="N1353" s="120"/>
    </row>
    <row r="1354" spans="1:14" x14ac:dyDescent="0.25">
      <c r="A1354" s="119">
        <v>66</v>
      </c>
      <c r="B1354" s="119">
        <v>66</v>
      </c>
      <c r="C1354" s="119">
        <v>6</v>
      </c>
      <c r="D1354" s="119" t="s">
        <v>245</v>
      </c>
      <c r="E1354" s="119">
        <v>9</v>
      </c>
      <c r="F1354" s="119" t="s">
        <v>258</v>
      </c>
      <c r="G1354" s="119" t="s">
        <v>259</v>
      </c>
      <c r="H1354" s="119" t="s">
        <v>188</v>
      </c>
      <c r="I1354" s="119" t="s">
        <v>189</v>
      </c>
      <c r="J1354" s="119">
        <v>3</v>
      </c>
      <c r="K1354" s="119">
        <v>8</v>
      </c>
      <c r="L1354" s="119">
        <v>805</v>
      </c>
      <c r="M1354" s="119">
        <v>43</v>
      </c>
      <c r="N1354" s="120"/>
    </row>
    <row r="1355" spans="1:14" x14ac:dyDescent="0.25">
      <c r="A1355" s="119">
        <v>66</v>
      </c>
      <c r="B1355" s="119">
        <v>66</v>
      </c>
      <c r="C1355" s="119">
        <v>6</v>
      </c>
      <c r="D1355" s="119" t="s">
        <v>245</v>
      </c>
      <c r="E1355" s="119">
        <v>9</v>
      </c>
      <c r="F1355" s="119" t="s">
        <v>258</v>
      </c>
      <c r="G1355" s="119" t="s">
        <v>259</v>
      </c>
      <c r="H1355" s="119" t="s">
        <v>188</v>
      </c>
      <c r="I1355" s="119" t="s">
        <v>189</v>
      </c>
      <c r="J1355" s="119">
        <v>3</v>
      </c>
      <c r="K1355" s="119">
        <v>8</v>
      </c>
      <c r="L1355" s="119">
        <v>806</v>
      </c>
      <c r="M1355" s="119">
        <v>42</v>
      </c>
      <c r="N1355" s="120"/>
    </row>
    <row r="1356" spans="1:14" x14ac:dyDescent="0.25">
      <c r="A1356" s="119">
        <v>66</v>
      </c>
      <c r="B1356" s="119">
        <v>66</v>
      </c>
      <c r="C1356" s="119">
        <v>6</v>
      </c>
      <c r="D1356" s="119" t="s">
        <v>245</v>
      </c>
      <c r="E1356" s="119">
        <v>9</v>
      </c>
      <c r="F1356" s="119" t="s">
        <v>258</v>
      </c>
      <c r="G1356" s="119" t="s">
        <v>259</v>
      </c>
      <c r="H1356" s="119" t="s">
        <v>188</v>
      </c>
      <c r="I1356" s="119" t="s">
        <v>189</v>
      </c>
      <c r="J1356" s="119">
        <v>3</v>
      </c>
      <c r="K1356" s="119">
        <v>9</v>
      </c>
      <c r="L1356" s="119">
        <v>901</v>
      </c>
      <c r="M1356" s="119">
        <v>36</v>
      </c>
      <c r="N1356" s="120"/>
    </row>
    <row r="1357" spans="1:14" x14ac:dyDescent="0.25">
      <c r="A1357" s="119">
        <v>66</v>
      </c>
      <c r="B1357" s="119">
        <v>66</v>
      </c>
      <c r="C1357" s="119">
        <v>6</v>
      </c>
      <c r="D1357" s="119" t="s">
        <v>245</v>
      </c>
      <c r="E1357" s="119">
        <v>9</v>
      </c>
      <c r="F1357" s="119" t="s">
        <v>258</v>
      </c>
      <c r="G1357" s="119" t="s">
        <v>259</v>
      </c>
      <c r="H1357" s="119" t="s">
        <v>188</v>
      </c>
      <c r="I1357" s="119" t="s">
        <v>189</v>
      </c>
      <c r="J1357" s="119">
        <v>3</v>
      </c>
      <c r="K1357" s="119">
        <v>9</v>
      </c>
      <c r="L1357" s="119">
        <v>902</v>
      </c>
      <c r="M1357" s="119">
        <v>36</v>
      </c>
      <c r="N1357" s="120"/>
    </row>
    <row r="1358" spans="1:14" x14ac:dyDescent="0.25">
      <c r="A1358" s="119">
        <v>66</v>
      </c>
      <c r="B1358" s="119">
        <v>66</v>
      </c>
      <c r="C1358" s="119">
        <v>6</v>
      </c>
      <c r="D1358" s="119" t="s">
        <v>245</v>
      </c>
      <c r="E1358" s="119">
        <v>9</v>
      </c>
      <c r="F1358" s="119" t="s">
        <v>258</v>
      </c>
      <c r="G1358" s="119" t="s">
        <v>259</v>
      </c>
      <c r="H1358" s="119" t="s">
        <v>188</v>
      </c>
      <c r="I1358" s="119" t="s">
        <v>189</v>
      </c>
      <c r="J1358" s="119">
        <v>3</v>
      </c>
      <c r="K1358" s="119">
        <v>9</v>
      </c>
      <c r="L1358" s="119">
        <v>903</v>
      </c>
      <c r="M1358" s="119">
        <v>36</v>
      </c>
      <c r="N1358" s="120"/>
    </row>
    <row r="1359" spans="1:14" x14ac:dyDescent="0.25">
      <c r="A1359" s="119">
        <v>66</v>
      </c>
      <c r="B1359" s="119">
        <v>66</v>
      </c>
      <c r="C1359" s="119">
        <v>6</v>
      </c>
      <c r="D1359" s="119" t="s">
        <v>245</v>
      </c>
      <c r="E1359" s="119">
        <v>9</v>
      </c>
      <c r="F1359" s="119" t="s">
        <v>258</v>
      </c>
      <c r="G1359" s="119" t="s">
        <v>259</v>
      </c>
      <c r="H1359" s="119" t="s">
        <v>188</v>
      </c>
      <c r="I1359" s="119" t="s">
        <v>189</v>
      </c>
      <c r="J1359" s="119">
        <v>3</v>
      </c>
      <c r="K1359" s="119">
        <v>9</v>
      </c>
      <c r="L1359" s="119">
        <v>904</v>
      </c>
      <c r="M1359" s="119">
        <v>36</v>
      </c>
      <c r="N1359" s="120"/>
    </row>
    <row r="1360" spans="1:14" x14ac:dyDescent="0.25">
      <c r="A1360" s="119">
        <v>66</v>
      </c>
      <c r="B1360" s="119">
        <v>66</v>
      </c>
      <c r="C1360" s="119">
        <v>6</v>
      </c>
      <c r="D1360" s="119" t="s">
        <v>245</v>
      </c>
      <c r="E1360" s="119">
        <v>9</v>
      </c>
      <c r="F1360" s="119" t="s">
        <v>258</v>
      </c>
      <c r="G1360" s="119" t="s">
        <v>259</v>
      </c>
      <c r="H1360" s="119" t="s">
        <v>188</v>
      </c>
      <c r="I1360" s="119" t="s">
        <v>189</v>
      </c>
      <c r="J1360" s="119">
        <v>3</v>
      </c>
      <c r="K1360" s="119">
        <v>9</v>
      </c>
      <c r="L1360" s="119">
        <v>905</v>
      </c>
      <c r="M1360" s="119">
        <v>48</v>
      </c>
      <c r="N1360" s="120"/>
    </row>
    <row r="1361" spans="1:14" x14ac:dyDescent="0.25">
      <c r="A1361" s="119">
        <v>66</v>
      </c>
      <c r="B1361" s="119">
        <v>66</v>
      </c>
      <c r="C1361" s="119">
        <v>6</v>
      </c>
      <c r="D1361" s="119" t="s">
        <v>245</v>
      </c>
      <c r="E1361" s="119">
        <v>9</v>
      </c>
      <c r="F1361" s="119" t="s">
        <v>258</v>
      </c>
      <c r="G1361" s="119" t="s">
        <v>259</v>
      </c>
      <c r="H1361" s="119" t="s">
        <v>188</v>
      </c>
      <c r="I1361" s="119" t="s">
        <v>189</v>
      </c>
      <c r="J1361" s="119">
        <v>3</v>
      </c>
      <c r="K1361" s="119">
        <v>9</v>
      </c>
      <c r="L1361" s="119">
        <v>906</v>
      </c>
      <c r="M1361" s="119">
        <v>49</v>
      </c>
      <c r="N1361" s="120"/>
    </row>
    <row r="1362" spans="1:14" x14ac:dyDescent="0.25">
      <c r="A1362" s="119">
        <v>66</v>
      </c>
      <c r="B1362" s="119">
        <v>66</v>
      </c>
      <c r="C1362" s="119">
        <v>6</v>
      </c>
      <c r="D1362" s="119" t="s">
        <v>245</v>
      </c>
      <c r="E1362" s="119">
        <v>9</v>
      </c>
      <c r="F1362" s="119" t="s">
        <v>258</v>
      </c>
      <c r="G1362" s="119" t="s">
        <v>259</v>
      </c>
      <c r="H1362" s="119" t="s">
        <v>188</v>
      </c>
      <c r="I1362" s="119" t="s">
        <v>189</v>
      </c>
      <c r="J1362" s="119">
        <v>4</v>
      </c>
      <c r="K1362" s="119">
        <v>10</v>
      </c>
      <c r="L1362" s="119">
        <v>1001</v>
      </c>
      <c r="M1362" s="119">
        <v>42</v>
      </c>
      <c r="N1362" s="120"/>
    </row>
    <row r="1363" spans="1:14" x14ac:dyDescent="0.25">
      <c r="A1363" s="119">
        <v>66</v>
      </c>
      <c r="B1363" s="119">
        <v>66</v>
      </c>
      <c r="C1363" s="119">
        <v>6</v>
      </c>
      <c r="D1363" s="119" t="s">
        <v>245</v>
      </c>
      <c r="E1363" s="119">
        <v>9</v>
      </c>
      <c r="F1363" s="119" t="s">
        <v>258</v>
      </c>
      <c r="G1363" s="119" t="s">
        <v>259</v>
      </c>
      <c r="H1363" s="119" t="s">
        <v>188</v>
      </c>
      <c r="I1363" s="119" t="s">
        <v>189</v>
      </c>
      <c r="J1363" s="119">
        <v>4</v>
      </c>
      <c r="K1363" s="119">
        <v>10</v>
      </c>
      <c r="L1363" s="119">
        <v>1002</v>
      </c>
      <c r="M1363" s="119">
        <v>41</v>
      </c>
      <c r="N1363" s="120"/>
    </row>
    <row r="1364" spans="1:14" x14ac:dyDescent="0.25">
      <c r="A1364" s="119">
        <v>66</v>
      </c>
      <c r="B1364" s="119">
        <v>66</v>
      </c>
      <c r="C1364" s="119">
        <v>6</v>
      </c>
      <c r="D1364" s="119" t="s">
        <v>245</v>
      </c>
      <c r="E1364" s="119">
        <v>9</v>
      </c>
      <c r="F1364" s="119" t="s">
        <v>258</v>
      </c>
      <c r="G1364" s="119" t="s">
        <v>259</v>
      </c>
      <c r="H1364" s="119" t="s">
        <v>188</v>
      </c>
      <c r="I1364" s="119" t="s">
        <v>189</v>
      </c>
      <c r="J1364" s="119">
        <v>4</v>
      </c>
      <c r="K1364" s="119">
        <v>10</v>
      </c>
      <c r="L1364" s="119">
        <v>1003</v>
      </c>
      <c r="M1364" s="119">
        <v>41</v>
      </c>
      <c r="N1364" s="120"/>
    </row>
    <row r="1365" spans="1:14" x14ac:dyDescent="0.25">
      <c r="A1365" s="119">
        <v>66</v>
      </c>
      <c r="B1365" s="119">
        <v>66</v>
      </c>
      <c r="C1365" s="119">
        <v>6</v>
      </c>
      <c r="D1365" s="119" t="s">
        <v>245</v>
      </c>
      <c r="E1365" s="119">
        <v>9</v>
      </c>
      <c r="F1365" s="119" t="s">
        <v>258</v>
      </c>
      <c r="G1365" s="119" t="s">
        <v>259</v>
      </c>
      <c r="H1365" s="119" t="s">
        <v>188</v>
      </c>
      <c r="I1365" s="119" t="s">
        <v>189</v>
      </c>
      <c r="J1365" s="119">
        <v>4</v>
      </c>
      <c r="K1365" s="119">
        <v>10</v>
      </c>
      <c r="L1365" s="119">
        <v>1004</v>
      </c>
      <c r="M1365" s="119">
        <v>40</v>
      </c>
      <c r="N1365" s="120"/>
    </row>
    <row r="1366" spans="1:14" x14ac:dyDescent="0.25">
      <c r="A1366" s="119">
        <v>66</v>
      </c>
      <c r="B1366" s="119">
        <v>66</v>
      </c>
      <c r="C1366" s="119">
        <v>6</v>
      </c>
      <c r="D1366" s="119" t="s">
        <v>245</v>
      </c>
      <c r="E1366" s="119">
        <v>9</v>
      </c>
      <c r="F1366" s="119" t="s">
        <v>258</v>
      </c>
      <c r="G1366" s="119" t="s">
        <v>259</v>
      </c>
      <c r="H1366" s="119" t="s">
        <v>188</v>
      </c>
      <c r="I1366" s="119" t="s">
        <v>189</v>
      </c>
      <c r="J1366" s="119">
        <v>4</v>
      </c>
      <c r="K1366" s="119">
        <v>10</v>
      </c>
      <c r="L1366" s="119">
        <v>1005</v>
      </c>
      <c r="M1366" s="119">
        <v>40</v>
      </c>
      <c r="N1366" s="120"/>
    </row>
    <row r="1367" spans="1:14" x14ac:dyDescent="0.25">
      <c r="A1367" s="119">
        <v>66</v>
      </c>
      <c r="B1367" s="119">
        <v>66</v>
      </c>
      <c r="C1367" s="119">
        <v>6</v>
      </c>
      <c r="D1367" s="119" t="s">
        <v>245</v>
      </c>
      <c r="E1367" s="119">
        <v>9</v>
      </c>
      <c r="F1367" s="119" t="s">
        <v>258</v>
      </c>
      <c r="G1367" s="119" t="s">
        <v>259</v>
      </c>
      <c r="H1367" s="119" t="s">
        <v>188</v>
      </c>
      <c r="I1367" s="119" t="s">
        <v>189</v>
      </c>
      <c r="J1367" s="119">
        <v>4</v>
      </c>
      <c r="K1367" s="119">
        <v>11</v>
      </c>
      <c r="L1367" s="119">
        <v>1101</v>
      </c>
      <c r="M1367" s="119">
        <v>40</v>
      </c>
      <c r="N1367" s="120"/>
    </row>
    <row r="1368" spans="1:14" x14ac:dyDescent="0.25">
      <c r="A1368" s="119">
        <v>66</v>
      </c>
      <c r="B1368" s="119">
        <v>66</v>
      </c>
      <c r="C1368" s="119">
        <v>6</v>
      </c>
      <c r="D1368" s="119" t="s">
        <v>245</v>
      </c>
      <c r="E1368" s="119">
        <v>9</v>
      </c>
      <c r="F1368" s="119" t="s">
        <v>258</v>
      </c>
      <c r="G1368" s="119" t="s">
        <v>259</v>
      </c>
      <c r="H1368" s="119" t="s">
        <v>188</v>
      </c>
      <c r="I1368" s="119" t="s">
        <v>189</v>
      </c>
      <c r="J1368" s="119">
        <v>4</v>
      </c>
      <c r="K1368" s="119">
        <v>11</v>
      </c>
      <c r="L1368" s="119">
        <v>1102</v>
      </c>
      <c r="M1368" s="119">
        <v>40</v>
      </c>
      <c r="N1368" s="120"/>
    </row>
    <row r="1369" spans="1:14" x14ac:dyDescent="0.25">
      <c r="A1369" s="119">
        <v>66</v>
      </c>
      <c r="B1369" s="119">
        <v>66</v>
      </c>
      <c r="C1369" s="119">
        <v>6</v>
      </c>
      <c r="D1369" s="119" t="s">
        <v>245</v>
      </c>
      <c r="E1369" s="119">
        <v>9</v>
      </c>
      <c r="F1369" s="119" t="s">
        <v>258</v>
      </c>
      <c r="G1369" s="119" t="s">
        <v>259</v>
      </c>
      <c r="H1369" s="119" t="s">
        <v>188</v>
      </c>
      <c r="I1369" s="119" t="s">
        <v>189</v>
      </c>
      <c r="J1369" s="119">
        <v>4</v>
      </c>
      <c r="K1369" s="119">
        <v>11</v>
      </c>
      <c r="L1369" s="119">
        <v>1103</v>
      </c>
      <c r="M1369" s="119">
        <v>39</v>
      </c>
      <c r="N1369" s="120"/>
    </row>
    <row r="1370" spans="1:14" x14ac:dyDescent="0.25">
      <c r="A1370" s="119">
        <v>66</v>
      </c>
      <c r="B1370" s="119">
        <v>66</v>
      </c>
      <c r="C1370" s="119">
        <v>6</v>
      </c>
      <c r="D1370" s="119" t="s">
        <v>245</v>
      </c>
      <c r="E1370" s="119">
        <v>9</v>
      </c>
      <c r="F1370" s="119" t="s">
        <v>258</v>
      </c>
      <c r="G1370" s="119" t="s">
        <v>259</v>
      </c>
      <c r="H1370" s="119" t="s">
        <v>188</v>
      </c>
      <c r="I1370" s="119" t="s">
        <v>189</v>
      </c>
      <c r="J1370" s="119">
        <v>4</v>
      </c>
      <c r="K1370" s="119">
        <v>11</v>
      </c>
      <c r="L1370" s="119">
        <v>1104</v>
      </c>
      <c r="M1370" s="119">
        <v>40</v>
      </c>
      <c r="N1370" s="120"/>
    </row>
    <row r="1371" spans="1:14" x14ac:dyDescent="0.25">
      <c r="A1371" s="119">
        <v>66</v>
      </c>
      <c r="B1371" s="119">
        <v>66</v>
      </c>
      <c r="C1371" s="119">
        <v>6</v>
      </c>
      <c r="D1371" s="119" t="s">
        <v>245</v>
      </c>
      <c r="E1371" s="119">
        <v>9</v>
      </c>
      <c r="F1371" s="119" t="s">
        <v>258</v>
      </c>
      <c r="G1371" s="119" t="s">
        <v>259</v>
      </c>
      <c r="H1371" s="119" t="s">
        <v>188</v>
      </c>
      <c r="I1371" s="119" t="s">
        <v>189</v>
      </c>
      <c r="J1371" s="119">
        <v>4</v>
      </c>
      <c r="K1371" s="119">
        <v>11</v>
      </c>
      <c r="L1371" s="119">
        <v>1105</v>
      </c>
      <c r="M1371" s="119">
        <v>40</v>
      </c>
      <c r="N1371" s="120"/>
    </row>
    <row r="1372" spans="1:14" x14ac:dyDescent="0.25">
      <c r="A1372" s="119">
        <v>66</v>
      </c>
      <c r="B1372" s="119">
        <v>66</v>
      </c>
      <c r="C1372" s="119">
        <v>6</v>
      </c>
      <c r="D1372" s="119" t="s">
        <v>245</v>
      </c>
      <c r="E1372" s="119">
        <v>9</v>
      </c>
      <c r="F1372" s="119" t="s">
        <v>258</v>
      </c>
      <c r="G1372" s="119" t="s">
        <v>259</v>
      </c>
      <c r="H1372" s="119" t="s">
        <v>188</v>
      </c>
      <c r="I1372" s="119" t="s">
        <v>190</v>
      </c>
      <c r="J1372" s="119">
        <v>1</v>
      </c>
      <c r="K1372" s="119">
        <v>0</v>
      </c>
      <c r="L1372" s="119">
        <v>1</v>
      </c>
      <c r="M1372" s="119">
        <v>29</v>
      </c>
      <c r="N1372" s="120"/>
    </row>
    <row r="1373" spans="1:14" x14ac:dyDescent="0.25">
      <c r="A1373" s="119">
        <v>66</v>
      </c>
      <c r="B1373" s="119">
        <v>66</v>
      </c>
      <c r="C1373" s="119">
        <v>6</v>
      </c>
      <c r="D1373" s="119" t="s">
        <v>245</v>
      </c>
      <c r="E1373" s="119">
        <v>9</v>
      </c>
      <c r="F1373" s="119" t="s">
        <v>258</v>
      </c>
      <c r="G1373" s="119" t="s">
        <v>259</v>
      </c>
      <c r="H1373" s="119" t="s">
        <v>188</v>
      </c>
      <c r="I1373" s="119" t="s">
        <v>190</v>
      </c>
      <c r="J1373" s="119">
        <v>1</v>
      </c>
      <c r="K1373" s="119">
        <v>0</v>
      </c>
      <c r="L1373" s="119">
        <v>2</v>
      </c>
      <c r="M1373" s="119">
        <v>29</v>
      </c>
      <c r="N1373" s="120"/>
    </row>
    <row r="1374" spans="1:14" x14ac:dyDescent="0.25">
      <c r="A1374" s="119">
        <v>66</v>
      </c>
      <c r="B1374" s="119">
        <v>66</v>
      </c>
      <c r="C1374" s="119">
        <v>6</v>
      </c>
      <c r="D1374" s="119" t="s">
        <v>245</v>
      </c>
      <c r="E1374" s="119">
        <v>9</v>
      </c>
      <c r="F1374" s="119" t="s">
        <v>258</v>
      </c>
      <c r="G1374" s="119" t="s">
        <v>259</v>
      </c>
      <c r="H1374" s="119" t="s">
        <v>188</v>
      </c>
      <c r="I1374" s="119" t="s">
        <v>190</v>
      </c>
      <c r="J1374" s="119">
        <v>1</v>
      </c>
      <c r="K1374" s="119">
        <v>0</v>
      </c>
      <c r="L1374" s="119">
        <v>3</v>
      </c>
      <c r="M1374" s="119">
        <v>29</v>
      </c>
      <c r="N1374" s="120"/>
    </row>
    <row r="1375" spans="1:14" x14ac:dyDescent="0.25">
      <c r="A1375" s="119">
        <v>66</v>
      </c>
      <c r="B1375" s="119">
        <v>66</v>
      </c>
      <c r="C1375" s="119">
        <v>6</v>
      </c>
      <c r="D1375" s="119" t="s">
        <v>245</v>
      </c>
      <c r="E1375" s="119">
        <v>9</v>
      </c>
      <c r="F1375" s="119" t="s">
        <v>258</v>
      </c>
      <c r="G1375" s="119" t="s">
        <v>259</v>
      </c>
      <c r="H1375" s="119" t="s">
        <v>188</v>
      </c>
      <c r="I1375" s="119" t="s">
        <v>190</v>
      </c>
      <c r="J1375" s="119">
        <v>2</v>
      </c>
      <c r="K1375" s="119">
        <v>1</v>
      </c>
      <c r="L1375" s="119">
        <v>101</v>
      </c>
      <c r="M1375" s="119">
        <v>37</v>
      </c>
      <c r="N1375" s="120"/>
    </row>
    <row r="1376" spans="1:14" x14ac:dyDescent="0.25">
      <c r="A1376" s="119">
        <v>66</v>
      </c>
      <c r="B1376" s="119">
        <v>66</v>
      </c>
      <c r="C1376" s="119">
        <v>6</v>
      </c>
      <c r="D1376" s="119" t="s">
        <v>245</v>
      </c>
      <c r="E1376" s="119">
        <v>9</v>
      </c>
      <c r="F1376" s="119" t="s">
        <v>258</v>
      </c>
      <c r="G1376" s="119" t="s">
        <v>259</v>
      </c>
      <c r="H1376" s="119" t="s">
        <v>188</v>
      </c>
      <c r="I1376" s="119" t="s">
        <v>190</v>
      </c>
      <c r="J1376" s="119">
        <v>2</v>
      </c>
      <c r="K1376" s="119">
        <v>1</v>
      </c>
      <c r="L1376" s="119">
        <v>102</v>
      </c>
      <c r="M1376" s="119">
        <v>37</v>
      </c>
      <c r="N1376" s="120"/>
    </row>
    <row r="1377" spans="1:14" x14ac:dyDescent="0.25">
      <c r="A1377" s="119">
        <v>66</v>
      </c>
      <c r="B1377" s="119">
        <v>66</v>
      </c>
      <c r="C1377" s="119">
        <v>6</v>
      </c>
      <c r="D1377" s="119" t="s">
        <v>245</v>
      </c>
      <c r="E1377" s="119">
        <v>9</v>
      </c>
      <c r="F1377" s="119" t="s">
        <v>258</v>
      </c>
      <c r="G1377" s="119" t="s">
        <v>259</v>
      </c>
      <c r="H1377" s="119" t="s">
        <v>188</v>
      </c>
      <c r="I1377" s="119" t="s">
        <v>190</v>
      </c>
      <c r="J1377" s="119">
        <v>2</v>
      </c>
      <c r="K1377" s="119">
        <v>1</v>
      </c>
      <c r="L1377" s="119">
        <v>103</v>
      </c>
      <c r="M1377" s="119">
        <v>37</v>
      </c>
      <c r="N1377" s="120"/>
    </row>
    <row r="1378" spans="1:14" x14ac:dyDescent="0.25">
      <c r="A1378" s="119">
        <v>66</v>
      </c>
      <c r="B1378" s="119">
        <v>66</v>
      </c>
      <c r="C1378" s="119">
        <v>6</v>
      </c>
      <c r="D1378" s="119" t="s">
        <v>245</v>
      </c>
      <c r="E1378" s="119">
        <v>9</v>
      </c>
      <c r="F1378" s="119" t="s">
        <v>258</v>
      </c>
      <c r="G1378" s="119" t="s">
        <v>259</v>
      </c>
      <c r="H1378" s="119" t="s">
        <v>188</v>
      </c>
      <c r="I1378" s="119" t="s">
        <v>190</v>
      </c>
      <c r="J1378" s="119">
        <v>2</v>
      </c>
      <c r="K1378" s="119">
        <v>1</v>
      </c>
      <c r="L1378" s="119">
        <v>104</v>
      </c>
      <c r="M1378" s="119">
        <v>34</v>
      </c>
      <c r="N1378" s="120"/>
    </row>
    <row r="1379" spans="1:14" x14ac:dyDescent="0.25">
      <c r="A1379" s="119">
        <v>66</v>
      </c>
      <c r="B1379" s="119">
        <v>66</v>
      </c>
      <c r="C1379" s="119">
        <v>6</v>
      </c>
      <c r="D1379" s="119" t="s">
        <v>245</v>
      </c>
      <c r="E1379" s="119">
        <v>9</v>
      </c>
      <c r="F1379" s="119" t="s">
        <v>258</v>
      </c>
      <c r="G1379" s="119" t="s">
        <v>259</v>
      </c>
      <c r="H1379" s="119" t="s">
        <v>188</v>
      </c>
      <c r="I1379" s="119" t="s">
        <v>190</v>
      </c>
      <c r="J1379" s="119">
        <v>2</v>
      </c>
      <c r="K1379" s="119">
        <v>1</v>
      </c>
      <c r="L1379" s="119">
        <v>105</v>
      </c>
      <c r="M1379" s="119">
        <v>35</v>
      </c>
      <c r="N1379" s="120"/>
    </row>
    <row r="1380" spans="1:14" x14ac:dyDescent="0.25">
      <c r="A1380" s="119">
        <v>66</v>
      </c>
      <c r="B1380" s="119">
        <v>66</v>
      </c>
      <c r="C1380" s="119">
        <v>6</v>
      </c>
      <c r="D1380" s="119" t="s">
        <v>245</v>
      </c>
      <c r="E1380" s="119">
        <v>9</v>
      </c>
      <c r="F1380" s="119" t="s">
        <v>258</v>
      </c>
      <c r="G1380" s="119" t="s">
        <v>259</v>
      </c>
      <c r="H1380" s="119" t="s">
        <v>188</v>
      </c>
      <c r="I1380" s="119" t="s">
        <v>190</v>
      </c>
      <c r="J1380" s="119">
        <v>2</v>
      </c>
      <c r="K1380" s="119">
        <v>2</v>
      </c>
      <c r="L1380" s="119">
        <v>201</v>
      </c>
      <c r="M1380" s="119">
        <v>36</v>
      </c>
      <c r="N1380" s="120"/>
    </row>
    <row r="1381" spans="1:14" x14ac:dyDescent="0.25">
      <c r="A1381" s="119">
        <v>66</v>
      </c>
      <c r="B1381" s="119">
        <v>66</v>
      </c>
      <c r="C1381" s="119">
        <v>6</v>
      </c>
      <c r="D1381" s="119" t="s">
        <v>245</v>
      </c>
      <c r="E1381" s="119">
        <v>9</v>
      </c>
      <c r="F1381" s="119" t="s">
        <v>258</v>
      </c>
      <c r="G1381" s="119" t="s">
        <v>259</v>
      </c>
      <c r="H1381" s="119" t="s">
        <v>188</v>
      </c>
      <c r="I1381" s="119" t="s">
        <v>190</v>
      </c>
      <c r="J1381" s="119">
        <v>2</v>
      </c>
      <c r="K1381" s="119">
        <v>2</v>
      </c>
      <c r="L1381" s="119">
        <v>202</v>
      </c>
      <c r="M1381" s="119">
        <v>37</v>
      </c>
      <c r="N1381" s="120"/>
    </row>
    <row r="1382" spans="1:14" x14ac:dyDescent="0.25">
      <c r="A1382" s="119">
        <v>66</v>
      </c>
      <c r="B1382" s="119">
        <v>66</v>
      </c>
      <c r="C1382" s="119">
        <v>6</v>
      </c>
      <c r="D1382" s="119" t="s">
        <v>245</v>
      </c>
      <c r="E1382" s="119">
        <v>9</v>
      </c>
      <c r="F1382" s="119" t="s">
        <v>258</v>
      </c>
      <c r="G1382" s="119" t="s">
        <v>259</v>
      </c>
      <c r="H1382" s="119" t="s">
        <v>188</v>
      </c>
      <c r="I1382" s="119" t="s">
        <v>190</v>
      </c>
      <c r="J1382" s="119">
        <v>2</v>
      </c>
      <c r="K1382" s="119">
        <v>2</v>
      </c>
      <c r="L1382" s="119">
        <v>203</v>
      </c>
      <c r="M1382" s="119">
        <v>37</v>
      </c>
      <c r="N1382" s="120"/>
    </row>
    <row r="1383" spans="1:14" x14ac:dyDescent="0.25">
      <c r="A1383" s="119">
        <v>66</v>
      </c>
      <c r="B1383" s="119">
        <v>66</v>
      </c>
      <c r="C1383" s="119">
        <v>6</v>
      </c>
      <c r="D1383" s="119" t="s">
        <v>245</v>
      </c>
      <c r="E1383" s="119">
        <v>9</v>
      </c>
      <c r="F1383" s="119" t="s">
        <v>258</v>
      </c>
      <c r="G1383" s="119" t="s">
        <v>259</v>
      </c>
      <c r="H1383" s="119" t="s">
        <v>188</v>
      </c>
      <c r="I1383" s="119" t="s">
        <v>190</v>
      </c>
      <c r="J1383" s="119">
        <v>2</v>
      </c>
      <c r="K1383" s="119">
        <v>2</v>
      </c>
      <c r="L1383" s="119">
        <v>204</v>
      </c>
      <c r="M1383" s="119">
        <v>38</v>
      </c>
      <c r="N1383" s="120"/>
    </row>
    <row r="1384" spans="1:14" x14ac:dyDescent="0.25">
      <c r="A1384" s="119">
        <v>66</v>
      </c>
      <c r="B1384" s="119">
        <v>66</v>
      </c>
      <c r="C1384" s="119">
        <v>6</v>
      </c>
      <c r="D1384" s="119" t="s">
        <v>245</v>
      </c>
      <c r="E1384" s="119">
        <v>9</v>
      </c>
      <c r="F1384" s="119" t="s">
        <v>258</v>
      </c>
      <c r="G1384" s="119" t="s">
        <v>259</v>
      </c>
      <c r="H1384" s="119" t="s">
        <v>188</v>
      </c>
      <c r="I1384" s="119" t="s">
        <v>190</v>
      </c>
      <c r="J1384" s="119">
        <v>2</v>
      </c>
      <c r="K1384" s="119">
        <v>2</v>
      </c>
      <c r="L1384" s="119">
        <v>205</v>
      </c>
      <c r="M1384" s="119">
        <v>38</v>
      </c>
      <c r="N1384" s="120"/>
    </row>
    <row r="1385" spans="1:14" x14ac:dyDescent="0.25">
      <c r="A1385" s="119">
        <v>66</v>
      </c>
      <c r="B1385" s="119">
        <v>66</v>
      </c>
      <c r="C1385" s="119">
        <v>6</v>
      </c>
      <c r="D1385" s="119" t="s">
        <v>245</v>
      </c>
      <c r="E1385" s="119">
        <v>9</v>
      </c>
      <c r="F1385" s="119" t="s">
        <v>258</v>
      </c>
      <c r="G1385" s="119" t="s">
        <v>259</v>
      </c>
      <c r="H1385" s="119" t="s">
        <v>188</v>
      </c>
      <c r="I1385" s="119" t="s">
        <v>190</v>
      </c>
      <c r="J1385" s="119">
        <v>2</v>
      </c>
      <c r="K1385" s="119">
        <v>3</v>
      </c>
      <c r="L1385" s="119">
        <v>301</v>
      </c>
      <c r="M1385" s="119">
        <v>43</v>
      </c>
      <c r="N1385" s="120"/>
    </row>
    <row r="1386" spans="1:14" x14ac:dyDescent="0.25">
      <c r="A1386" s="119">
        <v>66</v>
      </c>
      <c r="B1386" s="119">
        <v>66</v>
      </c>
      <c r="C1386" s="119">
        <v>6</v>
      </c>
      <c r="D1386" s="119" t="s">
        <v>245</v>
      </c>
      <c r="E1386" s="119">
        <v>9</v>
      </c>
      <c r="F1386" s="119" t="s">
        <v>258</v>
      </c>
      <c r="G1386" s="119" t="s">
        <v>259</v>
      </c>
      <c r="H1386" s="119" t="s">
        <v>188</v>
      </c>
      <c r="I1386" s="119" t="s">
        <v>190</v>
      </c>
      <c r="J1386" s="119">
        <v>2</v>
      </c>
      <c r="K1386" s="119">
        <v>3</v>
      </c>
      <c r="L1386" s="119">
        <v>302</v>
      </c>
      <c r="M1386" s="119">
        <v>44</v>
      </c>
      <c r="N1386" s="120"/>
    </row>
    <row r="1387" spans="1:14" x14ac:dyDescent="0.25">
      <c r="A1387" s="119">
        <v>66</v>
      </c>
      <c r="B1387" s="119">
        <v>66</v>
      </c>
      <c r="C1387" s="119">
        <v>6</v>
      </c>
      <c r="D1387" s="119" t="s">
        <v>245</v>
      </c>
      <c r="E1387" s="119">
        <v>9</v>
      </c>
      <c r="F1387" s="119" t="s">
        <v>258</v>
      </c>
      <c r="G1387" s="119" t="s">
        <v>259</v>
      </c>
      <c r="H1387" s="119" t="s">
        <v>188</v>
      </c>
      <c r="I1387" s="119" t="s">
        <v>190</v>
      </c>
      <c r="J1387" s="119">
        <v>2</v>
      </c>
      <c r="K1387" s="119">
        <v>3</v>
      </c>
      <c r="L1387" s="119">
        <v>303</v>
      </c>
      <c r="M1387" s="119">
        <v>43</v>
      </c>
      <c r="N1387" s="120"/>
    </row>
    <row r="1388" spans="1:14" x14ac:dyDescent="0.25">
      <c r="A1388" s="119">
        <v>66</v>
      </c>
      <c r="B1388" s="119">
        <v>66</v>
      </c>
      <c r="C1388" s="119">
        <v>6</v>
      </c>
      <c r="D1388" s="119" t="s">
        <v>245</v>
      </c>
      <c r="E1388" s="119">
        <v>9</v>
      </c>
      <c r="F1388" s="119" t="s">
        <v>258</v>
      </c>
      <c r="G1388" s="119" t="s">
        <v>259</v>
      </c>
      <c r="H1388" s="119" t="s">
        <v>188</v>
      </c>
      <c r="I1388" s="119" t="s">
        <v>190</v>
      </c>
      <c r="J1388" s="119">
        <v>2</v>
      </c>
      <c r="K1388" s="119">
        <v>3</v>
      </c>
      <c r="L1388" s="119">
        <v>304</v>
      </c>
      <c r="M1388" s="119">
        <v>36</v>
      </c>
      <c r="N1388" s="120"/>
    </row>
    <row r="1389" spans="1:14" x14ac:dyDescent="0.25">
      <c r="A1389" s="119">
        <v>66</v>
      </c>
      <c r="B1389" s="119">
        <v>66</v>
      </c>
      <c r="C1389" s="119">
        <v>6</v>
      </c>
      <c r="D1389" s="119" t="s">
        <v>245</v>
      </c>
      <c r="E1389" s="119">
        <v>9</v>
      </c>
      <c r="F1389" s="119" t="s">
        <v>258</v>
      </c>
      <c r="G1389" s="119" t="s">
        <v>259</v>
      </c>
      <c r="H1389" s="119" t="s">
        <v>188</v>
      </c>
      <c r="I1389" s="119" t="s">
        <v>190</v>
      </c>
      <c r="J1389" s="119">
        <v>2</v>
      </c>
      <c r="K1389" s="119">
        <v>3</v>
      </c>
      <c r="L1389" s="119">
        <v>305</v>
      </c>
      <c r="M1389" s="119">
        <v>36</v>
      </c>
      <c r="N1389" s="120"/>
    </row>
    <row r="1390" spans="1:14" x14ac:dyDescent="0.25">
      <c r="A1390" s="119">
        <v>66</v>
      </c>
      <c r="B1390" s="119">
        <v>66</v>
      </c>
      <c r="C1390" s="119">
        <v>6</v>
      </c>
      <c r="D1390" s="119" t="s">
        <v>245</v>
      </c>
      <c r="E1390" s="119">
        <v>9</v>
      </c>
      <c r="F1390" s="119" t="s">
        <v>258</v>
      </c>
      <c r="G1390" s="119" t="s">
        <v>259</v>
      </c>
      <c r="H1390" s="119" t="s">
        <v>188</v>
      </c>
      <c r="I1390" s="119" t="s">
        <v>190</v>
      </c>
      <c r="J1390" s="119">
        <v>2</v>
      </c>
      <c r="K1390" s="119">
        <v>4</v>
      </c>
      <c r="L1390" s="119">
        <v>401</v>
      </c>
      <c r="M1390" s="119">
        <v>39</v>
      </c>
      <c r="N1390" s="120"/>
    </row>
    <row r="1391" spans="1:14" x14ac:dyDescent="0.25">
      <c r="A1391" s="119">
        <v>66</v>
      </c>
      <c r="B1391" s="119">
        <v>66</v>
      </c>
      <c r="C1391" s="119">
        <v>6</v>
      </c>
      <c r="D1391" s="119" t="s">
        <v>245</v>
      </c>
      <c r="E1391" s="119">
        <v>9</v>
      </c>
      <c r="F1391" s="119" t="s">
        <v>258</v>
      </c>
      <c r="G1391" s="119" t="s">
        <v>259</v>
      </c>
      <c r="H1391" s="119" t="s">
        <v>188</v>
      </c>
      <c r="I1391" s="119" t="s">
        <v>190</v>
      </c>
      <c r="J1391" s="119">
        <v>2</v>
      </c>
      <c r="K1391" s="119">
        <v>4</v>
      </c>
      <c r="L1391" s="119">
        <v>402</v>
      </c>
      <c r="M1391" s="119">
        <v>38</v>
      </c>
      <c r="N1391" s="120"/>
    </row>
    <row r="1392" spans="1:14" x14ac:dyDescent="0.25">
      <c r="A1392" s="119">
        <v>66</v>
      </c>
      <c r="B1392" s="119">
        <v>66</v>
      </c>
      <c r="C1392" s="119">
        <v>6</v>
      </c>
      <c r="D1392" s="119" t="s">
        <v>245</v>
      </c>
      <c r="E1392" s="119">
        <v>9</v>
      </c>
      <c r="F1392" s="119" t="s">
        <v>258</v>
      </c>
      <c r="G1392" s="119" t="s">
        <v>259</v>
      </c>
      <c r="H1392" s="119" t="s">
        <v>188</v>
      </c>
      <c r="I1392" s="119" t="s">
        <v>190</v>
      </c>
      <c r="J1392" s="119">
        <v>2</v>
      </c>
      <c r="K1392" s="119">
        <v>4</v>
      </c>
      <c r="L1392" s="119">
        <v>403</v>
      </c>
      <c r="M1392" s="119">
        <v>38</v>
      </c>
      <c r="N1392" s="120"/>
    </row>
    <row r="1393" spans="1:14" x14ac:dyDescent="0.25">
      <c r="A1393" s="119">
        <v>66</v>
      </c>
      <c r="B1393" s="119">
        <v>66</v>
      </c>
      <c r="C1393" s="119">
        <v>6</v>
      </c>
      <c r="D1393" s="119" t="s">
        <v>245</v>
      </c>
      <c r="E1393" s="119">
        <v>9</v>
      </c>
      <c r="F1393" s="119" t="s">
        <v>258</v>
      </c>
      <c r="G1393" s="119" t="s">
        <v>259</v>
      </c>
      <c r="H1393" s="119" t="s">
        <v>188</v>
      </c>
      <c r="I1393" s="119" t="s">
        <v>190</v>
      </c>
      <c r="J1393" s="119">
        <v>2</v>
      </c>
      <c r="K1393" s="119">
        <v>4</v>
      </c>
      <c r="L1393" s="119">
        <v>404</v>
      </c>
      <c r="M1393" s="119">
        <v>39</v>
      </c>
      <c r="N1393" s="120"/>
    </row>
    <row r="1394" spans="1:14" x14ac:dyDescent="0.25">
      <c r="A1394" s="119">
        <v>66</v>
      </c>
      <c r="B1394" s="119">
        <v>66</v>
      </c>
      <c r="C1394" s="119">
        <v>6</v>
      </c>
      <c r="D1394" s="119" t="s">
        <v>245</v>
      </c>
      <c r="E1394" s="119">
        <v>9</v>
      </c>
      <c r="F1394" s="119" t="s">
        <v>258</v>
      </c>
      <c r="G1394" s="119" t="s">
        <v>259</v>
      </c>
      <c r="H1394" s="119" t="s">
        <v>188</v>
      </c>
      <c r="I1394" s="119" t="s">
        <v>190</v>
      </c>
      <c r="J1394" s="119">
        <v>2</v>
      </c>
      <c r="K1394" s="119">
        <v>4</v>
      </c>
      <c r="L1394" s="119">
        <v>405</v>
      </c>
      <c r="M1394" s="119">
        <v>39</v>
      </c>
      <c r="N1394" s="120"/>
    </row>
    <row r="1395" spans="1:14" x14ac:dyDescent="0.25">
      <c r="A1395" s="119">
        <v>66</v>
      </c>
      <c r="B1395" s="119">
        <v>66</v>
      </c>
      <c r="C1395" s="119">
        <v>6</v>
      </c>
      <c r="D1395" s="119" t="s">
        <v>245</v>
      </c>
      <c r="E1395" s="119">
        <v>9</v>
      </c>
      <c r="F1395" s="119" t="s">
        <v>258</v>
      </c>
      <c r="G1395" s="119" t="s">
        <v>259</v>
      </c>
      <c r="H1395" s="119" t="s">
        <v>188</v>
      </c>
      <c r="I1395" s="119" t="s">
        <v>190</v>
      </c>
      <c r="J1395" s="119">
        <v>2</v>
      </c>
      <c r="K1395" s="119">
        <v>5</v>
      </c>
      <c r="L1395" s="119">
        <v>501</v>
      </c>
      <c r="M1395" s="119">
        <v>36</v>
      </c>
      <c r="N1395" s="120"/>
    </row>
    <row r="1396" spans="1:14" x14ac:dyDescent="0.25">
      <c r="A1396" s="119">
        <v>66</v>
      </c>
      <c r="B1396" s="119">
        <v>66</v>
      </c>
      <c r="C1396" s="119">
        <v>6</v>
      </c>
      <c r="D1396" s="119" t="s">
        <v>245</v>
      </c>
      <c r="E1396" s="119">
        <v>9</v>
      </c>
      <c r="F1396" s="119" t="s">
        <v>258</v>
      </c>
      <c r="G1396" s="119" t="s">
        <v>259</v>
      </c>
      <c r="H1396" s="119" t="s">
        <v>188</v>
      </c>
      <c r="I1396" s="119" t="s">
        <v>190</v>
      </c>
      <c r="J1396" s="119">
        <v>2</v>
      </c>
      <c r="K1396" s="119">
        <v>5</v>
      </c>
      <c r="L1396" s="119">
        <v>502</v>
      </c>
      <c r="M1396" s="119">
        <v>37</v>
      </c>
      <c r="N1396" s="120"/>
    </row>
    <row r="1397" spans="1:14" x14ac:dyDescent="0.25">
      <c r="A1397" s="119">
        <v>66</v>
      </c>
      <c r="B1397" s="119">
        <v>66</v>
      </c>
      <c r="C1397" s="119">
        <v>6</v>
      </c>
      <c r="D1397" s="119" t="s">
        <v>245</v>
      </c>
      <c r="E1397" s="119">
        <v>9</v>
      </c>
      <c r="F1397" s="119" t="s">
        <v>258</v>
      </c>
      <c r="G1397" s="119" t="s">
        <v>259</v>
      </c>
      <c r="H1397" s="119" t="s">
        <v>188</v>
      </c>
      <c r="I1397" s="119" t="s">
        <v>190</v>
      </c>
      <c r="J1397" s="119">
        <v>2</v>
      </c>
      <c r="K1397" s="119">
        <v>5</v>
      </c>
      <c r="L1397" s="119">
        <v>503</v>
      </c>
      <c r="M1397" s="119">
        <v>36</v>
      </c>
      <c r="N1397" s="120"/>
    </row>
    <row r="1398" spans="1:14" x14ac:dyDescent="0.25">
      <c r="A1398" s="119">
        <v>66</v>
      </c>
      <c r="B1398" s="119">
        <v>66</v>
      </c>
      <c r="C1398" s="119">
        <v>6</v>
      </c>
      <c r="D1398" s="119" t="s">
        <v>245</v>
      </c>
      <c r="E1398" s="119">
        <v>9</v>
      </c>
      <c r="F1398" s="119" t="s">
        <v>258</v>
      </c>
      <c r="G1398" s="119" t="s">
        <v>259</v>
      </c>
      <c r="H1398" s="119" t="s">
        <v>188</v>
      </c>
      <c r="I1398" s="119" t="s">
        <v>190</v>
      </c>
      <c r="J1398" s="119">
        <v>2</v>
      </c>
      <c r="K1398" s="119">
        <v>5</v>
      </c>
      <c r="L1398" s="119">
        <v>504</v>
      </c>
      <c r="M1398" s="119">
        <v>37</v>
      </c>
      <c r="N1398" s="120"/>
    </row>
    <row r="1399" spans="1:14" x14ac:dyDescent="0.25">
      <c r="A1399" s="119">
        <v>66</v>
      </c>
      <c r="B1399" s="119">
        <v>66</v>
      </c>
      <c r="C1399" s="119">
        <v>6</v>
      </c>
      <c r="D1399" s="119" t="s">
        <v>245</v>
      </c>
      <c r="E1399" s="119">
        <v>9</v>
      </c>
      <c r="F1399" s="119" t="s">
        <v>258</v>
      </c>
      <c r="G1399" s="119" t="s">
        <v>259</v>
      </c>
      <c r="H1399" s="119" t="s">
        <v>188</v>
      </c>
      <c r="I1399" s="119" t="s">
        <v>190</v>
      </c>
      <c r="J1399" s="119">
        <v>2</v>
      </c>
      <c r="K1399" s="119">
        <v>5</v>
      </c>
      <c r="L1399" s="119">
        <v>505</v>
      </c>
      <c r="M1399" s="119">
        <v>36</v>
      </c>
      <c r="N1399" s="120"/>
    </row>
    <row r="1400" spans="1:14" x14ac:dyDescent="0.25">
      <c r="A1400" s="119">
        <v>66</v>
      </c>
      <c r="B1400" s="119">
        <v>66</v>
      </c>
      <c r="C1400" s="119">
        <v>6</v>
      </c>
      <c r="D1400" s="119" t="s">
        <v>245</v>
      </c>
      <c r="E1400" s="119">
        <v>9</v>
      </c>
      <c r="F1400" s="119" t="s">
        <v>258</v>
      </c>
      <c r="G1400" s="119" t="s">
        <v>259</v>
      </c>
      <c r="H1400" s="119" t="s">
        <v>188</v>
      </c>
      <c r="I1400" s="119" t="s">
        <v>190</v>
      </c>
      <c r="J1400" s="119">
        <v>3</v>
      </c>
      <c r="K1400" s="119">
        <v>6</v>
      </c>
      <c r="L1400" s="119">
        <v>601</v>
      </c>
      <c r="M1400" s="119">
        <v>39</v>
      </c>
      <c r="N1400" s="120"/>
    </row>
    <row r="1401" spans="1:14" x14ac:dyDescent="0.25">
      <c r="A1401" s="119">
        <v>66</v>
      </c>
      <c r="B1401" s="119">
        <v>66</v>
      </c>
      <c r="C1401" s="119">
        <v>6</v>
      </c>
      <c r="D1401" s="119" t="s">
        <v>245</v>
      </c>
      <c r="E1401" s="119">
        <v>9</v>
      </c>
      <c r="F1401" s="119" t="s">
        <v>258</v>
      </c>
      <c r="G1401" s="119" t="s">
        <v>259</v>
      </c>
      <c r="H1401" s="119" t="s">
        <v>188</v>
      </c>
      <c r="I1401" s="119" t="s">
        <v>190</v>
      </c>
      <c r="J1401" s="119">
        <v>3</v>
      </c>
      <c r="K1401" s="119">
        <v>6</v>
      </c>
      <c r="L1401" s="119">
        <v>602</v>
      </c>
      <c r="M1401" s="119">
        <v>40</v>
      </c>
      <c r="N1401" s="120"/>
    </row>
    <row r="1402" spans="1:14" x14ac:dyDescent="0.25">
      <c r="A1402" s="119">
        <v>66</v>
      </c>
      <c r="B1402" s="119">
        <v>66</v>
      </c>
      <c r="C1402" s="119">
        <v>6</v>
      </c>
      <c r="D1402" s="119" t="s">
        <v>245</v>
      </c>
      <c r="E1402" s="119">
        <v>9</v>
      </c>
      <c r="F1402" s="119" t="s">
        <v>258</v>
      </c>
      <c r="G1402" s="119" t="s">
        <v>259</v>
      </c>
      <c r="H1402" s="119" t="s">
        <v>188</v>
      </c>
      <c r="I1402" s="119" t="s">
        <v>190</v>
      </c>
      <c r="J1402" s="119">
        <v>3</v>
      </c>
      <c r="K1402" s="119">
        <v>6</v>
      </c>
      <c r="L1402" s="119">
        <v>603</v>
      </c>
      <c r="M1402" s="119">
        <v>40</v>
      </c>
      <c r="N1402" s="120"/>
    </row>
    <row r="1403" spans="1:14" x14ac:dyDescent="0.25">
      <c r="A1403" s="119">
        <v>68</v>
      </c>
      <c r="B1403" s="119">
        <v>49</v>
      </c>
      <c r="C1403" s="119">
        <v>3</v>
      </c>
      <c r="D1403" s="119" t="s">
        <v>245</v>
      </c>
      <c r="E1403" s="119">
        <v>8</v>
      </c>
      <c r="F1403" s="119" t="s">
        <v>260</v>
      </c>
      <c r="G1403" s="119" t="s">
        <v>261</v>
      </c>
      <c r="H1403" s="119" t="s">
        <v>188</v>
      </c>
      <c r="I1403" s="119" t="s">
        <v>189</v>
      </c>
      <c r="J1403" s="119">
        <v>1</v>
      </c>
      <c r="K1403" s="119">
        <v>0</v>
      </c>
      <c r="L1403" s="119">
        <v>1</v>
      </c>
      <c r="M1403" s="119">
        <v>25</v>
      </c>
      <c r="N1403" s="120"/>
    </row>
    <row r="1404" spans="1:14" x14ac:dyDescent="0.25">
      <c r="A1404" s="119">
        <v>68</v>
      </c>
      <c r="B1404" s="119">
        <v>49</v>
      </c>
      <c r="C1404" s="119">
        <v>3</v>
      </c>
      <c r="D1404" s="119" t="s">
        <v>245</v>
      </c>
      <c r="E1404" s="119">
        <v>8</v>
      </c>
      <c r="F1404" s="119" t="s">
        <v>260</v>
      </c>
      <c r="G1404" s="119" t="s">
        <v>261</v>
      </c>
      <c r="H1404" s="119" t="s">
        <v>188</v>
      </c>
      <c r="I1404" s="119" t="s">
        <v>189</v>
      </c>
      <c r="J1404" s="119">
        <v>2</v>
      </c>
      <c r="K1404" s="119">
        <v>1</v>
      </c>
      <c r="L1404" s="119">
        <v>101</v>
      </c>
      <c r="M1404" s="119">
        <v>35</v>
      </c>
      <c r="N1404" s="120"/>
    </row>
    <row r="1405" spans="1:14" x14ac:dyDescent="0.25">
      <c r="A1405" s="119">
        <v>68</v>
      </c>
      <c r="B1405" s="119">
        <v>49</v>
      </c>
      <c r="C1405" s="119">
        <v>3</v>
      </c>
      <c r="D1405" s="119" t="s">
        <v>245</v>
      </c>
      <c r="E1405" s="119">
        <v>8</v>
      </c>
      <c r="F1405" s="119" t="s">
        <v>260</v>
      </c>
      <c r="G1405" s="119" t="s">
        <v>261</v>
      </c>
      <c r="H1405" s="119" t="s">
        <v>188</v>
      </c>
      <c r="I1405" s="119" t="s">
        <v>189</v>
      </c>
      <c r="J1405" s="119">
        <v>2</v>
      </c>
      <c r="K1405" s="119">
        <v>2</v>
      </c>
      <c r="L1405" s="119">
        <v>201</v>
      </c>
      <c r="M1405" s="119">
        <v>33</v>
      </c>
      <c r="N1405" s="120"/>
    </row>
    <row r="1406" spans="1:14" x14ac:dyDescent="0.25">
      <c r="A1406" s="119">
        <v>68</v>
      </c>
      <c r="B1406" s="119">
        <v>49</v>
      </c>
      <c r="C1406" s="119">
        <v>3</v>
      </c>
      <c r="D1406" s="119" t="s">
        <v>245</v>
      </c>
      <c r="E1406" s="119">
        <v>8</v>
      </c>
      <c r="F1406" s="119" t="s">
        <v>260</v>
      </c>
      <c r="G1406" s="119" t="s">
        <v>261</v>
      </c>
      <c r="H1406" s="119" t="s">
        <v>188</v>
      </c>
      <c r="I1406" s="119" t="s">
        <v>189</v>
      </c>
      <c r="J1406" s="119">
        <v>2</v>
      </c>
      <c r="K1406" s="119">
        <v>3</v>
      </c>
      <c r="L1406" s="119">
        <v>301</v>
      </c>
      <c r="M1406" s="119">
        <v>35</v>
      </c>
      <c r="N1406" s="120"/>
    </row>
    <row r="1407" spans="1:14" x14ac:dyDescent="0.25">
      <c r="A1407" s="119">
        <v>68</v>
      </c>
      <c r="B1407" s="119">
        <v>49</v>
      </c>
      <c r="C1407" s="119">
        <v>3</v>
      </c>
      <c r="D1407" s="119" t="s">
        <v>245</v>
      </c>
      <c r="E1407" s="119">
        <v>8</v>
      </c>
      <c r="F1407" s="119" t="s">
        <v>260</v>
      </c>
      <c r="G1407" s="119" t="s">
        <v>261</v>
      </c>
      <c r="H1407" s="119" t="s">
        <v>188</v>
      </c>
      <c r="I1407" s="119" t="s">
        <v>189</v>
      </c>
      <c r="J1407" s="119">
        <v>2</v>
      </c>
      <c r="K1407" s="119">
        <v>4</v>
      </c>
      <c r="L1407" s="119">
        <v>401</v>
      </c>
      <c r="M1407" s="119">
        <v>37</v>
      </c>
      <c r="N1407" s="120"/>
    </row>
    <row r="1408" spans="1:14" x14ac:dyDescent="0.25">
      <c r="A1408" s="119">
        <v>68</v>
      </c>
      <c r="B1408" s="119">
        <v>49</v>
      </c>
      <c r="C1408" s="119">
        <v>3</v>
      </c>
      <c r="D1408" s="119" t="s">
        <v>245</v>
      </c>
      <c r="E1408" s="119">
        <v>8</v>
      </c>
      <c r="F1408" s="119" t="s">
        <v>260</v>
      </c>
      <c r="G1408" s="119" t="s">
        <v>261</v>
      </c>
      <c r="H1408" s="119" t="s">
        <v>188</v>
      </c>
      <c r="I1408" s="119" t="s">
        <v>189</v>
      </c>
      <c r="J1408" s="119">
        <v>2</v>
      </c>
      <c r="K1408" s="119">
        <v>5</v>
      </c>
      <c r="L1408" s="119">
        <v>501</v>
      </c>
      <c r="M1408" s="119">
        <v>35</v>
      </c>
      <c r="N1408" s="120"/>
    </row>
    <row r="1409" spans="1:14" x14ac:dyDescent="0.25">
      <c r="A1409" s="119">
        <v>68</v>
      </c>
      <c r="B1409" s="119">
        <v>49</v>
      </c>
      <c r="C1409" s="119">
        <v>3</v>
      </c>
      <c r="D1409" s="119" t="s">
        <v>245</v>
      </c>
      <c r="E1409" s="119">
        <v>8</v>
      </c>
      <c r="F1409" s="119" t="s">
        <v>260</v>
      </c>
      <c r="G1409" s="119" t="s">
        <v>261</v>
      </c>
      <c r="H1409" s="119" t="s">
        <v>188</v>
      </c>
      <c r="I1409" s="119" t="s">
        <v>189</v>
      </c>
      <c r="J1409" s="119">
        <v>2</v>
      </c>
      <c r="K1409" s="119">
        <v>5</v>
      </c>
      <c r="L1409" s="119">
        <v>502</v>
      </c>
      <c r="M1409" s="119">
        <v>32</v>
      </c>
      <c r="N1409" s="120"/>
    </row>
    <row r="1410" spans="1:14" x14ac:dyDescent="0.25">
      <c r="A1410" s="119">
        <v>68</v>
      </c>
      <c r="B1410" s="119">
        <v>49</v>
      </c>
      <c r="C1410" s="119">
        <v>3</v>
      </c>
      <c r="D1410" s="119" t="s">
        <v>245</v>
      </c>
      <c r="E1410" s="119">
        <v>8</v>
      </c>
      <c r="F1410" s="119" t="s">
        <v>260</v>
      </c>
      <c r="G1410" s="119" t="s">
        <v>261</v>
      </c>
      <c r="H1410" s="119" t="s">
        <v>188</v>
      </c>
      <c r="I1410" s="119" t="s">
        <v>190</v>
      </c>
      <c r="J1410" s="119">
        <v>1</v>
      </c>
      <c r="K1410" s="119">
        <v>0</v>
      </c>
      <c r="L1410" s="119">
        <v>1</v>
      </c>
      <c r="M1410" s="119">
        <v>25</v>
      </c>
      <c r="N1410" s="120"/>
    </row>
    <row r="1411" spans="1:14" x14ac:dyDescent="0.25">
      <c r="A1411" s="119">
        <v>68</v>
      </c>
      <c r="B1411" s="119">
        <v>49</v>
      </c>
      <c r="C1411" s="119">
        <v>3</v>
      </c>
      <c r="D1411" s="119" t="s">
        <v>245</v>
      </c>
      <c r="E1411" s="119">
        <v>8</v>
      </c>
      <c r="F1411" s="119" t="s">
        <v>260</v>
      </c>
      <c r="G1411" s="119" t="s">
        <v>261</v>
      </c>
      <c r="H1411" s="119" t="s">
        <v>188</v>
      </c>
      <c r="I1411" s="119" t="s">
        <v>190</v>
      </c>
      <c r="J1411" s="119">
        <v>2</v>
      </c>
      <c r="K1411" s="119">
        <v>1</v>
      </c>
      <c r="L1411" s="119">
        <v>101</v>
      </c>
      <c r="M1411" s="119">
        <v>29</v>
      </c>
      <c r="N1411" s="120"/>
    </row>
    <row r="1412" spans="1:14" x14ac:dyDescent="0.25">
      <c r="A1412" s="119">
        <v>68</v>
      </c>
      <c r="B1412" s="119">
        <v>49</v>
      </c>
      <c r="C1412" s="119">
        <v>3</v>
      </c>
      <c r="D1412" s="119" t="s">
        <v>245</v>
      </c>
      <c r="E1412" s="119">
        <v>8</v>
      </c>
      <c r="F1412" s="119" t="s">
        <v>260</v>
      </c>
      <c r="G1412" s="119" t="s">
        <v>261</v>
      </c>
      <c r="H1412" s="119" t="s">
        <v>188</v>
      </c>
      <c r="I1412" s="119" t="s">
        <v>190</v>
      </c>
      <c r="J1412" s="119">
        <v>2</v>
      </c>
      <c r="K1412" s="119">
        <v>2</v>
      </c>
      <c r="L1412" s="119">
        <v>201</v>
      </c>
      <c r="M1412" s="119">
        <v>40</v>
      </c>
      <c r="N1412" s="120"/>
    </row>
    <row r="1413" spans="1:14" x14ac:dyDescent="0.25">
      <c r="A1413" s="119">
        <v>68</v>
      </c>
      <c r="B1413" s="119">
        <v>49</v>
      </c>
      <c r="C1413" s="119">
        <v>3</v>
      </c>
      <c r="D1413" s="119" t="s">
        <v>245</v>
      </c>
      <c r="E1413" s="119">
        <v>8</v>
      </c>
      <c r="F1413" s="119" t="s">
        <v>260</v>
      </c>
      <c r="G1413" s="119" t="s">
        <v>261</v>
      </c>
      <c r="H1413" s="119" t="s">
        <v>188</v>
      </c>
      <c r="I1413" s="119" t="s">
        <v>190</v>
      </c>
      <c r="J1413" s="119">
        <v>2</v>
      </c>
      <c r="K1413" s="119">
        <v>3</v>
      </c>
      <c r="L1413" s="119">
        <v>301</v>
      </c>
      <c r="M1413" s="119">
        <v>32</v>
      </c>
      <c r="N1413" s="120"/>
    </row>
    <row r="1414" spans="1:14" x14ac:dyDescent="0.25">
      <c r="A1414" s="119">
        <v>68</v>
      </c>
      <c r="B1414" s="119">
        <v>49</v>
      </c>
      <c r="C1414" s="119">
        <v>3</v>
      </c>
      <c r="D1414" s="119" t="s">
        <v>245</v>
      </c>
      <c r="E1414" s="119">
        <v>8</v>
      </c>
      <c r="F1414" s="119" t="s">
        <v>260</v>
      </c>
      <c r="G1414" s="119" t="s">
        <v>261</v>
      </c>
      <c r="H1414" s="119" t="s">
        <v>188</v>
      </c>
      <c r="I1414" s="119" t="s">
        <v>190</v>
      </c>
      <c r="J1414" s="119">
        <v>2</v>
      </c>
      <c r="K1414" s="119">
        <v>4</v>
      </c>
      <c r="L1414" s="119">
        <v>401</v>
      </c>
      <c r="M1414" s="119">
        <v>30</v>
      </c>
      <c r="N1414" s="120"/>
    </row>
    <row r="1415" spans="1:14" x14ac:dyDescent="0.25">
      <c r="A1415" s="119">
        <v>68</v>
      </c>
      <c r="B1415" s="119">
        <v>49</v>
      </c>
      <c r="C1415" s="119">
        <v>3</v>
      </c>
      <c r="D1415" s="119" t="s">
        <v>245</v>
      </c>
      <c r="E1415" s="119">
        <v>8</v>
      </c>
      <c r="F1415" s="119" t="s">
        <v>260</v>
      </c>
      <c r="G1415" s="119" t="s">
        <v>261</v>
      </c>
      <c r="H1415" s="119" t="s">
        <v>188</v>
      </c>
      <c r="I1415" s="119" t="s">
        <v>190</v>
      </c>
      <c r="J1415" s="119">
        <v>2</v>
      </c>
      <c r="K1415" s="119">
        <v>5</v>
      </c>
      <c r="L1415" s="119">
        <v>501</v>
      </c>
      <c r="M1415" s="119">
        <v>29</v>
      </c>
      <c r="N1415" s="120"/>
    </row>
    <row r="1416" spans="1:14" x14ac:dyDescent="0.25">
      <c r="A1416" s="119">
        <v>68</v>
      </c>
      <c r="B1416" s="119">
        <v>49</v>
      </c>
      <c r="C1416" s="119">
        <v>3</v>
      </c>
      <c r="D1416" s="119" t="s">
        <v>245</v>
      </c>
      <c r="E1416" s="119">
        <v>8</v>
      </c>
      <c r="F1416" s="119" t="s">
        <v>260</v>
      </c>
      <c r="G1416" s="119" t="s">
        <v>261</v>
      </c>
      <c r="H1416" s="119" t="s">
        <v>188</v>
      </c>
      <c r="I1416" s="119" t="s">
        <v>190</v>
      </c>
      <c r="J1416" s="119">
        <v>2</v>
      </c>
      <c r="K1416" s="119">
        <v>5</v>
      </c>
      <c r="L1416" s="119">
        <v>502</v>
      </c>
      <c r="M1416" s="119">
        <v>20</v>
      </c>
      <c r="N1416" s="120"/>
    </row>
    <row r="1417" spans="1:14" x14ac:dyDescent="0.25">
      <c r="A1417" s="119">
        <v>68</v>
      </c>
      <c r="B1417" s="119">
        <v>51</v>
      </c>
      <c r="C1417" s="119">
        <v>3</v>
      </c>
      <c r="D1417" s="119" t="s">
        <v>245</v>
      </c>
      <c r="E1417" s="119">
        <v>8</v>
      </c>
      <c r="F1417" s="119" t="s">
        <v>260</v>
      </c>
      <c r="G1417" s="119" t="s">
        <v>262</v>
      </c>
      <c r="H1417" s="119" t="s">
        <v>188</v>
      </c>
      <c r="I1417" s="119" t="s">
        <v>189</v>
      </c>
      <c r="J1417" s="119">
        <v>1</v>
      </c>
      <c r="K1417" s="119">
        <v>0</v>
      </c>
      <c r="L1417" s="119">
        <v>1</v>
      </c>
      <c r="M1417" s="119">
        <v>24</v>
      </c>
      <c r="N1417" s="120"/>
    </row>
    <row r="1418" spans="1:14" x14ac:dyDescent="0.25">
      <c r="A1418" s="119">
        <v>68</v>
      </c>
      <c r="B1418" s="119">
        <v>51</v>
      </c>
      <c r="C1418" s="119">
        <v>3</v>
      </c>
      <c r="D1418" s="119" t="s">
        <v>245</v>
      </c>
      <c r="E1418" s="119">
        <v>8</v>
      </c>
      <c r="F1418" s="119" t="s">
        <v>260</v>
      </c>
      <c r="G1418" s="119" t="s">
        <v>262</v>
      </c>
      <c r="H1418" s="119" t="s">
        <v>188</v>
      </c>
      <c r="I1418" s="119" t="s">
        <v>189</v>
      </c>
      <c r="J1418" s="119">
        <v>2</v>
      </c>
      <c r="K1418" s="119">
        <v>1</v>
      </c>
      <c r="L1418" s="119">
        <v>101</v>
      </c>
      <c r="M1418" s="119">
        <v>32</v>
      </c>
      <c r="N1418" s="120"/>
    </row>
    <row r="1419" spans="1:14" x14ac:dyDescent="0.25">
      <c r="A1419" s="119">
        <v>68</v>
      </c>
      <c r="B1419" s="119">
        <v>51</v>
      </c>
      <c r="C1419" s="119">
        <v>3</v>
      </c>
      <c r="D1419" s="119" t="s">
        <v>245</v>
      </c>
      <c r="E1419" s="119">
        <v>8</v>
      </c>
      <c r="F1419" s="119" t="s">
        <v>260</v>
      </c>
      <c r="G1419" s="119" t="s">
        <v>262</v>
      </c>
      <c r="H1419" s="119" t="s">
        <v>188</v>
      </c>
      <c r="I1419" s="119" t="s">
        <v>189</v>
      </c>
      <c r="J1419" s="119">
        <v>2</v>
      </c>
      <c r="K1419" s="119">
        <v>2</v>
      </c>
      <c r="L1419" s="119">
        <v>201</v>
      </c>
      <c r="M1419" s="119">
        <v>41</v>
      </c>
      <c r="N1419" s="120"/>
    </row>
    <row r="1420" spans="1:14" x14ac:dyDescent="0.25">
      <c r="A1420" s="119">
        <v>68</v>
      </c>
      <c r="B1420" s="119">
        <v>51</v>
      </c>
      <c r="C1420" s="119">
        <v>3</v>
      </c>
      <c r="D1420" s="119" t="s">
        <v>245</v>
      </c>
      <c r="E1420" s="119">
        <v>8</v>
      </c>
      <c r="F1420" s="119" t="s">
        <v>260</v>
      </c>
      <c r="G1420" s="119" t="s">
        <v>262</v>
      </c>
      <c r="H1420" s="119" t="s">
        <v>188</v>
      </c>
      <c r="I1420" s="119" t="s">
        <v>189</v>
      </c>
      <c r="J1420" s="119">
        <v>2</v>
      </c>
      <c r="K1420" s="119">
        <v>3</v>
      </c>
      <c r="L1420" s="119">
        <v>301</v>
      </c>
      <c r="M1420" s="119">
        <v>44</v>
      </c>
      <c r="N1420" s="120"/>
    </row>
    <row r="1421" spans="1:14" x14ac:dyDescent="0.25">
      <c r="A1421" s="119">
        <v>68</v>
      </c>
      <c r="B1421" s="119">
        <v>51</v>
      </c>
      <c r="C1421" s="119">
        <v>3</v>
      </c>
      <c r="D1421" s="119" t="s">
        <v>245</v>
      </c>
      <c r="E1421" s="119">
        <v>8</v>
      </c>
      <c r="F1421" s="119" t="s">
        <v>260</v>
      </c>
      <c r="G1421" s="119" t="s">
        <v>262</v>
      </c>
      <c r="H1421" s="119" t="s">
        <v>188</v>
      </c>
      <c r="I1421" s="119" t="s">
        <v>189</v>
      </c>
      <c r="J1421" s="119">
        <v>2</v>
      </c>
      <c r="K1421" s="119">
        <v>4</v>
      </c>
      <c r="L1421" s="119">
        <v>401</v>
      </c>
      <c r="M1421" s="119">
        <v>33</v>
      </c>
      <c r="N1421" s="120"/>
    </row>
    <row r="1422" spans="1:14" x14ac:dyDescent="0.25">
      <c r="A1422" s="119">
        <v>68</v>
      </c>
      <c r="B1422" s="119">
        <v>51</v>
      </c>
      <c r="C1422" s="119">
        <v>3</v>
      </c>
      <c r="D1422" s="119" t="s">
        <v>245</v>
      </c>
      <c r="E1422" s="119">
        <v>8</v>
      </c>
      <c r="F1422" s="119" t="s">
        <v>260</v>
      </c>
      <c r="G1422" s="119" t="s">
        <v>262</v>
      </c>
      <c r="H1422" s="119" t="s">
        <v>188</v>
      </c>
      <c r="I1422" s="119" t="s">
        <v>189</v>
      </c>
      <c r="J1422" s="119">
        <v>2</v>
      </c>
      <c r="K1422" s="119">
        <v>5</v>
      </c>
      <c r="L1422" s="119">
        <v>501</v>
      </c>
      <c r="M1422" s="119">
        <v>35</v>
      </c>
      <c r="N1422" s="120"/>
    </row>
    <row r="1423" spans="1:14" x14ac:dyDescent="0.25">
      <c r="A1423" s="119">
        <v>68</v>
      </c>
      <c r="B1423" s="119">
        <v>51</v>
      </c>
      <c r="C1423" s="119">
        <v>3</v>
      </c>
      <c r="D1423" s="119" t="s">
        <v>245</v>
      </c>
      <c r="E1423" s="119">
        <v>8</v>
      </c>
      <c r="F1423" s="119" t="s">
        <v>260</v>
      </c>
      <c r="G1423" s="119" t="s">
        <v>262</v>
      </c>
      <c r="H1423" s="119" t="s">
        <v>188</v>
      </c>
      <c r="I1423" s="119" t="s">
        <v>190</v>
      </c>
      <c r="J1423" s="119">
        <v>2</v>
      </c>
      <c r="K1423" s="119">
        <v>1</v>
      </c>
      <c r="L1423" s="119">
        <v>101</v>
      </c>
      <c r="M1423" s="119">
        <v>26</v>
      </c>
      <c r="N1423" s="120"/>
    </row>
    <row r="1424" spans="1:14" x14ac:dyDescent="0.25">
      <c r="A1424" s="119">
        <v>68</v>
      </c>
      <c r="B1424" s="119">
        <v>51</v>
      </c>
      <c r="C1424" s="119">
        <v>3</v>
      </c>
      <c r="D1424" s="119" t="s">
        <v>245</v>
      </c>
      <c r="E1424" s="119">
        <v>8</v>
      </c>
      <c r="F1424" s="119" t="s">
        <v>260</v>
      </c>
      <c r="G1424" s="119" t="s">
        <v>262</v>
      </c>
      <c r="H1424" s="119" t="s">
        <v>188</v>
      </c>
      <c r="I1424" s="119" t="s">
        <v>190</v>
      </c>
      <c r="J1424" s="119">
        <v>2</v>
      </c>
      <c r="K1424" s="119">
        <v>4</v>
      </c>
      <c r="L1424" s="119">
        <v>401</v>
      </c>
      <c r="M1424" s="119">
        <v>31</v>
      </c>
      <c r="N1424" s="120"/>
    </row>
    <row r="1425" spans="1:14" x14ac:dyDescent="0.25">
      <c r="A1425" s="119">
        <v>68</v>
      </c>
      <c r="B1425" s="119">
        <v>51</v>
      </c>
      <c r="C1425" s="119">
        <v>3</v>
      </c>
      <c r="D1425" s="119" t="s">
        <v>245</v>
      </c>
      <c r="E1425" s="119">
        <v>8</v>
      </c>
      <c r="F1425" s="119" t="s">
        <v>260</v>
      </c>
      <c r="G1425" s="119" t="s">
        <v>262</v>
      </c>
      <c r="H1425" s="119" t="s">
        <v>188</v>
      </c>
      <c r="I1425" s="119" t="s">
        <v>190</v>
      </c>
      <c r="J1425" s="119">
        <v>2</v>
      </c>
      <c r="K1425" s="119">
        <v>5</v>
      </c>
      <c r="L1425" s="119">
        <v>501</v>
      </c>
      <c r="M1425" s="119">
        <v>25</v>
      </c>
      <c r="N1425" s="120"/>
    </row>
    <row r="1426" spans="1:14" x14ac:dyDescent="0.25">
      <c r="A1426" s="119">
        <v>68</v>
      </c>
      <c r="B1426" s="119">
        <v>68</v>
      </c>
      <c r="C1426" s="119">
        <v>3</v>
      </c>
      <c r="D1426" s="119" t="s">
        <v>245</v>
      </c>
      <c r="E1426" s="119">
        <v>8</v>
      </c>
      <c r="F1426" s="119" t="s">
        <v>260</v>
      </c>
      <c r="G1426" s="119" t="s">
        <v>263</v>
      </c>
      <c r="H1426" s="119" t="s">
        <v>188</v>
      </c>
      <c r="I1426" s="119" t="s">
        <v>189</v>
      </c>
      <c r="J1426" s="119">
        <v>3</v>
      </c>
      <c r="K1426" s="119">
        <v>6</v>
      </c>
      <c r="L1426" s="119">
        <v>601</v>
      </c>
      <c r="M1426" s="119">
        <v>34</v>
      </c>
      <c r="N1426" s="120"/>
    </row>
    <row r="1427" spans="1:14" x14ac:dyDescent="0.25">
      <c r="A1427" s="119">
        <v>68</v>
      </c>
      <c r="B1427" s="119">
        <v>68</v>
      </c>
      <c r="C1427" s="119">
        <v>3</v>
      </c>
      <c r="D1427" s="119" t="s">
        <v>245</v>
      </c>
      <c r="E1427" s="119">
        <v>8</v>
      </c>
      <c r="F1427" s="119" t="s">
        <v>260</v>
      </c>
      <c r="G1427" s="119" t="s">
        <v>263</v>
      </c>
      <c r="H1427" s="119" t="s">
        <v>188</v>
      </c>
      <c r="I1427" s="119" t="s">
        <v>189</v>
      </c>
      <c r="J1427" s="119">
        <v>3</v>
      </c>
      <c r="K1427" s="119">
        <v>6</v>
      </c>
      <c r="L1427" s="119">
        <v>602</v>
      </c>
      <c r="M1427" s="119">
        <v>31</v>
      </c>
      <c r="N1427" s="120"/>
    </row>
    <row r="1428" spans="1:14" x14ac:dyDescent="0.25">
      <c r="A1428" s="119">
        <v>68</v>
      </c>
      <c r="B1428" s="119">
        <v>68</v>
      </c>
      <c r="C1428" s="119">
        <v>3</v>
      </c>
      <c r="D1428" s="119" t="s">
        <v>245</v>
      </c>
      <c r="E1428" s="119">
        <v>8</v>
      </c>
      <c r="F1428" s="119" t="s">
        <v>260</v>
      </c>
      <c r="G1428" s="119" t="s">
        <v>263</v>
      </c>
      <c r="H1428" s="119" t="s">
        <v>188</v>
      </c>
      <c r="I1428" s="119" t="s">
        <v>189</v>
      </c>
      <c r="J1428" s="119">
        <v>3</v>
      </c>
      <c r="K1428" s="119">
        <v>6</v>
      </c>
      <c r="L1428" s="119">
        <v>603</v>
      </c>
      <c r="M1428" s="119">
        <v>32</v>
      </c>
      <c r="N1428" s="120"/>
    </row>
    <row r="1429" spans="1:14" x14ac:dyDescent="0.25">
      <c r="A1429" s="119">
        <v>68</v>
      </c>
      <c r="B1429" s="119">
        <v>68</v>
      </c>
      <c r="C1429" s="119">
        <v>3</v>
      </c>
      <c r="D1429" s="119" t="s">
        <v>245</v>
      </c>
      <c r="E1429" s="119">
        <v>8</v>
      </c>
      <c r="F1429" s="119" t="s">
        <v>260</v>
      </c>
      <c r="G1429" s="119" t="s">
        <v>263</v>
      </c>
      <c r="H1429" s="119" t="s">
        <v>188</v>
      </c>
      <c r="I1429" s="119" t="s">
        <v>189</v>
      </c>
      <c r="J1429" s="119">
        <v>3</v>
      </c>
      <c r="K1429" s="119">
        <v>6</v>
      </c>
      <c r="L1429" s="119">
        <v>604</v>
      </c>
      <c r="M1429" s="119">
        <v>30</v>
      </c>
      <c r="N1429" s="120"/>
    </row>
    <row r="1430" spans="1:14" x14ac:dyDescent="0.25">
      <c r="A1430" s="119">
        <v>68</v>
      </c>
      <c r="B1430" s="119">
        <v>68</v>
      </c>
      <c r="C1430" s="119">
        <v>3</v>
      </c>
      <c r="D1430" s="119" t="s">
        <v>245</v>
      </c>
      <c r="E1430" s="119">
        <v>8</v>
      </c>
      <c r="F1430" s="119" t="s">
        <v>260</v>
      </c>
      <c r="G1430" s="119" t="s">
        <v>263</v>
      </c>
      <c r="H1430" s="119" t="s">
        <v>188</v>
      </c>
      <c r="I1430" s="119" t="s">
        <v>189</v>
      </c>
      <c r="J1430" s="119">
        <v>3</v>
      </c>
      <c r="K1430" s="119">
        <v>6</v>
      </c>
      <c r="L1430" s="119">
        <v>605</v>
      </c>
      <c r="M1430" s="119">
        <v>34</v>
      </c>
      <c r="N1430" s="120"/>
    </row>
    <row r="1431" spans="1:14" x14ac:dyDescent="0.25">
      <c r="A1431" s="119">
        <v>68</v>
      </c>
      <c r="B1431" s="119">
        <v>68</v>
      </c>
      <c r="C1431" s="119">
        <v>3</v>
      </c>
      <c r="D1431" s="119" t="s">
        <v>245</v>
      </c>
      <c r="E1431" s="119">
        <v>8</v>
      </c>
      <c r="F1431" s="119" t="s">
        <v>260</v>
      </c>
      <c r="G1431" s="119" t="s">
        <v>263</v>
      </c>
      <c r="H1431" s="119" t="s">
        <v>188</v>
      </c>
      <c r="I1431" s="119" t="s">
        <v>189</v>
      </c>
      <c r="J1431" s="119">
        <v>3</v>
      </c>
      <c r="K1431" s="119">
        <v>7</v>
      </c>
      <c r="L1431" s="119">
        <v>701</v>
      </c>
      <c r="M1431" s="119">
        <v>41</v>
      </c>
      <c r="N1431" s="120"/>
    </row>
    <row r="1432" spans="1:14" x14ac:dyDescent="0.25">
      <c r="A1432" s="119">
        <v>68</v>
      </c>
      <c r="B1432" s="119">
        <v>68</v>
      </c>
      <c r="C1432" s="119">
        <v>3</v>
      </c>
      <c r="D1432" s="119" t="s">
        <v>245</v>
      </c>
      <c r="E1432" s="119">
        <v>8</v>
      </c>
      <c r="F1432" s="119" t="s">
        <v>260</v>
      </c>
      <c r="G1432" s="119" t="s">
        <v>263</v>
      </c>
      <c r="H1432" s="119" t="s">
        <v>188</v>
      </c>
      <c r="I1432" s="119" t="s">
        <v>189</v>
      </c>
      <c r="J1432" s="119">
        <v>3</v>
      </c>
      <c r="K1432" s="119">
        <v>7</v>
      </c>
      <c r="L1432" s="119">
        <v>702</v>
      </c>
      <c r="M1432" s="119">
        <v>39</v>
      </c>
      <c r="N1432" s="120"/>
    </row>
    <row r="1433" spans="1:14" x14ac:dyDescent="0.25">
      <c r="A1433" s="119">
        <v>68</v>
      </c>
      <c r="B1433" s="119">
        <v>68</v>
      </c>
      <c r="C1433" s="119">
        <v>3</v>
      </c>
      <c r="D1433" s="119" t="s">
        <v>245</v>
      </c>
      <c r="E1433" s="119">
        <v>8</v>
      </c>
      <c r="F1433" s="119" t="s">
        <v>260</v>
      </c>
      <c r="G1433" s="119" t="s">
        <v>263</v>
      </c>
      <c r="H1433" s="119" t="s">
        <v>188</v>
      </c>
      <c r="I1433" s="119" t="s">
        <v>189</v>
      </c>
      <c r="J1433" s="119">
        <v>3</v>
      </c>
      <c r="K1433" s="119">
        <v>7</v>
      </c>
      <c r="L1433" s="119">
        <v>703</v>
      </c>
      <c r="M1433" s="119">
        <v>39</v>
      </c>
      <c r="N1433" s="120"/>
    </row>
    <row r="1434" spans="1:14" x14ac:dyDescent="0.25">
      <c r="A1434" s="119">
        <v>68</v>
      </c>
      <c r="B1434" s="119">
        <v>68</v>
      </c>
      <c r="C1434" s="119">
        <v>3</v>
      </c>
      <c r="D1434" s="119" t="s">
        <v>245</v>
      </c>
      <c r="E1434" s="119">
        <v>8</v>
      </c>
      <c r="F1434" s="119" t="s">
        <v>260</v>
      </c>
      <c r="G1434" s="119" t="s">
        <v>263</v>
      </c>
      <c r="H1434" s="119" t="s">
        <v>188</v>
      </c>
      <c r="I1434" s="119" t="s">
        <v>189</v>
      </c>
      <c r="J1434" s="119">
        <v>3</v>
      </c>
      <c r="K1434" s="119">
        <v>7</v>
      </c>
      <c r="L1434" s="119">
        <v>704</v>
      </c>
      <c r="M1434" s="119">
        <v>41</v>
      </c>
      <c r="N1434" s="120"/>
    </row>
    <row r="1435" spans="1:14" x14ac:dyDescent="0.25">
      <c r="A1435" s="119">
        <v>68</v>
      </c>
      <c r="B1435" s="119">
        <v>68</v>
      </c>
      <c r="C1435" s="119">
        <v>3</v>
      </c>
      <c r="D1435" s="119" t="s">
        <v>245</v>
      </c>
      <c r="E1435" s="119">
        <v>8</v>
      </c>
      <c r="F1435" s="119" t="s">
        <v>260</v>
      </c>
      <c r="G1435" s="119" t="s">
        <v>263</v>
      </c>
      <c r="H1435" s="119" t="s">
        <v>188</v>
      </c>
      <c r="I1435" s="119" t="s">
        <v>189</v>
      </c>
      <c r="J1435" s="119">
        <v>3</v>
      </c>
      <c r="K1435" s="119">
        <v>7</v>
      </c>
      <c r="L1435" s="119">
        <v>705</v>
      </c>
      <c r="M1435" s="119">
        <v>41</v>
      </c>
      <c r="N1435" s="120"/>
    </row>
    <row r="1436" spans="1:14" x14ac:dyDescent="0.25">
      <c r="A1436" s="119">
        <v>68</v>
      </c>
      <c r="B1436" s="119">
        <v>68</v>
      </c>
      <c r="C1436" s="119">
        <v>3</v>
      </c>
      <c r="D1436" s="119" t="s">
        <v>245</v>
      </c>
      <c r="E1436" s="119">
        <v>8</v>
      </c>
      <c r="F1436" s="119" t="s">
        <v>260</v>
      </c>
      <c r="G1436" s="119" t="s">
        <v>263</v>
      </c>
      <c r="H1436" s="119" t="s">
        <v>188</v>
      </c>
      <c r="I1436" s="119" t="s">
        <v>189</v>
      </c>
      <c r="J1436" s="119">
        <v>3</v>
      </c>
      <c r="K1436" s="119">
        <v>8</v>
      </c>
      <c r="L1436" s="119">
        <v>801</v>
      </c>
      <c r="M1436" s="119">
        <v>27</v>
      </c>
      <c r="N1436" s="120"/>
    </row>
    <row r="1437" spans="1:14" x14ac:dyDescent="0.25">
      <c r="A1437" s="119">
        <v>68</v>
      </c>
      <c r="B1437" s="119">
        <v>68</v>
      </c>
      <c r="C1437" s="119">
        <v>3</v>
      </c>
      <c r="D1437" s="119" t="s">
        <v>245</v>
      </c>
      <c r="E1437" s="119">
        <v>8</v>
      </c>
      <c r="F1437" s="119" t="s">
        <v>260</v>
      </c>
      <c r="G1437" s="119" t="s">
        <v>263</v>
      </c>
      <c r="H1437" s="119" t="s">
        <v>188</v>
      </c>
      <c r="I1437" s="119" t="s">
        <v>189</v>
      </c>
      <c r="J1437" s="119">
        <v>3</v>
      </c>
      <c r="K1437" s="119">
        <v>8</v>
      </c>
      <c r="L1437" s="119">
        <v>802</v>
      </c>
      <c r="M1437" s="119">
        <v>30</v>
      </c>
      <c r="N1437" s="120"/>
    </row>
    <row r="1438" spans="1:14" x14ac:dyDescent="0.25">
      <c r="A1438" s="119">
        <v>68</v>
      </c>
      <c r="B1438" s="119">
        <v>68</v>
      </c>
      <c r="C1438" s="119">
        <v>3</v>
      </c>
      <c r="D1438" s="119" t="s">
        <v>245</v>
      </c>
      <c r="E1438" s="119">
        <v>8</v>
      </c>
      <c r="F1438" s="119" t="s">
        <v>260</v>
      </c>
      <c r="G1438" s="119" t="s">
        <v>263</v>
      </c>
      <c r="H1438" s="119" t="s">
        <v>188</v>
      </c>
      <c r="I1438" s="119" t="s">
        <v>189</v>
      </c>
      <c r="J1438" s="119">
        <v>3</v>
      </c>
      <c r="K1438" s="119">
        <v>8</v>
      </c>
      <c r="L1438" s="119">
        <v>803</v>
      </c>
      <c r="M1438" s="119">
        <v>28</v>
      </c>
      <c r="N1438" s="120"/>
    </row>
    <row r="1439" spans="1:14" x14ac:dyDescent="0.25">
      <c r="A1439" s="119">
        <v>68</v>
      </c>
      <c r="B1439" s="119">
        <v>68</v>
      </c>
      <c r="C1439" s="119">
        <v>3</v>
      </c>
      <c r="D1439" s="119" t="s">
        <v>245</v>
      </c>
      <c r="E1439" s="119">
        <v>8</v>
      </c>
      <c r="F1439" s="119" t="s">
        <v>260</v>
      </c>
      <c r="G1439" s="119" t="s">
        <v>263</v>
      </c>
      <c r="H1439" s="119" t="s">
        <v>188</v>
      </c>
      <c r="I1439" s="119" t="s">
        <v>189</v>
      </c>
      <c r="J1439" s="119">
        <v>3</v>
      </c>
      <c r="K1439" s="119">
        <v>8</v>
      </c>
      <c r="L1439" s="119">
        <v>804</v>
      </c>
      <c r="M1439" s="119">
        <v>27</v>
      </c>
      <c r="N1439" s="120"/>
    </row>
    <row r="1440" spans="1:14" x14ac:dyDescent="0.25">
      <c r="A1440" s="119">
        <v>68</v>
      </c>
      <c r="B1440" s="119">
        <v>68</v>
      </c>
      <c r="C1440" s="119">
        <v>3</v>
      </c>
      <c r="D1440" s="119" t="s">
        <v>245</v>
      </c>
      <c r="E1440" s="119">
        <v>8</v>
      </c>
      <c r="F1440" s="119" t="s">
        <v>260</v>
      </c>
      <c r="G1440" s="119" t="s">
        <v>263</v>
      </c>
      <c r="H1440" s="119" t="s">
        <v>188</v>
      </c>
      <c r="I1440" s="119" t="s">
        <v>189</v>
      </c>
      <c r="J1440" s="119">
        <v>3</v>
      </c>
      <c r="K1440" s="119">
        <v>8</v>
      </c>
      <c r="L1440" s="119">
        <v>805</v>
      </c>
      <c r="M1440" s="119">
        <v>28</v>
      </c>
      <c r="N1440" s="120"/>
    </row>
    <row r="1441" spans="1:14" x14ac:dyDescent="0.25">
      <c r="A1441" s="119">
        <v>68</v>
      </c>
      <c r="B1441" s="119">
        <v>68</v>
      </c>
      <c r="C1441" s="119">
        <v>3</v>
      </c>
      <c r="D1441" s="119" t="s">
        <v>245</v>
      </c>
      <c r="E1441" s="119">
        <v>8</v>
      </c>
      <c r="F1441" s="119" t="s">
        <v>260</v>
      </c>
      <c r="G1441" s="119" t="s">
        <v>263</v>
      </c>
      <c r="H1441" s="119" t="s">
        <v>188</v>
      </c>
      <c r="I1441" s="119" t="s">
        <v>189</v>
      </c>
      <c r="J1441" s="119">
        <v>3</v>
      </c>
      <c r="K1441" s="119">
        <v>9</v>
      </c>
      <c r="L1441" s="119">
        <v>901</v>
      </c>
      <c r="M1441" s="119">
        <v>37</v>
      </c>
      <c r="N1441" s="120"/>
    </row>
    <row r="1442" spans="1:14" x14ac:dyDescent="0.25">
      <c r="A1442" s="119">
        <v>68</v>
      </c>
      <c r="B1442" s="119">
        <v>68</v>
      </c>
      <c r="C1442" s="119">
        <v>3</v>
      </c>
      <c r="D1442" s="119" t="s">
        <v>245</v>
      </c>
      <c r="E1442" s="119">
        <v>8</v>
      </c>
      <c r="F1442" s="119" t="s">
        <v>260</v>
      </c>
      <c r="G1442" s="119" t="s">
        <v>263</v>
      </c>
      <c r="H1442" s="119" t="s">
        <v>188</v>
      </c>
      <c r="I1442" s="119" t="s">
        <v>189</v>
      </c>
      <c r="J1442" s="119">
        <v>3</v>
      </c>
      <c r="K1442" s="119">
        <v>9</v>
      </c>
      <c r="L1442" s="119">
        <v>902</v>
      </c>
      <c r="M1442" s="119">
        <v>37</v>
      </c>
      <c r="N1442" s="120"/>
    </row>
    <row r="1443" spans="1:14" x14ac:dyDescent="0.25">
      <c r="A1443" s="119">
        <v>68</v>
      </c>
      <c r="B1443" s="119">
        <v>68</v>
      </c>
      <c r="C1443" s="119">
        <v>3</v>
      </c>
      <c r="D1443" s="119" t="s">
        <v>245</v>
      </c>
      <c r="E1443" s="119">
        <v>8</v>
      </c>
      <c r="F1443" s="119" t="s">
        <v>260</v>
      </c>
      <c r="G1443" s="119" t="s">
        <v>263</v>
      </c>
      <c r="H1443" s="119" t="s">
        <v>188</v>
      </c>
      <c r="I1443" s="119" t="s">
        <v>189</v>
      </c>
      <c r="J1443" s="119">
        <v>3</v>
      </c>
      <c r="K1443" s="119">
        <v>9</v>
      </c>
      <c r="L1443" s="119">
        <v>903</v>
      </c>
      <c r="M1443" s="119">
        <v>35</v>
      </c>
      <c r="N1443" s="120"/>
    </row>
    <row r="1444" spans="1:14" x14ac:dyDescent="0.25">
      <c r="A1444" s="119">
        <v>68</v>
      </c>
      <c r="B1444" s="119">
        <v>68</v>
      </c>
      <c r="C1444" s="119">
        <v>3</v>
      </c>
      <c r="D1444" s="119" t="s">
        <v>245</v>
      </c>
      <c r="E1444" s="119">
        <v>8</v>
      </c>
      <c r="F1444" s="119" t="s">
        <v>260</v>
      </c>
      <c r="G1444" s="119" t="s">
        <v>263</v>
      </c>
      <c r="H1444" s="119" t="s">
        <v>188</v>
      </c>
      <c r="I1444" s="119" t="s">
        <v>189</v>
      </c>
      <c r="J1444" s="119">
        <v>3</v>
      </c>
      <c r="K1444" s="119">
        <v>9</v>
      </c>
      <c r="L1444" s="119">
        <v>904</v>
      </c>
      <c r="M1444" s="119">
        <v>38</v>
      </c>
      <c r="N1444" s="120"/>
    </row>
    <row r="1445" spans="1:14" x14ac:dyDescent="0.25">
      <c r="A1445" s="119">
        <v>68</v>
      </c>
      <c r="B1445" s="119">
        <v>68</v>
      </c>
      <c r="C1445" s="119">
        <v>3</v>
      </c>
      <c r="D1445" s="119" t="s">
        <v>245</v>
      </c>
      <c r="E1445" s="119">
        <v>8</v>
      </c>
      <c r="F1445" s="119" t="s">
        <v>260</v>
      </c>
      <c r="G1445" s="119" t="s">
        <v>263</v>
      </c>
      <c r="H1445" s="119" t="s">
        <v>188</v>
      </c>
      <c r="I1445" s="119" t="s">
        <v>189</v>
      </c>
      <c r="J1445" s="119">
        <v>4</v>
      </c>
      <c r="K1445" s="119">
        <v>10</v>
      </c>
      <c r="L1445" s="119">
        <v>1001</v>
      </c>
      <c r="M1445" s="119">
        <v>37</v>
      </c>
      <c r="N1445" s="120"/>
    </row>
    <row r="1446" spans="1:14" x14ac:dyDescent="0.25">
      <c r="A1446" s="119">
        <v>68</v>
      </c>
      <c r="B1446" s="119">
        <v>68</v>
      </c>
      <c r="C1446" s="119">
        <v>3</v>
      </c>
      <c r="D1446" s="119" t="s">
        <v>245</v>
      </c>
      <c r="E1446" s="119">
        <v>8</v>
      </c>
      <c r="F1446" s="119" t="s">
        <v>260</v>
      </c>
      <c r="G1446" s="119" t="s">
        <v>263</v>
      </c>
      <c r="H1446" s="119" t="s">
        <v>188</v>
      </c>
      <c r="I1446" s="119" t="s">
        <v>189</v>
      </c>
      <c r="J1446" s="119">
        <v>4</v>
      </c>
      <c r="K1446" s="119">
        <v>10</v>
      </c>
      <c r="L1446" s="119">
        <v>1002</v>
      </c>
      <c r="M1446" s="119">
        <v>36</v>
      </c>
      <c r="N1446" s="120"/>
    </row>
    <row r="1447" spans="1:14" x14ac:dyDescent="0.25">
      <c r="A1447" s="119">
        <v>68</v>
      </c>
      <c r="B1447" s="119">
        <v>68</v>
      </c>
      <c r="C1447" s="119">
        <v>3</v>
      </c>
      <c r="D1447" s="119" t="s">
        <v>245</v>
      </c>
      <c r="E1447" s="119">
        <v>8</v>
      </c>
      <c r="F1447" s="119" t="s">
        <v>260</v>
      </c>
      <c r="G1447" s="119" t="s">
        <v>263</v>
      </c>
      <c r="H1447" s="119" t="s">
        <v>188</v>
      </c>
      <c r="I1447" s="119" t="s">
        <v>189</v>
      </c>
      <c r="J1447" s="119">
        <v>4</v>
      </c>
      <c r="K1447" s="119">
        <v>10</v>
      </c>
      <c r="L1447" s="119">
        <v>1003</v>
      </c>
      <c r="M1447" s="119">
        <v>39</v>
      </c>
      <c r="N1447" s="120"/>
    </row>
    <row r="1448" spans="1:14" x14ac:dyDescent="0.25">
      <c r="A1448" s="119">
        <v>68</v>
      </c>
      <c r="B1448" s="119">
        <v>68</v>
      </c>
      <c r="C1448" s="119">
        <v>3</v>
      </c>
      <c r="D1448" s="119" t="s">
        <v>245</v>
      </c>
      <c r="E1448" s="119">
        <v>8</v>
      </c>
      <c r="F1448" s="119" t="s">
        <v>260</v>
      </c>
      <c r="G1448" s="119" t="s">
        <v>263</v>
      </c>
      <c r="H1448" s="119" t="s">
        <v>188</v>
      </c>
      <c r="I1448" s="119" t="s">
        <v>189</v>
      </c>
      <c r="J1448" s="119">
        <v>4</v>
      </c>
      <c r="K1448" s="119">
        <v>11</v>
      </c>
      <c r="L1448" s="119">
        <v>1101</v>
      </c>
      <c r="M1448" s="119">
        <v>29</v>
      </c>
      <c r="N1448" s="120"/>
    </row>
    <row r="1449" spans="1:14" x14ac:dyDescent="0.25">
      <c r="A1449" s="119">
        <v>68</v>
      </c>
      <c r="B1449" s="119">
        <v>68</v>
      </c>
      <c r="C1449" s="119">
        <v>3</v>
      </c>
      <c r="D1449" s="119" t="s">
        <v>245</v>
      </c>
      <c r="E1449" s="119">
        <v>8</v>
      </c>
      <c r="F1449" s="119" t="s">
        <v>260</v>
      </c>
      <c r="G1449" s="119" t="s">
        <v>263</v>
      </c>
      <c r="H1449" s="119" t="s">
        <v>188</v>
      </c>
      <c r="I1449" s="119" t="s">
        <v>189</v>
      </c>
      <c r="J1449" s="119">
        <v>4</v>
      </c>
      <c r="K1449" s="119">
        <v>11</v>
      </c>
      <c r="L1449" s="119">
        <v>1102</v>
      </c>
      <c r="M1449" s="119">
        <v>27</v>
      </c>
      <c r="N1449" s="120"/>
    </row>
    <row r="1450" spans="1:14" x14ac:dyDescent="0.25">
      <c r="A1450" s="119">
        <v>68</v>
      </c>
      <c r="B1450" s="119">
        <v>68</v>
      </c>
      <c r="C1450" s="119">
        <v>3</v>
      </c>
      <c r="D1450" s="119" t="s">
        <v>245</v>
      </c>
      <c r="E1450" s="119">
        <v>8</v>
      </c>
      <c r="F1450" s="119" t="s">
        <v>260</v>
      </c>
      <c r="G1450" s="119" t="s">
        <v>263</v>
      </c>
      <c r="H1450" s="119" t="s">
        <v>188</v>
      </c>
      <c r="I1450" s="119" t="s">
        <v>189</v>
      </c>
      <c r="J1450" s="119">
        <v>4</v>
      </c>
      <c r="K1450" s="119">
        <v>11</v>
      </c>
      <c r="L1450" s="119">
        <v>1103</v>
      </c>
      <c r="M1450" s="119">
        <v>27</v>
      </c>
      <c r="N1450" s="120"/>
    </row>
    <row r="1451" spans="1:14" x14ac:dyDescent="0.25">
      <c r="A1451" s="119">
        <v>68</v>
      </c>
      <c r="B1451" s="119">
        <v>68</v>
      </c>
      <c r="C1451" s="119">
        <v>3</v>
      </c>
      <c r="D1451" s="119" t="s">
        <v>245</v>
      </c>
      <c r="E1451" s="119">
        <v>8</v>
      </c>
      <c r="F1451" s="119" t="s">
        <v>260</v>
      </c>
      <c r="G1451" s="119" t="s">
        <v>263</v>
      </c>
      <c r="H1451" s="119" t="s">
        <v>188</v>
      </c>
      <c r="I1451" s="119" t="s">
        <v>190</v>
      </c>
      <c r="J1451" s="119">
        <v>3</v>
      </c>
      <c r="K1451" s="119">
        <v>6</v>
      </c>
      <c r="L1451" s="119">
        <v>601</v>
      </c>
      <c r="M1451" s="119">
        <v>30</v>
      </c>
      <c r="N1451" s="120"/>
    </row>
    <row r="1452" spans="1:14" x14ac:dyDescent="0.25">
      <c r="A1452" s="119">
        <v>68</v>
      </c>
      <c r="B1452" s="119">
        <v>68</v>
      </c>
      <c r="C1452" s="119">
        <v>3</v>
      </c>
      <c r="D1452" s="119" t="s">
        <v>245</v>
      </c>
      <c r="E1452" s="119">
        <v>8</v>
      </c>
      <c r="F1452" s="119" t="s">
        <v>260</v>
      </c>
      <c r="G1452" s="119" t="s">
        <v>263</v>
      </c>
      <c r="H1452" s="119" t="s">
        <v>188</v>
      </c>
      <c r="I1452" s="119" t="s">
        <v>190</v>
      </c>
      <c r="J1452" s="119">
        <v>3</v>
      </c>
      <c r="K1452" s="119">
        <v>6</v>
      </c>
      <c r="L1452" s="119">
        <v>602</v>
      </c>
      <c r="M1452" s="119">
        <v>34</v>
      </c>
      <c r="N1452" s="120"/>
    </row>
    <row r="1453" spans="1:14" x14ac:dyDescent="0.25">
      <c r="A1453" s="119">
        <v>68</v>
      </c>
      <c r="B1453" s="119">
        <v>68</v>
      </c>
      <c r="C1453" s="119">
        <v>3</v>
      </c>
      <c r="D1453" s="119" t="s">
        <v>245</v>
      </c>
      <c r="E1453" s="119">
        <v>8</v>
      </c>
      <c r="F1453" s="119" t="s">
        <v>260</v>
      </c>
      <c r="G1453" s="119" t="s">
        <v>263</v>
      </c>
      <c r="H1453" s="119" t="s">
        <v>188</v>
      </c>
      <c r="I1453" s="119" t="s">
        <v>190</v>
      </c>
      <c r="J1453" s="119">
        <v>3</v>
      </c>
      <c r="K1453" s="119">
        <v>6</v>
      </c>
      <c r="L1453" s="119">
        <v>603</v>
      </c>
      <c r="M1453" s="119">
        <v>26</v>
      </c>
      <c r="N1453" s="120"/>
    </row>
    <row r="1454" spans="1:14" x14ac:dyDescent="0.25">
      <c r="A1454" s="119">
        <v>68</v>
      </c>
      <c r="B1454" s="119">
        <v>68</v>
      </c>
      <c r="C1454" s="119">
        <v>3</v>
      </c>
      <c r="D1454" s="119" t="s">
        <v>245</v>
      </c>
      <c r="E1454" s="119">
        <v>8</v>
      </c>
      <c r="F1454" s="119" t="s">
        <v>260</v>
      </c>
      <c r="G1454" s="119" t="s">
        <v>263</v>
      </c>
      <c r="H1454" s="119" t="s">
        <v>188</v>
      </c>
      <c r="I1454" s="119" t="s">
        <v>190</v>
      </c>
      <c r="J1454" s="119">
        <v>3</v>
      </c>
      <c r="K1454" s="119">
        <v>6</v>
      </c>
      <c r="L1454" s="119">
        <v>604</v>
      </c>
      <c r="M1454" s="119">
        <v>28</v>
      </c>
      <c r="N1454" s="120"/>
    </row>
    <row r="1455" spans="1:14" x14ac:dyDescent="0.25">
      <c r="A1455" s="119">
        <v>68</v>
      </c>
      <c r="B1455" s="119">
        <v>68</v>
      </c>
      <c r="C1455" s="119">
        <v>3</v>
      </c>
      <c r="D1455" s="119" t="s">
        <v>245</v>
      </c>
      <c r="E1455" s="119">
        <v>8</v>
      </c>
      <c r="F1455" s="119" t="s">
        <v>260</v>
      </c>
      <c r="G1455" s="119" t="s">
        <v>263</v>
      </c>
      <c r="H1455" s="119" t="s">
        <v>188</v>
      </c>
      <c r="I1455" s="119" t="s">
        <v>190</v>
      </c>
      <c r="J1455" s="119">
        <v>3</v>
      </c>
      <c r="K1455" s="119">
        <v>7</v>
      </c>
      <c r="L1455" s="119">
        <v>701</v>
      </c>
      <c r="M1455" s="119">
        <v>37</v>
      </c>
      <c r="N1455" s="120"/>
    </row>
    <row r="1456" spans="1:14" x14ac:dyDescent="0.25">
      <c r="A1456" s="119">
        <v>68</v>
      </c>
      <c r="B1456" s="119">
        <v>68</v>
      </c>
      <c r="C1456" s="119">
        <v>3</v>
      </c>
      <c r="D1456" s="119" t="s">
        <v>245</v>
      </c>
      <c r="E1456" s="119">
        <v>8</v>
      </c>
      <c r="F1456" s="119" t="s">
        <v>260</v>
      </c>
      <c r="G1456" s="119" t="s">
        <v>263</v>
      </c>
      <c r="H1456" s="119" t="s">
        <v>188</v>
      </c>
      <c r="I1456" s="119" t="s">
        <v>190</v>
      </c>
      <c r="J1456" s="119">
        <v>3</v>
      </c>
      <c r="K1456" s="119">
        <v>7</v>
      </c>
      <c r="L1456" s="119">
        <v>702</v>
      </c>
      <c r="M1456" s="119">
        <v>38</v>
      </c>
      <c r="N1456" s="120"/>
    </row>
    <row r="1457" spans="1:14" x14ac:dyDescent="0.25">
      <c r="A1457" s="119">
        <v>68</v>
      </c>
      <c r="B1457" s="119">
        <v>68</v>
      </c>
      <c r="C1457" s="119">
        <v>3</v>
      </c>
      <c r="D1457" s="119" t="s">
        <v>245</v>
      </c>
      <c r="E1457" s="119">
        <v>8</v>
      </c>
      <c r="F1457" s="119" t="s">
        <v>260</v>
      </c>
      <c r="G1457" s="119" t="s">
        <v>263</v>
      </c>
      <c r="H1457" s="119" t="s">
        <v>188</v>
      </c>
      <c r="I1457" s="119" t="s">
        <v>190</v>
      </c>
      <c r="J1457" s="119">
        <v>3</v>
      </c>
      <c r="K1457" s="119">
        <v>7</v>
      </c>
      <c r="L1457" s="119">
        <v>703</v>
      </c>
      <c r="M1457" s="119">
        <v>35</v>
      </c>
      <c r="N1457" s="120"/>
    </row>
    <row r="1458" spans="1:14" x14ac:dyDescent="0.25">
      <c r="A1458" s="119">
        <v>68</v>
      </c>
      <c r="B1458" s="119">
        <v>68</v>
      </c>
      <c r="C1458" s="119">
        <v>3</v>
      </c>
      <c r="D1458" s="119" t="s">
        <v>245</v>
      </c>
      <c r="E1458" s="119">
        <v>8</v>
      </c>
      <c r="F1458" s="119" t="s">
        <v>260</v>
      </c>
      <c r="G1458" s="119" t="s">
        <v>263</v>
      </c>
      <c r="H1458" s="119" t="s">
        <v>188</v>
      </c>
      <c r="I1458" s="119" t="s">
        <v>190</v>
      </c>
      <c r="J1458" s="119">
        <v>3</v>
      </c>
      <c r="K1458" s="119">
        <v>8</v>
      </c>
      <c r="L1458" s="119">
        <v>801</v>
      </c>
      <c r="M1458" s="119">
        <v>30</v>
      </c>
      <c r="N1458" s="120"/>
    </row>
    <row r="1459" spans="1:14" x14ac:dyDescent="0.25">
      <c r="A1459" s="119">
        <v>68</v>
      </c>
      <c r="B1459" s="119">
        <v>68</v>
      </c>
      <c r="C1459" s="119">
        <v>3</v>
      </c>
      <c r="D1459" s="119" t="s">
        <v>245</v>
      </c>
      <c r="E1459" s="119">
        <v>8</v>
      </c>
      <c r="F1459" s="119" t="s">
        <v>260</v>
      </c>
      <c r="G1459" s="119" t="s">
        <v>263</v>
      </c>
      <c r="H1459" s="119" t="s">
        <v>188</v>
      </c>
      <c r="I1459" s="119" t="s">
        <v>190</v>
      </c>
      <c r="J1459" s="119">
        <v>3</v>
      </c>
      <c r="K1459" s="119">
        <v>8</v>
      </c>
      <c r="L1459" s="119">
        <v>802</v>
      </c>
      <c r="M1459" s="119">
        <v>33</v>
      </c>
      <c r="N1459" s="120"/>
    </row>
    <row r="1460" spans="1:14" x14ac:dyDescent="0.25">
      <c r="A1460" s="119">
        <v>68</v>
      </c>
      <c r="B1460" s="119">
        <v>68</v>
      </c>
      <c r="C1460" s="119">
        <v>3</v>
      </c>
      <c r="D1460" s="119" t="s">
        <v>245</v>
      </c>
      <c r="E1460" s="119">
        <v>8</v>
      </c>
      <c r="F1460" s="119" t="s">
        <v>260</v>
      </c>
      <c r="G1460" s="119" t="s">
        <v>263</v>
      </c>
      <c r="H1460" s="119" t="s">
        <v>188</v>
      </c>
      <c r="I1460" s="119" t="s">
        <v>190</v>
      </c>
      <c r="J1460" s="119">
        <v>3</v>
      </c>
      <c r="K1460" s="119">
        <v>8</v>
      </c>
      <c r="L1460" s="119">
        <v>803</v>
      </c>
      <c r="M1460" s="119">
        <v>28</v>
      </c>
      <c r="N1460" s="120"/>
    </row>
    <row r="1461" spans="1:14" x14ac:dyDescent="0.25">
      <c r="A1461" s="119">
        <v>68</v>
      </c>
      <c r="B1461" s="119">
        <v>68</v>
      </c>
      <c r="C1461" s="119">
        <v>3</v>
      </c>
      <c r="D1461" s="119" t="s">
        <v>245</v>
      </c>
      <c r="E1461" s="119">
        <v>8</v>
      </c>
      <c r="F1461" s="119" t="s">
        <v>260</v>
      </c>
      <c r="G1461" s="119" t="s">
        <v>263</v>
      </c>
      <c r="H1461" s="119" t="s">
        <v>188</v>
      </c>
      <c r="I1461" s="119" t="s">
        <v>190</v>
      </c>
      <c r="J1461" s="119">
        <v>3</v>
      </c>
      <c r="K1461" s="119">
        <v>9</v>
      </c>
      <c r="L1461" s="119">
        <v>901</v>
      </c>
      <c r="M1461" s="119">
        <v>31</v>
      </c>
    </row>
    <row r="1462" spans="1:14" x14ac:dyDescent="0.25">
      <c r="A1462" s="119">
        <v>68</v>
      </c>
      <c r="B1462" s="119">
        <v>68</v>
      </c>
      <c r="C1462" s="119">
        <v>3</v>
      </c>
      <c r="D1462" s="119" t="s">
        <v>245</v>
      </c>
      <c r="E1462" s="119">
        <v>8</v>
      </c>
      <c r="F1462" s="119" t="s">
        <v>260</v>
      </c>
      <c r="G1462" s="119" t="s">
        <v>263</v>
      </c>
      <c r="H1462" s="119" t="s">
        <v>188</v>
      </c>
      <c r="I1462" s="119" t="s">
        <v>190</v>
      </c>
      <c r="J1462" s="119">
        <v>3</v>
      </c>
      <c r="K1462" s="119">
        <v>9</v>
      </c>
      <c r="L1462" s="119">
        <v>902</v>
      </c>
      <c r="M1462" s="119">
        <v>30</v>
      </c>
    </row>
    <row r="1463" spans="1:14" x14ac:dyDescent="0.25">
      <c r="A1463" s="119">
        <v>68</v>
      </c>
      <c r="B1463" s="119">
        <v>68</v>
      </c>
      <c r="C1463" s="119">
        <v>3</v>
      </c>
      <c r="D1463" s="119" t="s">
        <v>245</v>
      </c>
      <c r="E1463" s="119">
        <v>8</v>
      </c>
      <c r="F1463" s="119" t="s">
        <v>260</v>
      </c>
      <c r="G1463" s="119" t="s">
        <v>263</v>
      </c>
      <c r="H1463" s="119" t="s">
        <v>188</v>
      </c>
      <c r="I1463" s="119" t="s">
        <v>190</v>
      </c>
      <c r="J1463" s="119">
        <v>4</v>
      </c>
      <c r="K1463" s="119">
        <v>10</v>
      </c>
      <c r="L1463" s="119">
        <v>1001</v>
      </c>
      <c r="M1463" s="119">
        <v>34</v>
      </c>
    </row>
    <row r="1464" spans="1:14" x14ac:dyDescent="0.25">
      <c r="A1464" s="119">
        <v>68</v>
      </c>
      <c r="B1464" s="119">
        <v>68</v>
      </c>
      <c r="C1464" s="119">
        <v>3</v>
      </c>
      <c r="D1464" s="119" t="s">
        <v>245</v>
      </c>
      <c r="E1464" s="119">
        <v>8</v>
      </c>
      <c r="F1464" s="119" t="s">
        <v>260</v>
      </c>
      <c r="G1464" s="119" t="s">
        <v>263</v>
      </c>
      <c r="H1464" s="119" t="s">
        <v>188</v>
      </c>
      <c r="I1464" s="119" t="s">
        <v>190</v>
      </c>
      <c r="J1464" s="119">
        <v>4</v>
      </c>
      <c r="K1464" s="119">
        <v>10</v>
      </c>
      <c r="L1464" s="119">
        <v>1002</v>
      </c>
      <c r="M1464" s="119">
        <v>37</v>
      </c>
    </row>
    <row r="1465" spans="1:14" x14ac:dyDescent="0.25">
      <c r="A1465" s="119">
        <v>68</v>
      </c>
      <c r="B1465" s="119">
        <v>68</v>
      </c>
      <c r="C1465" s="119">
        <v>3</v>
      </c>
      <c r="D1465" s="119" t="s">
        <v>245</v>
      </c>
      <c r="E1465" s="119">
        <v>8</v>
      </c>
      <c r="F1465" s="119" t="s">
        <v>260</v>
      </c>
      <c r="G1465" s="119" t="s">
        <v>263</v>
      </c>
      <c r="H1465" s="119" t="s">
        <v>188</v>
      </c>
      <c r="I1465" s="119" t="s">
        <v>190</v>
      </c>
      <c r="J1465" s="119">
        <v>4</v>
      </c>
      <c r="K1465" s="119">
        <v>11</v>
      </c>
      <c r="L1465" s="119">
        <v>1101</v>
      </c>
      <c r="M1465" s="119">
        <v>25</v>
      </c>
    </row>
    <row r="1466" spans="1:14" x14ac:dyDescent="0.25">
      <c r="A1466" s="119">
        <v>68</v>
      </c>
      <c r="B1466" s="119">
        <v>68</v>
      </c>
      <c r="C1466" s="119">
        <v>3</v>
      </c>
      <c r="D1466" s="119" t="s">
        <v>245</v>
      </c>
      <c r="E1466" s="119">
        <v>8</v>
      </c>
      <c r="F1466" s="119" t="s">
        <v>260</v>
      </c>
      <c r="G1466" s="119" t="s">
        <v>263</v>
      </c>
      <c r="H1466" s="119" t="s">
        <v>188</v>
      </c>
      <c r="I1466" s="119" t="s">
        <v>190</v>
      </c>
      <c r="J1466" s="119">
        <v>4</v>
      </c>
      <c r="K1466" s="119">
        <v>11</v>
      </c>
      <c r="L1466" s="119">
        <v>1102</v>
      </c>
      <c r="M1466" s="119">
        <v>25</v>
      </c>
      <c r="N1466" s="120"/>
    </row>
    <row r="1467" spans="1:14" x14ac:dyDescent="0.25">
      <c r="A1467" s="119">
        <v>68</v>
      </c>
      <c r="B1467" s="119">
        <v>68</v>
      </c>
      <c r="C1467" s="119">
        <v>3</v>
      </c>
      <c r="D1467" s="119" t="s">
        <v>245</v>
      </c>
      <c r="E1467" s="119">
        <v>8</v>
      </c>
      <c r="F1467" s="119" t="s">
        <v>260</v>
      </c>
      <c r="G1467" s="119" t="s">
        <v>263</v>
      </c>
      <c r="H1467" s="119" t="s">
        <v>191</v>
      </c>
      <c r="I1467" s="119" t="s">
        <v>192</v>
      </c>
      <c r="J1467" s="119">
        <v>2</v>
      </c>
      <c r="K1467" s="119">
        <v>22</v>
      </c>
      <c r="L1467" s="119">
        <v>2201</v>
      </c>
      <c r="M1467" s="119">
        <v>21</v>
      </c>
      <c r="N1467" s="120"/>
    </row>
    <row r="1468" spans="1:14" x14ac:dyDescent="0.25">
      <c r="A1468" s="119">
        <v>68</v>
      </c>
      <c r="B1468" s="119">
        <v>68</v>
      </c>
      <c r="C1468" s="119">
        <v>3</v>
      </c>
      <c r="D1468" s="119" t="s">
        <v>245</v>
      </c>
      <c r="E1468" s="119">
        <v>8</v>
      </c>
      <c r="F1468" s="119" t="s">
        <v>260</v>
      </c>
      <c r="G1468" s="119" t="s">
        <v>263</v>
      </c>
      <c r="H1468" s="119" t="s">
        <v>191</v>
      </c>
      <c r="I1468" s="119" t="s">
        <v>192</v>
      </c>
      <c r="J1468" s="119">
        <v>3</v>
      </c>
      <c r="K1468" s="119">
        <v>23</v>
      </c>
      <c r="L1468" s="119">
        <v>2301</v>
      </c>
      <c r="M1468" s="119">
        <v>31</v>
      </c>
      <c r="N1468" s="120"/>
    </row>
    <row r="1469" spans="1:14" x14ac:dyDescent="0.25">
      <c r="A1469" s="119">
        <v>68</v>
      </c>
      <c r="B1469" s="119">
        <v>68</v>
      </c>
      <c r="C1469" s="119">
        <v>3</v>
      </c>
      <c r="D1469" s="119" t="s">
        <v>245</v>
      </c>
      <c r="E1469" s="119">
        <v>8</v>
      </c>
      <c r="F1469" s="119" t="s">
        <v>260</v>
      </c>
      <c r="G1469" s="119" t="s">
        <v>263</v>
      </c>
      <c r="H1469" s="119" t="s">
        <v>191</v>
      </c>
      <c r="I1469" s="119" t="s">
        <v>192</v>
      </c>
      <c r="J1469" s="119">
        <v>3</v>
      </c>
      <c r="K1469" s="119">
        <v>24</v>
      </c>
      <c r="L1469" s="119">
        <v>2401</v>
      </c>
      <c r="M1469" s="119">
        <v>44</v>
      </c>
      <c r="N1469" s="120"/>
    </row>
    <row r="1470" spans="1:14" x14ac:dyDescent="0.25">
      <c r="A1470" s="119">
        <v>68</v>
      </c>
      <c r="B1470" s="119">
        <v>68</v>
      </c>
      <c r="C1470" s="119">
        <v>3</v>
      </c>
      <c r="D1470" s="119" t="s">
        <v>245</v>
      </c>
      <c r="E1470" s="119">
        <v>8</v>
      </c>
      <c r="F1470" s="119" t="s">
        <v>260</v>
      </c>
      <c r="G1470" s="119" t="s">
        <v>263</v>
      </c>
      <c r="H1470" s="119" t="s">
        <v>191</v>
      </c>
      <c r="I1470" s="119" t="s">
        <v>192</v>
      </c>
      <c r="J1470" s="119">
        <v>4</v>
      </c>
      <c r="K1470" s="119">
        <v>25</v>
      </c>
      <c r="L1470" s="119">
        <v>2501</v>
      </c>
      <c r="M1470" s="119">
        <v>29</v>
      </c>
      <c r="N1470" s="120"/>
    </row>
    <row r="1471" spans="1:14" x14ac:dyDescent="0.25">
      <c r="A1471" s="119">
        <v>68</v>
      </c>
      <c r="B1471" s="119">
        <v>68</v>
      </c>
      <c r="C1471" s="119">
        <v>3</v>
      </c>
      <c r="D1471" s="119" t="s">
        <v>245</v>
      </c>
      <c r="E1471" s="119">
        <v>8</v>
      </c>
      <c r="F1471" s="119" t="s">
        <v>260</v>
      </c>
      <c r="G1471" s="119" t="s">
        <v>263</v>
      </c>
      <c r="H1471" s="119" t="s">
        <v>191</v>
      </c>
      <c r="I1471" s="119" t="s">
        <v>192</v>
      </c>
      <c r="J1471" s="119">
        <v>4</v>
      </c>
      <c r="K1471" s="119">
        <v>25</v>
      </c>
      <c r="L1471" s="119">
        <v>2502</v>
      </c>
      <c r="M1471" s="119">
        <v>28</v>
      </c>
      <c r="N1471" s="120"/>
    </row>
    <row r="1472" spans="1:14" x14ac:dyDescent="0.25">
      <c r="A1472" s="119">
        <v>68</v>
      </c>
      <c r="B1472" s="119">
        <v>75</v>
      </c>
      <c r="C1472" s="119">
        <v>3</v>
      </c>
      <c r="D1472" s="119" t="s">
        <v>245</v>
      </c>
      <c r="E1472" s="119">
        <v>8</v>
      </c>
      <c r="F1472" s="119" t="s">
        <v>260</v>
      </c>
      <c r="G1472" s="119" t="s">
        <v>264</v>
      </c>
      <c r="H1472" s="119" t="s">
        <v>188</v>
      </c>
      <c r="I1472" s="119" t="s">
        <v>189</v>
      </c>
      <c r="J1472" s="119">
        <v>1</v>
      </c>
      <c r="K1472" s="119">
        <v>0</v>
      </c>
      <c r="L1472" s="119">
        <v>1</v>
      </c>
      <c r="M1472" s="119">
        <v>25</v>
      </c>
      <c r="N1472" s="120"/>
    </row>
    <row r="1473" spans="1:14" x14ac:dyDescent="0.25">
      <c r="A1473" s="119">
        <v>68</v>
      </c>
      <c r="B1473" s="119">
        <v>75</v>
      </c>
      <c r="C1473" s="119">
        <v>3</v>
      </c>
      <c r="D1473" s="119" t="s">
        <v>245</v>
      </c>
      <c r="E1473" s="119">
        <v>8</v>
      </c>
      <c r="F1473" s="119" t="s">
        <v>260</v>
      </c>
      <c r="G1473" s="119" t="s">
        <v>264</v>
      </c>
      <c r="H1473" s="119" t="s">
        <v>188</v>
      </c>
      <c r="I1473" s="119" t="s">
        <v>189</v>
      </c>
      <c r="J1473" s="119">
        <v>2</v>
      </c>
      <c r="K1473" s="119">
        <v>1</v>
      </c>
      <c r="L1473" s="119">
        <v>101</v>
      </c>
      <c r="M1473" s="119">
        <v>25</v>
      </c>
      <c r="N1473" s="120"/>
    </row>
    <row r="1474" spans="1:14" x14ac:dyDescent="0.25">
      <c r="A1474" s="119">
        <v>68</v>
      </c>
      <c r="B1474" s="119">
        <v>75</v>
      </c>
      <c r="C1474" s="119">
        <v>3</v>
      </c>
      <c r="D1474" s="119" t="s">
        <v>245</v>
      </c>
      <c r="E1474" s="119">
        <v>8</v>
      </c>
      <c r="F1474" s="119" t="s">
        <v>260</v>
      </c>
      <c r="G1474" s="119" t="s">
        <v>264</v>
      </c>
      <c r="H1474" s="119" t="s">
        <v>188</v>
      </c>
      <c r="I1474" s="119" t="s">
        <v>189</v>
      </c>
      <c r="J1474" s="119">
        <v>2</v>
      </c>
      <c r="K1474" s="119">
        <v>2</v>
      </c>
      <c r="L1474" s="119">
        <v>201</v>
      </c>
      <c r="M1474" s="119">
        <v>29</v>
      </c>
      <c r="N1474" s="120"/>
    </row>
    <row r="1475" spans="1:14" x14ac:dyDescent="0.25">
      <c r="A1475" s="119">
        <v>68</v>
      </c>
      <c r="B1475" s="119">
        <v>75</v>
      </c>
      <c r="C1475" s="119">
        <v>3</v>
      </c>
      <c r="D1475" s="119" t="s">
        <v>245</v>
      </c>
      <c r="E1475" s="119">
        <v>8</v>
      </c>
      <c r="F1475" s="119" t="s">
        <v>260</v>
      </c>
      <c r="G1475" s="119" t="s">
        <v>264</v>
      </c>
      <c r="H1475" s="119" t="s">
        <v>188</v>
      </c>
      <c r="I1475" s="119" t="s">
        <v>189</v>
      </c>
      <c r="J1475" s="119">
        <v>2</v>
      </c>
      <c r="K1475" s="119">
        <v>3</v>
      </c>
      <c r="L1475" s="119">
        <v>301</v>
      </c>
      <c r="M1475" s="119">
        <v>31</v>
      </c>
      <c r="N1475" s="120"/>
    </row>
    <row r="1476" spans="1:14" x14ac:dyDescent="0.25">
      <c r="A1476" s="119">
        <v>68</v>
      </c>
      <c r="B1476" s="119">
        <v>75</v>
      </c>
      <c r="C1476" s="119">
        <v>3</v>
      </c>
      <c r="D1476" s="119" t="s">
        <v>245</v>
      </c>
      <c r="E1476" s="119">
        <v>8</v>
      </c>
      <c r="F1476" s="119" t="s">
        <v>260</v>
      </c>
      <c r="G1476" s="119" t="s">
        <v>264</v>
      </c>
      <c r="H1476" s="119" t="s">
        <v>188</v>
      </c>
      <c r="I1476" s="119" t="s">
        <v>189</v>
      </c>
      <c r="J1476" s="119">
        <v>2</v>
      </c>
      <c r="K1476" s="119">
        <v>4</v>
      </c>
      <c r="L1476" s="119">
        <v>401</v>
      </c>
      <c r="M1476" s="119">
        <v>26</v>
      </c>
      <c r="N1476" s="120"/>
    </row>
    <row r="1477" spans="1:14" x14ac:dyDescent="0.25">
      <c r="A1477" s="119">
        <v>68</v>
      </c>
      <c r="B1477" s="119">
        <v>75</v>
      </c>
      <c r="C1477" s="119">
        <v>3</v>
      </c>
      <c r="D1477" s="119" t="s">
        <v>245</v>
      </c>
      <c r="E1477" s="119">
        <v>8</v>
      </c>
      <c r="F1477" s="119" t="s">
        <v>260</v>
      </c>
      <c r="G1477" s="119" t="s">
        <v>264</v>
      </c>
      <c r="H1477" s="119" t="s">
        <v>188</v>
      </c>
      <c r="I1477" s="119" t="s">
        <v>190</v>
      </c>
      <c r="J1477" s="119">
        <v>1</v>
      </c>
      <c r="K1477" s="119">
        <v>0</v>
      </c>
      <c r="L1477" s="119">
        <v>1</v>
      </c>
      <c r="M1477" s="119">
        <v>24</v>
      </c>
      <c r="N1477" s="120"/>
    </row>
    <row r="1478" spans="1:14" x14ac:dyDescent="0.25">
      <c r="A1478" s="119">
        <v>68</v>
      </c>
      <c r="B1478" s="119">
        <v>75</v>
      </c>
      <c r="C1478" s="119">
        <v>3</v>
      </c>
      <c r="D1478" s="119" t="s">
        <v>245</v>
      </c>
      <c r="E1478" s="119">
        <v>8</v>
      </c>
      <c r="F1478" s="119" t="s">
        <v>260</v>
      </c>
      <c r="G1478" s="119" t="s">
        <v>264</v>
      </c>
      <c r="H1478" s="119" t="s">
        <v>188</v>
      </c>
      <c r="I1478" s="119" t="s">
        <v>190</v>
      </c>
      <c r="J1478" s="119">
        <v>2</v>
      </c>
      <c r="K1478" s="119">
        <v>1</v>
      </c>
      <c r="L1478" s="119">
        <v>101</v>
      </c>
      <c r="M1478" s="119">
        <v>27</v>
      </c>
      <c r="N1478" s="120"/>
    </row>
    <row r="1479" spans="1:14" x14ac:dyDescent="0.25">
      <c r="A1479" s="119">
        <v>68</v>
      </c>
      <c r="B1479" s="119">
        <v>75</v>
      </c>
      <c r="C1479" s="119">
        <v>3</v>
      </c>
      <c r="D1479" s="119" t="s">
        <v>245</v>
      </c>
      <c r="E1479" s="119">
        <v>8</v>
      </c>
      <c r="F1479" s="119" t="s">
        <v>260</v>
      </c>
      <c r="G1479" s="119" t="s">
        <v>264</v>
      </c>
      <c r="H1479" s="119" t="s">
        <v>188</v>
      </c>
      <c r="I1479" s="119" t="s">
        <v>190</v>
      </c>
      <c r="J1479" s="119">
        <v>2</v>
      </c>
      <c r="K1479" s="119">
        <v>2</v>
      </c>
      <c r="L1479" s="119">
        <v>201</v>
      </c>
      <c r="M1479" s="119">
        <v>33</v>
      </c>
      <c r="N1479" s="120"/>
    </row>
    <row r="1480" spans="1:14" x14ac:dyDescent="0.25">
      <c r="A1480" s="119">
        <v>68</v>
      </c>
      <c r="B1480" s="119">
        <v>75</v>
      </c>
      <c r="C1480" s="119">
        <v>3</v>
      </c>
      <c r="D1480" s="119" t="s">
        <v>245</v>
      </c>
      <c r="E1480" s="119">
        <v>8</v>
      </c>
      <c r="F1480" s="119" t="s">
        <v>260</v>
      </c>
      <c r="G1480" s="119" t="s">
        <v>264</v>
      </c>
      <c r="H1480" s="119" t="s">
        <v>188</v>
      </c>
      <c r="I1480" s="119" t="s">
        <v>190</v>
      </c>
      <c r="J1480" s="119">
        <v>2</v>
      </c>
      <c r="K1480" s="119">
        <v>3</v>
      </c>
      <c r="L1480" s="119">
        <v>301</v>
      </c>
      <c r="M1480" s="119">
        <v>30</v>
      </c>
      <c r="N1480" s="120"/>
    </row>
    <row r="1481" spans="1:14" x14ac:dyDescent="0.25">
      <c r="A1481" s="119">
        <v>68</v>
      </c>
      <c r="B1481" s="119">
        <v>75</v>
      </c>
      <c r="C1481" s="119">
        <v>3</v>
      </c>
      <c r="D1481" s="119" t="s">
        <v>245</v>
      </c>
      <c r="E1481" s="119">
        <v>8</v>
      </c>
      <c r="F1481" s="119" t="s">
        <v>260</v>
      </c>
      <c r="G1481" s="119" t="s">
        <v>264</v>
      </c>
      <c r="H1481" s="119" t="s">
        <v>188</v>
      </c>
      <c r="I1481" s="119" t="s">
        <v>190</v>
      </c>
      <c r="J1481" s="119">
        <v>2</v>
      </c>
      <c r="K1481" s="119">
        <v>4</v>
      </c>
      <c r="L1481" s="119">
        <v>401</v>
      </c>
      <c r="M1481" s="119">
        <v>24</v>
      </c>
      <c r="N1481" s="120"/>
    </row>
    <row r="1482" spans="1:14" x14ac:dyDescent="0.25">
      <c r="A1482" s="119">
        <v>68</v>
      </c>
      <c r="B1482" s="119">
        <v>121</v>
      </c>
      <c r="C1482" s="119">
        <v>3</v>
      </c>
      <c r="D1482" s="119" t="s">
        <v>245</v>
      </c>
      <c r="E1482" s="119">
        <v>8</v>
      </c>
      <c r="F1482" s="119" t="s">
        <v>260</v>
      </c>
      <c r="G1482" s="119" t="s">
        <v>265</v>
      </c>
      <c r="H1482" s="119" t="s">
        <v>188</v>
      </c>
      <c r="I1482" s="119" t="s">
        <v>189</v>
      </c>
      <c r="J1482" s="119">
        <v>1</v>
      </c>
      <c r="K1482" s="119">
        <v>0</v>
      </c>
      <c r="L1482" s="119">
        <v>1</v>
      </c>
      <c r="M1482" s="119">
        <v>22</v>
      </c>
      <c r="N1482" s="120"/>
    </row>
    <row r="1483" spans="1:14" x14ac:dyDescent="0.25">
      <c r="A1483" s="119">
        <v>68</v>
      </c>
      <c r="B1483" s="119">
        <v>121</v>
      </c>
      <c r="C1483" s="119">
        <v>3</v>
      </c>
      <c r="D1483" s="119" t="s">
        <v>245</v>
      </c>
      <c r="E1483" s="119">
        <v>8</v>
      </c>
      <c r="F1483" s="119" t="s">
        <v>260</v>
      </c>
      <c r="G1483" s="119" t="s">
        <v>265</v>
      </c>
      <c r="H1483" s="119" t="s">
        <v>188</v>
      </c>
      <c r="I1483" s="119" t="s">
        <v>189</v>
      </c>
      <c r="J1483" s="119">
        <v>2</v>
      </c>
      <c r="K1483" s="119">
        <v>1</v>
      </c>
      <c r="L1483" s="119">
        <v>101</v>
      </c>
      <c r="M1483" s="119">
        <v>28</v>
      </c>
      <c r="N1483" s="120"/>
    </row>
    <row r="1484" spans="1:14" x14ac:dyDescent="0.25">
      <c r="A1484" s="119">
        <v>68</v>
      </c>
      <c r="B1484" s="119">
        <v>121</v>
      </c>
      <c r="C1484" s="119">
        <v>3</v>
      </c>
      <c r="D1484" s="119" t="s">
        <v>245</v>
      </c>
      <c r="E1484" s="119">
        <v>8</v>
      </c>
      <c r="F1484" s="119" t="s">
        <v>260</v>
      </c>
      <c r="G1484" s="119" t="s">
        <v>265</v>
      </c>
      <c r="H1484" s="119" t="s">
        <v>188</v>
      </c>
      <c r="I1484" s="119" t="s">
        <v>189</v>
      </c>
      <c r="J1484" s="119">
        <v>2</v>
      </c>
      <c r="K1484" s="119">
        <v>2</v>
      </c>
      <c r="L1484" s="119">
        <v>201</v>
      </c>
      <c r="M1484" s="119">
        <v>30</v>
      </c>
      <c r="N1484" s="120"/>
    </row>
    <row r="1485" spans="1:14" x14ac:dyDescent="0.25">
      <c r="A1485" s="119">
        <v>68</v>
      </c>
      <c r="B1485" s="119">
        <v>121</v>
      </c>
      <c r="C1485" s="119">
        <v>3</v>
      </c>
      <c r="D1485" s="119" t="s">
        <v>245</v>
      </c>
      <c r="E1485" s="119">
        <v>8</v>
      </c>
      <c r="F1485" s="119" t="s">
        <v>260</v>
      </c>
      <c r="G1485" s="119" t="s">
        <v>265</v>
      </c>
      <c r="H1485" s="119" t="s">
        <v>188</v>
      </c>
      <c r="I1485" s="119" t="s">
        <v>189</v>
      </c>
      <c r="J1485" s="119">
        <v>2</v>
      </c>
      <c r="K1485" s="119">
        <v>3</v>
      </c>
      <c r="L1485" s="119">
        <v>301</v>
      </c>
      <c r="M1485" s="119">
        <v>35</v>
      </c>
      <c r="N1485" s="120"/>
    </row>
    <row r="1486" spans="1:14" x14ac:dyDescent="0.25">
      <c r="A1486" s="119">
        <v>68</v>
      </c>
      <c r="B1486" s="119">
        <v>121</v>
      </c>
      <c r="C1486" s="119">
        <v>3</v>
      </c>
      <c r="D1486" s="119" t="s">
        <v>245</v>
      </c>
      <c r="E1486" s="119">
        <v>8</v>
      </c>
      <c r="F1486" s="119" t="s">
        <v>260</v>
      </c>
      <c r="G1486" s="119" t="s">
        <v>265</v>
      </c>
      <c r="H1486" s="119" t="s">
        <v>188</v>
      </c>
      <c r="I1486" s="119" t="s">
        <v>189</v>
      </c>
      <c r="J1486" s="119">
        <v>2</v>
      </c>
      <c r="K1486" s="119">
        <v>4</v>
      </c>
      <c r="L1486" s="119">
        <v>401</v>
      </c>
      <c r="M1486" s="119">
        <v>31</v>
      </c>
      <c r="N1486" s="120"/>
    </row>
    <row r="1487" spans="1:14" x14ac:dyDescent="0.25">
      <c r="A1487" s="119">
        <v>68</v>
      </c>
      <c r="B1487" s="119">
        <v>121</v>
      </c>
      <c r="C1487" s="119">
        <v>3</v>
      </c>
      <c r="D1487" s="119" t="s">
        <v>245</v>
      </c>
      <c r="E1487" s="119">
        <v>8</v>
      </c>
      <c r="F1487" s="119" t="s">
        <v>260</v>
      </c>
      <c r="G1487" s="119" t="s">
        <v>265</v>
      </c>
      <c r="H1487" s="119" t="s">
        <v>188</v>
      </c>
      <c r="I1487" s="119" t="s">
        <v>189</v>
      </c>
      <c r="J1487" s="119">
        <v>2</v>
      </c>
      <c r="K1487" s="119">
        <v>5</v>
      </c>
      <c r="L1487" s="119">
        <v>501</v>
      </c>
      <c r="M1487" s="119">
        <v>28</v>
      </c>
      <c r="N1487" s="120"/>
    </row>
    <row r="1488" spans="1:14" x14ac:dyDescent="0.25">
      <c r="A1488" s="119">
        <v>68</v>
      </c>
      <c r="B1488" s="119">
        <v>121</v>
      </c>
      <c r="C1488" s="119">
        <v>3</v>
      </c>
      <c r="D1488" s="119" t="s">
        <v>245</v>
      </c>
      <c r="E1488" s="119">
        <v>8</v>
      </c>
      <c r="F1488" s="119" t="s">
        <v>260</v>
      </c>
      <c r="G1488" s="119" t="s">
        <v>265</v>
      </c>
      <c r="H1488" s="119" t="s">
        <v>188</v>
      </c>
      <c r="I1488" s="119" t="s">
        <v>190</v>
      </c>
      <c r="J1488" s="119">
        <v>1</v>
      </c>
      <c r="K1488" s="119">
        <v>0</v>
      </c>
      <c r="L1488" s="119">
        <v>1</v>
      </c>
      <c r="M1488" s="119">
        <v>22</v>
      </c>
      <c r="N1488" s="120"/>
    </row>
    <row r="1489" spans="1:14" x14ac:dyDescent="0.25">
      <c r="A1489" s="119">
        <v>68</v>
      </c>
      <c r="B1489" s="119">
        <v>121</v>
      </c>
      <c r="C1489" s="119">
        <v>3</v>
      </c>
      <c r="D1489" s="119" t="s">
        <v>245</v>
      </c>
      <c r="E1489" s="119">
        <v>8</v>
      </c>
      <c r="F1489" s="119" t="s">
        <v>260</v>
      </c>
      <c r="G1489" s="119" t="s">
        <v>265</v>
      </c>
      <c r="H1489" s="119" t="s">
        <v>188</v>
      </c>
      <c r="I1489" s="119" t="s">
        <v>190</v>
      </c>
      <c r="J1489" s="119">
        <v>2</v>
      </c>
      <c r="K1489" s="119">
        <v>1</v>
      </c>
      <c r="L1489" s="119">
        <v>101</v>
      </c>
      <c r="M1489" s="119">
        <v>31</v>
      </c>
      <c r="N1489" s="120"/>
    </row>
    <row r="1490" spans="1:14" x14ac:dyDescent="0.25">
      <c r="A1490" s="119">
        <v>68</v>
      </c>
      <c r="B1490" s="119">
        <v>121</v>
      </c>
      <c r="C1490" s="119">
        <v>3</v>
      </c>
      <c r="D1490" s="119" t="s">
        <v>245</v>
      </c>
      <c r="E1490" s="119">
        <v>8</v>
      </c>
      <c r="F1490" s="119" t="s">
        <v>260</v>
      </c>
      <c r="G1490" s="119" t="s">
        <v>265</v>
      </c>
      <c r="H1490" s="119" t="s">
        <v>188</v>
      </c>
      <c r="I1490" s="119" t="s">
        <v>190</v>
      </c>
      <c r="J1490" s="119">
        <v>2</v>
      </c>
      <c r="K1490" s="119">
        <v>2</v>
      </c>
      <c r="L1490" s="119">
        <v>201</v>
      </c>
      <c r="M1490" s="119">
        <v>33</v>
      </c>
      <c r="N1490" s="120"/>
    </row>
    <row r="1491" spans="1:14" x14ac:dyDescent="0.25">
      <c r="A1491" s="119">
        <v>68</v>
      </c>
      <c r="B1491" s="119">
        <v>121</v>
      </c>
      <c r="C1491" s="119">
        <v>3</v>
      </c>
      <c r="D1491" s="119" t="s">
        <v>245</v>
      </c>
      <c r="E1491" s="119">
        <v>8</v>
      </c>
      <c r="F1491" s="119" t="s">
        <v>260</v>
      </c>
      <c r="G1491" s="119" t="s">
        <v>265</v>
      </c>
      <c r="H1491" s="119" t="s">
        <v>188</v>
      </c>
      <c r="I1491" s="119" t="s">
        <v>190</v>
      </c>
      <c r="J1491" s="119">
        <v>2</v>
      </c>
      <c r="K1491" s="119">
        <v>3</v>
      </c>
      <c r="L1491" s="119">
        <v>301</v>
      </c>
      <c r="M1491" s="119">
        <v>29</v>
      </c>
      <c r="N1491" s="120"/>
    </row>
    <row r="1492" spans="1:14" x14ac:dyDescent="0.25">
      <c r="A1492" s="119">
        <v>68</v>
      </c>
      <c r="B1492" s="119">
        <v>121</v>
      </c>
      <c r="C1492" s="119">
        <v>3</v>
      </c>
      <c r="D1492" s="119" t="s">
        <v>245</v>
      </c>
      <c r="E1492" s="119">
        <v>8</v>
      </c>
      <c r="F1492" s="119" t="s">
        <v>260</v>
      </c>
      <c r="G1492" s="119" t="s">
        <v>265</v>
      </c>
      <c r="H1492" s="119" t="s">
        <v>188</v>
      </c>
      <c r="I1492" s="119" t="s">
        <v>190</v>
      </c>
      <c r="J1492" s="119">
        <v>2</v>
      </c>
      <c r="K1492" s="119">
        <v>4</v>
      </c>
      <c r="L1492" s="119">
        <v>401</v>
      </c>
      <c r="M1492" s="119">
        <v>27</v>
      </c>
      <c r="N1492" s="120"/>
    </row>
    <row r="1493" spans="1:14" x14ac:dyDescent="0.25">
      <c r="A1493" s="119">
        <v>68</v>
      </c>
      <c r="B1493" s="119">
        <v>121</v>
      </c>
      <c r="C1493" s="119">
        <v>3</v>
      </c>
      <c r="D1493" s="119" t="s">
        <v>245</v>
      </c>
      <c r="E1493" s="119">
        <v>8</v>
      </c>
      <c r="F1493" s="119" t="s">
        <v>260</v>
      </c>
      <c r="G1493" s="119" t="s">
        <v>265</v>
      </c>
      <c r="H1493" s="119" t="s">
        <v>188</v>
      </c>
      <c r="I1493" s="119" t="s">
        <v>190</v>
      </c>
      <c r="J1493" s="119">
        <v>2</v>
      </c>
      <c r="K1493" s="119">
        <v>5</v>
      </c>
      <c r="L1493" s="119">
        <v>501</v>
      </c>
      <c r="M1493" s="119">
        <v>26</v>
      </c>
      <c r="N1493" s="120"/>
    </row>
    <row r="1494" spans="1:14" x14ac:dyDescent="0.25">
      <c r="A1494" s="119">
        <v>70</v>
      </c>
      <c r="B1494" s="119">
        <v>19</v>
      </c>
      <c r="C1494" s="119">
        <v>3</v>
      </c>
      <c r="D1494" s="119" t="s">
        <v>186</v>
      </c>
      <c r="E1494" s="119">
        <v>5</v>
      </c>
      <c r="F1494" s="119" t="s">
        <v>266</v>
      </c>
      <c r="G1494" s="119" t="s">
        <v>267</v>
      </c>
      <c r="H1494" s="119" t="s">
        <v>188</v>
      </c>
      <c r="I1494" s="119" t="s">
        <v>189</v>
      </c>
      <c r="J1494" s="119">
        <v>1</v>
      </c>
      <c r="K1494" s="119">
        <v>0</v>
      </c>
      <c r="L1494" s="119">
        <v>1</v>
      </c>
      <c r="M1494" s="119">
        <v>24</v>
      </c>
      <c r="N1494" s="120"/>
    </row>
    <row r="1495" spans="1:14" x14ac:dyDescent="0.25">
      <c r="A1495" s="119">
        <v>70</v>
      </c>
      <c r="B1495" s="119">
        <v>19</v>
      </c>
      <c r="C1495" s="119">
        <v>3</v>
      </c>
      <c r="D1495" s="119" t="s">
        <v>186</v>
      </c>
      <c r="E1495" s="119">
        <v>5</v>
      </c>
      <c r="F1495" s="119" t="s">
        <v>266</v>
      </c>
      <c r="G1495" s="119" t="s">
        <v>267</v>
      </c>
      <c r="H1495" s="119" t="s">
        <v>188</v>
      </c>
      <c r="I1495" s="119" t="s">
        <v>189</v>
      </c>
      <c r="J1495" s="119">
        <v>2</v>
      </c>
      <c r="K1495" s="119">
        <v>1</v>
      </c>
      <c r="L1495" s="119">
        <v>101</v>
      </c>
      <c r="M1495" s="119">
        <v>33</v>
      </c>
      <c r="N1495" s="120"/>
    </row>
    <row r="1496" spans="1:14" x14ac:dyDescent="0.25">
      <c r="A1496" s="119">
        <v>70</v>
      </c>
      <c r="B1496" s="119">
        <v>19</v>
      </c>
      <c r="C1496" s="119">
        <v>3</v>
      </c>
      <c r="D1496" s="119" t="s">
        <v>186</v>
      </c>
      <c r="E1496" s="119">
        <v>5</v>
      </c>
      <c r="F1496" s="119" t="s">
        <v>266</v>
      </c>
      <c r="G1496" s="119" t="s">
        <v>267</v>
      </c>
      <c r="H1496" s="119" t="s">
        <v>188</v>
      </c>
      <c r="I1496" s="119" t="s">
        <v>189</v>
      </c>
      <c r="J1496" s="119">
        <v>2</v>
      </c>
      <c r="K1496" s="119">
        <v>2</v>
      </c>
      <c r="L1496" s="119">
        <v>201</v>
      </c>
      <c r="M1496" s="119">
        <v>35</v>
      </c>
      <c r="N1496" s="120"/>
    </row>
    <row r="1497" spans="1:14" x14ac:dyDescent="0.25">
      <c r="A1497" s="119">
        <v>70</v>
      </c>
      <c r="B1497" s="119">
        <v>19</v>
      </c>
      <c r="C1497" s="119">
        <v>3</v>
      </c>
      <c r="D1497" s="119" t="s">
        <v>186</v>
      </c>
      <c r="E1497" s="119">
        <v>5</v>
      </c>
      <c r="F1497" s="119" t="s">
        <v>266</v>
      </c>
      <c r="G1497" s="119" t="s">
        <v>267</v>
      </c>
      <c r="H1497" s="119" t="s">
        <v>188</v>
      </c>
      <c r="I1497" s="119" t="s">
        <v>189</v>
      </c>
      <c r="J1497" s="119">
        <v>2</v>
      </c>
      <c r="K1497" s="119">
        <v>3</v>
      </c>
      <c r="L1497" s="119">
        <v>301</v>
      </c>
      <c r="M1497" s="119">
        <v>35</v>
      </c>
      <c r="N1497" s="120"/>
    </row>
    <row r="1498" spans="1:14" x14ac:dyDescent="0.25">
      <c r="A1498" s="119">
        <v>70</v>
      </c>
      <c r="B1498" s="119">
        <v>19</v>
      </c>
      <c r="C1498" s="119">
        <v>3</v>
      </c>
      <c r="D1498" s="119" t="s">
        <v>186</v>
      </c>
      <c r="E1498" s="119">
        <v>5</v>
      </c>
      <c r="F1498" s="119" t="s">
        <v>266</v>
      </c>
      <c r="G1498" s="119" t="s">
        <v>267</v>
      </c>
      <c r="H1498" s="119" t="s">
        <v>188</v>
      </c>
      <c r="I1498" s="119" t="s">
        <v>189</v>
      </c>
      <c r="J1498" s="119">
        <v>2</v>
      </c>
      <c r="K1498" s="119">
        <v>4</v>
      </c>
      <c r="L1498" s="119">
        <v>401</v>
      </c>
      <c r="M1498" s="119">
        <v>36</v>
      </c>
      <c r="N1498" s="120"/>
    </row>
    <row r="1499" spans="1:14" x14ac:dyDescent="0.25">
      <c r="A1499" s="119">
        <v>70</v>
      </c>
      <c r="B1499" s="119">
        <v>19</v>
      </c>
      <c r="C1499" s="119">
        <v>3</v>
      </c>
      <c r="D1499" s="119" t="s">
        <v>186</v>
      </c>
      <c r="E1499" s="119">
        <v>5</v>
      </c>
      <c r="F1499" s="119" t="s">
        <v>266</v>
      </c>
      <c r="G1499" s="119" t="s">
        <v>267</v>
      </c>
      <c r="H1499" s="119" t="s">
        <v>188</v>
      </c>
      <c r="I1499" s="119" t="s">
        <v>189</v>
      </c>
      <c r="J1499" s="119">
        <v>2</v>
      </c>
      <c r="K1499" s="119">
        <v>5</v>
      </c>
      <c r="L1499" s="119">
        <v>501</v>
      </c>
      <c r="M1499" s="119">
        <v>35</v>
      </c>
      <c r="N1499" s="120"/>
    </row>
    <row r="1500" spans="1:14" x14ac:dyDescent="0.25">
      <c r="A1500" s="119">
        <v>70</v>
      </c>
      <c r="B1500" s="119">
        <v>19</v>
      </c>
      <c r="C1500" s="119">
        <v>3</v>
      </c>
      <c r="D1500" s="119" t="s">
        <v>186</v>
      </c>
      <c r="E1500" s="119">
        <v>5</v>
      </c>
      <c r="F1500" s="119" t="s">
        <v>266</v>
      </c>
      <c r="G1500" s="119" t="s">
        <v>267</v>
      </c>
      <c r="H1500" s="119" t="s">
        <v>188</v>
      </c>
      <c r="I1500" s="119" t="s">
        <v>190</v>
      </c>
      <c r="J1500" s="119">
        <v>1</v>
      </c>
      <c r="K1500" s="119">
        <v>0</v>
      </c>
      <c r="L1500" s="119">
        <v>1</v>
      </c>
      <c r="M1500" s="119">
        <v>25</v>
      </c>
      <c r="N1500" s="120"/>
    </row>
    <row r="1501" spans="1:14" x14ac:dyDescent="0.25">
      <c r="A1501" s="119">
        <v>70</v>
      </c>
      <c r="B1501" s="119">
        <v>19</v>
      </c>
      <c r="C1501" s="119">
        <v>3</v>
      </c>
      <c r="D1501" s="119" t="s">
        <v>186</v>
      </c>
      <c r="E1501" s="119">
        <v>5</v>
      </c>
      <c r="F1501" s="119" t="s">
        <v>266</v>
      </c>
      <c r="G1501" s="119" t="s">
        <v>267</v>
      </c>
      <c r="H1501" s="119" t="s">
        <v>188</v>
      </c>
      <c r="I1501" s="119" t="s">
        <v>190</v>
      </c>
      <c r="J1501" s="119">
        <v>2</v>
      </c>
      <c r="K1501" s="119">
        <v>1</v>
      </c>
      <c r="L1501" s="119">
        <v>101</v>
      </c>
      <c r="M1501" s="119">
        <v>33</v>
      </c>
      <c r="N1501" s="120"/>
    </row>
    <row r="1502" spans="1:14" x14ac:dyDescent="0.25">
      <c r="A1502" s="119">
        <v>70</v>
      </c>
      <c r="B1502" s="119">
        <v>19</v>
      </c>
      <c r="C1502" s="119">
        <v>3</v>
      </c>
      <c r="D1502" s="119" t="s">
        <v>186</v>
      </c>
      <c r="E1502" s="119">
        <v>5</v>
      </c>
      <c r="F1502" s="119" t="s">
        <v>266</v>
      </c>
      <c r="G1502" s="119" t="s">
        <v>267</v>
      </c>
      <c r="H1502" s="119" t="s">
        <v>188</v>
      </c>
      <c r="I1502" s="119" t="s">
        <v>190</v>
      </c>
      <c r="J1502" s="119">
        <v>2</v>
      </c>
      <c r="K1502" s="119">
        <v>2</v>
      </c>
      <c r="L1502" s="119">
        <v>201</v>
      </c>
      <c r="M1502" s="119">
        <v>35</v>
      </c>
      <c r="N1502" s="120"/>
    </row>
    <row r="1503" spans="1:14" x14ac:dyDescent="0.25">
      <c r="A1503" s="119">
        <v>70</v>
      </c>
      <c r="B1503" s="119">
        <v>19</v>
      </c>
      <c r="C1503" s="119">
        <v>3</v>
      </c>
      <c r="D1503" s="119" t="s">
        <v>186</v>
      </c>
      <c r="E1503" s="119">
        <v>5</v>
      </c>
      <c r="F1503" s="119" t="s">
        <v>266</v>
      </c>
      <c r="G1503" s="119" t="s">
        <v>267</v>
      </c>
      <c r="H1503" s="119" t="s">
        <v>188</v>
      </c>
      <c r="I1503" s="119" t="s">
        <v>190</v>
      </c>
      <c r="J1503" s="119">
        <v>2</v>
      </c>
      <c r="K1503" s="119">
        <v>3</v>
      </c>
      <c r="L1503" s="119">
        <v>301</v>
      </c>
      <c r="M1503" s="119">
        <v>33</v>
      </c>
      <c r="N1503" s="120"/>
    </row>
    <row r="1504" spans="1:14" x14ac:dyDescent="0.25">
      <c r="A1504" s="119">
        <v>70</v>
      </c>
      <c r="B1504" s="119">
        <v>19</v>
      </c>
      <c r="C1504" s="119">
        <v>3</v>
      </c>
      <c r="D1504" s="119" t="s">
        <v>186</v>
      </c>
      <c r="E1504" s="119">
        <v>5</v>
      </c>
      <c r="F1504" s="119" t="s">
        <v>266</v>
      </c>
      <c r="G1504" s="119" t="s">
        <v>267</v>
      </c>
      <c r="H1504" s="119" t="s">
        <v>188</v>
      </c>
      <c r="I1504" s="119" t="s">
        <v>190</v>
      </c>
      <c r="J1504" s="119">
        <v>2</v>
      </c>
      <c r="K1504" s="119">
        <v>4</v>
      </c>
      <c r="L1504" s="119">
        <v>401</v>
      </c>
      <c r="M1504" s="119">
        <v>35</v>
      </c>
      <c r="N1504" s="120"/>
    </row>
    <row r="1505" spans="1:14" x14ac:dyDescent="0.25">
      <c r="A1505" s="119">
        <v>70</v>
      </c>
      <c r="B1505" s="119">
        <v>19</v>
      </c>
      <c r="C1505" s="119">
        <v>3</v>
      </c>
      <c r="D1505" s="119" t="s">
        <v>186</v>
      </c>
      <c r="E1505" s="119">
        <v>5</v>
      </c>
      <c r="F1505" s="119" t="s">
        <v>266</v>
      </c>
      <c r="G1505" s="119" t="s">
        <v>267</v>
      </c>
      <c r="H1505" s="119" t="s">
        <v>188</v>
      </c>
      <c r="I1505" s="119" t="s">
        <v>190</v>
      </c>
      <c r="J1505" s="119">
        <v>2</v>
      </c>
      <c r="K1505" s="119">
        <v>5</v>
      </c>
      <c r="L1505" s="119">
        <v>501</v>
      </c>
      <c r="M1505" s="119">
        <v>33</v>
      </c>
      <c r="N1505" s="120"/>
    </row>
    <row r="1506" spans="1:14" x14ac:dyDescent="0.25">
      <c r="A1506" s="119">
        <v>70</v>
      </c>
      <c r="B1506" s="119">
        <v>70</v>
      </c>
      <c r="C1506" s="119">
        <v>3</v>
      </c>
      <c r="D1506" s="119" t="s">
        <v>186</v>
      </c>
      <c r="E1506" s="119">
        <v>7</v>
      </c>
      <c r="F1506" s="119" t="s">
        <v>266</v>
      </c>
      <c r="G1506" s="119" t="s">
        <v>266</v>
      </c>
      <c r="H1506" s="119" t="s">
        <v>188</v>
      </c>
      <c r="I1506" s="119" t="s">
        <v>189</v>
      </c>
      <c r="J1506" s="119">
        <v>3</v>
      </c>
      <c r="K1506" s="119">
        <v>7</v>
      </c>
      <c r="L1506" s="119">
        <v>701</v>
      </c>
      <c r="M1506" s="119">
        <v>37</v>
      </c>
      <c r="N1506" s="120"/>
    </row>
    <row r="1507" spans="1:14" x14ac:dyDescent="0.25">
      <c r="A1507" s="119">
        <v>70</v>
      </c>
      <c r="B1507" s="119">
        <v>70</v>
      </c>
      <c r="C1507" s="119">
        <v>3</v>
      </c>
      <c r="D1507" s="119" t="s">
        <v>186</v>
      </c>
      <c r="E1507" s="119">
        <v>7</v>
      </c>
      <c r="F1507" s="119" t="s">
        <v>266</v>
      </c>
      <c r="G1507" s="119" t="s">
        <v>266</v>
      </c>
      <c r="H1507" s="119" t="s">
        <v>188</v>
      </c>
      <c r="I1507" s="119" t="s">
        <v>189</v>
      </c>
      <c r="J1507" s="119">
        <v>3</v>
      </c>
      <c r="K1507" s="119">
        <v>7</v>
      </c>
      <c r="L1507" s="119">
        <v>702</v>
      </c>
      <c r="M1507" s="119">
        <v>37</v>
      </c>
      <c r="N1507" s="120"/>
    </row>
    <row r="1508" spans="1:14" x14ac:dyDescent="0.25">
      <c r="A1508" s="119">
        <v>70</v>
      </c>
      <c r="B1508" s="119">
        <v>70</v>
      </c>
      <c r="C1508" s="119">
        <v>3</v>
      </c>
      <c r="D1508" s="119" t="s">
        <v>186</v>
      </c>
      <c r="E1508" s="119">
        <v>7</v>
      </c>
      <c r="F1508" s="119" t="s">
        <v>266</v>
      </c>
      <c r="G1508" s="119" t="s">
        <v>266</v>
      </c>
      <c r="H1508" s="119" t="s">
        <v>188</v>
      </c>
      <c r="I1508" s="119" t="s">
        <v>189</v>
      </c>
      <c r="J1508" s="119">
        <v>3</v>
      </c>
      <c r="K1508" s="119">
        <v>7</v>
      </c>
      <c r="L1508" s="119">
        <v>703</v>
      </c>
      <c r="M1508" s="119">
        <v>37</v>
      </c>
      <c r="N1508" s="120"/>
    </row>
    <row r="1509" spans="1:14" x14ac:dyDescent="0.25">
      <c r="A1509" s="119">
        <v>70</v>
      </c>
      <c r="B1509" s="119">
        <v>70</v>
      </c>
      <c r="C1509" s="119">
        <v>3</v>
      </c>
      <c r="D1509" s="119" t="s">
        <v>186</v>
      </c>
      <c r="E1509" s="119">
        <v>7</v>
      </c>
      <c r="F1509" s="119" t="s">
        <v>266</v>
      </c>
      <c r="G1509" s="119" t="s">
        <v>266</v>
      </c>
      <c r="H1509" s="119" t="s">
        <v>188</v>
      </c>
      <c r="I1509" s="119" t="s">
        <v>189</v>
      </c>
      <c r="J1509" s="119">
        <v>3</v>
      </c>
      <c r="K1509" s="119">
        <v>7</v>
      </c>
      <c r="L1509" s="119">
        <v>704</v>
      </c>
      <c r="M1509" s="119">
        <v>37</v>
      </c>
      <c r="N1509" s="120"/>
    </row>
    <row r="1510" spans="1:14" x14ac:dyDescent="0.25">
      <c r="A1510" s="119">
        <v>70</v>
      </c>
      <c r="B1510" s="119">
        <v>70</v>
      </c>
      <c r="C1510" s="119">
        <v>3</v>
      </c>
      <c r="D1510" s="119" t="s">
        <v>186</v>
      </c>
      <c r="E1510" s="119">
        <v>7</v>
      </c>
      <c r="F1510" s="119" t="s">
        <v>266</v>
      </c>
      <c r="G1510" s="119" t="s">
        <v>266</v>
      </c>
      <c r="H1510" s="119" t="s">
        <v>188</v>
      </c>
      <c r="I1510" s="119" t="s">
        <v>189</v>
      </c>
      <c r="J1510" s="119">
        <v>3</v>
      </c>
      <c r="K1510" s="119">
        <v>8</v>
      </c>
      <c r="L1510" s="119">
        <v>801</v>
      </c>
      <c r="M1510" s="119">
        <v>35</v>
      </c>
      <c r="N1510" s="120"/>
    </row>
    <row r="1511" spans="1:14" x14ac:dyDescent="0.25">
      <c r="A1511" s="119">
        <v>70</v>
      </c>
      <c r="B1511" s="119">
        <v>70</v>
      </c>
      <c r="C1511" s="119">
        <v>3</v>
      </c>
      <c r="D1511" s="119" t="s">
        <v>186</v>
      </c>
      <c r="E1511" s="119">
        <v>7</v>
      </c>
      <c r="F1511" s="119" t="s">
        <v>266</v>
      </c>
      <c r="G1511" s="119" t="s">
        <v>266</v>
      </c>
      <c r="H1511" s="119" t="s">
        <v>188</v>
      </c>
      <c r="I1511" s="119" t="s">
        <v>189</v>
      </c>
      <c r="J1511" s="119">
        <v>3</v>
      </c>
      <c r="K1511" s="119">
        <v>8</v>
      </c>
      <c r="L1511" s="119">
        <v>802</v>
      </c>
      <c r="M1511" s="119">
        <v>36</v>
      </c>
      <c r="N1511" s="120"/>
    </row>
    <row r="1512" spans="1:14" x14ac:dyDescent="0.25">
      <c r="A1512" s="119">
        <v>70</v>
      </c>
      <c r="B1512" s="119">
        <v>70</v>
      </c>
      <c r="C1512" s="119">
        <v>3</v>
      </c>
      <c r="D1512" s="119" t="s">
        <v>186</v>
      </c>
      <c r="E1512" s="119">
        <v>7</v>
      </c>
      <c r="F1512" s="119" t="s">
        <v>266</v>
      </c>
      <c r="G1512" s="119" t="s">
        <v>266</v>
      </c>
      <c r="H1512" s="119" t="s">
        <v>188</v>
      </c>
      <c r="I1512" s="119" t="s">
        <v>189</v>
      </c>
      <c r="J1512" s="119">
        <v>3</v>
      </c>
      <c r="K1512" s="119">
        <v>8</v>
      </c>
      <c r="L1512" s="119">
        <v>803</v>
      </c>
      <c r="M1512" s="119">
        <v>35</v>
      </c>
      <c r="N1512" s="120"/>
    </row>
    <row r="1513" spans="1:14" x14ac:dyDescent="0.25">
      <c r="A1513" s="119">
        <v>70</v>
      </c>
      <c r="B1513" s="119">
        <v>70</v>
      </c>
      <c r="C1513" s="119">
        <v>3</v>
      </c>
      <c r="D1513" s="119" t="s">
        <v>186</v>
      </c>
      <c r="E1513" s="119">
        <v>7</v>
      </c>
      <c r="F1513" s="119" t="s">
        <v>266</v>
      </c>
      <c r="G1513" s="119" t="s">
        <v>266</v>
      </c>
      <c r="H1513" s="119" t="s">
        <v>188</v>
      </c>
      <c r="I1513" s="119" t="s">
        <v>189</v>
      </c>
      <c r="J1513" s="119">
        <v>3</v>
      </c>
      <c r="K1513" s="119">
        <v>8</v>
      </c>
      <c r="L1513" s="119">
        <v>804</v>
      </c>
      <c r="M1513" s="119">
        <v>34</v>
      </c>
      <c r="N1513" s="120"/>
    </row>
    <row r="1514" spans="1:14" x14ac:dyDescent="0.25">
      <c r="A1514" s="119">
        <v>70</v>
      </c>
      <c r="B1514" s="119">
        <v>70</v>
      </c>
      <c r="C1514" s="119">
        <v>3</v>
      </c>
      <c r="D1514" s="119" t="s">
        <v>186</v>
      </c>
      <c r="E1514" s="119">
        <v>7</v>
      </c>
      <c r="F1514" s="119" t="s">
        <v>266</v>
      </c>
      <c r="G1514" s="119" t="s">
        <v>266</v>
      </c>
      <c r="H1514" s="119" t="s">
        <v>188</v>
      </c>
      <c r="I1514" s="119" t="s">
        <v>189</v>
      </c>
      <c r="J1514" s="119">
        <v>3</v>
      </c>
      <c r="K1514" s="119">
        <v>9</v>
      </c>
      <c r="L1514" s="119">
        <v>901</v>
      </c>
      <c r="M1514" s="119">
        <v>35</v>
      </c>
      <c r="N1514" s="120"/>
    </row>
    <row r="1515" spans="1:14" x14ac:dyDescent="0.25">
      <c r="A1515" s="119">
        <v>70</v>
      </c>
      <c r="B1515" s="119">
        <v>70</v>
      </c>
      <c r="C1515" s="119">
        <v>3</v>
      </c>
      <c r="D1515" s="119" t="s">
        <v>186</v>
      </c>
      <c r="E1515" s="119">
        <v>7</v>
      </c>
      <c r="F1515" s="119" t="s">
        <v>266</v>
      </c>
      <c r="G1515" s="119" t="s">
        <v>266</v>
      </c>
      <c r="H1515" s="119" t="s">
        <v>188</v>
      </c>
      <c r="I1515" s="119" t="s">
        <v>190</v>
      </c>
      <c r="J1515" s="119">
        <v>3</v>
      </c>
      <c r="K1515" s="119">
        <v>9</v>
      </c>
      <c r="L1515" s="119">
        <v>901</v>
      </c>
      <c r="M1515" s="119">
        <v>34</v>
      </c>
      <c r="N1515" s="120"/>
    </row>
    <row r="1516" spans="1:14" x14ac:dyDescent="0.25">
      <c r="A1516" s="119">
        <v>70</v>
      </c>
      <c r="B1516" s="119">
        <v>70</v>
      </c>
      <c r="C1516" s="119">
        <v>3</v>
      </c>
      <c r="D1516" s="119" t="s">
        <v>186</v>
      </c>
      <c r="E1516" s="119">
        <v>7</v>
      </c>
      <c r="F1516" s="119" t="s">
        <v>266</v>
      </c>
      <c r="G1516" s="119" t="s">
        <v>266</v>
      </c>
      <c r="H1516" s="119" t="s">
        <v>188</v>
      </c>
      <c r="I1516" s="119" t="s">
        <v>190</v>
      </c>
      <c r="J1516" s="119">
        <v>3</v>
      </c>
      <c r="K1516" s="119">
        <v>9</v>
      </c>
      <c r="L1516" s="119">
        <v>902</v>
      </c>
      <c r="M1516" s="119">
        <v>35</v>
      </c>
      <c r="N1516" s="120"/>
    </row>
    <row r="1517" spans="1:14" x14ac:dyDescent="0.25">
      <c r="A1517" s="119">
        <v>70</v>
      </c>
      <c r="B1517" s="119">
        <v>70</v>
      </c>
      <c r="C1517" s="119">
        <v>3</v>
      </c>
      <c r="D1517" s="119" t="s">
        <v>186</v>
      </c>
      <c r="E1517" s="119">
        <v>7</v>
      </c>
      <c r="F1517" s="119" t="s">
        <v>266</v>
      </c>
      <c r="G1517" s="119" t="s">
        <v>266</v>
      </c>
      <c r="H1517" s="119" t="s">
        <v>188</v>
      </c>
      <c r="I1517" s="119" t="s">
        <v>190</v>
      </c>
      <c r="J1517" s="119">
        <v>3</v>
      </c>
      <c r="K1517" s="119">
        <v>9</v>
      </c>
      <c r="L1517" s="119">
        <v>903</v>
      </c>
      <c r="M1517" s="119">
        <v>33</v>
      </c>
      <c r="N1517" s="120"/>
    </row>
    <row r="1518" spans="1:14" x14ac:dyDescent="0.25">
      <c r="A1518" s="119">
        <v>70</v>
      </c>
      <c r="B1518" s="119">
        <v>70</v>
      </c>
      <c r="C1518" s="119">
        <v>3</v>
      </c>
      <c r="D1518" s="119" t="s">
        <v>186</v>
      </c>
      <c r="E1518" s="119">
        <v>7</v>
      </c>
      <c r="F1518" s="119" t="s">
        <v>266</v>
      </c>
      <c r="G1518" s="119" t="s">
        <v>266</v>
      </c>
      <c r="H1518" s="119" t="s">
        <v>188</v>
      </c>
      <c r="I1518" s="119" t="s">
        <v>190</v>
      </c>
      <c r="J1518" s="119">
        <v>4</v>
      </c>
      <c r="K1518" s="119">
        <v>10</v>
      </c>
      <c r="L1518" s="119">
        <v>1001</v>
      </c>
      <c r="M1518" s="119">
        <v>41</v>
      </c>
    </row>
    <row r="1519" spans="1:14" x14ac:dyDescent="0.25">
      <c r="A1519" s="119">
        <v>70</v>
      </c>
      <c r="B1519" s="119">
        <v>70</v>
      </c>
      <c r="C1519" s="119">
        <v>3</v>
      </c>
      <c r="D1519" s="119" t="s">
        <v>186</v>
      </c>
      <c r="E1519" s="119">
        <v>7</v>
      </c>
      <c r="F1519" s="119" t="s">
        <v>266</v>
      </c>
      <c r="G1519" s="119" t="s">
        <v>266</v>
      </c>
      <c r="H1519" s="119" t="s">
        <v>188</v>
      </c>
      <c r="I1519" s="119" t="s">
        <v>190</v>
      </c>
      <c r="J1519" s="119">
        <v>4</v>
      </c>
      <c r="K1519" s="119">
        <v>10</v>
      </c>
      <c r="L1519" s="119">
        <v>1002</v>
      </c>
      <c r="M1519" s="119">
        <v>42</v>
      </c>
    </row>
    <row r="1520" spans="1:14" x14ac:dyDescent="0.25">
      <c r="A1520" s="119">
        <v>70</v>
      </c>
      <c r="B1520" s="119">
        <v>70</v>
      </c>
      <c r="C1520" s="119">
        <v>3</v>
      </c>
      <c r="D1520" s="119" t="s">
        <v>186</v>
      </c>
      <c r="E1520" s="119">
        <v>7</v>
      </c>
      <c r="F1520" s="119" t="s">
        <v>266</v>
      </c>
      <c r="G1520" s="119" t="s">
        <v>266</v>
      </c>
      <c r="H1520" s="119" t="s">
        <v>188</v>
      </c>
      <c r="I1520" s="119" t="s">
        <v>190</v>
      </c>
      <c r="J1520" s="119">
        <v>4</v>
      </c>
      <c r="K1520" s="119">
        <v>10</v>
      </c>
      <c r="L1520" s="119">
        <v>1003</v>
      </c>
      <c r="M1520" s="119">
        <v>39</v>
      </c>
    </row>
    <row r="1521" spans="1:14" x14ac:dyDescent="0.25">
      <c r="A1521" s="119">
        <v>70</v>
      </c>
      <c r="B1521" s="119">
        <v>70</v>
      </c>
      <c r="C1521" s="119">
        <v>3</v>
      </c>
      <c r="D1521" s="119" t="s">
        <v>186</v>
      </c>
      <c r="E1521" s="119">
        <v>7</v>
      </c>
      <c r="F1521" s="119" t="s">
        <v>266</v>
      </c>
      <c r="G1521" s="119" t="s">
        <v>266</v>
      </c>
      <c r="H1521" s="119" t="s">
        <v>188</v>
      </c>
      <c r="I1521" s="119" t="s">
        <v>190</v>
      </c>
      <c r="J1521" s="119">
        <v>4</v>
      </c>
      <c r="K1521" s="119">
        <v>11</v>
      </c>
      <c r="L1521" s="119">
        <v>1101</v>
      </c>
      <c r="M1521" s="119">
        <v>38</v>
      </c>
    </row>
    <row r="1522" spans="1:14" x14ac:dyDescent="0.25">
      <c r="A1522" s="119">
        <v>70</v>
      </c>
      <c r="B1522" s="119">
        <v>70</v>
      </c>
      <c r="C1522" s="119">
        <v>3</v>
      </c>
      <c r="D1522" s="119" t="s">
        <v>186</v>
      </c>
      <c r="E1522" s="119">
        <v>7</v>
      </c>
      <c r="F1522" s="119" t="s">
        <v>266</v>
      </c>
      <c r="G1522" s="119" t="s">
        <v>266</v>
      </c>
      <c r="H1522" s="119" t="s">
        <v>188</v>
      </c>
      <c r="I1522" s="119" t="s">
        <v>190</v>
      </c>
      <c r="J1522" s="119">
        <v>4</v>
      </c>
      <c r="K1522" s="119">
        <v>11</v>
      </c>
      <c r="L1522" s="119">
        <v>1102</v>
      </c>
      <c r="M1522" s="119">
        <v>37</v>
      </c>
    </row>
    <row r="1523" spans="1:14" x14ac:dyDescent="0.25">
      <c r="A1523" s="119">
        <v>70</v>
      </c>
      <c r="B1523" s="119">
        <v>70</v>
      </c>
      <c r="C1523" s="119">
        <v>3</v>
      </c>
      <c r="D1523" s="119" t="s">
        <v>186</v>
      </c>
      <c r="E1523" s="119">
        <v>7</v>
      </c>
      <c r="F1523" s="119" t="s">
        <v>266</v>
      </c>
      <c r="G1523" s="119" t="s">
        <v>266</v>
      </c>
      <c r="H1523" s="119" t="s">
        <v>188</v>
      </c>
      <c r="I1523" s="119" t="s">
        <v>190</v>
      </c>
      <c r="J1523" s="119">
        <v>4</v>
      </c>
      <c r="K1523" s="119">
        <v>11</v>
      </c>
      <c r="L1523" s="119">
        <v>1103</v>
      </c>
      <c r="M1523" s="119">
        <v>37</v>
      </c>
    </row>
    <row r="1524" spans="1:14" x14ac:dyDescent="0.25">
      <c r="A1524" s="119">
        <v>70</v>
      </c>
      <c r="B1524" s="119">
        <v>70</v>
      </c>
      <c r="C1524" s="119">
        <v>3</v>
      </c>
      <c r="D1524" s="119" t="s">
        <v>186</v>
      </c>
      <c r="E1524" s="119">
        <v>7</v>
      </c>
      <c r="F1524" s="119" t="s">
        <v>266</v>
      </c>
      <c r="G1524" s="119" t="s">
        <v>266</v>
      </c>
      <c r="H1524" s="119" t="s">
        <v>191</v>
      </c>
      <c r="I1524" s="119" t="s">
        <v>192</v>
      </c>
      <c r="J1524" s="119">
        <v>3</v>
      </c>
      <c r="K1524" s="119">
        <v>23</v>
      </c>
      <c r="L1524" s="119">
        <v>2301</v>
      </c>
      <c r="M1524" s="119">
        <v>33</v>
      </c>
    </row>
    <row r="1525" spans="1:14" x14ac:dyDescent="0.25">
      <c r="A1525" s="119">
        <v>70</v>
      </c>
      <c r="B1525" s="119">
        <v>70</v>
      </c>
      <c r="C1525" s="119">
        <v>3</v>
      </c>
      <c r="D1525" s="119" t="s">
        <v>186</v>
      </c>
      <c r="E1525" s="119">
        <v>7</v>
      </c>
      <c r="F1525" s="119" t="s">
        <v>266</v>
      </c>
      <c r="G1525" s="119" t="s">
        <v>266</v>
      </c>
      <c r="H1525" s="119" t="s">
        <v>191</v>
      </c>
      <c r="I1525" s="119" t="s">
        <v>192</v>
      </c>
      <c r="J1525" s="119">
        <v>3</v>
      </c>
      <c r="K1525" s="119">
        <v>23</v>
      </c>
      <c r="L1525" s="119">
        <v>2302</v>
      </c>
      <c r="M1525" s="119">
        <v>30</v>
      </c>
      <c r="N1525" s="120"/>
    </row>
    <row r="1526" spans="1:14" x14ac:dyDescent="0.25">
      <c r="A1526" s="119">
        <v>70</v>
      </c>
      <c r="B1526" s="119">
        <v>70</v>
      </c>
      <c r="C1526" s="119">
        <v>3</v>
      </c>
      <c r="D1526" s="119" t="s">
        <v>186</v>
      </c>
      <c r="E1526" s="119">
        <v>7</v>
      </c>
      <c r="F1526" s="119" t="s">
        <v>266</v>
      </c>
      <c r="G1526" s="119" t="s">
        <v>266</v>
      </c>
      <c r="H1526" s="119" t="s">
        <v>191</v>
      </c>
      <c r="I1526" s="119" t="s">
        <v>192</v>
      </c>
      <c r="J1526" s="119">
        <v>3</v>
      </c>
      <c r="K1526" s="119">
        <v>24</v>
      </c>
      <c r="L1526" s="119">
        <v>2401</v>
      </c>
      <c r="M1526" s="119">
        <v>34</v>
      </c>
      <c r="N1526" s="120"/>
    </row>
    <row r="1527" spans="1:14" x14ac:dyDescent="0.25">
      <c r="A1527" s="119">
        <v>70</v>
      </c>
      <c r="B1527" s="119">
        <v>70</v>
      </c>
      <c r="C1527" s="119">
        <v>3</v>
      </c>
      <c r="D1527" s="119" t="s">
        <v>186</v>
      </c>
      <c r="E1527" s="119">
        <v>7</v>
      </c>
      <c r="F1527" s="119" t="s">
        <v>266</v>
      </c>
      <c r="G1527" s="119" t="s">
        <v>266</v>
      </c>
      <c r="H1527" s="119" t="s">
        <v>191</v>
      </c>
      <c r="I1527" s="119" t="s">
        <v>192</v>
      </c>
      <c r="J1527" s="119">
        <v>3</v>
      </c>
      <c r="K1527" s="119">
        <v>24</v>
      </c>
      <c r="L1527" s="119">
        <v>2402</v>
      </c>
      <c r="M1527" s="119">
        <v>31</v>
      </c>
      <c r="N1527" s="120"/>
    </row>
    <row r="1528" spans="1:14" x14ac:dyDescent="0.25">
      <c r="A1528" s="119">
        <v>70</v>
      </c>
      <c r="B1528" s="119">
        <v>70</v>
      </c>
      <c r="C1528" s="119">
        <v>3</v>
      </c>
      <c r="D1528" s="119" t="s">
        <v>186</v>
      </c>
      <c r="E1528" s="119">
        <v>7</v>
      </c>
      <c r="F1528" s="119" t="s">
        <v>266</v>
      </c>
      <c r="G1528" s="119" t="s">
        <v>266</v>
      </c>
      <c r="H1528" s="119" t="s">
        <v>191</v>
      </c>
      <c r="I1528" s="119" t="s">
        <v>192</v>
      </c>
      <c r="J1528" s="119">
        <v>4</v>
      </c>
      <c r="K1528" s="119">
        <v>25</v>
      </c>
      <c r="L1528" s="119">
        <v>2501</v>
      </c>
      <c r="M1528" s="119">
        <v>39</v>
      </c>
      <c r="N1528" s="120"/>
    </row>
    <row r="1529" spans="1:14" x14ac:dyDescent="0.25">
      <c r="A1529" s="119">
        <v>70</v>
      </c>
      <c r="B1529" s="119">
        <v>70</v>
      </c>
      <c r="C1529" s="119">
        <v>3</v>
      </c>
      <c r="D1529" s="119" t="s">
        <v>186</v>
      </c>
      <c r="E1529" s="119">
        <v>7</v>
      </c>
      <c r="F1529" s="119" t="s">
        <v>266</v>
      </c>
      <c r="G1529" s="119" t="s">
        <v>266</v>
      </c>
      <c r="H1529" s="119" t="s">
        <v>191</v>
      </c>
      <c r="I1529" s="119" t="s">
        <v>192</v>
      </c>
      <c r="J1529" s="119">
        <v>4</v>
      </c>
      <c r="K1529" s="119">
        <v>25</v>
      </c>
      <c r="L1529" s="119">
        <v>2502</v>
      </c>
      <c r="M1529" s="119">
        <v>38</v>
      </c>
      <c r="N1529" s="120"/>
    </row>
    <row r="1530" spans="1:14" x14ac:dyDescent="0.25">
      <c r="A1530" s="119">
        <v>70</v>
      </c>
      <c r="B1530" s="119">
        <v>70</v>
      </c>
      <c r="C1530" s="119">
        <v>3</v>
      </c>
      <c r="D1530" s="119" t="s">
        <v>186</v>
      </c>
      <c r="E1530" s="119">
        <v>7</v>
      </c>
      <c r="F1530" s="119" t="s">
        <v>266</v>
      </c>
      <c r="G1530" s="119" t="s">
        <v>266</v>
      </c>
      <c r="H1530" s="119" t="s">
        <v>191</v>
      </c>
      <c r="I1530" s="119" t="s">
        <v>192</v>
      </c>
      <c r="J1530" s="119">
        <v>4</v>
      </c>
      <c r="K1530" s="119">
        <v>25</v>
      </c>
      <c r="L1530" s="119">
        <v>2503</v>
      </c>
      <c r="M1530" s="119">
        <v>39</v>
      </c>
      <c r="N1530" s="120"/>
    </row>
    <row r="1531" spans="1:14" x14ac:dyDescent="0.25">
      <c r="A1531" s="119">
        <v>70</v>
      </c>
      <c r="B1531" s="119">
        <v>87</v>
      </c>
      <c r="C1531" s="119">
        <v>3</v>
      </c>
      <c r="D1531" s="119" t="s">
        <v>186</v>
      </c>
      <c r="E1531" s="119">
        <v>7</v>
      </c>
      <c r="F1531" s="119" t="s">
        <v>266</v>
      </c>
      <c r="G1531" s="119" t="s">
        <v>268</v>
      </c>
      <c r="H1531" s="119" t="s">
        <v>188</v>
      </c>
      <c r="I1531" s="119" t="s">
        <v>189</v>
      </c>
      <c r="J1531" s="119">
        <v>1</v>
      </c>
      <c r="K1531" s="119">
        <v>0</v>
      </c>
      <c r="L1531" s="119">
        <v>1</v>
      </c>
      <c r="M1531" s="119">
        <v>19</v>
      </c>
      <c r="N1531" s="120"/>
    </row>
    <row r="1532" spans="1:14" x14ac:dyDescent="0.25">
      <c r="A1532" s="119">
        <v>70</v>
      </c>
      <c r="B1532" s="119">
        <v>87</v>
      </c>
      <c r="C1532" s="119">
        <v>3</v>
      </c>
      <c r="D1532" s="119" t="s">
        <v>186</v>
      </c>
      <c r="E1532" s="119">
        <v>7</v>
      </c>
      <c r="F1532" s="119" t="s">
        <v>266</v>
      </c>
      <c r="G1532" s="119" t="s">
        <v>268</v>
      </c>
      <c r="H1532" s="119" t="s">
        <v>188</v>
      </c>
      <c r="I1532" s="119" t="s">
        <v>189</v>
      </c>
      <c r="J1532" s="119">
        <v>2</v>
      </c>
      <c r="K1532" s="119">
        <v>1</v>
      </c>
      <c r="L1532" s="119">
        <v>101</v>
      </c>
      <c r="M1532" s="119">
        <v>24</v>
      </c>
      <c r="N1532" s="120"/>
    </row>
    <row r="1533" spans="1:14" x14ac:dyDescent="0.25">
      <c r="A1533" s="119">
        <v>70</v>
      </c>
      <c r="B1533" s="119">
        <v>87</v>
      </c>
      <c r="C1533" s="119">
        <v>3</v>
      </c>
      <c r="D1533" s="119" t="s">
        <v>186</v>
      </c>
      <c r="E1533" s="119">
        <v>7</v>
      </c>
      <c r="F1533" s="119" t="s">
        <v>266</v>
      </c>
      <c r="G1533" s="119" t="s">
        <v>268</v>
      </c>
      <c r="H1533" s="119" t="s">
        <v>188</v>
      </c>
      <c r="I1533" s="119" t="s">
        <v>189</v>
      </c>
      <c r="J1533" s="119">
        <v>2</v>
      </c>
      <c r="K1533" s="119">
        <v>2</v>
      </c>
      <c r="L1533" s="119">
        <v>201</v>
      </c>
      <c r="M1533" s="119">
        <v>26</v>
      </c>
      <c r="N1533" s="120"/>
    </row>
    <row r="1534" spans="1:14" x14ac:dyDescent="0.25">
      <c r="A1534" s="119">
        <v>70</v>
      </c>
      <c r="B1534" s="119">
        <v>87</v>
      </c>
      <c r="C1534" s="119">
        <v>3</v>
      </c>
      <c r="D1534" s="119" t="s">
        <v>186</v>
      </c>
      <c r="E1534" s="119">
        <v>7</v>
      </c>
      <c r="F1534" s="119" t="s">
        <v>266</v>
      </c>
      <c r="G1534" s="119" t="s">
        <v>268</v>
      </c>
      <c r="H1534" s="119" t="s">
        <v>188</v>
      </c>
      <c r="I1534" s="119" t="s">
        <v>189</v>
      </c>
      <c r="J1534" s="119">
        <v>3</v>
      </c>
      <c r="K1534" s="119">
        <v>6</v>
      </c>
      <c r="L1534" s="119">
        <v>601</v>
      </c>
      <c r="M1534" s="119">
        <v>35</v>
      </c>
      <c r="N1534" s="120"/>
    </row>
    <row r="1535" spans="1:14" x14ac:dyDescent="0.25">
      <c r="A1535" s="119">
        <v>70</v>
      </c>
      <c r="B1535" s="119">
        <v>87</v>
      </c>
      <c r="C1535" s="119">
        <v>3</v>
      </c>
      <c r="D1535" s="119" t="s">
        <v>186</v>
      </c>
      <c r="E1535" s="119">
        <v>7</v>
      </c>
      <c r="F1535" s="119" t="s">
        <v>266</v>
      </c>
      <c r="G1535" s="119" t="s">
        <v>268</v>
      </c>
      <c r="H1535" s="119" t="s">
        <v>188</v>
      </c>
      <c r="I1535" s="119" t="s">
        <v>189</v>
      </c>
      <c r="J1535" s="119">
        <v>3</v>
      </c>
      <c r="K1535" s="119">
        <v>6</v>
      </c>
      <c r="L1535" s="119">
        <v>602</v>
      </c>
      <c r="M1535" s="119">
        <v>36</v>
      </c>
      <c r="N1535" s="120"/>
    </row>
    <row r="1536" spans="1:14" x14ac:dyDescent="0.25">
      <c r="A1536" s="119">
        <v>70</v>
      </c>
      <c r="B1536" s="119">
        <v>87</v>
      </c>
      <c r="C1536" s="119">
        <v>3</v>
      </c>
      <c r="D1536" s="119" t="s">
        <v>186</v>
      </c>
      <c r="E1536" s="119">
        <v>7</v>
      </c>
      <c r="F1536" s="119" t="s">
        <v>266</v>
      </c>
      <c r="G1536" s="119" t="s">
        <v>268</v>
      </c>
      <c r="H1536" s="119" t="s">
        <v>188</v>
      </c>
      <c r="I1536" s="119" t="s">
        <v>189</v>
      </c>
      <c r="J1536" s="119">
        <v>3</v>
      </c>
      <c r="K1536" s="119">
        <v>6</v>
      </c>
      <c r="L1536" s="119">
        <v>603</v>
      </c>
      <c r="M1536" s="119">
        <v>36</v>
      </c>
      <c r="N1536" s="120"/>
    </row>
    <row r="1537" spans="1:14" x14ac:dyDescent="0.25">
      <c r="A1537" s="119">
        <v>70</v>
      </c>
      <c r="B1537" s="119">
        <v>87</v>
      </c>
      <c r="C1537" s="119">
        <v>3</v>
      </c>
      <c r="D1537" s="119" t="s">
        <v>186</v>
      </c>
      <c r="E1537" s="119">
        <v>7</v>
      </c>
      <c r="F1537" s="119" t="s">
        <v>266</v>
      </c>
      <c r="G1537" s="119" t="s">
        <v>268</v>
      </c>
      <c r="H1537" s="119" t="s">
        <v>188</v>
      </c>
      <c r="I1537" s="119" t="s">
        <v>189</v>
      </c>
      <c r="J1537" s="119">
        <v>3</v>
      </c>
      <c r="K1537" s="119">
        <v>6</v>
      </c>
      <c r="L1537" s="119">
        <v>604</v>
      </c>
      <c r="M1537" s="119">
        <v>36</v>
      </c>
      <c r="N1537" s="120"/>
    </row>
    <row r="1538" spans="1:14" x14ac:dyDescent="0.25">
      <c r="A1538" s="119">
        <v>70</v>
      </c>
      <c r="B1538" s="119">
        <v>87</v>
      </c>
      <c r="C1538" s="119">
        <v>3</v>
      </c>
      <c r="D1538" s="119" t="s">
        <v>186</v>
      </c>
      <c r="E1538" s="119">
        <v>7</v>
      </c>
      <c r="F1538" s="119" t="s">
        <v>266</v>
      </c>
      <c r="G1538" s="119" t="s">
        <v>268</v>
      </c>
      <c r="H1538" s="119" t="s">
        <v>188</v>
      </c>
      <c r="I1538" s="119" t="s">
        <v>189</v>
      </c>
      <c r="J1538" s="119">
        <v>3</v>
      </c>
      <c r="K1538" s="119">
        <v>6</v>
      </c>
      <c r="L1538" s="119">
        <v>605</v>
      </c>
      <c r="M1538" s="119">
        <v>35</v>
      </c>
      <c r="N1538" s="120"/>
    </row>
    <row r="1539" spans="1:14" x14ac:dyDescent="0.25">
      <c r="A1539" s="119">
        <v>70</v>
      </c>
      <c r="B1539" s="119">
        <v>87</v>
      </c>
      <c r="C1539" s="119">
        <v>3</v>
      </c>
      <c r="D1539" s="119" t="s">
        <v>186</v>
      </c>
      <c r="E1539" s="119">
        <v>7</v>
      </c>
      <c r="F1539" s="119" t="s">
        <v>266</v>
      </c>
      <c r="G1539" s="119" t="s">
        <v>268</v>
      </c>
      <c r="H1539" s="119" t="s">
        <v>188</v>
      </c>
      <c r="I1539" s="119" t="s">
        <v>190</v>
      </c>
      <c r="J1539" s="119">
        <v>1</v>
      </c>
      <c r="K1539" s="119">
        <v>0</v>
      </c>
      <c r="L1539" s="119">
        <v>1</v>
      </c>
      <c r="M1539" s="119">
        <v>19</v>
      </c>
      <c r="N1539" s="120"/>
    </row>
    <row r="1540" spans="1:14" x14ac:dyDescent="0.25">
      <c r="A1540" s="119">
        <v>70</v>
      </c>
      <c r="B1540" s="119">
        <v>87</v>
      </c>
      <c r="C1540" s="119">
        <v>3</v>
      </c>
      <c r="D1540" s="119" t="s">
        <v>186</v>
      </c>
      <c r="E1540" s="119">
        <v>7</v>
      </c>
      <c r="F1540" s="119" t="s">
        <v>266</v>
      </c>
      <c r="G1540" s="119" t="s">
        <v>268</v>
      </c>
      <c r="H1540" s="119" t="s">
        <v>188</v>
      </c>
      <c r="I1540" s="119" t="s">
        <v>190</v>
      </c>
      <c r="J1540" s="119">
        <v>2</v>
      </c>
      <c r="K1540" s="119">
        <v>1</v>
      </c>
      <c r="L1540" s="119">
        <v>101</v>
      </c>
      <c r="M1540" s="119">
        <v>22</v>
      </c>
      <c r="N1540" s="120"/>
    </row>
    <row r="1541" spans="1:14" x14ac:dyDescent="0.25">
      <c r="A1541" s="119">
        <v>70</v>
      </c>
      <c r="B1541" s="119">
        <v>87</v>
      </c>
      <c r="C1541" s="119">
        <v>3</v>
      </c>
      <c r="D1541" s="119" t="s">
        <v>186</v>
      </c>
      <c r="E1541" s="119">
        <v>7</v>
      </c>
      <c r="F1541" s="119" t="s">
        <v>266</v>
      </c>
      <c r="G1541" s="119" t="s">
        <v>268</v>
      </c>
      <c r="H1541" s="119" t="s">
        <v>188</v>
      </c>
      <c r="I1541" s="119" t="s">
        <v>190</v>
      </c>
      <c r="J1541" s="119">
        <v>2</v>
      </c>
      <c r="K1541" s="119">
        <v>2</v>
      </c>
      <c r="L1541" s="119">
        <v>201</v>
      </c>
      <c r="M1541" s="119">
        <v>25</v>
      </c>
      <c r="N1541" s="120"/>
    </row>
    <row r="1542" spans="1:14" x14ac:dyDescent="0.25">
      <c r="A1542" s="119">
        <v>70</v>
      </c>
      <c r="B1542" s="119">
        <v>87</v>
      </c>
      <c r="C1542" s="119">
        <v>3</v>
      </c>
      <c r="D1542" s="119" t="s">
        <v>186</v>
      </c>
      <c r="E1542" s="119">
        <v>7</v>
      </c>
      <c r="F1542" s="119" t="s">
        <v>266</v>
      </c>
      <c r="G1542" s="119" t="s">
        <v>268</v>
      </c>
      <c r="H1542" s="119" t="s">
        <v>188</v>
      </c>
      <c r="I1542" s="119" t="s">
        <v>190</v>
      </c>
      <c r="J1542" s="119">
        <v>2</v>
      </c>
      <c r="K1542" s="119">
        <v>3</v>
      </c>
      <c r="L1542" s="119">
        <v>301</v>
      </c>
      <c r="M1542" s="119">
        <v>25</v>
      </c>
      <c r="N1542" s="120"/>
    </row>
    <row r="1543" spans="1:14" x14ac:dyDescent="0.25">
      <c r="A1543" s="119">
        <v>70</v>
      </c>
      <c r="B1543" s="119">
        <v>87</v>
      </c>
      <c r="C1543" s="119">
        <v>3</v>
      </c>
      <c r="D1543" s="119" t="s">
        <v>186</v>
      </c>
      <c r="E1543" s="119">
        <v>7</v>
      </c>
      <c r="F1543" s="119" t="s">
        <v>266</v>
      </c>
      <c r="G1543" s="119" t="s">
        <v>268</v>
      </c>
      <c r="H1543" s="119" t="s">
        <v>188</v>
      </c>
      <c r="I1543" s="119" t="s">
        <v>190</v>
      </c>
      <c r="J1543" s="119">
        <v>2</v>
      </c>
      <c r="K1543" s="119">
        <v>3</v>
      </c>
      <c r="L1543" s="119">
        <v>302</v>
      </c>
      <c r="M1543" s="119">
        <v>25</v>
      </c>
      <c r="N1543" s="120"/>
    </row>
    <row r="1544" spans="1:14" x14ac:dyDescent="0.25">
      <c r="A1544" s="119">
        <v>70</v>
      </c>
      <c r="B1544" s="119">
        <v>87</v>
      </c>
      <c r="C1544" s="119">
        <v>3</v>
      </c>
      <c r="D1544" s="119" t="s">
        <v>186</v>
      </c>
      <c r="E1544" s="119">
        <v>7</v>
      </c>
      <c r="F1544" s="119" t="s">
        <v>266</v>
      </c>
      <c r="G1544" s="119" t="s">
        <v>268</v>
      </c>
      <c r="H1544" s="119" t="s">
        <v>188</v>
      </c>
      <c r="I1544" s="119" t="s">
        <v>190</v>
      </c>
      <c r="J1544" s="119">
        <v>2</v>
      </c>
      <c r="K1544" s="119">
        <v>4</v>
      </c>
      <c r="L1544" s="119">
        <v>401</v>
      </c>
      <c r="M1544" s="119">
        <v>26</v>
      </c>
      <c r="N1544" s="120"/>
    </row>
    <row r="1545" spans="1:14" x14ac:dyDescent="0.25">
      <c r="A1545" s="119">
        <v>70</v>
      </c>
      <c r="B1545" s="119">
        <v>87</v>
      </c>
      <c r="C1545" s="119">
        <v>3</v>
      </c>
      <c r="D1545" s="119" t="s">
        <v>186</v>
      </c>
      <c r="E1545" s="119">
        <v>7</v>
      </c>
      <c r="F1545" s="119" t="s">
        <v>266</v>
      </c>
      <c r="G1545" s="119" t="s">
        <v>268</v>
      </c>
      <c r="H1545" s="119" t="s">
        <v>188</v>
      </c>
      <c r="I1545" s="119" t="s">
        <v>190</v>
      </c>
      <c r="J1545" s="119">
        <v>2</v>
      </c>
      <c r="K1545" s="119">
        <v>4</v>
      </c>
      <c r="L1545" s="119">
        <v>402</v>
      </c>
      <c r="M1545" s="119">
        <v>26</v>
      </c>
      <c r="N1545" s="120"/>
    </row>
    <row r="1546" spans="1:14" x14ac:dyDescent="0.25">
      <c r="A1546" s="119">
        <v>70</v>
      </c>
      <c r="B1546" s="119">
        <v>87</v>
      </c>
      <c r="C1546" s="119">
        <v>3</v>
      </c>
      <c r="D1546" s="119" t="s">
        <v>186</v>
      </c>
      <c r="E1546" s="119">
        <v>7</v>
      </c>
      <c r="F1546" s="119" t="s">
        <v>266</v>
      </c>
      <c r="G1546" s="119" t="s">
        <v>268</v>
      </c>
      <c r="H1546" s="119" t="s">
        <v>188</v>
      </c>
      <c r="I1546" s="119" t="s">
        <v>190</v>
      </c>
      <c r="J1546" s="119">
        <v>2</v>
      </c>
      <c r="K1546" s="119">
        <v>5</v>
      </c>
      <c r="L1546" s="119">
        <v>501</v>
      </c>
      <c r="M1546" s="119">
        <v>49</v>
      </c>
      <c r="N1546" s="120"/>
    </row>
    <row r="1547" spans="1:14" x14ac:dyDescent="0.25">
      <c r="A1547" s="119">
        <v>70</v>
      </c>
      <c r="B1547" s="119">
        <v>199</v>
      </c>
      <c r="C1547" s="119">
        <v>3</v>
      </c>
      <c r="D1547" s="119" t="s">
        <v>186</v>
      </c>
      <c r="E1547" s="119">
        <v>6</v>
      </c>
      <c r="F1547" s="119" t="s">
        <v>266</v>
      </c>
      <c r="G1547" s="119" t="s">
        <v>269</v>
      </c>
      <c r="H1547" s="119" t="s">
        <v>188</v>
      </c>
      <c r="I1547" s="119" t="s">
        <v>189</v>
      </c>
      <c r="J1547" s="119">
        <v>1</v>
      </c>
      <c r="K1547" s="119">
        <v>0</v>
      </c>
      <c r="L1547" s="119">
        <v>1</v>
      </c>
      <c r="M1547" s="119">
        <v>25</v>
      </c>
      <c r="N1547" s="120"/>
    </row>
    <row r="1548" spans="1:14" x14ac:dyDescent="0.25">
      <c r="A1548" s="119">
        <v>70</v>
      </c>
      <c r="B1548" s="119">
        <v>199</v>
      </c>
      <c r="C1548" s="119">
        <v>3</v>
      </c>
      <c r="D1548" s="119" t="s">
        <v>186</v>
      </c>
      <c r="E1548" s="119">
        <v>6</v>
      </c>
      <c r="F1548" s="119" t="s">
        <v>266</v>
      </c>
      <c r="G1548" s="119" t="s">
        <v>269</v>
      </c>
      <c r="H1548" s="119" t="s">
        <v>188</v>
      </c>
      <c r="I1548" s="119" t="s">
        <v>189</v>
      </c>
      <c r="J1548" s="119">
        <v>2</v>
      </c>
      <c r="K1548" s="119">
        <v>3</v>
      </c>
      <c r="L1548" s="119">
        <v>301</v>
      </c>
      <c r="M1548" s="119">
        <v>38</v>
      </c>
      <c r="N1548" s="120"/>
    </row>
    <row r="1549" spans="1:14" x14ac:dyDescent="0.25">
      <c r="A1549" s="119">
        <v>70</v>
      </c>
      <c r="B1549" s="119">
        <v>199</v>
      </c>
      <c r="C1549" s="119">
        <v>3</v>
      </c>
      <c r="D1549" s="119" t="s">
        <v>186</v>
      </c>
      <c r="E1549" s="119">
        <v>6</v>
      </c>
      <c r="F1549" s="119" t="s">
        <v>266</v>
      </c>
      <c r="G1549" s="119" t="s">
        <v>269</v>
      </c>
      <c r="H1549" s="119" t="s">
        <v>188</v>
      </c>
      <c r="I1549" s="119" t="s">
        <v>189</v>
      </c>
      <c r="J1549" s="119">
        <v>2</v>
      </c>
      <c r="K1549" s="119">
        <v>4</v>
      </c>
      <c r="L1549" s="119">
        <v>401</v>
      </c>
      <c r="M1549" s="119">
        <v>35</v>
      </c>
      <c r="N1549" s="120"/>
    </row>
    <row r="1550" spans="1:14" x14ac:dyDescent="0.25">
      <c r="A1550" s="119">
        <v>70</v>
      </c>
      <c r="B1550" s="119">
        <v>199</v>
      </c>
      <c r="C1550" s="119">
        <v>3</v>
      </c>
      <c r="D1550" s="119" t="s">
        <v>186</v>
      </c>
      <c r="E1550" s="119">
        <v>6</v>
      </c>
      <c r="F1550" s="119" t="s">
        <v>266</v>
      </c>
      <c r="G1550" s="119" t="s">
        <v>269</v>
      </c>
      <c r="H1550" s="119" t="s">
        <v>188</v>
      </c>
      <c r="I1550" s="119" t="s">
        <v>189</v>
      </c>
      <c r="J1550" s="119">
        <v>2</v>
      </c>
      <c r="K1550" s="119">
        <v>5</v>
      </c>
      <c r="L1550" s="119">
        <v>501</v>
      </c>
      <c r="M1550" s="119">
        <v>36</v>
      </c>
      <c r="N1550" s="120"/>
    </row>
    <row r="1551" spans="1:14" x14ac:dyDescent="0.25">
      <c r="A1551" s="119">
        <v>70</v>
      </c>
      <c r="B1551" s="119">
        <v>199</v>
      </c>
      <c r="C1551" s="119">
        <v>3</v>
      </c>
      <c r="D1551" s="119" t="s">
        <v>186</v>
      </c>
      <c r="E1551" s="119">
        <v>6</v>
      </c>
      <c r="F1551" s="119" t="s">
        <v>266</v>
      </c>
      <c r="G1551" s="119" t="s">
        <v>269</v>
      </c>
      <c r="H1551" s="119" t="s">
        <v>188</v>
      </c>
      <c r="I1551" s="119" t="s">
        <v>190</v>
      </c>
      <c r="J1551" s="119">
        <v>1</v>
      </c>
      <c r="K1551" s="119">
        <v>0</v>
      </c>
      <c r="L1551" s="119">
        <v>1</v>
      </c>
      <c r="M1551" s="119">
        <v>27</v>
      </c>
      <c r="N1551" s="120"/>
    </row>
    <row r="1552" spans="1:14" x14ac:dyDescent="0.25">
      <c r="A1552" s="119">
        <v>70</v>
      </c>
      <c r="B1552" s="119">
        <v>199</v>
      </c>
      <c r="C1552" s="119">
        <v>3</v>
      </c>
      <c r="D1552" s="119" t="s">
        <v>186</v>
      </c>
      <c r="E1552" s="119">
        <v>6</v>
      </c>
      <c r="F1552" s="119" t="s">
        <v>266</v>
      </c>
      <c r="G1552" s="119" t="s">
        <v>269</v>
      </c>
      <c r="H1552" s="119" t="s">
        <v>188</v>
      </c>
      <c r="I1552" s="119" t="s">
        <v>190</v>
      </c>
      <c r="J1552" s="119">
        <v>2</v>
      </c>
      <c r="K1552" s="119">
        <v>1</v>
      </c>
      <c r="L1552" s="119">
        <v>101</v>
      </c>
      <c r="M1552" s="119">
        <v>35</v>
      </c>
      <c r="N1552" s="120"/>
    </row>
    <row r="1553" spans="1:14" x14ac:dyDescent="0.25">
      <c r="A1553" s="119">
        <v>70</v>
      </c>
      <c r="B1553" s="119">
        <v>199</v>
      </c>
      <c r="C1553" s="119">
        <v>3</v>
      </c>
      <c r="D1553" s="119" t="s">
        <v>186</v>
      </c>
      <c r="E1553" s="119">
        <v>6</v>
      </c>
      <c r="F1553" s="119" t="s">
        <v>266</v>
      </c>
      <c r="G1553" s="119" t="s">
        <v>269</v>
      </c>
      <c r="H1553" s="119" t="s">
        <v>188</v>
      </c>
      <c r="I1553" s="119" t="s">
        <v>190</v>
      </c>
      <c r="J1553" s="119">
        <v>2</v>
      </c>
      <c r="K1553" s="119">
        <v>1</v>
      </c>
      <c r="L1553" s="119">
        <v>102</v>
      </c>
      <c r="M1553" s="119">
        <v>35</v>
      </c>
      <c r="N1553" s="120"/>
    </row>
    <row r="1554" spans="1:14" x14ac:dyDescent="0.25">
      <c r="A1554" s="119">
        <v>70</v>
      </c>
      <c r="B1554" s="119">
        <v>199</v>
      </c>
      <c r="C1554" s="119">
        <v>3</v>
      </c>
      <c r="D1554" s="119" t="s">
        <v>186</v>
      </c>
      <c r="E1554" s="119">
        <v>6</v>
      </c>
      <c r="F1554" s="119" t="s">
        <v>266</v>
      </c>
      <c r="G1554" s="119" t="s">
        <v>269</v>
      </c>
      <c r="H1554" s="119" t="s">
        <v>188</v>
      </c>
      <c r="I1554" s="119" t="s">
        <v>190</v>
      </c>
      <c r="J1554" s="119">
        <v>2</v>
      </c>
      <c r="K1554" s="119">
        <v>2</v>
      </c>
      <c r="L1554" s="119">
        <v>201</v>
      </c>
      <c r="M1554" s="119">
        <v>36</v>
      </c>
      <c r="N1554" s="120"/>
    </row>
    <row r="1555" spans="1:14" x14ac:dyDescent="0.25">
      <c r="A1555" s="119">
        <v>71</v>
      </c>
      <c r="B1555" s="119">
        <v>71</v>
      </c>
      <c r="C1555" s="119">
        <v>3</v>
      </c>
      <c r="D1555" s="119" t="s">
        <v>186</v>
      </c>
      <c r="E1555" s="119">
        <v>5</v>
      </c>
      <c r="F1555" s="119" t="s">
        <v>270</v>
      </c>
      <c r="G1555" s="119" t="s">
        <v>271</v>
      </c>
      <c r="H1555" s="119" t="s">
        <v>188</v>
      </c>
      <c r="I1555" s="119" t="s">
        <v>189</v>
      </c>
      <c r="J1555" s="119">
        <v>1</v>
      </c>
      <c r="K1555" s="119">
        <v>0</v>
      </c>
      <c r="L1555" s="119">
        <v>1</v>
      </c>
      <c r="M1555" s="119">
        <v>20</v>
      </c>
      <c r="N1555" s="120"/>
    </row>
    <row r="1556" spans="1:14" x14ac:dyDescent="0.25">
      <c r="A1556" s="119">
        <v>71</v>
      </c>
      <c r="B1556" s="119">
        <v>71</v>
      </c>
      <c r="C1556" s="119">
        <v>3</v>
      </c>
      <c r="D1556" s="119" t="s">
        <v>186</v>
      </c>
      <c r="E1556" s="119">
        <v>5</v>
      </c>
      <c r="F1556" s="119" t="s">
        <v>270</v>
      </c>
      <c r="G1556" s="119" t="s">
        <v>271</v>
      </c>
      <c r="H1556" s="119" t="s">
        <v>188</v>
      </c>
      <c r="I1556" s="119" t="s">
        <v>189</v>
      </c>
      <c r="J1556" s="119">
        <v>1</v>
      </c>
      <c r="K1556" s="119">
        <v>0</v>
      </c>
      <c r="L1556" s="119">
        <v>2</v>
      </c>
      <c r="M1556" s="119">
        <v>20</v>
      </c>
      <c r="N1556" s="120"/>
    </row>
    <row r="1557" spans="1:14" x14ac:dyDescent="0.25">
      <c r="A1557" s="119">
        <v>71</v>
      </c>
      <c r="B1557" s="119">
        <v>71</v>
      </c>
      <c r="C1557" s="119">
        <v>3</v>
      </c>
      <c r="D1557" s="119" t="s">
        <v>186</v>
      </c>
      <c r="E1557" s="119">
        <v>5</v>
      </c>
      <c r="F1557" s="119" t="s">
        <v>270</v>
      </c>
      <c r="G1557" s="119" t="s">
        <v>271</v>
      </c>
      <c r="H1557" s="119" t="s">
        <v>188</v>
      </c>
      <c r="I1557" s="119" t="s">
        <v>189</v>
      </c>
      <c r="J1557" s="119">
        <v>2</v>
      </c>
      <c r="K1557" s="119">
        <v>1</v>
      </c>
      <c r="L1557" s="119">
        <v>101</v>
      </c>
      <c r="M1557" s="119">
        <v>32</v>
      </c>
      <c r="N1557" s="120"/>
    </row>
    <row r="1558" spans="1:14" x14ac:dyDescent="0.25">
      <c r="A1558" s="119">
        <v>71</v>
      </c>
      <c r="B1558" s="119">
        <v>71</v>
      </c>
      <c r="C1558" s="119">
        <v>3</v>
      </c>
      <c r="D1558" s="119" t="s">
        <v>186</v>
      </c>
      <c r="E1558" s="119">
        <v>5</v>
      </c>
      <c r="F1558" s="119" t="s">
        <v>270</v>
      </c>
      <c r="G1558" s="119" t="s">
        <v>271</v>
      </c>
      <c r="H1558" s="119" t="s">
        <v>188</v>
      </c>
      <c r="I1558" s="119" t="s">
        <v>189</v>
      </c>
      <c r="J1558" s="119">
        <v>2</v>
      </c>
      <c r="K1558" s="119">
        <v>1</v>
      </c>
      <c r="L1558" s="119">
        <v>102</v>
      </c>
      <c r="M1558" s="119">
        <v>32</v>
      </c>
      <c r="N1558" s="120"/>
    </row>
    <row r="1559" spans="1:14" x14ac:dyDescent="0.25">
      <c r="A1559" s="119">
        <v>71</v>
      </c>
      <c r="B1559" s="119">
        <v>71</v>
      </c>
      <c r="C1559" s="119">
        <v>3</v>
      </c>
      <c r="D1559" s="119" t="s">
        <v>186</v>
      </c>
      <c r="E1559" s="119">
        <v>5</v>
      </c>
      <c r="F1559" s="119" t="s">
        <v>270</v>
      </c>
      <c r="G1559" s="119" t="s">
        <v>271</v>
      </c>
      <c r="H1559" s="119" t="s">
        <v>188</v>
      </c>
      <c r="I1559" s="119" t="s">
        <v>189</v>
      </c>
      <c r="J1559" s="119">
        <v>2</v>
      </c>
      <c r="K1559" s="119">
        <v>1</v>
      </c>
      <c r="L1559" s="119">
        <v>103</v>
      </c>
      <c r="M1559" s="119">
        <v>32</v>
      </c>
      <c r="N1559" s="120"/>
    </row>
    <row r="1560" spans="1:14" x14ac:dyDescent="0.25">
      <c r="A1560" s="119">
        <v>71</v>
      </c>
      <c r="B1560" s="119">
        <v>71</v>
      </c>
      <c r="C1560" s="119">
        <v>3</v>
      </c>
      <c r="D1560" s="119" t="s">
        <v>186</v>
      </c>
      <c r="E1560" s="119">
        <v>5</v>
      </c>
      <c r="F1560" s="119" t="s">
        <v>270</v>
      </c>
      <c r="G1560" s="119" t="s">
        <v>271</v>
      </c>
      <c r="H1560" s="119" t="s">
        <v>188</v>
      </c>
      <c r="I1560" s="119" t="s">
        <v>189</v>
      </c>
      <c r="J1560" s="119">
        <v>2</v>
      </c>
      <c r="K1560" s="119">
        <v>1</v>
      </c>
      <c r="L1560" s="119">
        <v>104</v>
      </c>
      <c r="M1560" s="119">
        <v>32</v>
      </c>
      <c r="N1560" s="120"/>
    </row>
    <row r="1561" spans="1:14" x14ac:dyDescent="0.25">
      <c r="A1561" s="119">
        <v>71</v>
      </c>
      <c r="B1561" s="119">
        <v>71</v>
      </c>
      <c r="C1561" s="119">
        <v>3</v>
      </c>
      <c r="D1561" s="119" t="s">
        <v>186</v>
      </c>
      <c r="E1561" s="119">
        <v>5</v>
      </c>
      <c r="F1561" s="119" t="s">
        <v>270</v>
      </c>
      <c r="G1561" s="119" t="s">
        <v>271</v>
      </c>
      <c r="H1561" s="119" t="s">
        <v>188</v>
      </c>
      <c r="I1561" s="119" t="s">
        <v>189</v>
      </c>
      <c r="J1561" s="119">
        <v>2</v>
      </c>
      <c r="K1561" s="119">
        <v>2</v>
      </c>
      <c r="L1561" s="119">
        <v>201</v>
      </c>
      <c r="M1561" s="119">
        <v>32</v>
      </c>
      <c r="N1561" s="120"/>
    </row>
    <row r="1562" spans="1:14" x14ac:dyDescent="0.25">
      <c r="A1562" s="119">
        <v>71</v>
      </c>
      <c r="B1562" s="119">
        <v>71</v>
      </c>
      <c r="C1562" s="119">
        <v>3</v>
      </c>
      <c r="D1562" s="119" t="s">
        <v>186</v>
      </c>
      <c r="E1562" s="119">
        <v>5</v>
      </c>
      <c r="F1562" s="119" t="s">
        <v>270</v>
      </c>
      <c r="G1562" s="119" t="s">
        <v>271</v>
      </c>
      <c r="H1562" s="119" t="s">
        <v>188</v>
      </c>
      <c r="I1562" s="119" t="s">
        <v>189</v>
      </c>
      <c r="J1562" s="119">
        <v>2</v>
      </c>
      <c r="K1562" s="119">
        <v>2</v>
      </c>
      <c r="L1562" s="119">
        <v>202</v>
      </c>
      <c r="M1562" s="119">
        <v>34</v>
      </c>
      <c r="N1562" s="120"/>
    </row>
    <row r="1563" spans="1:14" x14ac:dyDescent="0.25">
      <c r="A1563" s="119">
        <v>71</v>
      </c>
      <c r="B1563" s="119">
        <v>71</v>
      </c>
      <c r="C1563" s="119">
        <v>3</v>
      </c>
      <c r="D1563" s="119" t="s">
        <v>186</v>
      </c>
      <c r="E1563" s="119">
        <v>5</v>
      </c>
      <c r="F1563" s="119" t="s">
        <v>270</v>
      </c>
      <c r="G1563" s="119" t="s">
        <v>271</v>
      </c>
      <c r="H1563" s="119" t="s">
        <v>188</v>
      </c>
      <c r="I1563" s="119" t="s">
        <v>189</v>
      </c>
      <c r="J1563" s="119">
        <v>2</v>
      </c>
      <c r="K1563" s="119">
        <v>2</v>
      </c>
      <c r="L1563" s="119">
        <v>203</v>
      </c>
      <c r="M1563" s="119">
        <v>33</v>
      </c>
      <c r="N1563" s="120"/>
    </row>
    <row r="1564" spans="1:14" x14ac:dyDescent="0.25">
      <c r="A1564" s="119">
        <v>71</v>
      </c>
      <c r="B1564" s="119">
        <v>71</v>
      </c>
      <c r="C1564" s="119">
        <v>3</v>
      </c>
      <c r="D1564" s="119" t="s">
        <v>186</v>
      </c>
      <c r="E1564" s="119">
        <v>5</v>
      </c>
      <c r="F1564" s="119" t="s">
        <v>270</v>
      </c>
      <c r="G1564" s="119" t="s">
        <v>271</v>
      </c>
      <c r="H1564" s="119" t="s">
        <v>188</v>
      </c>
      <c r="I1564" s="119" t="s">
        <v>189</v>
      </c>
      <c r="J1564" s="119">
        <v>2</v>
      </c>
      <c r="K1564" s="119">
        <v>2</v>
      </c>
      <c r="L1564" s="119">
        <v>204</v>
      </c>
      <c r="M1564" s="119">
        <v>33</v>
      </c>
      <c r="N1564" s="120"/>
    </row>
    <row r="1565" spans="1:14" x14ac:dyDescent="0.25">
      <c r="A1565" s="119">
        <v>71</v>
      </c>
      <c r="B1565" s="119">
        <v>71</v>
      </c>
      <c r="C1565" s="119">
        <v>3</v>
      </c>
      <c r="D1565" s="119" t="s">
        <v>186</v>
      </c>
      <c r="E1565" s="119">
        <v>5</v>
      </c>
      <c r="F1565" s="119" t="s">
        <v>270</v>
      </c>
      <c r="G1565" s="119" t="s">
        <v>271</v>
      </c>
      <c r="H1565" s="119" t="s">
        <v>188</v>
      </c>
      <c r="I1565" s="119" t="s">
        <v>189</v>
      </c>
      <c r="J1565" s="119">
        <v>2</v>
      </c>
      <c r="K1565" s="119">
        <v>3</v>
      </c>
      <c r="L1565" s="119">
        <v>301</v>
      </c>
      <c r="M1565" s="119">
        <v>34</v>
      </c>
      <c r="N1565" s="120"/>
    </row>
    <row r="1566" spans="1:14" x14ac:dyDescent="0.25">
      <c r="A1566" s="119">
        <v>71</v>
      </c>
      <c r="B1566" s="119">
        <v>71</v>
      </c>
      <c r="C1566" s="119">
        <v>3</v>
      </c>
      <c r="D1566" s="119" t="s">
        <v>186</v>
      </c>
      <c r="E1566" s="119">
        <v>5</v>
      </c>
      <c r="F1566" s="119" t="s">
        <v>270</v>
      </c>
      <c r="G1566" s="119" t="s">
        <v>271</v>
      </c>
      <c r="H1566" s="119" t="s">
        <v>188</v>
      </c>
      <c r="I1566" s="119" t="s">
        <v>189</v>
      </c>
      <c r="J1566" s="119">
        <v>2</v>
      </c>
      <c r="K1566" s="119">
        <v>3</v>
      </c>
      <c r="L1566" s="119">
        <v>302</v>
      </c>
      <c r="M1566" s="119">
        <v>35</v>
      </c>
      <c r="N1566" s="120"/>
    </row>
    <row r="1567" spans="1:14" x14ac:dyDescent="0.25">
      <c r="A1567" s="119">
        <v>71</v>
      </c>
      <c r="B1567" s="119">
        <v>71</v>
      </c>
      <c r="C1567" s="119">
        <v>3</v>
      </c>
      <c r="D1567" s="119" t="s">
        <v>186</v>
      </c>
      <c r="E1567" s="119">
        <v>5</v>
      </c>
      <c r="F1567" s="119" t="s">
        <v>270</v>
      </c>
      <c r="G1567" s="119" t="s">
        <v>271</v>
      </c>
      <c r="H1567" s="119" t="s">
        <v>188</v>
      </c>
      <c r="I1567" s="119" t="s">
        <v>189</v>
      </c>
      <c r="J1567" s="119">
        <v>2</v>
      </c>
      <c r="K1567" s="119">
        <v>3</v>
      </c>
      <c r="L1567" s="119">
        <v>303</v>
      </c>
      <c r="M1567" s="119">
        <v>35</v>
      </c>
      <c r="N1567" s="120"/>
    </row>
    <row r="1568" spans="1:14" x14ac:dyDescent="0.25">
      <c r="A1568" s="119">
        <v>71</v>
      </c>
      <c r="B1568" s="119">
        <v>71</v>
      </c>
      <c r="C1568" s="119">
        <v>3</v>
      </c>
      <c r="D1568" s="119" t="s">
        <v>186</v>
      </c>
      <c r="E1568" s="119">
        <v>5</v>
      </c>
      <c r="F1568" s="119" t="s">
        <v>270</v>
      </c>
      <c r="G1568" s="119" t="s">
        <v>271</v>
      </c>
      <c r="H1568" s="119" t="s">
        <v>188</v>
      </c>
      <c r="I1568" s="119" t="s">
        <v>189</v>
      </c>
      <c r="J1568" s="119">
        <v>2</v>
      </c>
      <c r="K1568" s="119">
        <v>4</v>
      </c>
      <c r="L1568" s="119">
        <v>401</v>
      </c>
      <c r="M1568" s="119">
        <v>36</v>
      </c>
      <c r="N1568" s="120"/>
    </row>
    <row r="1569" spans="1:14" x14ac:dyDescent="0.25">
      <c r="A1569" s="119">
        <v>71</v>
      </c>
      <c r="B1569" s="119">
        <v>71</v>
      </c>
      <c r="C1569" s="119">
        <v>3</v>
      </c>
      <c r="D1569" s="119" t="s">
        <v>186</v>
      </c>
      <c r="E1569" s="119">
        <v>5</v>
      </c>
      <c r="F1569" s="119" t="s">
        <v>270</v>
      </c>
      <c r="G1569" s="119" t="s">
        <v>271</v>
      </c>
      <c r="H1569" s="119" t="s">
        <v>188</v>
      </c>
      <c r="I1569" s="119" t="s">
        <v>189</v>
      </c>
      <c r="J1569" s="119">
        <v>2</v>
      </c>
      <c r="K1569" s="119">
        <v>4</v>
      </c>
      <c r="L1569" s="119">
        <v>402</v>
      </c>
      <c r="M1569" s="119">
        <v>35</v>
      </c>
      <c r="N1569" s="120"/>
    </row>
    <row r="1570" spans="1:14" x14ac:dyDescent="0.25">
      <c r="A1570" s="119">
        <v>71</v>
      </c>
      <c r="B1570" s="119">
        <v>71</v>
      </c>
      <c r="C1570" s="119">
        <v>3</v>
      </c>
      <c r="D1570" s="119" t="s">
        <v>186</v>
      </c>
      <c r="E1570" s="119">
        <v>5</v>
      </c>
      <c r="F1570" s="119" t="s">
        <v>270</v>
      </c>
      <c r="G1570" s="119" t="s">
        <v>271</v>
      </c>
      <c r="H1570" s="119" t="s">
        <v>188</v>
      </c>
      <c r="I1570" s="119" t="s">
        <v>189</v>
      </c>
      <c r="J1570" s="119">
        <v>2</v>
      </c>
      <c r="K1570" s="119">
        <v>4</v>
      </c>
      <c r="L1570" s="119">
        <v>403</v>
      </c>
      <c r="M1570" s="119">
        <v>37</v>
      </c>
      <c r="N1570" s="120"/>
    </row>
    <row r="1571" spans="1:14" x14ac:dyDescent="0.25">
      <c r="A1571" s="119">
        <v>71</v>
      </c>
      <c r="B1571" s="119">
        <v>71</v>
      </c>
      <c r="C1571" s="119">
        <v>3</v>
      </c>
      <c r="D1571" s="119" t="s">
        <v>186</v>
      </c>
      <c r="E1571" s="119">
        <v>5</v>
      </c>
      <c r="F1571" s="119" t="s">
        <v>270</v>
      </c>
      <c r="G1571" s="119" t="s">
        <v>271</v>
      </c>
      <c r="H1571" s="119" t="s">
        <v>188</v>
      </c>
      <c r="I1571" s="119" t="s">
        <v>189</v>
      </c>
      <c r="J1571" s="119">
        <v>2</v>
      </c>
      <c r="K1571" s="119">
        <v>5</v>
      </c>
      <c r="L1571" s="119">
        <v>501</v>
      </c>
      <c r="M1571" s="119">
        <v>31</v>
      </c>
      <c r="N1571" s="120"/>
    </row>
    <row r="1572" spans="1:14" x14ac:dyDescent="0.25">
      <c r="A1572" s="119">
        <v>71</v>
      </c>
      <c r="B1572" s="119">
        <v>71</v>
      </c>
      <c r="C1572" s="119">
        <v>3</v>
      </c>
      <c r="D1572" s="119" t="s">
        <v>186</v>
      </c>
      <c r="E1572" s="119">
        <v>5</v>
      </c>
      <c r="F1572" s="119" t="s">
        <v>270</v>
      </c>
      <c r="G1572" s="119" t="s">
        <v>271</v>
      </c>
      <c r="H1572" s="119" t="s">
        <v>188</v>
      </c>
      <c r="I1572" s="119" t="s">
        <v>189</v>
      </c>
      <c r="J1572" s="119">
        <v>2</v>
      </c>
      <c r="K1572" s="119">
        <v>5</v>
      </c>
      <c r="L1572" s="119">
        <v>502</v>
      </c>
      <c r="M1572" s="119">
        <v>31</v>
      </c>
      <c r="N1572" s="120"/>
    </row>
    <row r="1573" spans="1:14" x14ac:dyDescent="0.25">
      <c r="A1573" s="119">
        <v>71</v>
      </c>
      <c r="B1573" s="119">
        <v>71</v>
      </c>
      <c r="C1573" s="119">
        <v>3</v>
      </c>
      <c r="D1573" s="119" t="s">
        <v>186</v>
      </c>
      <c r="E1573" s="119">
        <v>5</v>
      </c>
      <c r="F1573" s="119" t="s">
        <v>270</v>
      </c>
      <c r="G1573" s="119" t="s">
        <v>271</v>
      </c>
      <c r="H1573" s="119" t="s">
        <v>188</v>
      </c>
      <c r="I1573" s="119" t="s">
        <v>189</v>
      </c>
      <c r="J1573" s="119">
        <v>2</v>
      </c>
      <c r="K1573" s="119">
        <v>5</v>
      </c>
      <c r="L1573" s="119">
        <v>503</v>
      </c>
      <c r="M1573" s="119">
        <v>32</v>
      </c>
      <c r="N1573" s="120"/>
    </row>
    <row r="1574" spans="1:14" x14ac:dyDescent="0.25">
      <c r="A1574" s="119">
        <v>71</v>
      </c>
      <c r="B1574" s="119">
        <v>71</v>
      </c>
      <c r="C1574" s="119">
        <v>3</v>
      </c>
      <c r="D1574" s="119" t="s">
        <v>186</v>
      </c>
      <c r="E1574" s="119">
        <v>5</v>
      </c>
      <c r="F1574" s="119" t="s">
        <v>270</v>
      </c>
      <c r="G1574" s="119" t="s">
        <v>271</v>
      </c>
      <c r="H1574" s="119" t="s">
        <v>188</v>
      </c>
      <c r="I1574" s="119" t="s">
        <v>189</v>
      </c>
      <c r="J1574" s="119">
        <v>2</v>
      </c>
      <c r="K1574" s="119">
        <v>5</v>
      </c>
      <c r="L1574" s="119">
        <v>504</v>
      </c>
      <c r="M1574" s="119">
        <v>30</v>
      </c>
      <c r="N1574" s="120"/>
    </row>
    <row r="1575" spans="1:14" x14ac:dyDescent="0.25">
      <c r="A1575" s="119">
        <v>71</v>
      </c>
      <c r="B1575" s="119">
        <v>71</v>
      </c>
      <c r="C1575" s="119">
        <v>3</v>
      </c>
      <c r="D1575" s="119" t="s">
        <v>186</v>
      </c>
      <c r="E1575" s="119">
        <v>5</v>
      </c>
      <c r="F1575" s="119" t="s">
        <v>270</v>
      </c>
      <c r="G1575" s="119" t="s">
        <v>271</v>
      </c>
      <c r="H1575" s="119" t="s">
        <v>188</v>
      </c>
      <c r="I1575" s="119" t="s">
        <v>190</v>
      </c>
      <c r="J1575" s="119">
        <v>1</v>
      </c>
      <c r="K1575" s="119">
        <v>0</v>
      </c>
      <c r="L1575" s="119">
        <v>1</v>
      </c>
      <c r="M1575" s="119">
        <v>23</v>
      </c>
      <c r="N1575" s="120"/>
    </row>
    <row r="1576" spans="1:14" x14ac:dyDescent="0.25">
      <c r="A1576" s="119">
        <v>71</v>
      </c>
      <c r="B1576" s="119">
        <v>71</v>
      </c>
      <c r="C1576" s="119">
        <v>3</v>
      </c>
      <c r="D1576" s="119" t="s">
        <v>186</v>
      </c>
      <c r="E1576" s="119">
        <v>5</v>
      </c>
      <c r="F1576" s="119" t="s">
        <v>270</v>
      </c>
      <c r="G1576" s="119" t="s">
        <v>271</v>
      </c>
      <c r="H1576" s="119" t="s">
        <v>188</v>
      </c>
      <c r="I1576" s="119" t="s">
        <v>190</v>
      </c>
      <c r="J1576" s="119">
        <v>1</v>
      </c>
      <c r="K1576" s="119">
        <v>0</v>
      </c>
      <c r="L1576" s="119">
        <v>2</v>
      </c>
      <c r="M1576" s="119">
        <v>17</v>
      </c>
      <c r="N1576" s="120"/>
    </row>
    <row r="1577" spans="1:14" x14ac:dyDescent="0.25">
      <c r="A1577" s="119">
        <v>71</v>
      </c>
      <c r="B1577" s="119">
        <v>71</v>
      </c>
      <c r="C1577" s="119">
        <v>3</v>
      </c>
      <c r="D1577" s="119" t="s">
        <v>186</v>
      </c>
      <c r="E1577" s="119">
        <v>5</v>
      </c>
      <c r="F1577" s="119" t="s">
        <v>270</v>
      </c>
      <c r="G1577" s="119" t="s">
        <v>271</v>
      </c>
      <c r="H1577" s="119" t="s">
        <v>188</v>
      </c>
      <c r="I1577" s="119" t="s">
        <v>190</v>
      </c>
      <c r="J1577" s="119">
        <v>3</v>
      </c>
      <c r="K1577" s="119">
        <v>6</v>
      </c>
      <c r="L1577" s="119">
        <v>601</v>
      </c>
      <c r="M1577" s="119">
        <v>36</v>
      </c>
      <c r="N1577" s="120"/>
    </row>
    <row r="1578" spans="1:14" x14ac:dyDescent="0.25">
      <c r="A1578" s="119">
        <v>71</v>
      </c>
      <c r="B1578" s="119">
        <v>71</v>
      </c>
      <c r="C1578" s="119">
        <v>3</v>
      </c>
      <c r="D1578" s="119" t="s">
        <v>186</v>
      </c>
      <c r="E1578" s="119">
        <v>5</v>
      </c>
      <c r="F1578" s="119" t="s">
        <v>270</v>
      </c>
      <c r="G1578" s="119" t="s">
        <v>271</v>
      </c>
      <c r="H1578" s="119" t="s">
        <v>188</v>
      </c>
      <c r="I1578" s="119" t="s">
        <v>190</v>
      </c>
      <c r="J1578" s="119">
        <v>3</v>
      </c>
      <c r="K1578" s="119">
        <v>6</v>
      </c>
      <c r="L1578" s="119">
        <v>602</v>
      </c>
      <c r="M1578" s="119">
        <v>38</v>
      </c>
      <c r="N1578" s="120"/>
    </row>
    <row r="1579" spans="1:14" x14ac:dyDescent="0.25">
      <c r="A1579" s="119">
        <v>71</v>
      </c>
      <c r="B1579" s="119">
        <v>71</v>
      </c>
      <c r="C1579" s="119">
        <v>3</v>
      </c>
      <c r="D1579" s="119" t="s">
        <v>186</v>
      </c>
      <c r="E1579" s="119">
        <v>5</v>
      </c>
      <c r="F1579" s="119" t="s">
        <v>270</v>
      </c>
      <c r="G1579" s="119" t="s">
        <v>271</v>
      </c>
      <c r="H1579" s="119" t="s">
        <v>188</v>
      </c>
      <c r="I1579" s="119" t="s">
        <v>190</v>
      </c>
      <c r="J1579" s="119">
        <v>3</v>
      </c>
      <c r="K1579" s="119">
        <v>6</v>
      </c>
      <c r="L1579" s="119">
        <v>603</v>
      </c>
      <c r="M1579" s="119">
        <v>34</v>
      </c>
      <c r="N1579" s="120"/>
    </row>
    <row r="1580" spans="1:14" x14ac:dyDescent="0.25">
      <c r="A1580" s="119">
        <v>71</v>
      </c>
      <c r="B1580" s="119">
        <v>71</v>
      </c>
      <c r="C1580" s="119">
        <v>3</v>
      </c>
      <c r="D1580" s="119" t="s">
        <v>186</v>
      </c>
      <c r="E1580" s="119">
        <v>5</v>
      </c>
      <c r="F1580" s="119" t="s">
        <v>270</v>
      </c>
      <c r="G1580" s="119" t="s">
        <v>271</v>
      </c>
      <c r="H1580" s="119" t="s">
        <v>188</v>
      </c>
      <c r="I1580" s="119" t="s">
        <v>190</v>
      </c>
      <c r="J1580" s="119">
        <v>3</v>
      </c>
      <c r="K1580" s="119">
        <v>6</v>
      </c>
      <c r="L1580" s="119">
        <v>604</v>
      </c>
      <c r="M1580" s="119">
        <v>35</v>
      </c>
      <c r="N1580" s="120"/>
    </row>
    <row r="1581" spans="1:14" x14ac:dyDescent="0.25">
      <c r="A1581" s="119">
        <v>71</v>
      </c>
      <c r="B1581" s="119">
        <v>71</v>
      </c>
      <c r="C1581" s="119">
        <v>3</v>
      </c>
      <c r="D1581" s="119" t="s">
        <v>186</v>
      </c>
      <c r="E1581" s="119">
        <v>5</v>
      </c>
      <c r="F1581" s="119" t="s">
        <v>270</v>
      </c>
      <c r="G1581" s="119" t="s">
        <v>271</v>
      </c>
      <c r="H1581" s="119" t="s">
        <v>188</v>
      </c>
      <c r="I1581" s="119" t="s">
        <v>190</v>
      </c>
      <c r="J1581" s="119">
        <v>3</v>
      </c>
      <c r="K1581" s="119">
        <v>7</v>
      </c>
      <c r="L1581" s="119">
        <v>701</v>
      </c>
      <c r="M1581" s="119">
        <v>40</v>
      </c>
      <c r="N1581" s="120"/>
    </row>
    <row r="1582" spans="1:14" x14ac:dyDescent="0.25">
      <c r="A1582" s="119">
        <v>71</v>
      </c>
      <c r="B1582" s="119">
        <v>71</v>
      </c>
      <c r="C1582" s="119">
        <v>3</v>
      </c>
      <c r="D1582" s="119" t="s">
        <v>186</v>
      </c>
      <c r="E1582" s="119">
        <v>5</v>
      </c>
      <c r="F1582" s="119" t="s">
        <v>270</v>
      </c>
      <c r="G1582" s="119" t="s">
        <v>271</v>
      </c>
      <c r="H1582" s="119" t="s">
        <v>188</v>
      </c>
      <c r="I1582" s="119" t="s">
        <v>190</v>
      </c>
      <c r="J1582" s="119">
        <v>3</v>
      </c>
      <c r="K1582" s="119">
        <v>7</v>
      </c>
      <c r="L1582" s="119">
        <v>702</v>
      </c>
      <c r="M1582" s="119">
        <v>39</v>
      </c>
      <c r="N1582" s="120"/>
    </row>
    <row r="1583" spans="1:14" x14ac:dyDescent="0.25">
      <c r="A1583" s="119">
        <v>71</v>
      </c>
      <c r="B1583" s="119">
        <v>71</v>
      </c>
      <c r="C1583" s="119">
        <v>3</v>
      </c>
      <c r="D1583" s="119" t="s">
        <v>186</v>
      </c>
      <c r="E1583" s="119">
        <v>5</v>
      </c>
      <c r="F1583" s="119" t="s">
        <v>270</v>
      </c>
      <c r="G1583" s="119" t="s">
        <v>271</v>
      </c>
      <c r="H1583" s="119" t="s">
        <v>188</v>
      </c>
      <c r="I1583" s="119" t="s">
        <v>190</v>
      </c>
      <c r="J1583" s="119">
        <v>3</v>
      </c>
      <c r="K1583" s="119">
        <v>7</v>
      </c>
      <c r="L1583" s="119">
        <v>703</v>
      </c>
      <c r="M1583" s="119">
        <v>40</v>
      </c>
      <c r="N1583" s="120"/>
    </row>
    <row r="1584" spans="1:14" x14ac:dyDescent="0.25">
      <c r="A1584" s="119">
        <v>71</v>
      </c>
      <c r="B1584" s="119">
        <v>71</v>
      </c>
      <c r="C1584" s="119">
        <v>3</v>
      </c>
      <c r="D1584" s="119" t="s">
        <v>186</v>
      </c>
      <c r="E1584" s="119">
        <v>5</v>
      </c>
      <c r="F1584" s="119" t="s">
        <v>270</v>
      </c>
      <c r="G1584" s="119" t="s">
        <v>271</v>
      </c>
      <c r="H1584" s="119" t="s">
        <v>188</v>
      </c>
      <c r="I1584" s="119" t="s">
        <v>190</v>
      </c>
      <c r="J1584" s="119">
        <v>3</v>
      </c>
      <c r="K1584" s="119">
        <v>7</v>
      </c>
      <c r="L1584" s="119">
        <v>704</v>
      </c>
      <c r="M1584" s="119">
        <v>40</v>
      </c>
      <c r="N1584" s="120"/>
    </row>
    <row r="1585" spans="1:14" x14ac:dyDescent="0.25">
      <c r="A1585" s="119">
        <v>71</v>
      </c>
      <c r="B1585" s="119">
        <v>71</v>
      </c>
      <c r="C1585" s="119">
        <v>3</v>
      </c>
      <c r="D1585" s="119" t="s">
        <v>186</v>
      </c>
      <c r="E1585" s="119">
        <v>5</v>
      </c>
      <c r="F1585" s="119" t="s">
        <v>270</v>
      </c>
      <c r="G1585" s="119" t="s">
        <v>271</v>
      </c>
      <c r="H1585" s="119" t="s">
        <v>188</v>
      </c>
      <c r="I1585" s="119" t="s">
        <v>190</v>
      </c>
      <c r="J1585" s="119">
        <v>3</v>
      </c>
      <c r="K1585" s="119">
        <v>8</v>
      </c>
      <c r="L1585" s="119">
        <v>801</v>
      </c>
      <c r="M1585" s="119">
        <v>40</v>
      </c>
      <c r="N1585" s="120"/>
    </row>
    <row r="1586" spans="1:14" x14ac:dyDescent="0.25">
      <c r="A1586" s="119">
        <v>71</v>
      </c>
      <c r="B1586" s="119">
        <v>71</v>
      </c>
      <c r="C1586" s="119">
        <v>3</v>
      </c>
      <c r="D1586" s="119" t="s">
        <v>186</v>
      </c>
      <c r="E1586" s="119">
        <v>5</v>
      </c>
      <c r="F1586" s="119" t="s">
        <v>270</v>
      </c>
      <c r="G1586" s="119" t="s">
        <v>271</v>
      </c>
      <c r="H1586" s="119" t="s">
        <v>188</v>
      </c>
      <c r="I1586" s="119" t="s">
        <v>190</v>
      </c>
      <c r="J1586" s="119">
        <v>3</v>
      </c>
      <c r="K1586" s="119">
        <v>8</v>
      </c>
      <c r="L1586" s="119">
        <v>802</v>
      </c>
      <c r="M1586" s="119">
        <v>40</v>
      </c>
      <c r="N1586" s="120"/>
    </row>
    <row r="1587" spans="1:14" x14ac:dyDescent="0.25">
      <c r="A1587" s="119">
        <v>71</v>
      </c>
      <c r="B1587" s="119">
        <v>71</v>
      </c>
      <c r="C1587" s="119">
        <v>3</v>
      </c>
      <c r="D1587" s="119" t="s">
        <v>186</v>
      </c>
      <c r="E1587" s="119">
        <v>5</v>
      </c>
      <c r="F1587" s="119" t="s">
        <v>270</v>
      </c>
      <c r="G1587" s="119" t="s">
        <v>271</v>
      </c>
      <c r="H1587" s="119" t="s">
        <v>188</v>
      </c>
      <c r="I1587" s="119" t="s">
        <v>190</v>
      </c>
      <c r="J1587" s="119">
        <v>3</v>
      </c>
      <c r="K1587" s="119">
        <v>8</v>
      </c>
      <c r="L1587" s="119">
        <v>803</v>
      </c>
      <c r="M1587" s="119">
        <v>39</v>
      </c>
      <c r="N1587" s="120"/>
    </row>
    <row r="1588" spans="1:14" x14ac:dyDescent="0.25">
      <c r="A1588" s="119">
        <v>71</v>
      </c>
      <c r="B1588" s="119">
        <v>71</v>
      </c>
      <c r="C1588" s="119">
        <v>3</v>
      </c>
      <c r="D1588" s="119" t="s">
        <v>186</v>
      </c>
      <c r="E1588" s="119">
        <v>5</v>
      </c>
      <c r="F1588" s="119" t="s">
        <v>270</v>
      </c>
      <c r="G1588" s="119" t="s">
        <v>271</v>
      </c>
      <c r="H1588" s="119" t="s">
        <v>188</v>
      </c>
      <c r="I1588" s="119" t="s">
        <v>190</v>
      </c>
      <c r="J1588" s="119">
        <v>3</v>
      </c>
      <c r="K1588" s="119">
        <v>9</v>
      </c>
      <c r="L1588" s="119">
        <v>901</v>
      </c>
      <c r="M1588" s="119">
        <v>35</v>
      </c>
      <c r="N1588" s="120"/>
    </row>
    <row r="1589" spans="1:14" x14ac:dyDescent="0.25">
      <c r="A1589" s="119">
        <v>71</v>
      </c>
      <c r="B1589" s="119">
        <v>71</v>
      </c>
      <c r="C1589" s="119">
        <v>3</v>
      </c>
      <c r="D1589" s="119" t="s">
        <v>186</v>
      </c>
      <c r="E1589" s="119">
        <v>5</v>
      </c>
      <c r="F1589" s="119" t="s">
        <v>270</v>
      </c>
      <c r="G1589" s="119" t="s">
        <v>271</v>
      </c>
      <c r="H1589" s="119" t="s">
        <v>188</v>
      </c>
      <c r="I1589" s="119" t="s">
        <v>190</v>
      </c>
      <c r="J1589" s="119">
        <v>3</v>
      </c>
      <c r="K1589" s="119">
        <v>9</v>
      </c>
      <c r="L1589" s="119">
        <v>902</v>
      </c>
      <c r="M1589" s="119">
        <v>34</v>
      </c>
      <c r="N1589" s="120"/>
    </row>
    <row r="1590" spans="1:14" x14ac:dyDescent="0.25">
      <c r="A1590" s="119">
        <v>71</v>
      </c>
      <c r="B1590" s="119">
        <v>71</v>
      </c>
      <c r="C1590" s="119">
        <v>3</v>
      </c>
      <c r="D1590" s="119" t="s">
        <v>186</v>
      </c>
      <c r="E1590" s="119">
        <v>5</v>
      </c>
      <c r="F1590" s="119" t="s">
        <v>270</v>
      </c>
      <c r="G1590" s="119" t="s">
        <v>271</v>
      </c>
      <c r="H1590" s="119" t="s">
        <v>188</v>
      </c>
      <c r="I1590" s="119" t="s">
        <v>190</v>
      </c>
      <c r="J1590" s="119">
        <v>3</v>
      </c>
      <c r="K1590" s="119">
        <v>9</v>
      </c>
      <c r="L1590" s="119">
        <v>903</v>
      </c>
      <c r="M1590" s="119">
        <v>34</v>
      </c>
      <c r="N1590" s="120"/>
    </row>
    <row r="1591" spans="1:14" x14ac:dyDescent="0.25">
      <c r="A1591" s="119">
        <v>71</v>
      </c>
      <c r="B1591" s="119">
        <v>71</v>
      </c>
      <c r="C1591" s="119">
        <v>3</v>
      </c>
      <c r="D1591" s="119" t="s">
        <v>186</v>
      </c>
      <c r="E1591" s="119">
        <v>5</v>
      </c>
      <c r="F1591" s="119" t="s">
        <v>270</v>
      </c>
      <c r="G1591" s="119" t="s">
        <v>271</v>
      </c>
      <c r="H1591" s="119" t="s">
        <v>188</v>
      </c>
      <c r="I1591" s="119" t="s">
        <v>190</v>
      </c>
      <c r="J1591" s="119">
        <v>3</v>
      </c>
      <c r="K1591" s="119">
        <v>9</v>
      </c>
      <c r="L1591" s="119">
        <v>904</v>
      </c>
      <c r="M1591" s="119">
        <v>32</v>
      </c>
      <c r="N1591" s="120"/>
    </row>
    <row r="1592" spans="1:14" x14ac:dyDescent="0.25">
      <c r="A1592" s="119">
        <v>71</v>
      </c>
      <c r="B1592" s="119">
        <v>71</v>
      </c>
      <c r="C1592" s="119">
        <v>3</v>
      </c>
      <c r="D1592" s="119" t="s">
        <v>186</v>
      </c>
      <c r="E1592" s="119">
        <v>5</v>
      </c>
      <c r="F1592" s="119" t="s">
        <v>270</v>
      </c>
      <c r="G1592" s="119" t="s">
        <v>271</v>
      </c>
      <c r="H1592" s="119" t="s">
        <v>188</v>
      </c>
      <c r="I1592" s="119" t="s">
        <v>190</v>
      </c>
      <c r="J1592" s="119">
        <v>4</v>
      </c>
      <c r="K1592" s="119">
        <v>10</v>
      </c>
      <c r="L1592" s="119">
        <v>1001</v>
      </c>
      <c r="M1592" s="119">
        <v>35</v>
      </c>
      <c r="N1592" s="120"/>
    </row>
    <row r="1593" spans="1:14" x14ac:dyDescent="0.25">
      <c r="A1593" s="119">
        <v>71</v>
      </c>
      <c r="B1593" s="119">
        <v>71</v>
      </c>
      <c r="C1593" s="119">
        <v>3</v>
      </c>
      <c r="D1593" s="119" t="s">
        <v>186</v>
      </c>
      <c r="E1593" s="119">
        <v>5</v>
      </c>
      <c r="F1593" s="119" t="s">
        <v>270</v>
      </c>
      <c r="G1593" s="119" t="s">
        <v>271</v>
      </c>
      <c r="H1593" s="119" t="s">
        <v>188</v>
      </c>
      <c r="I1593" s="119" t="s">
        <v>190</v>
      </c>
      <c r="J1593" s="119">
        <v>4</v>
      </c>
      <c r="K1593" s="119">
        <v>10</v>
      </c>
      <c r="L1593" s="119">
        <v>1002</v>
      </c>
      <c r="M1593" s="119">
        <v>36</v>
      </c>
      <c r="N1593" s="120"/>
    </row>
    <row r="1594" spans="1:14" x14ac:dyDescent="0.25">
      <c r="A1594" s="119">
        <v>71</v>
      </c>
      <c r="B1594" s="119">
        <v>71</v>
      </c>
      <c r="C1594" s="119">
        <v>3</v>
      </c>
      <c r="D1594" s="119" t="s">
        <v>186</v>
      </c>
      <c r="E1594" s="119">
        <v>5</v>
      </c>
      <c r="F1594" s="119" t="s">
        <v>270</v>
      </c>
      <c r="G1594" s="119" t="s">
        <v>271</v>
      </c>
      <c r="H1594" s="119" t="s">
        <v>188</v>
      </c>
      <c r="I1594" s="119" t="s">
        <v>190</v>
      </c>
      <c r="J1594" s="119">
        <v>4</v>
      </c>
      <c r="K1594" s="119">
        <v>10</v>
      </c>
      <c r="L1594" s="119">
        <v>1003</v>
      </c>
      <c r="M1594" s="119">
        <v>32</v>
      </c>
      <c r="N1594" s="120"/>
    </row>
    <row r="1595" spans="1:14" x14ac:dyDescent="0.25">
      <c r="A1595" s="119">
        <v>71</v>
      </c>
      <c r="B1595" s="119">
        <v>71</v>
      </c>
      <c r="C1595" s="119">
        <v>3</v>
      </c>
      <c r="D1595" s="119" t="s">
        <v>186</v>
      </c>
      <c r="E1595" s="119">
        <v>5</v>
      </c>
      <c r="F1595" s="119" t="s">
        <v>270</v>
      </c>
      <c r="G1595" s="119" t="s">
        <v>271</v>
      </c>
      <c r="H1595" s="119" t="s">
        <v>188</v>
      </c>
      <c r="I1595" s="119" t="s">
        <v>190</v>
      </c>
      <c r="J1595" s="119">
        <v>4</v>
      </c>
      <c r="K1595" s="119">
        <v>11</v>
      </c>
      <c r="L1595" s="119">
        <v>1101</v>
      </c>
      <c r="M1595" s="119">
        <v>36</v>
      </c>
      <c r="N1595" s="120"/>
    </row>
    <row r="1596" spans="1:14" x14ac:dyDescent="0.25">
      <c r="A1596" s="119">
        <v>71</v>
      </c>
      <c r="B1596" s="119">
        <v>71</v>
      </c>
      <c r="C1596" s="119">
        <v>3</v>
      </c>
      <c r="D1596" s="119" t="s">
        <v>186</v>
      </c>
      <c r="E1596" s="119">
        <v>5</v>
      </c>
      <c r="F1596" s="119" t="s">
        <v>270</v>
      </c>
      <c r="G1596" s="119" t="s">
        <v>271</v>
      </c>
      <c r="H1596" s="119" t="s">
        <v>188</v>
      </c>
      <c r="I1596" s="119" t="s">
        <v>190</v>
      </c>
      <c r="J1596" s="119">
        <v>4</v>
      </c>
      <c r="K1596" s="119">
        <v>11</v>
      </c>
      <c r="L1596" s="119">
        <v>1102</v>
      </c>
      <c r="M1596" s="119">
        <v>36</v>
      </c>
      <c r="N1596" s="120"/>
    </row>
    <row r="1597" spans="1:14" x14ac:dyDescent="0.25">
      <c r="A1597" s="119">
        <v>73</v>
      </c>
      <c r="B1597" s="119">
        <v>21</v>
      </c>
      <c r="C1597" s="119">
        <v>3</v>
      </c>
      <c r="D1597" s="119" t="s">
        <v>245</v>
      </c>
      <c r="E1597" s="119">
        <v>9</v>
      </c>
      <c r="F1597" s="119" t="s">
        <v>272</v>
      </c>
      <c r="G1597" s="119" t="s">
        <v>273</v>
      </c>
      <c r="H1597" s="119" t="s">
        <v>188</v>
      </c>
      <c r="I1597" s="119" t="s">
        <v>189</v>
      </c>
      <c r="J1597" s="119">
        <v>1</v>
      </c>
      <c r="K1597" s="119">
        <v>0</v>
      </c>
      <c r="L1597" s="119">
        <v>1</v>
      </c>
      <c r="M1597" s="119">
        <v>25</v>
      </c>
      <c r="N1597" s="120"/>
    </row>
    <row r="1598" spans="1:14" x14ac:dyDescent="0.25">
      <c r="A1598" s="119">
        <v>73</v>
      </c>
      <c r="B1598" s="119">
        <v>21</v>
      </c>
      <c r="C1598" s="119">
        <v>3</v>
      </c>
      <c r="D1598" s="119" t="s">
        <v>245</v>
      </c>
      <c r="E1598" s="119">
        <v>9</v>
      </c>
      <c r="F1598" s="119" t="s">
        <v>272</v>
      </c>
      <c r="G1598" s="119" t="s">
        <v>273</v>
      </c>
      <c r="H1598" s="119" t="s">
        <v>188</v>
      </c>
      <c r="I1598" s="119" t="s">
        <v>189</v>
      </c>
      <c r="J1598" s="119">
        <v>2</v>
      </c>
      <c r="K1598" s="119">
        <v>1</v>
      </c>
      <c r="L1598" s="119">
        <v>101</v>
      </c>
      <c r="M1598" s="119">
        <v>32</v>
      </c>
      <c r="N1598" s="120"/>
    </row>
    <row r="1599" spans="1:14" x14ac:dyDescent="0.25">
      <c r="A1599" s="119">
        <v>73</v>
      </c>
      <c r="B1599" s="119">
        <v>21</v>
      </c>
      <c r="C1599" s="119">
        <v>3</v>
      </c>
      <c r="D1599" s="119" t="s">
        <v>245</v>
      </c>
      <c r="E1599" s="119">
        <v>9</v>
      </c>
      <c r="F1599" s="119" t="s">
        <v>272</v>
      </c>
      <c r="G1599" s="119" t="s">
        <v>273</v>
      </c>
      <c r="H1599" s="119" t="s">
        <v>188</v>
      </c>
      <c r="I1599" s="119" t="s">
        <v>189</v>
      </c>
      <c r="J1599" s="119">
        <v>2</v>
      </c>
      <c r="K1599" s="119">
        <v>2</v>
      </c>
      <c r="L1599" s="119">
        <v>201</v>
      </c>
      <c r="M1599" s="119">
        <v>30</v>
      </c>
      <c r="N1599" s="120"/>
    </row>
    <row r="1600" spans="1:14" x14ac:dyDescent="0.25">
      <c r="A1600" s="119">
        <v>73</v>
      </c>
      <c r="B1600" s="119">
        <v>21</v>
      </c>
      <c r="C1600" s="119">
        <v>3</v>
      </c>
      <c r="D1600" s="119" t="s">
        <v>245</v>
      </c>
      <c r="E1600" s="119">
        <v>9</v>
      </c>
      <c r="F1600" s="119" t="s">
        <v>272</v>
      </c>
      <c r="G1600" s="119" t="s">
        <v>273</v>
      </c>
      <c r="H1600" s="119" t="s">
        <v>188</v>
      </c>
      <c r="I1600" s="119" t="s">
        <v>189</v>
      </c>
      <c r="J1600" s="119">
        <v>2</v>
      </c>
      <c r="K1600" s="119">
        <v>2</v>
      </c>
      <c r="L1600" s="119">
        <v>202</v>
      </c>
      <c r="M1600" s="119">
        <v>31</v>
      </c>
      <c r="N1600" s="120"/>
    </row>
    <row r="1601" spans="1:14" x14ac:dyDescent="0.25">
      <c r="A1601" s="119">
        <v>73</v>
      </c>
      <c r="B1601" s="119">
        <v>21</v>
      </c>
      <c r="C1601" s="119">
        <v>3</v>
      </c>
      <c r="D1601" s="119" t="s">
        <v>245</v>
      </c>
      <c r="E1601" s="119">
        <v>9</v>
      </c>
      <c r="F1601" s="119" t="s">
        <v>272</v>
      </c>
      <c r="G1601" s="119" t="s">
        <v>273</v>
      </c>
      <c r="H1601" s="119" t="s">
        <v>188</v>
      </c>
      <c r="I1601" s="119" t="s">
        <v>189</v>
      </c>
      <c r="J1601" s="119">
        <v>2</v>
      </c>
      <c r="K1601" s="119">
        <v>3</v>
      </c>
      <c r="L1601" s="119">
        <v>301</v>
      </c>
      <c r="M1601" s="119">
        <v>35</v>
      </c>
      <c r="N1601" s="120"/>
    </row>
    <row r="1602" spans="1:14" x14ac:dyDescent="0.25">
      <c r="A1602" s="119">
        <v>73</v>
      </c>
      <c r="B1602" s="119">
        <v>21</v>
      </c>
      <c r="C1602" s="119">
        <v>3</v>
      </c>
      <c r="D1602" s="119" t="s">
        <v>245</v>
      </c>
      <c r="E1602" s="119">
        <v>9</v>
      </c>
      <c r="F1602" s="119" t="s">
        <v>272</v>
      </c>
      <c r="G1602" s="119" t="s">
        <v>273</v>
      </c>
      <c r="H1602" s="119" t="s">
        <v>188</v>
      </c>
      <c r="I1602" s="119" t="s">
        <v>189</v>
      </c>
      <c r="J1602" s="119">
        <v>2</v>
      </c>
      <c r="K1602" s="119">
        <v>4</v>
      </c>
      <c r="L1602" s="119">
        <v>401</v>
      </c>
      <c r="M1602" s="119">
        <v>34</v>
      </c>
      <c r="N1602" s="120"/>
    </row>
    <row r="1603" spans="1:14" x14ac:dyDescent="0.25">
      <c r="A1603" s="119">
        <v>73</v>
      </c>
      <c r="B1603" s="119">
        <v>21</v>
      </c>
      <c r="C1603" s="119">
        <v>3</v>
      </c>
      <c r="D1603" s="119" t="s">
        <v>245</v>
      </c>
      <c r="E1603" s="119">
        <v>9</v>
      </c>
      <c r="F1603" s="119" t="s">
        <v>272</v>
      </c>
      <c r="G1603" s="119" t="s">
        <v>273</v>
      </c>
      <c r="H1603" s="119" t="s">
        <v>188</v>
      </c>
      <c r="I1603" s="119" t="s">
        <v>189</v>
      </c>
      <c r="J1603" s="119">
        <v>2</v>
      </c>
      <c r="K1603" s="119">
        <v>4</v>
      </c>
      <c r="L1603" s="119">
        <v>402</v>
      </c>
      <c r="M1603" s="119">
        <v>35</v>
      </c>
      <c r="N1603" s="120"/>
    </row>
    <row r="1604" spans="1:14" x14ac:dyDescent="0.25">
      <c r="A1604" s="119">
        <v>73</v>
      </c>
      <c r="B1604" s="119">
        <v>21</v>
      </c>
      <c r="C1604" s="119">
        <v>3</v>
      </c>
      <c r="D1604" s="119" t="s">
        <v>245</v>
      </c>
      <c r="E1604" s="119">
        <v>9</v>
      </c>
      <c r="F1604" s="119" t="s">
        <v>272</v>
      </c>
      <c r="G1604" s="119" t="s">
        <v>273</v>
      </c>
      <c r="H1604" s="119" t="s">
        <v>188</v>
      </c>
      <c r="I1604" s="119" t="s">
        <v>189</v>
      </c>
      <c r="J1604" s="119">
        <v>2</v>
      </c>
      <c r="K1604" s="119">
        <v>5</v>
      </c>
      <c r="L1604" s="119">
        <v>501</v>
      </c>
      <c r="M1604" s="119">
        <v>35</v>
      </c>
      <c r="N1604" s="120"/>
    </row>
    <row r="1605" spans="1:14" x14ac:dyDescent="0.25">
      <c r="A1605" s="119">
        <v>73</v>
      </c>
      <c r="B1605" s="119">
        <v>21</v>
      </c>
      <c r="C1605" s="119">
        <v>3</v>
      </c>
      <c r="D1605" s="119" t="s">
        <v>245</v>
      </c>
      <c r="E1605" s="119">
        <v>9</v>
      </c>
      <c r="F1605" s="119" t="s">
        <v>272</v>
      </c>
      <c r="G1605" s="119" t="s">
        <v>273</v>
      </c>
      <c r="H1605" s="119" t="s">
        <v>188</v>
      </c>
      <c r="I1605" s="119" t="s">
        <v>190</v>
      </c>
      <c r="J1605" s="119">
        <v>1</v>
      </c>
      <c r="K1605" s="119">
        <v>0</v>
      </c>
      <c r="L1605" s="119">
        <v>1</v>
      </c>
      <c r="M1605" s="119">
        <v>25</v>
      </c>
      <c r="N1605" s="120"/>
    </row>
    <row r="1606" spans="1:14" x14ac:dyDescent="0.25">
      <c r="A1606" s="119">
        <v>73</v>
      </c>
      <c r="B1606" s="119">
        <v>21</v>
      </c>
      <c r="C1606" s="119">
        <v>3</v>
      </c>
      <c r="D1606" s="119" t="s">
        <v>245</v>
      </c>
      <c r="E1606" s="119">
        <v>9</v>
      </c>
      <c r="F1606" s="119" t="s">
        <v>272</v>
      </c>
      <c r="G1606" s="119" t="s">
        <v>273</v>
      </c>
      <c r="H1606" s="119" t="s">
        <v>188</v>
      </c>
      <c r="I1606" s="119" t="s">
        <v>190</v>
      </c>
      <c r="J1606" s="119">
        <v>1</v>
      </c>
      <c r="K1606" s="119">
        <v>0</v>
      </c>
      <c r="L1606" s="119">
        <v>2</v>
      </c>
      <c r="M1606" s="119">
        <v>25</v>
      </c>
      <c r="N1606" s="120"/>
    </row>
    <row r="1607" spans="1:14" x14ac:dyDescent="0.25">
      <c r="A1607" s="119">
        <v>73</v>
      </c>
      <c r="B1607" s="119">
        <v>21</v>
      </c>
      <c r="C1607" s="119">
        <v>3</v>
      </c>
      <c r="D1607" s="119" t="s">
        <v>245</v>
      </c>
      <c r="E1607" s="119">
        <v>9</v>
      </c>
      <c r="F1607" s="119" t="s">
        <v>272</v>
      </c>
      <c r="G1607" s="119" t="s">
        <v>273</v>
      </c>
      <c r="H1607" s="119" t="s">
        <v>188</v>
      </c>
      <c r="I1607" s="119" t="s">
        <v>190</v>
      </c>
      <c r="J1607" s="119">
        <v>2</v>
      </c>
      <c r="K1607" s="119">
        <v>1</v>
      </c>
      <c r="L1607" s="119">
        <v>101</v>
      </c>
      <c r="M1607" s="119">
        <v>31</v>
      </c>
      <c r="N1607" s="120"/>
    </row>
    <row r="1608" spans="1:14" x14ac:dyDescent="0.25">
      <c r="A1608" s="119">
        <v>73</v>
      </c>
      <c r="B1608" s="119">
        <v>21</v>
      </c>
      <c r="C1608" s="119">
        <v>3</v>
      </c>
      <c r="D1608" s="119" t="s">
        <v>245</v>
      </c>
      <c r="E1608" s="119">
        <v>9</v>
      </c>
      <c r="F1608" s="119" t="s">
        <v>272</v>
      </c>
      <c r="G1608" s="119" t="s">
        <v>273</v>
      </c>
      <c r="H1608" s="119" t="s">
        <v>188</v>
      </c>
      <c r="I1608" s="119" t="s">
        <v>190</v>
      </c>
      <c r="J1608" s="119">
        <v>2</v>
      </c>
      <c r="K1608" s="119">
        <v>1</v>
      </c>
      <c r="L1608" s="119">
        <v>102</v>
      </c>
      <c r="M1608" s="119">
        <v>32</v>
      </c>
      <c r="N1608" s="120"/>
    </row>
    <row r="1609" spans="1:14" x14ac:dyDescent="0.25">
      <c r="A1609" s="119">
        <v>73</v>
      </c>
      <c r="B1609" s="119">
        <v>21</v>
      </c>
      <c r="C1609" s="119">
        <v>3</v>
      </c>
      <c r="D1609" s="119" t="s">
        <v>245</v>
      </c>
      <c r="E1609" s="119">
        <v>9</v>
      </c>
      <c r="F1609" s="119" t="s">
        <v>272</v>
      </c>
      <c r="G1609" s="119" t="s">
        <v>273</v>
      </c>
      <c r="H1609" s="119" t="s">
        <v>188</v>
      </c>
      <c r="I1609" s="119" t="s">
        <v>190</v>
      </c>
      <c r="J1609" s="119">
        <v>2</v>
      </c>
      <c r="K1609" s="119">
        <v>2</v>
      </c>
      <c r="L1609" s="119">
        <v>201</v>
      </c>
      <c r="M1609" s="119">
        <v>30</v>
      </c>
      <c r="N1609" s="120"/>
    </row>
    <row r="1610" spans="1:14" x14ac:dyDescent="0.25">
      <c r="A1610" s="119">
        <v>73</v>
      </c>
      <c r="B1610" s="119">
        <v>21</v>
      </c>
      <c r="C1610" s="119">
        <v>3</v>
      </c>
      <c r="D1610" s="119" t="s">
        <v>245</v>
      </c>
      <c r="E1610" s="119">
        <v>9</v>
      </c>
      <c r="F1610" s="119" t="s">
        <v>272</v>
      </c>
      <c r="G1610" s="119" t="s">
        <v>273</v>
      </c>
      <c r="H1610" s="119" t="s">
        <v>188</v>
      </c>
      <c r="I1610" s="119" t="s">
        <v>190</v>
      </c>
      <c r="J1610" s="119">
        <v>2</v>
      </c>
      <c r="K1610" s="119">
        <v>3</v>
      </c>
      <c r="L1610" s="119">
        <v>301</v>
      </c>
      <c r="M1610" s="119">
        <v>37</v>
      </c>
      <c r="N1610" s="120"/>
    </row>
    <row r="1611" spans="1:14" x14ac:dyDescent="0.25">
      <c r="A1611" s="119">
        <v>73</v>
      </c>
      <c r="B1611" s="119">
        <v>21</v>
      </c>
      <c r="C1611" s="119">
        <v>3</v>
      </c>
      <c r="D1611" s="119" t="s">
        <v>245</v>
      </c>
      <c r="E1611" s="119">
        <v>9</v>
      </c>
      <c r="F1611" s="119" t="s">
        <v>272</v>
      </c>
      <c r="G1611" s="119" t="s">
        <v>273</v>
      </c>
      <c r="H1611" s="119" t="s">
        <v>188</v>
      </c>
      <c r="I1611" s="119" t="s">
        <v>190</v>
      </c>
      <c r="J1611" s="119">
        <v>2</v>
      </c>
      <c r="K1611" s="119">
        <v>4</v>
      </c>
      <c r="L1611" s="119">
        <v>401</v>
      </c>
      <c r="M1611" s="119">
        <v>36</v>
      </c>
      <c r="N1611" s="120"/>
    </row>
    <row r="1612" spans="1:14" x14ac:dyDescent="0.25">
      <c r="A1612" s="119">
        <v>73</v>
      </c>
      <c r="B1612" s="119">
        <v>21</v>
      </c>
      <c r="C1612" s="119">
        <v>3</v>
      </c>
      <c r="D1612" s="119" t="s">
        <v>245</v>
      </c>
      <c r="E1612" s="119">
        <v>9</v>
      </c>
      <c r="F1612" s="119" t="s">
        <v>272</v>
      </c>
      <c r="G1612" s="119" t="s">
        <v>273</v>
      </c>
      <c r="H1612" s="119" t="s">
        <v>188</v>
      </c>
      <c r="I1612" s="119" t="s">
        <v>190</v>
      </c>
      <c r="J1612" s="119">
        <v>2</v>
      </c>
      <c r="K1612" s="119">
        <v>5</v>
      </c>
      <c r="L1612" s="119">
        <v>501</v>
      </c>
      <c r="M1612" s="119">
        <v>34</v>
      </c>
      <c r="N1612" s="120"/>
    </row>
    <row r="1613" spans="1:14" x14ac:dyDescent="0.25">
      <c r="A1613" s="119">
        <v>73</v>
      </c>
      <c r="B1613" s="119">
        <v>43</v>
      </c>
      <c r="C1613" s="119">
        <v>3</v>
      </c>
      <c r="D1613" s="119" t="s">
        <v>245</v>
      </c>
      <c r="E1613" s="119">
        <v>9</v>
      </c>
      <c r="F1613" s="119" t="s">
        <v>272</v>
      </c>
      <c r="G1613" s="119" t="s">
        <v>274</v>
      </c>
      <c r="H1613" s="119" t="s">
        <v>188</v>
      </c>
      <c r="I1613" s="119" t="s">
        <v>189</v>
      </c>
      <c r="J1613" s="119">
        <v>3</v>
      </c>
      <c r="K1613" s="119">
        <v>6</v>
      </c>
      <c r="L1613" s="119">
        <v>601</v>
      </c>
      <c r="M1613" s="119">
        <v>36</v>
      </c>
      <c r="N1613" s="120"/>
    </row>
    <row r="1614" spans="1:14" x14ac:dyDescent="0.25">
      <c r="A1614" s="119">
        <v>73</v>
      </c>
      <c r="B1614" s="119">
        <v>43</v>
      </c>
      <c r="C1614" s="119">
        <v>3</v>
      </c>
      <c r="D1614" s="119" t="s">
        <v>245</v>
      </c>
      <c r="E1614" s="119">
        <v>9</v>
      </c>
      <c r="F1614" s="119" t="s">
        <v>272</v>
      </c>
      <c r="G1614" s="119" t="s">
        <v>274</v>
      </c>
      <c r="H1614" s="119" t="s">
        <v>188</v>
      </c>
      <c r="I1614" s="119" t="s">
        <v>189</v>
      </c>
      <c r="J1614" s="119">
        <v>3</v>
      </c>
      <c r="K1614" s="119">
        <v>6</v>
      </c>
      <c r="L1614" s="119">
        <v>602</v>
      </c>
      <c r="M1614" s="119">
        <v>36</v>
      </c>
      <c r="N1614" s="120"/>
    </row>
    <row r="1615" spans="1:14" x14ac:dyDescent="0.25">
      <c r="A1615" s="119">
        <v>73</v>
      </c>
      <c r="B1615" s="119">
        <v>43</v>
      </c>
      <c r="C1615" s="119">
        <v>3</v>
      </c>
      <c r="D1615" s="119" t="s">
        <v>245</v>
      </c>
      <c r="E1615" s="119">
        <v>9</v>
      </c>
      <c r="F1615" s="119" t="s">
        <v>272</v>
      </c>
      <c r="G1615" s="119" t="s">
        <v>274</v>
      </c>
      <c r="H1615" s="119" t="s">
        <v>188</v>
      </c>
      <c r="I1615" s="119" t="s">
        <v>189</v>
      </c>
      <c r="J1615" s="119">
        <v>3</v>
      </c>
      <c r="K1615" s="119">
        <v>7</v>
      </c>
      <c r="L1615" s="119">
        <v>701</v>
      </c>
      <c r="M1615" s="119">
        <v>37</v>
      </c>
      <c r="N1615" s="120"/>
    </row>
    <row r="1616" spans="1:14" x14ac:dyDescent="0.25">
      <c r="A1616" s="119">
        <v>73</v>
      </c>
      <c r="B1616" s="119">
        <v>43</v>
      </c>
      <c r="C1616" s="119">
        <v>3</v>
      </c>
      <c r="D1616" s="119" t="s">
        <v>245</v>
      </c>
      <c r="E1616" s="119">
        <v>9</v>
      </c>
      <c r="F1616" s="119" t="s">
        <v>272</v>
      </c>
      <c r="G1616" s="119" t="s">
        <v>274</v>
      </c>
      <c r="H1616" s="119" t="s">
        <v>188</v>
      </c>
      <c r="I1616" s="119" t="s">
        <v>189</v>
      </c>
      <c r="J1616" s="119">
        <v>3</v>
      </c>
      <c r="K1616" s="119">
        <v>7</v>
      </c>
      <c r="L1616" s="119">
        <v>702</v>
      </c>
      <c r="M1616" s="119">
        <v>39</v>
      </c>
      <c r="N1616" s="120"/>
    </row>
    <row r="1617" spans="1:14" x14ac:dyDescent="0.25">
      <c r="A1617" s="119">
        <v>73</v>
      </c>
      <c r="B1617" s="119">
        <v>43</v>
      </c>
      <c r="C1617" s="119">
        <v>3</v>
      </c>
      <c r="D1617" s="119" t="s">
        <v>245</v>
      </c>
      <c r="E1617" s="119">
        <v>9</v>
      </c>
      <c r="F1617" s="119" t="s">
        <v>272</v>
      </c>
      <c r="G1617" s="119" t="s">
        <v>274</v>
      </c>
      <c r="H1617" s="119" t="s">
        <v>188</v>
      </c>
      <c r="I1617" s="119" t="s">
        <v>189</v>
      </c>
      <c r="J1617" s="119">
        <v>3</v>
      </c>
      <c r="K1617" s="119">
        <v>7</v>
      </c>
      <c r="L1617" s="119">
        <v>703</v>
      </c>
      <c r="M1617" s="119">
        <v>38</v>
      </c>
      <c r="N1617" s="120"/>
    </row>
    <row r="1618" spans="1:14" x14ac:dyDescent="0.25">
      <c r="A1618" s="119">
        <v>73</v>
      </c>
      <c r="B1618" s="119">
        <v>43</v>
      </c>
      <c r="C1618" s="119">
        <v>3</v>
      </c>
      <c r="D1618" s="119" t="s">
        <v>245</v>
      </c>
      <c r="E1618" s="119">
        <v>9</v>
      </c>
      <c r="F1618" s="119" t="s">
        <v>272</v>
      </c>
      <c r="G1618" s="119" t="s">
        <v>274</v>
      </c>
      <c r="H1618" s="119" t="s">
        <v>188</v>
      </c>
      <c r="I1618" s="119" t="s">
        <v>189</v>
      </c>
      <c r="J1618" s="119">
        <v>3</v>
      </c>
      <c r="K1618" s="119">
        <v>8</v>
      </c>
      <c r="L1618" s="119">
        <v>801</v>
      </c>
      <c r="M1618" s="119">
        <v>44</v>
      </c>
      <c r="N1618" s="120"/>
    </row>
    <row r="1619" spans="1:14" x14ac:dyDescent="0.25">
      <c r="A1619" s="119">
        <v>73</v>
      </c>
      <c r="B1619" s="119">
        <v>43</v>
      </c>
      <c r="C1619" s="119">
        <v>3</v>
      </c>
      <c r="D1619" s="119" t="s">
        <v>245</v>
      </c>
      <c r="E1619" s="119">
        <v>9</v>
      </c>
      <c r="F1619" s="119" t="s">
        <v>272</v>
      </c>
      <c r="G1619" s="119" t="s">
        <v>274</v>
      </c>
      <c r="H1619" s="119" t="s">
        <v>188</v>
      </c>
      <c r="I1619" s="119" t="s">
        <v>189</v>
      </c>
      <c r="J1619" s="119">
        <v>3</v>
      </c>
      <c r="K1619" s="119">
        <v>8</v>
      </c>
      <c r="L1619" s="119">
        <v>802</v>
      </c>
      <c r="M1619" s="119">
        <v>44</v>
      </c>
      <c r="N1619" s="120"/>
    </row>
    <row r="1620" spans="1:14" x14ac:dyDescent="0.25">
      <c r="A1620" s="119">
        <v>73</v>
      </c>
      <c r="B1620" s="119">
        <v>43</v>
      </c>
      <c r="C1620" s="119">
        <v>3</v>
      </c>
      <c r="D1620" s="119" t="s">
        <v>245</v>
      </c>
      <c r="E1620" s="119">
        <v>9</v>
      </c>
      <c r="F1620" s="119" t="s">
        <v>272</v>
      </c>
      <c r="G1620" s="119" t="s">
        <v>274</v>
      </c>
      <c r="H1620" s="119" t="s">
        <v>188</v>
      </c>
      <c r="I1620" s="119" t="s">
        <v>189</v>
      </c>
      <c r="J1620" s="119">
        <v>3</v>
      </c>
      <c r="K1620" s="119">
        <v>9</v>
      </c>
      <c r="L1620" s="119">
        <v>901</v>
      </c>
      <c r="M1620" s="119">
        <v>31</v>
      </c>
      <c r="N1620" s="120"/>
    </row>
    <row r="1621" spans="1:14" x14ac:dyDescent="0.25">
      <c r="A1621" s="119">
        <v>73</v>
      </c>
      <c r="B1621" s="119">
        <v>43</v>
      </c>
      <c r="C1621" s="119">
        <v>3</v>
      </c>
      <c r="D1621" s="119" t="s">
        <v>245</v>
      </c>
      <c r="E1621" s="119">
        <v>9</v>
      </c>
      <c r="F1621" s="119" t="s">
        <v>272</v>
      </c>
      <c r="G1621" s="119" t="s">
        <v>274</v>
      </c>
      <c r="H1621" s="119" t="s">
        <v>188</v>
      </c>
      <c r="I1621" s="119" t="s">
        <v>189</v>
      </c>
      <c r="J1621" s="119">
        <v>3</v>
      </c>
      <c r="K1621" s="119">
        <v>9</v>
      </c>
      <c r="L1621" s="119">
        <v>902</v>
      </c>
      <c r="M1621" s="119">
        <v>34</v>
      </c>
      <c r="N1621" s="120"/>
    </row>
    <row r="1622" spans="1:14" x14ac:dyDescent="0.25">
      <c r="A1622" s="119">
        <v>73</v>
      </c>
      <c r="B1622" s="119">
        <v>43</v>
      </c>
      <c r="C1622" s="119">
        <v>3</v>
      </c>
      <c r="D1622" s="119" t="s">
        <v>245</v>
      </c>
      <c r="E1622" s="119">
        <v>9</v>
      </c>
      <c r="F1622" s="119" t="s">
        <v>272</v>
      </c>
      <c r="G1622" s="119" t="s">
        <v>274</v>
      </c>
      <c r="H1622" s="119" t="s">
        <v>188</v>
      </c>
      <c r="I1622" s="119" t="s">
        <v>189</v>
      </c>
      <c r="J1622" s="119">
        <v>4</v>
      </c>
      <c r="K1622" s="119">
        <v>10</v>
      </c>
      <c r="L1622" s="119">
        <v>1001</v>
      </c>
      <c r="M1622" s="119">
        <v>38</v>
      </c>
      <c r="N1622" s="120"/>
    </row>
    <row r="1623" spans="1:14" x14ac:dyDescent="0.25">
      <c r="A1623" s="119">
        <v>73</v>
      </c>
      <c r="B1623" s="119">
        <v>43</v>
      </c>
      <c r="C1623" s="119">
        <v>3</v>
      </c>
      <c r="D1623" s="119" t="s">
        <v>245</v>
      </c>
      <c r="E1623" s="119">
        <v>9</v>
      </c>
      <c r="F1623" s="119" t="s">
        <v>272</v>
      </c>
      <c r="G1623" s="119" t="s">
        <v>274</v>
      </c>
      <c r="H1623" s="119" t="s">
        <v>188</v>
      </c>
      <c r="I1623" s="119" t="s">
        <v>189</v>
      </c>
      <c r="J1623" s="119">
        <v>4</v>
      </c>
      <c r="K1623" s="119">
        <v>10</v>
      </c>
      <c r="L1623" s="119">
        <v>1002</v>
      </c>
      <c r="M1623" s="119">
        <v>39</v>
      </c>
      <c r="N1623" s="120"/>
    </row>
    <row r="1624" spans="1:14" x14ac:dyDescent="0.25">
      <c r="A1624" s="119">
        <v>73</v>
      </c>
      <c r="B1624" s="119">
        <v>43</v>
      </c>
      <c r="C1624" s="119">
        <v>3</v>
      </c>
      <c r="D1624" s="119" t="s">
        <v>245</v>
      </c>
      <c r="E1624" s="119">
        <v>9</v>
      </c>
      <c r="F1624" s="119" t="s">
        <v>272</v>
      </c>
      <c r="G1624" s="119" t="s">
        <v>274</v>
      </c>
      <c r="H1624" s="119" t="s">
        <v>188</v>
      </c>
      <c r="I1624" s="119" t="s">
        <v>189</v>
      </c>
      <c r="J1624" s="119">
        <v>4</v>
      </c>
      <c r="K1624" s="119">
        <v>11</v>
      </c>
      <c r="L1624" s="119">
        <v>1101</v>
      </c>
      <c r="M1624" s="119">
        <v>32</v>
      </c>
      <c r="N1624" s="120"/>
    </row>
    <row r="1625" spans="1:14" x14ac:dyDescent="0.25">
      <c r="A1625" s="119">
        <v>73</v>
      </c>
      <c r="B1625" s="119">
        <v>43</v>
      </c>
      <c r="C1625" s="119">
        <v>3</v>
      </c>
      <c r="D1625" s="119" t="s">
        <v>245</v>
      </c>
      <c r="E1625" s="119">
        <v>9</v>
      </c>
      <c r="F1625" s="119" t="s">
        <v>272</v>
      </c>
      <c r="G1625" s="119" t="s">
        <v>274</v>
      </c>
      <c r="H1625" s="119" t="s">
        <v>188</v>
      </c>
      <c r="I1625" s="119" t="s">
        <v>189</v>
      </c>
      <c r="J1625" s="119">
        <v>4</v>
      </c>
      <c r="K1625" s="119">
        <v>11</v>
      </c>
      <c r="L1625" s="119">
        <v>1102</v>
      </c>
      <c r="M1625" s="119">
        <v>32</v>
      </c>
      <c r="N1625" s="120"/>
    </row>
    <row r="1626" spans="1:14" x14ac:dyDescent="0.25">
      <c r="A1626" s="119">
        <v>73</v>
      </c>
      <c r="B1626" s="119">
        <v>43</v>
      </c>
      <c r="C1626" s="119">
        <v>3</v>
      </c>
      <c r="D1626" s="119" t="s">
        <v>245</v>
      </c>
      <c r="E1626" s="119">
        <v>9</v>
      </c>
      <c r="F1626" s="119" t="s">
        <v>272</v>
      </c>
      <c r="G1626" s="119" t="s">
        <v>274</v>
      </c>
      <c r="H1626" s="119" t="s">
        <v>188</v>
      </c>
      <c r="I1626" s="119" t="s">
        <v>190</v>
      </c>
      <c r="J1626" s="119">
        <v>3</v>
      </c>
      <c r="K1626" s="119">
        <v>6</v>
      </c>
      <c r="L1626" s="119">
        <v>601</v>
      </c>
      <c r="M1626" s="119">
        <v>35</v>
      </c>
      <c r="N1626" s="120"/>
    </row>
    <row r="1627" spans="1:14" x14ac:dyDescent="0.25">
      <c r="A1627" s="119">
        <v>73</v>
      </c>
      <c r="B1627" s="119">
        <v>43</v>
      </c>
      <c r="C1627" s="119">
        <v>3</v>
      </c>
      <c r="D1627" s="119" t="s">
        <v>245</v>
      </c>
      <c r="E1627" s="119">
        <v>9</v>
      </c>
      <c r="F1627" s="119" t="s">
        <v>272</v>
      </c>
      <c r="G1627" s="119" t="s">
        <v>274</v>
      </c>
      <c r="H1627" s="119" t="s">
        <v>188</v>
      </c>
      <c r="I1627" s="119" t="s">
        <v>190</v>
      </c>
      <c r="J1627" s="119">
        <v>3</v>
      </c>
      <c r="K1627" s="119">
        <v>6</v>
      </c>
      <c r="L1627" s="119">
        <v>602</v>
      </c>
      <c r="M1627" s="119">
        <v>35</v>
      </c>
      <c r="N1627" s="120"/>
    </row>
    <row r="1628" spans="1:14" x14ac:dyDescent="0.25">
      <c r="A1628" s="119">
        <v>73</v>
      </c>
      <c r="B1628" s="119">
        <v>43</v>
      </c>
      <c r="C1628" s="119">
        <v>3</v>
      </c>
      <c r="D1628" s="119" t="s">
        <v>245</v>
      </c>
      <c r="E1628" s="119">
        <v>9</v>
      </c>
      <c r="F1628" s="119" t="s">
        <v>272</v>
      </c>
      <c r="G1628" s="119" t="s">
        <v>274</v>
      </c>
      <c r="H1628" s="119" t="s">
        <v>188</v>
      </c>
      <c r="I1628" s="119" t="s">
        <v>190</v>
      </c>
      <c r="J1628" s="119">
        <v>3</v>
      </c>
      <c r="K1628" s="119">
        <v>6</v>
      </c>
      <c r="L1628" s="119">
        <v>603</v>
      </c>
      <c r="M1628" s="119">
        <v>35</v>
      </c>
      <c r="N1628" s="120"/>
    </row>
    <row r="1629" spans="1:14" x14ac:dyDescent="0.25">
      <c r="A1629" s="119">
        <v>73</v>
      </c>
      <c r="B1629" s="119">
        <v>43</v>
      </c>
      <c r="C1629" s="119">
        <v>3</v>
      </c>
      <c r="D1629" s="119" t="s">
        <v>245</v>
      </c>
      <c r="E1629" s="119">
        <v>9</v>
      </c>
      <c r="F1629" s="119" t="s">
        <v>272</v>
      </c>
      <c r="G1629" s="119" t="s">
        <v>274</v>
      </c>
      <c r="H1629" s="119" t="s">
        <v>188</v>
      </c>
      <c r="I1629" s="119" t="s">
        <v>190</v>
      </c>
      <c r="J1629" s="119">
        <v>3</v>
      </c>
      <c r="K1629" s="119">
        <v>6</v>
      </c>
      <c r="L1629" s="119">
        <v>604</v>
      </c>
      <c r="M1629" s="119">
        <v>32</v>
      </c>
      <c r="N1629" s="120"/>
    </row>
    <row r="1630" spans="1:14" x14ac:dyDescent="0.25">
      <c r="A1630" s="119">
        <v>73</v>
      </c>
      <c r="B1630" s="119">
        <v>43</v>
      </c>
      <c r="C1630" s="119">
        <v>3</v>
      </c>
      <c r="D1630" s="119" t="s">
        <v>245</v>
      </c>
      <c r="E1630" s="119">
        <v>9</v>
      </c>
      <c r="F1630" s="119" t="s">
        <v>272</v>
      </c>
      <c r="G1630" s="119" t="s">
        <v>274</v>
      </c>
      <c r="H1630" s="119" t="s">
        <v>188</v>
      </c>
      <c r="I1630" s="119" t="s">
        <v>190</v>
      </c>
      <c r="J1630" s="119">
        <v>3</v>
      </c>
      <c r="K1630" s="119">
        <v>7</v>
      </c>
      <c r="L1630" s="119">
        <v>701</v>
      </c>
      <c r="M1630" s="119">
        <v>40</v>
      </c>
      <c r="N1630" s="120"/>
    </row>
    <row r="1631" spans="1:14" x14ac:dyDescent="0.25">
      <c r="A1631" s="119">
        <v>73</v>
      </c>
      <c r="B1631" s="119">
        <v>43</v>
      </c>
      <c r="C1631" s="119">
        <v>3</v>
      </c>
      <c r="D1631" s="119" t="s">
        <v>245</v>
      </c>
      <c r="E1631" s="119">
        <v>9</v>
      </c>
      <c r="F1631" s="119" t="s">
        <v>272</v>
      </c>
      <c r="G1631" s="119" t="s">
        <v>274</v>
      </c>
      <c r="H1631" s="119" t="s">
        <v>188</v>
      </c>
      <c r="I1631" s="119" t="s">
        <v>190</v>
      </c>
      <c r="J1631" s="119">
        <v>3</v>
      </c>
      <c r="K1631" s="119">
        <v>7</v>
      </c>
      <c r="L1631" s="119">
        <v>702</v>
      </c>
      <c r="M1631" s="119">
        <v>40</v>
      </c>
      <c r="N1631" s="120"/>
    </row>
    <row r="1632" spans="1:14" x14ac:dyDescent="0.25">
      <c r="A1632" s="119">
        <v>73</v>
      </c>
      <c r="B1632" s="119">
        <v>43</v>
      </c>
      <c r="C1632" s="119">
        <v>3</v>
      </c>
      <c r="D1632" s="119" t="s">
        <v>245</v>
      </c>
      <c r="E1632" s="119">
        <v>9</v>
      </c>
      <c r="F1632" s="119" t="s">
        <v>272</v>
      </c>
      <c r="G1632" s="119" t="s">
        <v>274</v>
      </c>
      <c r="H1632" s="119" t="s">
        <v>188</v>
      </c>
      <c r="I1632" s="119" t="s">
        <v>190</v>
      </c>
      <c r="J1632" s="119">
        <v>3</v>
      </c>
      <c r="K1632" s="119">
        <v>8</v>
      </c>
      <c r="L1632" s="119">
        <v>801</v>
      </c>
      <c r="M1632" s="119">
        <v>36</v>
      </c>
      <c r="N1632" s="120"/>
    </row>
    <row r="1633" spans="1:14" x14ac:dyDescent="0.25">
      <c r="A1633" s="119">
        <v>73</v>
      </c>
      <c r="B1633" s="119">
        <v>43</v>
      </c>
      <c r="C1633" s="119">
        <v>3</v>
      </c>
      <c r="D1633" s="119" t="s">
        <v>245</v>
      </c>
      <c r="E1633" s="119">
        <v>9</v>
      </c>
      <c r="F1633" s="119" t="s">
        <v>272</v>
      </c>
      <c r="G1633" s="119" t="s">
        <v>274</v>
      </c>
      <c r="H1633" s="119" t="s">
        <v>188</v>
      </c>
      <c r="I1633" s="119" t="s">
        <v>190</v>
      </c>
      <c r="J1633" s="119">
        <v>3</v>
      </c>
      <c r="K1633" s="119">
        <v>8</v>
      </c>
      <c r="L1633" s="119">
        <v>802</v>
      </c>
      <c r="M1633" s="119">
        <v>37</v>
      </c>
      <c r="N1633" s="120"/>
    </row>
    <row r="1634" spans="1:14" x14ac:dyDescent="0.25">
      <c r="A1634" s="119">
        <v>73</v>
      </c>
      <c r="B1634" s="119">
        <v>43</v>
      </c>
      <c r="C1634" s="119">
        <v>3</v>
      </c>
      <c r="D1634" s="119" t="s">
        <v>245</v>
      </c>
      <c r="E1634" s="119">
        <v>9</v>
      </c>
      <c r="F1634" s="119" t="s">
        <v>272</v>
      </c>
      <c r="G1634" s="119" t="s">
        <v>274</v>
      </c>
      <c r="H1634" s="119" t="s">
        <v>188</v>
      </c>
      <c r="I1634" s="119" t="s">
        <v>190</v>
      </c>
      <c r="J1634" s="119">
        <v>3</v>
      </c>
      <c r="K1634" s="119">
        <v>9</v>
      </c>
      <c r="L1634" s="119">
        <v>901</v>
      </c>
      <c r="M1634" s="119">
        <v>38</v>
      </c>
      <c r="N1634" s="120"/>
    </row>
    <row r="1635" spans="1:14" x14ac:dyDescent="0.25">
      <c r="A1635" s="119">
        <v>73</v>
      </c>
      <c r="B1635" s="119">
        <v>43</v>
      </c>
      <c r="C1635" s="119">
        <v>3</v>
      </c>
      <c r="D1635" s="119" t="s">
        <v>245</v>
      </c>
      <c r="E1635" s="119">
        <v>9</v>
      </c>
      <c r="F1635" s="119" t="s">
        <v>272</v>
      </c>
      <c r="G1635" s="119" t="s">
        <v>274</v>
      </c>
      <c r="H1635" s="119" t="s">
        <v>188</v>
      </c>
      <c r="I1635" s="119" t="s">
        <v>190</v>
      </c>
      <c r="J1635" s="119">
        <v>3</v>
      </c>
      <c r="K1635" s="119">
        <v>9</v>
      </c>
      <c r="L1635" s="119">
        <v>902</v>
      </c>
      <c r="M1635" s="119">
        <v>38</v>
      </c>
      <c r="N1635" s="120"/>
    </row>
    <row r="1636" spans="1:14" x14ac:dyDescent="0.25">
      <c r="A1636" s="119">
        <v>73</v>
      </c>
      <c r="B1636" s="119">
        <v>43</v>
      </c>
      <c r="C1636" s="119">
        <v>3</v>
      </c>
      <c r="D1636" s="119" t="s">
        <v>245</v>
      </c>
      <c r="E1636" s="119">
        <v>9</v>
      </c>
      <c r="F1636" s="119" t="s">
        <v>272</v>
      </c>
      <c r="G1636" s="119" t="s">
        <v>274</v>
      </c>
      <c r="H1636" s="119" t="s">
        <v>188</v>
      </c>
      <c r="I1636" s="119" t="s">
        <v>190</v>
      </c>
      <c r="J1636" s="119">
        <v>4</v>
      </c>
      <c r="K1636" s="119">
        <v>10</v>
      </c>
      <c r="L1636" s="119">
        <v>1001</v>
      </c>
      <c r="M1636" s="119">
        <v>38</v>
      </c>
      <c r="N1636" s="120"/>
    </row>
    <row r="1637" spans="1:14" x14ac:dyDescent="0.25">
      <c r="A1637" s="119">
        <v>73</v>
      </c>
      <c r="B1637" s="119">
        <v>43</v>
      </c>
      <c r="C1637" s="119">
        <v>3</v>
      </c>
      <c r="D1637" s="119" t="s">
        <v>245</v>
      </c>
      <c r="E1637" s="119">
        <v>9</v>
      </c>
      <c r="F1637" s="119" t="s">
        <v>272</v>
      </c>
      <c r="G1637" s="119" t="s">
        <v>274</v>
      </c>
      <c r="H1637" s="119" t="s">
        <v>188</v>
      </c>
      <c r="I1637" s="119" t="s">
        <v>190</v>
      </c>
      <c r="J1637" s="119">
        <v>4</v>
      </c>
      <c r="K1637" s="119">
        <v>10</v>
      </c>
      <c r="L1637" s="119">
        <v>1002</v>
      </c>
      <c r="M1637" s="119">
        <v>38</v>
      </c>
      <c r="N1637" s="120"/>
    </row>
    <row r="1638" spans="1:14" x14ac:dyDescent="0.25">
      <c r="A1638" s="119">
        <v>73</v>
      </c>
      <c r="B1638" s="119">
        <v>43</v>
      </c>
      <c r="C1638" s="119">
        <v>3</v>
      </c>
      <c r="D1638" s="119" t="s">
        <v>245</v>
      </c>
      <c r="E1638" s="119">
        <v>9</v>
      </c>
      <c r="F1638" s="119" t="s">
        <v>272</v>
      </c>
      <c r="G1638" s="119" t="s">
        <v>274</v>
      </c>
      <c r="H1638" s="119" t="s">
        <v>188</v>
      </c>
      <c r="I1638" s="119" t="s">
        <v>190</v>
      </c>
      <c r="J1638" s="119">
        <v>4</v>
      </c>
      <c r="K1638" s="119">
        <v>11</v>
      </c>
      <c r="L1638" s="119">
        <v>1101</v>
      </c>
      <c r="M1638" s="119">
        <v>31</v>
      </c>
      <c r="N1638" s="120"/>
    </row>
    <row r="1639" spans="1:14" x14ac:dyDescent="0.25">
      <c r="A1639" s="119">
        <v>73</v>
      </c>
      <c r="B1639" s="119">
        <v>43</v>
      </c>
      <c r="C1639" s="119">
        <v>3</v>
      </c>
      <c r="D1639" s="119" t="s">
        <v>245</v>
      </c>
      <c r="E1639" s="119">
        <v>9</v>
      </c>
      <c r="F1639" s="119" t="s">
        <v>272</v>
      </c>
      <c r="G1639" s="119" t="s">
        <v>274</v>
      </c>
      <c r="H1639" s="119" t="s">
        <v>188</v>
      </c>
      <c r="I1639" s="119" t="s">
        <v>190</v>
      </c>
      <c r="J1639" s="119">
        <v>4</v>
      </c>
      <c r="K1639" s="119">
        <v>11</v>
      </c>
      <c r="L1639" s="119">
        <v>1102</v>
      </c>
      <c r="M1639" s="119">
        <v>30</v>
      </c>
      <c r="N1639" s="120"/>
    </row>
    <row r="1640" spans="1:14" x14ac:dyDescent="0.25">
      <c r="A1640" s="119">
        <v>73</v>
      </c>
      <c r="B1640" s="119">
        <v>73</v>
      </c>
      <c r="C1640" s="119">
        <v>3</v>
      </c>
      <c r="D1640" s="119" t="s">
        <v>245</v>
      </c>
      <c r="E1640" s="119">
        <v>9</v>
      </c>
      <c r="F1640" s="119" t="s">
        <v>272</v>
      </c>
      <c r="G1640" s="119" t="s">
        <v>272</v>
      </c>
      <c r="H1640" s="119" t="s">
        <v>188</v>
      </c>
      <c r="I1640" s="119" t="s">
        <v>189</v>
      </c>
      <c r="J1640" s="119">
        <v>1</v>
      </c>
      <c r="K1640" s="119">
        <v>0</v>
      </c>
      <c r="L1640" s="119">
        <v>1</v>
      </c>
      <c r="M1640" s="119">
        <v>25</v>
      </c>
      <c r="N1640" s="120"/>
    </row>
    <row r="1641" spans="1:14" x14ac:dyDescent="0.25">
      <c r="A1641" s="119">
        <v>73</v>
      </c>
      <c r="B1641" s="119">
        <v>73</v>
      </c>
      <c r="C1641" s="119">
        <v>3</v>
      </c>
      <c r="D1641" s="119" t="s">
        <v>245</v>
      </c>
      <c r="E1641" s="119">
        <v>9</v>
      </c>
      <c r="F1641" s="119" t="s">
        <v>272</v>
      </c>
      <c r="G1641" s="119" t="s">
        <v>272</v>
      </c>
      <c r="H1641" s="119" t="s">
        <v>188</v>
      </c>
      <c r="I1641" s="119" t="s">
        <v>189</v>
      </c>
      <c r="J1641" s="119">
        <v>1</v>
      </c>
      <c r="K1641" s="119">
        <v>0</v>
      </c>
      <c r="L1641" s="119">
        <v>2</v>
      </c>
      <c r="M1641" s="119">
        <v>25</v>
      </c>
      <c r="N1641" s="120"/>
    </row>
    <row r="1642" spans="1:14" x14ac:dyDescent="0.25">
      <c r="A1642" s="119">
        <v>73</v>
      </c>
      <c r="B1642" s="119">
        <v>73</v>
      </c>
      <c r="C1642" s="119">
        <v>3</v>
      </c>
      <c r="D1642" s="119" t="s">
        <v>245</v>
      </c>
      <c r="E1642" s="119">
        <v>9</v>
      </c>
      <c r="F1642" s="119" t="s">
        <v>272</v>
      </c>
      <c r="G1642" s="119" t="s">
        <v>272</v>
      </c>
      <c r="H1642" s="119" t="s">
        <v>188</v>
      </c>
      <c r="I1642" s="119" t="s">
        <v>189</v>
      </c>
      <c r="J1642" s="119">
        <v>2</v>
      </c>
      <c r="K1642" s="119">
        <v>1</v>
      </c>
      <c r="L1642" s="119">
        <v>101</v>
      </c>
      <c r="M1642" s="119">
        <v>35</v>
      </c>
      <c r="N1642" s="120"/>
    </row>
    <row r="1643" spans="1:14" x14ac:dyDescent="0.25">
      <c r="A1643" s="119">
        <v>73</v>
      </c>
      <c r="B1643" s="119">
        <v>73</v>
      </c>
      <c r="C1643" s="119">
        <v>3</v>
      </c>
      <c r="D1643" s="119" t="s">
        <v>245</v>
      </c>
      <c r="E1643" s="119">
        <v>9</v>
      </c>
      <c r="F1643" s="119" t="s">
        <v>272</v>
      </c>
      <c r="G1643" s="119" t="s">
        <v>272</v>
      </c>
      <c r="H1643" s="119" t="s">
        <v>188</v>
      </c>
      <c r="I1643" s="119" t="s">
        <v>189</v>
      </c>
      <c r="J1643" s="119">
        <v>2</v>
      </c>
      <c r="K1643" s="119">
        <v>2</v>
      </c>
      <c r="L1643" s="119">
        <v>201</v>
      </c>
      <c r="M1643" s="119">
        <v>28</v>
      </c>
      <c r="N1643" s="120"/>
    </row>
    <row r="1644" spans="1:14" x14ac:dyDescent="0.25">
      <c r="A1644" s="119">
        <v>73</v>
      </c>
      <c r="B1644" s="119">
        <v>73</v>
      </c>
      <c r="C1644" s="119">
        <v>3</v>
      </c>
      <c r="D1644" s="119" t="s">
        <v>245</v>
      </c>
      <c r="E1644" s="119">
        <v>9</v>
      </c>
      <c r="F1644" s="119" t="s">
        <v>272</v>
      </c>
      <c r="G1644" s="119" t="s">
        <v>272</v>
      </c>
      <c r="H1644" s="119" t="s">
        <v>188</v>
      </c>
      <c r="I1644" s="119" t="s">
        <v>189</v>
      </c>
      <c r="J1644" s="119">
        <v>2</v>
      </c>
      <c r="K1644" s="119">
        <v>2</v>
      </c>
      <c r="L1644" s="119">
        <v>202</v>
      </c>
      <c r="M1644" s="119">
        <v>30</v>
      </c>
      <c r="N1644" s="120"/>
    </row>
    <row r="1645" spans="1:14" x14ac:dyDescent="0.25">
      <c r="A1645" s="119">
        <v>73</v>
      </c>
      <c r="B1645" s="119">
        <v>73</v>
      </c>
      <c r="C1645" s="119">
        <v>3</v>
      </c>
      <c r="D1645" s="119" t="s">
        <v>245</v>
      </c>
      <c r="E1645" s="119">
        <v>9</v>
      </c>
      <c r="F1645" s="119" t="s">
        <v>272</v>
      </c>
      <c r="G1645" s="119" t="s">
        <v>272</v>
      </c>
      <c r="H1645" s="119" t="s">
        <v>188</v>
      </c>
      <c r="I1645" s="119" t="s">
        <v>189</v>
      </c>
      <c r="J1645" s="119">
        <v>2</v>
      </c>
      <c r="K1645" s="119">
        <v>3</v>
      </c>
      <c r="L1645" s="119">
        <v>301</v>
      </c>
      <c r="M1645" s="119">
        <v>30</v>
      </c>
      <c r="N1645" s="120"/>
    </row>
    <row r="1646" spans="1:14" x14ac:dyDescent="0.25">
      <c r="A1646" s="119">
        <v>73</v>
      </c>
      <c r="B1646" s="119">
        <v>73</v>
      </c>
      <c r="C1646" s="119">
        <v>3</v>
      </c>
      <c r="D1646" s="119" t="s">
        <v>245</v>
      </c>
      <c r="E1646" s="119">
        <v>9</v>
      </c>
      <c r="F1646" s="119" t="s">
        <v>272</v>
      </c>
      <c r="G1646" s="119" t="s">
        <v>272</v>
      </c>
      <c r="H1646" s="119" t="s">
        <v>188</v>
      </c>
      <c r="I1646" s="119" t="s">
        <v>189</v>
      </c>
      <c r="J1646" s="119">
        <v>2</v>
      </c>
      <c r="K1646" s="119">
        <v>3</v>
      </c>
      <c r="L1646" s="119">
        <v>302</v>
      </c>
      <c r="M1646" s="119">
        <v>30</v>
      </c>
      <c r="N1646" s="120"/>
    </row>
    <row r="1647" spans="1:14" x14ac:dyDescent="0.25">
      <c r="A1647" s="119">
        <v>73</v>
      </c>
      <c r="B1647" s="119">
        <v>73</v>
      </c>
      <c r="C1647" s="119">
        <v>3</v>
      </c>
      <c r="D1647" s="119" t="s">
        <v>245</v>
      </c>
      <c r="E1647" s="119">
        <v>9</v>
      </c>
      <c r="F1647" s="119" t="s">
        <v>272</v>
      </c>
      <c r="G1647" s="119" t="s">
        <v>272</v>
      </c>
      <c r="H1647" s="119" t="s">
        <v>188</v>
      </c>
      <c r="I1647" s="119" t="s">
        <v>189</v>
      </c>
      <c r="J1647" s="119">
        <v>2</v>
      </c>
      <c r="K1647" s="119">
        <v>4</v>
      </c>
      <c r="L1647" s="119">
        <v>401</v>
      </c>
      <c r="M1647" s="119">
        <v>36</v>
      </c>
      <c r="N1647" s="120"/>
    </row>
    <row r="1648" spans="1:14" x14ac:dyDescent="0.25">
      <c r="A1648" s="119">
        <v>73</v>
      </c>
      <c r="B1648" s="119">
        <v>73</v>
      </c>
      <c r="C1648" s="119">
        <v>3</v>
      </c>
      <c r="D1648" s="119" t="s">
        <v>245</v>
      </c>
      <c r="E1648" s="119">
        <v>9</v>
      </c>
      <c r="F1648" s="119" t="s">
        <v>272</v>
      </c>
      <c r="G1648" s="119" t="s">
        <v>272</v>
      </c>
      <c r="H1648" s="119" t="s">
        <v>188</v>
      </c>
      <c r="I1648" s="119" t="s">
        <v>189</v>
      </c>
      <c r="J1648" s="119">
        <v>2</v>
      </c>
      <c r="K1648" s="119">
        <v>4</v>
      </c>
      <c r="L1648" s="119">
        <v>402</v>
      </c>
      <c r="M1648" s="119">
        <v>35</v>
      </c>
      <c r="N1648" s="120"/>
    </row>
    <row r="1649" spans="1:14" x14ac:dyDescent="0.25">
      <c r="A1649" s="119">
        <v>73</v>
      </c>
      <c r="B1649" s="119">
        <v>73</v>
      </c>
      <c r="C1649" s="119">
        <v>3</v>
      </c>
      <c r="D1649" s="119" t="s">
        <v>245</v>
      </c>
      <c r="E1649" s="119">
        <v>9</v>
      </c>
      <c r="F1649" s="119" t="s">
        <v>272</v>
      </c>
      <c r="G1649" s="119" t="s">
        <v>272</v>
      </c>
      <c r="H1649" s="119" t="s">
        <v>188</v>
      </c>
      <c r="I1649" s="119" t="s">
        <v>189</v>
      </c>
      <c r="J1649" s="119">
        <v>2</v>
      </c>
      <c r="K1649" s="119">
        <v>5</v>
      </c>
      <c r="L1649" s="119">
        <v>501</v>
      </c>
      <c r="M1649" s="119">
        <v>36</v>
      </c>
      <c r="N1649" s="120"/>
    </row>
    <row r="1650" spans="1:14" x14ac:dyDescent="0.25">
      <c r="A1650" s="119">
        <v>73</v>
      </c>
      <c r="B1650" s="119">
        <v>73</v>
      </c>
      <c r="C1650" s="119">
        <v>3</v>
      </c>
      <c r="D1650" s="119" t="s">
        <v>245</v>
      </c>
      <c r="E1650" s="119">
        <v>9</v>
      </c>
      <c r="F1650" s="119" t="s">
        <v>272</v>
      </c>
      <c r="G1650" s="119" t="s">
        <v>272</v>
      </c>
      <c r="H1650" s="119" t="s">
        <v>188</v>
      </c>
      <c r="I1650" s="119" t="s">
        <v>190</v>
      </c>
      <c r="J1650" s="119">
        <v>1</v>
      </c>
      <c r="K1650" s="119">
        <v>0</v>
      </c>
      <c r="L1650" s="119">
        <v>1</v>
      </c>
      <c r="M1650" s="119">
        <v>25</v>
      </c>
      <c r="N1650" s="120"/>
    </row>
    <row r="1651" spans="1:14" x14ac:dyDescent="0.25">
      <c r="A1651" s="119">
        <v>73</v>
      </c>
      <c r="B1651" s="119">
        <v>73</v>
      </c>
      <c r="C1651" s="119">
        <v>3</v>
      </c>
      <c r="D1651" s="119" t="s">
        <v>245</v>
      </c>
      <c r="E1651" s="119">
        <v>9</v>
      </c>
      <c r="F1651" s="119" t="s">
        <v>272</v>
      </c>
      <c r="G1651" s="119" t="s">
        <v>272</v>
      </c>
      <c r="H1651" s="119" t="s">
        <v>188</v>
      </c>
      <c r="I1651" s="119" t="s">
        <v>190</v>
      </c>
      <c r="J1651" s="119">
        <v>1</v>
      </c>
      <c r="K1651" s="119">
        <v>0</v>
      </c>
      <c r="L1651" s="119">
        <v>2</v>
      </c>
      <c r="M1651" s="119">
        <v>25</v>
      </c>
      <c r="N1651" s="120"/>
    </row>
    <row r="1652" spans="1:14" x14ac:dyDescent="0.25">
      <c r="A1652" s="119">
        <v>73</v>
      </c>
      <c r="B1652" s="119">
        <v>73</v>
      </c>
      <c r="C1652" s="119">
        <v>3</v>
      </c>
      <c r="D1652" s="119" t="s">
        <v>245</v>
      </c>
      <c r="E1652" s="119">
        <v>9</v>
      </c>
      <c r="F1652" s="119" t="s">
        <v>272</v>
      </c>
      <c r="G1652" s="119" t="s">
        <v>272</v>
      </c>
      <c r="H1652" s="119" t="s">
        <v>188</v>
      </c>
      <c r="I1652" s="119" t="s">
        <v>190</v>
      </c>
      <c r="J1652" s="119">
        <v>2</v>
      </c>
      <c r="K1652" s="119">
        <v>1</v>
      </c>
      <c r="L1652" s="119">
        <v>101</v>
      </c>
      <c r="M1652" s="119">
        <v>34</v>
      </c>
      <c r="N1652" s="120"/>
    </row>
    <row r="1653" spans="1:14" x14ac:dyDescent="0.25">
      <c r="A1653" s="119">
        <v>73</v>
      </c>
      <c r="B1653" s="119">
        <v>73</v>
      </c>
      <c r="C1653" s="119">
        <v>3</v>
      </c>
      <c r="D1653" s="119" t="s">
        <v>245</v>
      </c>
      <c r="E1653" s="119">
        <v>9</v>
      </c>
      <c r="F1653" s="119" t="s">
        <v>272</v>
      </c>
      <c r="G1653" s="119" t="s">
        <v>272</v>
      </c>
      <c r="H1653" s="119" t="s">
        <v>188</v>
      </c>
      <c r="I1653" s="119" t="s">
        <v>190</v>
      </c>
      <c r="J1653" s="119">
        <v>2</v>
      </c>
      <c r="K1653" s="119">
        <v>1</v>
      </c>
      <c r="L1653" s="119">
        <v>102</v>
      </c>
      <c r="M1653" s="119">
        <v>36</v>
      </c>
      <c r="N1653" s="120"/>
    </row>
    <row r="1654" spans="1:14" x14ac:dyDescent="0.25">
      <c r="A1654" s="119">
        <v>73</v>
      </c>
      <c r="B1654" s="119">
        <v>73</v>
      </c>
      <c r="C1654" s="119">
        <v>3</v>
      </c>
      <c r="D1654" s="119" t="s">
        <v>245</v>
      </c>
      <c r="E1654" s="119">
        <v>9</v>
      </c>
      <c r="F1654" s="119" t="s">
        <v>272</v>
      </c>
      <c r="G1654" s="119" t="s">
        <v>272</v>
      </c>
      <c r="H1654" s="119" t="s">
        <v>188</v>
      </c>
      <c r="I1654" s="119" t="s">
        <v>190</v>
      </c>
      <c r="J1654" s="119">
        <v>2</v>
      </c>
      <c r="K1654" s="119">
        <v>2</v>
      </c>
      <c r="L1654" s="119">
        <v>201</v>
      </c>
      <c r="M1654" s="119">
        <v>31</v>
      </c>
      <c r="N1654" s="120"/>
    </row>
    <row r="1655" spans="1:14" x14ac:dyDescent="0.25">
      <c r="A1655" s="119">
        <v>73</v>
      </c>
      <c r="B1655" s="119">
        <v>73</v>
      </c>
      <c r="C1655" s="119">
        <v>3</v>
      </c>
      <c r="D1655" s="119" t="s">
        <v>245</v>
      </c>
      <c r="E1655" s="119">
        <v>9</v>
      </c>
      <c r="F1655" s="119" t="s">
        <v>272</v>
      </c>
      <c r="G1655" s="119" t="s">
        <v>272</v>
      </c>
      <c r="H1655" s="119" t="s">
        <v>188</v>
      </c>
      <c r="I1655" s="119" t="s">
        <v>190</v>
      </c>
      <c r="J1655" s="119">
        <v>2</v>
      </c>
      <c r="K1655" s="119">
        <v>2</v>
      </c>
      <c r="L1655" s="119">
        <v>202</v>
      </c>
      <c r="M1655" s="119">
        <v>27</v>
      </c>
      <c r="N1655" s="120"/>
    </row>
    <row r="1656" spans="1:14" x14ac:dyDescent="0.25">
      <c r="A1656" s="119">
        <v>73</v>
      </c>
      <c r="B1656" s="119">
        <v>73</v>
      </c>
      <c r="C1656" s="119">
        <v>3</v>
      </c>
      <c r="D1656" s="119" t="s">
        <v>245</v>
      </c>
      <c r="E1656" s="119">
        <v>9</v>
      </c>
      <c r="F1656" s="119" t="s">
        <v>272</v>
      </c>
      <c r="G1656" s="119" t="s">
        <v>272</v>
      </c>
      <c r="H1656" s="119" t="s">
        <v>188</v>
      </c>
      <c r="I1656" s="119" t="s">
        <v>190</v>
      </c>
      <c r="J1656" s="119">
        <v>2</v>
      </c>
      <c r="K1656" s="119">
        <v>3</v>
      </c>
      <c r="L1656" s="119">
        <v>301</v>
      </c>
      <c r="M1656" s="119">
        <v>28</v>
      </c>
      <c r="N1656" s="120"/>
    </row>
    <row r="1657" spans="1:14" x14ac:dyDescent="0.25">
      <c r="A1657" s="119">
        <v>73</v>
      </c>
      <c r="B1657" s="119">
        <v>73</v>
      </c>
      <c r="C1657" s="119">
        <v>3</v>
      </c>
      <c r="D1657" s="119" t="s">
        <v>245</v>
      </c>
      <c r="E1657" s="119">
        <v>9</v>
      </c>
      <c r="F1657" s="119" t="s">
        <v>272</v>
      </c>
      <c r="G1657" s="119" t="s">
        <v>272</v>
      </c>
      <c r="H1657" s="119" t="s">
        <v>188</v>
      </c>
      <c r="I1657" s="119" t="s">
        <v>190</v>
      </c>
      <c r="J1657" s="119">
        <v>2</v>
      </c>
      <c r="K1657" s="119">
        <v>3</v>
      </c>
      <c r="L1657" s="119">
        <v>302</v>
      </c>
      <c r="M1657" s="119">
        <v>25</v>
      </c>
      <c r="N1657" s="120"/>
    </row>
    <row r="1658" spans="1:14" x14ac:dyDescent="0.25">
      <c r="A1658" s="119">
        <v>73</v>
      </c>
      <c r="B1658" s="119">
        <v>73</v>
      </c>
      <c r="C1658" s="119">
        <v>3</v>
      </c>
      <c r="D1658" s="119" t="s">
        <v>245</v>
      </c>
      <c r="E1658" s="119">
        <v>9</v>
      </c>
      <c r="F1658" s="119" t="s">
        <v>272</v>
      </c>
      <c r="G1658" s="119" t="s">
        <v>272</v>
      </c>
      <c r="H1658" s="119" t="s">
        <v>188</v>
      </c>
      <c r="I1658" s="119" t="s">
        <v>190</v>
      </c>
      <c r="J1658" s="119">
        <v>2</v>
      </c>
      <c r="K1658" s="119">
        <v>5</v>
      </c>
      <c r="L1658" s="119">
        <v>501</v>
      </c>
      <c r="M1658" s="119">
        <v>29</v>
      </c>
      <c r="N1658" s="120"/>
    </row>
    <row r="1659" spans="1:14" x14ac:dyDescent="0.25">
      <c r="A1659" s="119">
        <v>73</v>
      </c>
      <c r="B1659" s="119">
        <v>73</v>
      </c>
      <c r="C1659" s="119">
        <v>3</v>
      </c>
      <c r="D1659" s="119" t="s">
        <v>245</v>
      </c>
      <c r="E1659" s="119">
        <v>9</v>
      </c>
      <c r="F1659" s="119" t="s">
        <v>272</v>
      </c>
      <c r="G1659" s="119" t="s">
        <v>272</v>
      </c>
      <c r="H1659" s="119" t="s">
        <v>188</v>
      </c>
      <c r="I1659" s="119" t="s">
        <v>190</v>
      </c>
      <c r="J1659" s="119">
        <v>2</v>
      </c>
      <c r="K1659" s="119">
        <v>5</v>
      </c>
      <c r="L1659" s="119">
        <v>502</v>
      </c>
      <c r="M1659" s="119">
        <v>28</v>
      </c>
      <c r="N1659" s="120"/>
    </row>
    <row r="1660" spans="1:14" x14ac:dyDescent="0.25">
      <c r="A1660" s="119">
        <v>79</v>
      </c>
      <c r="B1660" s="119">
        <v>79</v>
      </c>
      <c r="C1660" s="119">
        <v>3</v>
      </c>
      <c r="D1660" s="119" t="s">
        <v>245</v>
      </c>
      <c r="E1660" s="119">
        <v>10</v>
      </c>
      <c r="F1660" s="119" t="s">
        <v>275</v>
      </c>
      <c r="G1660" s="119" t="s">
        <v>275</v>
      </c>
      <c r="H1660" s="119" t="s">
        <v>211</v>
      </c>
      <c r="I1660" s="119" t="s">
        <v>192</v>
      </c>
      <c r="J1660" s="119">
        <v>2</v>
      </c>
      <c r="K1660" s="119">
        <v>21</v>
      </c>
      <c r="L1660" s="119">
        <v>2101</v>
      </c>
      <c r="M1660" s="119">
        <v>19</v>
      </c>
      <c r="N1660" s="120"/>
    </row>
    <row r="1661" spans="1:14" x14ac:dyDescent="0.25">
      <c r="A1661" s="119">
        <v>79</v>
      </c>
      <c r="B1661" s="119">
        <v>79</v>
      </c>
      <c r="C1661" s="119">
        <v>3</v>
      </c>
      <c r="D1661" s="119" t="s">
        <v>245</v>
      </c>
      <c r="E1661" s="119">
        <v>10</v>
      </c>
      <c r="F1661" s="119" t="s">
        <v>275</v>
      </c>
      <c r="G1661" s="119" t="s">
        <v>275</v>
      </c>
      <c r="H1661" s="119" t="s">
        <v>188</v>
      </c>
      <c r="I1661" s="119" t="s">
        <v>189</v>
      </c>
      <c r="J1661" s="119">
        <v>1</v>
      </c>
      <c r="K1661" s="119">
        <v>0</v>
      </c>
      <c r="L1661" s="119">
        <v>1</v>
      </c>
      <c r="M1661" s="119">
        <v>25</v>
      </c>
      <c r="N1661" s="120"/>
    </row>
    <row r="1662" spans="1:14" x14ac:dyDescent="0.25">
      <c r="A1662" s="119">
        <v>79</v>
      </c>
      <c r="B1662" s="119">
        <v>79</v>
      </c>
      <c r="C1662" s="119">
        <v>3</v>
      </c>
      <c r="D1662" s="119" t="s">
        <v>245</v>
      </c>
      <c r="E1662" s="119">
        <v>10</v>
      </c>
      <c r="F1662" s="119" t="s">
        <v>275</v>
      </c>
      <c r="G1662" s="119" t="s">
        <v>275</v>
      </c>
      <c r="H1662" s="119" t="s">
        <v>188</v>
      </c>
      <c r="I1662" s="119" t="s">
        <v>189</v>
      </c>
      <c r="J1662" s="119">
        <v>2</v>
      </c>
      <c r="K1662" s="119">
        <v>1</v>
      </c>
      <c r="L1662" s="119">
        <v>101</v>
      </c>
      <c r="M1662" s="119">
        <v>28</v>
      </c>
      <c r="N1662" s="120"/>
    </row>
    <row r="1663" spans="1:14" x14ac:dyDescent="0.25">
      <c r="A1663" s="119">
        <v>79</v>
      </c>
      <c r="B1663" s="119">
        <v>79</v>
      </c>
      <c r="C1663" s="119">
        <v>3</v>
      </c>
      <c r="D1663" s="119" t="s">
        <v>245</v>
      </c>
      <c r="E1663" s="119">
        <v>10</v>
      </c>
      <c r="F1663" s="119" t="s">
        <v>275</v>
      </c>
      <c r="G1663" s="119" t="s">
        <v>275</v>
      </c>
      <c r="H1663" s="119" t="s">
        <v>188</v>
      </c>
      <c r="I1663" s="119" t="s">
        <v>189</v>
      </c>
      <c r="J1663" s="119">
        <v>2</v>
      </c>
      <c r="K1663" s="119">
        <v>1</v>
      </c>
      <c r="L1663" s="119">
        <v>102</v>
      </c>
      <c r="M1663" s="119">
        <v>28</v>
      </c>
      <c r="N1663" s="120"/>
    </row>
    <row r="1664" spans="1:14" x14ac:dyDescent="0.25">
      <c r="A1664" s="119">
        <v>79</v>
      </c>
      <c r="B1664" s="119">
        <v>79</v>
      </c>
      <c r="C1664" s="119">
        <v>3</v>
      </c>
      <c r="D1664" s="119" t="s">
        <v>245</v>
      </c>
      <c r="E1664" s="119">
        <v>10</v>
      </c>
      <c r="F1664" s="119" t="s">
        <v>275</v>
      </c>
      <c r="G1664" s="119" t="s">
        <v>275</v>
      </c>
      <c r="H1664" s="119" t="s">
        <v>188</v>
      </c>
      <c r="I1664" s="119" t="s">
        <v>189</v>
      </c>
      <c r="J1664" s="119">
        <v>2</v>
      </c>
      <c r="K1664" s="119">
        <v>1</v>
      </c>
      <c r="L1664" s="119">
        <v>103</v>
      </c>
      <c r="M1664" s="119">
        <v>27</v>
      </c>
      <c r="N1664" s="120"/>
    </row>
    <row r="1665" spans="1:14" x14ac:dyDescent="0.25">
      <c r="A1665" s="119">
        <v>79</v>
      </c>
      <c r="B1665" s="119">
        <v>79</v>
      </c>
      <c r="C1665" s="119">
        <v>3</v>
      </c>
      <c r="D1665" s="119" t="s">
        <v>245</v>
      </c>
      <c r="E1665" s="119">
        <v>10</v>
      </c>
      <c r="F1665" s="119" t="s">
        <v>275</v>
      </c>
      <c r="G1665" s="119" t="s">
        <v>275</v>
      </c>
      <c r="H1665" s="119" t="s">
        <v>188</v>
      </c>
      <c r="I1665" s="119" t="s">
        <v>189</v>
      </c>
      <c r="J1665" s="119">
        <v>2</v>
      </c>
      <c r="K1665" s="119">
        <v>2</v>
      </c>
      <c r="L1665" s="119">
        <v>201</v>
      </c>
      <c r="M1665" s="119">
        <v>32</v>
      </c>
      <c r="N1665" s="120"/>
    </row>
    <row r="1666" spans="1:14" x14ac:dyDescent="0.25">
      <c r="A1666" s="119">
        <v>79</v>
      </c>
      <c r="B1666" s="119">
        <v>79</v>
      </c>
      <c r="C1666" s="119">
        <v>3</v>
      </c>
      <c r="D1666" s="119" t="s">
        <v>245</v>
      </c>
      <c r="E1666" s="119">
        <v>10</v>
      </c>
      <c r="F1666" s="119" t="s">
        <v>275</v>
      </c>
      <c r="G1666" s="119" t="s">
        <v>275</v>
      </c>
      <c r="H1666" s="119" t="s">
        <v>188</v>
      </c>
      <c r="I1666" s="119" t="s">
        <v>189</v>
      </c>
      <c r="J1666" s="119">
        <v>2</v>
      </c>
      <c r="K1666" s="119">
        <v>2</v>
      </c>
      <c r="L1666" s="119">
        <v>202</v>
      </c>
      <c r="M1666" s="119">
        <v>31</v>
      </c>
      <c r="N1666" s="120"/>
    </row>
    <row r="1667" spans="1:14" x14ac:dyDescent="0.25">
      <c r="A1667" s="119">
        <v>79</v>
      </c>
      <c r="B1667" s="119">
        <v>79</v>
      </c>
      <c r="C1667" s="119">
        <v>3</v>
      </c>
      <c r="D1667" s="119" t="s">
        <v>245</v>
      </c>
      <c r="E1667" s="119">
        <v>10</v>
      </c>
      <c r="F1667" s="119" t="s">
        <v>275</v>
      </c>
      <c r="G1667" s="119" t="s">
        <v>275</v>
      </c>
      <c r="H1667" s="119" t="s">
        <v>188</v>
      </c>
      <c r="I1667" s="119" t="s">
        <v>189</v>
      </c>
      <c r="J1667" s="119">
        <v>2</v>
      </c>
      <c r="K1667" s="119">
        <v>2</v>
      </c>
      <c r="L1667" s="119">
        <v>203</v>
      </c>
      <c r="M1667" s="119">
        <v>32</v>
      </c>
      <c r="N1667" s="120"/>
    </row>
    <row r="1668" spans="1:14" x14ac:dyDescent="0.25">
      <c r="A1668" s="119">
        <v>79</v>
      </c>
      <c r="B1668" s="119">
        <v>79</v>
      </c>
      <c r="C1668" s="119">
        <v>3</v>
      </c>
      <c r="D1668" s="119" t="s">
        <v>245</v>
      </c>
      <c r="E1668" s="119">
        <v>10</v>
      </c>
      <c r="F1668" s="119" t="s">
        <v>275</v>
      </c>
      <c r="G1668" s="119" t="s">
        <v>275</v>
      </c>
      <c r="H1668" s="119" t="s">
        <v>188</v>
      </c>
      <c r="I1668" s="119" t="s">
        <v>189</v>
      </c>
      <c r="J1668" s="119">
        <v>2</v>
      </c>
      <c r="K1668" s="119">
        <v>3</v>
      </c>
      <c r="L1668" s="119">
        <v>301</v>
      </c>
      <c r="M1668" s="119">
        <v>32</v>
      </c>
      <c r="N1668" s="120"/>
    </row>
    <row r="1669" spans="1:14" x14ac:dyDescent="0.25">
      <c r="A1669" s="119">
        <v>79</v>
      </c>
      <c r="B1669" s="119">
        <v>79</v>
      </c>
      <c r="C1669" s="119">
        <v>3</v>
      </c>
      <c r="D1669" s="119" t="s">
        <v>245</v>
      </c>
      <c r="E1669" s="119">
        <v>10</v>
      </c>
      <c r="F1669" s="119" t="s">
        <v>275</v>
      </c>
      <c r="G1669" s="119" t="s">
        <v>275</v>
      </c>
      <c r="H1669" s="119" t="s">
        <v>188</v>
      </c>
      <c r="I1669" s="119" t="s">
        <v>189</v>
      </c>
      <c r="J1669" s="119">
        <v>2</v>
      </c>
      <c r="K1669" s="119">
        <v>3</v>
      </c>
      <c r="L1669" s="119">
        <v>302</v>
      </c>
      <c r="M1669" s="119">
        <v>32</v>
      </c>
      <c r="N1669" s="120"/>
    </row>
    <row r="1670" spans="1:14" x14ac:dyDescent="0.25">
      <c r="A1670" s="119">
        <v>79</v>
      </c>
      <c r="B1670" s="119">
        <v>79</v>
      </c>
      <c r="C1670" s="119">
        <v>3</v>
      </c>
      <c r="D1670" s="119" t="s">
        <v>245</v>
      </c>
      <c r="E1670" s="119">
        <v>10</v>
      </c>
      <c r="F1670" s="119" t="s">
        <v>275</v>
      </c>
      <c r="G1670" s="119" t="s">
        <v>275</v>
      </c>
      <c r="H1670" s="119" t="s">
        <v>188</v>
      </c>
      <c r="I1670" s="119" t="s">
        <v>189</v>
      </c>
      <c r="J1670" s="119">
        <v>2</v>
      </c>
      <c r="K1670" s="119">
        <v>3</v>
      </c>
      <c r="L1670" s="119">
        <v>303</v>
      </c>
      <c r="M1670" s="119">
        <v>31</v>
      </c>
      <c r="N1670" s="120"/>
    </row>
    <row r="1671" spans="1:14" x14ac:dyDescent="0.25">
      <c r="A1671" s="119">
        <v>79</v>
      </c>
      <c r="B1671" s="119">
        <v>79</v>
      </c>
      <c r="C1671" s="119">
        <v>3</v>
      </c>
      <c r="D1671" s="119" t="s">
        <v>245</v>
      </c>
      <c r="E1671" s="119">
        <v>10</v>
      </c>
      <c r="F1671" s="119" t="s">
        <v>275</v>
      </c>
      <c r="G1671" s="119" t="s">
        <v>275</v>
      </c>
      <c r="H1671" s="119" t="s">
        <v>188</v>
      </c>
      <c r="I1671" s="119" t="s">
        <v>189</v>
      </c>
      <c r="J1671" s="119">
        <v>2</v>
      </c>
      <c r="K1671" s="119">
        <v>4</v>
      </c>
      <c r="L1671" s="119">
        <v>401</v>
      </c>
      <c r="M1671" s="119">
        <v>38</v>
      </c>
      <c r="N1671" s="120"/>
    </row>
    <row r="1672" spans="1:14" x14ac:dyDescent="0.25">
      <c r="A1672" s="119">
        <v>79</v>
      </c>
      <c r="B1672" s="119">
        <v>79</v>
      </c>
      <c r="C1672" s="119">
        <v>3</v>
      </c>
      <c r="D1672" s="119" t="s">
        <v>245</v>
      </c>
      <c r="E1672" s="119">
        <v>10</v>
      </c>
      <c r="F1672" s="119" t="s">
        <v>275</v>
      </c>
      <c r="G1672" s="119" t="s">
        <v>275</v>
      </c>
      <c r="H1672" s="119" t="s">
        <v>188</v>
      </c>
      <c r="I1672" s="119" t="s">
        <v>189</v>
      </c>
      <c r="J1672" s="119">
        <v>2</v>
      </c>
      <c r="K1672" s="119">
        <v>4</v>
      </c>
      <c r="L1672" s="119">
        <v>402</v>
      </c>
      <c r="M1672" s="119">
        <v>39</v>
      </c>
      <c r="N1672" s="120"/>
    </row>
    <row r="1673" spans="1:14" x14ac:dyDescent="0.25">
      <c r="A1673" s="119">
        <v>79</v>
      </c>
      <c r="B1673" s="119">
        <v>79</v>
      </c>
      <c r="C1673" s="119">
        <v>3</v>
      </c>
      <c r="D1673" s="119" t="s">
        <v>245</v>
      </c>
      <c r="E1673" s="119">
        <v>10</v>
      </c>
      <c r="F1673" s="119" t="s">
        <v>275</v>
      </c>
      <c r="G1673" s="119" t="s">
        <v>275</v>
      </c>
      <c r="H1673" s="119" t="s">
        <v>188</v>
      </c>
      <c r="I1673" s="119" t="s">
        <v>189</v>
      </c>
      <c r="J1673" s="119">
        <v>2</v>
      </c>
      <c r="K1673" s="119">
        <v>5</v>
      </c>
      <c r="L1673" s="119">
        <v>501</v>
      </c>
      <c r="M1673" s="119">
        <v>38</v>
      </c>
      <c r="N1673" s="120"/>
    </row>
    <row r="1674" spans="1:14" x14ac:dyDescent="0.25">
      <c r="A1674" s="119">
        <v>79</v>
      </c>
      <c r="B1674" s="119">
        <v>79</v>
      </c>
      <c r="C1674" s="119">
        <v>3</v>
      </c>
      <c r="D1674" s="119" t="s">
        <v>245</v>
      </c>
      <c r="E1674" s="119">
        <v>10</v>
      </c>
      <c r="F1674" s="119" t="s">
        <v>275</v>
      </c>
      <c r="G1674" s="119" t="s">
        <v>275</v>
      </c>
      <c r="H1674" s="119" t="s">
        <v>188</v>
      </c>
      <c r="I1674" s="119" t="s">
        <v>189</v>
      </c>
      <c r="J1674" s="119">
        <v>2</v>
      </c>
      <c r="K1674" s="119">
        <v>5</v>
      </c>
      <c r="L1674" s="119">
        <v>502</v>
      </c>
      <c r="M1674" s="119">
        <v>39</v>
      </c>
      <c r="N1674" s="120"/>
    </row>
    <row r="1675" spans="1:14" x14ac:dyDescent="0.25">
      <c r="A1675" s="119">
        <v>79</v>
      </c>
      <c r="B1675" s="119">
        <v>79</v>
      </c>
      <c r="C1675" s="119">
        <v>3</v>
      </c>
      <c r="D1675" s="119" t="s">
        <v>245</v>
      </c>
      <c r="E1675" s="119">
        <v>10</v>
      </c>
      <c r="F1675" s="119" t="s">
        <v>275</v>
      </c>
      <c r="G1675" s="119" t="s">
        <v>275</v>
      </c>
      <c r="H1675" s="119" t="s">
        <v>188</v>
      </c>
      <c r="I1675" s="119" t="s">
        <v>190</v>
      </c>
      <c r="J1675" s="119">
        <v>1</v>
      </c>
      <c r="K1675" s="119">
        <v>0</v>
      </c>
      <c r="L1675" s="119">
        <v>1</v>
      </c>
      <c r="M1675" s="119">
        <v>26</v>
      </c>
      <c r="N1675" s="120"/>
    </row>
    <row r="1676" spans="1:14" x14ac:dyDescent="0.25">
      <c r="A1676" s="119">
        <v>79</v>
      </c>
      <c r="B1676" s="119">
        <v>79</v>
      </c>
      <c r="C1676" s="119">
        <v>3</v>
      </c>
      <c r="D1676" s="119" t="s">
        <v>245</v>
      </c>
      <c r="E1676" s="119">
        <v>10</v>
      </c>
      <c r="F1676" s="119" t="s">
        <v>275</v>
      </c>
      <c r="G1676" s="119" t="s">
        <v>275</v>
      </c>
      <c r="H1676" s="119" t="s">
        <v>188</v>
      </c>
      <c r="I1676" s="119" t="s">
        <v>190</v>
      </c>
      <c r="J1676" s="119">
        <v>3</v>
      </c>
      <c r="K1676" s="119">
        <v>6</v>
      </c>
      <c r="L1676" s="119">
        <v>601</v>
      </c>
      <c r="M1676" s="119">
        <v>32</v>
      </c>
      <c r="N1676" s="120"/>
    </row>
    <row r="1677" spans="1:14" x14ac:dyDescent="0.25">
      <c r="A1677" s="119">
        <v>79</v>
      </c>
      <c r="B1677" s="119">
        <v>79</v>
      </c>
      <c r="C1677" s="119">
        <v>3</v>
      </c>
      <c r="D1677" s="119" t="s">
        <v>245</v>
      </c>
      <c r="E1677" s="119">
        <v>10</v>
      </c>
      <c r="F1677" s="119" t="s">
        <v>275</v>
      </c>
      <c r="G1677" s="119" t="s">
        <v>275</v>
      </c>
      <c r="H1677" s="119" t="s">
        <v>188</v>
      </c>
      <c r="I1677" s="119" t="s">
        <v>190</v>
      </c>
      <c r="J1677" s="119">
        <v>3</v>
      </c>
      <c r="K1677" s="119">
        <v>6</v>
      </c>
      <c r="L1677" s="119">
        <v>602</v>
      </c>
      <c r="M1677" s="119">
        <v>32</v>
      </c>
      <c r="N1677" s="120"/>
    </row>
    <row r="1678" spans="1:14" x14ac:dyDescent="0.25">
      <c r="A1678" s="119">
        <v>79</v>
      </c>
      <c r="B1678" s="119">
        <v>79</v>
      </c>
      <c r="C1678" s="119">
        <v>3</v>
      </c>
      <c r="D1678" s="119" t="s">
        <v>245</v>
      </c>
      <c r="E1678" s="119">
        <v>10</v>
      </c>
      <c r="F1678" s="119" t="s">
        <v>275</v>
      </c>
      <c r="G1678" s="119" t="s">
        <v>275</v>
      </c>
      <c r="H1678" s="119" t="s">
        <v>188</v>
      </c>
      <c r="I1678" s="119" t="s">
        <v>190</v>
      </c>
      <c r="J1678" s="119">
        <v>3</v>
      </c>
      <c r="K1678" s="119">
        <v>6</v>
      </c>
      <c r="L1678" s="119">
        <v>603</v>
      </c>
      <c r="M1678" s="119">
        <v>30</v>
      </c>
      <c r="N1678" s="120"/>
    </row>
    <row r="1679" spans="1:14" x14ac:dyDescent="0.25">
      <c r="A1679" s="119">
        <v>79</v>
      </c>
      <c r="B1679" s="119">
        <v>79</v>
      </c>
      <c r="C1679" s="119">
        <v>3</v>
      </c>
      <c r="D1679" s="119" t="s">
        <v>245</v>
      </c>
      <c r="E1679" s="119">
        <v>10</v>
      </c>
      <c r="F1679" s="119" t="s">
        <v>275</v>
      </c>
      <c r="G1679" s="119" t="s">
        <v>275</v>
      </c>
      <c r="H1679" s="119" t="s">
        <v>188</v>
      </c>
      <c r="I1679" s="119" t="s">
        <v>190</v>
      </c>
      <c r="J1679" s="119">
        <v>3</v>
      </c>
      <c r="K1679" s="119">
        <v>7</v>
      </c>
      <c r="L1679" s="119">
        <v>701</v>
      </c>
      <c r="M1679" s="119">
        <v>36</v>
      </c>
      <c r="N1679" s="120"/>
    </row>
    <row r="1680" spans="1:14" x14ac:dyDescent="0.25">
      <c r="A1680" s="119">
        <v>79</v>
      </c>
      <c r="B1680" s="119">
        <v>79</v>
      </c>
      <c r="C1680" s="119">
        <v>3</v>
      </c>
      <c r="D1680" s="119" t="s">
        <v>245</v>
      </c>
      <c r="E1680" s="119">
        <v>10</v>
      </c>
      <c r="F1680" s="119" t="s">
        <v>275</v>
      </c>
      <c r="G1680" s="119" t="s">
        <v>275</v>
      </c>
      <c r="H1680" s="119" t="s">
        <v>188</v>
      </c>
      <c r="I1680" s="119" t="s">
        <v>190</v>
      </c>
      <c r="J1680" s="119">
        <v>3</v>
      </c>
      <c r="K1680" s="119">
        <v>7</v>
      </c>
      <c r="L1680" s="119">
        <v>702</v>
      </c>
      <c r="M1680" s="119">
        <v>37</v>
      </c>
      <c r="N1680" s="120"/>
    </row>
    <row r="1681" spans="1:14" x14ac:dyDescent="0.25">
      <c r="A1681" s="119">
        <v>79</v>
      </c>
      <c r="B1681" s="119">
        <v>79</v>
      </c>
      <c r="C1681" s="119">
        <v>3</v>
      </c>
      <c r="D1681" s="119" t="s">
        <v>245</v>
      </c>
      <c r="E1681" s="119">
        <v>10</v>
      </c>
      <c r="F1681" s="119" t="s">
        <v>275</v>
      </c>
      <c r="G1681" s="119" t="s">
        <v>275</v>
      </c>
      <c r="H1681" s="119" t="s">
        <v>188</v>
      </c>
      <c r="I1681" s="119" t="s">
        <v>190</v>
      </c>
      <c r="J1681" s="119">
        <v>3</v>
      </c>
      <c r="K1681" s="119">
        <v>7</v>
      </c>
      <c r="L1681" s="119">
        <v>703</v>
      </c>
      <c r="M1681" s="119">
        <v>36</v>
      </c>
      <c r="N1681" s="120"/>
    </row>
    <row r="1682" spans="1:14" x14ac:dyDescent="0.25">
      <c r="A1682" s="119">
        <v>79</v>
      </c>
      <c r="B1682" s="119">
        <v>79</v>
      </c>
      <c r="C1682" s="119">
        <v>3</v>
      </c>
      <c r="D1682" s="119" t="s">
        <v>245</v>
      </c>
      <c r="E1682" s="119">
        <v>10</v>
      </c>
      <c r="F1682" s="119" t="s">
        <v>275</v>
      </c>
      <c r="G1682" s="119" t="s">
        <v>275</v>
      </c>
      <c r="H1682" s="119" t="s">
        <v>188</v>
      </c>
      <c r="I1682" s="119" t="s">
        <v>190</v>
      </c>
      <c r="J1682" s="119">
        <v>3</v>
      </c>
      <c r="K1682" s="119">
        <v>8</v>
      </c>
      <c r="L1682" s="119">
        <v>801</v>
      </c>
      <c r="M1682" s="119">
        <v>43</v>
      </c>
    </row>
    <row r="1683" spans="1:14" x14ac:dyDescent="0.25">
      <c r="A1683" s="119">
        <v>79</v>
      </c>
      <c r="B1683" s="119">
        <v>79</v>
      </c>
      <c r="C1683" s="119">
        <v>3</v>
      </c>
      <c r="D1683" s="119" t="s">
        <v>245</v>
      </c>
      <c r="E1683" s="119">
        <v>10</v>
      </c>
      <c r="F1683" s="119" t="s">
        <v>275</v>
      </c>
      <c r="G1683" s="119" t="s">
        <v>275</v>
      </c>
      <c r="H1683" s="119" t="s">
        <v>188</v>
      </c>
      <c r="I1683" s="119" t="s">
        <v>190</v>
      </c>
      <c r="J1683" s="119">
        <v>3</v>
      </c>
      <c r="K1683" s="119">
        <v>8</v>
      </c>
      <c r="L1683" s="119">
        <v>802</v>
      </c>
      <c r="M1683" s="119">
        <v>45</v>
      </c>
    </row>
    <row r="1684" spans="1:14" x14ac:dyDescent="0.25">
      <c r="A1684" s="119">
        <v>79</v>
      </c>
      <c r="B1684" s="119">
        <v>79</v>
      </c>
      <c r="C1684" s="119">
        <v>3</v>
      </c>
      <c r="D1684" s="119" t="s">
        <v>245</v>
      </c>
      <c r="E1684" s="119">
        <v>10</v>
      </c>
      <c r="F1684" s="119" t="s">
        <v>275</v>
      </c>
      <c r="G1684" s="119" t="s">
        <v>275</v>
      </c>
      <c r="H1684" s="119" t="s">
        <v>188</v>
      </c>
      <c r="I1684" s="119" t="s">
        <v>190</v>
      </c>
      <c r="J1684" s="119">
        <v>3</v>
      </c>
      <c r="K1684" s="119">
        <v>9</v>
      </c>
      <c r="L1684" s="119">
        <v>901</v>
      </c>
      <c r="M1684" s="119">
        <v>32</v>
      </c>
    </row>
    <row r="1685" spans="1:14" x14ac:dyDescent="0.25">
      <c r="A1685" s="119">
        <v>79</v>
      </c>
      <c r="B1685" s="119">
        <v>79</v>
      </c>
      <c r="C1685" s="119">
        <v>3</v>
      </c>
      <c r="D1685" s="119" t="s">
        <v>245</v>
      </c>
      <c r="E1685" s="119">
        <v>10</v>
      </c>
      <c r="F1685" s="119" t="s">
        <v>275</v>
      </c>
      <c r="G1685" s="119" t="s">
        <v>275</v>
      </c>
      <c r="H1685" s="119" t="s">
        <v>188</v>
      </c>
      <c r="I1685" s="119" t="s">
        <v>190</v>
      </c>
      <c r="J1685" s="119">
        <v>3</v>
      </c>
      <c r="K1685" s="119">
        <v>9</v>
      </c>
      <c r="L1685" s="119">
        <v>902</v>
      </c>
      <c r="M1685" s="119">
        <v>37</v>
      </c>
    </row>
    <row r="1686" spans="1:14" x14ac:dyDescent="0.25">
      <c r="A1686" s="119">
        <v>79</v>
      </c>
      <c r="B1686" s="119">
        <v>79</v>
      </c>
      <c r="C1686" s="119">
        <v>3</v>
      </c>
      <c r="D1686" s="119" t="s">
        <v>245</v>
      </c>
      <c r="E1686" s="119">
        <v>10</v>
      </c>
      <c r="F1686" s="119" t="s">
        <v>275</v>
      </c>
      <c r="G1686" s="119" t="s">
        <v>275</v>
      </c>
      <c r="H1686" s="119" t="s">
        <v>188</v>
      </c>
      <c r="I1686" s="119" t="s">
        <v>190</v>
      </c>
      <c r="J1686" s="119">
        <v>4</v>
      </c>
      <c r="K1686" s="119">
        <v>10</v>
      </c>
      <c r="L1686" s="119">
        <v>1001</v>
      </c>
      <c r="M1686" s="119">
        <v>39</v>
      </c>
    </row>
    <row r="1687" spans="1:14" x14ac:dyDescent="0.25">
      <c r="A1687" s="119">
        <v>79</v>
      </c>
      <c r="B1687" s="119">
        <v>79</v>
      </c>
      <c r="C1687" s="119">
        <v>3</v>
      </c>
      <c r="D1687" s="119" t="s">
        <v>245</v>
      </c>
      <c r="E1687" s="119">
        <v>10</v>
      </c>
      <c r="F1687" s="119" t="s">
        <v>275</v>
      </c>
      <c r="G1687" s="119" t="s">
        <v>275</v>
      </c>
      <c r="H1687" s="119" t="s">
        <v>188</v>
      </c>
      <c r="I1687" s="119" t="s">
        <v>190</v>
      </c>
      <c r="J1687" s="119">
        <v>4</v>
      </c>
      <c r="K1687" s="119">
        <v>10</v>
      </c>
      <c r="L1687" s="119">
        <v>1002</v>
      </c>
      <c r="M1687" s="119">
        <v>40</v>
      </c>
      <c r="N1687" s="120"/>
    </row>
    <row r="1688" spans="1:14" x14ac:dyDescent="0.25">
      <c r="A1688" s="119">
        <v>79</v>
      </c>
      <c r="B1688" s="119">
        <v>79</v>
      </c>
      <c r="C1688" s="119">
        <v>3</v>
      </c>
      <c r="D1688" s="119" t="s">
        <v>245</v>
      </c>
      <c r="E1688" s="119">
        <v>10</v>
      </c>
      <c r="F1688" s="119" t="s">
        <v>275</v>
      </c>
      <c r="G1688" s="119" t="s">
        <v>275</v>
      </c>
      <c r="H1688" s="119" t="s">
        <v>188</v>
      </c>
      <c r="I1688" s="119" t="s">
        <v>190</v>
      </c>
      <c r="J1688" s="119">
        <v>4</v>
      </c>
      <c r="K1688" s="119">
        <v>11</v>
      </c>
      <c r="L1688" s="119">
        <v>1101</v>
      </c>
      <c r="M1688" s="119">
        <v>48</v>
      </c>
      <c r="N1688" s="120"/>
    </row>
    <row r="1689" spans="1:14" x14ac:dyDescent="0.25">
      <c r="A1689" s="119">
        <v>79</v>
      </c>
      <c r="B1689" s="119">
        <v>79</v>
      </c>
      <c r="C1689" s="119">
        <v>3</v>
      </c>
      <c r="D1689" s="119" t="s">
        <v>245</v>
      </c>
      <c r="E1689" s="119">
        <v>10</v>
      </c>
      <c r="F1689" s="119" t="s">
        <v>275</v>
      </c>
      <c r="G1689" s="119" t="s">
        <v>275</v>
      </c>
      <c r="H1689" s="119" t="s">
        <v>191</v>
      </c>
      <c r="I1689" s="119" t="s">
        <v>192</v>
      </c>
      <c r="J1689" s="119">
        <v>3</v>
      </c>
      <c r="K1689" s="119">
        <v>23</v>
      </c>
      <c r="L1689" s="119">
        <v>2301</v>
      </c>
      <c r="M1689" s="119">
        <v>24</v>
      </c>
      <c r="N1689" s="120"/>
    </row>
    <row r="1690" spans="1:14" x14ac:dyDescent="0.25">
      <c r="A1690" s="119">
        <v>79</v>
      </c>
      <c r="B1690" s="119">
        <v>79</v>
      </c>
      <c r="C1690" s="119">
        <v>3</v>
      </c>
      <c r="D1690" s="119" t="s">
        <v>245</v>
      </c>
      <c r="E1690" s="119">
        <v>10</v>
      </c>
      <c r="F1690" s="119" t="s">
        <v>275</v>
      </c>
      <c r="G1690" s="119" t="s">
        <v>275</v>
      </c>
      <c r="H1690" s="119" t="s">
        <v>191</v>
      </c>
      <c r="I1690" s="119" t="s">
        <v>192</v>
      </c>
      <c r="J1690" s="119">
        <v>3</v>
      </c>
      <c r="K1690" s="119">
        <v>24</v>
      </c>
      <c r="L1690" s="119">
        <v>2401</v>
      </c>
      <c r="M1690" s="119">
        <v>27</v>
      </c>
      <c r="N1690" s="120"/>
    </row>
    <row r="1691" spans="1:14" x14ac:dyDescent="0.25">
      <c r="A1691" s="119">
        <v>79</v>
      </c>
      <c r="B1691" s="119">
        <v>79</v>
      </c>
      <c r="C1691" s="119">
        <v>3</v>
      </c>
      <c r="D1691" s="119" t="s">
        <v>245</v>
      </c>
      <c r="E1691" s="119">
        <v>10</v>
      </c>
      <c r="F1691" s="119" t="s">
        <v>275</v>
      </c>
      <c r="G1691" s="119" t="s">
        <v>275</v>
      </c>
      <c r="H1691" s="119" t="s">
        <v>191</v>
      </c>
      <c r="I1691" s="119" t="s">
        <v>192</v>
      </c>
      <c r="J1691" s="119">
        <v>3</v>
      </c>
      <c r="K1691" s="119">
        <v>24</v>
      </c>
      <c r="L1691" s="119">
        <v>2402</v>
      </c>
      <c r="M1691" s="119">
        <v>27</v>
      </c>
      <c r="N1691" s="120"/>
    </row>
    <row r="1692" spans="1:14" x14ac:dyDescent="0.25">
      <c r="A1692" s="119">
        <v>79</v>
      </c>
      <c r="B1692" s="119">
        <v>79</v>
      </c>
      <c r="C1692" s="119">
        <v>3</v>
      </c>
      <c r="D1692" s="119" t="s">
        <v>245</v>
      </c>
      <c r="E1692" s="119">
        <v>10</v>
      </c>
      <c r="F1692" s="119" t="s">
        <v>275</v>
      </c>
      <c r="G1692" s="119" t="s">
        <v>275</v>
      </c>
      <c r="H1692" s="119" t="s">
        <v>191</v>
      </c>
      <c r="I1692" s="119" t="s">
        <v>192</v>
      </c>
      <c r="J1692" s="119">
        <v>4</v>
      </c>
      <c r="K1692" s="119">
        <v>25</v>
      </c>
      <c r="L1692" s="119">
        <v>2501</v>
      </c>
      <c r="M1692" s="119">
        <v>35</v>
      </c>
      <c r="N1692" s="120"/>
    </row>
    <row r="1693" spans="1:14" x14ac:dyDescent="0.25">
      <c r="A1693" s="119">
        <v>79</v>
      </c>
      <c r="B1693" s="119">
        <v>79</v>
      </c>
      <c r="C1693" s="119">
        <v>3</v>
      </c>
      <c r="D1693" s="119" t="s">
        <v>245</v>
      </c>
      <c r="E1693" s="119">
        <v>10</v>
      </c>
      <c r="F1693" s="119" t="s">
        <v>275</v>
      </c>
      <c r="G1693" s="119" t="s">
        <v>275</v>
      </c>
      <c r="H1693" s="119" t="s">
        <v>191</v>
      </c>
      <c r="I1693" s="119" t="s">
        <v>192</v>
      </c>
      <c r="J1693" s="119">
        <v>4</v>
      </c>
      <c r="K1693" s="119">
        <v>25</v>
      </c>
      <c r="L1693" s="119">
        <v>2502</v>
      </c>
      <c r="M1693" s="119">
        <v>35</v>
      </c>
      <c r="N1693" s="120"/>
    </row>
    <row r="1694" spans="1:14" x14ac:dyDescent="0.25">
      <c r="A1694" s="119">
        <v>83</v>
      </c>
      <c r="B1694" s="119">
        <v>65</v>
      </c>
      <c r="C1694" s="119">
        <v>3</v>
      </c>
      <c r="D1694" s="119" t="s">
        <v>186</v>
      </c>
      <c r="E1694" s="119">
        <v>4</v>
      </c>
      <c r="F1694" s="119" t="s">
        <v>276</v>
      </c>
      <c r="G1694" s="119" t="s">
        <v>277</v>
      </c>
      <c r="H1694" s="119" t="s">
        <v>188</v>
      </c>
      <c r="I1694" s="119" t="s">
        <v>189</v>
      </c>
      <c r="J1694" s="119">
        <v>2</v>
      </c>
      <c r="K1694" s="119">
        <v>4</v>
      </c>
      <c r="L1694" s="119">
        <v>401</v>
      </c>
      <c r="M1694" s="119">
        <v>33</v>
      </c>
      <c r="N1694" s="120"/>
    </row>
    <row r="1695" spans="1:14" x14ac:dyDescent="0.25">
      <c r="A1695" s="119">
        <v>83</v>
      </c>
      <c r="B1695" s="119">
        <v>65</v>
      </c>
      <c r="C1695" s="119">
        <v>3</v>
      </c>
      <c r="D1695" s="119" t="s">
        <v>186</v>
      </c>
      <c r="E1695" s="119">
        <v>4</v>
      </c>
      <c r="F1695" s="119" t="s">
        <v>276</v>
      </c>
      <c r="G1695" s="119" t="s">
        <v>277</v>
      </c>
      <c r="H1695" s="119" t="s">
        <v>188</v>
      </c>
      <c r="I1695" s="119" t="s">
        <v>189</v>
      </c>
      <c r="J1695" s="119">
        <v>2</v>
      </c>
      <c r="K1695" s="119">
        <v>4</v>
      </c>
      <c r="L1695" s="119">
        <v>402</v>
      </c>
      <c r="M1695" s="119">
        <v>31</v>
      </c>
      <c r="N1695" s="120"/>
    </row>
    <row r="1696" spans="1:14" x14ac:dyDescent="0.25">
      <c r="A1696" s="119">
        <v>83</v>
      </c>
      <c r="B1696" s="119">
        <v>65</v>
      </c>
      <c r="C1696" s="119">
        <v>3</v>
      </c>
      <c r="D1696" s="119" t="s">
        <v>186</v>
      </c>
      <c r="E1696" s="119">
        <v>4</v>
      </c>
      <c r="F1696" s="119" t="s">
        <v>276</v>
      </c>
      <c r="G1696" s="119" t="s">
        <v>277</v>
      </c>
      <c r="H1696" s="119" t="s">
        <v>188</v>
      </c>
      <c r="I1696" s="119" t="s">
        <v>189</v>
      </c>
      <c r="J1696" s="119">
        <v>2</v>
      </c>
      <c r="K1696" s="119">
        <v>4</v>
      </c>
      <c r="L1696" s="119">
        <v>403</v>
      </c>
      <c r="M1696" s="119">
        <v>32</v>
      </c>
      <c r="N1696" s="120"/>
    </row>
    <row r="1697" spans="1:14" x14ac:dyDescent="0.25">
      <c r="A1697" s="119">
        <v>83</v>
      </c>
      <c r="B1697" s="119">
        <v>65</v>
      </c>
      <c r="C1697" s="119">
        <v>3</v>
      </c>
      <c r="D1697" s="119" t="s">
        <v>186</v>
      </c>
      <c r="E1697" s="119">
        <v>4</v>
      </c>
      <c r="F1697" s="119" t="s">
        <v>276</v>
      </c>
      <c r="G1697" s="119" t="s">
        <v>277</v>
      </c>
      <c r="H1697" s="119" t="s">
        <v>188</v>
      </c>
      <c r="I1697" s="119" t="s">
        <v>189</v>
      </c>
      <c r="J1697" s="119">
        <v>2</v>
      </c>
      <c r="K1697" s="119">
        <v>4</v>
      </c>
      <c r="L1697" s="119">
        <v>404</v>
      </c>
      <c r="M1697" s="119">
        <v>32</v>
      </c>
      <c r="N1697" s="120"/>
    </row>
    <row r="1698" spans="1:14" x14ac:dyDescent="0.25">
      <c r="A1698" s="119">
        <v>83</v>
      </c>
      <c r="B1698" s="119">
        <v>65</v>
      </c>
      <c r="C1698" s="119">
        <v>3</v>
      </c>
      <c r="D1698" s="119" t="s">
        <v>186</v>
      </c>
      <c r="E1698" s="119">
        <v>4</v>
      </c>
      <c r="F1698" s="119" t="s">
        <v>276</v>
      </c>
      <c r="G1698" s="119" t="s">
        <v>277</v>
      </c>
      <c r="H1698" s="119" t="s">
        <v>188</v>
      </c>
      <c r="I1698" s="119" t="s">
        <v>189</v>
      </c>
      <c r="J1698" s="119">
        <v>2</v>
      </c>
      <c r="K1698" s="119">
        <v>4</v>
      </c>
      <c r="L1698" s="119">
        <v>405</v>
      </c>
      <c r="M1698" s="119">
        <v>32</v>
      </c>
      <c r="N1698" s="120"/>
    </row>
    <row r="1699" spans="1:14" x14ac:dyDescent="0.25">
      <c r="A1699" s="119">
        <v>83</v>
      </c>
      <c r="B1699" s="119">
        <v>65</v>
      </c>
      <c r="C1699" s="119">
        <v>3</v>
      </c>
      <c r="D1699" s="119" t="s">
        <v>186</v>
      </c>
      <c r="E1699" s="119">
        <v>4</v>
      </c>
      <c r="F1699" s="119" t="s">
        <v>276</v>
      </c>
      <c r="G1699" s="119" t="s">
        <v>277</v>
      </c>
      <c r="H1699" s="119" t="s">
        <v>188</v>
      </c>
      <c r="I1699" s="119" t="s">
        <v>189</v>
      </c>
      <c r="J1699" s="119">
        <v>2</v>
      </c>
      <c r="K1699" s="119">
        <v>5</v>
      </c>
      <c r="L1699" s="119">
        <v>501</v>
      </c>
      <c r="M1699" s="119">
        <v>33</v>
      </c>
      <c r="N1699" s="120"/>
    </row>
    <row r="1700" spans="1:14" x14ac:dyDescent="0.25">
      <c r="A1700" s="119">
        <v>83</v>
      </c>
      <c r="B1700" s="119">
        <v>65</v>
      </c>
      <c r="C1700" s="119">
        <v>3</v>
      </c>
      <c r="D1700" s="119" t="s">
        <v>186</v>
      </c>
      <c r="E1700" s="119">
        <v>4</v>
      </c>
      <c r="F1700" s="119" t="s">
        <v>276</v>
      </c>
      <c r="G1700" s="119" t="s">
        <v>277</v>
      </c>
      <c r="H1700" s="119" t="s">
        <v>188</v>
      </c>
      <c r="I1700" s="119" t="s">
        <v>189</v>
      </c>
      <c r="J1700" s="119">
        <v>2</v>
      </c>
      <c r="K1700" s="119">
        <v>5</v>
      </c>
      <c r="L1700" s="119">
        <v>502</v>
      </c>
      <c r="M1700" s="119">
        <v>30</v>
      </c>
      <c r="N1700" s="120"/>
    </row>
    <row r="1701" spans="1:14" x14ac:dyDescent="0.25">
      <c r="A1701" s="119">
        <v>83</v>
      </c>
      <c r="B1701" s="119">
        <v>65</v>
      </c>
      <c r="C1701" s="119">
        <v>3</v>
      </c>
      <c r="D1701" s="119" t="s">
        <v>186</v>
      </c>
      <c r="E1701" s="119">
        <v>4</v>
      </c>
      <c r="F1701" s="119" t="s">
        <v>276</v>
      </c>
      <c r="G1701" s="119" t="s">
        <v>277</v>
      </c>
      <c r="H1701" s="119" t="s">
        <v>188</v>
      </c>
      <c r="I1701" s="119" t="s">
        <v>189</v>
      </c>
      <c r="J1701" s="119">
        <v>2</v>
      </c>
      <c r="K1701" s="119">
        <v>5</v>
      </c>
      <c r="L1701" s="119">
        <v>503</v>
      </c>
      <c r="M1701" s="119">
        <v>31</v>
      </c>
      <c r="N1701" s="120"/>
    </row>
    <row r="1702" spans="1:14" x14ac:dyDescent="0.25">
      <c r="A1702" s="119">
        <v>83</v>
      </c>
      <c r="B1702" s="119">
        <v>65</v>
      </c>
      <c r="C1702" s="119">
        <v>3</v>
      </c>
      <c r="D1702" s="119" t="s">
        <v>186</v>
      </c>
      <c r="E1702" s="119">
        <v>4</v>
      </c>
      <c r="F1702" s="119" t="s">
        <v>276</v>
      </c>
      <c r="G1702" s="119" t="s">
        <v>277</v>
      </c>
      <c r="H1702" s="119" t="s">
        <v>188</v>
      </c>
      <c r="I1702" s="119" t="s">
        <v>189</v>
      </c>
      <c r="J1702" s="119">
        <v>2</v>
      </c>
      <c r="K1702" s="119">
        <v>5</v>
      </c>
      <c r="L1702" s="119">
        <v>504</v>
      </c>
      <c r="M1702" s="119">
        <v>32</v>
      </c>
      <c r="N1702" s="120"/>
    </row>
    <row r="1703" spans="1:14" x14ac:dyDescent="0.25">
      <c r="A1703" s="119">
        <v>83</v>
      </c>
      <c r="B1703" s="119">
        <v>65</v>
      </c>
      <c r="C1703" s="119">
        <v>3</v>
      </c>
      <c r="D1703" s="119" t="s">
        <v>186</v>
      </c>
      <c r="E1703" s="119">
        <v>4</v>
      </c>
      <c r="F1703" s="119" t="s">
        <v>276</v>
      </c>
      <c r="G1703" s="119" t="s">
        <v>277</v>
      </c>
      <c r="H1703" s="119" t="s">
        <v>188</v>
      </c>
      <c r="I1703" s="119" t="s">
        <v>189</v>
      </c>
      <c r="J1703" s="119">
        <v>2</v>
      </c>
      <c r="K1703" s="119">
        <v>5</v>
      </c>
      <c r="L1703" s="119">
        <v>505</v>
      </c>
      <c r="M1703" s="119">
        <v>31</v>
      </c>
      <c r="N1703" s="120"/>
    </row>
    <row r="1704" spans="1:14" x14ac:dyDescent="0.25">
      <c r="A1704" s="119">
        <v>83</v>
      </c>
      <c r="B1704" s="119">
        <v>65</v>
      </c>
      <c r="C1704" s="119">
        <v>3</v>
      </c>
      <c r="D1704" s="119" t="s">
        <v>186</v>
      </c>
      <c r="E1704" s="119">
        <v>4</v>
      </c>
      <c r="F1704" s="119" t="s">
        <v>276</v>
      </c>
      <c r="G1704" s="119" t="s">
        <v>277</v>
      </c>
      <c r="H1704" s="119" t="s">
        <v>188</v>
      </c>
      <c r="I1704" s="119" t="s">
        <v>190</v>
      </c>
      <c r="J1704" s="119">
        <v>2</v>
      </c>
      <c r="K1704" s="119">
        <v>2</v>
      </c>
      <c r="L1704" s="119">
        <v>201</v>
      </c>
      <c r="M1704" s="119">
        <v>31</v>
      </c>
      <c r="N1704" s="120"/>
    </row>
    <row r="1705" spans="1:14" x14ac:dyDescent="0.25">
      <c r="A1705" s="119">
        <v>83</v>
      </c>
      <c r="B1705" s="119">
        <v>65</v>
      </c>
      <c r="C1705" s="119">
        <v>3</v>
      </c>
      <c r="D1705" s="119" t="s">
        <v>186</v>
      </c>
      <c r="E1705" s="119">
        <v>4</v>
      </c>
      <c r="F1705" s="119" t="s">
        <v>276</v>
      </c>
      <c r="G1705" s="119" t="s">
        <v>277</v>
      </c>
      <c r="H1705" s="119" t="s">
        <v>188</v>
      </c>
      <c r="I1705" s="119" t="s">
        <v>190</v>
      </c>
      <c r="J1705" s="119">
        <v>2</v>
      </c>
      <c r="K1705" s="119">
        <v>2</v>
      </c>
      <c r="L1705" s="119">
        <v>202</v>
      </c>
      <c r="M1705" s="119">
        <v>32</v>
      </c>
      <c r="N1705" s="120"/>
    </row>
    <row r="1706" spans="1:14" x14ac:dyDescent="0.25">
      <c r="A1706" s="119">
        <v>83</v>
      </c>
      <c r="B1706" s="119">
        <v>65</v>
      </c>
      <c r="C1706" s="119">
        <v>3</v>
      </c>
      <c r="D1706" s="119" t="s">
        <v>186</v>
      </c>
      <c r="E1706" s="119">
        <v>4</v>
      </c>
      <c r="F1706" s="119" t="s">
        <v>276</v>
      </c>
      <c r="G1706" s="119" t="s">
        <v>277</v>
      </c>
      <c r="H1706" s="119" t="s">
        <v>188</v>
      </c>
      <c r="I1706" s="119" t="s">
        <v>190</v>
      </c>
      <c r="J1706" s="119">
        <v>2</v>
      </c>
      <c r="K1706" s="119">
        <v>2</v>
      </c>
      <c r="L1706" s="119">
        <v>203</v>
      </c>
      <c r="M1706" s="119">
        <v>32</v>
      </c>
      <c r="N1706" s="120"/>
    </row>
    <row r="1707" spans="1:14" x14ac:dyDescent="0.25">
      <c r="A1707" s="119">
        <v>83</v>
      </c>
      <c r="B1707" s="119">
        <v>65</v>
      </c>
      <c r="C1707" s="119">
        <v>3</v>
      </c>
      <c r="D1707" s="119" t="s">
        <v>186</v>
      </c>
      <c r="E1707" s="119">
        <v>4</v>
      </c>
      <c r="F1707" s="119" t="s">
        <v>276</v>
      </c>
      <c r="G1707" s="119" t="s">
        <v>277</v>
      </c>
      <c r="H1707" s="119" t="s">
        <v>188</v>
      </c>
      <c r="I1707" s="119" t="s">
        <v>190</v>
      </c>
      <c r="J1707" s="119">
        <v>2</v>
      </c>
      <c r="K1707" s="119">
        <v>2</v>
      </c>
      <c r="L1707" s="119">
        <v>204</v>
      </c>
      <c r="M1707" s="119">
        <v>32</v>
      </c>
      <c r="N1707" s="120"/>
    </row>
    <row r="1708" spans="1:14" x14ac:dyDescent="0.25">
      <c r="A1708" s="119">
        <v>83</v>
      </c>
      <c r="B1708" s="119">
        <v>65</v>
      </c>
      <c r="C1708" s="119">
        <v>3</v>
      </c>
      <c r="D1708" s="119" t="s">
        <v>186</v>
      </c>
      <c r="E1708" s="119">
        <v>4</v>
      </c>
      <c r="F1708" s="119" t="s">
        <v>276</v>
      </c>
      <c r="G1708" s="119" t="s">
        <v>277</v>
      </c>
      <c r="H1708" s="119" t="s">
        <v>188</v>
      </c>
      <c r="I1708" s="119" t="s">
        <v>190</v>
      </c>
      <c r="J1708" s="119">
        <v>2</v>
      </c>
      <c r="K1708" s="119">
        <v>2</v>
      </c>
      <c r="L1708" s="119">
        <v>205</v>
      </c>
      <c r="M1708" s="119">
        <v>31</v>
      </c>
      <c r="N1708" s="120"/>
    </row>
    <row r="1709" spans="1:14" x14ac:dyDescent="0.25">
      <c r="A1709" s="119">
        <v>83</v>
      </c>
      <c r="B1709" s="119">
        <v>65</v>
      </c>
      <c r="C1709" s="119">
        <v>3</v>
      </c>
      <c r="D1709" s="119" t="s">
        <v>186</v>
      </c>
      <c r="E1709" s="119">
        <v>4</v>
      </c>
      <c r="F1709" s="119" t="s">
        <v>276</v>
      </c>
      <c r="G1709" s="119" t="s">
        <v>277</v>
      </c>
      <c r="H1709" s="119" t="s">
        <v>188</v>
      </c>
      <c r="I1709" s="119" t="s">
        <v>190</v>
      </c>
      <c r="J1709" s="119">
        <v>2</v>
      </c>
      <c r="K1709" s="119">
        <v>3</v>
      </c>
      <c r="L1709" s="119">
        <v>301</v>
      </c>
      <c r="M1709" s="119">
        <v>33</v>
      </c>
      <c r="N1709" s="120"/>
    </row>
    <row r="1710" spans="1:14" x14ac:dyDescent="0.25">
      <c r="A1710" s="119">
        <v>83</v>
      </c>
      <c r="B1710" s="119">
        <v>65</v>
      </c>
      <c r="C1710" s="119">
        <v>3</v>
      </c>
      <c r="D1710" s="119" t="s">
        <v>186</v>
      </c>
      <c r="E1710" s="119">
        <v>4</v>
      </c>
      <c r="F1710" s="119" t="s">
        <v>276</v>
      </c>
      <c r="G1710" s="119" t="s">
        <v>277</v>
      </c>
      <c r="H1710" s="119" t="s">
        <v>188</v>
      </c>
      <c r="I1710" s="119" t="s">
        <v>190</v>
      </c>
      <c r="J1710" s="119">
        <v>2</v>
      </c>
      <c r="K1710" s="119">
        <v>3</v>
      </c>
      <c r="L1710" s="119">
        <v>302</v>
      </c>
      <c r="M1710" s="119">
        <v>33</v>
      </c>
      <c r="N1710" s="120"/>
    </row>
    <row r="1711" spans="1:14" x14ac:dyDescent="0.25">
      <c r="A1711" s="119">
        <v>83</v>
      </c>
      <c r="B1711" s="119">
        <v>65</v>
      </c>
      <c r="C1711" s="119">
        <v>3</v>
      </c>
      <c r="D1711" s="119" t="s">
        <v>186</v>
      </c>
      <c r="E1711" s="119">
        <v>4</v>
      </c>
      <c r="F1711" s="119" t="s">
        <v>276</v>
      </c>
      <c r="G1711" s="119" t="s">
        <v>277</v>
      </c>
      <c r="H1711" s="119" t="s">
        <v>188</v>
      </c>
      <c r="I1711" s="119" t="s">
        <v>190</v>
      </c>
      <c r="J1711" s="119">
        <v>2</v>
      </c>
      <c r="K1711" s="119">
        <v>3</v>
      </c>
      <c r="L1711" s="119">
        <v>303</v>
      </c>
      <c r="M1711" s="119">
        <v>33</v>
      </c>
      <c r="N1711" s="120"/>
    </row>
    <row r="1712" spans="1:14" x14ac:dyDescent="0.25">
      <c r="A1712" s="119">
        <v>83</v>
      </c>
      <c r="B1712" s="119">
        <v>65</v>
      </c>
      <c r="C1712" s="119">
        <v>3</v>
      </c>
      <c r="D1712" s="119" t="s">
        <v>186</v>
      </c>
      <c r="E1712" s="119">
        <v>4</v>
      </c>
      <c r="F1712" s="119" t="s">
        <v>276</v>
      </c>
      <c r="G1712" s="119" t="s">
        <v>277</v>
      </c>
      <c r="H1712" s="119" t="s">
        <v>188</v>
      </c>
      <c r="I1712" s="119" t="s">
        <v>190</v>
      </c>
      <c r="J1712" s="119">
        <v>2</v>
      </c>
      <c r="K1712" s="119">
        <v>3</v>
      </c>
      <c r="L1712" s="119">
        <v>304</v>
      </c>
      <c r="M1712" s="119">
        <v>33</v>
      </c>
      <c r="N1712" s="120"/>
    </row>
    <row r="1713" spans="1:14" x14ac:dyDescent="0.25">
      <c r="A1713" s="119">
        <v>83</v>
      </c>
      <c r="B1713" s="119">
        <v>65</v>
      </c>
      <c r="C1713" s="119">
        <v>3</v>
      </c>
      <c r="D1713" s="119" t="s">
        <v>186</v>
      </c>
      <c r="E1713" s="119">
        <v>4</v>
      </c>
      <c r="F1713" s="119" t="s">
        <v>276</v>
      </c>
      <c r="G1713" s="119" t="s">
        <v>277</v>
      </c>
      <c r="H1713" s="119" t="s">
        <v>188</v>
      </c>
      <c r="I1713" s="119" t="s">
        <v>190</v>
      </c>
      <c r="J1713" s="119">
        <v>2</v>
      </c>
      <c r="K1713" s="119">
        <v>3</v>
      </c>
      <c r="L1713" s="119">
        <v>305</v>
      </c>
      <c r="M1713" s="119">
        <v>33</v>
      </c>
      <c r="N1713" s="120"/>
    </row>
    <row r="1714" spans="1:14" x14ac:dyDescent="0.25">
      <c r="A1714" s="119">
        <v>83</v>
      </c>
      <c r="B1714" s="119">
        <v>77</v>
      </c>
      <c r="C1714" s="119">
        <v>3</v>
      </c>
      <c r="D1714" s="119" t="s">
        <v>186</v>
      </c>
      <c r="E1714" s="119">
        <v>4</v>
      </c>
      <c r="F1714" s="119" t="s">
        <v>276</v>
      </c>
      <c r="G1714" s="119" t="s">
        <v>278</v>
      </c>
      <c r="H1714" s="119" t="s">
        <v>188</v>
      </c>
      <c r="I1714" s="119" t="s">
        <v>189</v>
      </c>
      <c r="J1714" s="119">
        <v>1</v>
      </c>
      <c r="K1714" s="119">
        <v>0</v>
      </c>
      <c r="L1714" s="119">
        <v>1</v>
      </c>
      <c r="M1714" s="119">
        <v>22</v>
      </c>
      <c r="N1714" s="120"/>
    </row>
    <row r="1715" spans="1:14" x14ac:dyDescent="0.25">
      <c r="A1715" s="119">
        <v>83</v>
      </c>
      <c r="B1715" s="119">
        <v>77</v>
      </c>
      <c r="C1715" s="119">
        <v>3</v>
      </c>
      <c r="D1715" s="119" t="s">
        <v>186</v>
      </c>
      <c r="E1715" s="119">
        <v>4</v>
      </c>
      <c r="F1715" s="119" t="s">
        <v>276</v>
      </c>
      <c r="G1715" s="119" t="s">
        <v>278</v>
      </c>
      <c r="H1715" s="119" t="s">
        <v>188</v>
      </c>
      <c r="I1715" s="119" t="s">
        <v>189</v>
      </c>
      <c r="J1715" s="119">
        <v>2</v>
      </c>
      <c r="K1715" s="119">
        <v>1</v>
      </c>
      <c r="L1715" s="119">
        <v>101</v>
      </c>
      <c r="M1715" s="119">
        <v>30</v>
      </c>
      <c r="N1715" s="120"/>
    </row>
    <row r="1716" spans="1:14" x14ac:dyDescent="0.25">
      <c r="A1716" s="119">
        <v>83</v>
      </c>
      <c r="B1716" s="119">
        <v>77</v>
      </c>
      <c r="C1716" s="119">
        <v>3</v>
      </c>
      <c r="D1716" s="119" t="s">
        <v>186</v>
      </c>
      <c r="E1716" s="119">
        <v>4</v>
      </c>
      <c r="F1716" s="119" t="s">
        <v>276</v>
      </c>
      <c r="G1716" s="119" t="s">
        <v>278</v>
      </c>
      <c r="H1716" s="119" t="s">
        <v>188</v>
      </c>
      <c r="I1716" s="119" t="s">
        <v>189</v>
      </c>
      <c r="J1716" s="119">
        <v>2</v>
      </c>
      <c r="K1716" s="119">
        <v>2</v>
      </c>
      <c r="L1716" s="119">
        <v>201</v>
      </c>
      <c r="M1716" s="119">
        <v>29</v>
      </c>
      <c r="N1716" s="120"/>
    </row>
    <row r="1717" spans="1:14" x14ac:dyDescent="0.25">
      <c r="A1717" s="119">
        <v>83</v>
      </c>
      <c r="B1717" s="119">
        <v>77</v>
      </c>
      <c r="C1717" s="119">
        <v>3</v>
      </c>
      <c r="D1717" s="119" t="s">
        <v>186</v>
      </c>
      <c r="E1717" s="119">
        <v>4</v>
      </c>
      <c r="F1717" s="119" t="s">
        <v>276</v>
      </c>
      <c r="G1717" s="119" t="s">
        <v>278</v>
      </c>
      <c r="H1717" s="119" t="s">
        <v>188</v>
      </c>
      <c r="I1717" s="119" t="s">
        <v>189</v>
      </c>
      <c r="J1717" s="119">
        <v>2</v>
      </c>
      <c r="K1717" s="119">
        <v>3</v>
      </c>
      <c r="L1717" s="119">
        <v>301</v>
      </c>
      <c r="M1717" s="119">
        <v>34</v>
      </c>
      <c r="N1717" s="120"/>
    </row>
    <row r="1718" spans="1:14" x14ac:dyDescent="0.25">
      <c r="A1718" s="119">
        <v>83</v>
      </c>
      <c r="B1718" s="119">
        <v>77</v>
      </c>
      <c r="C1718" s="119">
        <v>3</v>
      </c>
      <c r="D1718" s="119" t="s">
        <v>186</v>
      </c>
      <c r="E1718" s="119">
        <v>4</v>
      </c>
      <c r="F1718" s="119" t="s">
        <v>276</v>
      </c>
      <c r="G1718" s="119" t="s">
        <v>278</v>
      </c>
      <c r="H1718" s="119" t="s">
        <v>188</v>
      </c>
      <c r="I1718" s="119" t="s">
        <v>189</v>
      </c>
      <c r="J1718" s="119">
        <v>2</v>
      </c>
      <c r="K1718" s="119">
        <v>4</v>
      </c>
      <c r="L1718" s="119">
        <v>401</v>
      </c>
      <c r="M1718" s="119">
        <v>30</v>
      </c>
      <c r="N1718" s="120"/>
    </row>
    <row r="1719" spans="1:14" x14ac:dyDescent="0.25">
      <c r="A1719" s="119">
        <v>83</v>
      </c>
      <c r="B1719" s="119">
        <v>77</v>
      </c>
      <c r="C1719" s="119">
        <v>3</v>
      </c>
      <c r="D1719" s="119" t="s">
        <v>186</v>
      </c>
      <c r="E1719" s="119">
        <v>4</v>
      </c>
      <c r="F1719" s="119" t="s">
        <v>276</v>
      </c>
      <c r="G1719" s="119" t="s">
        <v>278</v>
      </c>
      <c r="H1719" s="119" t="s">
        <v>188</v>
      </c>
      <c r="I1719" s="119" t="s">
        <v>189</v>
      </c>
      <c r="J1719" s="119">
        <v>2</v>
      </c>
      <c r="K1719" s="119">
        <v>5</v>
      </c>
      <c r="L1719" s="119">
        <v>501</v>
      </c>
      <c r="M1719" s="119">
        <v>29</v>
      </c>
      <c r="N1719" s="120"/>
    </row>
    <row r="1720" spans="1:14" x14ac:dyDescent="0.25">
      <c r="A1720" s="119">
        <v>83</v>
      </c>
      <c r="B1720" s="119">
        <v>77</v>
      </c>
      <c r="C1720" s="119">
        <v>3</v>
      </c>
      <c r="D1720" s="119" t="s">
        <v>186</v>
      </c>
      <c r="E1720" s="119">
        <v>4</v>
      </c>
      <c r="F1720" s="119" t="s">
        <v>276</v>
      </c>
      <c r="G1720" s="119" t="s">
        <v>278</v>
      </c>
      <c r="H1720" s="119" t="s">
        <v>188</v>
      </c>
      <c r="I1720" s="119" t="s">
        <v>190</v>
      </c>
      <c r="J1720" s="119">
        <v>2</v>
      </c>
      <c r="K1720" s="119">
        <v>4</v>
      </c>
      <c r="L1720" s="119">
        <v>401</v>
      </c>
      <c r="M1720" s="119">
        <v>27</v>
      </c>
      <c r="N1720" s="120"/>
    </row>
    <row r="1721" spans="1:14" x14ac:dyDescent="0.25">
      <c r="A1721" s="119">
        <v>83</v>
      </c>
      <c r="B1721" s="119">
        <v>77</v>
      </c>
      <c r="C1721" s="119">
        <v>3</v>
      </c>
      <c r="D1721" s="119" t="s">
        <v>186</v>
      </c>
      <c r="E1721" s="119">
        <v>4</v>
      </c>
      <c r="F1721" s="119" t="s">
        <v>276</v>
      </c>
      <c r="G1721" s="119" t="s">
        <v>278</v>
      </c>
      <c r="H1721" s="119" t="s">
        <v>188</v>
      </c>
      <c r="I1721" s="119" t="s">
        <v>190</v>
      </c>
      <c r="J1721" s="119">
        <v>2</v>
      </c>
      <c r="K1721" s="119">
        <v>5</v>
      </c>
      <c r="L1721" s="119">
        <v>501</v>
      </c>
      <c r="M1721" s="119">
        <v>27</v>
      </c>
      <c r="N1721" s="120"/>
    </row>
    <row r="1722" spans="1:14" x14ac:dyDescent="0.25">
      <c r="A1722" s="119">
        <v>83</v>
      </c>
      <c r="B1722" s="119">
        <v>81</v>
      </c>
      <c r="C1722" s="119">
        <v>3</v>
      </c>
      <c r="D1722" s="119" t="s">
        <v>186</v>
      </c>
      <c r="E1722" s="119">
        <v>4</v>
      </c>
      <c r="F1722" s="119" t="s">
        <v>276</v>
      </c>
      <c r="G1722" s="119" t="s">
        <v>279</v>
      </c>
      <c r="H1722" s="119" t="s">
        <v>188</v>
      </c>
      <c r="I1722" s="119" t="s">
        <v>189</v>
      </c>
      <c r="J1722" s="119">
        <v>1</v>
      </c>
      <c r="K1722" s="119">
        <v>0</v>
      </c>
      <c r="L1722" s="119">
        <v>1</v>
      </c>
      <c r="M1722" s="119">
        <v>20</v>
      </c>
      <c r="N1722" s="120"/>
    </row>
    <row r="1723" spans="1:14" x14ac:dyDescent="0.25">
      <c r="A1723" s="119">
        <v>83</v>
      </c>
      <c r="B1723" s="119">
        <v>81</v>
      </c>
      <c r="C1723" s="119">
        <v>3</v>
      </c>
      <c r="D1723" s="119" t="s">
        <v>186</v>
      </c>
      <c r="E1723" s="119">
        <v>4</v>
      </c>
      <c r="F1723" s="119" t="s">
        <v>276</v>
      </c>
      <c r="G1723" s="119" t="s">
        <v>279</v>
      </c>
      <c r="H1723" s="119" t="s">
        <v>188</v>
      </c>
      <c r="I1723" s="119" t="s">
        <v>189</v>
      </c>
      <c r="J1723" s="119">
        <v>1</v>
      </c>
      <c r="K1723" s="119">
        <v>0</v>
      </c>
      <c r="L1723" s="119">
        <v>2</v>
      </c>
      <c r="M1723" s="119">
        <v>19</v>
      </c>
      <c r="N1723" s="120"/>
    </row>
    <row r="1724" spans="1:14" x14ac:dyDescent="0.25">
      <c r="A1724" s="119">
        <v>83</v>
      </c>
      <c r="B1724" s="119">
        <v>81</v>
      </c>
      <c r="C1724" s="119">
        <v>3</v>
      </c>
      <c r="D1724" s="119" t="s">
        <v>186</v>
      </c>
      <c r="E1724" s="119">
        <v>4</v>
      </c>
      <c r="F1724" s="119" t="s">
        <v>276</v>
      </c>
      <c r="G1724" s="119" t="s">
        <v>279</v>
      </c>
      <c r="H1724" s="119" t="s">
        <v>188</v>
      </c>
      <c r="I1724" s="119" t="s">
        <v>189</v>
      </c>
      <c r="J1724" s="119">
        <v>1</v>
      </c>
      <c r="K1724" s="119">
        <v>0</v>
      </c>
      <c r="L1724" s="119">
        <v>3</v>
      </c>
      <c r="M1724" s="119">
        <v>19</v>
      </c>
      <c r="N1724" s="120"/>
    </row>
    <row r="1725" spans="1:14" x14ac:dyDescent="0.25">
      <c r="A1725" s="119">
        <v>83</v>
      </c>
      <c r="B1725" s="119">
        <v>81</v>
      </c>
      <c r="C1725" s="119">
        <v>3</v>
      </c>
      <c r="D1725" s="119" t="s">
        <v>186</v>
      </c>
      <c r="E1725" s="119">
        <v>4</v>
      </c>
      <c r="F1725" s="119" t="s">
        <v>276</v>
      </c>
      <c r="G1725" s="119" t="s">
        <v>279</v>
      </c>
      <c r="H1725" s="119" t="s">
        <v>188</v>
      </c>
      <c r="I1725" s="119" t="s">
        <v>189</v>
      </c>
      <c r="J1725" s="119">
        <v>1</v>
      </c>
      <c r="K1725" s="119">
        <v>0</v>
      </c>
      <c r="L1725" s="119">
        <v>4</v>
      </c>
      <c r="M1725" s="119">
        <v>20</v>
      </c>
      <c r="N1725" s="120"/>
    </row>
    <row r="1726" spans="1:14" x14ac:dyDescent="0.25">
      <c r="A1726" s="119">
        <v>83</v>
      </c>
      <c r="B1726" s="119">
        <v>81</v>
      </c>
      <c r="C1726" s="119">
        <v>3</v>
      </c>
      <c r="D1726" s="119" t="s">
        <v>186</v>
      </c>
      <c r="E1726" s="119">
        <v>4</v>
      </c>
      <c r="F1726" s="119" t="s">
        <v>276</v>
      </c>
      <c r="G1726" s="119" t="s">
        <v>279</v>
      </c>
      <c r="H1726" s="119" t="s">
        <v>188</v>
      </c>
      <c r="I1726" s="119" t="s">
        <v>189</v>
      </c>
      <c r="J1726" s="119">
        <v>1</v>
      </c>
      <c r="K1726" s="119">
        <v>0</v>
      </c>
      <c r="L1726" s="119">
        <v>5</v>
      </c>
      <c r="M1726" s="119">
        <v>19</v>
      </c>
      <c r="N1726" s="120"/>
    </row>
    <row r="1727" spans="1:14" x14ac:dyDescent="0.25">
      <c r="A1727" s="119">
        <v>83</v>
      </c>
      <c r="B1727" s="119">
        <v>81</v>
      </c>
      <c r="C1727" s="119">
        <v>3</v>
      </c>
      <c r="D1727" s="119" t="s">
        <v>186</v>
      </c>
      <c r="E1727" s="119">
        <v>4</v>
      </c>
      <c r="F1727" s="119" t="s">
        <v>276</v>
      </c>
      <c r="G1727" s="119" t="s">
        <v>279</v>
      </c>
      <c r="H1727" s="119" t="s">
        <v>188</v>
      </c>
      <c r="I1727" s="119" t="s">
        <v>189</v>
      </c>
      <c r="J1727" s="119">
        <v>1</v>
      </c>
      <c r="K1727" s="119">
        <v>0</v>
      </c>
      <c r="L1727" s="119">
        <v>6</v>
      </c>
      <c r="M1727" s="119">
        <v>18</v>
      </c>
      <c r="N1727" s="120"/>
    </row>
    <row r="1728" spans="1:14" x14ac:dyDescent="0.25">
      <c r="A1728" s="119">
        <v>83</v>
      </c>
      <c r="B1728" s="119">
        <v>81</v>
      </c>
      <c r="C1728" s="119">
        <v>3</v>
      </c>
      <c r="D1728" s="119" t="s">
        <v>186</v>
      </c>
      <c r="E1728" s="119">
        <v>4</v>
      </c>
      <c r="F1728" s="119" t="s">
        <v>276</v>
      </c>
      <c r="G1728" s="119" t="s">
        <v>279</v>
      </c>
      <c r="H1728" s="119" t="s">
        <v>188</v>
      </c>
      <c r="I1728" s="119" t="s">
        <v>190</v>
      </c>
      <c r="J1728" s="119">
        <v>2</v>
      </c>
      <c r="K1728" s="119">
        <v>1</v>
      </c>
      <c r="L1728" s="119">
        <v>101</v>
      </c>
      <c r="M1728" s="119">
        <v>30</v>
      </c>
      <c r="N1728" s="120"/>
    </row>
    <row r="1729" spans="1:14" x14ac:dyDescent="0.25">
      <c r="A1729" s="119">
        <v>83</v>
      </c>
      <c r="B1729" s="119">
        <v>81</v>
      </c>
      <c r="C1729" s="119">
        <v>3</v>
      </c>
      <c r="D1729" s="119" t="s">
        <v>186</v>
      </c>
      <c r="E1729" s="119">
        <v>4</v>
      </c>
      <c r="F1729" s="119" t="s">
        <v>276</v>
      </c>
      <c r="G1729" s="119" t="s">
        <v>279</v>
      </c>
      <c r="H1729" s="119" t="s">
        <v>188</v>
      </c>
      <c r="I1729" s="119" t="s">
        <v>190</v>
      </c>
      <c r="J1729" s="119">
        <v>2</v>
      </c>
      <c r="K1729" s="119">
        <v>1</v>
      </c>
      <c r="L1729" s="119">
        <v>102</v>
      </c>
      <c r="M1729" s="119">
        <v>29</v>
      </c>
      <c r="N1729" s="120"/>
    </row>
    <row r="1730" spans="1:14" x14ac:dyDescent="0.25">
      <c r="A1730" s="119">
        <v>83</v>
      </c>
      <c r="B1730" s="119">
        <v>81</v>
      </c>
      <c r="C1730" s="119">
        <v>3</v>
      </c>
      <c r="D1730" s="119" t="s">
        <v>186</v>
      </c>
      <c r="E1730" s="119">
        <v>4</v>
      </c>
      <c r="F1730" s="119" t="s">
        <v>276</v>
      </c>
      <c r="G1730" s="119" t="s">
        <v>279</v>
      </c>
      <c r="H1730" s="119" t="s">
        <v>188</v>
      </c>
      <c r="I1730" s="119" t="s">
        <v>190</v>
      </c>
      <c r="J1730" s="119">
        <v>2</v>
      </c>
      <c r="K1730" s="119">
        <v>1</v>
      </c>
      <c r="L1730" s="119">
        <v>103</v>
      </c>
      <c r="M1730" s="119">
        <v>27</v>
      </c>
      <c r="N1730" s="120"/>
    </row>
    <row r="1731" spans="1:14" x14ac:dyDescent="0.25">
      <c r="A1731" s="119">
        <v>83</v>
      </c>
      <c r="B1731" s="119">
        <v>81</v>
      </c>
      <c r="C1731" s="119">
        <v>3</v>
      </c>
      <c r="D1731" s="119" t="s">
        <v>186</v>
      </c>
      <c r="E1731" s="119">
        <v>4</v>
      </c>
      <c r="F1731" s="119" t="s">
        <v>276</v>
      </c>
      <c r="G1731" s="119" t="s">
        <v>279</v>
      </c>
      <c r="H1731" s="119" t="s">
        <v>188</v>
      </c>
      <c r="I1731" s="119" t="s">
        <v>190</v>
      </c>
      <c r="J1731" s="119">
        <v>2</v>
      </c>
      <c r="K1731" s="119">
        <v>1</v>
      </c>
      <c r="L1731" s="119">
        <v>104</v>
      </c>
      <c r="M1731" s="119">
        <v>30</v>
      </c>
      <c r="N1731" s="120"/>
    </row>
    <row r="1732" spans="1:14" x14ac:dyDescent="0.25">
      <c r="A1732" s="119">
        <v>83</v>
      </c>
      <c r="B1732" s="119">
        <v>81</v>
      </c>
      <c r="C1732" s="119">
        <v>3</v>
      </c>
      <c r="D1732" s="119" t="s">
        <v>186</v>
      </c>
      <c r="E1732" s="119">
        <v>4</v>
      </c>
      <c r="F1732" s="119" t="s">
        <v>276</v>
      </c>
      <c r="G1732" s="119" t="s">
        <v>279</v>
      </c>
      <c r="H1732" s="119" t="s">
        <v>188</v>
      </c>
      <c r="I1732" s="119" t="s">
        <v>190</v>
      </c>
      <c r="J1732" s="119">
        <v>2</v>
      </c>
      <c r="K1732" s="119">
        <v>1</v>
      </c>
      <c r="L1732" s="119">
        <v>105</v>
      </c>
      <c r="M1732" s="119">
        <v>26</v>
      </c>
      <c r="N1732" s="120"/>
    </row>
    <row r="1733" spans="1:14" x14ac:dyDescent="0.25">
      <c r="A1733" s="119">
        <v>83</v>
      </c>
      <c r="B1733" s="119">
        <v>83</v>
      </c>
      <c r="C1733" s="119">
        <v>3</v>
      </c>
      <c r="D1733" s="119" t="s">
        <v>186</v>
      </c>
      <c r="E1733" s="119">
        <v>4</v>
      </c>
      <c r="F1733" s="119" t="s">
        <v>276</v>
      </c>
      <c r="G1733" s="119" t="s">
        <v>276</v>
      </c>
      <c r="H1733" s="119" t="s">
        <v>188</v>
      </c>
      <c r="I1733" s="119" t="s">
        <v>189</v>
      </c>
      <c r="J1733" s="119">
        <v>3</v>
      </c>
      <c r="K1733" s="119">
        <v>6</v>
      </c>
      <c r="L1733" s="119">
        <v>601</v>
      </c>
      <c r="M1733" s="119">
        <v>37</v>
      </c>
      <c r="N1733" s="120"/>
    </row>
    <row r="1734" spans="1:14" x14ac:dyDescent="0.25">
      <c r="A1734" s="119">
        <v>83</v>
      </c>
      <c r="B1734" s="119">
        <v>83</v>
      </c>
      <c r="C1734" s="119">
        <v>3</v>
      </c>
      <c r="D1734" s="119" t="s">
        <v>186</v>
      </c>
      <c r="E1734" s="119">
        <v>4</v>
      </c>
      <c r="F1734" s="119" t="s">
        <v>276</v>
      </c>
      <c r="G1734" s="119" t="s">
        <v>276</v>
      </c>
      <c r="H1734" s="119" t="s">
        <v>188</v>
      </c>
      <c r="I1734" s="119" t="s">
        <v>189</v>
      </c>
      <c r="J1734" s="119">
        <v>3</v>
      </c>
      <c r="K1734" s="119">
        <v>6</v>
      </c>
      <c r="L1734" s="119">
        <v>602</v>
      </c>
      <c r="M1734" s="119">
        <v>37</v>
      </c>
      <c r="N1734" s="120"/>
    </row>
    <row r="1735" spans="1:14" x14ac:dyDescent="0.25">
      <c r="A1735" s="119">
        <v>83</v>
      </c>
      <c r="B1735" s="119">
        <v>83</v>
      </c>
      <c r="C1735" s="119">
        <v>3</v>
      </c>
      <c r="D1735" s="119" t="s">
        <v>186</v>
      </c>
      <c r="E1735" s="119">
        <v>4</v>
      </c>
      <c r="F1735" s="119" t="s">
        <v>276</v>
      </c>
      <c r="G1735" s="119" t="s">
        <v>276</v>
      </c>
      <c r="H1735" s="119" t="s">
        <v>188</v>
      </c>
      <c r="I1735" s="119" t="s">
        <v>189</v>
      </c>
      <c r="J1735" s="119">
        <v>3</v>
      </c>
      <c r="K1735" s="119">
        <v>6</v>
      </c>
      <c r="L1735" s="119">
        <v>603</v>
      </c>
      <c r="M1735" s="119">
        <v>37</v>
      </c>
      <c r="N1735" s="120"/>
    </row>
    <row r="1736" spans="1:14" x14ac:dyDescent="0.25">
      <c r="A1736" s="119">
        <v>83</v>
      </c>
      <c r="B1736" s="119">
        <v>83</v>
      </c>
      <c r="C1736" s="119">
        <v>3</v>
      </c>
      <c r="D1736" s="119" t="s">
        <v>186</v>
      </c>
      <c r="E1736" s="119">
        <v>4</v>
      </c>
      <c r="F1736" s="119" t="s">
        <v>276</v>
      </c>
      <c r="G1736" s="119" t="s">
        <v>276</v>
      </c>
      <c r="H1736" s="119" t="s">
        <v>188</v>
      </c>
      <c r="I1736" s="119" t="s">
        <v>189</v>
      </c>
      <c r="J1736" s="119">
        <v>3</v>
      </c>
      <c r="K1736" s="119">
        <v>7</v>
      </c>
      <c r="L1736" s="119">
        <v>701</v>
      </c>
      <c r="M1736" s="119">
        <v>39</v>
      </c>
      <c r="N1736" s="120"/>
    </row>
    <row r="1737" spans="1:14" x14ac:dyDescent="0.25">
      <c r="A1737" s="119">
        <v>83</v>
      </c>
      <c r="B1737" s="119">
        <v>83</v>
      </c>
      <c r="C1737" s="119">
        <v>3</v>
      </c>
      <c r="D1737" s="119" t="s">
        <v>186</v>
      </c>
      <c r="E1737" s="119">
        <v>4</v>
      </c>
      <c r="F1737" s="119" t="s">
        <v>276</v>
      </c>
      <c r="G1737" s="119" t="s">
        <v>276</v>
      </c>
      <c r="H1737" s="119" t="s">
        <v>188</v>
      </c>
      <c r="I1737" s="119" t="s">
        <v>189</v>
      </c>
      <c r="J1737" s="119">
        <v>3</v>
      </c>
      <c r="K1737" s="119">
        <v>7</v>
      </c>
      <c r="L1737" s="119">
        <v>702</v>
      </c>
      <c r="M1737" s="119">
        <v>40</v>
      </c>
      <c r="N1737" s="120"/>
    </row>
    <row r="1738" spans="1:14" x14ac:dyDescent="0.25">
      <c r="A1738" s="119">
        <v>83</v>
      </c>
      <c r="B1738" s="119">
        <v>83</v>
      </c>
      <c r="C1738" s="119">
        <v>3</v>
      </c>
      <c r="D1738" s="119" t="s">
        <v>186</v>
      </c>
      <c r="E1738" s="119">
        <v>4</v>
      </c>
      <c r="F1738" s="119" t="s">
        <v>276</v>
      </c>
      <c r="G1738" s="119" t="s">
        <v>276</v>
      </c>
      <c r="H1738" s="119" t="s">
        <v>188</v>
      </c>
      <c r="I1738" s="119" t="s">
        <v>189</v>
      </c>
      <c r="J1738" s="119">
        <v>3</v>
      </c>
      <c r="K1738" s="119">
        <v>8</v>
      </c>
      <c r="L1738" s="119">
        <v>801</v>
      </c>
      <c r="M1738" s="119">
        <v>41</v>
      </c>
      <c r="N1738" s="120"/>
    </row>
    <row r="1739" spans="1:14" x14ac:dyDescent="0.25">
      <c r="A1739" s="119">
        <v>83</v>
      </c>
      <c r="B1739" s="119">
        <v>83</v>
      </c>
      <c r="C1739" s="119">
        <v>3</v>
      </c>
      <c r="D1739" s="119" t="s">
        <v>186</v>
      </c>
      <c r="E1739" s="119">
        <v>4</v>
      </c>
      <c r="F1739" s="119" t="s">
        <v>276</v>
      </c>
      <c r="G1739" s="119" t="s">
        <v>276</v>
      </c>
      <c r="H1739" s="119" t="s">
        <v>188</v>
      </c>
      <c r="I1739" s="119" t="s">
        <v>189</v>
      </c>
      <c r="J1739" s="119">
        <v>3</v>
      </c>
      <c r="K1739" s="119">
        <v>8</v>
      </c>
      <c r="L1739" s="119">
        <v>802</v>
      </c>
      <c r="M1739" s="119">
        <v>40</v>
      </c>
      <c r="N1739" s="120"/>
    </row>
    <row r="1740" spans="1:14" x14ac:dyDescent="0.25">
      <c r="A1740" s="119">
        <v>83</v>
      </c>
      <c r="B1740" s="119">
        <v>83</v>
      </c>
      <c r="C1740" s="119">
        <v>3</v>
      </c>
      <c r="D1740" s="119" t="s">
        <v>186</v>
      </c>
      <c r="E1740" s="119">
        <v>4</v>
      </c>
      <c r="F1740" s="119" t="s">
        <v>276</v>
      </c>
      <c r="G1740" s="119" t="s">
        <v>276</v>
      </c>
      <c r="H1740" s="119" t="s">
        <v>188</v>
      </c>
      <c r="I1740" s="119" t="s">
        <v>189</v>
      </c>
      <c r="J1740" s="119">
        <v>3</v>
      </c>
      <c r="K1740" s="119">
        <v>9</v>
      </c>
      <c r="L1740" s="119">
        <v>901</v>
      </c>
      <c r="M1740" s="119">
        <v>33</v>
      </c>
      <c r="N1740" s="120"/>
    </row>
    <row r="1741" spans="1:14" x14ac:dyDescent="0.25">
      <c r="A1741" s="119">
        <v>83</v>
      </c>
      <c r="B1741" s="119">
        <v>83</v>
      </c>
      <c r="C1741" s="119">
        <v>3</v>
      </c>
      <c r="D1741" s="119" t="s">
        <v>186</v>
      </c>
      <c r="E1741" s="119">
        <v>4</v>
      </c>
      <c r="F1741" s="119" t="s">
        <v>276</v>
      </c>
      <c r="G1741" s="119" t="s">
        <v>276</v>
      </c>
      <c r="H1741" s="119" t="s">
        <v>188</v>
      </c>
      <c r="I1741" s="119" t="s">
        <v>189</v>
      </c>
      <c r="J1741" s="119">
        <v>3</v>
      </c>
      <c r="K1741" s="119">
        <v>9</v>
      </c>
      <c r="L1741" s="119">
        <v>902</v>
      </c>
      <c r="M1741" s="119">
        <v>36</v>
      </c>
      <c r="N1741" s="120"/>
    </row>
    <row r="1742" spans="1:14" x14ac:dyDescent="0.25">
      <c r="A1742" s="119">
        <v>83</v>
      </c>
      <c r="B1742" s="119">
        <v>83</v>
      </c>
      <c r="C1742" s="119">
        <v>3</v>
      </c>
      <c r="D1742" s="119" t="s">
        <v>186</v>
      </c>
      <c r="E1742" s="119">
        <v>4</v>
      </c>
      <c r="F1742" s="119" t="s">
        <v>276</v>
      </c>
      <c r="G1742" s="119" t="s">
        <v>276</v>
      </c>
      <c r="H1742" s="119" t="s">
        <v>188</v>
      </c>
      <c r="I1742" s="119" t="s">
        <v>189</v>
      </c>
      <c r="J1742" s="119">
        <v>4</v>
      </c>
      <c r="K1742" s="119">
        <v>10</v>
      </c>
      <c r="L1742" s="119">
        <v>1001</v>
      </c>
      <c r="M1742" s="119">
        <v>40</v>
      </c>
      <c r="N1742" s="120"/>
    </row>
    <row r="1743" spans="1:14" x14ac:dyDescent="0.25">
      <c r="A1743" s="119">
        <v>83</v>
      </c>
      <c r="B1743" s="119">
        <v>83</v>
      </c>
      <c r="C1743" s="119">
        <v>3</v>
      </c>
      <c r="D1743" s="119" t="s">
        <v>186</v>
      </c>
      <c r="E1743" s="119">
        <v>4</v>
      </c>
      <c r="F1743" s="119" t="s">
        <v>276</v>
      </c>
      <c r="G1743" s="119" t="s">
        <v>276</v>
      </c>
      <c r="H1743" s="119" t="s">
        <v>188</v>
      </c>
      <c r="I1743" s="119" t="s">
        <v>189</v>
      </c>
      <c r="J1743" s="119">
        <v>4</v>
      </c>
      <c r="K1743" s="119">
        <v>10</v>
      </c>
      <c r="L1743" s="119">
        <v>1002</v>
      </c>
      <c r="M1743" s="119">
        <v>37</v>
      </c>
      <c r="N1743" s="120"/>
    </row>
    <row r="1744" spans="1:14" x14ac:dyDescent="0.25">
      <c r="A1744" s="119">
        <v>83</v>
      </c>
      <c r="B1744" s="119">
        <v>83</v>
      </c>
      <c r="C1744" s="119">
        <v>3</v>
      </c>
      <c r="D1744" s="119" t="s">
        <v>186</v>
      </c>
      <c r="E1744" s="119">
        <v>4</v>
      </c>
      <c r="F1744" s="119" t="s">
        <v>276</v>
      </c>
      <c r="G1744" s="119" t="s">
        <v>276</v>
      </c>
      <c r="H1744" s="119" t="s">
        <v>188</v>
      </c>
      <c r="I1744" s="119" t="s">
        <v>189</v>
      </c>
      <c r="J1744" s="119">
        <v>4</v>
      </c>
      <c r="K1744" s="119">
        <v>11</v>
      </c>
      <c r="L1744" s="119">
        <v>1101</v>
      </c>
      <c r="M1744" s="119">
        <v>33</v>
      </c>
      <c r="N1744" s="120"/>
    </row>
    <row r="1745" spans="1:14" x14ac:dyDescent="0.25">
      <c r="A1745" s="119">
        <v>83</v>
      </c>
      <c r="B1745" s="119">
        <v>83</v>
      </c>
      <c r="C1745" s="119">
        <v>3</v>
      </c>
      <c r="D1745" s="119" t="s">
        <v>186</v>
      </c>
      <c r="E1745" s="119">
        <v>4</v>
      </c>
      <c r="F1745" s="119" t="s">
        <v>276</v>
      </c>
      <c r="G1745" s="119" t="s">
        <v>276</v>
      </c>
      <c r="H1745" s="119" t="s">
        <v>188</v>
      </c>
      <c r="I1745" s="119" t="s">
        <v>189</v>
      </c>
      <c r="J1745" s="119">
        <v>4</v>
      </c>
      <c r="K1745" s="119">
        <v>11</v>
      </c>
      <c r="L1745" s="119">
        <v>1102</v>
      </c>
      <c r="M1745" s="119">
        <v>38</v>
      </c>
      <c r="N1745" s="120"/>
    </row>
    <row r="1746" spans="1:14" x14ac:dyDescent="0.25">
      <c r="A1746" s="119">
        <v>83</v>
      </c>
      <c r="B1746" s="119">
        <v>83</v>
      </c>
      <c r="C1746" s="119">
        <v>3</v>
      </c>
      <c r="D1746" s="119" t="s">
        <v>186</v>
      </c>
      <c r="E1746" s="119">
        <v>4</v>
      </c>
      <c r="F1746" s="119" t="s">
        <v>276</v>
      </c>
      <c r="G1746" s="119" t="s">
        <v>276</v>
      </c>
      <c r="H1746" s="119" t="s">
        <v>188</v>
      </c>
      <c r="I1746" s="119" t="s">
        <v>190</v>
      </c>
      <c r="J1746" s="119">
        <v>3</v>
      </c>
      <c r="K1746" s="119">
        <v>6</v>
      </c>
      <c r="L1746" s="119">
        <v>601</v>
      </c>
      <c r="M1746" s="119">
        <v>40</v>
      </c>
      <c r="N1746" s="120"/>
    </row>
    <row r="1747" spans="1:14" x14ac:dyDescent="0.25">
      <c r="A1747" s="119">
        <v>83</v>
      </c>
      <c r="B1747" s="119">
        <v>83</v>
      </c>
      <c r="C1747" s="119">
        <v>3</v>
      </c>
      <c r="D1747" s="119" t="s">
        <v>186</v>
      </c>
      <c r="E1747" s="119">
        <v>4</v>
      </c>
      <c r="F1747" s="119" t="s">
        <v>276</v>
      </c>
      <c r="G1747" s="119" t="s">
        <v>276</v>
      </c>
      <c r="H1747" s="119" t="s">
        <v>188</v>
      </c>
      <c r="I1747" s="119" t="s">
        <v>190</v>
      </c>
      <c r="J1747" s="119">
        <v>3</v>
      </c>
      <c r="K1747" s="119">
        <v>6</v>
      </c>
      <c r="L1747" s="119">
        <v>602</v>
      </c>
      <c r="M1747" s="119">
        <v>40</v>
      </c>
      <c r="N1747" s="120"/>
    </row>
    <row r="1748" spans="1:14" x14ac:dyDescent="0.25">
      <c r="A1748" s="119">
        <v>83</v>
      </c>
      <c r="B1748" s="119">
        <v>83</v>
      </c>
      <c r="C1748" s="119">
        <v>3</v>
      </c>
      <c r="D1748" s="119" t="s">
        <v>186</v>
      </c>
      <c r="E1748" s="119">
        <v>4</v>
      </c>
      <c r="F1748" s="119" t="s">
        <v>276</v>
      </c>
      <c r="G1748" s="119" t="s">
        <v>276</v>
      </c>
      <c r="H1748" s="119" t="s">
        <v>188</v>
      </c>
      <c r="I1748" s="119" t="s">
        <v>190</v>
      </c>
      <c r="J1748" s="119">
        <v>3</v>
      </c>
      <c r="K1748" s="119">
        <v>7</v>
      </c>
      <c r="L1748" s="119">
        <v>701</v>
      </c>
      <c r="M1748" s="119">
        <v>39</v>
      </c>
      <c r="N1748" s="120"/>
    </row>
    <row r="1749" spans="1:14" x14ac:dyDescent="0.25">
      <c r="A1749" s="119">
        <v>83</v>
      </c>
      <c r="B1749" s="119">
        <v>83</v>
      </c>
      <c r="C1749" s="119">
        <v>3</v>
      </c>
      <c r="D1749" s="119" t="s">
        <v>186</v>
      </c>
      <c r="E1749" s="119">
        <v>4</v>
      </c>
      <c r="F1749" s="119" t="s">
        <v>276</v>
      </c>
      <c r="G1749" s="119" t="s">
        <v>276</v>
      </c>
      <c r="H1749" s="119" t="s">
        <v>188</v>
      </c>
      <c r="I1749" s="119" t="s">
        <v>190</v>
      </c>
      <c r="J1749" s="119">
        <v>3</v>
      </c>
      <c r="K1749" s="119">
        <v>7</v>
      </c>
      <c r="L1749" s="119">
        <v>702</v>
      </c>
      <c r="M1749" s="119">
        <v>28</v>
      </c>
      <c r="N1749" s="120"/>
    </row>
    <row r="1750" spans="1:14" x14ac:dyDescent="0.25">
      <c r="A1750" s="119">
        <v>83</v>
      </c>
      <c r="B1750" s="119">
        <v>83</v>
      </c>
      <c r="C1750" s="119">
        <v>3</v>
      </c>
      <c r="D1750" s="119" t="s">
        <v>186</v>
      </c>
      <c r="E1750" s="119">
        <v>4</v>
      </c>
      <c r="F1750" s="119" t="s">
        <v>276</v>
      </c>
      <c r="G1750" s="119" t="s">
        <v>276</v>
      </c>
      <c r="H1750" s="119" t="s">
        <v>188</v>
      </c>
      <c r="I1750" s="119" t="s">
        <v>190</v>
      </c>
      <c r="J1750" s="119">
        <v>3</v>
      </c>
      <c r="K1750" s="119">
        <v>7</v>
      </c>
      <c r="L1750" s="119">
        <v>703</v>
      </c>
      <c r="M1750" s="119">
        <v>34</v>
      </c>
      <c r="N1750" s="120"/>
    </row>
    <row r="1751" spans="1:14" x14ac:dyDescent="0.25">
      <c r="A1751" s="119">
        <v>83</v>
      </c>
      <c r="B1751" s="119">
        <v>83</v>
      </c>
      <c r="C1751" s="119">
        <v>3</v>
      </c>
      <c r="D1751" s="119" t="s">
        <v>186</v>
      </c>
      <c r="E1751" s="119">
        <v>4</v>
      </c>
      <c r="F1751" s="119" t="s">
        <v>276</v>
      </c>
      <c r="G1751" s="119" t="s">
        <v>276</v>
      </c>
      <c r="H1751" s="119" t="s">
        <v>188</v>
      </c>
      <c r="I1751" s="119" t="s">
        <v>190</v>
      </c>
      <c r="J1751" s="119">
        <v>3</v>
      </c>
      <c r="K1751" s="119">
        <v>8</v>
      </c>
      <c r="L1751" s="119">
        <v>801</v>
      </c>
      <c r="M1751" s="119">
        <v>31</v>
      </c>
      <c r="N1751" s="120"/>
    </row>
    <row r="1752" spans="1:14" x14ac:dyDescent="0.25">
      <c r="A1752" s="119">
        <v>83</v>
      </c>
      <c r="B1752" s="119">
        <v>83</v>
      </c>
      <c r="C1752" s="119">
        <v>3</v>
      </c>
      <c r="D1752" s="119" t="s">
        <v>186</v>
      </c>
      <c r="E1752" s="119">
        <v>4</v>
      </c>
      <c r="F1752" s="119" t="s">
        <v>276</v>
      </c>
      <c r="G1752" s="119" t="s">
        <v>276</v>
      </c>
      <c r="H1752" s="119" t="s">
        <v>188</v>
      </c>
      <c r="I1752" s="119" t="s">
        <v>190</v>
      </c>
      <c r="J1752" s="119">
        <v>3</v>
      </c>
      <c r="K1752" s="119">
        <v>8</v>
      </c>
      <c r="L1752" s="119">
        <v>802</v>
      </c>
      <c r="M1752" s="119">
        <v>34</v>
      </c>
    </row>
    <row r="1753" spans="1:14" x14ac:dyDescent="0.25">
      <c r="A1753" s="119">
        <v>83</v>
      </c>
      <c r="B1753" s="119">
        <v>83</v>
      </c>
      <c r="C1753" s="119">
        <v>3</v>
      </c>
      <c r="D1753" s="119" t="s">
        <v>186</v>
      </c>
      <c r="E1753" s="119">
        <v>4</v>
      </c>
      <c r="F1753" s="119" t="s">
        <v>276</v>
      </c>
      <c r="G1753" s="119" t="s">
        <v>276</v>
      </c>
      <c r="H1753" s="119" t="s">
        <v>188</v>
      </c>
      <c r="I1753" s="119" t="s">
        <v>190</v>
      </c>
      <c r="J1753" s="119">
        <v>3</v>
      </c>
      <c r="K1753" s="119">
        <v>9</v>
      </c>
      <c r="L1753" s="119">
        <v>901</v>
      </c>
      <c r="M1753" s="119">
        <v>40</v>
      </c>
    </row>
    <row r="1754" spans="1:14" x14ac:dyDescent="0.25">
      <c r="A1754" s="119">
        <v>83</v>
      </c>
      <c r="B1754" s="119">
        <v>83</v>
      </c>
      <c r="C1754" s="119">
        <v>3</v>
      </c>
      <c r="D1754" s="119" t="s">
        <v>186</v>
      </c>
      <c r="E1754" s="119">
        <v>4</v>
      </c>
      <c r="F1754" s="119" t="s">
        <v>276</v>
      </c>
      <c r="G1754" s="119" t="s">
        <v>276</v>
      </c>
      <c r="H1754" s="119" t="s">
        <v>188</v>
      </c>
      <c r="I1754" s="119" t="s">
        <v>190</v>
      </c>
      <c r="J1754" s="119">
        <v>3</v>
      </c>
      <c r="K1754" s="119">
        <v>9</v>
      </c>
      <c r="L1754" s="119">
        <v>902</v>
      </c>
      <c r="M1754" s="119">
        <v>40</v>
      </c>
    </row>
    <row r="1755" spans="1:14" x14ac:dyDescent="0.25">
      <c r="A1755" s="119">
        <v>83</v>
      </c>
      <c r="B1755" s="119">
        <v>83</v>
      </c>
      <c r="C1755" s="119">
        <v>3</v>
      </c>
      <c r="D1755" s="119" t="s">
        <v>186</v>
      </c>
      <c r="E1755" s="119">
        <v>4</v>
      </c>
      <c r="F1755" s="119" t="s">
        <v>276</v>
      </c>
      <c r="G1755" s="119" t="s">
        <v>276</v>
      </c>
      <c r="H1755" s="119" t="s">
        <v>188</v>
      </c>
      <c r="I1755" s="119" t="s">
        <v>190</v>
      </c>
      <c r="J1755" s="119">
        <v>4</v>
      </c>
      <c r="K1755" s="119">
        <v>10</v>
      </c>
      <c r="L1755" s="119">
        <v>1001</v>
      </c>
      <c r="M1755" s="119">
        <v>18</v>
      </c>
    </row>
    <row r="1756" spans="1:14" x14ac:dyDescent="0.25">
      <c r="A1756" s="119">
        <v>83</v>
      </c>
      <c r="B1756" s="119">
        <v>83</v>
      </c>
      <c r="C1756" s="119">
        <v>3</v>
      </c>
      <c r="D1756" s="119" t="s">
        <v>186</v>
      </c>
      <c r="E1756" s="119">
        <v>4</v>
      </c>
      <c r="F1756" s="119" t="s">
        <v>276</v>
      </c>
      <c r="G1756" s="119" t="s">
        <v>276</v>
      </c>
      <c r="H1756" s="119" t="s">
        <v>188</v>
      </c>
      <c r="I1756" s="119" t="s">
        <v>190</v>
      </c>
      <c r="J1756" s="119">
        <v>4</v>
      </c>
      <c r="K1756" s="119">
        <v>10</v>
      </c>
      <c r="L1756" s="119">
        <v>1002</v>
      </c>
      <c r="M1756" s="119">
        <v>20</v>
      </c>
    </row>
    <row r="1757" spans="1:14" x14ac:dyDescent="0.25">
      <c r="A1757" s="119">
        <v>83</v>
      </c>
      <c r="B1757" s="119">
        <v>83</v>
      </c>
      <c r="C1757" s="119">
        <v>3</v>
      </c>
      <c r="D1757" s="119" t="s">
        <v>186</v>
      </c>
      <c r="E1757" s="119">
        <v>4</v>
      </c>
      <c r="F1757" s="119" t="s">
        <v>276</v>
      </c>
      <c r="G1757" s="119" t="s">
        <v>276</v>
      </c>
      <c r="H1757" s="119" t="s">
        <v>188</v>
      </c>
      <c r="I1757" s="119" t="s">
        <v>190</v>
      </c>
      <c r="J1757" s="119">
        <v>4</v>
      </c>
      <c r="K1757" s="119">
        <v>11</v>
      </c>
      <c r="L1757" s="119">
        <v>1101</v>
      </c>
      <c r="M1757" s="119">
        <v>26</v>
      </c>
      <c r="N1757" s="120"/>
    </row>
    <row r="1758" spans="1:14" x14ac:dyDescent="0.25">
      <c r="A1758" s="119">
        <v>83</v>
      </c>
      <c r="B1758" s="119">
        <v>83</v>
      </c>
      <c r="C1758" s="119">
        <v>3</v>
      </c>
      <c r="D1758" s="119" t="s">
        <v>186</v>
      </c>
      <c r="E1758" s="119">
        <v>4</v>
      </c>
      <c r="F1758" s="119" t="s">
        <v>276</v>
      </c>
      <c r="G1758" s="119" t="s">
        <v>276</v>
      </c>
      <c r="H1758" s="119" t="s">
        <v>188</v>
      </c>
      <c r="I1758" s="119" t="s">
        <v>190</v>
      </c>
      <c r="J1758" s="119">
        <v>4</v>
      </c>
      <c r="K1758" s="119">
        <v>11</v>
      </c>
      <c r="L1758" s="119">
        <v>1102</v>
      </c>
      <c r="M1758" s="119">
        <v>23</v>
      </c>
      <c r="N1758" s="120"/>
    </row>
    <row r="1759" spans="1:14" x14ac:dyDescent="0.25">
      <c r="A1759" s="119">
        <v>83</v>
      </c>
      <c r="B1759" s="119">
        <v>83</v>
      </c>
      <c r="C1759" s="119">
        <v>3</v>
      </c>
      <c r="D1759" s="119" t="s">
        <v>186</v>
      </c>
      <c r="E1759" s="119">
        <v>4</v>
      </c>
      <c r="F1759" s="119" t="s">
        <v>276</v>
      </c>
      <c r="G1759" s="119" t="s">
        <v>276</v>
      </c>
      <c r="H1759" s="119" t="s">
        <v>191</v>
      </c>
      <c r="I1759" s="119" t="s">
        <v>192</v>
      </c>
      <c r="J1759" s="119">
        <v>2</v>
      </c>
      <c r="K1759" s="119">
        <v>22</v>
      </c>
      <c r="L1759" s="119">
        <v>2201</v>
      </c>
      <c r="M1759" s="119">
        <v>19</v>
      </c>
      <c r="N1759" s="120"/>
    </row>
    <row r="1760" spans="1:14" x14ac:dyDescent="0.25">
      <c r="A1760" s="119">
        <v>83</v>
      </c>
      <c r="B1760" s="119">
        <v>83</v>
      </c>
      <c r="C1760" s="119">
        <v>3</v>
      </c>
      <c r="D1760" s="119" t="s">
        <v>186</v>
      </c>
      <c r="E1760" s="119">
        <v>4</v>
      </c>
      <c r="F1760" s="119" t="s">
        <v>276</v>
      </c>
      <c r="G1760" s="119" t="s">
        <v>276</v>
      </c>
      <c r="H1760" s="119" t="s">
        <v>191</v>
      </c>
      <c r="I1760" s="119" t="s">
        <v>192</v>
      </c>
      <c r="J1760" s="119">
        <v>3</v>
      </c>
      <c r="K1760" s="119">
        <v>23</v>
      </c>
      <c r="L1760" s="119">
        <v>2301</v>
      </c>
      <c r="M1760" s="119">
        <v>30</v>
      </c>
      <c r="N1760" s="120"/>
    </row>
    <row r="1761" spans="1:14" x14ac:dyDescent="0.25">
      <c r="A1761" s="119">
        <v>83</v>
      </c>
      <c r="B1761" s="119">
        <v>83</v>
      </c>
      <c r="C1761" s="119">
        <v>3</v>
      </c>
      <c r="D1761" s="119" t="s">
        <v>186</v>
      </c>
      <c r="E1761" s="119">
        <v>4</v>
      </c>
      <c r="F1761" s="119" t="s">
        <v>276</v>
      </c>
      <c r="G1761" s="119" t="s">
        <v>276</v>
      </c>
      <c r="H1761" s="119" t="s">
        <v>191</v>
      </c>
      <c r="I1761" s="119" t="s">
        <v>192</v>
      </c>
      <c r="J1761" s="119">
        <v>3</v>
      </c>
      <c r="K1761" s="119">
        <v>24</v>
      </c>
      <c r="L1761" s="119">
        <v>2401</v>
      </c>
      <c r="M1761" s="119">
        <v>23</v>
      </c>
      <c r="N1761" s="120"/>
    </row>
    <row r="1762" spans="1:14" x14ac:dyDescent="0.25">
      <c r="A1762" s="119">
        <v>83</v>
      </c>
      <c r="B1762" s="119">
        <v>83</v>
      </c>
      <c r="C1762" s="119">
        <v>3</v>
      </c>
      <c r="D1762" s="119" t="s">
        <v>186</v>
      </c>
      <c r="E1762" s="119">
        <v>4</v>
      </c>
      <c r="F1762" s="119" t="s">
        <v>276</v>
      </c>
      <c r="G1762" s="119" t="s">
        <v>276</v>
      </c>
      <c r="H1762" s="119" t="s">
        <v>191</v>
      </c>
      <c r="I1762" s="119" t="s">
        <v>192</v>
      </c>
      <c r="J1762" s="119">
        <v>4</v>
      </c>
      <c r="K1762" s="119">
        <v>25</v>
      </c>
      <c r="L1762" s="119">
        <v>2501</v>
      </c>
      <c r="M1762" s="119">
        <v>30</v>
      </c>
      <c r="N1762" s="120"/>
    </row>
    <row r="1763" spans="1:14" x14ac:dyDescent="0.25">
      <c r="A1763" s="119">
        <v>83</v>
      </c>
      <c r="B1763" s="119">
        <v>83</v>
      </c>
      <c r="C1763" s="119">
        <v>3</v>
      </c>
      <c r="D1763" s="119" t="s">
        <v>186</v>
      </c>
      <c r="E1763" s="119">
        <v>4</v>
      </c>
      <c r="F1763" s="119" t="s">
        <v>276</v>
      </c>
      <c r="G1763" s="119" t="s">
        <v>276</v>
      </c>
      <c r="H1763" s="119" t="s">
        <v>191</v>
      </c>
      <c r="I1763" s="119" t="s">
        <v>192</v>
      </c>
      <c r="J1763" s="119">
        <v>4</v>
      </c>
      <c r="K1763" s="119">
        <v>25</v>
      </c>
      <c r="L1763" s="119">
        <v>2502</v>
      </c>
      <c r="M1763" s="119">
        <v>30</v>
      </c>
      <c r="N1763" s="120"/>
    </row>
    <row r="1764" spans="1:14" x14ac:dyDescent="0.25">
      <c r="A1764" s="119">
        <v>89</v>
      </c>
      <c r="B1764" s="119">
        <v>89</v>
      </c>
      <c r="C1764" s="119">
        <v>3</v>
      </c>
      <c r="D1764" s="119" t="s">
        <v>208</v>
      </c>
      <c r="E1764" s="119">
        <v>13</v>
      </c>
      <c r="F1764" s="119" t="s">
        <v>280</v>
      </c>
      <c r="G1764" s="119" t="s">
        <v>280</v>
      </c>
      <c r="H1764" s="119" t="s">
        <v>188</v>
      </c>
      <c r="I1764" s="119" t="s">
        <v>189</v>
      </c>
      <c r="J1764" s="119">
        <v>1</v>
      </c>
      <c r="K1764" s="119">
        <v>0</v>
      </c>
      <c r="L1764" s="119">
        <v>1</v>
      </c>
      <c r="M1764" s="119">
        <v>26</v>
      </c>
      <c r="N1764" s="120"/>
    </row>
    <row r="1765" spans="1:14" x14ac:dyDescent="0.25">
      <c r="A1765" s="119">
        <v>89</v>
      </c>
      <c r="B1765" s="119">
        <v>89</v>
      </c>
      <c r="C1765" s="119">
        <v>3</v>
      </c>
      <c r="D1765" s="119" t="s">
        <v>208</v>
      </c>
      <c r="E1765" s="119">
        <v>13</v>
      </c>
      <c r="F1765" s="119" t="s">
        <v>280</v>
      </c>
      <c r="G1765" s="119" t="s">
        <v>280</v>
      </c>
      <c r="H1765" s="119" t="s">
        <v>188</v>
      </c>
      <c r="I1765" s="119" t="s">
        <v>189</v>
      </c>
      <c r="J1765" s="119">
        <v>1</v>
      </c>
      <c r="K1765" s="119">
        <v>0</v>
      </c>
      <c r="L1765" s="119">
        <v>2</v>
      </c>
      <c r="M1765" s="119">
        <v>26</v>
      </c>
      <c r="N1765" s="120"/>
    </row>
    <row r="1766" spans="1:14" x14ac:dyDescent="0.25">
      <c r="A1766" s="119">
        <v>89</v>
      </c>
      <c r="B1766" s="119">
        <v>89</v>
      </c>
      <c r="C1766" s="119">
        <v>3</v>
      </c>
      <c r="D1766" s="119" t="s">
        <v>208</v>
      </c>
      <c r="E1766" s="119">
        <v>13</v>
      </c>
      <c r="F1766" s="119" t="s">
        <v>280</v>
      </c>
      <c r="G1766" s="119" t="s">
        <v>280</v>
      </c>
      <c r="H1766" s="119" t="s">
        <v>188</v>
      </c>
      <c r="I1766" s="119" t="s">
        <v>189</v>
      </c>
      <c r="J1766" s="119">
        <v>3</v>
      </c>
      <c r="K1766" s="119">
        <v>6</v>
      </c>
      <c r="L1766" s="119">
        <v>601</v>
      </c>
      <c r="M1766" s="119">
        <v>47</v>
      </c>
      <c r="N1766" s="120"/>
    </row>
    <row r="1767" spans="1:14" x14ac:dyDescent="0.25">
      <c r="A1767" s="119">
        <v>89</v>
      </c>
      <c r="B1767" s="119">
        <v>89</v>
      </c>
      <c r="C1767" s="119">
        <v>3</v>
      </c>
      <c r="D1767" s="119" t="s">
        <v>208</v>
      </c>
      <c r="E1767" s="119">
        <v>13</v>
      </c>
      <c r="F1767" s="119" t="s">
        <v>280</v>
      </c>
      <c r="G1767" s="119" t="s">
        <v>280</v>
      </c>
      <c r="H1767" s="119" t="s">
        <v>188</v>
      </c>
      <c r="I1767" s="119" t="s">
        <v>189</v>
      </c>
      <c r="J1767" s="119">
        <v>3</v>
      </c>
      <c r="K1767" s="119">
        <v>6</v>
      </c>
      <c r="L1767" s="119">
        <v>602</v>
      </c>
      <c r="M1767" s="119">
        <v>46</v>
      </c>
      <c r="N1767" s="120"/>
    </row>
    <row r="1768" spans="1:14" x14ac:dyDescent="0.25">
      <c r="A1768" s="119">
        <v>89</v>
      </c>
      <c r="B1768" s="119">
        <v>89</v>
      </c>
      <c r="C1768" s="119">
        <v>3</v>
      </c>
      <c r="D1768" s="119" t="s">
        <v>208</v>
      </c>
      <c r="E1768" s="119">
        <v>13</v>
      </c>
      <c r="F1768" s="119" t="s">
        <v>280</v>
      </c>
      <c r="G1768" s="119" t="s">
        <v>280</v>
      </c>
      <c r="H1768" s="119" t="s">
        <v>188</v>
      </c>
      <c r="I1768" s="119" t="s">
        <v>189</v>
      </c>
      <c r="J1768" s="119">
        <v>3</v>
      </c>
      <c r="K1768" s="119">
        <v>6</v>
      </c>
      <c r="L1768" s="119">
        <v>603</v>
      </c>
      <c r="M1768" s="119">
        <v>47</v>
      </c>
      <c r="N1768" s="120"/>
    </row>
    <row r="1769" spans="1:14" x14ac:dyDescent="0.25">
      <c r="A1769" s="119">
        <v>89</v>
      </c>
      <c r="B1769" s="119">
        <v>89</v>
      </c>
      <c r="C1769" s="119">
        <v>3</v>
      </c>
      <c r="D1769" s="119" t="s">
        <v>208</v>
      </c>
      <c r="E1769" s="119">
        <v>13</v>
      </c>
      <c r="F1769" s="119" t="s">
        <v>280</v>
      </c>
      <c r="G1769" s="119" t="s">
        <v>280</v>
      </c>
      <c r="H1769" s="119" t="s">
        <v>188</v>
      </c>
      <c r="I1769" s="119" t="s">
        <v>189</v>
      </c>
      <c r="J1769" s="119">
        <v>3</v>
      </c>
      <c r="K1769" s="119">
        <v>7</v>
      </c>
      <c r="L1769" s="119">
        <v>701</v>
      </c>
      <c r="M1769" s="119">
        <v>42</v>
      </c>
      <c r="N1769" s="120"/>
    </row>
    <row r="1770" spans="1:14" x14ac:dyDescent="0.25">
      <c r="A1770" s="119">
        <v>89</v>
      </c>
      <c r="B1770" s="119">
        <v>89</v>
      </c>
      <c r="C1770" s="119">
        <v>3</v>
      </c>
      <c r="D1770" s="119" t="s">
        <v>208</v>
      </c>
      <c r="E1770" s="119">
        <v>13</v>
      </c>
      <c r="F1770" s="119" t="s">
        <v>280</v>
      </c>
      <c r="G1770" s="119" t="s">
        <v>280</v>
      </c>
      <c r="H1770" s="119" t="s">
        <v>188</v>
      </c>
      <c r="I1770" s="119" t="s">
        <v>189</v>
      </c>
      <c r="J1770" s="119">
        <v>3</v>
      </c>
      <c r="K1770" s="119">
        <v>7</v>
      </c>
      <c r="L1770" s="119">
        <v>702</v>
      </c>
      <c r="M1770" s="119">
        <v>39</v>
      </c>
      <c r="N1770" s="120"/>
    </row>
    <row r="1771" spans="1:14" x14ac:dyDescent="0.25">
      <c r="A1771" s="119">
        <v>89</v>
      </c>
      <c r="B1771" s="119">
        <v>89</v>
      </c>
      <c r="C1771" s="119">
        <v>3</v>
      </c>
      <c r="D1771" s="119" t="s">
        <v>208</v>
      </c>
      <c r="E1771" s="119">
        <v>13</v>
      </c>
      <c r="F1771" s="119" t="s">
        <v>280</v>
      </c>
      <c r="G1771" s="119" t="s">
        <v>280</v>
      </c>
      <c r="H1771" s="119" t="s">
        <v>188</v>
      </c>
      <c r="I1771" s="119" t="s">
        <v>189</v>
      </c>
      <c r="J1771" s="119">
        <v>3</v>
      </c>
      <c r="K1771" s="119">
        <v>7</v>
      </c>
      <c r="L1771" s="119">
        <v>703</v>
      </c>
      <c r="M1771" s="119">
        <v>42</v>
      </c>
      <c r="N1771" s="120"/>
    </row>
    <row r="1772" spans="1:14" x14ac:dyDescent="0.25">
      <c r="A1772" s="119">
        <v>89</v>
      </c>
      <c r="B1772" s="119">
        <v>89</v>
      </c>
      <c r="C1772" s="119">
        <v>3</v>
      </c>
      <c r="D1772" s="119" t="s">
        <v>208</v>
      </c>
      <c r="E1772" s="119">
        <v>13</v>
      </c>
      <c r="F1772" s="119" t="s">
        <v>280</v>
      </c>
      <c r="G1772" s="119" t="s">
        <v>280</v>
      </c>
      <c r="H1772" s="119" t="s">
        <v>188</v>
      </c>
      <c r="I1772" s="119" t="s">
        <v>189</v>
      </c>
      <c r="J1772" s="119">
        <v>3</v>
      </c>
      <c r="K1772" s="119">
        <v>8</v>
      </c>
      <c r="L1772" s="119">
        <v>801</v>
      </c>
      <c r="M1772" s="119">
        <v>40</v>
      </c>
      <c r="N1772" s="120"/>
    </row>
    <row r="1773" spans="1:14" x14ac:dyDescent="0.25">
      <c r="A1773" s="119">
        <v>89</v>
      </c>
      <c r="B1773" s="119">
        <v>89</v>
      </c>
      <c r="C1773" s="119">
        <v>3</v>
      </c>
      <c r="D1773" s="119" t="s">
        <v>208</v>
      </c>
      <c r="E1773" s="119">
        <v>13</v>
      </c>
      <c r="F1773" s="119" t="s">
        <v>280</v>
      </c>
      <c r="G1773" s="119" t="s">
        <v>280</v>
      </c>
      <c r="H1773" s="119" t="s">
        <v>188</v>
      </c>
      <c r="I1773" s="119" t="s">
        <v>189</v>
      </c>
      <c r="J1773" s="119">
        <v>3</v>
      </c>
      <c r="K1773" s="119">
        <v>8</v>
      </c>
      <c r="L1773" s="119">
        <v>802</v>
      </c>
      <c r="M1773" s="119">
        <v>39</v>
      </c>
      <c r="N1773" s="120"/>
    </row>
    <row r="1774" spans="1:14" x14ac:dyDescent="0.25">
      <c r="A1774" s="119">
        <v>89</v>
      </c>
      <c r="B1774" s="119">
        <v>89</v>
      </c>
      <c r="C1774" s="119">
        <v>3</v>
      </c>
      <c r="D1774" s="119" t="s">
        <v>208</v>
      </c>
      <c r="E1774" s="119">
        <v>13</v>
      </c>
      <c r="F1774" s="119" t="s">
        <v>280</v>
      </c>
      <c r="G1774" s="119" t="s">
        <v>280</v>
      </c>
      <c r="H1774" s="119" t="s">
        <v>188</v>
      </c>
      <c r="I1774" s="119" t="s">
        <v>189</v>
      </c>
      <c r="J1774" s="119">
        <v>3</v>
      </c>
      <c r="K1774" s="119">
        <v>8</v>
      </c>
      <c r="L1774" s="119">
        <v>803</v>
      </c>
      <c r="M1774" s="119">
        <v>36</v>
      </c>
      <c r="N1774" s="120"/>
    </row>
    <row r="1775" spans="1:14" x14ac:dyDescent="0.25">
      <c r="A1775" s="119">
        <v>89</v>
      </c>
      <c r="B1775" s="119">
        <v>89</v>
      </c>
      <c r="C1775" s="119">
        <v>3</v>
      </c>
      <c r="D1775" s="119" t="s">
        <v>208</v>
      </c>
      <c r="E1775" s="119">
        <v>13</v>
      </c>
      <c r="F1775" s="119" t="s">
        <v>280</v>
      </c>
      <c r="G1775" s="119" t="s">
        <v>280</v>
      </c>
      <c r="H1775" s="119" t="s">
        <v>188</v>
      </c>
      <c r="I1775" s="119" t="s">
        <v>189</v>
      </c>
      <c r="J1775" s="119">
        <v>3</v>
      </c>
      <c r="K1775" s="119">
        <v>9</v>
      </c>
      <c r="L1775" s="119">
        <v>901</v>
      </c>
      <c r="M1775" s="119">
        <v>35</v>
      </c>
      <c r="N1775" s="120"/>
    </row>
    <row r="1776" spans="1:14" x14ac:dyDescent="0.25">
      <c r="A1776" s="119">
        <v>89</v>
      </c>
      <c r="B1776" s="119">
        <v>89</v>
      </c>
      <c r="C1776" s="119">
        <v>3</v>
      </c>
      <c r="D1776" s="119" t="s">
        <v>208</v>
      </c>
      <c r="E1776" s="119">
        <v>13</v>
      </c>
      <c r="F1776" s="119" t="s">
        <v>280</v>
      </c>
      <c r="G1776" s="119" t="s">
        <v>280</v>
      </c>
      <c r="H1776" s="119" t="s">
        <v>188</v>
      </c>
      <c r="I1776" s="119" t="s">
        <v>189</v>
      </c>
      <c r="J1776" s="119">
        <v>3</v>
      </c>
      <c r="K1776" s="119">
        <v>9</v>
      </c>
      <c r="L1776" s="119">
        <v>902</v>
      </c>
      <c r="M1776" s="119">
        <v>36</v>
      </c>
      <c r="N1776" s="120"/>
    </row>
    <row r="1777" spans="1:14" x14ac:dyDescent="0.25">
      <c r="A1777" s="119">
        <v>89</v>
      </c>
      <c r="B1777" s="119">
        <v>89</v>
      </c>
      <c r="C1777" s="119">
        <v>3</v>
      </c>
      <c r="D1777" s="119" t="s">
        <v>208</v>
      </c>
      <c r="E1777" s="119">
        <v>13</v>
      </c>
      <c r="F1777" s="119" t="s">
        <v>280</v>
      </c>
      <c r="G1777" s="119" t="s">
        <v>280</v>
      </c>
      <c r="H1777" s="119" t="s">
        <v>188</v>
      </c>
      <c r="I1777" s="119" t="s">
        <v>189</v>
      </c>
      <c r="J1777" s="119">
        <v>3</v>
      </c>
      <c r="K1777" s="119">
        <v>9</v>
      </c>
      <c r="L1777" s="119">
        <v>903</v>
      </c>
      <c r="M1777" s="119">
        <v>33</v>
      </c>
      <c r="N1777" s="120"/>
    </row>
    <row r="1778" spans="1:14" x14ac:dyDescent="0.25">
      <c r="A1778" s="119">
        <v>89</v>
      </c>
      <c r="B1778" s="119">
        <v>89</v>
      </c>
      <c r="C1778" s="119">
        <v>3</v>
      </c>
      <c r="D1778" s="119" t="s">
        <v>208</v>
      </c>
      <c r="E1778" s="119">
        <v>13</v>
      </c>
      <c r="F1778" s="119" t="s">
        <v>280</v>
      </c>
      <c r="G1778" s="119" t="s">
        <v>280</v>
      </c>
      <c r="H1778" s="119" t="s">
        <v>188</v>
      </c>
      <c r="I1778" s="119" t="s">
        <v>189</v>
      </c>
      <c r="J1778" s="119">
        <v>4</v>
      </c>
      <c r="K1778" s="119">
        <v>10</v>
      </c>
      <c r="L1778" s="119">
        <v>1001</v>
      </c>
      <c r="M1778" s="119">
        <v>40</v>
      </c>
      <c r="N1778" s="120"/>
    </row>
    <row r="1779" spans="1:14" x14ac:dyDescent="0.25">
      <c r="A1779" s="119">
        <v>89</v>
      </c>
      <c r="B1779" s="119">
        <v>89</v>
      </c>
      <c r="C1779" s="119">
        <v>3</v>
      </c>
      <c r="D1779" s="119" t="s">
        <v>208</v>
      </c>
      <c r="E1779" s="119">
        <v>13</v>
      </c>
      <c r="F1779" s="119" t="s">
        <v>280</v>
      </c>
      <c r="G1779" s="119" t="s">
        <v>280</v>
      </c>
      <c r="H1779" s="119" t="s">
        <v>188</v>
      </c>
      <c r="I1779" s="119" t="s">
        <v>189</v>
      </c>
      <c r="J1779" s="119">
        <v>4</v>
      </c>
      <c r="K1779" s="119">
        <v>10</v>
      </c>
      <c r="L1779" s="119">
        <v>1002</v>
      </c>
      <c r="M1779" s="119">
        <v>38</v>
      </c>
      <c r="N1779" s="120"/>
    </row>
    <row r="1780" spans="1:14" x14ac:dyDescent="0.25">
      <c r="A1780" s="119">
        <v>89</v>
      </c>
      <c r="B1780" s="119">
        <v>89</v>
      </c>
      <c r="C1780" s="119">
        <v>3</v>
      </c>
      <c r="D1780" s="119" t="s">
        <v>208</v>
      </c>
      <c r="E1780" s="119">
        <v>13</v>
      </c>
      <c r="F1780" s="119" t="s">
        <v>280</v>
      </c>
      <c r="G1780" s="119" t="s">
        <v>280</v>
      </c>
      <c r="H1780" s="119" t="s">
        <v>188</v>
      </c>
      <c r="I1780" s="119" t="s">
        <v>189</v>
      </c>
      <c r="J1780" s="119">
        <v>4</v>
      </c>
      <c r="K1780" s="119">
        <v>10</v>
      </c>
      <c r="L1780" s="119">
        <v>1003</v>
      </c>
      <c r="M1780" s="119">
        <v>35</v>
      </c>
      <c r="N1780" s="120"/>
    </row>
    <row r="1781" spans="1:14" x14ac:dyDescent="0.25">
      <c r="A1781" s="119">
        <v>89</v>
      </c>
      <c r="B1781" s="119">
        <v>89</v>
      </c>
      <c r="C1781" s="119">
        <v>3</v>
      </c>
      <c r="D1781" s="119" t="s">
        <v>208</v>
      </c>
      <c r="E1781" s="119">
        <v>13</v>
      </c>
      <c r="F1781" s="119" t="s">
        <v>280</v>
      </c>
      <c r="G1781" s="119" t="s">
        <v>280</v>
      </c>
      <c r="H1781" s="119" t="s">
        <v>188</v>
      </c>
      <c r="I1781" s="119" t="s">
        <v>189</v>
      </c>
      <c r="J1781" s="119">
        <v>4</v>
      </c>
      <c r="K1781" s="119">
        <v>11</v>
      </c>
      <c r="L1781" s="119">
        <v>1101</v>
      </c>
      <c r="M1781" s="119">
        <v>40</v>
      </c>
      <c r="N1781" s="120"/>
    </row>
    <row r="1782" spans="1:14" x14ac:dyDescent="0.25">
      <c r="A1782" s="119">
        <v>89</v>
      </c>
      <c r="B1782" s="119">
        <v>89</v>
      </c>
      <c r="C1782" s="119">
        <v>3</v>
      </c>
      <c r="D1782" s="119" t="s">
        <v>208</v>
      </c>
      <c r="E1782" s="119">
        <v>13</v>
      </c>
      <c r="F1782" s="119" t="s">
        <v>280</v>
      </c>
      <c r="G1782" s="119" t="s">
        <v>280</v>
      </c>
      <c r="H1782" s="119" t="s">
        <v>188</v>
      </c>
      <c r="I1782" s="119" t="s">
        <v>189</v>
      </c>
      <c r="J1782" s="119">
        <v>4</v>
      </c>
      <c r="K1782" s="119">
        <v>11</v>
      </c>
      <c r="L1782" s="119">
        <v>1102</v>
      </c>
      <c r="M1782" s="119">
        <v>39</v>
      </c>
      <c r="N1782" s="120"/>
    </row>
    <row r="1783" spans="1:14" x14ac:dyDescent="0.25">
      <c r="A1783" s="119">
        <v>89</v>
      </c>
      <c r="B1783" s="119">
        <v>89</v>
      </c>
      <c r="C1783" s="119">
        <v>3</v>
      </c>
      <c r="D1783" s="119" t="s">
        <v>208</v>
      </c>
      <c r="E1783" s="119">
        <v>13</v>
      </c>
      <c r="F1783" s="119" t="s">
        <v>280</v>
      </c>
      <c r="G1783" s="119" t="s">
        <v>280</v>
      </c>
      <c r="H1783" s="119" t="s">
        <v>188</v>
      </c>
      <c r="I1783" s="119" t="s">
        <v>190</v>
      </c>
      <c r="J1783" s="119">
        <v>1</v>
      </c>
      <c r="K1783" s="119">
        <v>0</v>
      </c>
      <c r="L1783" s="119">
        <v>1</v>
      </c>
      <c r="M1783" s="119">
        <v>26</v>
      </c>
      <c r="N1783" s="120"/>
    </row>
    <row r="1784" spans="1:14" x14ac:dyDescent="0.25">
      <c r="A1784" s="119">
        <v>89</v>
      </c>
      <c r="B1784" s="119">
        <v>89</v>
      </c>
      <c r="C1784" s="119">
        <v>3</v>
      </c>
      <c r="D1784" s="119" t="s">
        <v>208</v>
      </c>
      <c r="E1784" s="119">
        <v>13</v>
      </c>
      <c r="F1784" s="119" t="s">
        <v>280</v>
      </c>
      <c r="G1784" s="119" t="s">
        <v>280</v>
      </c>
      <c r="H1784" s="119" t="s">
        <v>188</v>
      </c>
      <c r="I1784" s="119" t="s">
        <v>190</v>
      </c>
      <c r="J1784" s="119">
        <v>1</v>
      </c>
      <c r="K1784" s="119">
        <v>0</v>
      </c>
      <c r="L1784" s="119">
        <v>2</v>
      </c>
      <c r="M1784" s="119">
        <v>26</v>
      </c>
      <c r="N1784" s="120"/>
    </row>
    <row r="1785" spans="1:14" x14ac:dyDescent="0.25">
      <c r="A1785" s="119">
        <v>89</v>
      </c>
      <c r="B1785" s="119">
        <v>89</v>
      </c>
      <c r="C1785" s="119">
        <v>3</v>
      </c>
      <c r="D1785" s="119" t="s">
        <v>208</v>
      </c>
      <c r="E1785" s="119">
        <v>13</v>
      </c>
      <c r="F1785" s="119" t="s">
        <v>280</v>
      </c>
      <c r="G1785" s="119" t="s">
        <v>280</v>
      </c>
      <c r="H1785" s="119" t="s">
        <v>188</v>
      </c>
      <c r="I1785" s="119" t="s">
        <v>190</v>
      </c>
      <c r="J1785" s="119">
        <v>2</v>
      </c>
      <c r="K1785" s="119">
        <v>1</v>
      </c>
      <c r="L1785" s="119">
        <v>101</v>
      </c>
      <c r="M1785" s="119">
        <v>35</v>
      </c>
      <c r="N1785" s="120"/>
    </row>
    <row r="1786" spans="1:14" x14ac:dyDescent="0.25">
      <c r="A1786" s="119">
        <v>89</v>
      </c>
      <c r="B1786" s="119">
        <v>89</v>
      </c>
      <c r="C1786" s="119">
        <v>3</v>
      </c>
      <c r="D1786" s="119" t="s">
        <v>208</v>
      </c>
      <c r="E1786" s="119">
        <v>13</v>
      </c>
      <c r="F1786" s="119" t="s">
        <v>280</v>
      </c>
      <c r="G1786" s="119" t="s">
        <v>280</v>
      </c>
      <c r="H1786" s="119" t="s">
        <v>188</v>
      </c>
      <c r="I1786" s="119" t="s">
        <v>190</v>
      </c>
      <c r="J1786" s="119">
        <v>2</v>
      </c>
      <c r="K1786" s="119">
        <v>1</v>
      </c>
      <c r="L1786" s="119">
        <v>102</v>
      </c>
      <c r="M1786" s="119">
        <v>35</v>
      </c>
      <c r="N1786" s="120"/>
    </row>
    <row r="1787" spans="1:14" x14ac:dyDescent="0.25">
      <c r="A1787" s="119">
        <v>89</v>
      </c>
      <c r="B1787" s="119">
        <v>89</v>
      </c>
      <c r="C1787" s="119">
        <v>3</v>
      </c>
      <c r="D1787" s="119" t="s">
        <v>208</v>
      </c>
      <c r="E1787" s="119">
        <v>13</v>
      </c>
      <c r="F1787" s="119" t="s">
        <v>280</v>
      </c>
      <c r="G1787" s="119" t="s">
        <v>280</v>
      </c>
      <c r="H1787" s="119" t="s">
        <v>188</v>
      </c>
      <c r="I1787" s="119" t="s">
        <v>190</v>
      </c>
      <c r="J1787" s="119">
        <v>2</v>
      </c>
      <c r="K1787" s="119">
        <v>1</v>
      </c>
      <c r="L1787" s="119">
        <v>103</v>
      </c>
      <c r="M1787" s="119">
        <v>34</v>
      </c>
      <c r="N1787" s="120"/>
    </row>
    <row r="1788" spans="1:14" x14ac:dyDescent="0.25">
      <c r="A1788" s="119">
        <v>89</v>
      </c>
      <c r="B1788" s="119">
        <v>89</v>
      </c>
      <c r="C1788" s="119">
        <v>3</v>
      </c>
      <c r="D1788" s="119" t="s">
        <v>208</v>
      </c>
      <c r="E1788" s="119">
        <v>13</v>
      </c>
      <c r="F1788" s="119" t="s">
        <v>280</v>
      </c>
      <c r="G1788" s="119" t="s">
        <v>280</v>
      </c>
      <c r="H1788" s="119" t="s">
        <v>188</v>
      </c>
      <c r="I1788" s="119" t="s">
        <v>190</v>
      </c>
      <c r="J1788" s="119">
        <v>2</v>
      </c>
      <c r="K1788" s="119">
        <v>2</v>
      </c>
      <c r="L1788" s="119">
        <v>201</v>
      </c>
      <c r="M1788" s="119">
        <v>35</v>
      </c>
      <c r="N1788" s="120"/>
    </row>
    <row r="1789" spans="1:14" x14ac:dyDescent="0.25">
      <c r="A1789" s="119">
        <v>89</v>
      </c>
      <c r="B1789" s="119">
        <v>89</v>
      </c>
      <c r="C1789" s="119">
        <v>3</v>
      </c>
      <c r="D1789" s="119" t="s">
        <v>208</v>
      </c>
      <c r="E1789" s="119">
        <v>13</v>
      </c>
      <c r="F1789" s="119" t="s">
        <v>280</v>
      </c>
      <c r="G1789" s="119" t="s">
        <v>280</v>
      </c>
      <c r="H1789" s="119" t="s">
        <v>188</v>
      </c>
      <c r="I1789" s="119" t="s">
        <v>190</v>
      </c>
      <c r="J1789" s="119">
        <v>2</v>
      </c>
      <c r="K1789" s="119">
        <v>2</v>
      </c>
      <c r="L1789" s="119">
        <v>202</v>
      </c>
      <c r="M1789" s="119">
        <v>35</v>
      </c>
      <c r="N1789" s="120"/>
    </row>
    <row r="1790" spans="1:14" x14ac:dyDescent="0.25">
      <c r="A1790" s="119">
        <v>89</v>
      </c>
      <c r="B1790" s="119">
        <v>89</v>
      </c>
      <c r="C1790" s="119">
        <v>3</v>
      </c>
      <c r="D1790" s="119" t="s">
        <v>208</v>
      </c>
      <c r="E1790" s="119">
        <v>13</v>
      </c>
      <c r="F1790" s="119" t="s">
        <v>280</v>
      </c>
      <c r="G1790" s="119" t="s">
        <v>280</v>
      </c>
      <c r="H1790" s="119" t="s">
        <v>188</v>
      </c>
      <c r="I1790" s="119" t="s">
        <v>190</v>
      </c>
      <c r="J1790" s="119">
        <v>2</v>
      </c>
      <c r="K1790" s="119">
        <v>2</v>
      </c>
      <c r="L1790" s="119">
        <v>203</v>
      </c>
      <c r="M1790" s="119">
        <v>34</v>
      </c>
      <c r="N1790" s="120"/>
    </row>
    <row r="1791" spans="1:14" x14ac:dyDescent="0.25">
      <c r="A1791" s="119">
        <v>89</v>
      </c>
      <c r="B1791" s="119">
        <v>89</v>
      </c>
      <c r="C1791" s="119">
        <v>3</v>
      </c>
      <c r="D1791" s="119" t="s">
        <v>208</v>
      </c>
      <c r="E1791" s="119">
        <v>13</v>
      </c>
      <c r="F1791" s="119" t="s">
        <v>280</v>
      </c>
      <c r="G1791" s="119" t="s">
        <v>280</v>
      </c>
      <c r="H1791" s="119" t="s">
        <v>188</v>
      </c>
      <c r="I1791" s="119" t="s">
        <v>190</v>
      </c>
      <c r="J1791" s="119">
        <v>2</v>
      </c>
      <c r="K1791" s="119">
        <v>3</v>
      </c>
      <c r="L1791" s="119">
        <v>301</v>
      </c>
      <c r="M1791" s="119">
        <v>37</v>
      </c>
      <c r="N1791" s="120"/>
    </row>
    <row r="1792" spans="1:14" x14ac:dyDescent="0.25">
      <c r="A1792" s="119">
        <v>89</v>
      </c>
      <c r="B1792" s="119">
        <v>89</v>
      </c>
      <c r="C1792" s="119">
        <v>3</v>
      </c>
      <c r="D1792" s="119" t="s">
        <v>208</v>
      </c>
      <c r="E1792" s="119">
        <v>13</v>
      </c>
      <c r="F1792" s="119" t="s">
        <v>280</v>
      </c>
      <c r="G1792" s="119" t="s">
        <v>280</v>
      </c>
      <c r="H1792" s="119" t="s">
        <v>188</v>
      </c>
      <c r="I1792" s="119" t="s">
        <v>190</v>
      </c>
      <c r="J1792" s="119">
        <v>2</v>
      </c>
      <c r="K1792" s="119">
        <v>3</v>
      </c>
      <c r="L1792" s="119">
        <v>302</v>
      </c>
      <c r="M1792" s="119">
        <v>37</v>
      </c>
      <c r="N1792" s="120"/>
    </row>
    <row r="1793" spans="1:14" x14ac:dyDescent="0.25">
      <c r="A1793" s="119">
        <v>89</v>
      </c>
      <c r="B1793" s="119">
        <v>89</v>
      </c>
      <c r="C1793" s="119">
        <v>3</v>
      </c>
      <c r="D1793" s="119" t="s">
        <v>208</v>
      </c>
      <c r="E1793" s="119">
        <v>13</v>
      </c>
      <c r="F1793" s="119" t="s">
        <v>280</v>
      </c>
      <c r="G1793" s="119" t="s">
        <v>280</v>
      </c>
      <c r="H1793" s="119" t="s">
        <v>188</v>
      </c>
      <c r="I1793" s="119" t="s">
        <v>190</v>
      </c>
      <c r="J1793" s="119">
        <v>2</v>
      </c>
      <c r="K1793" s="119">
        <v>3</v>
      </c>
      <c r="L1793" s="119">
        <v>303</v>
      </c>
      <c r="M1793" s="119">
        <v>38</v>
      </c>
      <c r="N1793" s="120"/>
    </row>
    <row r="1794" spans="1:14" x14ac:dyDescent="0.25">
      <c r="A1794" s="119">
        <v>89</v>
      </c>
      <c r="B1794" s="119">
        <v>89</v>
      </c>
      <c r="C1794" s="119">
        <v>3</v>
      </c>
      <c r="D1794" s="119" t="s">
        <v>208</v>
      </c>
      <c r="E1794" s="119">
        <v>13</v>
      </c>
      <c r="F1794" s="119" t="s">
        <v>280</v>
      </c>
      <c r="G1794" s="119" t="s">
        <v>280</v>
      </c>
      <c r="H1794" s="119" t="s">
        <v>188</v>
      </c>
      <c r="I1794" s="119" t="s">
        <v>190</v>
      </c>
      <c r="J1794" s="119">
        <v>2</v>
      </c>
      <c r="K1794" s="119">
        <v>4</v>
      </c>
      <c r="L1794" s="119">
        <v>401</v>
      </c>
      <c r="M1794" s="119">
        <v>35</v>
      </c>
      <c r="N1794" s="120"/>
    </row>
    <row r="1795" spans="1:14" x14ac:dyDescent="0.25">
      <c r="A1795" s="119">
        <v>89</v>
      </c>
      <c r="B1795" s="119">
        <v>89</v>
      </c>
      <c r="C1795" s="119">
        <v>3</v>
      </c>
      <c r="D1795" s="119" t="s">
        <v>208</v>
      </c>
      <c r="E1795" s="119">
        <v>13</v>
      </c>
      <c r="F1795" s="119" t="s">
        <v>280</v>
      </c>
      <c r="G1795" s="119" t="s">
        <v>280</v>
      </c>
      <c r="H1795" s="119" t="s">
        <v>188</v>
      </c>
      <c r="I1795" s="119" t="s">
        <v>190</v>
      </c>
      <c r="J1795" s="119">
        <v>2</v>
      </c>
      <c r="K1795" s="119">
        <v>4</v>
      </c>
      <c r="L1795" s="119">
        <v>402</v>
      </c>
      <c r="M1795" s="119">
        <v>35</v>
      </c>
      <c r="N1795" s="120"/>
    </row>
    <row r="1796" spans="1:14" x14ac:dyDescent="0.25">
      <c r="A1796" s="119">
        <v>89</v>
      </c>
      <c r="B1796" s="119">
        <v>89</v>
      </c>
      <c r="C1796" s="119">
        <v>3</v>
      </c>
      <c r="D1796" s="119" t="s">
        <v>208</v>
      </c>
      <c r="E1796" s="119">
        <v>13</v>
      </c>
      <c r="F1796" s="119" t="s">
        <v>280</v>
      </c>
      <c r="G1796" s="119" t="s">
        <v>280</v>
      </c>
      <c r="H1796" s="119" t="s">
        <v>188</v>
      </c>
      <c r="I1796" s="119" t="s">
        <v>190</v>
      </c>
      <c r="J1796" s="119">
        <v>2</v>
      </c>
      <c r="K1796" s="119">
        <v>4</v>
      </c>
      <c r="L1796" s="119">
        <v>403</v>
      </c>
      <c r="M1796" s="119">
        <v>34</v>
      </c>
      <c r="N1796" s="120"/>
    </row>
    <row r="1797" spans="1:14" x14ac:dyDescent="0.25">
      <c r="A1797" s="119">
        <v>89</v>
      </c>
      <c r="B1797" s="119">
        <v>89</v>
      </c>
      <c r="C1797" s="119">
        <v>3</v>
      </c>
      <c r="D1797" s="119" t="s">
        <v>208</v>
      </c>
      <c r="E1797" s="119">
        <v>13</v>
      </c>
      <c r="F1797" s="119" t="s">
        <v>280</v>
      </c>
      <c r="G1797" s="119" t="s">
        <v>280</v>
      </c>
      <c r="H1797" s="119" t="s">
        <v>188</v>
      </c>
      <c r="I1797" s="119" t="s">
        <v>190</v>
      </c>
      <c r="J1797" s="119">
        <v>2</v>
      </c>
      <c r="K1797" s="119">
        <v>5</v>
      </c>
      <c r="L1797" s="119">
        <v>501</v>
      </c>
      <c r="M1797" s="119">
        <v>41</v>
      </c>
      <c r="N1797" s="120"/>
    </row>
    <row r="1798" spans="1:14" x14ac:dyDescent="0.25">
      <c r="A1798" s="119">
        <v>89</v>
      </c>
      <c r="B1798" s="119">
        <v>89</v>
      </c>
      <c r="C1798" s="119">
        <v>3</v>
      </c>
      <c r="D1798" s="119" t="s">
        <v>208</v>
      </c>
      <c r="E1798" s="119">
        <v>13</v>
      </c>
      <c r="F1798" s="119" t="s">
        <v>280</v>
      </c>
      <c r="G1798" s="119" t="s">
        <v>280</v>
      </c>
      <c r="H1798" s="119" t="s">
        <v>188</v>
      </c>
      <c r="I1798" s="119" t="s">
        <v>190</v>
      </c>
      <c r="J1798" s="119">
        <v>2</v>
      </c>
      <c r="K1798" s="119">
        <v>5</v>
      </c>
      <c r="L1798" s="119">
        <v>502</v>
      </c>
      <c r="M1798" s="119">
        <v>43</v>
      </c>
      <c r="N1798" s="120"/>
    </row>
    <row r="1799" spans="1:14" x14ac:dyDescent="0.25">
      <c r="A1799" s="119">
        <v>90</v>
      </c>
      <c r="B1799" s="119">
        <v>90</v>
      </c>
      <c r="C1799" s="119">
        <v>3</v>
      </c>
      <c r="D1799" s="119" t="s">
        <v>186</v>
      </c>
      <c r="E1799" s="119">
        <v>4</v>
      </c>
      <c r="F1799" s="119" t="s">
        <v>281</v>
      </c>
      <c r="G1799" s="119" t="s">
        <v>281</v>
      </c>
      <c r="H1799" s="119" t="s">
        <v>188</v>
      </c>
      <c r="I1799" s="119" t="s">
        <v>189</v>
      </c>
      <c r="J1799" s="119">
        <v>1</v>
      </c>
      <c r="K1799" s="119">
        <v>0</v>
      </c>
      <c r="L1799" s="119">
        <v>1</v>
      </c>
      <c r="M1799" s="119">
        <v>25</v>
      </c>
      <c r="N1799" s="120"/>
    </row>
    <row r="1800" spans="1:14" x14ac:dyDescent="0.25">
      <c r="A1800" s="119">
        <v>90</v>
      </c>
      <c r="B1800" s="119">
        <v>90</v>
      </c>
      <c r="C1800" s="119">
        <v>3</v>
      </c>
      <c r="D1800" s="119" t="s">
        <v>186</v>
      </c>
      <c r="E1800" s="119">
        <v>4</v>
      </c>
      <c r="F1800" s="119" t="s">
        <v>281</v>
      </c>
      <c r="G1800" s="119" t="s">
        <v>281</v>
      </c>
      <c r="H1800" s="119" t="s">
        <v>188</v>
      </c>
      <c r="I1800" s="119" t="s">
        <v>189</v>
      </c>
      <c r="J1800" s="119">
        <v>1</v>
      </c>
      <c r="K1800" s="119">
        <v>0</v>
      </c>
      <c r="L1800" s="119">
        <v>2</v>
      </c>
      <c r="M1800" s="119">
        <v>25</v>
      </c>
      <c r="N1800" s="120"/>
    </row>
    <row r="1801" spans="1:14" x14ac:dyDescent="0.25">
      <c r="A1801" s="119">
        <v>90</v>
      </c>
      <c r="B1801" s="119">
        <v>90</v>
      </c>
      <c r="C1801" s="119">
        <v>3</v>
      </c>
      <c r="D1801" s="119" t="s">
        <v>186</v>
      </c>
      <c r="E1801" s="119">
        <v>4</v>
      </c>
      <c r="F1801" s="119" t="s">
        <v>281</v>
      </c>
      <c r="G1801" s="119" t="s">
        <v>281</v>
      </c>
      <c r="H1801" s="119" t="s">
        <v>188</v>
      </c>
      <c r="I1801" s="119" t="s">
        <v>189</v>
      </c>
      <c r="J1801" s="119">
        <v>2</v>
      </c>
      <c r="K1801" s="119">
        <v>1</v>
      </c>
      <c r="L1801" s="119">
        <v>101</v>
      </c>
      <c r="M1801" s="119">
        <v>30</v>
      </c>
      <c r="N1801" s="120"/>
    </row>
    <row r="1802" spans="1:14" x14ac:dyDescent="0.25">
      <c r="A1802" s="119">
        <v>90</v>
      </c>
      <c r="B1802" s="119">
        <v>90</v>
      </c>
      <c r="C1802" s="119">
        <v>3</v>
      </c>
      <c r="D1802" s="119" t="s">
        <v>186</v>
      </c>
      <c r="E1802" s="119">
        <v>4</v>
      </c>
      <c r="F1802" s="119" t="s">
        <v>281</v>
      </c>
      <c r="G1802" s="119" t="s">
        <v>281</v>
      </c>
      <c r="H1802" s="119" t="s">
        <v>188</v>
      </c>
      <c r="I1802" s="119" t="s">
        <v>189</v>
      </c>
      <c r="J1802" s="119">
        <v>2</v>
      </c>
      <c r="K1802" s="119">
        <v>1</v>
      </c>
      <c r="L1802" s="119">
        <v>102</v>
      </c>
      <c r="M1802" s="119">
        <v>30</v>
      </c>
      <c r="N1802" s="120"/>
    </row>
    <row r="1803" spans="1:14" x14ac:dyDescent="0.25">
      <c r="A1803" s="119">
        <v>90</v>
      </c>
      <c r="B1803" s="119">
        <v>90</v>
      </c>
      <c r="C1803" s="119">
        <v>3</v>
      </c>
      <c r="D1803" s="119" t="s">
        <v>186</v>
      </c>
      <c r="E1803" s="119">
        <v>4</v>
      </c>
      <c r="F1803" s="119" t="s">
        <v>281</v>
      </c>
      <c r="G1803" s="119" t="s">
        <v>281</v>
      </c>
      <c r="H1803" s="119" t="s">
        <v>188</v>
      </c>
      <c r="I1803" s="119" t="s">
        <v>189</v>
      </c>
      <c r="J1803" s="119">
        <v>2</v>
      </c>
      <c r="K1803" s="119">
        <v>2</v>
      </c>
      <c r="L1803" s="119">
        <v>201</v>
      </c>
      <c r="M1803" s="119">
        <v>34</v>
      </c>
      <c r="N1803" s="120"/>
    </row>
    <row r="1804" spans="1:14" x14ac:dyDescent="0.25">
      <c r="A1804" s="119">
        <v>90</v>
      </c>
      <c r="B1804" s="119">
        <v>90</v>
      </c>
      <c r="C1804" s="119">
        <v>3</v>
      </c>
      <c r="D1804" s="119" t="s">
        <v>186</v>
      </c>
      <c r="E1804" s="119">
        <v>4</v>
      </c>
      <c r="F1804" s="119" t="s">
        <v>281</v>
      </c>
      <c r="G1804" s="119" t="s">
        <v>281</v>
      </c>
      <c r="H1804" s="119" t="s">
        <v>188</v>
      </c>
      <c r="I1804" s="119" t="s">
        <v>189</v>
      </c>
      <c r="J1804" s="119">
        <v>2</v>
      </c>
      <c r="K1804" s="119">
        <v>2</v>
      </c>
      <c r="L1804" s="119">
        <v>202</v>
      </c>
      <c r="M1804" s="119">
        <v>33</v>
      </c>
      <c r="N1804" s="120"/>
    </row>
    <row r="1805" spans="1:14" x14ac:dyDescent="0.25">
      <c r="A1805" s="119">
        <v>90</v>
      </c>
      <c r="B1805" s="119">
        <v>90</v>
      </c>
      <c r="C1805" s="119">
        <v>3</v>
      </c>
      <c r="D1805" s="119" t="s">
        <v>186</v>
      </c>
      <c r="E1805" s="119">
        <v>4</v>
      </c>
      <c r="F1805" s="119" t="s">
        <v>281</v>
      </c>
      <c r="G1805" s="119" t="s">
        <v>281</v>
      </c>
      <c r="H1805" s="119" t="s">
        <v>188</v>
      </c>
      <c r="I1805" s="119" t="s">
        <v>189</v>
      </c>
      <c r="J1805" s="119">
        <v>2</v>
      </c>
      <c r="K1805" s="119">
        <v>3</v>
      </c>
      <c r="L1805" s="119">
        <v>301</v>
      </c>
      <c r="M1805" s="119">
        <v>37</v>
      </c>
      <c r="N1805" s="120"/>
    </row>
    <row r="1806" spans="1:14" x14ac:dyDescent="0.25">
      <c r="A1806" s="119">
        <v>90</v>
      </c>
      <c r="B1806" s="119">
        <v>90</v>
      </c>
      <c r="C1806" s="119">
        <v>3</v>
      </c>
      <c r="D1806" s="119" t="s">
        <v>186</v>
      </c>
      <c r="E1806" s="119">
        <v>4</v>
      </c>
      <c r="F1806" s="119" t="s">
        <v>281</v>
      </c>
      <c r="G1806" s="119" t="s">
        <v>281</v>
      </c>
      <c r="H1806" s="119" t="s">
        <v>188</v>
      </c>
      <c r="I1806" s="119" t="s">
        <v>189</v>
      </c>
      <c r="J1806" s="119">
        <v>2</v>
      </c>
      <c r="K1806" s="119">
        <v>3</v>
      </c>
      <c r="L1806" s="119">
        <v>302</v>
      </c>
      <c r="M1806" s="119">
        <v>38</v>
      </c>
      <c r="N1806" s="120"/>
    </row>
    <row r="1807" spans="1:14" x14ac:dyDescent="0.25">
      <c r="A1807" s="119">
        <v>90</v>
      </c>
      <c r="B1807" s="119">
        <v>90</v>
      </c>
      <c r="C1807" s="119">
        <v>3</v>
      </c>
      <c r="D1807" s="119" t="s">
        <v>186</v>
      </c>
      <c r="E1807" s="119">
        <v>4</v>
      </c>
      <c r="F1807" s="119" t="s">
        <v>281</v>
      </c>
      <c r="G1807" s="119" t="s">
        <v>281</v>
      </c>
      <c r="H1807" s="119" t="s">
        <v>188</v>
      </c>
      <c r="I1807" s="119" t="s">
        <v>189</v>
      </c>
      <c r="J1807" s="119">
        <v>2</v>
      </c>
      <c r="K1807" s="119">
        <v>4</v>
      </c>
      <c r="L1807" s="119">
        <v>401</v>
      </c>
      <c r="M1807" s="119">
        <v>39</v>
      </c>
      <c r="N1807" s="120"/>
    </row>
    <row r="1808" spans="1:14" x14ac:dyDescent="0.25">
      <c r="A1808" s="119">
        <v>90</v>
      </c>
      <c r="B1808" s="119">
        <v>90</v>
      </c>
      <c r="C1808" s="119">
        <v>3</v>
      </c>
      <c r="D1808" s="119" t="s">
        <v>186</v>
      </c>
      <c r="E1808" s="119">
        <v>4</v>
      </c>
      <c r="F1808" s="119" t="s">
        <v>281</v>
      </c>
      <c r="G1808" s="119" t="s">
        <v>281</v>
      </c>
      <c r="H1808" s="119" t="s">
        <v>188</v>
      </c>
      <c r="I1808" s="119" t="s">
        <v>189</v>
      </c>
      <c r="J1808" s="119">
        <v>2</v>
      </c>
      <c r="K1808" s="119">
        <v>4</v>
      </c>
      <c r="L1808" s="119">
        <v>402</v>
      </c>
      <c r="M1808" s="119">
        <v>39</v>
      </c>
      <c r="N1808" s="120"/>
    </row>
    <row r="1809" spans="1:14" x14ac:dyDescent="0.25">
      <c r="A1809" s="119">
        <v>90</v>
      </c>
      <c r="B1809" s="119">
        <v>90</v>
      </c>
      <c r="C1809" s="119">
        <v>3</v>
      </c>
      <c r="D1809" s="119" t="s">
        <v>186</v>
      </c>
      <c r="E1809" s="119">
        <v>4</v>
      </c>
      <c r="F1809" s="119" t="s">
        <v>281</v>
      </c>
      <c r="G1809" s="119" t="s">
        <v>281</v>
      </c>
      <c r="H1809" s="119" t="s">
        <v>188</v>
      </c>
      <c r="I1809" s="119" t="s">
        <v>189</v>
      </c>
      <c r="J1809" s="119">
        <v>2</v>
      </c>
      <c r="K1809" s="119">
        <v>5</v>
      </c>
      <c r="L1809" s="119">
        <v>501</v>
      </c>
      <c r="M1809" s="119">
        <v>35</v>
      </c>
      <c r="N1809" s="120"/>
    </row>
    <row r="1810" spans="1:14" x14ac:dyDescent="0.25">
      <c r="A1810" s="119">
        <v>90</v>
      </c>
      <c r="B1810" s="119">
        <v>90</v>
      </c>
      <c r="C1810" s="119">
        <v>3</v>
      </c>
      <c r="D1810" s="119" t="s">
        <v>186</v>
      </c>
      <c r="E1810" s="119">
        <v>4</v>
      </c>
      <c r="F1810" s="119" t="s">
        <v>281</v>
      </c>
      <c r="G1810" s="119" t="s">
        <v>281</v>
      </c>
      <c r="H1810" s="119" t="s">
        <v>188</v>
      </c>
      <c r="I1810" s="119" t="s">
        <v>189</v>
      </c>
      <c r="J1810" s="119">
        <v>2</v>
      </c>
      <c r="K1810" s="119">
        <v>5</v>
      </c>
      <c r="L1810" s="119">
        <v>502</v>
      </c>
      <c r="M1810" s="119">
        <v>35</v>
      </c>
      <c r="N1810" s="120"/>
    </row>
    <row r="1811" spans="1:14" x14ac:dyDescent="0.25">
      <c r="A1811" s="119">
        <v>90</v>
      </c>
      <c r="B1811" s="119">
        <v>90</v>
      </c>
      <c r="C1811" s="119">
        <v>3</v>
      </c>
      <c r="D1811" s="119" t="s">
        <v>186</v>
      </c>
      <c r="E1811" s="119">
        <v>4</v>
      </c>
      <c r="F1811" s="119" t="s">
        <v>281</v>
      </c>
      <c r="G1811" s="119" t="s">
        <v>281</v>
      </c>
      <c r="H1811" s="119" t="s">
        <v>188</v>
      </c>
      <c r="I1811" s="119" t="s">
        <v>190</v>
      </c>
      <c r="J1811" s="119">
        <v>1</v>
      </c>
      <c r="K1811" s="119">
        <v>0</v>
      </c>
      <c r="L1811" s="119">
        <v>1</v>
      </c>
      <c r="M1811" s="119">
        <v>13</v>
      </c>
      <c r="N1811" s="120"/>
    </row>
    <row r="1812" spans="1:14" x14ac:dyDescent="0.25">
      <c r="A1812" s="119">
        <v>90</v>
      </c>
      <c r="B1812" s="119">
        <v>90</v>
      </c>
      <c r="C1812" s="119">
        <v>3</v>
      </c>
      <c r="D1812" s="119" t="s">
        <v>186</v>
      </c>
      <c r="E1812" s="119">
        <v>4</v>
      </c>
      <c r="F1812" s="119" t="s">
        <v>281</v>
      </c>
      <c r="G1812" s="119" t="s">
        <v>281</v>
      </c>
      <c r="H1812" s="119" t="s">
        <v>188</v>
      </c>
      <c r="I1812" s="119" t="s">
        <v>190</v>
      </c>
      <c r="J1812" s="119">
        <v>3</v>
      </c>
      <c r="K1812" s="119">
        <v>6</v>
      </c>
      <c r="L1812" s="119">
        <v>601</v>
      </c>
      <c r="M1812" s="119">
        <v>37</v>
      </c>
      <c r="N1812" s="120"/>
    </row>
    <row r="1813" spans="1:14" x14ac:dyDescent="0.25">
      <c r="A1813" s="119">
        <v>90</v>
      </c>
      <c r="B1813" s="119">
        <v>90</v>
      </c>
      <c r="C1813" s="119">
        <v>3</v>
      </c>
      <c r="D1813" s="119" t="s">
        <v>186</v>
      </c>
      <c r="E1813" s="119">
        <v>4</v>
      </c>
      <c r="F1813" s="119" t="s">
        <v>281</v>
      </c>
      <c r="G1813" s="119" t="s">
        <v>281</v>
      </c>
      <c r="H1813" s="119" t="s">
        <v>188</v>
      </c>
      <c r="I1813" s="119" t="s">
        <v>190</v>
      </c>
      <c r="J1813" s="119">
        <v>3</v>
      </c>
      <c r="K1813" s="119">
        <v>6</v>
      </c>
      <c r="L1813" s="119">
        <v>602</v>
      </c>
      <c r="M1813" s="119">
        <v>40</v>
      </c>
      <c r="N1813" s="120"/>
    </row>
    <row r="1814" spans="1:14" x14ac:dyDescent="0.25">
      <c r="A1814" s="119">
        <v>90</v>
      </c>
      <c r="B1814" s="119">
        <v>90</v>
      </c>
      <c r="C1814" s="119">
        <v>3</v>
      </c>
      <c r="D1814" s="119" t="s">
        <v>186</v>
      </c>
      <c r="E1814" s="119">
        <v>4</v>
      </c>
      <c r="F1814" s="119" t="s">
        <v>281</v>
      </c>
      <c r="G1814" s="119" t="s">
        <v>281</v>
      </c>
      <c r="H1814" s="119" t="s">
        <v>188</v>
      </c>
      <c r="I1814" s="119" t="s">
        <v>190</v>
      </c>
      <c r="J1814" s="119">
        <v>3</v>
      </c>
      <c r="K1814" s="119">
        <v>7</v>
      </c>
      <c r="L1814" s="119">
        <v>701</v>
      </c>
      <c r="M1814" s="119">
        <v>45</v>
      </c>
      <c r="N1814" s="120"/>
    </row>
    <row r="1815" spans="1:14" x14ac:dyDescent="0.25">
      <c r="A1815" s="119">
        <v>90</v>
      </c>
      <c r="B1815" s="119">
        <v>90</v>
      </c>
      <c r="C1815" s="119">
        <v>3</v>
      </c>
      <c r="D1815" s="119" t="s">
        <v>186</v>
      </c>
      <c r="E1815" s="119">
        <v>4</v>
      </c>
      <c r="F1815" s="119" t="s">
        <v>281</v>
      </c>
      <c r="G1815" s="119" t="s">
        <v>281</v>
      </c>
      <c r="H1815" s="119" t="s">
        <v>188</v>
      </c>
      <c r="I1815" s="119" t="s">
        <v>190</v>
      </c>
      <c r="J1815" s="119">
        <v>3</v>
      </c>
      <c r="K1815" s="119">
        <v>7</v>
      </c>
      <c r="L1815" s="119">
        <v>702</v>
      </c>
      <c r="M1815" s="119">
        <v>34</v>
      </c>
      <c r="N1815" s="120"/>
    </row>
    <row r="1816" spans="1:14" x14ac:dyDescent="0.25">
      <c r="A1816" s="119">
        <v>90</v>
      </c>
      <c r="B1816" s="119">
        <v>90</v>
      </c>
      <c r="C1816" s="119">
        <v>3</v>
      </c>
      <c r="D1816" s="119" t="s">
        <v>186</v>
      </c>
      <c r="E1816" s="119">
        <v>4</v>
      </c>
      <c r="F1816" s="119" t="s">
        <v>281</v>
      </c>
      <c r="G1816" s="119" t="s">
        <v>281</v>
      </c>
      <c r="H1816" s="119" t="s">
        <v>188</v>
      </c>
      <c r="I1816" s="119" t="s">
        <v>190</v>
      </c>
      <c r="J1816" s="119">
        <v>3</v>
      </c>
      <c r="K1816" s="119">
        <v>8</v>
      </c>
      <c r="L1816" s="119">
        <v>801</v>
      </c>
      <c r="M1816" s="119">
        <v>40</v>
      </c>
    </row>
    <row r="1817" spans="1:14" x14ac:dyDescent="0.25">
      <c r="A1817" s="119">
        <v>90</v>
      </c>
      <c r="B1817" s="119">
        <v>90</v>
      </c>
      <c r="C1817" s="119">
        <v>3</v>
      </c>
      <c r="D1817" s="119" t="s">
        <v>186</v>
      </c>
      <c r="E1817" s="119">
        <v>4</v>
      </c>
      <c r="F1817" s="119" t="s">
        <v>281</v>
      </c>
      <c r="G1817" s="119" t="s">
        <v>281</v>
      </c>
      <c r="H1817" s="119" t="s">
        <v>188</v>
      </c>
      <c r="I1817" s="119" t="s">
        <v>190</v>
      </c>
      <c r="J1817" s="119">
        <v>3</v>
      </c>
      <c r="K1817" s="119">
        <v>8</v>
      </c>
      <c r="L1817" s="119">
        <v>802</v>
      </c>
      <c r="M1817" s="119">
        <v>42</v>
      </c>
    </row>
    <row r="1818" spans="1:14" x14ac:dyDescent="0.25">
      <c r="A1818" s="119">
        <v>90</v>
      </c>
      <c r="B1818" s="119">
        <v>90</v>
      </c>
      <c r="C1818" s="119">
        <v>3</v>
      </c>
      <c r="D1818" s="119" t="s">
        <v>186</v>
      </c>
      <c r="E1818" s="119">
        <v>4</v>
      </c>
      <c r="F1818" s="119" t="s">
        <v>281</v>
      </c>
      <c r="G1818" s="119" t="s">
        <v>281</v>
      </c>
      <c r="H1818" s="119" t="s">
        <v>188</v>
      </c>
      <c r="I1818" s="119" t="s">
        <v>190</v>
      </c>
      <c r="J1818" s="119">
        <v>3</v>
      </c>
      <c r="K1818" s="119">
        <v>9</v>
      </c>
      <c r="L1818" s="119">
        <v>901</v>
      </c>
      <c r="M1818" s="119">
        <v>34</v>
      </c>
    </row>
    <row r="1819" spans="1:14" x14ac:dyDescent="0.25">
      <c r="A1819" s="119">
        <v>90</v>
      </c>
      <c r="B1819" s="119">
        <v>90</v>
      </c>
      <c r="C1819" s="119">
        <v>3</v>
      </c>
      <c r="D1819" s="119" t="s">
        <v>186</v>
      </c>
      <c r="E1819" s="119">
        <v>4</v>
      </c>
      <c r="F1819" s="119" t="s">
        <v>281</v>
      </c>
      <c r="G1819" s="119" t="s">
        <v>281</v>
      </c>
      <c r="H1819" s="119" t="s">
        <v>188</v>
      </c>
      <c r="I1819" s="119" t="s">
        <v>190</v>
      </c>
      <c r="J1819" s="119">
        <v>3</v>
      </c>
      <c r="K1819" s="119">
        <v>9</v>
      </c>
      <c r="L1819" s="119">
        <v>902</v>
      </c>
      <c r="M1819" s="119">
        <v>36</v>
      </c>
    </row>
    <row r="1820" spans="1:14" x14ac:dyDescent="0.25">
      <c r="A1820" s="119">
        <v>90</v>
      </c>
      <c r="B1820" s="119">
        <v>90</v>
      </c>
      <c r="C1820" s="119">
        <v>3</v>
      </c>
      <c r="D1820" s="119" t="s">
        <v>186</v>
      </c>
      <c r="E1820" s="119">
        <v>4</v>
      </c>
      <c r="F1820" s="119" t="s">
        <v>281</v>
      </c>
      <c r="G1820" s="119" t="s">
        <v>281</v>
      </c>
      <c r="H1820" s="119" t="s">
        <v>188</v>
      </c>
      <c r="I1820" s="119" t="s">
        <v>190</v>
      </c>
      <c r="J1820" s="119">
        <v>4</v>
      </c>
      <c r="K1820" s="119">
        <v>10</v>
      </c>
      <c r="L1820" s="119">
        <v>1001</v>
      </c>
      <c r="M1820" s="119">
        <v>31</v>
      </c>
    </row>
    <row r="1821" spans="1:14" x14ac:dyDescent="0.25">
      <c r="A1821" s="119">
        <v>90</v>
      </c>
      <c r="B1821" s="119">
        <v>90</v>
      </c>
      <c r="C1821" s="119">
        <v>3</v>
      </c>
      <c r="D1821" s="119" t="s">
        <v>186</v>
      </c>
      <c r="E1821" s="119">
        <v>4</v>
      </c>
      <c r="F1821" s="119" t="s">
        <v>281</v>
      </c>
      <c r="G1821" s="119" t="s">
        <v>281</v>
      </c>
      <c r="H1821" s="119" t="s">
        <v>188</v>
      </c>
      <c r="I1821" s="119" t="s">
        <v>190</v>
      </c>
      <c r="J1821" s="119">
        <v>4</v>
      </c>
      <c r="K1821" s="119">
        <v>10</v>
      </c>
      <c r="L1821" s="119">
        <v>1002</v>
      </c>
      <c r="M1821" s="119">
        <v>33</v>
      </c>
    </row>
    <row r="1822" spans="1:14" x14ac:dyDescent="0.25">
      <c r="A1822" s="119">
        <v>90</v>
      </c>
      <c r="B1822" s="119">
        <v>90</v>
      </c>
      <c r="C1822" s="119">
        <v>3</v>
      </c>
      <c r="D1822" s="119" t="s">
        <v>186</v>
      </c>
      <c r="E1822" s="119">
        <v>4</v>
      </c>
      <c r="F1822" s="119" t="s">
        <v>281</v>
      </c>
      <c r="G1822" s="119" t="s">
        <v>281</v>
      </c>
      <c r="H1822" s="119" t="s">
        <v>188</v>
      </c>
      <c r="I1822" s="119" t="s">
        <v>190</v>
      </c>
      <c r="J1822" s="119">
        <v>4</v>
      </c>
      <c r="K1822" s="119">
        <v>11</v>
      </c>
      <c r="L1822" s="119">
        <v>1101</v>
      </c>
      <c r="M1822" s="119">
        <v>35</v>
      </c>
    </row>
    <row r="1823" spans="1:14" x14ac:dyDescent="0.25">
      <c r="A1823" s="119">
        <v>90</v>
      </c>
      <c r="B1823" s="119">
        <v>90</v>
      </c>
      <c r="C1823" s="119">
        <v>3</v>
      </c>
      <c r="D1823" s="119" t="s">
        <v>186</v>
      </c>
      <c r="E1823" s="119">
        <v>4</v>
      </c>
      <c r="F1823" s="119" t="s">
        <v>281</v>
      </c>
      <c r="G1823" s="119" t="s">
        <v>281</v>
      </c>
      <c r="H1823" s="119" t="s">
        <v>188</v>
      </c>
      <c r="I1823" s="119" t="s">
        <v>190</v>
      </c>
      <c r="J1823" s="119">
        <v>4</v>
      </c>
      <c r="K1823" s="119">
        <v>11</v>
      </c>
      <c r="L1823" s="119">
        <v>1102</v>
      </c>
      <c r="M1823" s="119">
        <v>32</v>
      </c>
      <c r="N1823" s="120"/>
    </row>
    <row r="1824" spans="1:14" x14ac:dyDescent="0.25">
      <c r="A1824" s="119">
        <v>90</v>
      </c>
      <c r="B1824" s="119">
        <v>90</v>
      </c>
      <c r="C1824" s="119">
        <v>3</v>
      </c>
      <c r="D1824" s="119" t="s">
        <v>186</v>
      </c>
      <c r="E1824" s="119">
        <v>4</v>
      </c>
      <c r="F1824" s="119" t="s">
        <v>281</v>
      </c>
      <c r="G1824" s="119" t="s">
        <v>281</v>
      </c>
      <c r="H1824" s="119" t="s">
        <v>191</v>
      </c>
      <c r="I1824" s="119" t="s">
        <v>192</v>
      </c>
      <c r="J1824" s="119">
        <v>2</v>
      </c>
      <c r="K1824" s="119">
        <v>22</v>
      </c>
      <c r="L1824" s="119">
        <v>2201</v>
      </c>
      <c r="M1824" s="119">
        <v>20</v>
      </c>
      <c r="N1824" s="120"/>
    </row>
    <row r="1825" spans="1:14" x14ac:dyDescent="0.25">
      <c r="A1825" s="119">
        <v>90</v>
      </c>
      <c r="B1825" s="119">
        <v>90</v>
      </c>
      <c r="C1825" s="119">
        <v>3</v>
      </c>
      <c r="D1825" s="119" t="s">
        <v>186</v>
      </c>
      <c r="E1825" s="119">
        <v>4</v>
      </c>
      <c r="F1825" s="119" t="s">
        <v>281</v>
      </c>
      <c r="G1825" s="119" t="s">
        <v>281</v>
      </c>
      <c r="H1825" s="119" t="s">
        <v>191</v>
      </c>
      <c r="I1825" s="119" t="s">
        <v>192</v>
      </c>
      <c r="J1825" s="119">
        <v>3</v>
      </c>
      <c r="K1825" s="119">
        <v>23</v>
      </c>
      <c r="L1825" s="119">
        <v>2301</v>
      </c>
      <c r="M1825" s="119">
        <v>32</v>
      </c>
      <c r="N1825" s="120"/>
    </row>
    <row r="1826" spans="1:14" x14ac:dyDescent="0.25">
      <c r="A1826" s="119">
        <v>90</v>
      </c>
      <c r="B1826" s="119">
        <v>90</v>
      </c>
      <c r="C1826" s="119">
        <v>3</v>
      </c>
      <c r="D1826" s="119" t="s">
        <v>186</v>
      </c>
      <c r="E1826" s="119">
        <v>4</v>
      </c>
      <c r="F1826" s="119" t="s">
        <v>281</v>
      </c>
      <c r="G1826" s="119" t="s">
        <v>281</v>
      </c>
      <c r="H1826" s="119" t="s">
        <v>191</v>
      </c>
      <c r="I1826" s="119" t="s">
        <v>192</v>
      </c>
      <c r="J1826" s="119">
        <v>3</v>
      </c>
      <c r="K1826" s="119">
        <v>24</v>
      </c>
      <c r="L1826" s="119">
        <v>2401</v>
      </c>
      <c r="M1826" s="119">
        <v>33</v>
      </c>
      <c r="N1826" s="120"/>
    </row>
    <row r="1827" spans="1:14" x14ac:dyDescent="0.25">
      <c r="A1827" s="119">
        <v>90</v>
      </c>
      <c r="B1827" s="119">
        <v>90</v>
      </c>
      <c r="C1827" s="119">
        <v>3</v>
      </c>
      <c r="D1827" s="119" t="s">
        <v>186</v>
      </c>
      <c r="E1827" s="119">
        <v>4</v>
      </c>
      <c r="F1827" s="119" t="s">
        <v>281</v>
      </c>
      <c r="G1827" s="119" t="s">
        <v>281</v>
      </c>
      <c r="H1827" s="119" t="s">
        <v>191</v>
      </c>
      <c r="I1827" s="119" t="s">
        <v>192</v>
      </c>
      <c r="J1827" s="119">
        <v>3</v>
      </c>
      <c r="K1827" s="119">
        <v>24</v>
      </c>
      <c r="L1827" s="119">
        <v>2402</v>
      </c>
      <c r="M1827" s="119">
        <v>32</v>
      </c>
      <c r="N1827" s="120"/>
    </row>
    <row r="1828" spans="1:14" x14ac:dyDescent="0.25">
      <c r="A1828" s="119">
        <v>90</v>
      </c>
      <c r="B1828" s="119">
        <v>90</v>
      </c>
      <c r="C1828" s="119">
        <v>3</v>
      </c>
      <c r="D1828" s="119" t="s">
        <v>186</v>
      </c>
      <c r="E1828" s="119">
        <v>4</v>
      </c>
      <c r="F1828" s="119" t="s">
        <v>281</v>
      </c>
      <c r="G1828" s="119" t="s">
        <v>281</v>
      </c>
      <c r="H1828" s="119" t="s">
        <v>191</v>
      </c>
      <c r="I1828" s="119" t="s">
        <v>192</v>
      </c>
      <c r="J1828" s="119">
        <v>4</v>
      </c>
      <c r="K1828" s="119">
        <v>25</v>
      </c>
      <c r="L1828" s="119">
        <v>2501</v>
      </c>
      <c r="M1828" s="119">
        <v>25</v>
      </c>
      <c r="N1828" s="120"/>
    </row>
    <row r="1829" spans="1:14" x14ac:dyDescent="0.25">
      <c r="A1829" s="119">
        <v>90</v>
      </c>
      <c r="B1829" s="119">
        <v>90</v>
      </c>
      <c r="C1829" s="119">
        <v>3</v>
      </c>
      <c r="D1829" s="119" t="s">
        <v>186</v>
      </c>
      <c r="E1829" s="119">
        <v>4</v>
      </c>
      <c r="F1829" s="119" t="s">
        <v>281</v>
      </c>
      <c r="G1829" s="119" t="s">
        <v>281</v>
      </c>
      <c r="H1829" s="119" t="s">
        <v>191</v>
      </c>
      <c r="I1829" s="119" t="s">
        <v>192</v>
      </c>
      <c r="J1829" s="119">
        <v>4</v>
      </c>
      <c r="K1829" s="119">
        <v>25</v>
      </c>
      <c r="L1829" s="119">
        <v>2502</v>
      </c>
      <c r="M1829" s="119">
        <v>32</v>
      </c>
      <c r="N1829" s="120"/>
    </row>
    <row r="1830" spans="1:14" x14ac:dyDescent="0.25">
      <c r="A1830" s="119">
        <v>90</v>
      </c>
      <c r="B1830" s="119">
        <v>90</v>
      </c>
      <c r="C1830" s="119">
        <v>3</v>
      </c>
      <c r="D1830" s="119" t="s">
        <v>186</v>
      </c>
      <c r="E1830" s="119">
        <v>4</v>
      </c>
      <c r="F1830" s="119" t="s">
        <v>281</v>
      </c>
      <c r="G1830" s="119" t="s">
        <v>281</v>
      </c>
      <c r="H1830" s="119" t="s">
        <v>191</v>
      </c>
      <c r="I1830" s="119" t="s">
        <v>192</v>
      </c>
      <c r="J1830" s="119">
        <v>4</v>
      </c>
      <c r="K1830" s="119">
        <v>25</v>
      </c>
      <c r="L1830" s="119">
        <v>2503</v>
      </c>
      <c r="M1830" s="119">
        <v>30</v>
      </c>
      <c r="N1830" s="120"/>
    </row>
    <row r="1831" spans="1:14" x14ac:dyDescent="0.25">
      <c r="A1831" s="119">
        <v>91</v>
      </c>
      <c r="B1831" s="119">
        <v>91</v>
      </c>
      <c r="C1831" s="119">
        <v>3</v>
      </c>
      <c r="D1831" s="119" t="s">
        <v>202</v>
      </c>
      <c r="E1831" s="119">
        <v>1</v>
      </c>
      <c r="F1831" s="119" t="s">
        <v>282</v>
      </c>
      <c r="G1831" s="119" t="s">
        <v>282</v>
      </c>
      <c r="H1831" s="119" t="s">
        <v>188</v>
      </c>
      <c r="I1831" s="119" t="s">
        <v>189</v>
      </c>
      <c r="J1831" s="119">
        <v>1</v>
      </c>
      <c r="K1831" s="119">
        <v>0</v>
      </c>
      <c r="L1831" s="119">
        <v>1</v>
      </c>
      <c r="M1831" s="119">
        <v>20</v>
      </c>
      <c r="N1831" s="120"/>
    </row>
    <row r="1832" spans="1:14" x14ac:dyDescent="0.25">
      <c r="A1832" s="119">
        <v>91</v>
      </c>
      <c r="B1832" s="119">
        <v>91</v>
      </c>
      <c r="C1832" s="119">
        <v>3</v>
      </c>
      <c r="D1832" s="119" t="s">
        <v>202</v>
      </c>
      <c r="E1832" s="119">
        <v>1</v>
      </c>
      <c r="F1832" s="119" t="s">
        <v>282</v>
      </c>
      <c r="G1832" s="119" t="s">
        <v>282</v>
      </c>
      <c r="H1832" s="119" t="s">
        <v>188</v>
      </c>
      <c r="I1832" s="119" t="s">
        <v>189</v>
      </c>
      <c r="J1832" s="119">
        <v>1</v>
      </c>
      <c r="K1832" s="119">
        <v>0</v>
      </c>
      <c r="L1832" s="119">
        <v>2</v>
      </c>
      <c r="M1832" s="119">
        <v>22</v>
      </c>
      <c r="N1832" s="120"/>
    </row>
    <row r="1833" spans="1:14" x14ac:dyDescent="0.25">
      <c r="A1833" s="119">
        <v>91</v>
      </c>
      <c r="B1833" s="119">
        <v>91</v>
      </c>
      <c r="C1833" s="119">
        <v>3</v>
      </c>
      <c r="D1833" s="119" t="s">
        <v>202</v>
      </c>
      <c r="E1833" s="119">
        <v>1</v>
      </c>
      <c r="F1833" s="119" t="s">
        <v>282</v>
      </c>
      <c r="G1833" s="119" t="s">
        <v>282</v>
      </c>
      <c r="H1833" s="119" t="s">
        <v>188</v>
      </c>
      <c r="I1833" s="119" t="s">
        <v>189</v>
      </c>
      <c r="J1833" s="119">
        <v>2</v>
      </c>
      <c r="K1833" s="119">
        <v>1</v>
      </c>
      <c r="L1833" s="119">
        <v>101</v>
      </c>
      <c r="M1833" s="119">
        <v>29</v>
      </c>
      <c r="N1833" s="120"/>
    </row>
    <row r="1834" spans="1:14" x14ac:dyDescent="0.25">
      <c r="A1834" s="119">
        <v>91</v>
      </c>
      <c r="B1834" s="119">
        <v>91</v>
      </c>
      <c r="C1834" s="119">
        <v>3</v>
      </c>
      <c r="D1834" s="119" t="s">
        <v>202</v>
      </c>
      <c r="E1834" s="119">
        <v>1</v>
      </c>
      <c r="F1834" s="119" t="s">
        <v>282</v>
      </c>
      <c r="G1834" s="119" t="s">
        <v>282</v>
      </c>
      <c r="H1834" s="119" t="s">
        <v>188</v>
      </c>
      <c r="I1834" s="119" t="s">
        <v>189</v>
      </c>
      <c r="J1834" s="119">
        <v>2</v>
      </c>
      <c r="K1834" s="119">
        <v>2</v>
      </c>
      <c r="L1834" s="119">
        <v>201</v>
      </c>
      <c r="M1834" s="119">
        <v>28</v>
      </c>
      <c r="N1834" s="120"/>
    </row>
    <row r="1835" spans="1:14" x14ac:dyDescent="0.25">
      <c r="A1835" s="119">
        <v>91</v>
      </c>
      <c r="B1835" s="119">
        <v>91</v>
      </c>
      <c r="C1835" s="119">
        <v>3</v>
      </c>
      <c r="D1835" s="119" t="s">
        <v>202</v>
      </c>
      <c r="E1835" s="119">
        <v>1</v>
      </c>
      <c r="F1835" s="119" t="s">
        <v>282</v>
      </c>
      <c r="G1835" s="119" t="s">
        <v>282</v>
      </c>
      <c r="H1835" s="119" t="s">
        <v>188</v>
      </c>
      <c r="I1835" s="119" t="s">
        <v>189</v>
      </c>
      <c r="J1835" s="119">
        <v>2</v>
      </c>
      <c r="K1835" s="119">
        <v>3</v>
      </c>
      <c r="L1835" s="119">
        <v>301</v>
      </c>
      <c r="M1835" s="119">
        <v>26</v>
      </c>
      <c r="N1835" s="120"/>
    </row>
    <row r="1836" spans="1:14" x14ac:dyDescent="0.25">
      <c r="A1836" s="119">
        <v>91</v>
      </c>
      <c r="B1836" s="119">
        <v>91</v>
      </c>
      <c r="C1836" s="119">
        <v>3</v>
      </c>
      <c r="D1836" s="119" t="s">
        <v>202</v>
      </c>
      <c r="E1836" s="119">
        <v>1</v>
      </c>
      <c r="F1836" s="119" t="s">
        <v>282</v>
      </c>
      <c r="G1836" s="119" t="s">
        <v>282</v>
      </c>
      <c r="H1836" s="119" t="s">
        <v>188</v>
      </c>
      <c r="I1836" s="119" t="s">
        <v>189</v>
      </c>
      <c r="J1836" s="119">
        <v>2</v>
      </c>
      <c r="K1836" s="119">
        <v>3</v>
      </c>
      <c r="L1836" s="119">
        <v>302</v>
      </c>
      <c r="M1836" s="119">
        <v>25</v>
      </c>
      <c r="N1836" s="120"/>
    </row>
    <row r="1837" spans="1:14" x14ac:dyDescent="0.25">
      <c r="A1837" s="119">
        <v>91</v>
      </c>
      <c r="B1837" s="119">
        <v>91</v>
      </c>
      <c r="C1837" s="119">
        <v>3</v>
      </c>
      <c r="D1837" s="119" t="s">
        <v>202</v>
      </c>
      <c r="E1837" s="119">
        <v>1</v>
      </c>
      <c r="F1837" s="119" t="s">
        <v>282</v>
      </c>
      <c r="G1837" s="119" t="s">
        <v>282</v>
      </c>
      <c r="H1837" s="119" t="s">
        <v>188</v>
      </c>
      <c r="I1837" s="119" t="s">
        <v>189</v>
      </c>
      <c r="J1837" s="119">
        <v>2</v>
      </c>
      <c r="K1837" s="119">
        <v>4</v>
      </c>
      <c r="L1837" s="119">
        <v>401</v>
      </c>
      <c r="M1837" s="119">
        <v>28</v>
      </c>
      <c r="N1837" s="120"/>
    </row>
    <row r="1838" spans="1:14" x14ac:dyDescent="0.25">
      <c r="A1838" s="119">
        <v>91</v>
      </c>
      <c r="B1838" s="119">
        <v>91</v>
      </c>
      <c r="C1838" s="119">
        <v>3</v>
      </c>
      <c r="D1838" s="119" t="s">
        <v>202</v>
      </c>
      <c r="E1838" s="119">
        <v>1</v>
      </c>
      <c r="F1838" s="119" t="s">
        <v>282</v>
      </c>
      <c r="G1838" s="119" t="s">
        <v>282</v>
      </c>
      <c r="H1838" s="119" t="s">
        <v>188</v>
      </c>
      <c r="I1838" s="119" t="s">
        <v>189</v>
      </c>
      <c r="J1838" s="119">
        <v>2</v>
      </c>
      <c r="K1838" s="119">
        <v>4</v>
      </c>
      <c r="L1838" s="119">
        <v>402</v>
      </c>
      <c r="M1838" s="119">
        <v>27</v>
      </c>
      <c r="N1838" s="120"/>
    </row>
    <row r="1839" spans="1:14" x14ac:dyDescent="0.25">
      <c r="A1839" s="119">
        <v>91</v>
      </c>
      <c r="B1839" s="119">
        <v>91</v>
      </c>
      <c r="C1839" s="119">
        <v>3</v>
      </c>
      <c r="D1839" s="119" t="s">
        <v>202</v>
      </c>
      <c r="E1839" s="119">
        <v>1</v>
      </c>
      <c r="F1839" s="119" t="s">
        <v>282</v>
      </c>
      <c r="G1839" s="119" t="s">
        <v>282</v>
      </c>
      <c r="H1839" s="119" t="s">
        <v>188</v>
      </c>
      <c r="I1839" s="119" t="s">
        <v>189</v>
      </c>
      <c r="J1839" s="119">
        <v>2</v>
      </c>
      <c r="K1839" s="119">
        <v>5</v>
      </c>
      <c r="L1839" s="119">
        <v>501</v>
      </c>
      <c r="M1839" s="119">
        <v>33</v>
      </c>
      <c r="N1839" s="120"/>
    </row>
    <row r="1840" spans="1:14" x14ac:dyDescent="0.25">
      <c r="A1840" s="119">
        <v>91</v>
      </c>
      <c r="B1840" s="119">
        <v>91</v>
      </c>
      <c r="C1840" s="119">
        <v>3</v>
      </c>
      <c r="D1840" s="119" t="s">
        <v>202</v>
      </c>
      <c r="E1840" s="119">
        <v>1</v>
      </c>
      <c r="F1840" s="119" t="s">
        <v>282</v>
      </c>
      <c r="G1840" s="119" t="s">
        <v>282</v>
      </c>
      <c r="H1840" s="119" t="s">
        <v>188</v>
      </c>
      <c r="I1840" s="119" t="s">
        <v>189</v>
      </c>
      <c r="J1840" s="119">
        <v>2</v>
      </c>
      <c r="K1840" s="119">
        <v>5</v>
      </c>
      <c r="L1840" s="119">
        <v>502</v>
      </c>
      <c r="M1840" s="119">
        <v>33</v>
      </c>
      <c r="N1840" s="120"/>
    </row>
    <row r="1841" spans="1:14" x14ac:dyDescent="0.25">
      <c r="A1841" s="119">
        <v>91</v>
      </c>
      <c r="B1841" s="119">
        <v>91</v>
      </c>
      <c r="C1841" s="119">
        <v>3</v>
      </c>
      <c r="D1841" s="119" t="s">
        <v>202</v>
      </c>
      <c r="E1841" s="119">
        <v>1</v>
      </c>
      <c r="F1841" s="119" t="s">
        <v>282</v>
      </c>
      <c r="G1841" s="119" t="s">
        <v>282</v>
      </c>
      <c r="H1841" s="119" t="s">
        <v>188</v>
      </c>
      <c r="I1841" s="119" t="s">
        <v>190</v>
      </c>
      <c r="J1841" s="119">
        <v>3</v>
      </c>
      <c r="K1841" s="119">
        <v>6</v>
      </c>
      <c r="L1841" s="119">
        <v>601</v>
      </c>
      <c r="M1841" s="119">
        <v>32</v>
      </c>
      <c r="N1841" s="120"/>
    </row>
    <row r="1842" spans="1:14" x14ac:dyDescent="0.25">
      <c r="A1842" s="119">
        <v>91</v>
      </c>
      <c r="B1842" s="119">
        <v>91</v>
      </c>
      <c r="C1842" s="119">
        <v>3</v>
      </c>
      <c r="D1842" s="119" t="s">
        <v>202</v>
      </c>
      <c r="E1842" s="119">
        <v>1</v>
      </c>
      <c r="F1842" s="119" t="s">
        <v>282</v>
      </c>
      <c r="G1842" s="119" t="s">
        <v>282</v>
      </c>
      <c r="H1842" s="119" t="s">
        <v>188</v>
      </c>
      <c r="I1842" s="119" t="s">
        <v>190</v>
      </c>
      <c r="J1842" s="119">
        <v>3</v>
      </c>
      <c r="K1842" s="119">
        <v>6</v>
      </c>
      <c r="L1842" s="119">
        <v>602</v>
      </c>
      <c r="M1842" s="119">
        <v>28</v>
      </c>
      <c r="N1842" s="120"/>
    </row>
    <row r="1843" spans="1:14" x14ac:dyDescent="0.25">
      <c r="A1843" s="119">
        <v>91</v>
      </c>
      <c r="B1843" s="119">
        <v>91</v>
      </c>
      <c r="C1843" s="119">
        <v>3</v>
      </c>
      <c r="D1843" s="119" t="s">
        <v>202</v>
      </c>
      <c r="E1843" s="119">
        <v>1</v>
      </c>
      <c r="F1843" s="119" t="s">
        <v>282</v>
      </c>
      <c r="G1843" s="119" t="s">
        <v>282</v>
      </c>
      <c r="H1843" s="119" t="s">
        <v>188</v>
      </c>
      <c r="I1843" s="119" t="s">
        <v>190</v>
      </c>
      <c r="J1843" s="119">
        <v>3</v>
      </c>
      <c r="K1843" s="119">
        <v>7</v>
      </c>
      <c r="L1843" s="119">
        <v>701</v>
      </c>
      <c r="M1843" s="119">
        <v>31</v>
      </c>
      <c r="N1843" s="120"/>
    </row>
    <row r="1844" spans="1:14" x14ac:dyDescent="0.25">
      <c r="A1844" s="119">
        <v>91</v>
      </c>
      <c r="B1844" s="119">
        <v>91</v>
      </c>
      <c r="C1844" s="119">
        <v>3</v>
      </c>
      <c r="D1844" s="119" t="s">
        <v>202</v>
      </c>
      <c r="E1844" s="119">
        <v>1</v>
      </c>
      <c r="F1844" s="119" t="s">
        <v>282</v>
      </c>
      <c r="G1844" s="119" t="s">
        <v>282</v>
      </c>
      <c r="H1844" s="119" t="s">
        <v>188</v>
      </c>
      <c r="I1844" s="119" t="s">
        <v>190</v>
      </c>
      <c r="J1844" s="119">
        <v>3</v>
      </c>
      <c r="K1844" s="119">
        <v>7</v>
      </c>
      <c r="L1844" s="119">
        <v>702</v>
      </c>
      <c r="M1844" s="119">
        <v>31</v>
      </c>
      <c r="N1844" s="120"/>
    </row>
    <row r="1845" spans="1:14" x14ac:dyDescent="0.25">
      <c r="A1845" s="119">
        <v>91</v>
      </c>
      <c r="B1845" s="119">
        <v>91</v>
      </c>
      <c r="C1845" s="119">
        <v>3</v>
      </c>
      <c r="D1845" s="119" t="s">
        <v>202</v>
      </c>
      <c r="E1845" s="119">
        <v>1</v>
      </c>
      <c r="F1845" s="119" t="s">
        <v>282</v>
      </c>
      <c r="G1845" s="119" t="s">
        <v>282</v>
      </c>
      <c r="H1845" s="119" t="s">
        <v>188</v>
      </c>
      <c r="I1845" s="119" t="s">
        <v>190</v>
      </c>
      <c r="J1845" s="119">
        <v>3</v>
      </c>
      <c r="K1845" s="119">
        <v>8</v>
      </c>
      <c r="L1845" s="119">
        <v>801</v>
      </c>
      <c r="M1845" s="119">
        <v>26</v>
      </c>
      <c r="N1845" s="120"/>
    </row>
    <row r="1846" spans="1:14" x14ac:dyDescent="0.25">
      <c r="A1846" s="119">
        <v>91</v>
      </c>
      <c r="B1846" s="119">
        <v>91</v>
      </c>
      <c r="C1846" s="119">
        <v>3</v>
      </c>
      <c r="D1846" s="119" t="s">
        <v>202</v>
      </c>
      <c r="E1846" s="119">
        <v>1</v>
      </c>
      <c r="F1846" s="119" t="s">
        <v>282</v>
      </c>
      <c r="G1846" s="119" t="s">
        <v>282</v>
      </c>
      <c r="H1846" s="119" t="s">
        <v>188</v>
      </c>
      <c r="I1846" s="119" t="s">
        <v>190</v>
      </c>
      <c r="J1846" s="119">
        <v>3</v>
      </c>
      <c r="K1846" s="119">
        <v>8</v>
      </c>
      <c r="L1846" s="119">
        <v>802</v>
      </c>
      <c r="M1846" s="119">
        <v>27</v>
      </c>
      <c r="N1846" s="120"/>
    </row>
    <row r="1847" spans="1:14" x14ac:dyDescent="0.25">
      <c r="A1847" s="119">
        <v>91</v>
      </c>
      <c r="B1847" s="119">
        <v>91</v>
      </c>
      <c r="C1847" s="119">
        <v>3</v>
      </c>
      <c r="D1847" s="119" t="s">
        <v>202</v>
      </c>
      <c r="E1847" s="119">
        <v>1</v>
      </c>
      <c r="F1847" s="119" t="s">
        <v>282</v>
      </c>
      <c r="G1847" s="119" t="s">
        <v>282</v>
      </c>
      <c r="H1847" s="119" t="s">
        <v>188</v>
      </c>
      <c r="I1847" s="119" t="s">
        <v>190</v>
      </c>
      <c r="J1847" s="119">
        <v>3</v>
      </c>
      <c r="K1847" s="119">
        <v>9</v>
      </c>
      <c r="L1847" s="119">
        <v>901</v>
      </c>
      <c r="M1847" s="119">
        <v>47</v>
      </c>
      <c r="N1847" s="120"/>
    </row>
    <row r="1848" spans="1:14" x14ac:dyDescent="0.25">
      <c r="A1848" s="119">
        <v>91</v>
      </c>
      <c r="B1848" s="119">
        <v>91</v>
      </c>
      <c r="C1848" s="119">
        <v>3</v>
      </c>
      <c r="D1848" s="119" t="s">
        <v>202</v>
      </c>
      <c r="E1848" s="119">
        <v>1</v>
      </c>
      <c r="F1848" s="119" t="s">
        <v>282</v>
      </c>
      <c r="G1848" s="119" t="s">
        <v>282</v>
      </c>
      <c r="H1848" s="119" t="s">
        <v>188</v>
      </c>
      <c r="I1848" s="119" t="s">
        <v>190</v>
      </c>
      <c r="J1848" s="119">
        <v>4</v>
      </c>
      <c r="K1848" s="119">
        <v>10</v>
      </c>
      <c r="L1848" s="119">
        <v>1001</v>
      </c>
      <c r="M1848" s="119">
        <v>32</v>
      </c>
      <c r="N1848" s="120"/>
    </row>
    <row r="1849" spans="1:14" x14ac:dyDescent="0.25">
      <c r="A1849" s="119">
        <v>91</v>
      </c>
      <c r="B1849" s="119">
        <v>91</v>
      </c>
      <c r="C1849" s="119">
        <v>3</v>
      </c>
      <c r="D1849" s="119" t="s">
        <v>202</v>
      </c>
      <c r="E1849" s="119">
        <v>1</v>
      </c>
      <c r="F1849" s="119" t="s">
        <v>282</v>
      </c>
      <c r="G1849" s="119" t="s">
        <v>282</v>
      </c>
      <c r="H1849" s="119" t="s">
        <v>188</v>
      </c>
      <c r="I1849" s="119" t="s">
        <v>190</v>
      </c>
      <c r="J1849" s="119">
        <v>4</v>
      </c>
      <c r="K1849" s="119">
        <v>11</v>
      </c>
      <c r="L1849" s="119">
        <v>1101</v>
      </c>
      <c r="M1849" s="119">
        <v>22</v>
      </c>
      <c r="N1849" s="120"/>
    </row>
    <row r="1850" spans="1:14" x14ac:dyDescent="0.25">
      <c r="A1850" s="119">
        <v>91</v>
      </c>
      <c r="B1850" s="119">
        <v>91</v>
      </c>
      <c r="C1850" s="119">
        <v>3</v>
      </c>
      <c r="D1850" s="119" t="s">
        <v>202</v>
      </c>
      <c r="E1850" s="119">
        <v>1</v>
      </c>
      <c r="F1850" s="119" t="s">
        <v>282</v>
      </c>
      <c r="G1850" s="119" t="s">
        <v>282</v>
      </c>
      <c r="H1850" s="119" t="s">
        <v>188</v>
      </c>
      <c r="I1850" s="119" t="s">
        <v>190</v>
      </c>
      <c r="J1850" s="119">
        <v>4</v>
      </c>
      <c r="K1850" s="119">
        <v>11</v>
      </c>
      <c r="L1850" s="119">
        <v>1102</v>
      </c>
      <c r="M1850" s="119">
        <v>24</v>
      </c>
      <c r="N1850" s="120"/>
    </row>
    <row r="1851" spans="1:14" x14ac:dyDescent="0.25">
      <c r="A1851" s="119">
        <v>92</v>
      </c>
      <c r="B1851" s="119">
        <v>16</v>
      </c>
      <c r="C1851" s="119">
        <v>3</v>
      </c>
      <c r="D1851" s="119" t="s">
        <v>208</v>
      </c>
      <c r="E1851" s="119">
        <v>12</v>
      </c>
      <c r="F1851" s="119" t="s">
        <v>283</v>
      </c>
      <c r="G1851" s="119" t="s">
        <v>284</v>
      </c>
      <c r="H1851" s="119" t="s">
        <v>188</v>
      </c>
      <c r="I1851" s="119" t="s">
        <v>189</v>
      </c>
      <c r="J1851" s="119">
        <v>1</v>
      </c>
      <c r="K1851" s="119">
        <v>0</v>
      </c>
      <c r="L1851" s="119">
        <v>1</v>
      </c>
      <c r="M1851" s="119">
        <v>28</v>
      </c>
      <c r="N1851" s="120"/>
    </row>
    <row r="1852" spans="1:14" x14ac:dyDescent="0.25">
      <c r="A1852" s="119">
        <v>92</v>
      </c>
      <c r="B1852" s="119">
        <v>16</v>
      </c>
      <c r="C1852" s="119">
        <v>3</v>
      </c>
      <c r="D1852" s="119" t="s">
        <v>208</v>
      </c>
      <c r="E1852" s="119">
        <v>12</v>
      </c>
      <c r="F1852" s="119" t="s">
        <v>283</v>
      </c>
      <c r="G1852" s="119" t="s">
        <v>284</v>
      </c>
      <c r="H1852" s="119" t="s">
        <v>188</v>
      </c>
      <c r="I1852" s="119" t="s">
        <v>189</v>
      </c>
      <c r="J1852" s="119">
        <v>1</v>
      </c>
      <c r="K1852" s="119">
        <v>0</v>
      </c>
      <c r="L1852" s="119">
        <v>2</v>
      </c>
      <c r="M1852" s="119">
        <v>27</v>
      </c>
      <c r="N1852" s="120"/>
    </row>
    <row r="1853" spans="1:14" x14ac:dyDescent="0.25">
      <c r="A1853" s="119">
        <v>92</v>
      </c>
      <c r="B1853" s="119">
        <v>16</v>
      </c>
      <c r="C1853" s="119">
        <v>3</v>
      </c>
      <c r="D1853" s="119" t="s">
        <v>208</v>
      </c>
      <c r="E1853" s="119">
        <v>12</v>
      </c>
      <c r="F1853" s="119" t="s">
        <v>283</v>
      </c>
      <c r="G1853" s="119" t="s">
        <v>284</v>
      </c>
      <c r="H1853" s="119" t="s">
        <v>188</v>
      </c>
      <c r="I1853" s="119" t="s">
        <v>189</v>
      </c>
      <c r="J1853" s="119">
        <v>2</v>
      </c>
      <c r="K1853" s="119">
        <v>1</v>
      </c>
      <c r="L1853" s="119">
        <v>101</v>
      </c>
      <c r="M1853" s="119">
        <v>35</v>
      </c>
      <c r="N1853" s="120"/>
    </row>
    <row r="1854" spans="1:14" x14ac:dyDescent="0.25">
      <c r="A1854" s="119">
        <v>92</v>
      </c>
      <c r="B1854" s="119">
        <v>16</v>
      </c>
      <c r="C1854" s="119">
        <v>3</v>
      </c>
      <c r="D1854" s="119" t="s">
        <v>208</v>
      </c>
      <c r="E1854" s="119">
        <v>12</v>
      </c>
      <c r="F1854" s="119" t="s">
        <v>283</v>
      </c>
      <c r="G1854" s="119" t="s">
        <v>284</v>
      </c>
      <c r="H1854" s="119" t="s">
        <v>188</v>
      </c>
      <c r="I1854" s="119" t="s">
        <v>189</v>
      </c>
      <c r="J1854" s="119">
        <v>2</v>
      </c>
      <c r="K1854" s="119">
        <v>1</v>
      </c>
      <c r="L1854" s="119">
        <v>102</v>
      </c>
      <c r="M1854" s="119">
        <v>34</v>
      </c>
      <c r="N1854" s="120"/>
    </row>
    <row r="1855" spans="1:14" x14ac:dyDescent="0.25">
      <c r="A1855" s="119">
        <v>92</v>
      </c>
      <c r="B1855" s="119">
        <v>16</v>
      </c>
      <c r="C1855" s="119">
        <v>3</v>
      </c>
      <c r="D1855" s="119" t="s">
        <v>208</v>
      </c>
      <c r="E1855" s="119">
        <v>12</v>
      </c>
      <c r="F1855" s="119" t="s">
        <v>283</v>
      </c>
      <c r="G1855" s="119" t="s">
        <v>284</v>
      </c>
      <c r="H1855" s="119" t="s">
        <v>188</v>
      </c>
      <c r="I1855" s="119" t="s">
        <v>189</v>
      </c>
      <c r="J1855" s="119">
        <v>2</v>
      </c>
      <c r="K1855" s="119">
        <v>2</v>
      </c>
      <c r="L1855" s="119">
        <v>201</v>
      </c>
      <c r="M1855" s="119">
        <v>37</v>
      </c>
      <c r="N1855" s="120"/>
    </row>
    <row r="1856" spans="1:14" x14ac:dyDescent="0.25">
      <c r="A1856" s="119">
        <v>92</v>
      </c>
      <c r="B1856" s="119">
        <v>16</v>
      </c>
      <c r="C1856" s="119">
        <v>3</v>
      </c>
      <c r="D1856" s="119" t="s">
        <v>208</v>
      </c>
      <c r="E1856" s="119">
        <v>12</v>
      </c>
      <c r="F1856" s="119" t="s">
        <v>283</v>
      </c>
      <c r="G1856" s="119" t="s">
        <v>284</v>
      </c>
      <c r="H1856" s="119" t="s">
        <v>188</v>
      </c>
      <c r="I1856" s="119" t="s">
        <v>189</v>
      </c>
      <c r="J1856" s="119">
        <v>2</v>
      </c>
      <c r="K1856" s="119">
        <v>2</v>
      </c>
      <c r="L1856" s="119">
        <v>202</v>
      </c>
      <c r="M1856" s="119">
        <v>37</v>
      </c>
      <c r="N1856" s="120"/>
    </row>
    <row r="1857" spans="1:14" x14ac:dyDescent="0.25">
      <c r="A1857" s="119">
        <v>92</v>
      </c>
      <c r="B1857" s="119">
        <v>16</v>
      </c>
      <c r="C1857" s="119">
        <v>3</v>
      </c>
      <c r="D1857" s="119" t="s">
        <v>208</v>
      </c>
      <c r="E1857" s="119">
        <v>12</v>
      </c>
      <c r="F1857" s="119" t="s">
        <v>283</v>
      </c>
      <c r="G1857" s="119" t="s">
        <v>284</v>
      </c>
      <c r="H1857" s="119" t="s">
        <v>188</v>
      </c>
      <c r="I1857" s="119" t="s">
        <v>189</v>
      </c>
      <c r="J1857" s="119">
        <v>2</v>
      </c>
      <c r="K1857" s="119">
        <v>3</v>
      </c>
      <c r="L1857" s="119">
        <v>301</v>
      </c>
      <c r="M1857" s="119">
        <v>40</v>
      </c>
      <c r="N1857" s="120"/>
    </row>
    <row r="1858" spans="1:14" x14ac:dyDescent="0.25">
      <c r="A1858" s="119">
        <v>92</v>
      </c>
      <c r="B1858" s="119">
        <v>16</v>
      </c>
      <c r="C1858" s="119">
        <v>3</v>
      </c>
      <c r="D1858" s="119" t="s">
        <v>208</v>
      </c>
      <c r="E1858" s="119">
        <v>12</v>
      </c>
      <c r="F1858" s="119" t="s">
        <v>283</v>
      </c>
      <c r="G1858" s="119" t="s">
        <v>284</v>
      </c>
      <c r="H1858" s="119" t="s">
        <v>188</v>
      </c>
      <c r="I1858" s="119" t="s">
        <v>189</v>
      </c>
      <c r="J1858" s="119">
        <v>2</v>
      </c>
      <c r="K1858" s="119">
        <v>3</v>
      </c>
      <c r="L1858" s="119">
        <v>302</v>
      </c>
      <c r="M1858" s="119">
        <v>40</v>
      </c>
      <c r="N1858" s="120"/>
    </row>
    <row r="1859" spans="1:14" x14ac:dyDescent="0.25">
      <c r="A1859" s="119">
        <v>92</v>
      </c>
      <c r="B1859" s="119">
        <v>16</v>
      </c>
      <c r="C1859" s="119">
        <v>3</v>
      </c>
      <c r="D1859" s="119" t="s">
        <v>208</v>
      </c>
      <c r="E1859" s="119">
        <v>12</v>
      </c>
      <c r="F1859" s="119" t="s">
        <v>283</v>
      </c>
      <c r="G1859" s="119" t="s">
        <v>284</v>
      </c>
      <c r="H1859" s="119" t="s">
        <v>188</v>
      </c>
      <c r="I1859" s="119" t="s">
        <v>189</v>
      </c>
      <c r="J1859" s="119">
        <v>2</v>
      </c>
      <c r="K1859" s="119">
        <v>4</v>
      </c>
      <c r="L1859" s="119">
        <v>401</v>
      </c>
      <c r="M1859" s="119">
        <v>39</v>
      </c>
      <c r="N1859" s="120"/>
    </row>
    <row r="1860" spans="1:14" x14ac:dyDescent="0.25">
      <c r="A1860" s="119">
        <v>92</v>
      </c>
      <c r="B1860" s="119">
        <v>16</v>
      </c>
      <c r="C1860" s="119">
        <v>3</v>
      </c>
      <c r="D1860" s="119" t="s">
        <v>208</v>
      </c>
      <c r="E1860" s="119">
        <v>12</v>
      </c>
      <c r="F1860" s="119" t="s">
        <v>283</v>
      </c>
      <c r="G1860" s="119" t="s">
        <v>284</v>
      </c>
      <c r="H1860" s="119" t="s">
        <v>188</v>
      </c>
      <c r="I1860" s="119" t="s">
        <v>189</v>
      </c>
      <c r="J1860" s="119">
        <v>2</v>
      </c>
      <c r="K1860" s="119">
        <v>4</v>
      </c>
      <c r="L1860" s="119">
        <v>402</v>
      </c>
      <c r="M1860" s="119">
        <v>40</v>
      </c>
      <c r="N1860" s="120"/>
    </row>
    <row r="1861" spans="1:14" x14ac:dyDescent="0.25">
      <c r="A1861" s="119">
        <v>92</v>
      </c>
      <c r="B1861" s="119">
        <v>16</v>
      </c>
      <c r="C1861" s="119">
        <v>3</v>
      </c>
      <c r="D1861" s="119" t="s">
        <v>208</v>
      </c>
      <c r="E1861" s="119">
        <v>12</v>
      </c>
      <c r="F1861" s="119" t="s">
        <v>283</v>
      </c>
      <c r="G1861" s="119" t="s">
        <v>284</v>
      </c>
      <c r="H1861" s="119" t="s">
        <v>188</v>
      </c>
      <c r="I1861" s="119" t="s">
        <v>189</v>
      </c>
      <c r="J1861" s="119">
        <v>2</v>
      </c>
      <c r="K1861" s="119">
        <v>5</v>
      </c>
      <c r="L1861" s="119">
        <v>501</v>
      </c>
      <c r="M1861" s="119">
        <v>40</v>
      </c>
      <c r="N1861" s="120"/>
    </row>
    <row r="1862" spans="1:14" x14ac:dyDescent="0.25">
      <c r="A1862" s="119">
        <v>92</v>
      </c>
      <c r="B1862" s="119">
        <v>16</v>
      </c>
      <c r="C1862" s="119">
        <v>3</v>
      </c>
      <c r="D1862" s="119" t="s">
        <v>208</v>
      </c>
      <c r="E1862" s="119">
        <v>12</v>
      </c>
      <c r="F1862" s="119" t="s">
        <v>283</v>
      </c>
      <c r="G1862" s="119" t="s">
        <v>284</v>
      </c>
      <c r="H1862" s="119" t="s">
        <v>188</v>
      </c>
      <c r="I1862" s="119" t="s">
        <v>189</v>
      </c>
      <c r="J1862" s="119">
        <v>2</v>
      </c>
      <c r="K1862" s="119">
        <v>5</v>
      </c>
      <c r="L1862" s="119">
        <v>502</v>
      </c>
      <c r="M1862" s="119">
        <v>39</v>
      </c>
      <c r="N1862" s="120"/>
    </row>
    <row r="1863" spans="1:14" x14ac:dyDescent="0.25">
      <c r="A1863" s="119">
        <v>92</v>
      </c>
      <c r="B1863" s="119">
        <v>16</v>
      </c>
      <c r="C1863" s="119">
        <v>3</v>
      </c>
      <c r="D1863" s="119" t="s">
        <v>208</v>
      </c>
      <c r="E1863" s="119">
        <v>12</v>
      </c>
      <c r="F1863" s="119" t="s">
        <v>283</v>
      </c>
      <c r="G1863" s="119" t="s">
        <v>284</v>
      </c>
      <c r="H1863" s="119" t="s">
        <v>188</v>
      </c>
      <c r="I1863" s="119" t="s">
        <v>190</v>
      </c>
      <c r="J1863" s="119">
        <v>1</v>
      </c>
      <c r="K1863" s="119">
        <v>0</v>
      </c>
      <c r="L1863" s="119">
        <v>1</v>
      </c>
      <c r="M1863" s="119">
        <v>29</v>
      </c>
      <c r="N1863" s="120"/>
    </row>
    <row r="1864" spans="1:14" x14ac:dyDescent="0.25">
      <c r="A1864" s="119">
        <v>92</v>
      </c>
      <c r="B1864" s="119">
        <v>16</v>
      </c>
      <c r="C1864" s="119">
        <v>3</v>
      </c>
      <c r="D1864" s="119" t="s">
        <v>208</v>
      </c>
      <c r="E1864" s="119">
        <v>12</v>
      </c>
      <c r="F1864" s="119" t="s">
        <v>283</v>
      </c>
      <c r="G1864" s="119" t="s">
        <v>284</v>
      </c>
      <c r="H1864" s="119" t="s">
        <v>188</v>
      </c>
      <c r="I1864" s="119" t="s">
        <v>190</v>
      </c>
      <c r="J1864" s="119">
        <v>1</v>
      </c>
      <c r="K1864" s="119">
        <v>0</v>
      </c>
      <c r="L1864" s="119">
        <v>2</v>
      </c>
      <c r="M1864" s="119">
        <v>26</v>
      </c>
      <c r="N1864" s="120"/>
    </row>
    <row r="1865" spans="1:14" x14ac:dyDescent="0.25">
      <c r="A1865" s="119">
        <v>92</v>
      </c>
      <c r="B1865" s="119">
        <v>16</v>
      </c>
      <c r="C1865" s="119">
        <v>3</v>
      </c>
      <c r="D1865" s="119" t="s">
        <v>208</v>
      </c>
      <c r="E1865" s="119">
        <v>12</v>
      </c>
      <c r="F1865" s="119" t="s">
        <v>283</v>
      </c>
      <c r="G1865" s="119" t="s">
        <v>284</v>
      </c>
      <c r="H1865" s="119" t="s">
        <v>188</v>
      </c>
      <c r="I1865" s="119" t="s">
        <v>190</v>
      </c>
      <c r="J1865" s="119">
        <v>2</v>
      </c>
      <c r="K1865" s="119">
        <v>1</v>
      </c>
      <c r="L1865" s="119">
        <v>101</v>
      </c>
      <c r="M1865" s="119">
        <v>35</v>
      </c>
      <c r="N1865" s="120"/>
    </row>
    <row r="1866" spans="1:14" x14ac:dyDescent="0.25">
      <c r="A1866" s="119">
        <v>92</v>
      </c>
      <c r="B1866" s="119">
        <v>16</v>
      </c>
      <c r="C1866" s="119">
        <v>3</v>
      </c>
      <c r="D1866" s="119" t="s">
        <v>208</v>
      </c>
      <c r="E1866" s="119">
        <v>12</v>
      </c>
      <c r="F1866" s="119" t="s">
        <v>283</v>
      </c>
      <c r="G1866" s="119" t="s">
        <v>284</v>
      </c>
      <c r="H1866" s="119" t="s">
        <v>188</v>
      </c>
      <c r="I1866" s="119" t="s">
        <v>190</v>
      </c>
      <c r="J1866" s="119">
        <v>2</v>
      </c>
      <c r="K1866" s="119">
        <v>1</v>
      </c>
      <c r="L1866" s="119">
        <v>102</v>
      </c>
      <c r="M1866" s="119">
        <v>34</v>
      </c>
      <c r="N1866" s="120"/>
    </row>
    <row r="1867" spans="1:14" x14ac:dyDescent="0.25">
      <c r="A1867" s="119">
        <v>92</v>
      </c>
      <c r="B1867" s="119">
        <v>16</v>
      </c>
      <c r="C1867" s="119">
        <v>3</v>
      </c>
      <c r="D1867" s="119" t="s">
        <v>208</v>
      </c>
      <c r="E1867" s="119">
        <v>12</v>
      </c>
      <c r="F1867" s="119" t="s">
        <v>283</v>
      </c>
      <c r="G1867" s="119" t="s">
        <v>284</v>
      </c>
      <c r="H1867" s="119" t="s">
        <v>188</v>
      </c>
      <c r="I1867" s="119" t="s">
        <v>190</v>
      </c>
      <c r="J1867" s="119">
        <v>2</v>
      </c>
      <c r="K1867" s="119">
        <v>2</v>
      </c>
      <c r="L1867" s="119">
        <v>201</v>
      </c>
      <c r="M1867" s="119">
        <v>37</v>
      </c>
      <c r="N1867" s="120"/>
    </row>
    <row r="1868" spans="1:14" x14ac:dyDescent="0.25">
      <c r="A1868" s="119">
        <v>92</v>
      </c>
      <c r="B1868" s="119">
        <v>16</v>
      </c>
      <c r="C1868" s="119">
        <v>3</v>
      </c>
      <c r="D1868" s="119" t="s">
        <v>208</v>
      </c>
      <c r="E1868" s="119">
        <v>12</v>
      </c>
      <c r="F1868" s="119" t="s">
        <v>283</v>
      </c>
      <c r="G1868" s="119" t="s">
        <v>284</v>
      </c>
      <c r="H1868" s="119" t="s">
        <v>188</v>
      </c>
      <c r="I1868" s="119" t="s">
        <v>190</v>
      </c>
      <c r="J1868" s="119">
        <v>2</v>
      </c>
      <c r="K1868" s="119">
        <v>2</v>
      </c>
      <c r="L1868" s="119">
        <v>202</v>
      </c>
      <c r="M1868" s="119">
        <v>36</v>
      </c>
      <c r="N1868" s="120"/>
    </row>
    <row r="1869" spans="1:14" x14ac:dyDescent="0.25">
      <c r="A1869" s="119">
        <v>92</v>
      </c>
      <c r="B1869" s="119">
        <v>16</v>
      </c>
      <c r="C1869" s="119">
        <v>3</v>
      </c>
      <c r="D1869" s="119" t="s">
        <v>208</v>
      </c>
      <c r="E1869" s="119">
        <v>12</v>
      </c>
      <c r="F1869" s="119" t="s">
        <v>283</v>
      </c>
      <c r="G1869" s="119" t="s">
        <v>284</v>
      </c>
      <c r="H1869" s="119" t="s">
        <v>188</v>
      </c>
      <c r="I1869" s="119" t="s">
        <v>190</v>
      </c>
      <c r="J1869" s="119">
        <v>2</v>
      </c>
      <c r="K1869" s="119">
        <v>3</v>
      </c>
      <c r="L1869" s="119">
        <v>301</v>
      </c>
      <c r="M1869" s="119">
        <v>40</v>
      </c>
      <c r="N1869" s="120"/>
    </row>
    <row r="1870" spans="1:14" x14ac:dyDescent="0.25">
      <c r="A1870" s="119">
        <v>92</v>
      </c>
      <c r="B1870" s="119">
        <v>16</v>
      </c>
      <c r="C1870" s="119">
        <v>3</v>
      </c>
      <c r="D1870" s="119" t="s">
        <v>208</v>
      </c>
      <c r="E1870" s="119">
        <v>12</v>
      </c>
      <c r="F1870" s="119" t="s">
        <v>283</v>
      </c>
      <c r="G1870" s="119" t="s">
        <v>284</v>
      </c>
      <c r="H1870" s="119" t="s">
        <v>188</v>
      </c>
      <c r="I1870" s="119" t="s">
        <v>190</v>
      </c>
      <c r="J1870" s="119">
        <v>2</v>
      </c>
      <c r="K1870" s="119">
        <v>3</v>
      </c>
      <c r="L1870" s="119">
        <v>302</v>
      </c>
      <c r="M1870" s="119">
        <v>40</v>
      </c>
      <c r="N1870" s="120"/>
    </row>
    <row r="1871" spans="1:14" x14ac:dyDescent="0.25">
      <c r="A1871" s="119">
        <v>92</v>
      </c>
      <c r="B1871" s="119">
        <v>16</v>
      </c>
      <c r="C1871" s="119">
        <v>3</v>
      </c>
      <c r="D1871" s="119" t="s">
        <v>208</v>
      </c>
      <c r="E1871" s="119">
        <v>12</v>
      </c>
      <c r="F1871" s="119" t="s">
        <v>283</v>
      </c>
      <c r="G1871" s="119" t="s">
        <v>284</v>
      </c>
      <c r="H1871" s="119" t="s">
        <v>188</v>
      </c>
      <c r="I1871" s="119" t="s">
        <v>190</v>
      </c>
      <c r="J1871" s="119">
        <v>2</v>
      </c>
      <c r="K1871" s="119">
        <v>4</v>
      </c>
      <c r="L1871" s="119">
        <v>401</v>
      </c>
      <c r="M1871" s="119">
        <v>39</v>
      </c>
      <c r="N1871" s="120"/>
    </row>
    <row r="1872" spans="1:14" x14ac:dyDescent="0.25">
      <c r="A1872" s="119">
        <v>92</v>
      </c>
      <c r="B1872" s="119">
        <v>16</v>
      </c>
      <c r="C1872" s="119">
        <v>3</v>
      </c>
      <c r="D1872" s="119" t="s">
        <v>208</v>
      </c>
      <c r="E1872" s="119">
        <v>12</v>
      </c>
      <c r="F1872" s="119" t="s">
        <v>283</v>
      </c>
      <c r="G1872" s="119" t="s">
        <v>284</v>
      </c>
      <c r="H1872" s="119" t="s">
        <v>188</v>
      </c>
      <c r="I1872" s="119" t="s">
        <v>190</v>
      </c>
      <c r="J1872" s="119">
        <v>2</v>
      </c>
      <c r="K1872" s="119">
        <v>4</v>
      </c>
      <c r="L1872" s="119">
        <v>402</v>
      </c>
      <c r="M1872" s="119">
        <v>39</v>
      </c>
      <c r="N1872" s="120"/>
    </row>
    <row r="1873" spans="1:14" x14ac:dyDescent="0.25">
      <c r="A1873" s="119">
        <v>92</v>
      </c>
      <c r="B1873" s="119">
        <v>16</v>
      </c>
      <c r="C1873" s="119">
        <v>3</v>
      </c>
      <c r="D1873" s="119" t="s">
        <v>208</v>
      </c>
      <c r="E1873" s="119">
        <v>12</v>
      </c>
      <c r="F1873" s="119" t="s">
        <v>283</v>
      </c>
      <c r="G1873" s="119" t="s">
        <v>284</v>
      </c>
      <c r="H1873" s="119" t="s">
        <v>188</v>
      </c>
      <c r="I1873" s="119" t="s">
        <v>190</v>
      </c>
      <c r="J1873" s="119">
        <v>2</v>
      </c>
      <c r="K1873" s="119">
        <v>5</v>
      </c>
      <c r="L1873" s="119">
        <v>501</v>
      </c>
      <c r="M1873" s="119">
        <v>38</v>
      </c>
      <c r="N1873" s="120"/>
    </row>
    <row r="1874" spans="1:14" x14ac:dyDescent="0.25">
      <c r="A1874" s="119">
        <v>92</v>
      </c>
      <c r="B1874" s="119">
        <v>16</v>
      </c>
      <c r="C1874" s="119">
        <v>3</v>
      </c>
      <c r="D1874" s="119" t="s">
        <v>208</v>
      </c>
      <c r="E1874" s="119">
        <v>12</v>
      </c>
      <c r="F1874" s="119" t="s">
        <v>283</v>
      </c>
      <c r="G1874" s="119" t="s">
        <v>284</v>
      </c>
      <c r="H1874" s="119" t="s">
        <v>188</v>
      </c>
      <c r="I1874" s="119" t="s">
        <v>190</v>
      </c>
      <c r="J1874" s="119">
        <v>2</v>
      </c>
      <c r="K1874" s="119">
        <v>5</v>
      </c>
      <c r="L1874" s="119">
        <v>502</v>
      </c>
      <c r="M1874" s="119">
        <v>38</v>
      </c>
      <c r="N1874" s="120"/>
    </row>
    <row r="1875" spans="1:14" x14ac:dyDescent="0.25">
      <c r="A1875" s="119">
        <v>92</v>
      </c>
      <c r="B1875" s="119">
        <v>92</v>
      </c>
      <c r="C1875" s="119">
        <v>3</v>
      </c>
      <c r="D1875" s="119" t="s">
        <v>208</v>
      </c>
      <c r="E1875" s="119">
        <v>12</v>
      </c>
      <c r="F1875" s="119" t="s">
        <v>283</v>
      </c>
      <c r="G1875" s="119" t="s">
        <v>283</v>
      </c>
      <c r="H1875" s="119" t="s">
        <v>188</v>
      </c>
      <c r="I1875" s="119" t="s">
        <v>189</v>
      </c>
      <c r="J1875" s="119">
        <v>3</v>
      </c>
      <c r="K1875" s="119">
        <v>6</v>
      </c>
      <c r="L1875" s="119">
        <v>601</v>
      </c>
      <c r="M1875" s="119">
        <v>43</v>
      </c>
      <c r="N1875" s="120"/>
    </row>
    <row r="1876" spans="1:14" x14ac:dyDescent="0.25">
      <c r="A1876" s="119">
        <v>92</v>
      </c>
      <c r="B1876" s="119">
        <v>92</v>
      </c>
      <c r="C1876" s="119">
        <v>3</v>
      </c>
      <c r="D1876" s="119" t="s">
        <v>208</v>
      </c>
      <c r="E1876" s="119">
        <v>12</v>
      </c>
      <c r="F1876" s="119" t="s">
        <v>283</v>
      </c>
      <c r="G1876" s="119" t="s">
        <v>283</v>
      </c>
      <c r="H1876" s="119" t="s">
        <v>188</v>
      </c>
      <c r="I1876" s="119" t="s">
        <v>189</v>
      </c>
      <c r="J1876" s="119">
        <v>3</v>
      </c>
      <c r="K1876" s="119">
        <v>6</v>
      </c>
      <c r="L1876" s="119">
        <v>602</v>
      </c>
      <c r="M1876" s="119">
        <v>41</v>
      </c>
      <c r="N1876" s="120"/>
    </row>
    <row r="1877" spans="1:14" x14ac:dyDescent="0.25">
      <c r="A1877" s="119">
        <v>92</v>
      </c>
      <c r="B1877" s="119">
        <v>92</v>
      </c>
      <c r="C1877" s="119">
        <v>3</v>
      </c>
      <c r="D1877" s="119" t="s">
        <v>208</v>
      </c>
      <c r="E1877" s="119">
        <v>12</v>
      </c>
      <c r="F1877" s="119" t="s">
        <v>283</v>
      </c>
      <c r="G1877" s="119" t="s">
        <v>283</v>
      </c>
      <c r="H1877" s="119" t="s">
        <v>188</v>
      </c>
      <c r="I1877" s="119" t="s">
        <v>189</v>
      </c>
      <c r="J1877" s="119">
        <v>3</v>
      </c>
      <c r="K1877" s="119">
        <v>6</v>
      </c>
      <c r="L1877" s="119">
        <v>603</v>
      </c>
      <c r="M1877" s="119">
        <v>42</v>
      </c>
      <c r="N1877" s="120"/>
    </row>
    <row r="1878" spans="1:14" x14ac:dyDescent="0.25">
      <c r="A1878" s="119">
        <v>92</v>
      </c>
      <c r="B1878" s="119">
        <v>92</v>
      </c>
      <c r="C1878" s="119">
        <v>3</v>
      </c>
      <c r="D1878" s="119" t="s">
        <v>208</v>
      </c>
      <c r="E1878" s="119">
        <v>12</v>
      </c>
      <c r="F1878" s="119" t="s">
        <v>283</v>
      </c>
      <c r="G1878" s="119" t="s">
        <v>283</v>
      </c>
      <c r="H1878" s="119" t="s">
        <v>188</v>
      </c>
      <c r="I1878" s="119" t="s">
        <v>189</v>
      </c>
      <c r="J1878" s="119">
        <v>3</v>
      </c>
      <c r="K1878" s="119">
        <v>6</v>
      </c>
      <c r="L1878" s="119">
        <v>604</v>
      </c>
      <c r="M1878" s="119">
        <v>43</v>
      </c>
      <c r="N1878" s="120"/>
    </row>
    <row r="1879" spans="1:14" x14ac:dyDescent="0.25">
      <c r="A1879" s="119">
        <v>92</v>
      </c>
      <c r="B1879" s="119">
        <v>92</v>
      </c>
      <c r="C1879" s="119">
        <v>3</v>
      </c>
      <c r="D1879" s="119" t="s">
        <v>208</v>
      </c>
      <c r="E1879" s="119">
        <v>12</v>
      </c>
      <c r="F1879" s="119" t="s">
        <v>283</v>
      </c>
      <c r="G1879" s="119" t="s">
        <v>283</v>
      </c>
      <c r="H1879" s="119" t="s">
        <v>188</v>
      </c>
      <c r="I1879" s="119" t="s">
        <v>189</v>
      </c>
      <c r="J1879" s="119">
        <v>3</v>
      </c>
      <c r="K1879" s="119">
        <v>7</v>
      </c>
      <c r="L1879" s="119">
        <v>701</v>
      </c>
      <c r="M1879" s="119">
        <v>42</v>
      </c>
      <c r="N1879" s="120"/>
    </row>
    <row r="1880" spans="1:14" x14ac:dyDescent="0.25">
      <c r="A1880" s="119">
        <v>92</v>
      </c>
      <c r="B1880" s="119">
        <v>92</v>
      </c>
      <c r="C1880" s="119">
        <v>3</v>
      </c>
      <c r="D1880" s="119" t="s">
        <v>208</v>
      </c>
      <c r="E1880" s="119">
        <v>12</v>
      </c>
      <c r="F1880" s="119" t="s">
        <v>283</v>
      </c>
      <c r="G1880" s="119" t="s">
        <v>283</v>
      </c>
      <c r="H1880" s="119" t="s">
        <v>188</v>
      </c>
      <c r="I1880" s="119" t="s">
        <v>189</v>
      </c>
      <c r="J1880" s="119">
        <v>3</v>
      </c>
      <c r="K1880" s="119">
        <v>7</v>
      </c>
      <c r="L1880" s="119">
        <v>702</v>
      </c>
      <c r="M1880" s="119">
        <v>41</v>
      </c>
      <c r="N1880" s="120"/>
    </row>
    <row r="1881" spans="1:14" x14ac:dyDescent="0.25">
      <c r="A1881" s="119">
        <v>92</v>
      </c>
      <c r="B1881" s="119">
        <v>92</v>
      </c>
      <c r="C1881" s="119">
        <v>3</v>
      </c>
      <c r="D1881" s="119" t="s">
        <v>208</v>
      </c>
      <c r="E1881" s="119">
        <v>12</v>
      </c>
      <c r="F1881" s="119" t="s">
        <v>283</v>
      </c>
      <c r="G1881" s="119" t="s">
        <v>283</v>
      </c>
      <c r="H1881" s="119" t="s">
        <v>188</v>
      </c>
      <c r="I1881" s="119" t="s">
        <v>189</v>
      </c>
      <c r="J1881" s="119">
        <v>3</v>
      </c>
      <c r="K1881" s="119">
        <v>7</v>
      </c>
      <c r="L1881" s="119">
        <v>703</v>
      </c>
      <c r="M1881" s="119">
        <v>42</v>
      </c>
      <c r="N1881" s="120"/>
    </row>
    <row r="1882" spans="1:14" x14ac:dyDescent="0.25">
      <c r="A1882" s="119">
        <v>92</v>
      </c>
      <c r="B1882" s="119">
        <v>92</v>
      </c>
      <c r="C1882" s="119">
        <v>3</v>
      </c>
      <c r="D1882" s="119" t="s">
        <v>208</v>
      </c>
      <c r="E1882" s="119">
        <v>12</v>
      </c>
      <c r="F1882" s="119" t="s">
        <v>283</v>
      </c>
      <c r="G1882" s="119" t="s">
        <v>283</v>
      </c>
      <c r="H1882" s="119" t="s">
        <v>188</v>
      </c>
      <c r="I1882" s="119" t="s">
        <v>189</v>
      </c>
      <c r="J1882" s="119">
        <v>3</v>
      </c>
      <c r="K1882" s="119">
        <v>7</v>
      </c>
      <c r="L1882" s="119">
        <v>704</v>
      </c>
      <c r="M1882" s="119">
        <v>43</v>
      </c>
      <c r="N1882" s="120"/>
    </row>
    <row r="1883" spans="1:14" x14ac:dyDescent="0.25">
      <c r="A1883" s="119">
        <v>92</v>
      </c>
      <c r="B1883" s="119">
        <v>92</v>
      </c>
      <c r="C1883" s="119">
        <v>3</v>
      </c>
      <c r="D1883" s="119" t="s">
        <v>208</v>
      </c>
      <c r="E1883" s="119">
        <v>12</v>
      </c>
      <c r="F1883" s="119" t="s">
        <v>283</v>
      </c>
      <c r="G1883" s="119" t="s">
        <v>283</v>
      </c>
      <c r="H1883" s="119" t="s">
        <v>188</v>
      </c>
      <c r="I1883" s="119" t="s">
        <v>189</v>
      </c>
      <c r="J1883" s="119">
        <v>3</v>
      </c>
      <c r="K1883" s="119">
        <v>7</v>
      </c>
      <c r="L1883" s="119">
        <v>705</v>
      </c>
      <c r="M1883" s="119">
        <v>40</v>
      </c>
      <c r="N1883" s="120"/>
    </row>
    <row r="1884" spans="1:14" x14ac:dyDescent="0.25">
      <c r="A1884" s="119">
        <v>92</v>
      </c>
      <c r="B1884" s="119">
        <v>92</v>
      </c>
      <c r="C1884" s="119">
        <v>3</v>
      </c>
      <c r="D1884" s="119" t="s">
        <v>208</v>
      </c>
      <c r="E1884" s="119">
        <v>12</v>
      </c>
      <c r="F1884" s="119" t="s">
        <v>283</v>
      </c>
      <c r="G1884" s="119" t="s">
        <v>283</v>
      </c>
      <c r="H1884" s="119" t="s">
        <v>188</v>
      </c>
      <c r="I1884" s="119" t="s">
        <v>189</v>
      </c>
      <c r="J1884" s="119">
        <v>3</v>
      </c>
      <c r="K1884" s="119">
        <v>8</v>
      </c>
      <c r="L1884" s="119">
        <v>801</v>
      </c>
      <c r="M1884" s="119">
        <v>42</v>
      </c>
      <c r="N1884" s="120"/>
    </row>
    <row r="1885" spans="1:14" x14ac:dyDescent="0.25">
      <c r="A1885" s="119">
        <v>92</v>
      </c>
      <c r="B1885" s="119">
        <v>92</v>
      </c>
      <c r="C1885" s="119">
        <v>3</v>
      </c>
      <c r="D1885" s="119" t="s">
        <v>208</v>
      </c>
      <c r="E1885" s="119">
        <v>12</v>
      </c>
      <c r="F1885" s="119" t="s">
        <v>283</v>
      </c>
      <c r="G1885" s="119" t="s">
        <v>283</v>
      </c>
      <c r="H1885" s="119" t="s">
        <v>188</v>
      </c>
      <c r="I1885" s="119" t="s">
        <v>189</v>
      </c>
      <c r="J1885" s="119">
        <v>3</v>
      </c>
      <c r="K1885" s="119">
        <v>8</v>
      </c>
      <c r="L1885" s="119">
        <v>802</v>
      </c>
      <c r="M1885" s="119">
        <v>41</v>
      </c>
      <c r="N1885" s="120"/>
    </row>
    <row r="1886" spans="1:14" x14ac:dyDescent="0.25">
      <c r="A1886" s="119">
        <v>92</v>
      </c>
      <c r="B1886" s="119">
        <v>92</v>
      </c>
      <c r="C1886" s="119">
        <v>3</v>
      </c>
      <c r="D1886" s="119" t="s">
        <v>208</v>
      </c>
      <c r="E1886" s="119">
        <v>12</v>
      </c>
      <c r="F1886" s="119" t="s">
        <v>283</v>
      </c>
      <c r="G1886" s="119" t="s">
        <v>283</v>
      </c>
      <c r="H1886" s="119" t="s">
        <v>188</v>
      </c>
      <c r="I1886" s="119" t="s">
        <v>189</v>
      </c>
      <c r="J1886" s="119">
        <v>3</v>
      </c>
      <c r="K1886" s="119">
        <v>8</v>
      </c>
      <c r="L1886" s="119">
        <v>803</v>
      </c>
      <c r="M1886" s="119">
        <v>42</v>
      </c>
      <c r="N1886" s="120"/>
    </row>
    <row r="1887" spans="1:14" x14ac:dyDescent="0.25">
      <c r="A1887" s="119">
        <v>92</v>
      </c>
      <c r="B1887" s="119">
        <v>92</v>
      </c>
      <c r="C1887" s="119">
        <v>3</v>
      </c>
      <c r="D1887" s="119" t="s">
        <v>208</v>
      </c>
      <c r="E1887" s="119">
        <v>12</v>
      </c>
      <c r="F1887" s="119" t="s">
        <v>283</v>
      </c>
      <c r="G1887" s="119" t="s">
        <v>283</v>
      </c>
      <c r="H1887" s="119" t="s">
        <v>188</v>
      </c>
      <c r="I1887" s="119" t="s">
        <v>189</v>
      </c>
      <c r="J1887" s="119">
        <v>3</v>
      </c>
      <c r="K1887" s="119">
        <v>8</v>
      </c>
      <c r="L1887" s="119">
        <v>804</v>
      </c>
      <c r="M1887" s="119">
        <v>42</v>
      </c>
      <c r="N1887" s="120"/>
    </row>
    <row r="1888" spans="1:14" x14ac:dyDescent="0.25">
      <c r="A1888" s="119">
        <v>92</v>
      </c>
      <c r="B1888" s="119">
        <v>92</v>
      </c>
      <c r="C1888" s="119">
        <v>3</v>
      </c>
      <c r="D1888" s="119" t="s">
        <v>208</v>
      </c>
      <c r="E1888" s="119">
        <v>12</v>
      </c>
      <c r="F1888" s="119" t="s">
        <v>283</v>
      </c>
      <c r="G1888" s="119" t="s">
        <v>283</v>
      </c>
      <c r="H1888" s="119" t="s">
        <v>188</v>
      </c>
      <c r="I1888" s="119" t="s">
        <v>189</v>
      </c>
      <c r="J1888" s="119">
        <v>3</v>
      </c>
      <c r="K1888" s="119">
        <v>8</v>
      </c>
      <c r="L1888" s="119">
        <v>805</v>
      </c>
      <c r="M1888" s="119">
        <v>41</v>
      </c>
      <c r="N1888" s="120"/>
    </row>
    <row r="1889" spans="1:14" x14ac:dyDescent="0.25">
      <c r="A1889" s="119">
        <v>92</v>
      </c>
      <c r="B1889" s="119">
        <v>92</v>
      </c>
      <c r="C1889" s="119">
        <v>3</v>
      </c>
      <c r="D1889" s="119" t="s">
        <v>208</v>
      </c>
      <c r="E1889" s="119">
        <v>12</v>
      </c>
      <c r="F1889" s="119" t="s">
        <v>283</v>
      </c>
      <c r="G1889" s="119" t="s">
        <v>283</v>
      </c>
      <c r="H1889" s="119" t="s">
        <v>188</v>
      </c>
      <c r="I1889" s="119" t="s">
        <v>189</v>
      </c>
      <c r="J1889" s="119">
        <v>3</v>
      </c>
      <c r="K1889" s="119">
        <v>8</v>
      </c>
      <c r="L1889" s="119">
        <v>806</v>
      </c>
      <c r="M1889" s="119">
        <v>42</v>
      </c>
      <c r="N1889" s="120"/>
    </row>
    <row r="1890" spans="1:14" x14ac:dyDescent="0.25">
      <c r="A1890" s="119">
        <v>92</v>
      </c>
      <c r="B1890" s="119">
        <v>92</v>
      </c>
      <c r="C1890" s="119">
        <v>3</v>
      </c>
      <c r="D1890" s="119" t="s">
        <v>208</v>
      </c>
      <c r="E1890" s="119">
        <v>12</v>
      </c>
      <c r="F1890" s="119" t="s">
        <v>283</v>
      </c>
      <c r="G1890" s="119" t="s">
        <v>283</v>
      </c>
      <c r="H1890" s="119" t="s">
        <v>188</v>
      </c>
      <c r="I1890" s="119" t="s">
        <v>189</v>
      </c>
      <c r="J1890" s="119">
        <v>3</v>
      </c>
      <c r="K1890" s="119">
        <v>9</v>
      </c>
      <c r="L1890" s="119">
        <v>901</v>
      </c>
      <c r="M1890" s="119">
        <v>48</v>
      </c>
      <c r="N1890" s="120"/>
    </row>
    <row r="1891" spans="1:14" x14ac:dyDescent="0.25">
      <c r="A1891" s="119">
        <v>92</v>
      </c>
      <c r="B1891" s="119">
        <v>92</v>
      </c>
      <c r="C1891" s="119">
        <v>3</v>
      </c>
      <c r="D1891" s="119" t="s">
        <v>208</v>
      </c>
      <c r="E1891" s="119">
        <v>12</v>
      </c>
      <c r="F1891" s="119" t="s">
        <v>283</v>
      </c>
      <c r="G1891" s="119" t="s">
        <v>283</v>
      </c>
      <c r="H1891" s="119" t="s">
        <v>188</v>
      </c>
      <c r="I1891" s="119" t="s">
        <v>189</v>
      </c>
      <c r="J1891" s="119">
        <v>3</v>
      </c>
      <c r="K1891" s="119">
        <v>9</v>
      </c>
      <c r="L1891" s="119">
        <v>902</v>
      </c>
      <c r="M1891" s="119">
        <v>45</v>
      </c>
      <c r="N1891" s="120"/>
    </row>
    <row r="1892" spans="1:14" x14ac:dyDescent="0.25">
      <c r="A1892" s="119">
        <v>92</v>
      </c>
      <c r="B1892" s="119">
        <v>92</v>
      </c>
      <c r="C1892" s="119">
        <v>3</v>
      </c>
      <c r="D1892" s="119" t="s">
        <v>208</v>
      </c>
      <c r="E1892" s="119">
        <v>12</v>
      </c>
      <c r="F1892" s="119" t="s">
        <v>283</v>
      </c>
      <c r="G1892" s="119" t="s">
        <v>283</v>
      </c>
      <c r="H1892" s="119" t="s">
        <v>188</v>
      </c>
      <c r="I1892" s="119" t="s">
        <v>189</v>
      </c>
      <c r="J1892" s="119">
        <v>3</v>
      </c>
      <c r="K1892" s="119">
        <v>9</v>
      </c>
      <c r="L1892" s="119">
        <v>903</v>
      </c>
      <c r="M1892" s="119">
        <v>47</v>
      </c>
      <c r="N1892" s="120"/>
    </row>
    <row r="1893" spans="1:14" x14ac:dyDescent="0.25">
      <c r="A1893" s="119">
        <v>92</v>
      </c>
      <c r="B1893" s="119">
        <v>92</v>
      </c>
      <c r="C1893" s="119">
        <v>3</v>
      </c>
      <c r="D1893" s="119" t="s">
        <v>208</v>
      </c>
      <c r="E1893" s="119">
        <v>12</v>
      </c>
      <c r="F1893" s="119" t="s">
        <v>283</v>
      </c>
      <c r="G1893" s="119" t="s">
        <v>283</v>
      </c>
      <c r="H1893" s="119" t="s">
        <v>188</v>
      </c>
      <c r="I1893" s="119" t="s">
        <v>189</v>
      </c>
      <c r="J1893" s="119">
        <v>3</v>
      </c>
      <c r="K1893" s="119">
        <v>9</v>
      </c>
      <c r="L1893" s="119">
        <v>904</v>
      </c>
      <c r="M1893" s="119">
        <v>47</v>
      </c>
      <c r="N1893" s="120"/>
    </row>
    <row r="1894" spans="1:14" x14ac:dyDescent="0.25">
      <c r="A1894" s="119">
        <v>92</v>
      </c>
      <c r="B1894" s="119">
        <v>92</v>
      </c>
      <c r="C1894" s="119">
        <v>3</v>
      </c>
      <c r="D1894" s="119" t="s">
        <v>208</v>
      </c>
      <c r="E1894" s="119">
        <v>12</v>
      </c>
      <c r="F1894" s="119" t="s">
        <v>283</v>
      </c>
      <c r="G1894" s="119" t="s">
        <v>283</v>
      </c>
      <c r="H1894" s="119" t="s">
        <v>188</v>
      </c>
      <c r="I1894" s="119" t="s">
        <v>189</v>
      </c>
      <c r="J1894" s="119">
        <v>3</v>
      </c>
      <c r="K1894" s="119">
        <v>9</v>
      </c>
      <c r="L1894" s="119">
        <v>905</v>
      </c>
      <c r="M1894" s="119">
        <v>46</v>
      </c>
      <c r="N1894" s="120"/>
    </row>
    <row r="1895" spans="1:14" x14ac:dyDescent="0.25">
      <c r="A1895" s="119">
        <v>92</v>
      </c>
      <c r="B1895" s="119">
        <v>92</v>
      </c>
      <c r="C1895" s="119">
        <v>3</v>
      </c>
      <c r="D1895" s="119" t="s">
        <v>208</v>
      </c>
      <c r="E1895" s="119">
        <v>12</v>
      </c>
      <c r="F1895" s="119" t="s">
        <v>283</v>
      </c>
      <c r="G1895" s="119" t="s">
        <v>283</v>
      </c>
      <c r="H1895" s="119" t="s">
        <v>188</v>
      </c>
      <c r="I1895" s="119" t="s">
        <v>189</v>
      </c>
      <c r="J1895" s="119">
        <v>3</v>
      </c>
      <c r="K1895" s="119">
        <v>9</v>
      </c>
      <c r="L1895" s="119">
        <v>906</v>
      </c>
      <c r="M1895" s="119">
        <v>47</v>
      </c>
      <c r="N1895" s="120"/>
    </row>
    <row r="1896" spans="1:14" x14ac:dyDescent="0.25">
      <c r="A1896" s="119">
        <v>92</v>
      </c>
      <c r="B1896" s="119">
        <v>92</v>
      </c>
      <c r="C1896" s="119">
        <v>3</v>
      </c>
      <c r="D1896" s="119" t="s">
        <v>208</v>
      </c>
      <c r="E1896" s="119">
        <v>12</v>
      </c>
      <c r="F1896" s="119" t="s">
        <v>283</v>
      </c>
      <c r="G1896" s="119" t="s">
        <v>283</v>
      </c>
      <c r="H1896" s="119" t="s">
        <v>188</v>
      </c>
      <c r="I1896" s="119" t="s">
        <v>189</v>
      </c>
      <c r="J1896" s="119">
        <v>4</v>
      </c>
      <c r="K1896" s="119">
        <v>10</v>
      </c>
      <c r="L1896" s="119">
        <v>1001</v>
      </c>
      <c r="M1896" s="119">
        <v>41</v>
      </c>
      <c r="N1896" s="120"/>
    </row>
    <row r="1897" spans="1:14" x14ac:dyDescent="0.25">
      <c r="A1897" s="119">
        <v>92</v>
      </c>
      <c r="B1897" s="119">
        <v>92</v>
      </c>
      <c r="C1897" s="119">
        <v>3</v>
      </c>
      <c r="D1897" s="119" t="s">
        <v>208</v>
      </c>
      <c r="E1897" s="119">
        <v>12</v>
      </c>
      <c r="F1897" s="119" t="s">
        <v>283</v>
      </c>
      <c r="G1897" s="119" t="s">
        <v>283</v>
      </c>
      <c r="H1897" s="119" t="s">
        <v>188</v>
      </c>
      <c r="I1897" s="119" t="s">
        <v>189</v>
      </c>
      <c r="J1897" s="119">
        <v>4</v>
      </c>
      <c r="K1897" s="119">
        <v>10</v>
      </c>
      <c r="L1897" s="119">
        <v>1002</v>
      </c>
      <c r="M1897" s="119">
        <v>44</v>
      </c>
      <c r="N1897" s="120"/>
    </row>
    <row r="1898" spans="1:14" x14ac:dyDescent="0.25">
      <c r="A1898" s="119">
        <v>92</v>
      </c>
      <c r="B1898" s="119">
        <v>92</v>
      </c>
      <c r="C1898" s="119">
        <v>3</v>
      </c>
      <c r="D1898" s="119" t="s">
        <v>208</v>
      </c>
      <c r="E1898" s="119">
        <v>12</v>
      </c>
      <c r="F1898" s="119" t="s">
        <v>283</v>
      </c>
      <c r="G1898" s="119" t="s">
        <v>283</v>
      </c>
      <c r="H1898" s="119" t="s">
        <v>188</v>
      </c>
      <c r="I1898" s="119" t="s">
        <v>189</v>
      </c>
      <c r="J1898" s="119">
        <v>4</v>
      </c>
      <c r="K1898" s="119">
        <v>10</v>
      </c>
      <c r="L1898" s="119">
        <v>1003</v>
      </c>
      <c r="M1898" s="119">
        <v>43</v>
      </c>
      <c r="N1898" s="120"/>
    </row>
    <row r="1899" spans="1:14" x14ac:dyDescent="0.25">
      <c r="A1899" s="119">
        <v>92</v>
      </c>
      <c r="B1899" s="119">
        <v>92</v>
      </c>
      <c r="C1899" s="119">
        <v>3</v>
      </c>
      <c r="D1899" s="119" t="s">
        <v>208</v>
      </c>
      <c r="E1899" s="119">
        <v>12</v>
      </c>
      <c r="F1899" s="119" t="s">
        <v>283</v>
      </c>
      <c r="G1899" s="119" t="s">
        <v>283</v>
      </c>
      <c r="H1899" s="119" t="s">
        <v>188</v>
      </c>
      <c r="I1899" s="119" t="s">
        <v>189</v>
      </c>
      <c r="J1899" s="119">
        <v>4</v>
      </c>
      <c r="K1899" s="119">
        <v>10</v>
      </c>
      <c r="L1899" s="119">
        <v>1004</v>
      </c>
      <c r="M1899" s="119">
        <v>42</v>
      </c>
      <c r="N1899" s="120"/>
    </row>
    <row r="1900" spans="1:14" x14ac:dyDescent="0.25">
      <c r="A1900" s="119">
        <v>92</v>
      </c>
      <c r="B1900" s="119">
        <v>92</v>
      </c>
      <c r="C1900" s="119">
        <v>3</v>
      </c>
      <c r="D1900" s="119" t="s">
        <v>208</v>
      </c>
      <c r="E1900" s="119">
        <v>12</v>
      </c>
      <c r="F1900" s="119" t="s">
        <v>283</v>
      </c>
      <c r="G1900" s="119" t="s">
        <v>283</v>
      </c>
      <c r="H1900" s="119" t="s">
        <v>188</v>
      </c>
      <c r="I1900" s="119" t="s">
        <v>189</v>
      </c>
      <c r="J1900" s="119">
        <v>4</v>
      </c>
      <c r="K1900" s="119">
        <v>10</v>
      </c>
      <c r="L1900" s="119">
        <v>1005</v>
      </c>
      <c r="M1900" s="119">
        <v>43</v>
      </c>
      <c r="N1900" s="120"/>
    </row>
    <row r="1901" spans="1:14" x14ac:dyDescent="0.25">
      <c r="A1901" s="119">
        <v>92</v>
      </c>
      <c r="B1901" s="119">
        <v>92</v>
      </c>
      <c r="C1901" s="119">
        <v>3</v>
      </c>
      <c r="D1901" s="119" t="s">
        <v>208</v>
      </c>
      <c r="E1901" s="119">
        <v>12</v>
      </c>
      <c r="F1901" s="119" t="s">
        <v>283</v>
      </c>
      <c r="G1901" s="119" t="s">
        <v>283</v>
      </c>
      <c r="H1901" s="119" t="s">
        <v>188</v>
      </c>
      <c r="I1901" s="119" t="s">
        <v>189</v>
      </c>
      <c r="J1901" s="119">
        <v>4</v>
      </c>
      <c r="K1901" s="119">
        <v>11</v>
      </c>
      <c r="L1901" s="119">
        <v>1101</v>
      </c>
      <c r="M1901" s="119">
        <v>44</v>
      </c>
      <c r="N1901" s="120"/>
    </row>
    <row r="1902" spans="1:14" x14ac:dyDescent="0.25">
      <c r="A1902" s="119">
        <v>92</v>
      </c>
      <c r="B1902" s="119">
        <v>92</v>
      </c>
      <c r="C1902" s="119">
        <v>3</v>
      </c>
      <c r="D1902" s="119" t="s">
        <v>208</v>
      </c>
      <c r="E1902" s="119">
        <v>12</v>
      </c>
      <c r="F1902" s="119" t="s">
        <v>283</v>
      </c>
      <c r="G1902" s="119" t="s">
        <v>283</v>
      </c>
      <c r="H1902" s="119" t="s">
        <v>188</v>
      </c>
      <c r="I1902" s="119" t="s">
        <v>189</v>
      </c>
      <c r="J1902" s="119">
        <v>4</v>
      </c>
      <c r="K1902" s="119">
        <v>11</v>
      </c>
      <c r="L1902" s="119">
        <v>1102</v>
      </c>
      <c r="M1902" s="119">
        <v>42</v>
      </c>
      <c r="N1902" s="120"/>
    </row>
    <row r="1903" spans="1:14" x14ac:dyDescent="0.25">
      <c r="A1903" s="119">
        <v>92</v>
      </c>
      <c r="B1903" s="119">
        <v>92</v>
      </c>
      <c r="C1903" s="119">
        <v>3</v>
      </c>
      <c r="D1903" s="119" t="s">
        <v>208</v>
      </c>
      <c r="E1903" s="119">
        <v>12</v>
      </c>
      <c r="F1903" s="119" t="s">
        <v>283</v>
      </c>
      <c r="G1903" s="119" t="s">
        <v>283</v>
      </c>
      <c r="H1903" s="119" t="s">
        <v>188</v>
      </c>
      <c r="I1903" s="119" t="s">
        <v>189</v>
      </c>
      <c r="J1903" s="119">
        <v>4</v>
      </c>
      <c r="K1903" s="119">
        <v>11</v>
      </c>
      <c r="L1903" s="119">
        <v>1103</v>
      </c>
      <c r="M1903" s="119">
        <v>41</v>
      </c>
      <c r="N1903" s="120"/>
    </row>
    <row r="1904" spans="1:14" x14ac:dyDescent="0.25">
      <c r="A1904" s="119">
        <v>92</v>
      </c>
      <c r="B1904" s="119">
        <v>92</v>
      </c>
      <c r="C1904" s="119">
        <v>3</v>
      </c>
      <c r="D1904" s="119" t="s">
        <v>208</v>
      </c>
      <c r="E1904" s="119">
        <v>12</v>
      </c>
      <c r="F1904" s="119" t="s">
        <v>283</v>
      </c>
      <c r="G1904" s="119" t="s">
        <v>283</v>
      </c>
      <c r="H1904" s="119" t="s">
        <v>188</v>
      </c>
      <c r="I1904" s="119" t="s">
        <v>189</v>
      </c>
      <c r="J1904" s="119">
        <v>4</v>
      </c>
      <c r="K1904" s="119">
        <v>11</v>
      </c>
      <c r="L1904" s="119">
        <v>1104</v>
      </c>
      <c r="M1904" s="119">
        <v>41</v>
      </c>
      <c r="N1904" s="120"/>
    </row>
    <row r="1905" spans="1:14" x14ac:dyDescent="0.25">
      <c r="A1905" s="119">
        <v>92</v>
      </c>
      <c r="B1905" s="119">
        <v>92</v>
      </c>
      <c r="C1905" s="119">
        <v>3</v>
      </c>
      <c r="D1905" s="119" t="s">
        <v>208</v>
      </c>
      <c r="E1905" s="119">
        <v>12</v>
      </c>
      <c r="F1905" s="119" t="s">
        <v>283</v>
      </c>
      <c r="G1905" s="119" t="s">
        <v>283</v>
      </c>
      <c r="H1905" s="119" t="s">
        <v>188</v>
      </c>
      <c r="I1905" s="119" t="s">
        <v>189</v>
      </c>
      <c r="J1905" s="119">
        <v>4</v>
      </c>
      <c r="K1905" s="119">
        <v>11</v>
      </c>
      <c r="L1905" s="119">
        <v>1105</v>
      </c>
      <c r="M1905" s="119">
        <v>42</v>
      </c>
      <c r="N1905" s="120"/>
    </row>
    <row r="1906" spans="1:14" x14ac:dyDescent="0.25">
      <c r="A1906" s="119">
        <v>92</v>
      </c>
      <c r="B1906" s="119">
        <v>92</v>
      </c>
      <c r="C1906" s="119">
        <v>3</v>
      </c>
      <c r="D1906" s="119" t="s">
        <v>208</v>
      </c>
      <c r="E1906" s="119">
        <v>12</v>
      </c>
      <c r="F1906" s="119" t="s">
        <v>283</v>
      </c>
      <c r="G1906" s="119" t="s">
        <v>283</v>
      </c>
      <c r="H1906" s="119" t="s">
        <v>188</v>
      </c>
      <c r="I1906" s="119" t="s">
        <v>190</v>
      </c>
      <c r="J1906" s="119">
        <v>3</v>
      </c>
      <c r="K1906" s="119">
        <v>6</v>
      </c>
      <c r="L1906" s="119">
        <v>601</v>
      </c>
      <c r="M1906" s="119">
        <v>45</v>
      </c>
      <c r="N1906" s="120"/>
    </row>
    <row r="1907" spans="1:14" x14ac:dyDescent="0.25">
      <c r="A1907" s="119">
        <v>92</v>
      </c>
      <c r="B1907" s="119">
        <v>92</v>
      </c>
      <c r="C1907" s="119">
        <v>3</v>
      </c>
      <c r="D1907" s="119" t="s">
        <v>208</v>
      </c>
      <c r="E1907" s="119">
        <v>12</v>
      </c>
      <c r="F1907" s="119" t="s">
        <v>283</v>
      </c>
      <c r="G1907" s="119" t="s">
        <v>283</v>
      </c>
      <c r="H1907" s="119" t="s">
        <v>188</v>
      </c>
      <c r="I1907" s="119" t="s">
        <v>190</v>
      </c>
      <c r="J1907" s="119">
        <v>3</v>
      </c>
      <c r="K1907" s="119">
        <v>6</v>
      </c>
      <c r="L1907" s="119">
        <v>602</v>
      </c>
      <c r="M1907" s="119">
        <v>44</v>
      </c>
      <c r="N1907" s="120"/>
    </row>
    <row r="1908" spans="1:14" x14ac:dyDescent="0.25">
      <c r="A1908" s="119">
        <v>92</v>
      </c>
      <c r="B1908" s="119">
        <v>92</v>
      </c>
      <c r="C1908" s="119">
        <v>3</v>
      </c>
      <c r="D1908" s="119" t="s">
        <v>208</v>
      </c>
      <c r="E1908" s="119">
        <v>12</v>
      </c>
      <c r="F1908" s="119" t="s">
        <v>283</v>
      </c>
      <c r="G1908" s="119" t="s">
        <v>283</v>
      </c>
      <c r="H1908" s="119" t="s">
        <v>188</v>
      </c>
      <c r="I1908" s="119" t="s">
        <v>190</v>
      </c>
      <c r="J1908" s="119">
        <v>3</v>
      </c>
      <c r="K1908" s="119">
        <v>6</v>
      </c>
      <c r="L1908" s="119">
        <v>603</v>
      </c>
      <c r="M1908" s="119">
        <v>44</v>
      </c>
      <c r="N1908" s="120"/>
    </row>
    <row r="1909" spans="1:14" x14ac:dyDescent="0.25">
      <c r="A1909" s="119">
        <v>92</v>
      </c>
      <c r="B1909" s="119">
        <v>92</v>
      </c>
      <c r="C1909" s="119">
        <v>3</v>
      </c>
      <c r="D1909" s="119" t="s">
        <v>208</v>
      </c>
      <c r="E1909" s="119">
        <v>12</v>
      </c>
      <c r="F1909" s="119" t="s">
        <v>283</v>
      </c>
      <c r="G1909" s="119" t="s">
        <v>283</v>
      </c>
      <c r="H1909" s="119" t="s">
        <v>188</v>
      </c>
      <c r="I1909" s="119" t="s">
        <v>190</v>
      </c>
      <c r="J1909" s="119">
        <v>3</v>
      </c>
      <c r="K1909" s="119">
        <v>6</v>
      </c>
      <c r="L1909" s="119">
        <v>604</v>
      </c>
      <c r="M1909" s="119">
        <v>45</v>
      </c>
      <c r="N1909" s="120"/>
    </row>
    <row r="1910" spans="1:14" x14ac:dyDescent="0.25">
      <c r="A1910" s="119">
        <v>92</v>
      </c>
      <c r="B1910" s="119">
        <v>92</v>
      </c>
      <c r="C1910" s="119">
        <v>3</v>
      </c>
      <c r="D1910" s="119" t="s">
        <v>208</v>
      </c>
      <c r="E1910" s="119">
        <v>12</v>
      </c>
      <c r="F1910" s="119" t="s">
        <v>283</v>
      </c>
      <c r="G1910" s="119" t="s">
        <v>283</v>
      </c>
      <c r="H1910" s="119" t="s">
        <v>188</v>
      </c>
      <c r="I1910" s="119" t="s">
        <v>190</v>
      </c>
      <c r="J1910" s="119">
        <v>3</v>
      </c>
      <c r="K1910" s="119">
        <v>7</v>
      </c>
      <c r="L1910" s="119">
        <v>701</v>
      </c>
      <c r="M1910" s="119">
        <v>40</v>
      </c>
      <c r="N1910" s="120"/>
    </row>
    <row r="1911" spans="1:14" x14ac:dyDescent="0.25">
      <c r="A1911" s="119">
        <v>92</v>
      </c>
      <c r="B1911" s="119">
        <v>92</v>
      </c>
      <c r="C1911" s="119">
        <v>3</v>
      </c>
      <c r="D1911" s="119" t="s">
        <v>208</v>
      </c>
      <c r="E1911" s="119">
        <v>12</v>
      </c>
      <c r="F1911" s="119" t="s">
        <v>283</v>
      </c>
      <c r="G1911" s="119" t="s">
        <v>283</v>
      </c>
      <c r="H1911" s="119" t="s">
        <v>188</v>
      </c>
      <c r="I1911" s="119" t="s">
        <v>190</v>
      </c>
      <c r="J1911" s="119">
        <v>3</v>
      </c>
      <c r="K1911" s="119">
        <v>7</v>
      </c>
      <c r="L1911" s="119">
        <v>702</v>
      </c>
      <c r="M1911" s="119">
        <v>39</v>
      </c>
      <c r="N1911" s="120"/>
    </row>
    <row r="1912" spans="1:14" x14ac:dyDescent="0.25">
      <c r="A1912" s="119">
        <v>92</v>
      </c>
      <c r="B1912" s="119">
        <v>92</v>
      </c>
      <c r="C1912" s="119">
        <v>3</v>
      </c>
      <c r="D1912" s="119" t="s">
        <v>208</v>
      </c>
      <c r="E1912" s="119">
        <v>12</v>
      </c>
      <c r="F1912" s="119" t="s">
        <v>283</v>
      </c>
      <c r="G1912" s="119" t="s">
        <v>283</v>
      </c>
      <c r="H1912" s="119" t="s">
        <v>188</v>
      </c>
      <c r="I1912" s="119" t="s">
        <v>190</v>
      </c>
      <c r="J1912" s="119">
        <v>3</v>
      </c>
      <c r="K1912" s="119">
        <v>7</v>
      </c>
      <c r="L1912" s="119">
        <v>703</v>
      </c>
      <c r="M1912" s="119">
        <v>37</v>
      </c>
      <c r="N1912" s="120"/>
    </row>
    <row r="1913" spans="1:14" x14ac:dyDescent="0.25">
      <c r="A1913" s="119">
        <v>92</v>
      </c>
      <c r="B1913" s="119">
        <v>92</v>
      </c>
      <c r="C1913" s="119">
        <v>3</v>
      </c>
      <c r="D1913" s="119" t="s">
        <v>208</v>
      </c>
      <c r="E1913" s="119">
        <v>12</v>
      </c>
      <c r="F1913" s="119" t="s">
        <v>283</v>
      </c>
      <c r="G1913" s="119" t="s">
        <v>283</v>
      </c>
      <c r="H1913" s="119" t="s">
        <v>188</v>
      </c>
      <c r="I1913" s="119" t="s">
        <v>190</v>
      </c>
      <c r="J1913" s="119">
        <v>3</v>
      </c>
      <c r="K1913" s="119">
        <v>7</v>
      </c>
      <c r="L1913" s="119">
        <v>704</v>
      </c>
      <c r="M1913" s="119">
        <v>38</v>
      </c>
      <c r="N1913" s="120"/>
    </row>
    <row r="1914" spans="1:14" x14ac:dyDescent="0.25">
      <c r="A1914" s="119">
        <v>92</v>
      </c>
      <c r="B1914" s="119">
        <v>92</v>
      </c>
      <c r="C1914" s="119">
        <v>3</v>
      </c>
      <c r="D1914" s="119" t="s">
        <v>208</v>
      </c>
      <c r="E1914" s="119">
        <v>12</v>
      </c>
      <c r="F1914" s="119" t="s">
        <v>283</v>
      </c>
      <c r="G1914" s="119" t="s">
        <v>283</v>
      </c>
      <c r="H1914" s="119" t="s">
        <v>188</v>
      </c>
      <c r="I1914" s="119" t="s">
        <v>190</v>
      </c>
      <c r="J1914" s="119">
        <v>3</v>
      </c>
      <c r="K1914" s="119">
        <v>7</v>
      </c>
      <c r="L1914" s="119">
        <v>705</v>
      </c>
      <c r="M1914" s="119">
        <v>36</v>
      </c>
      <c r="N1914" s="120"/>
    </row>
    <row r="1915" spans="1:14" x14ac:dyDescent="0.25">
      <c r="A1915" s="119">
        <v>92</v>
      </c>
      <c r="B1915" s="119">
        <v>92</v>
      </c>
      <c r="C1915" s="119">
        <v>3</v>
      </c>
      <c r="D1915" s="119" t="s">
        <v>208</v>
      </c>
      <c r="E1915" s="119">
        <v>12</v>
      </c>
      <c r="F1915" s="119" t="s">
        <v>283</v>
      </c>
      <c r="G1915" s="119" t="s">
        <v>283</v>
      </c>
      <c r="H1915" s="119" t="s">
        <v>188</v>
      </c>
      <c r="I1915" s="119" t="s">
        <v>190</v>
      </c>
      <c r="J1915" s="119">
        <v>3</v>
      </c>
      <c r="K1915" s="119">
        <v>8</v>
      </c>
      <c r="L1915" s="119">
        <v>801</v>
      </c>
      <c r="M1915" s="119">
        <v>40</v>
      </c>
      <c r="N1915" s="120"/>
    </row>
    <row r="1916" spans="1:14" x14ac:dyDescent="0.25">
      <c r="A1916" s="119">
        <v>92</v>
      </c>
      <c r="B1916" s="119">
        <v>92</v>
      </c>
      <c r="C1916" s="119">
        <v>3</v>
      </c>
      <c r="D1916" s="119" t="s">
        <v>208</v>
      </c>
      <c r="E1916" s="119">
        <v>12</v>
      </c>
      <c r="F1916" s="119" t="s">
        <v>283</v>
      </c>
      <c r="G1916" s="119" t="s">
        <v>283</v>
      </c>
      <c r="H1916" s="119" t="s">
        <v>188</v>
      </c>
      <c r="I1916" s="119" t="s">
        <v>190</v>
      </c>
      <c r="J1916" s="119">
        <v>3</v>
      </c>
      <c r="K1916" s="119">
        <v>8</v>
      </c>
      <c r="L1916" s="119">
        <v>802</v>
      </c>
      <c r="M1916" s="119">
        <v>39</v>
      </c>
      <c r="N1916" s="120"/>
    </row>
    <row r="1917" spans="1:14" x14ac:dyDescent="0.25">
      <c r="A1917" s="119">
        <v>92</v>
      </c>
      <c r="B1917" s="119">
        <v>92</v>
      </c>
      <c r="C1917" s="119">
        <v>3</v>
      </c>
      <c r="D1917" s="119" t="s">
        <v>208</v>
      </c>
      <c r="E1917" s="119">
        <v>12</v>
      </c>
      <c r="F1917" s="119" t="s">
        <v>283</v>
      </c>
      <c r="G1917" s="119" t="s">
        <v>283</v>
      </c>
      <c r="H1917" s="119" t="s">
        <v>188</v>
      </c>
      <c r="I1917" s="119" t="s">
        <v>190</v>
      </c>
      <c r="J1917" s="119">
        <v>3</v>
      </c>
      <c r="K1917" s="119">
        <v>8</v>
      </c>
      <c r="L1917" s="119">
        <v>803</v>
      </c>
      <c r="M1917" s="119">
        <v>41</v>
      </c>
      <c r="N1917" s="120"/>
    </row>
    <row r="1918" spans="1:14" x14ac:dyDescent="0.25">
      <c r="A1918" s="119">
        <v>92</v>
      </c>
      <c r="B1918" s="119">
        <v>92</v>
      </c>
      <c r="C1918" s="119">
        <v>3</v>
      </c>
      <c r="D1918" s="119" t="s">
        <v>208</v>
      </c>
      <c r="E1918" s="119">
        <v>12</v>
      </c>
      <c r="F1918" s="119" t="s">
        <v>283</v>
      </c>
      <c r="G1918" s="119" t="s">
        <v>283</v>
      </c>
      <c r="H1918" s="119" t="s">
        <v>188</v>
      </c>
      <c r="I1918" s="119" t="s">
        <v>190</v>
      </c>
      <c r="J1918" s="119">
        <v>3</v>
      </c>
      <c r="K1918" s="119">
        <v>8</v>
      </c>
      <c r="L1918" s="119">
        <v>804</v>
      </c>
      <c r="M1918" s="119">
        <v>39</v>
      </c>
      <c r="N1918" s="120"/>
    </row>
    <row r="1919" spans="1:14" x14ac:dyDescent="0.25">
      <c r="A1919" s="119">
        <v>92</v>
      </c>
      <c r="B1919" s="119">
        <v>92</v>
      </c>
      <c r="C1919" s="119">
        <v>3</v>
      </c>
      <c r="D1919" s="119" t="s">
        <v>208</v>
      </c>
      <c r="E1919" s="119">
        <v>12</v>
      </c>
      <c r="F1919" s="119" t="s">
        <v>283</v>
      </c>
      <c r="G1919" s="119" t="s">
        <v>283</v>
      </c>
      <c r="H1919" s="119" t="s">
        <v>188</v>
      </c>
      <c r="I1919" s="119" t="s">
        <v>190</v>
      </c>
      <c r="J1919" s="119">
        <v>3</v>
      </c>
      <c r="K1919" s="119">
        <v>8</v>
      </c>
      <c r="L1919" s="119">
        <v>805</v>
      </c>
      <c r="M1919" s="119">
        <v>38</v>
      </c>
      <c r="N1919" s="120"/>
    </row>
    <row r="1920" spans="1:14" x14ac:dyDescent="0.25">
      <c r="A1920" s="119">
        <v>92</v>
      </c>
      <c r="B1920" s="119">
        <v>92</v>
      </c>
      <c r="C1920" s="119">
        <v>3</v>
      </c>
      <c r="D1920" s="119" t="s">
        <v>208</v>
      </c>
      <c r="E1920" s="119">
        <v>12</v>
      </c>
      <c r="F1920" s="119" t="s">
        <v>283</v>
      </c>
      <c r="G1920" s="119" t="s">
        <v>283</v>
      </c>
      <c r="H1920" s="119" t="s">
        <v>188</v>
      </c>
      <c r="I1920" s="119" t="s">
        <v>190</v>
      </c>
      <c r="J1920" s="119">
        <v>3</v>
      </c>
      <c r="K1920" s="119">
        <v>8</v>
      </c>
      <c r="L1920" s="119">
        <v>806</v>
      </c>
      <c r="M1920" s="119">
        <v>39</v>
      </c>
      <c r="N1920" s="120"/>
    </row>
    <row r="1921" spans="1:14" x14ac:dyDescent="0.25">
      <c r="A1921" s="119">
        <v>92</v>
      </c>
      <c r="B1921" s="119">
        <v>92</v>
      </c>
      <c r="C1921" s="119">
        <v>3</v>
      </c>
      <c r="D1921" s="119" t="s">
        <v>208</v>
      </c>
      <c r="E1921" s="119">
        <v>12</v>
      </c>
      <c r="F1921" s="119" t="s">
        <v>283</v>
      </c>
      <c r="G1921" s="119" t="s">
        <v>283</v>
      </c>
      <c r="H1921" s="119" t="s">
        <v>188</v>
      </c>
      <c r="I1921" s="119" t="s">
        <v>190</v>
      </c>
      <c r="J1921" s="119">
        <v>3</v>
      </c>
      <c r="K1921" s="119">
        <v>8</v>
      </c>
      <c r="L1921" s="119">
        <v>807</v>
      </c>
      <c r="M1921" s="119">
        <v>35</v>
      </c>
      <c r="N1921" s="120"/>
    </row>
    <row r="1922" spans="1:14" x14ac:dyDescent="0.25">
      <c r="A1922" s="119">
        <v>92</v>
      </c>
      <c r="B1922" s="119">
        <v>92</v>
      </c>
      <c r="C1922" s="119">
        <v>3</v>
      </c>
      <c r="D1922" s="119" t="s">
        <v>208</v>
      </c>
      <c r="E1922" s="119">
        <v>12</v>
      </c>
      <c r="F1922" s="119" t="s">
        <v>283</v>
      </c>
      <c r="G1922" s="119" t="s">
        <v>283</v>
      </c>
      <c r="H1922" s="119" t="s">
        <v>188</v>
      </c>
      <c r="I1922" s="119" t="s">
        <v>190</v>
      </c>
      <c r="J1922" s="119">
        <v>3</v>
      </c>
      <c r="K1922" s="119">
        <v>9</v>
      </c>
      <c r="L1922" s="119">
        <v>901</v>
      </c>
      <c r="M1922" s="119">
        <v>43</v>
      </c>
      <c r="N1922" s="120"/>
    </row>
    <row r="1923" spans="1:14" x14ac:dyDescent="0.25">
      <c r="A1923" s="119">
        <v>92</v>
      </c>
      <c r="B1923" s="119">
        <v>92</v>
      </c>
      <c r="C1923" s="119">
        <v>3</v>
      </c>
      <c r="D1923" s="119" t="s">
        <v>208</v>
      </c>
      <c r="E1923" s="119">
        <v>12</v>
      </c>
      <c r="F1923" s="119" t="s">
        <v>283</v>
      </c>
      <c r="G1923" s="119" t="s">
        <v>283</v>
      </c>
      <c r="H1923" s="119" t="s">
        <v>188</v>
      </c>
      <c r="I1923" s="119" t="s">
        <v>190</v>
      </c>
      <c r="J1923" s="119">
        <v>3</v>
      </c>
      <c r="K1923" s="119">
        <v>9</v>
      </c>
      <c r="L1923" s="119">
        <v>902</v>
      </c>
      <c r="M1923" s="119">
        <v>44</v>
      </c>
      <c r="N1923" s="120"/>
    </row>
    <row r="1924" spans="1:14" x14ac:dyDescent="0.25">
      <c r="A1924" s="119">
        <v>92</v>
      </c>
      <c r="B1924" s="119">
        <v>92</v>
      </c>
      <c r="C1924" s="119">
        <v>3</v>
      </c>
      <c r="D1924" s="119" t="s">
        <v>208</v>
      </c>
      <c r="E1924" s="119">
        <v>12</v>
      </c>
      <c r="F1924" s="119" t="s">
        <v>283</v>
      </c>
      <c r="G1924" s="119" t="s">
        <v>283</v>
      </c>
      <c r="H1924" s="119" t="s">
        <v>188</v>
      </c>
      <c r="I1924" s="119" t="s">
        <v>190</v>
      </c>
      <c r="J1924" s="119">
        <v>3</v>
      </c>
      <c r="K1924" s="119">
        <v>9</v>
      </c>
      <c r="L1924" s="119">
        <v>903</v>
      </c>
      <c r="M1924" s="119">
        <v>44</v>
      </c>
      <c r="N1924" s="120"/>
    </row>
    <row r="1925" spans="1:14" x14ac:dyDescent="0.25">
      <c r="A1925" s="119">
        <v>92</v>
      </c>
      <c r="B1925" s="119">
        <v>92</v>
      </c>
      <c r="C1925" s="119">
        <v>3</v>
      </c>
      <c r="D1925" s="119" t="s">
        <v>208</v>
      </c>
      <c r="E1925" s="119">
        <v>12</v>
      </c>
      <c r="F1925" s="119" t="s">
        <v>283</v>
      </c>
      <c r="G1925" s="119" t="s">
        <v>283</v>
      </c>
      <c r="H1925" s="119" t="s">
        <v>188</v>
      </c>
      <c r="I1925" s="119" t="s">
        <v>190</v>
      </c>
      <c r="J1925" s="119">
        <v>3</v>
      </c>
      <c r="K1925" s="119">
        <v>9</v>
      </c>
      <c r="L1925" s="119">
        <v>904</v>
      </c>
      <c r="M1925" s="119">
        <v>44</v>
      </c>
      <c r="N1925" s="120"/>
    </row>
    <row r="1926" spans="1:14" x14ac:dyDescent="0.25">
      <c r="A1926" s="119">
        <v>92</v>
      </c>
      <c r="B1926" s="119">
        <v>92</v>
      </c>
      <c r="C1926" s="119">
        <v>3</v>
      </c>
      <c r="D1926" s="119" t="s">
        <v>208</v>
      </c>
      <c r="E1926" s="119">
        <v>12</v>
      </c>
      <c r="F1926" s="119" t="s">
        <v>283</v>
      </c>
      <c r="G1926" s="119" t="s">
        <v>283</v>
      </c>
      <c r="H1926" s="119" t="s">
        <v>188</v>
      </c>
      <c r="I1926" s="119" t="s">
        <v>190</v>
      </c>
      <c r="J1926" s="119">
        <v>4</v>
      </c>
      <c r="K1926" s="119">
        <v>10</v>
      </c>
      <c r="L1926" s="119">
        <v>1001</v>
      </c>
      <c r="M1926" s="119">
        <v>43</v>
      </c>
      <c r="N1926" s="120"/>
    </row>
    <row r="1927" spans="1:14" x14ac:dyDescent="0.25">
      <c r="A1927" s="119">
        <v>92</v>
      </c>
      <c r="B1927" s="119">
        <v>92</v>
      </c>
      <c r="C1927" s="119">
        <v>3</v>
      </c>
      <c r="D1927" s="119" t="s">
        <v>208</v>
      </c>
      <c r="E1927" s="119">
        <v>12</v>
      </c>
      <c r="F1927" s="119" t="s">
        <v>283</v>
      </c>
      <c r="G1927" s="119" t="s">
        <v>283</v>
      </c>
      <c r="H1927" s="119" t="s">
        <v>188</v>
      </c>
      <c r="I1927" s="119" t="s">
        <v>190</v>
      </c>
      <c r="J1927" s="119">
        <v>4</v>
      </c>
      <c r="K1927" s="119">
        <v>10</v>
      </c>
      <c r="L1927" s="119">
        <v>1002</v>
      </c>
      <c r="M1927" s="119">
        <v>43</v>
      </c>
      <c r="N1927" s="120"/>
    </row>
    <row r="1928" spans="1:14" x14ac:dyDescent="0.25">
      <c r="A1928" s="119">
        <v>92</v>
      </c>
      <c r="B1928" s="119">
        <v>92</v>
      </c>
      <c r="C1928" s="119">
        <v>3</v>
      </c>
      <c r="D1928" s="119" t="s">
        <v>208</v>
      </c>
      <c r="E1928" s="119">
        <v>12</v>
      </c>
      <c r="F1928" s="119" t="s">
        <v>283</v>
      </c>
      <c r="G1928" s="119" t="s">
        <v>283</v>
      </c>
      <c r="H1928" s="119" t="s">
        <v>188</v>
      </c>
      <c r="I1928" s="119" t="s">
        <v>190</v>
      </c>
      <c r="J1928" s="119">
        <v>4</v>
      </c>
      <c r="K1928" s="119">
        <v>10</v>
      </c>
      <c r="L1928" s="119">
        <v>1003</v>
      </c>
      <c r="M1928" s="119">
        <v>43</v>
      </c>
      <c r="N1928" s="120"/>
    </row>
    <row r="1929" spans="1:14" x14ac:dyDescent="0.25">
      <c r="A1929" s="119">
        <v>92</v>
      </c>
      <c r="B1929" s="119">
        <v>92</v>
      </c>
      <c r="C1929" s="119">
        <v>3</v>
      </c>
      <c r="D1929" s="119" t="s">
        <v>208</v>
      </c>
      <c r="E1929" s="119">
        <v>12</v>
      </c>
      <c r="F1929" s="119" t="s">
        <v>283</v>
      </c>
      <c r="G1929" s="119" t="s">
        <v>283</v>
      </c>
      <c r="H1929" s="119" t="s">
        <v>188</v>
      </c>
      <c r="I1929" s="119" t="s">
        <v>190</v>
      </c>
      <c r="J1929" s="119">
        <v>4</v>
      </c>
      <c r="K1929" s="119">
        <v>10</v>
      </c>
      <c r="L1929" s="119">
        <v>1004</v>
      </c>
      <c r="M1929" s="119">
        <v>40</v>
      </c>
      <c r="N1929" s="120"/>
    </row>
    <row r="1930" spans="1:14" x14ac:dyDescent="0.25">
      <c r="A1930" s="119">
        <v>92</v>
      </c>
      <c r="B1930" s="119">
        <v>92</v>
      </c>
      <c r="C1930" s="119">
        <v>3</v>
      </c>
      <c r="D1930" s="119" t="s">
        <v>208</v>
      </c>
      <c r="E1930" s="119">
        <v>12</v>
      </c>
      <c r="F1930" s="119" t="s">
        <v>283</v>
      </c>
      <c r="G1930" s="119" t="s">
        <v>283</v>
      </c>
      <c r="H1930" s="119" t="s">
        <v>188</v>
      </c>
      <c r="I1930" s="119" t="s">
        <v>190</v>
      </c>
      <c r="J1930" s="119">
        <v>4</v>
      </c>
      <c r="K1930" s="119">
        <v>10</v>
      </c>
      <c r="L1930" s="119">
        <v>1005</v>
      </c>
      <c r="M1930" s="119">
        <v>42</v>
      </c>
      <c r="N1930" s="120"/>
    </row>
    <row r="1931" spans="1:14" x14ac:dyDescent="0.25">
      <c r="A1931" s="119">
        <v>92</v>
      </c>
      <c r="B1931" s="119">
        <v>92</v>
      </c>
      <c r="C1931" s="119">
        <v>3</v>
      </c>
      <c r="D1931" s="119" t="s">
        <v>208</v>
      </c>
      <c r="E1931" s="119">
        <v>12</v>
      </c>
      <c r="F1931" s="119" t="s">
        <v>283</v>
      </c>
      <c r="G1931" s="119" t="s">
        <v>283</v>
      </c>
      <c r="H1931" s="119" t="s">
        <v>188</v>
      </c>
      <c r="I1931" s="119" t="s">
        <v>190</v>
      </c>
      <c r="J1931" s="119">
        <v>4</v>
      </c>
      <c r="K1931" s="119">
        <v>11</v>
      </c>
      <c r="L1931" s="119">
        <v>1101</v>
      </c>
      <c r="M1931" s="119">
        <v>36</v>
      </c>
      <c r="N1931" s="120"/>
    </row>
    <row r="1932" spans="1:14" x14ac:dyDescent="0.25">
      <c r="A1932" s="119">
        <v>92</v>
      </c>
      <c r="B1932" s="119">
        <v>92</v>
      </c>
      <c r="C1932" s="119">
        <v>3</v>
      </c>
      <c r="D1932" s="119" t="s">
        <v>208</v>
      </c>
      <c r="E1932" s="119">
        <v>12</v>
      </c>
      <c r="F1932" s="119" t="s">
        <v>283</v>
      </c>
      <c r="G1932" s="119" t="s">
        <v>283</v>
      </c>
      <c r="H1932" s="119" t="s">
        <v>188</v>
      </c>
      <c r="I1932" s="119" t="s">
        <v>190</v>
      </c>
      <c r="J1932" s="119">
        <v>4</v>
      </c>
      <c r="K1932" s="119">
        <v>11</v>
      </c>
      <c r="L1932" s="119">
        <v>1102</v>
      </c>
      <c r="M1932" s="119">
        <v>40</v>
      </c>
      <c r="N1932" s="120"/>
    </row>
    <row r="1933" spans="1:14" x14ac:dyDescent="0.25">
      <c r="A1933" s="119">
        <v>92</v>
      </c>
      <c r="B1933" s="119">
        <v>92</v>
      </c>
      <c r="C1933" s="119">
        <v>3</v>
      </c>
      <c r="D1933" s="119" t="s">
        <v>208</v>
      </c>
      <c r="E1933" s="119">
        <v>12</v>
      </c>
      <c r="F1933" s="119" t="s">
        <v>283</v>
      </c>
      <c r="G1933" s="119" t="s">
        <v>283</v>
      </c>
      <c r="H1933" s="119" t="s">
        <v>188</v>
      </c>
      <c r="I1933" s="119" t="s">
        <v>190</v>
      </c>
      <c r="J1933" s="119">
        <v>4</v>
      </c>
      <c r="K1933" s="119">
        <v>11</v>
      </c>
      <c r="L1933" s="119">
        <v>1103</v>
      </c>
      <c r="M1933" s="119">
        <v>40</v>
      </c>
      <c r="N1933" s="120"/>
    </row>
    <row r="1934" spans="1:14" x14ac:dyDescent="0.25">
      <c r="A1934" s="119">
        <v>92</v>
      </c>
      <c r="B1934" s="119">
        <v>92</v>
      </c>
      <c r="C1934" s="119">
        <v>3</v>
      </c>
      <c r="D1934" s="119" t="s">
        <v>208</v>
      </c>
      <c r="E1934" s="119">
        <v>12</v>
      </c>
      <c r="F1934" s="119" t="s">
        <v>283</v>
      </c>
      <c r="G1934" s="119" t="s">
        <v>283</v>
      </c>
      <c r="H1934" s="119" t="s">
        <v>188</v>
      </c>
      <c r="I1934" s="119" t="s">
        <v>190</v>
      </c>
      <c r="J1934" s="119">
        <v>4</v>
      </c>
      <c r="K1934" s="119">
        <v>11</v>
      </c>
      <c r="L1934" s="119">
        <v>1104</v>
      </c>
      <c r="M1934" s="119">
        <v>36</v>
      </c>
      <c r="N1934" s="120"/>
    </row>
    <row r="1935" spans="1:14" x14ac:dyDescent="0.25">
      <c r="A1935" s="119">
        <v>92</v>
      </c>
      <c r="B1935" s="119">
        <v>92</v>
      </c>
      <c r="C1935" s="119">
        <v>3</v>
      </c>
      <c r="D1935" s="119" t="s">
        <v>208</v>
      </c>
      <c r="E1935" s="119">
        <v>12</v>
      </c>
      <c r="F1935" s="119" t="s">
        <v>283</v>
      </c>
      <c r="G1935" s="119" t="s">
        <v>283</v>
      </c>
      <c r="H1935" s="119" t="s">
        <v>188</v>
      </c>
      <c r="I1935" s="119" t="s">
        <v>190</v>
      </c>
      <c r="J1935" s="119">
        <v>4</v>
      </c>
      <c r="K1935" s="119">
        <v>11</v>
      </c>
      <c r="L1935" s="119">
        <v>1105</v>
      </c>
      <c r="M1935" s="119">
        <v>32</v>
      </c>
      <c r="N1935" s="120"/>
    </row>
    <row r="1936" spans="1:14" x14ac:dyDescent="0.25">
      <c r="A1936" s="119">
        <v>92</v>
      </c>
      <c r="B1936" s="119">
        <v>92</v>
      </c>
      <c r="C1936" s="119">
        <v>3</v>
      </c>
      <c r="D1936" s="119" t="s">
        <v>208</v>
      </c>
      <c r="E1936" s="119">
        <v>12</v>
      </c>
      <c r="F1936" s="119" t="s">
        <v>283</v>
      </c>
      <c r="G1936" s="119" t="s">
        <v>283</v>
      </c>
      <c r="H1936" s="119" t="s">
        <v>188</v>
      </c>
      <c r="I1936" s="119" t="s">
        <v>190</v>
      </c>
      <c r="J1936" s="119">
        <v>4</v>
      </c>
      <c r="K1936" s="119">
        <v>11</v>
      </c>
      <c r="L1936" s="119">
        <v>1106</v>
      </c>
      <c r="M1936" s="119">
        <v>37</v>
      </c>
      <c r="N1936" s="120"/>
    </row>
    <row r="1937" spans="1:14" x14ac:dyDescent="0.25">
      <c r="A1937" s="119">
        <v>92</v>
      </c>
      <c r="B1937" s="119">
        <v>101</v>
      </c>
      <c r="C1937" s="119">
        <v>3</v>
      </c>
      <c r="D1937" s="119" t="s">
        <v>208</v>
      </c>
      <c r="E1937" s="119">
        <v>12</v>
      </c>
      <c r="F1937" s="119" t="s">
        <v>283</v>
      </c>
      <c r="G1937" s="119" t="s">
        <v>285</v>
      </c>
      <c r="H1937" s="119" t="s">
        <v>188</v>
      </c>
      <c r="I1937" s="119" t="s">
        <v>189</v>
      </c>
      <c r="J1937" s="119">
        <v>1</v>
      </c>
      <c r="K1937" s="119">
        <v>0</v>
      </c>
      <c r="L1937" s="119">
        <v>1</v>
      </c>
      <c r="M1937" s="119">
        <v>26</v>
      </c>
      <c r="N1937" s="120"/>
    </row>
    <row r="1938" spans="1:14" x14ac:dyDescent="0.25">
      <c r="A1938" s="119">
        <v>92</v>
      </c>
      <c r="B1938" s="119">
        <v>101</v>
      </c>
      <c r="C1938" s="119">
        <v>3</v>
      </c>
      <c r="D1938" s="119" t="s">
        <v>208</v>
      </c>
      <c r="E1938" s="119">
        <v>12</v>
      </c>
      <c r="F1938" s="119" t="s">
        <v>283</v>
      </c>
      <c r="G1938" s="119" t="s">
        <v>285</v>
      </c>
      <c r="H1938" s="119" t="s">
        <v>188</v>
      </c>
      <c r="I1938" s="119" t="s">
        <v>189</v>
      </c>
      <c r="J1938" s="119">
        <v>2</v>
      </c>
      <c r="K1938" s="119">
        <v>1</v>
      </c>
      <c r="L1938" s="119">
        <v>101</v>
      </c>
      <c r="M1938" s="119">
        <v>33</v>
      </c>
      <c r="N1938" s="120"/>
    </row>
    <row r="1939" spans="1:14" x14ac:dyDescent="0.25">
      <c r="A1939" s="119">
        <v>92</v>
      </c>
      <c r="B1939" s="119">
        <v>101</v>
      </c>
      <c r="C1939" s="119">
        <v>3</v>
      </c>
      <c r="D1939" s="119" t="s">
        <v>208</v>
      </c>
      <c r="E1939" s="119">
        <v>12</v>
      </c>
      <c r="F1939" s="119" t="s">
        <v>283</v>
      </c>
      <c r="G1939" s="119" t="s">
        <v>285</v>
      </c>
      <c r="H1939" s="119" t="s">
        <v>188</v>
      </c>
      <c r="I1939" s="119" t="s">
        <v>189</v>
      </c>
      <c r="J1939" s="119">
        <v>2</v>
      </c>
      <c r="K1939" s="119">
        <v>2</v>
      </c>
      <c r="L1939" s="119">
        <v>201</v>
      </c>
      <c r="M1939" s="119">
        <v>35</v>
      </c>
      <c r="N1939" s="120"/>
    </row>
    <row r="1940" spans="1:14" x14ac:dyDescent="0.25">
      <c r="A1940" s="119">
        <v>92</v>
      </c>
      <c r="B1940" s="119">
        <v>101</v>
      </c>
      <c r="C1940" s="119">
        <v>3</v>
      </c>
      <c r="D1940" s="119" t="s">
        <v>208</v>
      </c>
      <c r="E1940" s="119">
        <v>12</v>
      </c>
      <c r="F1940" s="119" t="s">
        <v>283</v>
      </c>
      <c r="G1940" s="119" t="s">
        <v>285</v>
      </c>
      <c r="H1940" s="119" t="s">
        <v>188</v>
      </c>
      <c r="I1940" s="119" t="s">
        <v>189</v>
      </c>
      <c r="J1940" s="119">
        <v>2</v>
      </c>
      <c r="K1940" s="119">
        <v>3</v>
      </c>
      <c r="L1940" s="119">
        <v>301</v>
      </c>
      <c r="M1940" s="119">
        <v>40</v>
      </c>
      <c r="N1940" s="120"/>
    </row>
    <row r="1941" spans="1:14" x14ac:dyDescent="0.25">
      <c r="A1941" s="119">
        <v>92</v>
      </c>
      <c r="B1941" s="119">
        <v>101</v>
      </c>
      <c r="C1941" s="119">
        <v>3</v>
      </c>
      <c r="D1941" s="119" t="s">
        <v>208</v>
      </c>
      <c r="E1941" s="119">
        <v>12</v>
      </c>
      <c r="F1941" s="119" t="s">
        <v>283</v>
      </c>
      <c r="G1941" s="119" t="s">
        <v>285</v>
      </c>
      <c r="H1941" s="119" t="s">
        <v>188</v>
      </c>
      <c r="I1941" s="119" t="s">
        <v>189</v>
      </c>
      <c r="J1941" s="119">
        <v>2</v>
      </c>
      <c r="K1941" s="119">
        <v>4</v>
      </c>
      <c r="L1941" s="119">
        <v>401</v>
      </c>
      <c r="M1941" s="119">
        <v>39</v>
      </c>
      <c r="N1941" s="120"/>
    </row>
    <row r="1942" spans="1:14" x14ac:dyDescent="0.25">
      <c r="A1942" s="119">
        <v>92</v>
      </c>
      <c r="B1942" s="119">
        <v>101</v>
      </c>
      <c r="C1942" s="119">
        <v>3</v>
      </c>
      <c r="D1942" s="119" t="s">
        <v>208</v>
      </c>
      <c r="E1942" s="119">
        <v>12</v>
      </c>
      <c r="F1942" s="119" t="s">
        <v>283</v>
      </c>
      <c r="G1942" s="119" t="s">
        <v>285</v>
      </c>
      <c r="H1942" s="119" t="s">
        <v>188</v>
      </c>
      <c r="I1942" s="119" t="s">
        <v>189</v>
      </c>
      <c r="J1942" s="119">
        <v>2</v>
      </c>
      <c r="K1942" s="119">
        <v>5</v>
      </c>
      <c r="L1942" s="119">
        <v>501</v>
      </c>
      <c r="M1942" s="119">
        <v>40</v>
      </c>
      <c r="N1942" s="120"/>
    </row>
    <row r="1943" spans="1:14" x14ac:dyDescent="0.25">
      <c r="A1943" s="119">
        <v>92</v>
      </c>
      <c r="B1943" s="119">
        <v>101</v>
      </c>
      <c r="C1943" s="119">
        <v>3</v>
      </c>
      <c r="D1943" s="119" t="s">
        <v>208</v>
      </c>
      <c r="E1943" s="119">
        <v>12</v>
      </c>
      <c r="F1943" s="119" t="s">
        <v>283</v>
      </c>
      <c r="G1943" s="119" t="s">
        <v>285</v>
      </c>
      <c r="H1943" s="119" t="s">
        <v>188</v>
      </c>
      <c r="I1943" s="119" t="s">
        <v>190</v>
      </c>
      <c r="J1943" s="119">
        <v>1</v>
      </c>
      <c r="K1943" s="119">
        <v>0</v>
      </c>
      <c r="L1943" s="119">
        <v>1</v>
      </c>
      <c r="M1943" s="119">
        <v>26</v>
      </c>
      <c r="N1943" s="120"/>
    </row>
    <row r="1944" spans="1:14" x14ac:dyDescent="0.25">
      <c r="A1944" s="119">
        <v>92</v>
      </c>
      <c r="B1944" s="119">
        <v>101</v>
      </c>
      <c r="C1944" s="119">
        <v>3</v>
      </c>
      <c r="D1944" s="119" t="s">
        <v>208</v>
      </c>
      <c r="E1944" s="119">
        <v>12</v>
      </c>
      <c r="F1944" s="119" t="s">
        <v>283</v>
      </c>
      <c r="G1944" s="119" t="s">
        <v>285</v>
      </c>
      <c r="H1944" s="119" t="s">
        <v>188</v>
      </c>
      <c r="I1944" s="119" t="s">
        <v>190</v>
      </c>
      <c r="J1944" s="119">
        <v>2</v>
      </c>
      <c r="K1944" s="119">
        <v>1</v>
      </c>
      <c r="L1944" s="119">
        <v>101</v>
      </c>
      <c r="M1944" s="119">
        <v>31</v>
      </c>
      <c r="N1944" s="120"/>
    </row>
    <row r="1945" spans="1:14" x14ac:dyDescent="0.25">
      <c r="A1945" s="119">
        <v>92</v>
      </c>
      <c r="B1945" s="119">
        <v>101</v>
      </c>
      <c r="C1945" s="119">
        <v>3</v>
      </c>
      <c r="D1945" s="119" t="s">
        <v>208</v>
      </c>
      <c r="E1945" s="119">
        <v>12</v>
      </c>
      <c r="F1945" s="119" t="s">
        <v>283</v>
      </c>
      <c r="G1945" s="119" t="s">
        <v>285</v>
      </c>
      <c r="H1945" s="119" t="s">
        <v>188</v>
      </c>
      <c r="I1945" s="119" t="s">
        <v>190</v>
      </c>
      <c r="J1945" s="119">
        <v>2</v>
      </c>
      <c r="K1945" s="119">
        <v>2</v>
      </c>
      <c r="L1945" s="119">
        <v>201</v>
      </c>
      <c r="M1945" s="119">
        <v>35</v>
      </c>
      <c r="N1945" s="120"/>
    </row>
    <row r="1946" spans="1:14" x14ac:dyDescent="0.25">
      <c r="A1946" s="119">
        <v>92</v>
      </c>
      <c r="B1946" s="119">
        <v>101</v>
      </c>
      <c r="C1946" s="119">
        <v>3</v>
      </c>
      <c r="D1946" s="119" t="s">
        <v>208</v>
      </c>
      <c r="E1946" s="119">
        <v>12</v>
      </c>
      <c r="F1946" s="119" t="s">
        <v>283</v>
      </c>
      <c r="G1946" s="119" t="s">
        <v>285</v>
      </c>
      <c r="H1946" s="119" t="s">
        <v>188</v>
      </c>
      <c r="I1946" s="119" t="s">
        <v>190</v>
      </c>
      <c r="J1946" s="119">
        <v>2</v>
      </c>
      <c r="K1946" s="119">
        <v>3</v>
      </c>
      <c r="L1946" s="119">
        <v>301</v>
      </c>
      <c r="M1946" s="119">
        <v>39</v>
      </c>
      <c r="N1946" s="120"/>
    </row>
    <row r="1947" spans="1:14" x14ac:dyDescent="0.25">
      <c r="A1947" s="119">
        <v>92</v>
      </c>
      <c r="B1947" s="119">
        <v>101</v>
      </c>
      <c r="C1947" s="119">
        <v>3</v>
      </c>
      <c r="D1947" s="119" t="s">
        <v>208</v>
      </c>
      <c r="E1947" s="119">
        <v>12</v>
      </c>
      <c r="F1947" s="119" t="s">
        <v>283</v>
      </c>
      <c r="G1947" s="119" t="s">
        <v>285</v>
      </c>
      <c r="H1947" s="119" t="s">
        <v>188</v>
      </c>
      <c r="I1947" s="119" t="s">
        <v>190</v>
      </c>
      <c r="J1947" s="119">
        <v>2</v>
      </c>
      <c r="K1947" s="119">
        <v>4</v>
      </c>
      <c r="L1947" s="119">
        <v>401</v>
      </c>
      <c r="M1947" s="119">
        <v>36</v>
      </c>
      <c r="N1947" s="120"/>
    </row>
    <row r="1948" spans="1:14" x14ac:dyDescent="0.25">
      <c r="A1948" s="119">
        <v>92</v>
      </c>
      <c r="B1948" s="119">
        <v>101</v>
      </c>
      <c r="C1948" s="119">
        <v>3</v>
      </c>
      <c r="D1948" s="119" t="s">
        <v>208</v>
      </c>
      <c r="E1948" s="119">
        <v>12</v>
      </c>
      <c r="F1948" s="119" t="s">
        <v>283</v>
      </c>
      <c r="G1948" s="119" t="s">
        <v>285</v>
      </c>
      <c r="H1948" s="119" t="s">
        <v>188</v>
      </c>
      <c r="I1948" s="119" t="s">
        <v>190</v>
      </c>
      <c r="J1948" s="119">
        <v>2</v>
      </c>
      <c r="K1948" s="119">
        <v>5</v>
      </c>
      <c r="L1948" s="119">
        <v>501</v>
      </c>
      <c r="M1948" s="119">
        <v>38</v>
      </c>
      <c r="N1948" s="120"/>
    </row>
    <row r="1949" spans="1:14" x14ac:dyDescent="0.25">
      <c r="A1949" s="119">
        <v>92</v>
      </c>
      <c r="B1949" s="119">
        <v>128</v>
      </c>
      <c r="C1949" s="119">
        <v>3</v>
      </c>
      <c r="D1949" s="119" t="s">
        <v>208</v>
      </c>
      <c r="E1949" s="119">
        <v>14</v>
      </c>
      <c r="F1949" s="119" t="s">
        <v>283</v>
      </c>
      <c r="G1949" s="119" t="s">
        <v>286</v>
      </c>
      <c r="H1949" s="119" t="s">
        <v>188</v>
      </c>
      <c r="I1949" s="119" t="s">
        <v>189</v>
      </c>
      <c r="J1949" s="119">
        <v>1</v>
      </c>
      <c r="K1949" s="119">
        <v>0</v>
      </c>
      <c r="L1949" s="119">
        <v>1</v>
      </c>
      <c r="M1949" s="119">
        <v>26</v>
      </c>
      <c r="N1949" s="120"/>
    </row>
    <row r="1950" spans="1:14" x14ac:dyDescent="0.25">
      <c r="A1950" s="119">
        <v>92</v>
      </c>
      <c r="B1950" s="119">
        <v>128</v>
      </c>
      <c r="C1950" s="119">
        <v>3</v>
      </c>
      <c r="D1950" s="119" t="s">
        <v>208</v>
      </c>
      <c r="E1950" s="119">
        <v>14</v>
      </c>
      <c r="F1950" s="119" t="s">
        <v>283</v>
      </c>
      <c r="G1950" s="119" t="s">
        <v>286</v>
      </c>
      <c r="H1950" s="119" t="s">
        <v>188</v>
      </c>
      <c r="I1950" s="119" t="s">
        <v>189</v>
      </c>
      <c r="J1950" s="119">
        <v>2</v>
      </c>
      <c r="K1950" s="119">
        <v>1</v>
      </c>
      <c r="L1950" s="119">
        <v>101</v>
      </c>
      <c r="M1950" s="119">
        <v>38</v>
      </c>
      <c r="N1950" s="120"/>
    </row>
    <row r="1951" spans="1:14" x14ac:dyDescent="0.25">
      <c r="A1951" s="119">
        <v>92</v>
      </c>
      <c r="B1951" s="119">
        <v>128</v>
      </c>
      <c r="C1951" s="119">
        <v>3</v>
      </c>
      <c r="D1951" s="119" t="s">
        <v>208</v>
      </c>
      <c r="E1951" s="119">
        <v>14</v>
      </c>
      <c r="F1951" s="119" t="s">
        <v>283</v>
      </c>
      <c r="G1951" s="119" t="s">
        <v>286</v>
      </c>
      <c r="H1951" s="119" t="s">
        <v>188</v>
      </c>
      <c r="I1951" s="119" t="s">
        <v>189</v>
      </c>
      <c r="J1951" s="119">
        <v>2</v>
      </c>
      <c r="K1951" s="119">
        <v>2</v>
      </c>
      <c r="L1951" s="119">
        <v>201</v>
      </c>
      <c r="M1951" s="119">
        <v>37</v>
      </c>
      <c r="N1951" s="120"/>
    </row>
    <row r="1952" spans="1:14" x14ac:dyDescent="0.25">
      <c r="A1952" s="119">
        <v>92</v>
      </c>
      <c r="B1952" s="119">
        <v>128</v>
      </c>
      <c r="C1952" s="119">
        <v>3</v>
      </c>
      <c r="D1952" s="119" t="s">
        <v>208</v>
      </c>
      <c r="E1952" s="119">
        <v>14</v>
      </c>
      <c r="F1952" s="119" t="s">
        <v>283</v>
      </c>
      <c r="G1952" s="119" t="s">
        <v>286</v>
      </c>
      <c r="H1952" s="119" t="s">
        <v>188</v>
      </c>
      <c r="I1952" s="119" t="s">
        <v>189</v>
      </c>
      <c r="J1952" s="119">
        <v>2</v>
      </c>
      <c r="K1952" s="119">
        <v>3</v>
      </c>
      <c r="L1952" s="119">
        <v>301</v>
      </c>
      <c r="M1952" s="119">
        <v>39</v>
      </c>
      <c r="N1952" s="120"/>
    </row>
    <row r="1953" spans="1:14" x14ac:dyDescent="0.25">
      <c r="A1953" s="119">
        <v>92</v>
      </c>
      <c r="B1953" s="119">
        <v>128</v>
      </c>
      <c r="C1953" s="119">
        <v>3</v>
      </c>
      <c r="D1953" s="119" t="s">
        <v>208</v>
      </c>
      <c r="E1953" s="119">
        <v>14</v>
      </c>
      <c r="F1953" s="119" t="s">
        <v>283</v>
      </c>
      <c r="G1953" s="119" t="s">
        <v>286</v>
      </c>
      <c r="H1953" s="119" t="s">
        <v>188</v>
      </c>
      <c r="I1953" s="119" t="s">
        <v>189</v>
      </c>
      <c r="J1953" s="119">
        <v>2</v>
      </c>
      <c r="K1953" s="119">
        <v>4</v>
      </c>
      <c r="L1953" s="119">
        <v>401</v>
      </c>
      <c r="M1953" s="119">
        <v>38</v>
      </c>
      <c r="N1953" s="120"/>
    </row>
    <row r="1954" spans="1:14" x14ac:dyDescent="0.25">
      <c r="A1954" s="119">
        <v>92</v>
      </c>
      <c r="B1954" s="119">
        <v>128</v>
      </c>
      <c r="C1954" s="119">
        <v>3</v>
      </c>
      <c r="D1954" s="119" t="s">
        <v>208</v>
      </c>
      <c r="E1954" s="119">
        <v>14</v>
      </c>
      <c r="F1954" s="119" t="s">
        <v>283</v>
      </c>
      <c r="G1954" s="119" t="s">
        <v>286</v>
      </c>
      <c r="H1954" s="119" t="s">
        <v>188</v>
      </c>
      <c r="I1954" s="119" t="s">
        <v>189</v>
      </c>
      <c r="J1954" s="119">
        <v>2</v>
      </c>
      <c r="K1954" s="119">
        <v>4</v>
      </c>
      <c r="L1954" s="119">
        <v>402</v>
      </c>
      <c r="M1954" s="119">
        <v>38</v>
      </c>
      <c r="N1954" s="120"/>
    </row>
    <row r="1955" spans="1:14" x14ac:dyDescent="0.25">
      <c r="A1955" s="119">
        <v>92</v>
      </c>
      <c r="B1955" s="119">
        <v>128</v>
      </c>
      <c r="C1955" s="119">
        <v>3</v>
      </c>
      <c r="D1955" s="119" t="s">
        <v>208</v>
      </c>
      <c r="E1955" s="119">
        <v>14</v>
      </c>
      <c r="F1955" s="119" t="s">
        <v>283</v>
      </c>
      <c r="G1955" s="119" t="s">
        <v>286</v>
      </c>
      <c r="H1955" s="119" t="s">
        <v>188</v>
      </c>
      <c r="I1955" s="119" t="s">
        <v>189</v>
      </c>
      <c r="J1955" s="119">
        <v>2</v>
      </c>
      <c r="K1955" s="119">
        <v>5</v>
      </c>
      <c r="L1955" s="119">
        <v>501</v>
      </c>
      <c r="M1955" s="119">
        <v>36</v>
      </c>
      <c r="N1955" s="120"/>
    </row>
    <row r="1956" spans="1:14" x14ac:dyDescent="0.25">
      <c r="A1956" s="119">
        <v>92</v>
      </c>
      <c r="B1956" s="119">
        <v>128</v>
      </c>
      <c r="C1956" s="119">
        <v>3</v>
      </c>
      <c r="D1956" s="119" t="s">
        <v>208</v>
      </c>
      <c r="E1956" s="119">
        <v>14</v>
      </c>
      <c r="F1956" s="119" t="s">
        <v>283</v>
      </c>
      <c r="G1956" s="119" t="s">
        <v>286</v>
      </c>
      <c r="H1956" s="119" t="s">
        <v>188</v>
      </c>
      <c r="I1956" s="119" t="s">
        <v>189</v>
      </c>
      <c r="J1956" s="119">
        <v>2</v>
      </c>
      <c r="K1956" s="119">
        <v>5</v>
      </c>
      <c r="L1956" s="119">
        <v>502</v>
      </c>
      <c r="M1956" s="119">
        <v>36</v>
      </c>
      <c r="N1956" s="120"/>
    </row>
    <row r="1957" spans="1:14" x14ac:dyDescent="0.25">
      <c r="A1957" s="119">
        <v>92</v>
      </c>
      <c r="B1957" s="119">
        <v>128</v>
      </c>
      <c r="C1957" s="119">
        <v>3</v>
      </c>
      <c r="D1957" s="119" t="s">
        <v>208</v>
      </c>
      <c r="E1957" s="119">
        <v>14</v>
      </c>
      <c r="F1957" s="119" t="s">
        <v>283</v>
      </c>
      <c r="G1957" s="119" t="s">
        <v>286</v>
      </c>
      <c r="H1957" s="119" t="s">
        <v>188</v>
      </c>
      <c r="I1957" s="119" t="s">
        <v>190</v>
      </c>
      <c r="J1957" s="119">
        <v>1</v>
      </c>
      <c r="K1957" s="119">
        <v>0</v>
      </c>
      <c r="L1957" s="119">
        <v>1</v>
      </c>
      <c r="M1957" s="119">
        <v>27</v>
      </c>
      <c r="N1957" s="120"/>
    </row>
    <row r="1958" spans="1:14" x14ac:dyDescent="0.25">
      <c r="A1958" s="119">
        <v>92</v>
      </c>
      <c r="B1958" s="119">
        <v>128</v>
      </c>
      <c r="C1958" s="119">
        <v>3</v>
      </c>
      <c r="D1958" s="119" t="s">
        <v>208</v>
      </c>
      <c r="E1958" s="119">
        <v>14</v>
      </c>
      <c r="F1958" s="119" t="s">
        <v>283</v>
      </c>
      <c r="G1958" s="119" t="s">
        <v>286</v>
      </c>
      <c r="H1958" s="119" t="s">
        <v>188</v>
      </c>
      <c r="I1958" s="119" t="s">
        <v>190</v>
      </c>
      <c r="J1958" s="119">
        <v>2</v>
      </c>
      <c r="K1958" s="119">
        <v>1</v>
      </c>
      <c r="L1958" s="119">
        <v>101</v>
      </c>
      <c r="M1958" s="119">
        <v>36</v>
      </c>
      <c r="N1958" s="120"/>
    </row>
    <row r="1959" spans="1:14" x14ac:dyDescent="0.25">
      <c r="A1959" s="119">
        <v>92</v>
      </c>
      <c r="B1959" s="119">
        <v>128</v>
      </c>
      <c r="C1959" s="119">
        <v>3</v>
      </c>
      <c r="D1959" s="119" t="s">
        <v>208</v>
      </c>
      <c r="E1959" s="119">
        <v>14</v>
      </c>
      <c r="F1959" s="119" t="s">
        <v>283</v>
      </c>
      <c r="G1959" s="119" t="s">
        <v>286</v>
      </c>
      <c r="H1959" s="119" t="s">
        <v>188</v>
      </c>
      <c r="I1959" s="119" t="s">
        <v>190</v>
      </c>
      <c r="J1959" s="119">
        <v>2</v>
      </c>
      <c r="K1959" s="119">
        <v>2</v>
      </c>
      <c r="L1959" s="119">
        <v>201</v>
      </c>
      <c r="M1959" s="119">
        <v>37</v>
      </c>
      <c r="N1959" s="120"/>
    </row>
    <row r="1960" spans="1:14" x14ac:dyDescent="0.25">
      <c r="A1960" s="119">
        <v>92</v>
      </c>
      <c r="B1960" s="119">
        <v>128</v>
      </c>
      <c r="C1960" s="119">
        <v>3</v>
      </c>
      <c r="D1960" s="119" t="s">
        <v>208</v>
      </c>
      <c r="E1960" s="119">
        <v>14</v>
      </c>
      <c r="F1960" s="119" t="s">
        <v>283</v>
      </c>
      <c r="G1960" s="119" t="s">
        <v>286</v>
      </c>
      <c r="H1960" s="119" t="s">
        <v>188</v>
      </c>
      <c r="I1960" s="119" t="s">
        <v>190</v>
      </c>
      <c r="J1960" s="119">
        <v>2</v>
      </c>
      <c r="K1960" s="119">
        <v>3</v>
      </c>
      <c r="L1960" s="119">
        <v>301</v>
      </c>
      <c r="M1960" s="119">
        <v>39</v>
      </c>
      <c r="N1960" s="120"/>
    </row>
    <row r="1961" spans="1:14" x14ac:dyDescent="0.25">
      <c r="A1961" s="119">
        <v>92</v>
      </c>
      <c r="B1961" s="119">
        <v>128</v>
      </c>
      <c r="C1961" s="119">
        <v>3</v>
      </c>
      <c r="D1961" s="119" t="s">
        <v>208</v>
      </c>
      <c r="E1961" s="119">
        <v>14</v>
      </c>
      <c r="F1961" s="119" t="s">
        <v>283</v>
      </c>
      <c r="G1961" s="119" t="s">
        <v>286</v>
      </c>
      <c r="H1961" s="119" t="s">
        <v>188</v>
      </c>
      <c r="I1961" s="119" t="s">
        <v>190</v>
      </c>
      <c r="J1961" s="119">
        <v>2</v>
      </c>
      <c r="K1961" s="119">
        <v>4</v>
      </c>
      <c r="L1961" s="119">
        <v>401</v>
      </c>
      <c r="M1961" s="119">
        <v>35</v>
      </c>
      <c r="N1961" s="120"/>
    </row>
    <row r="1962" spans="1:14" x14ac:dyDescent="0.25">
      <c r="A1962" s="119">
        <v>92</v>
      </c>
      <c r="B1962" s="119">
        <v>128</v>
      </c>
      <c r="C1962" s="119">
        <v>3</v>
      </c>
      <c r="D1962" s="119" t="s">
        <v>208</v>
      </c>
      <c r="E1962" s="119">
        <v>14</v>
      </c>
      <c r="F1962" s="119" t="s">
        <v>283</v>
      </c>
      <c r="G1962" s="119" t="s">
        <v>286</v>
      </c>
      <c r="H1962" s="119" t="s">
        <v>188</v>
      </c>
      <c r="I1962" s="119" t="s">
        <v>190</v>
      </c>
      <c r="J1962" s="119">
        <v>2</v>
      </c>
      <c r="K1962" s="119">
        <v>4</v>
      </c>
      <c r="L1962" s="119">
        <v>402</v>
      </c>
      <c r="M1962" s="119">
        <v>35</v>
      </c>
      <c r="N1962" s="120"/>
    </row>
    <row r="1963" spans="1:14" x14ac:dyDescent="0.25">
      <c r="A1963" s="119">
        <v>92</v>
      </c>
      <c r="B1963" s="119">
        <v>128</v>
      </c>
      <c r="C1963" s="119">
        <v>3</v>
      </c>
      <c r="D1963" s="119" t="s">
        <v>208</v>
      </c>
      <c r="E1963" s="119">
        <v>14</v>
      </c>
      <c r="F1963" s="119" t="s">
        <v>283</v>
      </c>
      <c r="G1963" s="119" t="s">
        <v>286</v>
      </c>
      <c r="H1963" s="119" t="s">
        <v>188</v>
      </c>
      <c r="I1963" s="119" t="s">
        <v>190</v>
      </c>
      <c r="J1963" s="119">
        <v>2</v>
      </c>
      <c r="K1963" s="119">
        <v>5</v>
      </c>
      <c r="L1963" s="119">
        <v>501</v>
      </c>
      <c r="M1963" s="119">
        <v>36</v>
      </c>
      <c r="N1963" s="120"/>
    </row>
    <row r="1964" spans="1:14" x14ac:dyDescent="0.25">
      <c r="A1964" s="119">
        <v>92</v>
      </c>
      <c r="B1964" s="119">
        <v>128</v>
      </c>
      <c r="C1964" s="119">
        <v>3</v>
      </c>
      <c r="D1964" s="119" t="s">
        <v>208</v>
      </c>
      <c r="E1964" s="119">
        <v>14</v>
      </c>
      <c r="F1964" s="119" t="s">
        <v>283</v>
      </c>
      <c r="G1964" s="119" t="s">
        <v>286</v>
      </c>
      <c r="H1964" s="119" t="s">
        <v>188</v>
      </c>
      <c r="I1964" s="119" t="s">
        <v>190</v>
      </c>
      <c r="J1964" s="119">
        <v>2</v>
      </c>
      <c r="K1964" s="119">
        <v>5</v>
      </c>
      <c r="L1964" s="119">
        <v>502</v>
      </c>
      <c r="M1964" s="119">
        <v>36</v>
      </c>
      <c r="N1964" s="120"/>
    </row>
    <row r="1965" spans="1:14" x14ac:dyDescent="0.25">
      <c r="A1965" s="119">
        <v>93</v>
      </c>
      <c r="B1965" s="119">
        <v>93</v>
      </c>
      <c r="C1965" s="119">
        <v>3</v>
      </c>
      <c r="D1965" s="119" t="s">
        <v>202</v>
      </c>
      <c r="E1965" s="119">
        <v>2</v>
      </c>
      <c r="F1965" s="119" t="s">
        <v>287</v>
      </c>
      <c r="G1965" s="119" t="s">
        <v>287</v>
      </c>
      <c r="H1965" s="119" t="s">
        <v>188</v>
      </c>
      <c r="I1965" s="119" t="s">
        <v>288</v>
      </c>
      <c r="J1965" s="119">
        <v>1</v>
      </c>
      <c r="K1965" s="119">
        <v>0</v>
      </c>
      <c r="L1965" s="119">
        <v>1</v>
      </c>
      <c r="M1965" s="119">
        <v>25</v>
      </c>
      <c r="N1965" s="120"/>
    </row>
    <row r="1966" spans="1:14" x14ac:dyDescent="0.25">
      <c r="A1966" s="119">
        <v>93</v>
      </c>
      <c r="B1966" s="119">
        <v>93</v>
      </c>
      <c r="C1966" s="119">
        <v>3</v>
      </c>
      <c r="D1966" s="119" t="s">
        <v>202</v>
      </c>
      <c r="E1966" s="119">
        <v>2</v>
      </c>
      <c r="F1966" s="119" t="s">
        <v>287</v>
      </c>
      <c r="G1966" s="119" t="s">
        <v>287</v>
      </c>
      <c r="H1966" s="119" t="s">
        <v>188</v>
      </c>
      <c r="I1966" s="119" t="s">
        <v>288</v>
      </c>
      <c r="J1966" s="119">
        <v>1</v>
      </c>
      <c r="K1966" s="119">
        <v>0</v>
      </c>
      <c r="L1966" s="119">
        <v>2</v>
      </c>
      <c r="M1966" s="119">
        <v>25</v>
      </c>
      <c r="N1966" s="120"/>
    </row>
    <row r="1967" spans="1:14" x14ac:dyDescent="0.25">
      <c r="A1967" s="119">
        <v>93</v>
      </c>
      <c r="B1967" s="119">
        <v>93</v>
      </c>
      <c r="C1967" s="119">
        <v>3</v>
      </c>
      <c r="D1967" s="119" t="s">
        <v>202</v>
      </c>
      <c r="E1967" s="119">
        <v>2</v>
      </c>
      <c r="F1967" s="119" t="s">
        <v>287</v>
      </c>
      <c r="G1967" s="119" t="s">
        <v>287</v>
      </c>
      <c r="H1967" s="119" t="s">
        <v>188</v>
      </c>
      <c r="I1967" s="119" t="s">
        <v>288</v>
      </c>
      <c r="J1967" s="119">
        <v>1</v>
      </c>
      <c r="K1967" s="119">
        <v>0</v>
      </c>
      <c r="L1967" s="119">
        <v>3</v>
      </c>
      <c r="M1967" s="119">
        <v>25</v>
      </c>
      <c r="N1967" s="120"/>
    </row>
    <row r="1968" spans="1:14" x14ac:dyDescent="0.25">
      <c r="A1968" s="119">
        <v>93</v>
      </c>
      <c r="B1968" s="119">
        <v>93</v>
      </c>
      <c r="C1968" s="119">
        <v>3</v>
      </c>
      <c r="D1968" s="119" t="s">
        <v>202</v>
      </c>
      <c r="E1968" s="119">
        <v>2</v>
      </c>
      <c r="F1968" s="119" t="s">
        <v>287</v>
      </c>
      <c r="G1968" s="119" t="s">
        <v>287</v>
      </c>
      <c r="H1968" s="119" t="s">
        <v>188</v>
      </c>
      <c r="I1968" s="119" t="s">
        <v>288</v>
      </c>
      <c r="J1968" s="119">
        <v>2</v>
      </c>
      <c r="K1968" s="119">
        <v>1</v>
      </c>
      <c r="L1968" s="119">
        <v>101</v>
      </c>
      <c r="M1968" s="119">
        <v>39</v>
      </c>
      <c r="N1968" s="120"/>
    </row>
    <row r="1969" spans="1:14" x14ac:dyDescent="0.25">
      <c r="A1969" s="119">
        <v>93</v>
      </c>
      <c r="B1969" s="119">
        <v>93</v>
      </c>
      <c r="C1969" s="119">
        <v>3</v>
      </c>
      <c r="D1969" s="119" t="s">
        <v>202</v>
      </c>
      <c r="E1969" s="119">
        <v>2</v>
      </c>
      <c r="F1969" s="119" t="s">
        <v>287</v>
      </c>
      <c r="G1969" s="119" t="s">
        <v>287</v>
      </c>
      <c r="H1969" s="119" t="s">
        <v>188</v>
      </c>
      <c r="I1969" s="119" t="s">
        <v>288</v>
      </c>
      <c r="J1969" s="119">
        <v>2</v>
      </c>
      <c r="K1969" s="119">
        <v>1</v>
      </c>
      <c r="L1969" s="119">
        <v>102</v>
      </c>
      <c r="M1969" s="119">
        <v>38</v>
      </c>
      <c r="N1969" s="120"/>
    </row>
    <row r="1970" spans="1:14" x14ac:dyDescent="0.25">
      <c r="A1970" s="119">
        <v>93</v>
      </c>
      <c r="B1970" s="119">
        <v>93</v>
      </c>
      <c r="C1970" s="119">
        <v>3</v>
      </c>
      <c r="D1970" s="119" t="s">
        <v>202</v>
      </c>
      <c r="E1970" s="119">
        <v>2</v>
      </c>
      <c r="F1970" s="119" t="s">
        <v>287</v>
      </c>
      <c r="G1970" s="119" t="s">
        <v>287</v>
      </c>
      <c r="H1970" s="119" t="s">
        <v>188</v>
      </c>
      <c r="I1970" s="119" t="s">
        <v>288</v>
      </c>
      <c r="J1970" s="119">
        <v>2</v>
      </c>
      <c r="K1970" s="119">
        <v>2</v>
      </c>
      <c r="L1970" s="119">
        <v>201</v>
      </c>
      <c r="M1970" s="119">
        <v>39</v>
      </c>
      <c r="N1970" s="120"/>
    </row>
    <row r="1971" spans="1:14" x14ac:dyDescent="0.25">
      <c r="A1971" s="119">
        <v>93</v>
      </c>
      <c r="B1971" s="119">
        <v>93</v>
      </c>
      <c r="C1971" s="119">
        <v>3</v>
      </c>
      <c r="D1971" s="119" t="s">
        <v>202</v>
      </c>
      <c r="E1971" s="119">
        <v>2</v>
      </c>
      <c r="F1971" s="119" t="s">
        <v>287</v>
      </c>
      <c r="G1971" s="119" t="s">
        <v>287</v>
      </c>
      <c r="H1971" s="119" t="s">
        <v>188</v>
      </c>
      <c r="I1971" s="119" t="s">
        <v>288</v>
      </c>
      <c r="J1971" s="119">
        <v>2</v>
      </c>
      <c r="K1971" s="119">
        <v>2</v>
      </c>
      <c r="L1971" s="119">
        <v>202</v>
      </c>
      <c r="M1971" s="119">
        <v>40</v>
      </c>
      <c r="N1971" s="120"/>
    </row>
    <row r="1972" spans="1:14" x14ac:dyDescent="0.25">
      <c r="A1972" s="119">
        <v>93</v>
      </c>
      <c r="B1972" s="119">
        <v>93</v>
      </c>
      <c r="C1972" s="119">
        <v>3</v>
      </c>
      <c r="D1972" s="119" t="s">
        <v>202</v>
      </c>
      <c r="E1972" s="119">
        <v>2</v>
      </c>
      <c r="F1972" s="119" t="s">
        <v>287</v>
      </c>
      <c r="G1972" s="119" t="s">
        <v>287</v>
      </c>
      <c r="H1972" s="119" t="s">
        <v>188</v>
      </c>
      <c r="I1972" s="119" t="s">
        <v>288</v>
      </c>
      <c r="J1972" s="119">
        <v>2</v>
      </c>
      <c r="K1972" s="119">
        <v>3</v>
      </c>
      <c r="L1972" s="119">
        <v>301</v>
      </c>
      <c r="M1972" s="119">
        <v>39</v>
      </c>
      <c r="N1972" s="120"/>
    </row>
    <row r="1973" spans="1:14" x14ac:dyDescent="0.25">
      <c r="A1973" s="119">
        <v>93</v>
      </c>
      <c r="B1973" s="119">
        <v>93</v>
      </c>
      <c r="C1973" s="119">
        <v>3</v>
      </c>
      <c r="D1973" s="119" t="s">
        <v>202</v>
      </c>
      <c r="E1973" s="119">
        <v>2</v>
      </c>
      <c r="F1973" s="119" t="s">
        <v>287</v>
      </c>
      <c r="G1973" s="119" t="s">
        <v>287</v>
      </c>
      <c r="H1973" s="119" t="s">
        <v>188</v>
      </c>
      <c r="I1973" s="119" t="s">
        <v>288</v>
      </c>
      <c r="J1973" s="119">
        <v>2</v>
      </c>
      <c r="K1973" s="119">
        <v>3</v>
      </c>
      <c r="L1973" s="119">
        <v>302</v>
      </c>
      <c r="M1973" s="119">
        <v>39</v>
      </c>
      <c r="N1973" s="120"/>
    </row>
    <row r="1974" spans="1:14" x14ac:dyDescent="0.25">
      <c r="A1974" s="119">
        <v>93</v>
      </c>
      <c r="B1974" s="119">
        <v>93</v>
      </c>
      <c r="C1974" s="119">
        <v>3</v>
      </c>
      <c r="D1974" s="119" t="s">
        <v>202</v>
      </c>
      <c r="E1974" s="119">
        <v>2</v>
      </c>
      <c r="F1974" s="119" t="s">
        <v>287</v>
      </c>
      <c r="G1974" s="119" t="s">
        <v>287</v>
      </c>
      <c r="H1974" s="119" t="s">
        <v>188</v>
      </c>
      <c r="I1974" s="119" t="s">
        <v>288</v>
      </c>
      <c r="J1974" s="119">
        <v>2</v>
      </c>
      <c r="K1974" s="119">
        <v>4</v>
      </c>
      <c r="L1974" s="119">
        <v>401</v>
      </c>
      <c r="M1974" s="119">
        <v>41</v>
      </c>
      <c r="N1974" s="120"/>
    </row>
    <row r="1975" spans="1:14" x14ac:dyDescent="0.25">
      <c r="A1975" s="119">
        <v>93</v>
      </c>
      <c r="B1975" s="119">
        <v>93</v>
      </c>
      <c r="C1975" s="119">
        <v>3</v>
      </c>
      <c r="D1975" s="119" t="s">
        <v>202</v>
      </c>
      <c r="E1975" s="119">
        <v>2</v>
      </c>
      <c r="F1975" s="119" t="s">
        <v>287</v>
      </c>
      <c r="G1975" s="119" t="s">
        <v>287</v>
      </c>
      <c r="H1975" s="119" t="s">
        <v>188</v>
      </c>
      <c r="I1975" s="119" t="s">
        <v>288</v>
      </c>
      <c r="J1975" s="119">
        <v>2</v>
      </c>
      <c r="K1975" s="119">
        <v>4</v>
      </c>
      <c r="L1975" s="119">
        <v>402</v>
      </c>
      <c r="M1975" s="119">
        <v>41</v>
      </c>
      <c r="N1975" s="120"/>
    </row>
    <row r="1976" spans="1:14" x14ac:dyDescent="0.25">
      <c r="A1976" s="119">
        <v>93</v>
      </c>
      <c r="B1976" s="119">
        <v>93</v>
      </c>
      <c r="C1976" s="119">
        <v>3</v>
      </c>
      <c r="D1976" s="119" t="s">
        <v>202</v>
      </c>
      <c r="E1976" s="119">
        <v>2</v>
      </c>
      <c r="F1976" s="119" t="s">
        <v>287</v>
      </c>
      <c r="G1976" s="119" t="s">
        <v>287</v>
      </c>
      <c r="H1976" s="119" t="s">
        <v>188</v>
      </c>
      <c r="I1976" s="119" t="s">
        <v>288</v>
      </c>
      <c r="J1976" s="119">
        <v>2</v>
      </c>
      <c r="K1976" s="119">
        <v>5</v>
      </c>
      <c r="L1976" s="119">
        <v>501</v>
      </c>
      <c r="M1976" s="119">
        <v>42</v>
      </c>
      <c r="N1976" s="120"/>
    </row>
    <row r="1977" spans="1:14" x14ac:dyDescent="0.25">
      <c r="A1977" s="119">
        <v>93</v>
      </c>
      <c r="B1977" s="119">
        <v>93</v>
      </c>
      <c r="C1977" s="119">
        <v>3</v>
      </c>
      <c r="D1977" s="119" t="s">
        <v>202</v>
      </c>
      <c r="E1977" s="119">
        <v>2</v>
      </c>
      <c r="F1977" s="119" t="s">
        <v>287</v>
      </c>
      <c r="G1977" s="119" t="s">
        <v>287</v>
      </c>
      <c r="H1977" s="119" t="s">
        <v>188</v>
      </c>
      <c r="I1977" s="119" t="s">
        <v>288</v>
      </c>
      <c r="J1977" s="119">
        <v>2</v>
      </c>
      <c r="K1977" s="119">
        <v>5</v>
      </c>
      <c r="L1977" s="119">
        <v>502</v>
      </c>
      <c r="M1977" s="119">
        <v>42</v>
      </c>
      <c r="N1977" s="120"/>
    </row>
    <row r="1978" spans="1:14" x14ac:dyDescent="0.25">
      <c r="A1978" s="119">
        <v>93</v>
      </c>
      <c r="B1978" s="119">
        <v>93</v>
      </c>
      <c r="C1978" s="119">
        <v>3</v>
      </c>
      <c r="D1978" s="119" t="s">
        <v>202</v>
      </c>
      <c r="E1978" s="119">
        <v>2</v>
      </c>
      <c r="F1978" s="119" t="s">
        <v>287</v>
      </c>
      <c r="G1978" s="119" t="s">
        <v>287</v>
      </c>
      <c r="H1978" s="119" t="s">
        <v>188</v>
      </c>
      <c r="I1978" s="119" t="s">
        <v>288</v>
      </c>
      <c r="J1978" s="119">
        <v>3</v>
      </c>
      <c r="K1978" s="119">
        <v>6</v>
      </c>
      <c r="L1978" s="119">
        <v>601</v>
      </c>
      <c r="M1978" s="119">
        <v>43</v>
      </c>
      <c r="N1978" s="120"/>
    </row>
    <row r="1979" spans="1:14" x14ac:dyDescent="0.25">
      <c r="A1979" s="119">
        <v>93</v>
      </c>
      <c r="B1979" s="119">
        <v>93</v>
      </c>
      <c r="C1979" s="119">
        <v>3</v>
      </c>
      <c r="D1979" s="119" t="s">
        <v>202</v>
      </c>
      <c r="E1979" s="119">
        <v>2</v>
      </c>
      <c r="F1979" s="119" t="s">
        <v>287</v>
      </c>
      <c r="G1979" s="119" t="s">
        <v>287</v>
      </c>
      <c r="H1979" s="119" t="s">
        <v>188</v>
      </c>
      <c r="I1979" s="119" t="s">
        <v>288</v>
      </c>
      <c r="J1979" s="119">
        <v>3</v>
      </c>
      <c r="K1979" s="119">
        <v>6</v>
      </c>
      <c r="L1979" s="119">
        <v>602</v>
      </c>
      <c r="M1979" s="119">
        <v>42</v>
      </c>
      <c r="N1979" s="120"/>
    </row>
    <row r="1980" spans="1:14" x14ac:dyDescent="0.25">
      <c r="A1980" s="119">
        <v>93</v>
      </c>
      <c r="B1980" s="119">
        <v>93</v>
      </c>
      <c r="C1980" s="119">
        <v>3</v>
      </c>
      <c r="D1980" s="119" t="s">
        <v>202</v>
      </c>
      <c r="E1980" s="119">
        <v>2</v>
      </c>
      <c r="F1980" s="119" t="s">
        <v>287</v>
      </c>
      <c r="G1980" s="119" t="s">
        <v>287</v>
      </c>
      <c r="H1980" s="119" t="s">
        <v>188</v>
      </c>
      <c r="I1980" s="119" t="s">
        <v>288</v>
      </c>
      <c r="J1980" s="119">
        <v>3</v>
      </c>
      <c r="K1980" s="119">
        <v>7</v>
      </c>
      <c r="L1980" s="119">
        <v>701</v>
      </c>
      <c r="M1980" s="119">
        <v>41</v>
      </c>
      <c r="N1980" s="120"/>
    </row>
    <row r="1981" spans="1:14" x14ac:dyDescent="0.25">
      <c r="A1981" s="119">
        <v>93</v>
      </c>
      <c r="B1981" s="119">
        <v>93</v>
      </c>
      <c r="C1981" s="119">
        <v>3</v>
      </c>
      <c r="D1981" s="119" t="s">
        <v>202</v>
      </c>
      <c r="E1981" s="119">
        <v>2</v>
      </c>
      <c r="F1981" s="119" t="s">
        <v>287</v>
      </c>
      <c r="G1981" s="119" t="s">
        <v>287</v>
      </c>
      <c r="H1981" s="119" t="s">
        <v>188</v>
      </c>
      <c r="I1981" s="119" t="s">
        <v>288</v>
      </c>
      <c r="J1981" s="119">
        <v>3</v>
      </c>
      <c r="K1981" s="119">
        <v>7</v>
      </c>
      <c r="L1981" s="119">
        <v>702</v>
      </c>
      <c r="M1981" s="119">
        <v>40</v>
      </c>
      <c r="N1981" s="120"/>
    </row>
    <row r="1982" spans="1:14" x14ac:dyDescent="0.25">
      <c r="A1982" s="119">
        <v>93</v>
      </c>
      <c r="B1982" s="119">
        <v>93</v>
      </c>
      <c r="C1982" s="119">
        <v>3</v>
      </c>
      <c r="D1982" s="119" t="s">
        <v>202</v>
      </c>
      <c r="E1982" s="119">
        <v>2</v>
      </c>
      <c r="F1982" s="119" t="s">
        <v>287</v>
      </c>
      <c r="G1982" s="119" t="s">
        <v>287</v>
      </c>
      <c r="H1982" s="119" t="s">
        <v>188</v>
      </c>
      <c r="I1982" s="119" t="s">
        <v>288</v>
      </c>
      <c r="J1982" s="119">
        <v>3</v>
      </c>
      <c r="K1982" s="119">
        <v>8</v>
      </c>
      <c r="L1982" s="119">
        <v>801</v>
      </c>
      <c r="M1982" s="119">
        <v>39</v>
      </c>
      <c r="N1982" s="120"/>
    </row>
    <row r="1983" spans="1:14" x14ac:dyDescent="0.25">
      <c r="A1983" s="119">
        <v>93</v>
      </c>
      <c r="B1983" s="119">
        <v>93</v>
      </c>
      <c r="C1983" s="119">
        <v>3</v>
      </c>
      <c r="D1983" s="119" t="s">
        <v>202</v>
      </c>
      <c r="E1983" s="119">
        <v>2</v>
      </c>
      <c r="F1983" s="119" t="s">
        <v>287</v>
      </c>
      <c r="G1983" s="119" t="s">
        <v>287</v>
      </c>
      <c r="H1983" s="119" t="s">
        <v>188</v>
      </c>
      <c r="I1983" s="119" t="s">
        <v>288</v>
      </c>
      <c r="J1983" s="119">
        <v>3</v>
      </c>
      <c r="K1983" s="119">
        <v>8</v>
      </c>
      <c r="L1983" s="119">
        <v>802</v>
      </c>
      <c r="M1983" s="119">
        <v>39</v>
      </c>
      <c r="N1983" s="120"/>
    </row>
    <row r="1984" spans="1:14" x14ac:dyDescent="0.25">
      <c r="A1984" s="119">
        <v>93</v>
      </c>
      <c r="B1984" s="119">
        <v>93</v>
      </c>
      <c r="C1984" s="119">
        <v>3</v>
      </c>
      <c r="D1984" s="119" t="s">
        <v>202</v>
      </c>
      <c r="E1984" s="119">
        <v>2</v>
      </c>
      <c r="F1984" s="119" t="s">
        <v>287</v>
      </c>
      <c r="G1984" s="119" t="s">
        <v>287</v>
      </c>
      <c r="H1984" s="119" t="s">
        <v>188</v>
      </c>
      <c r="I1984" s="119" t="s">
        <v>288</v>
      </c>
      <c r="J1984" s="119">
        <v>3</v>
      </c>
      <c r="K1984" s="119">
        <v>9</v>
      </c>
      <c r="L1984" s="119">
        <v>901</v>
      </c>
      <c r="M1984" s="119">
        <v>38</v>
      </c>
      <c r="N1984" s="120"/>
    </row>
    <row r="1985" spans="1:14" x14ac:dyDescent="0.25">
      <c r="A1985" s="119">
        <v>93</v>
      </c>
      <c r="B1985" s="119">
        <v>93</v>
      </c>
      <c r="C1985" s="119">
        <v>3</v>
      </c>
      <c r="D1985" s="119" t="s">
        <v>202</v>
      </c>
      <c r="E1985" s="119">
        <v>2</v>
      </c>
      <c r="F1985" s="119" t="s">
        <v>287</v>
      </c>
      <c r="G1985" s="119" t="s">
        <v>287</v>
      </c>
      <c r="H1985" s="119" t="s">
        <v>188</v>
      </c>
      <c r="I1985" s="119" t="s">
        <v>288</v>
      </c>
      <c r="J1985" s="119">
        <v>3</v>
      </c>
      <c r="K1985" s="119">
        <v>9</v>
      </c>
      <c r="L1985" s="119">
        <v>902</v>
      </c>
      <c r="M1985" s="119">
        <v>37</v>
      </c>
      <c r="N1985" s="120"/>
    </row>
    <row r="1986" spans="1:14" x14ac:dyDescent="0.25">
      <c r="A1986" s="119">
        <v>93</v>
      </c>
      <c r="B1986" s="119">
        <v>93</v>
      </c>
      <c r="C1986" s="119">
        <v>3</v>
      </c>
      <c r="D1986" s="119" t="s">
        <v>202</v>
      </c>
      <c r="E1986" s="119">
        <v>2</v>
      </c>
      <c r="F1986" s="119" t="s">
        <v>287</v>
      </c>
      <c r="G1986" s="119" t="s">
        <v>287</v>
      </c>
      <c r="H1986" s="119" t="s">
        <v>188</v>
      </c>
      <c r="I1986" s="119" t="s">
        <v>288</v>
      </c>
      <c r="J1986" s="119">
        <v>4</v>
      </c>
      <c r="K1986" s="119">
        <v>10</v>
      </c>
      <c r="L1986" s="119">
        <v>1001</v>
      </c>
      <c r="M1986" s="119">
        <v>34</v>
      </c>
      <c r="N1986" s="120"/>
    </row>
    <row r="1987" spans="1:14" x14ac:dyDescent="0.25">
      <c r="A1987" s="119">
        <v>93</v>
      </c>
      <c r="B1987" s="119">
        <v>93</v>
      </c>
      <c r="C1987" s="119">
        <v>3</v>
      </c>
      <c r="D1987" s="119" t="s">
        <v>202</v>
      </c>
      <c r="E1987" s="119">
        <v>2</v>
      </c>
      <c r="F1987" s="119" t="s">
        <v>287</v>
      </c>
      <c r="G1987" s="119" t="s">
        <v>287</v>
      </c>
      <c r="H1987" s="119" t="s">
        <v>188</v>
      </c>
      <c r="I1987" s="119" t="s">
        <v>288</v>
      </c>
      <c r="J1987" s="119">
        <v>4</v>
      </c>
      <c r="K1987" s="119">
        <v>10</v>
      </c>
      <c r="L1987" s="119">
        <v>1002</v>
      </c>
      <c r="M1987" s="119">
        <v>35</v>
      </c>
      <c r="N1987" s="120"/>
    </row>
    <row r="1988" spans="1:14" x14ac:dyDescent="0.25">
      <c r="A1988" s="119">
        <v>93</v>
      </c>
      <c r="B1988" s="119">
        <v>93</v>
      </c>
      <c r="C1988" s="119">
        <v>3</v>
      </c>
      <c r="D1988" s="119" t="s">
        <v>202</v>
      </c>
      <c r="E1988" s="119">
        <v>2</v>
      </c>
      <c r="F1988" s="119" t="s">
        <v>287</v>
      </c>
      <c r="G1988" s="119" t="s">
        <v>287</v>
      </c>
      <c r="H1988" s="119" t="s">
        <v>188</v>
      </c>
      <c r="I1988" s="119" t="s">
        <v>288</v>
      </c>
      <c r="J1988" s="119">
        <v>4</v>
      </c>
      <c r="K1988" s="119">
        <v>11</v>
      </c>
      <c r="L1988" s="119">
        <v>1101</v>
      </c>
      <c r="M1988" s="119">
        <v>40</v>
      </c>
      <c r="N1988" s="120"/>
    </row>
    <row r="1989" spans="1:14" x14ac:dyDescent="0.25">
      <c r="A1989" s="119">
        <v>93</v>
      </c>
      <c r="B1989" s="119">
        <v>93</v>
      </c>
      <c r="C1989" s="119">
        <v>3</v>
      </c>
      <c r="D1989" s="119" t="s">
        <v>202</v>
      </c>
      <c r="E1989" s="119">
        <v>2</v>
      </c>
      <c r="F1989" s="119" t="s">
        <v>287</v>
      </c>
      <c r="G1989" s="119" t="s">
        <v>287</v>
      </c>
      <c r="H1989" s="119" t="s">
        <v>188</v>
      </c>
      <c r="I1989" s="119" t="s">
        <v>288</v>
      </c>
      <c r="J1989" s="119">
        <v>4</v>
      </c>
      <c r="K1989" s="119">
        <v>11</v>
      </c>
      <c r="L1989" s="119">
        <v>1102</v>
      </c>
      <c r="M1989" s="119">
        <v>41</v>
      </c>
      <c r="N1989" s="120"/>
    </row>
    <row r="1990" spans="1:14" x14ac:dyDescent="0.25">
      <c r="A1990" s="119">
        <v>94</v>
      </c>
      <c r="B1990" s="119">
        <v>34</v>
      </c>
      <c r="C1990" s="119">
        <v>3</v>
      </c>
      <c r="D1990" s="119" t="s">
        <v>245</v>
      </c>
      <c r="E1990" s="119">
        <v>10</v>
      </c>
      <c r="F1990" s="119" t="s">
        <v>289</v>
      </c>
      <c r="G1990" s="119" t="s">
        <v>290</v>
      </c>
      <c r="H1990" s="119" t="s">
        <v>188</v>
      </c>
      <c r="I1990" s="119" t="s">
        <v>189</v>
      </c>
      <c r="J1990" s="119">
        <v>1</v>
      </c>
      <c r="K1990" s="119">
        <v>0</v>
      </c>
      <c r="L1990" s="119">
        <v>1</v>
      </c>
      <c r="M1990" s="119">
        <v>24</v>
      </c>
      <c r="N1990" s="120"/>
    </row>
    <row r="1991" spans="1:14" x14ac:dyDescent="0.25">
      <c r="A1991" s="119">
        <v>94</v>
      </c>
      <c r="B1991" s="119">
        <v>34</v>
      </c>
      <c r="C1991" s="119">
        <v>3</v>
      </c>
      <c r="D1991" s="119" t="s">
        <v>245</v>
      </c>
      <c r="E1991" s="119">
        <v>10</v>
      </c>
      <c r="F1991" s="119" t="s">
        <v>289</v>
      </c>
      <c r="G1991" s="119" t="s">
        <v>290</v>
      </c>
      <c r="H1991" s="119" t="s">
        <v>188</v>
      </c>
      <c r="I1991" s="119" t="s">
        <v>189</v>
      </c>
      <c r="J1991" s="119">
        <v>2</v>
      </c>
      <c r="K1991" s="119">
        <v>1</v>
      </c>
      <c r="L1991" s="119">
        <v>101</v>
      </c>
      <c r="M1991" s="119">
        <v>29</v>
      </c>
      <c r="N1991" s="120"/>
    </row>
    <row r="1992" spans="1:14" x14ac:dyDescent="0.25">
      <c r="A1992" s="119">
        <v>94</v>
      </c>
      <c r="B1992" s="119">
        <v>34</v>
      </c>
      <c r="C1992" s="119">
        <v>3</v>
      </c>
      <c r="D1992" s="119" t="s">
        <v>245</v>
      </c>
      <c r="E1992" s="119">
        <v>10</v>
      </c>
      <c r="F1992" s="119" t="s">
        <v>289</v>
      </c>
      <c r="G1992" s="119" t="s">
        <v>290</v>
      </c>
      <c r="H1992" s="119" t="s">
        <v>188</v>
      </c>
      <c r="I1992" s="119" t="s">
        <v>189</v>
      </c>
      <c r="J1992" s="119">
        <v>2</v>
      </c>
      <c r="K1992" s="119">
        <v>2</v>
      </c>
      <c r="L1992" s="119">
        <v>201</v>
      </c>
      <c r="M1992" s="119">
        <v>32</v>
      </c>
      <c r="N1992" s="120"/>
    </row>
    <row r="1993" spans="1:14" x14ac:dyDescent="0.25">
      <c r="A1993" s="119">
        <v>94</v>
      </c>
      <c r="B1993" s="119">
        <v>34</v>
      </c>
      <c r="C1993" s="119">
        <v>3</v>
      </c>
      <c r="D1993" s="119" t="s">
        <v>245</v>
      </c>
      <c r="E1993" s="119">
        <v>10</v>
      </c>
      <c r="F1993" s="119" t="s">
        <v>289</v>
      </c>
      <c r="G1993" s="119" t="s">
        <v>290</v>
      </c>
      <c r="H1993" s="119" t="s">
        <v>188</v>
      </c>
      <c r="I1993" s="119" t="s">
        <v>189</v>
      </c>
      <c r="J1993" s="119">
        <v>2</v>
      </c>
      <c r="K1993" s="119">
        <v>3</v>
      </c>
      <c r="L1993" s="119">
        <v>301</v>
      </c>
      <c r="M1993" s="119">
        <v>32</v>
      </c>
      <c r="N1993" s="120"/>
    </row>
    <row r="1994" spans="1:14" x14ac:dyDescent="0.25">
      <c r="A1994" s="119">
        <v>94</v>
      </c>
      <c r="B1994" s="119">
        <v>34</v>
      </c>
      <c r="C1994" s="119">
        <v>3</v>
      </c>
      <c r="D1994" s="119" t="s">
        <v>245</v>
      </c>
      <c r="E1994" s="119">
        <v>10</v>
      </c>
      <c r="F1994" s="119" t="s">
        <v>289</v>
      </c>
      <c r="G1994" s="119" t="s">
        <v>290</v>
      </c>
      <c r="H1994" s="119" t="s">
        <v>188</v>
      </c>
      <c r="I1994" s="119" t="s">
        <v>189</v>
      </c>
      <c r="J1994" s="119">
        <v>2</v>
      </c>
      <c r="K1994" s="119">
        <v>3</v>
      </c>
      <c r="L1994" s="119">
        <v>302</v>
      </c>
      <c r="M1994" s="119">
        <v>18</v>
      </c>
      <c r="N1994" s="120"/>
    </row>
    <row r="1995" spans="1:14" x14ac:dyDescent="0.25">
      <c r="A1995" s="119">
        <v>94</v>
      </c>
      <c r="B1995" s="119">
        <v>34</v>
      </c>
      <c r="C1995" s="119">
        <v>3</v>
      </c>
      <c r="D1995" s="119" t="s">
        <v>245</v>
      </c>
      <c r="E1995" s="119">
        <v>10</v>
      </c>
      <c r="F1995" s="119" t="s">
        <v>289</v>
      </c>
      <c r="G1995" s="119" t="s">
        <v>290</v>
      </c>
      <c r="H1995" s="119" t="s">
        <v>188</v>
      </c>
      <c r="I1995" s="119" t="s">
        <v>189</v>
      </c>
      <c r="J1995" s="119">
        <v>2</v>
      </c>
      <c r="K1995" s="119">
        <v>4</v>
      </c>
      <c r="L1995" s="119">
        <v>401</v>
      </c>
      <c r="M1995" s="119">
        <v>30</v>
      </c>
      <c r="N1995" s="120"/>
    </row>
    <row r="1996" spans="1:14" x14ac:dyDescent="0.25">
      <c r="A1996" s="119">
        <v>94</v>
      </c>
      <c r="B1996" s="119">
        <v>34</v>
      </c>
      <c r="C1996" s="119">
        <v>3</v>
      </c>
      <c r="D1996" s="119" t="s">
        <v>245</v>
      </c>
      <c r="E1996" s="119">
        <v>10</v>
      </c>
      <c r="F1996" s="119" t="s">
        <v>289</v>
      </c>
      <c r="G1996" s="119" t="s">
        <v>290</v>
      </c>
      <c r="H1996" s="119" t="s">
        <v>188</v>
      </c>
      <c r="I1996" s="119" t="s">
        <v>189</v>
      </c>
      <c r="J1996" s="119">
        <v>2</v>
      </c>
      <c r="K1996" s="119">
        <v>5</v>
      </c>
      <c r="L1996" s="119">
        <v>501</v>
      </c>
      <c r="M1996" s="119">
        <v>24</v>
      </c>
      <c r="N1996" s="120"/>
    </row>
    <row r="1997" spans="1:14" x14ac:dyDescent="0.25">
      <c r="A1997" s="119">
        <v>94</v>
      </c>
      <c r="B1997" s="119">
        <v>34</v>
      </c>
      <c r="C1997" s="119">
        <v>3</v>
      </c>
      <c r="D1997" s="119" t="s">
        <v>245</v>
      </c>
      <c r="E1997" s="119">
        <v>10</v>
      </c>
      <c r="F1997" s="119" t="s">
        <v>289</v>
      </c>
      <c r="G1997" s="119" t="s">
        <v>290</v>
      </c>
      <c r="H1997" s="119" t="s">
        <v>188</v>
      </c>
      <c r="I1997" s="119" t="s">
        <v>189</v>
      </c>
      <c r="J1997" s="119">
        <v>2</v>
      </c>
      <c r="K1997" s="119">
        <v>5</v>
      </c>
      <c r="L1997" s="119">
        <v>502</v>
      </c>
      <c r="M1997" s="119">
        <v>24</v>
      </c>
      <c r="N1997" s="120"/>
    </row>
    <row r="1998" spans="1:14" x14ac:dyDescent="0.25">
      <c r="A1998" s="119">
        <v>94</v>
      </c>
      <c r="B1998" s="119">
        <v>94</v>
      </c>
      <c r="C1998" s="119">
        <v>3</v>
      </c>
      <c r="D1998" s="119" t="s">
        <v>245</v>
      </c>
      <c r="E1998" s="119">
        <v>10</v>
      </c>
      <c r="F1998" s="119" t="s">
        <v>289</v>
      </c>
      <c r="G1998" s="119" t="s">
        <v>289</v>
      </c>
      <c r="H1998" s="119" t="s">
        <v>188</v>
      </c>
      <c r="I1998" s="119" t="s">
        <v>189</v>
      </c>
      <c r="J1998" s="119">
        <v>1</v>
      </c>
      <c r="K1998" s="119">
        <v>0</v>
      </c>
      <c r="L1998" s="119">
        <v>1</v>
      </c>
      <c r="M1998" s="119">
        <v>26</v>
      </c>
      <c r="N1998" s="120"/>
    </row>
    <row r="1999" spans="1:14" x14ac:dyDescent="0.25">
      <c r="A1999" s="119">
        <v>94</v>
      </c>
      <c r="B1999" s="119">
        <v>94</v>
      </c>
      <c r="C1999" s="119">
        <v>3</v>
      </c>
      <c r="D1999" s="119" t="s">
        <v>245</v>
      </c>
      <c r="E1999" s="119">
        <v>10</v>
      </c>
      <c r="F1999" s="119" t="s">
        <v>289</v>
      </c>
      <c r="G1999" s="119" t="s">
        <v>289</v>
      </c>
      <c r="H1999" s="119" t="s">
        <v>188</v>
      </c>
      <c r="I1999" s="119" t="s">
        <v>189</v>
      </c>
      <c r="J1999" s="119">
        <v>2</v>
      </c>
      <c r="K1999" s="119">
        <v>1</v>
      </c>
      <c r="L1999" s="119">
        <v>101</v>
      </c>
      <c r="M1999" s="119">
        <v>35</v>
      </c>
      <c r="N1999" s="120"/>
    </row>
    <row r="2000" spans="1:14" x14ac:dyDescent="0.25">
      <c r="A2000" s="119">
        <v>94</v>
      </c>
      <c r="B2000" s="119">
        <v>94</v>
      </c>
      <c r="C2000" s="119">
        <v>3</v>
      </c>
      <c r="D2000" s="119" t="s">
        <v>245</v>
      </c>
      <c r="E2000" s="119">
        <v>10</v>
      </c>
      <c r="F2000" s="119" t="s">
        <v>289</v>
      </c>
      <c r="G2000" s="119" t="s">
        <v>289</v>
      </c>
      <c r="H2000" s="119" t="s">
        <v>188</v>
      </c>
      <c r="I2000" s="119" t="s">
        <v>189</v>
      </c>
      <c r="J2000" s="119">
        <v>2</v>
      </c>
      <c r="K2000" s="119">
        <v>2</v>
      </c>
      <c r="L2000" s="119">
        <v>201</v>
      </c>
      <c r="M2000" s="119">
        <v>28</v>
      </c>
      <c r="N2000" s="120"/>
    </row>
    <row r="2001" spans="1:14" x14ac:dyDescent="0.25">
      <c r="A2001" s="119">
        <v>94</v>
      </c>
      <c r="B2001" s="119">
        <v>94</v>
      </c>
      <c r="C2001" s="119">
        <v>3</v>
      </c>
      <c r="D2001" s="119" t="s">
        <v>245</v>
      </c>
      <c r="E2001" s="119">
        <v>10</v>
      </c>
      <c r="F2001" s="119" t="s">
        <v>289</v>
      </c>
      <c r="G2001" s="119" t="s">
        <v>289</v>
      </c>
      <c r="H2001" s="119" t="s">
        <v>188</v>
      </c>
      <c r="I2001" s="119" t="s">
        <v>189</v>
      </c>
      <c r="J2001" s="119">
        <v>2</v>
      </c>
      <c r="K2001" s="119">
        <v>3</v>
      </c>
      <c r="L2001" s="119">
        <v>301</v>
      </c>
      <c r="M2001" s="119">
        <v>31</v>
      </c>
      <c r="N2001" s="120"/>
    </row>
    <row r="2002" spans="1:14" x14ac:dyDescent="0.25">
      <c r="A2002" s="119">
        <v>94</v>
      </c>
      <c r="B2002" s="119">
        <v>94</v>
      </c>
      <c r="C2002" s="119">
        <v>3</v>
      </c>
      <c r="D2002" s="119" t="s">
        <v>245</v>
      </c>
      <c r="E2002" s="119">
        <v>10</v>
      </c>
      <c r="F2002" s="119" t="s">
        <v>289</v>
      </c>
      <c r="G2002" s="119" t="s">
        <v>289</v>
      </c>
      <c r="H2002" s="119" t="s">
        <v>188</v>
      </c>
      <c r="I2002" s="119" t="s">
        <v>189</v>
      </c>
      <c r="J2002" s="119">
        <v>2</v>
      </c>
      <c r="K2002" s="119">
        <v>4</v>
      </c>
      <c r="L2002" s="119">
        <v>401</v>
      </c>
      <c r="M2002" s="119">
        <v>35</v>
      </c>
      <c r="N2002" s="120"/>
    </row>
    <row r="2003" spans="1:14" x14ac:dyDescent="0.25">
      <c r="A2003" s="119">
        <v>94</v>
      </c>
      <c r="B2003" s="119">
        <v>94</v>
      </c>
      <c r="C2003" s="119">
        <v>3</v>
      </c>
      <c r="D2003" s="119" t="s">
        <v>245</v>
      </c>
      <c r="E2003" s="119">
        <v>10</v>
      </c>
      <c r="F2003" s="119" t="s">
        <v>289</v>
      </c>
      <c r="G2003" s="119" t="s">
        <v>289</v>
      </c>
      <c r="H2003" s="119" t="s">
        <v>188</v>
      </c>
      <c r="I2003" s="119" t="s">
        <v>189</v>
      </c>
      <c r="J2003" s="119">
        <v>2</v>
      </c>
      <c r="K2003" s="119">
        <v>5</v>
      </c>
      <c r="L2003" s="119">
        <v>501</v>
      </c>
      <c r="M2003" s="119">
        <v>26</v>
      </c>
      <c r="N2003" s="120"/>
    </row>
    <row r="2004" spans="1:14" x14ac:dyDescent="0.25">
      <c r="A2004" s="119">
        <v>94</v>
      </c>
      <c r="B2004" s="119">
        <v>94</v>
      </c>
      <c r="C2004" s="119">
        <v>3</v>
      </c>
      <c r="D2004" s="119" t="s">
        <v>245</v>
      </c>
      <c r="E2004" s="119">
        <v>10</v>
      </c>
      <c r="F2004" s="119" t="s">
        <v>289</v>
      </c>
      <c r="G2004" s="119" t="s">
        <v>289</v>
      </c>
      <c r="H2004" s="119" t="s">
        <v>188</v>
      </c>
      <c r="I2004" s="119" t="s">
        <v>189</v>
      </c>
      <c r="J2004" s="119">
        <v>3</v>
      </c>
      <c r="K2004" s="119">
        <v>6</v>
      </c>
      <c r="L2004" s="119">
        <v>601</v>
      </c>
      <c r="M2004" s="119">
        <v>35</v>
      </c>
      <c r="N2004" s="120"/>
    </row>
    <row r="2005" spans="1:14" x14ac:dyDescent="0.25">
      <c r="A2005" s="119">
        <v>94</v>
      </c>
      <c r="B2005" s="119">
        <v>94</v>
      </c>
      <c r="C2005" s="119">
        <v>3</v>
      </c>
      <c r="D2005" s="119" t="s">
        <v>245</v>
      </c>
      <c r="E2005" s="119">
        <v>10</v>
      </c>
      <c r="F2005" s="119" t="s">
        <v>289</v>
      </c>
      <c r="G2005" s="119" t="s">
        <v>289</v>
      </c>
      <c r="H2005" s="119" t="s">
        <v>188</v>
      </c>
      <c r="I2005" s="119" t="s">
        <v>189</v>
      </c>
      <c r="J2005" s="119">
        <v>3</v>
      </c>
      <c r="K2005" s="119">
        <v>6</v>
      </c>
      <c r="L2005" s="119">
        <v>602</v>
      </c>
      <c r="M2005" s="119">
        <v>31</v>
      </c>
      <c r="N2005" s="120"/>
    </row>
    <row r="2006" spans="1:14" x14ac:dyDescent="0.25">
      <c r="A2006" s="119">
        <v>94</v>
      </c>
      <c r="B2006" s="119">
        <v>94</v>
      </c>
      <c r="C2006" s="119">
        <v>3</v>
      </c>
      <c r="D2006" s="119" t="s">
        <v>245</v>
      </c>
      <c r="E2006" s="119">
        <v>10</v>
      </c>
      <c r="F2006" s="119" t="s">
        <v>289</v>
      </c>
      <c r="G2006" s="119" t="s">
        <v>289</v>
      </c>
      <c r="H2006" s="119" t="s">
        <v>188</v>
      </c>
      <c r="I2006" s="119" t="s">
        <v>189</v>
      </c>
      <c r="J2006" s="119">
        <v>3</v>
      </c>
      <c r="K2006" s="119">
        <v>7</v>
      </c>
      <c r="L2006" s="119">
        <v>701</v>
      </c>
      <c r="M2006" s="119">
        <v>26</v>
      </c>
      <c r="N2006" s="120"/>
    </row>
    <row r="2007" spans="1:14" x14ac:dyDescent="0.25">
      <c r="A2007" s="119">
        <v>94</v>
      </c>
      <c r="B2007" s="119">
        <v>94</v>
      </c>
      <c r="C2007" s="119">
        <v>3</v>
      </c>
      <c r="D2007" s="119" t="s">
        <v>245</v>
      </c>
      <c r="E2007" s="119">
        <v>10</v>
      </c>
      <c r="F2007" s="119" t="s">
        <v>289</v>
      </c>
      <c r="G2007" s="119" t="s">
        <v>289</v>
      </c>
      <c r="H2007" s="119" t="s">
        <v>188</v>
      </c>
      <c r="I2007" s="119" t="s">
        <v>189</v>
      </c>
      <c r="J2007" s="119">
        <v>3</v>
      </c>
      <c r="K2007" s="119">
        <v>7</v>
      </c>
      <c r="L2007" s="119">
        <v>702</v>
      </c>
      <c r="M2007" s="119">
        <v>22</v>
      </c>
      <c r="N2007" s="120"/>
    </row>
    <row r="2008" spans="1:14" x14ac:dyDescent="0.25">
      <c r="A2008" s="119">
        <v>94</v>
      </c>
      <c r="B2008" s="119">
        <v>94</v>
      </c>
      <c r="C2008" s="119">
        <v>3</v>
      </c>
      <c r="D2008" s="119" t="s">
        <v>245</v>
      </c>
      <c r="E2008" s="119">
        <v>10</v>
      </c>
      <c r="F2008" s="119" t="s">
        <v>289</v>
      </c>
      <c r="G2008" s="119" t="s">
        <v>289</v>
      </c>
      <c r="H2008" s="119" t="s">
        <v>188</v>
      </c>
      <c r="I2008" s="119" t="s">
        <v>190</v>
      </c>
      <c r="J2008" s="119">
        <v>3</v>
      </c>
      <c r="K2008" s="119">
        <v>7</v>
      </c>
      <c r="L2008" s="119">
        <v>701</v>
      </c>
      <c r="M2008" s="119">
        <v>27</v>
      </c>
      <c r="N2008" s="120"/>
    </row>
    <row r="2009" spans="1:14" x14ac:dyDescent="0.25">
      <c r="A2009" s="119">
        <v>94</v>
      </c>
      <c r="B2009" s="119">
        <v>94</v>
      </c>
      <c r="C2009" s="119">
        <v>3</v>
      </c>
      <c r="D2009" s="119" t="s">
        <v>245</v>
      </c>
      <c r="E2009" s="119">
        <v>10</v>
      </c>
      <c r="F2009" s="119" t="s">
        <v>289</v>
      </c>
      <c r="G2009" s="119" t="s">
        <v>289</v>
      </c>
      <c r="H2009" s="119" t="s">
        <v>188</v>
      </c>
      <c r="I2009" s="119" t="s">
        <v>190</v>
      </c>
      <c r="J2009" s="119">
        <v>3</v>
      </c>
      <c r="K2009" s="119">
        <v>8</v>
      </c>
      <c r="L2009" s="119">
        <v>801</v>
      </c>
      <c r="M2009" s="119">
        <v>29</v>
      </c>
      <c r="N2009" s="120"/>
    </row>
    <row r="2010" spans="1:14" x14ac:dyDescent="0.25">
      <c r="A2010" s="119">
        <v>94</v>
      </c>
      <c r="B2010" s="119">
        <v>94</v>
      </c>
      <c r="C2010" s="119">
        <v>3</v>
      </c>
      <c r="D2010" s="119" t="s">
        <v>245</v>
      </c>
      <c r="E2010" s="119">
        <v>10</v>
      </c>
      <c r="F2010" s="119" t="s">
        <v>289</v>
      </c>
      <c r="G2010" s="119" t="s">
        <v>289</v>
      </c>
      <c r="H2010" s="119" t="s">
        <v>188</v>
      </c>
      <c r="I2010" s="119" t="s">
        <v>190</v>
      </c>
      <c r="J2010" s="119">
        <v>3</v>
      </c>
      <c r="K2010" s="119">
        <v>8</v>
      </c>
      <c r="L2010" s="119">
        <v>802</v>
      </c>
      <c r="M2010" s="119">
        <v>22</v>
      </c>
      <c r="N2010" s="120"/>
    </row>
    <row r="2011" spans="1:14" x14ac:dyDescent="0.25">
      <c r="A2011" s="119">
        <v>94</v>
      </c>
      <c r="B2011" s="119">
        <v>94</v>
      </c>
      <c r="C2011" s="119">
        <v>3</v>
      </c>
      <c r="D2011" s="119" t="s">
        <v>245</v>
      </c>
      <c r="E2011" s="119">
        <v>10</v>
      </c>
      <c r="F2011" s="119" t="s">
        <v>289</v>
      </c>
      <c r="G2011" s="119" t="s">
        <v>289</v>
      </c>
      <c r="H2011" s="119" t="s">
        <v>188</v>
      </c>
      <c r="I2011" s="119" t="s">
        <v>190</v>
      </c>
      <c r="J2011" s="119">
        <v>3</v>
      </c>
      <c r="K2011" s="119">
        <v>9</v>
      </c>
      <c r="L2011" s="119">
        <v>901</v>
      </c>
      <c r="M2011" s="119">
        <v>28</v>
      </c>
      <c r="N2011" s="120"/>
    </row>
    <row r="2012" spans="1:14" x14ac:dyDescent="0.25">
      <c r="A2012" s="119">
        <v>94</v>
      </c>
      <c r="B2012" s="119">
        <v>94</v>
      </c>
      <c r="C2012" s="119">
        <v>3</v>
      </c>
      <c r="D2012" s="119" t="s">
        <v>245</v>
      </c>
      <c r="E2012" s="119">
        <v>10</v>
      </c>
      <c r="F2012" s="119" t="s">
        <v>289</v>
      </c>
      <c r="G2012" s="119" t="s">
        <v>289</v>
      </c>
      <c r="H2012" s="119" t="s">
        <v>188</v>
      </c>
      <c r="I2012" s="119" t="s">
        <v>190</v>
      </c>
      <c r="J2012" s="119">
        <v>3</v>
      </c>
      <c r="K2012" s="119">
        <v>9</v>
      </c>
      <c r="L2012" s="119">
        <v>902</v>
      </c>
      <c r="M2012" s="119">
        <v>22</v>
      </c>
      <c r="N2012" s="120"/>
    </row>
    <row r="2013" spans="1:14" x14ac:dyDescent="0.25">
      <c r="A2013" s="119">
        <v>94</v>
      </c>
      <c r="B2013" s="119">
        <v>94</v>
      </c>
      <c r="C2013" s="119">
        <v>3</v>
      </c>
      <c r="D2013" s="119" t="s">
        <v>245</v>
      </c>
      <c r="E2013" s="119">
        <v>10</v>
      </c>
      <c r="F2013" s="119" t="s">
        <v>289</v>
      </c>
      <c r="G2013" s="119" t="s">
        <v>289</v>
      </c>
      <c r="H2013" s="119" t="s">
        <v>188</v>
      </c>
      <c r="I2013" s="119" t="s">
        <v>190</v>
      </c>
      <c r="J2013" s="119">
        <v>4</v>
      </c>
      <c r="K2013" s="119">
        <v>10</v>
      </c>
      <c r="L2013" s="119">
        <v>1001</v>
      </c>
      <c r="M2013" s="119">
        <v>35</v>
      </c>
      <c r="N2013" s="120"/>
    </row>
    <row r="2014" spans="1:14" x14ac:dyDescent="0.25">
      <c r="A2014" s="119">
        <v>94</v>
      </c>
      <c r="B2014" s="119">
        <v>94</v>
      </c>
      <c r="C2014" s="119">
        <v>3</v>
      </c>
      <c r="D2014" s="119" t="s">
        <v>245</v>
      </c>
      <c r="E2014" s="119">
        <v>10</v>
      </c>
      <c r="F2014" s="119" t="s">
        <v>289</v>
      </c>
      <c r="G2014" s="119" t="s">
        <v>289</v>
      </c>
      <c r="H2014" s="119" t="s">
        <v>188</v>
      </c>
      <c r="I2014" s="119" t="s">
        <v>190</v>
      </c>
      <c r="J2014" s="119">
        <v>4</v>
      </c>
      <c r="K2014" s="119">
        <v>11</v>
      </c>
      <c r="L2014" s="119">
        <v>1101</v>
      </c>
      <c r="M2014" s="119">
        <v>22</v>
      </c>
      <c r="N2014" s="120"/>
    </row>
    <row r="2015" spans="1:14" x14ac:dyDescent="0.25">
      <c r="A2015" s="119">
        <v>94</v>
      </c>
      <c r="B2015" s="119">
        <v>94</v>
      </c>
      <c r="C2015" s="119">
        <v>3</v>
      </c>
      <c r="D2015" s="119" t="s">
        <v>245</v>
      </c>
      <c r="E2015" s="119">
        <v>10</v>
      </c>
      <c r="F2015" s="119" t="s">
        <v>289</v>
      </c>
      <c r="G2015" s="119" t="s">
        <v>289</v>
      </c>
      <c r="H2015" s="119" t="s">
        <v>188</v>
      </c>
      <c r="I2015" s="119" t="s">
        <v>190</v>
      </c>
      <c r="J2015" s="119">
        <v>4</v>
      </c>
      <c r="K2015" s="119">
        <v>11</v>
      </c>
      <c r="L2015" s="119">
        <v>1102</v>
      </c>
      <c r="M2015" s="119">
        <v>18</v>
      </c>
      <c r="N2015" s="120"/>
    </row>
    <row r="2016" spans="1:14" x14ac:dyDescent="0.25">
      <c r="A2016" s="119">
        <v>97</v>
      </c>
      <c r="B2016" s="119">
        <v>97</v>
      </c>
      <c r="C2016" s="119">
        <v>3</v>
      </c>
      <c r="D2016" s="119" t="s">
        <v>208</v>
      </c>
      <c r="E2016" s="119">
        <v>12</v>
      </c>
      <c r="F2016" s="119" t="s">
        <v>291</v>
      </c>
      <c r="G2016" s="119" t="s">
        <v>291</v>
      </c>
      <c r="H2016" s="119" t="s">
        <v>188</v>
      </c>
      <c r="I2016" s="119" t="s">
        <v>189</v>
      </c>
      <c r="J2016" s="119">
        <v>1</v>
      </c>
      <c r="K2016" s="119">
        <v>0</v>
      </c>
      <c r="L2016" s="119">
        <v>1</v>
      </c>
      <c r="M2016" s="119">
        <v>26</v>
      </c>
      <c r="N2016" s="120"/>
    </row>
    <row r="2017" spans="1:14" x14ac:dyDescent="0.25">
      <c r="A2017" s="119">
        <v>97</v>
      </c>
      <c r="B2017" s="119">
        <v>97</v>
      </c>
      <c r="C2017" s="119">
        <v>3</v>
      </c>
      <c r="D2017" s="119" t="s">
        <v>208</v>
      </c>
      <c r="E2017" s="119">
        <v>12</v>
      </c>
      <c r="F2017" s="119" t="s">
        <v>291</v>
      </c>
      <c r="G2017" s="119" t="s">
        <v>291</v>
      </c>
      <c r="H2017" s="119" t="s">
        <v>188</v>
      </c>
      <c r="I2017" s="119" t="s">
        <v>189</v>
      </c>
      <c r="J2017" s="119">
        <v>1</v>
      </c>
      <c r="K2017" s="119">
        <v>0</v>
      </c>
      <c r="L2017" s="119">
        <v>2</v>
      </c>
      <c r="M2017" s="119">
        <v>25</v>
      </c>
      <c r="N2017" s="120"/>
    </row>
    <row r="2018" spans="1:14" x14ac:dyDescent="0.25">
      <c r="A2018" s="119">
        <v>97</v>
      </c>
      <c r="B2018" s="119">
        <v>97</v>
      </c>
      <c r="C2018" s="119">
        <v>3</v>
      </c>
      <c r="D2018" s="119" t="s">
        <v>208</v>
      </c>
      <c r="E2018" s="119">
        <v>12</v>
      </c>
      <c r="F2018" s="119" t="s">
        <v>291</v>
      </c>
      <c r="G2018" s="119" t="s">
        <v>291</v>
      </c>
      <c r="H2018" s="119" t="s">
        <v>188</v>
      </c>
      <c r="I2018" s="119" t="s">
        <v>189</v>
      </c>
      <c r="J2018" s="119">
        <v>1</v>
      </c>
      <c r="K2018" s="119">
        <v>0</v>
      </c>
      <c r="L2018" s="119">
        <v>3</v>
      </c>
      <c r="M2018" s="119">
        <v>20</v>
      </c>
      <c r="N2018" s="120"/>
    </row>
    <row r="2019" spans="1:14" x14ac:dyDescent="0.25">
      <c r="A2019" s="119">
        <v>97</v>
      </c>
      <c r="B2019" s="119">
        <v>97</v>
      </c>
      <c r="C2019" s="119">
        <v>3</v>
      </c>
      <c r="D2019" s="119" t="s">
        <v>208</v>
      </c>
      <c r="E2019" s="119">
        <v>12</v>
      </c>
      <c r="F2019" s="119" t="s">
        <v>291</v>
      </c>
      <c r="G2019" s="119" t="s">
        <v>291</v>
      </c>
      <c r="H2019" s="119" t="s">
        <v>188</v>
      </c>
      <c r="I2019" s="119" t="s">
        <v>189</v>
      </c>
      <c r="J2019" s="119">
        <v>1</v>
      </c>
      <c r="K2019" s="119">
        <v>0</v>
      </c>
      <c r="L2019" s="119">
        <v>4</v>
      </c>
      <c r="M2019" s="119">
        <v>23</v>
      </c>
      <c r="N2019" s="120"/>
    </row>
    <row r="2020" spans="1:14" x14ac:dyDescent="0.25">
      <c r="A2020" s="119">
        <v>97</v>
      </c>
      <c r="B2020" s="119">
        <v>97</v>
      </c>
      <c r="C2020" s="119">
        <v>3</v>
      </c>
      <c r="D2020" s="119" t="s">
        <v>208</v>
      </c>
      <c r="E2020" s="119">
        <v>12</v>
      </c>
      <c r="F2020" s="119" t="s">
        <v>291</v>
      </c>
      <c r="G2020" s="119" t="s">
        <v>291</v>
      </c>
      <c r="H2020" s="119" t="s">
        <v>188</v>
      </c>
      <c r="I2020" s="119" t="s">
        <v>189</v>
      </c>
      <c r="J2020" s="119">
        <v>2</v>
      </c>
      <c r="K2020" s="119">
        <v>1</v>
      </c>
      <c r="L2020" s="119">
        <v>101</v>
      </c>
      <c r="M2020" s="119">
        <v>38</v>
      </c>
      <c r="N2020" s="120"/>
    </row>
    <row r="2021" spans="1:14" x14ac:dyDescent="0.25">
      <c r="A2021" s="119">
        <v>97</v>
      </c>
      <c r="B2021" s="119">
        <v>97</v>
      </c>
      <c r="C2021" s="119">
        <v>3</v>
      </c>
      <c r="D2021" s="119" t="s">
        <v>208</v>
      </c>
      <c r="E2021" s="119">
        <v>12</v>
      </c>
      <c r="F2021" s="119" t="s">
        <v>291</v>
      </c>
      <c r="G2021" s="119" t="s">
        <v>291</v>
      </c>
      <c r="H2021" s="119" t="s">
        <v>188</v>
      </c>
      <c r="I2021" s="119" t="s">
        <v>189</v>
      </c>
      <c r="J2021" s="119">
        <v>2</v>
      </c>
      <c r="K2021" s="119">
        <v>1</v>
      </c>
      <c r="L2021" s="119">
        <v>102</v>
      </c>
      <c r="M2021" s="119">
        <v>37</v>
      </c>
      <c r="N2021" s="120"/>
    </row>
    <row r="2022" spans="1:14" x14ac:dyDescent="0.25">
      <c r="A2022" s="119">
        <v>97</v>
      </c>
      <c r="B2022" s="119">
        <v>97</v>
      </c>
      <c r="C2022" s="119">
        <v>3</v>
      </c>
      <c r="D2022" s="119" t="s">
        <v>208</v>
      </c>
      <c r="E2022" s="119">
        <v>12</v>
      </c>
      <c r="F2022" s="119" t="s">
        <v>291</v>
      </c>
      <c r="G2022" s="119" t="s">
        <v>291</v>
      </c>
      <c r="H2022" s="119" t="s">
        <v>188</v>
      </c>
      <c r="I2022" s="119" t="s">
        <v>189</v>
      </c>
      <c r="J2022" s="119">
        <v>2</v>
      </c>
      <c r="K2022" s="119">
        <v>2</v>
      </c>
      <c r="L2022" s="119">
        <v>201</v>
      </c>
      <c r="M2022" s="119">
        <v>37</v>
      </c>
      <c r="N2022" s="120"/>
    </row>
    <row r="2023" spans="1:14" x14ac:dyDescent="0.25">
      <c r="A2023" s="119">
        <v>97</v>
      </c>
      <c r="B2023" s="119">
        <v>97</v>
      </c>
      <c r="C2023" s="119">
        <v>3</v>
      </c>
      <c r="D2023" s="119" t="s">
        <v>208</v>
      </c>
      <c r="E2023" s="119">
        <v>12</v>
      </c>
      <c r="F2023" s="119" t="s">
        <v>291</v>
      </c>
      <c r="G2023" s="119" t="s">
        <v>291</v>
      </c>
      <c r="H2023" s="119" t="s">
        <v>188</v>
      </c>
      <c r="I2023" s="119" t="s">
        <v>189</v>
      </c>
      <c r="J2023" s="119">
        <v>2</v>
      </c>
      <c r="K2023" s="119">
        <v>2</v>
      </c>
      <c r="L2023" s="119">
        <v>202</v>
      </c>
      <c r="M2023" s="119">
        <v>39</v>
      </c>
      <c r="N2023" s="120"/>
    </row>
    <row r="2024" spans="1:14" x14ac:dyDescent="0.25">
      <c r="A2024" s="119">
        <v>97</v>
      </c>
      <c r="B2024" s="119">
        <v>97</v>
      </c>
      <c r="C2024" s="119">
        <v>3</v>
      </c>
      <c r="D2024" s="119" t="s">
        <v>208</v>
      </c>
      <c r="E2024" s="119">
        <v>12</v>
      </c>
      <c r="F2024" s="119" t="s">
        <v>291</v>
      </c>
      <c r="G2024" s="119" t="s">
        <v>291</v>
      </c>
      <c r="H2024" s="119" t="s">
        <v>188</v>
      </c>
      <c r="I2024" s="119" t="s">
        <v>189</v>
      </c>
      <c r="J2024" s="119">
        <v>2</v>
      </c>
      <c r="K2024" s="119">
        <v>3</v>
      </c>
      <c r="L2024" s="119">
        <v>301</v>
      </c>
      <c r="M2024" s="119">
        <v>38</v>
      </c>
      <c r="N2024" s="120"/>
    </row>
    <row r="2025" spans="1:14" x14ac:dyDescent="0.25">
      <c r="A2025" s="119">
        <v>97</v>
      </c>
      <c r="B2025" s="119">
        <v>97</v>
      </c>
      <c r="C2025" s="119">
        <v>3</v>
      </c>
      <c r="D2025" s="119" t="s">
        <v>208</v>
      </c>
      <c r="E2025" s="119">
        <v>12</v>
      </c>
      <c r="F2025" s="119" t="s">
        <v>291</v>
      </c>
      <c r="G2025" s="119" t="s">
        <v>291</v>
      </c>
      <c r="H2025" s="119" t="s">
        <v>188</v>
      </c>
      <c r="I2025" s="119" t="s">
        <v>189</v>
      </c>
      <c r="J2025" s="119">
        <v>2</v>
      </c>
      <c r="K2025" s="119">
        <v>3</v>
      </c>
      <c r="L2025" s="119">
        <v>302</v>
      </c>
      <c r="M2025" s="119">
        <v>41</v>
      </c>
      <c r="N2025" s="120"/>
    </row>
    <row r="2026" spans="1:14" x14ac:dyDescent="0.25">
      <c r="A2026" s="119">
        <v>97</v>
      </c>
      <c r="B2026" s="119">
        <v>97</v>
      </c>
      <c r="C2026" s="119">
        <v>3</v>
      </c>
      <c r="D2026" s="119" t="s">
        <v>208</v>
      </c>
      <c r="E2026" s="119">
        <v>12</v>
      </c>
      <c r="F2026" s="119" t="s">
        <v>291</v>
      </c>
      <c r="G2026" s="119" t="s">
        <v>291</v>
      </c>
      <c r="H2026" s="119" t="s">
        <v>188</v>
      </c>
      <c r="I2026" s="119" t="s">
        <v>189</v>
      </c>
      <c r="J2026" s="119">
        <v>2</v>
      </c>
      <c r="K2026" s="119">
        <v>4</v>
      </c>
      <c r="L2026" s="119">
        <v>401</v>
      </c>
      <c r="M2026" s="119">
        <v>37</v>
      </c>
      <c r="N2026" s="120"/>
    </row>
    <row r="2027" spans="1:14" x14ac:dyDescent="0.25">
      <c r="A2027" s="119">
        <v>97</v>
      </c>
      <c r="B2027" s="119">
        <v>97</v>
      </c>
      <c r="C2027" s="119">
        <v>3</v>
      </c>
      <c r="D2027" s="119" t="s">
        <v>208</v>
      </c>
      <c r="E2027" s="119">
        <v>12</v>
      </c>
      <c r="F2027" s="119" t="s">
        <v>291</v>
      </c>
      <c r="G2027" s="119" t="s">
        <v>291</v>
      </c>
      <c r="H2027" s="119" t="s">
        <v>188</v>
      </c>
      <c r="I2027" s="119" t="s">
        <v>189</v>
      </c>
      <c r="J2027" s="119">
        <v>2</v>
      </c>
      <c r="K2027" s="119">
        <v>4</v>
      </c>
      <c r="L2027" s="119">
        <v>402</v>
      </c>
      <c r="M2027" s="119">
        <v>37</v>
      </c>
      <c r="N2027" s="120"/>
    </row>
    <row r="2028" spans="1:14" x14ac:dyDescent="0.25">
      <c r="A2028" s="119">
        <v>97</v>
      </c>
      <c r="B2028" s="119">
        <v>97</v>
      </c>
      <c r="C2028" s="119">
        <v>3</v>
      </c>
      <c r="D2028" s="119" t="s">
        <v>208</v>
      </c>
      <c r="E2028" s="119">
        <v>12</v>
      </c>
      <c r="F2028" s="119" t="s">
        <v>291</v>
      </c>
      <c r="G2028" s="119" t="s">
        <v>291</v>
      </c>
      <c r="H2028" s="119" t="s">
        <v>188</v>
      </c>
      <c r="I2028" s="119" t="s">
        <v>189</v>
      </c>
      <c r="J2028" s="119">
        <v>2</v>
      </c>
      <c r="K2028" s="119">
        <v>5</v>
      </c>
      <c r="L2028" s="119">
        <v>501</v>
      </c>
      <c r="M2028" s="119">
        <v>39</v>
      </c>
      <c r="N2028" s="120"/>
    </row>
    <row r="2029" spans="1:14" x14ac:dyDescent="0.25">
      <c r="A2029" s="119">
        <v>97</v>
      </c>
      <c r="B2029" s="119">
        <v>97</v>
      </c>
      <c r="C2029" s="119">
        <v>3</v>
      </c>
      <c r="D2029" s="119" t="s">
        <v>208</v>
      </c>
      <c r="E2029" s="119">
        <v>12</v>
      </c>
      <c r="F2029" s="119" t="s">
        <v>291</v>
      </c>
      <c r="G2029" s="119" t="s">
        <v>291</v>
      </c>
      <c r="H2029" s="119" t="s">
        <v>188</v>
      </c>
      <c r="I2029" s="119" t="s">
        <v>189</v>
      </c>
      <c r="J2029" s="119">
        <v>2</v>
      </c>
      <c r="K2029" s="119">
        <v>5</v>
      </c>
      <c r="L2029" s="119">
        <v>502</v>
      </c>
      <c r="M2029" s="119">
        <v>39</v>
      </c>
      <c r="N2029" s="120"/>
    </row>
    <row r="2030" spans="1:14" x14ac:dyDescent="0.25">
      <c r="A2030" s="119">
        <v>97</v>
      </c>
      <c r="B2030" s="119">
        <v>97</v>
      </c>
      <c r="C2030" s="119">
        <v>3</v>
      </c>
      <c r="D2030" s="119" t="s">
        <v>208</v>
      </c>
      <c r="E2030" s="119">
        <v>12</v>
      </c>
      <c r="F2030" s="119" t="s">
        <v>291</v>
      </c>
      <c r="G2030" s="119" t="s">
        <v>291</v>
      </c>
      <c r="H2030" s="119" t="s">
        <v>188</v>
      </c>
      <c r="I2030" s="119" t="s">
        <v>189</v>
      </c>
      <c r="J2030" s="119">
        <v>3</v>
      </c>
      <c r="K2030" s="119">
        <v>6</v>
      </c>
      <c r="L2030" s="119">
        <v>601</v>
      </c>
      <c r="M2030" s="119">
        <v>35</v>
      </c>
      <c r="N2030" s="120"/>
    </row>
    <row r="2031" spans="1:14" x14ac:dyDescent="0.25">
      <c r="A2031" s="119">
        <v>97</v>
      </c>
      <c r="B2031" s="119">
        <v>97</v>
      </c>
      <c r="C2031" s="119">
        <v>3</v>
      </c>
      <c r="D2031" s="119" t="s">
        <v>208</v>
      </c>
      <c r="E2031" s="119">
        <v>12</v>
      </c>
      <c r="F2031" s="119" t="s">
        <v>291</v>
      </c>
      <c r="G2031" s="119" t="s">
        <v>291</v>
      </c>
      <c r="H2031" s="119" t="s">
        <v>188</v>
      </c>
      <c r="I2031" s="119" t="s">
        <v>189</v>
      </c>
      <c r="J2031" s="119">
        <v>3</v>
      </c>
      <c r="K2031" s="119">
        <v>6</v>
      </c>
      <c r="L2031" s="119">
        <v>602</v>
      </c>
      <c r="M2031" s="119">
        <v>39</v>
      </c>
      <c r="N2031" s="120"/>
    </row>
    <row r="2032" spans="1:14" x14ac:dyDescent="0.25">
      <c r="A2032" s="119">
        <v>97</v>
      </c>
      <c r="B2032" s="119">
        <v>97</v>
      </c>
      <c r="C2032" s="119">
        <v>3</v>
      </c>
      <c r="D2032" s="119" t="s">
        <v>208</v>
      </c>
      <c r="E2032" s="119">
        <v>12</v>
      </c>
      <c r="F2032" s="119" t="s">
        <v>291</v>
      </c>
      <c r="G2032" s="119" t="s">
        <v>291</v>
      </c>
      <c r="H2032" s="119" t="s">
        <v>188</v>
      </c>
      <c r="I2032" s="119" t="s">
        <v>189</v>
      </c>
      <c r="J2032" s="119">
        <v>3</v>
      </c>
      <c r="K2032" s="119">
        <v>6</v>
      </c>
      <c r="L2032" s="119">
        <v>603</v>
      </c>
      <c r="M2032" s="119">
        <v>33</v>
      </c>
      <c r="N2032" s="120"/>
    </row>
    <row r="2033" spans="1:14" x14ac:dyDescent="0.25">
      <c r="A2033" s="119">
        <v>97</v>
      </c>
      <c r="B2033" s="119">
        <v>97</v>
      </c>
      <c r="C2033" s="119">
        <v>3</v>
      </c>
      <c r="D2033" s="119" t="s">
        <v>208</v>
      </c>
      <c r="E2033" s="119">
        <v>12</v>
      </c>
      <c r="F2033" s="119" t="s">
        <v>291</v>
      </c>
      <c r="G2033" s="119" t="s">
        <v>291</v>
      </c>
      <c r="H2033" s="119" t="s">
        <v>188</v>
      </c>
      <c r="I2033" s="119" t="s">
        <v>189</v>
      </c>
      <c r="J2033" s="119">
        <v>3</v>
      </c>
      <c r="K2033" s="119">
        <v>6</v>
      </c>
      <c r="L2033" s="119">
        <v>604</v>
      </c>
      <c r="M2033" s="119">
        <v>43</v>
      </c>
      <c r="N2033" s="120"/>
    </row>
    <row r="2034" spans="1:14" x14ac:dyDescent="0.25">
      <c r="A2034" s="119">
        <v>97</v>
      </c>
      <c r="B2034" s="119">
        <v>97</v>
      </c>
      <c r="C2034" s="119">
        <v>3</v>
      </c>
      <c r="D2034" s="119" t="s">
        <v>208</v>
      </c>
      <c r="E2034" s="119">
        <v>12</v>
      </c>
      <c r="F2034" s="119" t="s">
        <v>291</v>
      </c>
      <c r="G2034" s="119" t="s">
        <v>291</v>
      </c>
      <c r="H2034" s="119" t="s">
        <v>188</v>
      </c>
      <c r="I2034" s="119" t="s">
        <v>189</v>
      </c>
      <c r="J2034" s="119">
        <v>3</v>
      </c>
      <c r="K2034" s="119">
        <v>6</v>
      </c>
      <c r="L2034" s="119">
        <v>605</v>
      </c>
      <c r="M2034" s="119">
        <v>31</v>
      </c>
      <c r="N2034" s="120"/>
    </row>
    <row r="2035" spans="1:14" x14ac:dyDescent="0.25">
      <c r="A2035" s="119">
        <v>97</v>
      </c>
      <c r="B2035" s="119">
        <v>97</v>
      </c>
      <c r="C2035" s="119">
        <v>3</v>
      </c>
      <c r="D2035" s="119" t="s">
        <v>208</v>
      </c>
      <c r="E2035" s="119">
        <v>12</v>
      </c>
      <c r="F2035" s="119" t="s">
        <v>291</v>
      </c>
      <c r="G2035" s="119" t="s">
        <v>291</v>
      </c>
      <c r="H2035" s="119" t="s">
        <v>188</v>
      </c>
      <c r="I2035" s="119" t="s">
        <v>189</v>
      </c>
      <c r="J2035" s="119">
        <v>3</v>
      </c>
      <c r="K2035" s="119">
        <v>6</v>
      </c>
      <c r="L2035" s="119">
        <v>606</v>
      </c>
      <c r="M2035" s="119">
        <v>29</v>
      </c>
      <c r="N2035" s="120"/>
    </row>
    <row r="2036" spans="1:14" x14ac:dyDescent="0.25">
      <c r="A2036" s="119">
        <v>97</v>
      </c>
      <c r="B2036" s="119">
        <v>97</v>
      </c>
      <c r="C2036" s="119">
        <v>3</v>
      </c>
      <c r="D2036" s="119" t="s">
        <v>208</v>
      </c>
      <c r="E2036" s="119">
        <v>12</v>
      </c>
      <c r="F2036" s="119" t="s">
        <v>291</v>
      </c>
      <c r="G2036" s="119" t="s">
        <v>291</v>
      </c>
      <c r="H2036" s="119" t="s">
        <v>188</v>
      </c>
      <c r="I2036" s="119" t="s">
        <v>189</v>
      </c>
      <c r="J2036" s="119">
        <v>3</v>
      </c>
      <c r="K2036" s="119">
        <v>6</v>
      </c>
      <c r="L2036" s="119">
        <v>607</v>
      </c>
      <c r="M2036" s="119">
        <v>20</v>
      </c>
      <c r="N2036" s="120"/>
    </row>
    <row r="2037" spans="1:14" x14ac:dyDescent="0.25">
      <c r="A2037" s="119">
        <v>97</v>
      </c>
      <c r="B2037" s="119">
        <v>97</v>
      </c>
      <c r="C2037" s="119">
        <v>3</v>
      </c>
      <c r="D2037" s="119" t="s">
        <v>208</v>
      </c>
      <c r="E2037" s="119">
        <v>12</v>
      </c>
      <c r="F2037" s="119" t="s">
        <v>291</v>
      </c>
      <c r="G2037" s="119" t="s">
        <v>291</v>
      </c>
      <c r="H2037" s="119" t="s">
        <v>188</v>
      </c>
      <c r="I2037" s="119" t="s">
        <v>189</v>
      </c>
      <c r="J2037" s="119">
        <v>3</v>
      </c>
      <c r="K2037" s="119">
        <v>6</v>
      </c>
      <c r="L2037" s="119">
        <v>608</v>
      </c>
      <c r="M2037" s="119">
        <v>44</v>
      </c>
      <c r="N2037" s="120"/>
    </row>
    <row r="2038" spans="1:14" x14ac:dyDescent="0.25">
      <c r="A2038" s="119">
        <v>97</v>
      </c>
      <c r="B2038" s="119">
        <v>97</v>
      </c>
      <c r="C2038" s="119">
        <v>3</v>
      </c>
      <c r="D2038" s="119" t="s">
        <v>208</v>
      </c>
      <c r="E2038" s="119">
        <v>12</v>
      </c>
      <c r="F2038" s="119" t="s">
        <v>291</v>
      </c>
      <c r="G2038" s="119" t="s">
        <v>291</v>
      </c>
      <c r="H2038" s="119" t="s">
        <v>188</v>
      </c>
      <c r="I2038" s="119" t="s">
        <v>189</v>
      </c>
      <c r="J2038" s="119">
        <v>3</v>
      </c>
      <c r="K2038" s="119">
        <v>7</v>
      </c>
      <c r="L2038" s="119">
        <v>701</v>
      </c>
      <c r="M2038" s="119">
        <v>33</v>
      </c>
      <c r="N2038" s="120"/>
    </row>
    <row r="2039" spans="1:14" x14ac:dyDescent="0.25">
      <c r="A2039" s="119">
        <v>97</v>
      </c>
      <c r="B2039" s="119">
        <v>97</v>
      </c>
      <c r="C2039" s="119">
        <v>3</v>
      </c>
      <c r="D2039" s="119" t="s">
        <v>208</v>
      </c>
      <c r="E2039" s="119">
        <v>12</v>
      </c>
      <c r="F2039" s="119" t="s">
        <v>291</v>
      </c>
      <c r="G2039" s="119" t="s">
        <v>291</v>
      </c>
      <c r="H2039" s="119" t="s">
        <v>188</v>
      </c>
      <c r="I2039" s="119" t="s">
        <v>189</v>
      </c>
      <c r="J2039" s="119">
        <v>3</v>
      </c>
      <c r="K2039" s="119">
        <v>7</v>
      </c>
      <c r="L2039" s="119">
        <v>702</v>
      </c>
      <c r="M2039" s="119">
        <v>33</v>
      </c>
      <c r="N2039" s="120"/>
    </row>
    <row r="2040" spans="1:14" x14ac:dyDescent="0.25">
      <c r="A2040" s="119">
        <v>97</v>
      </c>
      <c r="B2040" s="119">
        <v>97</v>
      </c>
      <c r="C2040" s="119">
        <v>3</v>
      </c>
      <c r="D2040" s="119" t="s">
        <v>208</v>
      </c>
      <c r="E2040" s="119">
        <v>12</v>
      </c>
      <c r="F2040" s="119" t="s">
        <v>291</v>
      </c>
      <c r="G2040" s="119" t="s">
        <v>291</v>
      </c>
      <c r="H2040" s="119" t="s">
        <v>188</v>
      </c>
      <c r="I2040" s="119" t="s">
        <v>189</v>
      </c>
      <c r="J2040" s="119">
        <v>3</v>
      </c>
      <c r="K2040" s="119">
        <v>7</v>
      </c>
      <c r="L2040" s="119">
        <v>703</v>
      </c>
      <c r="M2040" s="119">
        <v>31</v>
      </c>
      <c r="N2040" s="120"/>
    </row>
    <row r="2041" spans="1:14" x14ac:dyDescent="0.25">
      <c r="A2041" s="119">
        <v>97</v>
      </c>
      <c r="B2041" s="119">
        <v>97</v>
      </c>
      <c r="C2041" s="119">
        <v>3</v>
      </c>
      <c r="D2041" s="119" t="s">
        <v>208</v>
      </c>
      <c r="E2041" s="119">
        <v>12</v>
      </c>
      <c r="F2041" s="119" t="s">
        <v>291</v>
      </c>
      <c r="G2041" s="119" t="s">
        <v>291</v>
      </c>
      <c r="H2041" s="119" t="s">
        <v>188</v>
      </c>
      <c r="I2041" s="119" t="s">
        <v>189</v>
      </c>
      <c r="J2041" s="119">
        <v>3</v>
      </c>
      <c r="K2041" s="119">
        <v>7</v>
      </c>
      <c r="L2041" s="119">
        <v>704</v>
      </c>
      <c r="M2041" s="119">
        <v>27</v>
      </c>
      <c r="N2041" s="120"/>
    </row>
    <row r="2042" spans="1:14" x14ac:dyDescent="0.25">
      <c r="A2042" s="119">
        <v>97</v>
      </c>
      <c r="B2042" s="119">
        <v>97</v>
      </c>
      <c r="C2042" s="119">
        <v>3</v>
      </c>
      <c r="D2042" s="119" t="s">
        <v>208</v>
      </c>
      <c r="E2042" s="119">
        <v>12</v>
      </c>
      <c r="F2042" s="119" t="s">
        <v>291</v>
      </c>
      <c r="G2042" s="119" t="s">
        <v>291</v>
      </c>
      <c r="H2042" s="119" t="s">
        <v>188</v>
      </c>
      <c r="I2042" s="119" t="s">
        <v>189</v>
      </c>
      <c r="J2042" s="119">
        <v>3</v>
      </c>
      <c r="K2042" s="119">
        <v>7</v>
      </c>
      <c r="L2042" s="119">
        <v>705</v>
      </c>
      <c r="M2042" s="119">
        <v>29</v>
      </c>
      <c r="N2042" s="120"/>
    </row>
    <row r="2043" spans="1:14" x14ac:dyDescent="0.25">
      <c r="A2043" s="119">
        <v>97</v>
      </c>
      <c r="B2043" s="119">
        <v>97</v>
      </c>
      <c r="C2043" s="119">
        <v>3</v>
      </c>
      <c r="D2043" s="119" t="s">
        <v>208</v>
      </c>
      <c r="E2043" s="119">
        <v>12</v>
      </c>
      <c r="F2043" s="119" t="s">
        <v>291</v>
      </c>
      <c r="G2043" s="119" t="s">
        <v>291</v>
      </c>
      <c r="H2043" s="119" t="s">
        <v>188</v>
      </c>
      <c r="I2043" s="119" t="s">
        <v>189</v>
      </c>
      <c r="J2043" s="119">
        <v>3</v>
      </c>
      <c r="K2043" s="119">
        <v>7</v>
      </c>
      <c r="L2043" s="119">
        <v>706</v>
      </c>
      <c r="M2043" s="119">
        <v>34</v>
      </c>
      <c r="N2043" s="120"/>
    </row>
    <row r="2044" spans="1:14" x14ac:dyDescent="0.25">
      <c r="A2044" s="119">
        <v>97</v>
      </c>
      <c r="B2044" s="119">
        <v>97</v>
      </c>
      <c r="C2044" s="119">
        <v>3</v>
      </c>
      <c r="D2044" s="119" t="s">
        <v>208</v>
      </c>
      <c r="E2044" s="119">
        <v>12</v>
      </c>
      <c r="F2044" s="119" t="s">
        <v>291</v>
      </c>
      <c r="G2044" s="119" t="s">
        <v>291</v>
      </c>
      <c r="H2044" s="119" t="s">
        <v>188</v>
      </c>
      <c r="I2044" s="119" t="s">
        <v>189</v>
      </c>
      <c r="J2044" s="119">
        <v>3</v>
      </c>
      <c r="K2044" s="119">
        <v>7</v>
      </c>
      <c r="L2044" s="119">
        <v>707</v>
      </c>
      <c r="M2044" s="119">
        <v>31</v>
      </c>
      <c r="N2044" s="120"/>
    </row>
    <row r="2045" spans="1:14" x14ac:dyDescent="0.25">
      <c r="A2045" s="119">
        <v>97</v>
      </c>
      <c r="B2045" s="119">
        <v>97</v>
      </c>
      <c r="C2045" s="119">
        <v>3</v>
      </c>
      <c r="D2045" s="119" t="s">
        <v>208</v>
      </c>
      <c r="E2045" s="119">
        <v>12</v>
      </c>
      <c r="F2045" s="119" t="s">
        <v>291</v>
      </c>
      <c r="G2045" s="119" t="s">
        <v>291</v>
      </c>
      <c r="H2045" s="119" t="s">
        <v>188</v>
      </c>
      <c r="I2045" s="119" t="s">
        <v>189</v>
      </c>
      <c r="J2045" s="119">
        <v>3</v>
      </c>
      <c r="K2045" s="119">
        <v>7</v>
      </c>
      <c r="L2045" s="119">
        <v>708</v>
      </c>
      <c r="M2045" s="119">
        <v>26</v>
      </c>
      <c r="N2045" s="120"/>
    </row>
    <row r="2046" spans="1:14" x14ac:dyDescent="0.25">
      <c r="A2046" s="119">
        <v>97</v>
      </c>
      <c r="B2046" s="119">
        <v>97</v>
      </c>
      <c r="C2046" s="119">
        <v>3</v>
      </c>
      <c r="D2046" s="119" t="s">
        <v>208</v>
      </c>
      <c r="E2046" s="119">
        <v>12</v>
      </c>
      <c r="F2046" s="119" t="s">
        <v>291</v>
      </c>
      <c r="G2046" s="119" t="s">
        <v>291</v>
      </c>
      <c r="H2046" s="119" t="s">
        <v>188</v>
      </c>
      <c r="I2046" s="119" t="s">
        <v>189</v>
      </c>
      <c r="J2046" s="119">
        <v>3</v>
      </c>
      <c r="K2046" s="119">
        <v>8</v>
      </c>
      <c r="L2046" s="119">
        <v>801</v>
      </c>
      <c r="M2046" s="119">
        <v>40</v>
      </c>
      <c r="N2046" s="120"/>
    </row>
    <row r="2047" spans="1:14" x14ac:dyDescent="0.25">
      <c r="A2047" s="119">
        <v>97</v>
      </c>
      <c r="B2047" s="119">
        <v>97</v>
      </c>
      <c r="C2047" s="119">
        <v>3</v>
      </c>
      <c r="D2047" s="119" t="s">
        <v>208</v>
      </c>
      <c r="E2047" s="119">
        <v>12</v>
      </c>
      <c r="F2047" s="119" t="s">
        <v>291</v>
      </c>
      <c r="G2047" s="119" t="s">
        <v>291</v>
      </c>
      <c r="H2047" s="119" t="s">
        <v>188</v>
      </c>
      <c r="I2047" s="119" t="s">
        <v>189</v>
      </c>
      <c r="J2047" s="119">
        <v>3</v>
      </c>
      <c r="K2047" s="119">
        <v>8</v>
      </c>
      <c r="L2047" s="119">
        <v>802</v>
      </c>
      <c r="M2047" s="119">
        <v>39</v>
      </c>
      <c r="N2047" s="120"/>
    </row>
    <row r="2048" spans="1:14" x14ac:dyDescent="0.25">
      <c r="A2048" s="119">
        <v>97</v>
      </c>
      <c r="B2048" s="119">
        <v>97</v>
      </c>
      <c r="C2048" s="119">
        <v>3</v>
      </c>
      <c r="D2048" s="119" t="s">
        <v>208</v>
      </c>
      <c r="E2048" s="119">
        <v>12</v>
      </c>
      <c r="F2048" s="119" t="s">
        <v>291</v>
      </c>
      <c r="G2048" s="119" t="s">
        <v>291</v>
      </c>
      <c r="H2048" s="119" t="s">
        <v>188</v>
      </c>
      <c r="I2048" s="119" t="s">
        <v>189</v>
      </c>
      <c r="J2048" s="119">
        <v>3</v>
      </c>
      <c r="K2048" s="119">
        <v>8</v>
      </c>
      <c r="L2048" s="119">
        <v>803</v>
      </c>
      <c r="M2048" s="119">
        <v>34</v>
      </c>
      <c r="N2048" s="120"/>
    </row>
    <row r="2049" spans="1:14" x14ac:dyDescent="0.25">
      <c r="A2049" s="119">
        <v>97</v>
      </c>
      <c r="B2049" s="119">
        <v>97</v>
      </c>
      <c r="C2049" s="119">
        <v>3</v>
      </c>
      <c r="D2049" s="119" t="s">
        <v>208</v>
      </c>
      <c r="E2049" s="119">
        <v>12</v>
      </c>
      <c r="F2049" s="119" t="s">
        <v>291</v>
      </c>
      <c r="G2049" s="119" t="s">
        <v>291</v>
      </c>
      <c r="H2049" s="119" t="s">
        <v>188</v>
      </c>
      <c r="I2049" s="119" t="s">
        <v>189</v>
      </c>
      <c r="J2049" s="119">
        <v>3</v>
      </c>
      <c r="K2049" s="119">
        <v>8</v>
      </c>
      <c r="L2049" s="119">
        <v>804</v>
      </c>
      <c r="M2049" s="119">
        <v>36</v>
      </c>
      <c r="N2049" s="120"/>
    </row>
    <row r="2050" spans="1:14" x14ac:dyDescent="0.25">
      <c r="A2050" s="119">
        <v>97</v>
      </c>
      <c r="B2050" s="119">
        <v>97</v>
      </c>
      <c r="C2050" s="119">
        <v>3</v>
      </c>
      <c r="D2050" s="119" t="s">
        <v>208</v>
      </c>
      <c r="E2050" s="119">
        <v>12</v>
      </c>
      <c r="F2050" s="119" t="s">
        <v>291</v>
      </c>
      <c r="G2050" s="119" t="s">
        <v>291</v>
      </c>
      <c r="H2050" s="119" t="s">
        <v>188</v>
      </c>
      <c r="I2050" s="119" t="s">
        <v>189</v>
      </c>
      <c r="J2050" s="119">
        <v>3</v>
      </c>
      <c r="K2050" s="119">
        <v>8</v>
      </c>
      <c r="L2050" s="119">
        <v>805</v>
      </c>
      <c r="M2050" s="119">
        <v>39</v>
      </c>
      <c r="N2050" s="120"/>
    </row>
    <row r="2051" spans="1:14" x14ac:dyDescent="0.25">
      <c r="A2051" s="119">
        <v>97</v>
      </c>
      <c r="B2051" s="119">
        <v>97</v>
      </c>
      <c r="C2051" s="119">
        <v>3</v>
      </c>
      <c r="D2051" s="119" t="s">
        <v>208</v>
      </c>
      <c r="E2051" s="119">
        <v>12</v>
      </c>
      <c r="F2051" s="119" t="s">
        <v>291</v>
      </c>
      <c r="G2051" s="119" t="s">
        <v>291</v>
      </c>
      <c r="H2051" s="119" t="s">
        <v>188</v>
      </c>
      <c r="I2051" s="119" t="s">
        <v>189</v>
      </c>
      <c r="J2051" s="119">
        <v>3</v>
      </c>
      <c r="K2051" s="119">
        <v>8</v>
      </c>
      <c r="L2051" s="119">
        <v>806</v>
      </c>
      <c r="M2051" s="119">
        <v>35</v>
      </c>
      <c r="N2051" s="120"/>
    </row>
    <row r="2052" spans="1:14" x14ac:dyDescent="0.25">
      <c r="A2052" s="119">
        <v>97</v>
      </c>
      <c r="B2052" s="119">
        <v>97</v>
      </c>
      <c r="C2052" s="119">
        <v>3</v>
      </c>
      <c r="D2052" s="119" t="s">
        <v>208</v>
      </c>
      <c r="E2052" s="119">
        <v>12</v>
      </c>
      <c r="F2052" s="119" t="s">
        <v>291</v>
      </c>
      <c r="G2052" s="119" t="s">
        <v>291</v>
      </c>
      <c r="H2052" s="119" t="s">
        <v>188</v>
      </c>
      <c r="I2052" s="119" t="s">
        <v>189</v>
      </c>
      <c r="J2052" s="119">
        <v>3</v>
      </c>
      <c r="K2052" s="119">
        <v>8</v>
      </c>
      <c r="L2052" s="119">
        <v>807</v>
      </c>
      <c r="M2052" s="119">
        <v>32</v>
      </c>
      <c r="N2052" s="120"/>
    </row>
    <row r="2053" spans="1:14" x14ac:dyDescent="0.25">
      <c r="A2053" s="119">
        <v>97</v>
      </c>
      <c r="B2053" s="119">
        <v>97</v>
      </c>
      <c r="C2053" s="119">
        <v>3</v>
      </c>
      <c r="D2053" s="119" t="s">
        <v>208</v>
      </c>
      <c r="E2053" s="119">
        <v>12</v>
      </c>
      <c r="F2053" s="119" t="s">
        <v>291</v>
      </c>
      <c r="G2053" s="119" t="s">
        <v>291</v>
      </c>
      <c r="H2053" s="119" t="s">
        <v>188</v>
      </c>
      <c r="I2053" s="119" t="s">
        <v>189</v>
      </c>
      <c r="J2053" s="119">
        <v>3</v>
      </c>
      <c r="K2053" s="119">
        <v>8</v>
      </c>
      <c r="L2053" s="119">
        <v>808</v>
      </c>
      <c r="M2053" s="119">
        <v>37</v>
      </c>
      <c r="N2053" s="120"/>
    </row>
    <row r="2054" spans="1:14" x14ac:dyDescent="0.25">
      <c r="A2054" s="119">
        <v>97</v>
      </c>
      <c r="B2054" s="119">
        <v>97</v>
      </c>
      <c r="C2054" s="119">
        <v>3</v>
      </c>
      <c r="D2054" s="119" t="s">
        <v>208</v>
      </c>
      <c r="E2054" s="119">
        <v>12</v>
      </c>
      <c r="F2054" s="119" t="s">
        <v>291</v>
      </c>
      <c r="G2054" s="119" t="s">
        <v>291</v>
      </c>
      <c r="H2054" s="119" t="s">
        <v>188</v>
      </c>
      <c r="I2054" s="119" t="s">
        <v>189</v>
      </c>
      <c r="J2054" s="119">
        <v>3</v>
      </c>
      <c r="K2054" s="119">
        <v>9</v>
      </c>
      <c r="L2054" s="119">
        <v>901</v>
      </c>
      <c r="M2054" s="119">
        <v>38</v>
      </c>
      <c r="N2054" s="120"/>
    </row>
    <row r="2055" spans="1:14" x14ac:dyDescent="0.25">
      <c r="A2055" s="119">
        <v>97</v>
      </c>
      <c r="B2055" s="119">
        <v>97</v>
      </c>
      <c r="C2055" s="119">
        <v>3</v>
      </c>
      <c r="D2055" s="119" t="s">
        <v>208</v>
      </c>
      <c r="E2055" s="119">
        <v>12</v>
      </c>
      <c r="F2055" s="119" t="s">
        <v>291</v>
      </c>
      <c r="G2055" s="119" t="s">
        <v>291</v>
      </c>
      <c r="H2055" s="119" t="s">
        <v>188</v>
      </c>
      <c r="I2055" s="119" t="s">
        <v>189</v>
      </c>
      <c r="J2055" s="119">
        <v>3</v>
      </c>
      <c r="K2055" s="119">
        <v>9</v>
      </c>
      <c r="L2055" s="119">
        <v>902</v>
      </c>
      <c r="M2055" s="119">
        <v>32</v>
      </c>
      <c r="N2055" s="120"/>
    </row>
    <row r="2056" spans="1:14" x14ac:dyDescent="0.25">
      <c r="A2056" s="119">
        <v>97</v>
      </c>
      <c r="B2056" s="119">
        <v>97</v>
      </c>
      <c r="C2056" s="119">
        <v>3</v>
      </c>
      <c r="D2056" s="119" t="s">
        <v>208</v>
      </c>
      <c r="E2056" s="119">
        <v>12</v>
      </c>
      <c r="F2056" s="119" t="s">
        <v>291</v>
      </c>
      <c r="G2056" s="119" t="s">
        <v>291</v>
      </c>
      <c r="H2056" s="119" t="s">
        <v>188</v>
      </c>
      <c r="I2056" s="119" t="s">
        <v>189</v>
      </c>
      <c r="J2056" s="119">
        <v>3</v>
      </c>
      <c r="K2056" s="119">
        <v>9</v>
      </c>
      <c r="L2056" s="119">
        <v>903</v>
      </c>
      <c r="M2056" s="119">
        <v>36</v>
      </c>
      <c r="N2056" s="120"/>
    </row>
    <row r="2057" spans="1:14" x14ac:dyDescent="0.25">
      <c r="A2057" s="119">
        <v>97</v>
      </c>
      <c r="B2057" s="119">
        <v>97</v>
      </c>
      <c r="C2057" s="119">
        <v>3</v>
      </c>
      <c r="D2057" s="119" t="s">
        <v>208</v>
      </c>
      <c r="E2057" s="119">
        <v>12</v>
      </c>
      <c r="F2057" s="119" t="s">
        <v>291</v>
      </c>
      <c r="G2057" s="119" t="s">
        <v>291</v>
      </c>
      <c r="H2057" s="119" t="s">
        <v>188</v>
      </c>
      <c r="I2057" s="119" t="s">
        <v>189</v>
      </c>
      <c r="J2057" s="119">
        <v>3</v>
      </c>
      <c r="K2057" s="119">
        <v>9</v>
      </c>
      <c r="L2057" s="119">
        <v>904</v>
      </c>
      <c r="M2057" s="119">
        <v>36</v>
      </c>
      <c r="N2057" s="120"/>
    </row>
    <row r="2058" spans="1:14" x14ac:dyDescent="0.25">
      <c r="A2058" s="119">
        <v>97</v>
      </c>
      <c r="B2058" s="119">
        <v>97</v>
      </c>
      <c r="C2058" s="119">
        <v>3</v>
      </c>
      <c r="D2058" s="119" t="s">
        <v>208</v>
      </c>
      <c r="E2058" s="119">
        <v>12</v>
      </c>
      <c r="F2058" s="119" t="s">
        <v>291</v>
      </c>
      <c r="G2058" s="119" t="s">
        <v>291</v>
      </c>
      <c r="H2058" s="119" t="s">
        <v>188</v>
      </c>
      <c r="I2058" s="119" t="s">
        <v>189</v>
      </c>
      <c r="J2058" s="119">
        <v>3</v>
      </c>
      <c r="K2058" s="119">
        <v>9</v>
      </c>
      <c r="L2058" s="119">
        <v>905</v>
      </c>
      <c r="M2058" s="119">
        <v>35</v>
      </c>
      <c r="N2058" s="120"/>
    </row>
    <row r="2059" spans="1:14" x14ac:dyDescent="0.25">
      <c r="A2059" s="119">
        <v>97</v>
      </c>
      <c r="B2059" s="119">
        <v>97</v>
      </c>
      <c r="C2059" s="119">
        <v>3</v>
      </c>
      <c r="D2059" s="119" t="s">
        <v>208</v>
      </c>
      <c r="E2059" s="119">
        <v>12</v>
      </c>
      <c r="F2059" s="119" t="s">
        <v>291</v>
      </c>
      <c r="G2059" s="119" t="s">
        <v>291</v>
      </c>
      <c r="H2059" s="119" t="s">
        <v>188</v>
      </c>
      <c r="I2059" s="119" t="s">
        <v>189</v>
      </c>
      <c r="J2059" s="119">
        <v>3</v>
      </c>
      <c r="K2059" s="119">
        <v>9</v>
      </c>
      <c r="L2059" s="119">
        <v>906</v>
      </c>
      <c r="M2059" s="119">
        <v>37</v>
      </c>
      <c r="N2059" s="120"/>
    </row>
    <row r="2060" spans="1:14" x14ac:dyDescent="0.25">
      <c r="A2060" s="119">
        <v>97</v>
      </c>
      <c r="B2060" s="119">
        <v>97</v>
      </c>
      <c r="C2060" s="119">
        <v>3</v>
      </c>
      <c r="D2060" s="119" t="s">
        <v>208</v>
      </c>
      <c r="E2060" s="119">
        <v>12</v>
      </c>
      <c r="F2060" s="119" t="s">
        <v>291</v>
      </c>
      <c r="G2060" s="119" t="s">
        <v>291</v>
      </c>
      <c r="H2060" s="119" t="s">
        <v>188</v>
      </c>
      <c r="I2060" s="119" t="s">
        <v>189</v>
      </c>
      <c r="J2060" s="119">
        <v>3</v>
      </c>
      <c r="K2060" s="119">
        <v>9</v>
      </c>
      <c r="L2060" s="119">
        <v>907</v>
      </c>
      <c r="M2060" s="119">
        <v>28</v>
      </c>
      <c r="N2060" s="120"/>
    </row>
    <row r="2061" spans="1:14" x14ac:dyDescent="0.25">
      <c r="A2061" s="119">
        <v>97</v>
      </c>
      <c r="B2061" s="119">
        <v>97</v>
      </c>
      <c r="C2061" s="119">
        <v>3</v>
      </c>
      <c r="D2061" s="119" t="s">
        <v>208</v>
      </c>
      <c r="E2061" s="119">
        <v>12</v>
      </c>
      <c r="F2061" s="119" t="s">
        <v>291</v>
      </c>
      <c r="G2061" s="119" t="s">
        <v>291</v>
      </c>
      <c r="H2061" s="119" t="s">
        <v>188</v>
      </c>
      <c r="I2061" s="119" t="s">
        <v>189</v>
      </c>
      <c r="J2061" s="119">
        <v>3</v>
      </c>
      <c r="K2061" s="119">
        <v>9</v>
      </c>
      <c r="L2061" s="119">
        <v>908</v>
      </c>
      <c r="M2061" s="119">
        <v>31</v>
      </c>
      <c r="N2061" s="120"/>
    </row>
    <row r="2062" spans="1:14" x14ac:dyDescent="0.25">
      <c r="A2062" s="119">
        <v>97</v>
      </c>
      <c r="B2062" s="119">
        <v>97</v>
      </c>
      <c r="C2062" s="119">
        <v>3</v>
      </c>
      <c r="D2062" s="119" t="s">
        <v>208</v>
      </c>
      <c r="E2062" s="119">
        <v>12</v>
      </c>
      <c r="F2062" s="119" t="s">
        <v>291</v>
      </c>
      <c r="G2062" s="119" t="s">
        <v>291</v>
      </c>
      <c r="H2062" s="119" t="s">
        <v>188</v>
      </c>
      <c r="I2062" s="119" t="s">
        <v>189</v>
      </c>
      <c r="J2062" s="119">
        <v>4</v>
      </c>
      <c r="K2062" s="119">
        <v>10</v>
      </c>
      <c r="L2062" s="119">
        <v>1001</v>
      </c>
      <c r="M2062" s="119">
        <v>38</v>
      </c>
      <c r="N2062" s="120"/>
    </row>
    <row r="2063" spans="1:14" x14ac:dyDescent="0.25">
      <c r="A2063" s="119">
        <v>97</v>
      </c>
      <c r="B2063" s="119">
        <v>97</v>
      </c>
      <c r="C2063" s="119">
        <v>3</v>
      </c>
      <c r="D2063" s="119" t="s">
        <v>208</v>
      </c>
      <c r="E2063" s="119">
        <v>12</v>
      </c>
      <c r="F2063" s="119" t="s">
        <v>291</v>
      </c>
      <c r="G2063" s="119" t="s">
        <v>291</v>
      </c>
      <c r="H2063" s="119" t="s">
        <v>188</v>
      </c>
      <c r="I2063" s="119" t="s">
        <v>189</v>
      </c>
      <c r="J2063" s="119">
        <v>4</v>
      </c>
      <c r="K2063" s="119">
        <v>10</v>
      </c>
      <c r="L2063" s="119">
        <v>1002</v>
      </c>
      <c r="M2063" s="119">
        <v>34</v>
      </c>
      <c r="N2063" s="120"/>
    </row>
    <row r="2064" spans="1:14" x14ac:dyDescent="0.25">
      <c r="A2064" s="119">
        <v>97</v>
      </c>
      <c r="B2064" s="119">
        <v>97</v>
      </c>
      <c r="C2064" s="119">
        <v>3</v>
      </c>
      <c r="D2064" s="119" t="s">
        <v>208</v>
      </c>
      <c r="E2064" s="119">
        <v>12</v>
      </c>
      <c r="F2064" s="119" t="s">
        <v>291</v>
      </c>
      <c r="G2064" s="119" t="s">
        <v>291</v>
      </c>
      <c r="H2064" s="119" t="s">
        <v>188</v>
      </c>
      <c r="I2064" s="119" t="s">
        <v>189</v>
      </c>
      <c r="J2064" s="119">
        <v>4</v>
      </c>
      <c r="K2064" s="119">
        <v>10</v>
      </c>
      <c r="L2064" s="119">
        <v>1003</v>
      </c>
      <c r="M2064" s="119">
        <v>37</v>
      </c>
      <c r="N2064" s="120"/>
    </row>
    <row r="2065" spans="1:14" x14ac:dyDescent="0.25">
      <c r="A2065" s="119">
        <v>97</v>
      </c>
      <c r="B2065" s="119">
        <v>97</v>
      </c>
      <c r="C2065" s="119">
        <v>3</v>
      </c>
      <c r="D2065" s="119" t="s">
        <v>208</v>
      </c>
      <c r="E2065" s="119">
        <v>12</v>
      </c>
      <c r="F2065" s="119" t="s">
        <v>291</v>
      </c>
      <c r="G2065" s="119" t="s">
        <v>291</v>
      </c>
      <c r="H2065" s="119" t="s">
        <v>188</v>
      </c>
      <c r="I2065" s="119" t="s">
        <v>189</v>
      </c>
      <c r="J2065" s="119">
        <v>4</v>
      </c>
      <c r="K2065" s="119">
        <v>10</v>
      </c>
      <c r="L2065" s="119">
        <v>1004</v>
      </c>
      <c r="M2065" s="119">
        <v>35</v>
      </c>
      <c r="N2065" s="120"/>
    </row>
    <row r="2066" spans="1:14" x14ac:dyDescent="0.25">
      <c r="A2066" s="119">
        <v>97</v>
      </c>
      <c r="B2066" s="119">
        <v>97</v>
      </c>
      <c r="C2066" s="119">
        <v>3</v>
      </c>
      <c r="D2066" s="119" t="s">
        <v>208</v>
      </c>
      <c r="E2066" s="119">
        <v>12</v>
      </c>
      <c r="F2066" s="119" t="s">
        <v>291</v>
      </c>
      <c r="G2066" s="119" t="s">
        <v>291</v>
      </c>
      <c r="H2066" s="119" t="s">
        <v>188</v>
      </c>
      <c r="I2066" s="119" t="s">
        <v>189</v>
      </c>
      <c r="J2066" s="119">
        <v>4</v>
      </c>
      <c r="K2066" s="119">
        <v>10</v>
      </c>
      <c r="L2066" s="119">
        <v>1005</v>
      </c>
      <c r="M2066" s="119">
        <v>38</v>
      </c>
      <c r="N2066" s="120"/>
    </row>
    <row r="2067" spans="1:14" x14ac:dyDescent="0.25">
      <c r="A2067" s="119">
        <v>97</v>
      </c>
      <c r="B2067" s="119">
        <v>97</v>
      </c>
      <c r="C2067" s="119">
        <v>3</v>
      </c>
      <c r="D2067" s="119" t="s">
        <v>208</v>
      </c>
      <c r="E2067" s="119">
        <v>12</v>
      </c>
      <c r="F2067" s="119" t="s">
        <v>291</v>
      </c>
      <c r="G2067" s="119" t="s">
        <v>291</v>
      </c>
      <c r="H2067" s="119" t="s">
        <v>188</v>
      </c>
      <c r="I2067" s="119" t="s">
        <v>189</v>
      </c>
      <c r="J2067" s="119">
        <v>4</v>
      </c>
      <c r="K2067" s="119">
        <v>10</v>
      </c>
      <c r="L2067" s="119">
        <v>1006</v>
      </c>
      <c r="M2067" s="119">
        <v>36</v>
      </c>
      <c r="N2067" s="120"/>
    </row>
    <row r="2068" spans="1:14" x14ac:dyDescent="0.25">
      <c r="A2068" s="119">
        <v>97</v>
      </c>
      <c r="B2068" s="119">
        <v>97</v>
      </c>
      <c r="C2068" s="119">
        <v>3</v>
      </c>
      <c r="D2068" s="119" t="s">
        <v>208</v>
      </c>
      <c r="E2068" s="119">
        <v>12</v>
      </c>
      <c r="F2068" s="119" t="s">
        <v>291</v>
      </c>
      <c r="G2068" s="119" t="s">
        <v>291</v>
      </c>
      <c r="H2068" s="119" t="s">
        <v>188</v>
      </c>
      <c r="I2068" s="119" t="s">
        <v>189</v>
      </c>
      <c r="J2068" s="119">
        <v>4</v>
      </c>
      <c r="K2068" s="119">
        <v>10</v>
      </c>
      <c r="L2068" s="119">
        <v>1007</v>
      </c>
      <c r="M2068" s="119">
        <v>34</v>
      </c>
      <c r="N2068" s="120"/>
    </row>
    <row r="2069" spans="1:14" x14ac:dyDescent="0.25">
      <c r="A2069" s="119">
        <v>97</v>
      </c>
      <c r="B2069" s="119">
        <v>97</v>
      </c>
      <c r="C2069" s="119">
        <v>3</v>
      </c>
      <c r="D2069" s="119" t="s">
        <v>208</v>
      </c>
      <c r="E2069" s="119">
        <v>12</v>
      </c>
      <c r="F2069" s="119" t="s">
        <v>291</v>
      </c>
      <c r="G2069" s="119" t="s">
        <v>291</v>
      </c>
      <c r="H2069" s="119" t="s">
        <v>188</v>
      </c>
      <c r="I2069" s="119" t="s">
        <v>189</v>
      </c>
      <c r="J2069" s="119">
        <v>4</v>
      </c>
      <c r="K2069" s="119">
        <v>10</v>
      </c>
      <c r="L2069" s="119">
        <v>1008</v>
      </c>
      <c r="M2069" s="119">
        <v>33</v>
      </c>
      <c r="N2069" s="120"/>
    </row>
    <row r="2070" spans="1:14" x14ac:dyDescent="0.25">
      <c r="A2070" s="119">
        <v>97</v>
      </c>
      <c r="B2070" s="119">
        <v>97</v>
      </c>
      <c r="C2070" s="119">
        <v>3</v>
      </c>
      <c r="D2070" s="119" t="s">
        <v>208</v>
      </c>
      <c r="E2070" s="119">
        <v>12</v>
      </c>
      <c r="F2070" s="119" t="s">
        <v>291</v>
      </c>
      <c r="G2070" s="119" t="s">
        <v>291</v>
      </c>
      <c r="H2070" s="119" t="s">
        <v>188</v>
      </c>
      <c r="I2070" s="119" t="s">
        <v>189</v>
      </c>
      <c r="J2070" s="119">
        <v>4</v>
      </c>
      <c r="K2070" s="119">
        <v>11</v>
      </c>
      <c r="L2070" s="119">
        <v>1101</v>
      </c>
      <c r="M2070" s="119">
        <v>25</v>
      </c>
      <c r="N2070" s="120"/>
    </row>
    <row r="2071" spans="1:14" x14ac:dyDescent="0.25">
      <c r="A2071" s="119">
        <v>97</v>
      </c>
      <c r="B2071" s="119">
        <v>97</v>
      </c>
      <c r="C2071" s="119">
        <v>3</v>
      </c>
      <c r="D2071" s="119" t="s">
        <v>208</v>
      </c>
      <c r="E2071" s="119">
        <v>12</v>
      </c>
      <c r="F2071" s="119" t="s">
        <v>291</v>
      </c>
      <c r="G2071" s="119" t="s">
        <v>291</v>
      </c>
      <c r="H2071" s="119" t="s">
        <v>188</v>
      </c>
      <c r="I2071" s="119" t="s">
        <v>189</v>
      </c>
      <c r="J2071" s="119">
        <v>4</v>
      </c>
      <c r="K2071" s="119">
        <v>11</v>
      </c>
      <c r="L2071" s="119">
        <v>1102</v>
      </c>
      <c r="M2071" s="119">
        <v>27</v>
      </c>
      <c r="N2071" s="120"/>
    </row>
    <row r="2072" spans="1:14" x14ac:dyDescent="0.25">
      <c r="A2072" s="119">
        <v>97</v>
      </c>
      <c r="B2072" s="119">
        <v>97</v>
      </c>
      <c r="C2072" s="119">
        <v>3</v>
      </c>
      <c r="D2072" s="119" t="s">
        <v>208</v>
      </c>
      <c r="E2072" s="119">
        <v>12</v>
      </c>
      <c r="F2072" s="119" t="s">
        <v>291</v>
      </c>
      <c r="G2072" s="119" t="s">
        <v>291</v>
      </c>
      <c r="H2072" s="119" t="s">
        <v>188</v>
      </c>
      <c r="I2072" s="119" t="s">
        <v>189</v>
      </c>
      <c r="J2072" s="119">
        <v>4</v>
      </c>
      <c r="K2072" s="119">
        <v>11</v>
      </c>
      <c r="L2072" s="119">
        <v>1103</v>
      </c>
      <c r="M2072" s="119">
        <v>32</v>
      </c>
      <c r="N2072" s="120"/>
    </row>
    <row r="2073" spans="1:14" x14ac:dyDescent="0.25">
      <c r="A2073" s="119">
        <v>97</v>
      </c>
      <c r="B2073" s="119">
        <v>97</v>
      </c>
      <c r="C2073" s="119">
        <v>3</v>
      </c>
      <c r="D2073" s="119" t="s">
        <v>208</v>
      </c>
      <c r="E2073" s="119">
        <v>12</v>
      </c>
      <c r="F2073" s="119" t="s">
        <v>291</v>
      </c>
      <c r="G2073" s="119" t="s">
        <v>291</v>
      </c>
      <c r="H2073" s="119" t="s">
        <v>188</v>
      </c>
      <c r="I2073" s="119" t="s">
        <v>189</v>
      </c>
      <c r="J2073" s="119">
        <v>4</v>
      </c>
      <c r="K2073" s="119">
        <v>11</v>
      </c>
      <c r="L2073" s="119">
        <v>1104</v>
      </c>
      <c r="M2073" s="119">
        <v>37</v>
      </c>
      <c r="N2073" s="120"/>
    </row>
    <row r="2074" spans="1:14" x14ac:dyDescent="0.25">
      <c r="A2074" s="119">
        <v>97</v>
      </c>
      <c r="B2074" s="119">
        <v>97</v>
      </c>
      <c r="C2074" s="119">
        <v>3</v>
      </c>
      <c r="D2074" s="119" t="s">
        <v>208</v>
      </c>
      <c r="E2074" s="119">
        <v>12</v>
      </c>
      <c r="F2074" s="119" t="s">
        <v>291</v>
      </c>
      <c r="G2074" s="119" t="s">
        <v>291</v>
      </c>
      <c r="H2074" s="119" t="s">
        <v>188</v>
      </c>
      <c r="I2074" s="119" t="s">
        <v>189</v>
      </c>
      <c r="J2074" s="119">
        <v>4</v>
      </c>
      <c r="K2074" s="119">
        <v>11</v>
      </c>
      <c r="L2074" s="119">
        <v>1105</v>
      </c>
      <c r="M2074" s="119">
        <v>37</v>
      </c>
      <c r="N2074" s="120"/>
    </row>
    <row r="2075" spans="1:14" x14ac:dyDescent="0.25">
      <c r="A2075" s="119">
        <v>97</v>
      </c>
      <c r="B2075" s="119">
        <v>97</v>
      </c>
      <c r="C2075" s="119">
        <v>3</v>
      </c>
      <c r="D2075" s="119" t="s">
        <v>208</v>
      </c>
      <c r="E2075" s="119">
        <v>12</v>
      </c>
      <c r="F2075" s="119" t="s">
        <v>291</v>
      </c>
      <c r="G2075" s="119" t="s">
        <v>291</v>
      </c>
      <c r="H2075" s="119" t="s">
        <v>188</v>
      </c>
      <c r="I2075" s="119" t="s">
        <v>189</v>
      </c>
      <c r="J2075" s="119">
        <v>4</v>
      </c>
      <c r="K2075" s="119">
        <v>11</v>
      </c>
      <c r="L2075" s="119">
        <v>1106</v>
      </c>
      <c r="M2075" s="119">
        <v>33</v>
      </c>
      <c r="N2075" s="120"/>
    </row>
    <row r="2076" spans="1:14" x14ac:dyDescent="0.25">
      <c r="A2076" s="119">
        <v>97</v>
      </c>
      <c r="B2076" s="119">
        <v>97</v>
      </c>
      <c r="C2076" s="119">
        <v>3</v>
      </c>
      <c r="D2076" s="119" t="s">
        <v>208</v>
      </c>
      <c r="E2076" s="119">
        <v>12</v>
      </c>
      <c r="F2076" s="119" t="s">
        <v>291</v>
      </c>
      <c r="G2076" s="119" t="s">
        <v>291</v>
      </c>
      <c r="H2076" s="119" t="s">
        <v>188</v>
      </c>
      <c r="I2076" s="119" t="s">
        <v>189</v>
      </c>
      <c r="J2076" s="119">
        <v>4</v>
      </c>
      <c r="K2076" s="119">
        <v>11</v>
      </c>
      <c r="L2076" s="119">
        <v>1107</v>
      </c>
      <c r="M2076" s="119">
        <v>36</v>
      </c>
      <c r="N2076" s="120"/>
    </row>
    <row r="2077" spans="1:14" x14ac:dyDescent="0.25">
      <c r="A2077" s="119">
        <v>97</v>
      </c>
      <c r="B2077" s="119">
        <v>97</v>
      </c>
      <c r="C2077" s="119">
        <v>3</v>
      </c>
      <c r="D2077" s="119" t="s">
        <v>208</v>
      </c>
      <c r="E2077" s="119">
        <v>12</v>
      </c>
      <c r="F2077" s="119" t="s">
        <v>291</v>
      </c>
      <c r="G2077" s="119" t="s">
        <v>291</v>
      </c>
      <c r="H2077" s="119" t="s">
        <v>188</v>
      </c>
      <c r="I2077" s="119" t="s">
        <v>189</v>
      </c>
      <c r="J2077" s="119">
        <v>4</v>
      </c>
      <c r="K2077" s="119">
        <v>11</v>
      </c>
      <c r="L2077" s="119">
        <v>1108</v>
      </c>
      <c r="M2077" s="119">
        <v>30</v>
      </c>
      <c r="N2077" s="120"/>
    </row>
    <row r="2078" spans="1:14" x14ac:dyDescent="0.25">
      <c r="A2078" s="119">
        <v>97</v>
      </c>
      <c r="B2078" s="119">
        <v>97</v>
      </c>
      <c r="C2078" s="119">
        <v>3</v>
      </c>
      <c r="D2078" s="119" t="s">
        <v>208</v>
      </c>
      <c r="E2078" s="119">
        <v>12</v>
      </c>
      <c r="F2078" s="119" t="s">
        <v>291</v>
      </c>
      <c r="G2078" s="119" t="s">
        <v>291</v>
      </c>
      <c r="H2078" s="119" t="s">
        <v>188</v>
      </c>
      <c r="I2078" s="119" t="s">
        <v>190</v>
      </c>
      <c r="J2078" s="119">
        <v>1</v>
      </c>
      <c r="K2078" s="119">
        <v>0</v>
      </c>
      <c r="L2078" s="119">
        <v>1</v>
      </c>
      <c r="M2078" s="119">
        <v>24</v>
      </c>
      <c r="N2078" s="120"/>
    </row>
    <row r="2079" spans="1:14" x14ac:dyDescent="0.25">
      <c r="A2079" s="119">
        <v>97</v>
      </c>
      <c r="B2079" s="119">
        <v>97</v>
      </c>
      <c r="C2079" s="119">
        <v>3</v>
      </c>
      <c r="D2079" s="119" t="s">
        <v>208</v>
      </c>
      <c r="E2079" s="119">
        <v>12</v>
      </c>
      <c r="F2079" s="119" t="s">
        <v>291</v>
      </c>
      <c r="G2079" s="119" t="s">
        <v>291</v>
      </c>
      <c r="H2079" s="119" t="s">
        <v>188</v>
      </c>
      <c r="I2079" s="119" t="s">
        <v>190</v>
      </c>
      <c r="J2079" s="119">
        <v>1</v>
      </c>
      <c r="K2079" s="119">
        <v>0</v>
      </c>
      <c r="L2079" s="119">
        <v>2</v>
      </c>
      <c r="M2079" s="119">
        <v>20</v>
      </c>
      <c r="N2079" s="120"/>
    </row>
    <row r="2080" spans="1:14" x14ac:dyDescent="0.25">
      <c r="A2080" s="119">
        <v>97</v>
      </c>
      <c r="B2080" s="119">
        <v>97</v>
      </c>
      <c r="C2080" s="119">
        <v>3</v>
      </c>
      <c r="D2080" s="119" t="s">
        <v>208</v>
      </c>
      <c r="E2080" s="119">
        <v>12</v>
      </c>
      <c r="F2080" s="119" t="s">
        <v>291</v>
      </c>
      <c r="G2080" s="119" t="s">
        <v>291</v>
      </c>
      <c r="H2080" s="119" t="s">
        <v>188</v>
      </c>
      <c r="I2080" s="119" t="s">
        <v>190</v>
      </c>
      <c r="J2080" s="119">
        <v>1</v>
      </c>
      <c r="K2080" s="119">
        <v>0</v>
      </c>
      <c r="L2080" s="119">
        <v>3</v>
      </c>
      <c r="M2080" s="119">
        <v>25</v>
      </c>
      <c r="N2080" s="120"/>
    </row>
    <row r="2081" spans="1:14" x14ac:dyDescent="0.25">
      <c r="A2081" s="119">
        <v>97</v>
      </c>
      <c r="B2081" s="119">
        <v>97</v>
      </c>
      <c r="C2081" s="119">
        <v>3</v>
      </c>
      <c r="D2081" s="119" t="s">
        <v>208</v>
      </c>
      <c r="E2081" s="119">
        <v>12</v>
      </c>
      <c r="F2081" s="119" t="s">
        <v>291</v>
      </c>
      <c r="G2081" s="119" t="s">
        <v>291</v>
      </c>
      <c r="H2081" s="119" t="s">
        <v>188</v>
      </c>
      <c r="I2081" s="119" t="s">
        <v>190</v>
      </c>
      <c r="J2081" s="119">
        <v>1</v>
      </c>
      <c r="K2081" s="119">
        <v>0</v>
      </c>
      <c r="L2081" s="119">
        <v>4</v>
      </c>
      <c r="M2081" s="119">
        <v>25</v>
      </c>
      <c r="N2081" s="120"/>
    </row>
    <row r="2082" spans="1:14" x14ac:dyDescent="0.25">
      <c r="A2082" s="119">
        <v>97</v>
      </c>
      <c r="B2082" s="119">
        <v>97</v>
      </c>
      <c r="C2082" s="119">
        <v>3</v>
      </c>
      <c r="D2082" s="119" t="s">
        <v>208</v>
      </c>
      <c r="E2082" s="119">
        <v>12</v>
      </c>
      <c r="F2082" s="119" t="s">
        <v>291</v>
      </c>
      <c r="G2082" s="119" t="s">
        <v>291</v>
      </c>
      <c r="H2082" s="119" t="s">
        <v>188</v>
      </c>
      <c r="I2082" s="119" t="s">
        <v>190</v>
      </c>
      <c r="J2082" s="119">
        <v>2</v>
      </c>
      <c r="K2082" s="119">
        <v>1</v>
      </c>
      <c r="L2082" s="119">
        <v>101</v>
      </c>
      <c r="M2082" s="119">
        <v>38</v>
      </c>
      <c r="N2082" s="120"/>
    </row>
    <row r="2083" spans="1:14" x14ac:dyDescent="0.25">
      <c r="A2083" s="119">
        <v>97</v>
      </c>
      <c r="B2083" s="119">
        <v>97</v>
      </c>
      <c r="C2083" s="119">
        <v>3</v>
      </c>
      <c r="D2083" s="119" t="s">
        <v>208</v>
      </c>
      <c r="E2083" s="119">
        <v>12</v>
      </c>
      <c r="F2083" s="119" t="s">
        <v>291</v>
      </c>
      <c r="G2083" s="119" t="s">
        <v>291</v>
      </c>
      <c r="H2083" s="119" t="s">
        <v>188</v>
      </c>
      <c r="I2083" s="119" t="s">
        <v>190</v>
      </c>
      <c r="J2083" s="119">
        <v>2</v>
      </c>
      <c r="K2083" s="119">
        <v>1</v>
      </c>
      <c r="L2083" s="119">
        <v>102</v>
      </c>
      <c r="M2083" s="119">
        <v>40</v>
      </c>
      <c r="N2083" s="120"/>
    </row>
    <row r="2084" spans="1:14" x14ac:dyDescent="0.25">
      <c r="A2084" s="119">
        <v>97</v>
      </c>
      <c r="B2084" s="119">
        <v>97</v>
      </c>
      <c r="C2084" s="119">
        <v>3</v>
      </c>
      <c r="D2084" s="119" t="s">
        <v>208</v>
      </c>
      <c r="E2084" s="119">
        <v>12</v>
      </c>
      <c r="F2084" s="119" t="s">
        <v>291</v>
      </c>
      <c r="G2084" s="119" t="s">
        <v>291</v>
      </c>
      <c r="H2084" s="119" t="s">
        <v>188</v>
      </c>
      <c r="I2084" s="119" t="s">
        <v>190</v>
      </c>
      <c r="J2084" s="119">
        <v>2</v>
      </c>
      <c r="K2084" s="119">
        <v>1</v>
      </c>
      <c r="L2084" s="119">
        <v>103</v>
      </c>
      <c r="M2084" s="119">
        <v>38</v>
      </c>
      <c r="N2084" s="120"/>
    </row>
    <row r="2085" spans="1:14" x14ac:dyDescent="0.25">
      <c r="A2085" s="119">
        <v>97</v>
      </c>
      <c r="B2085" s="119">
        <v>97</v>
      </c>
      <c r="C2085" s="119">
        <v>3</v>
      </c>
      <c r="D2085" s="119" t="s">
        <v>208</v>
      </c>
      <c r="E2085" s="119">
        <v>12</v>
      </c>
      <c r="F2085" s="119" t="s">
        <v>291</v>
      </c>
      <c r="G2085" s="119" t="s">
        <v>291</v>
      </c>
      <c r="H2085" s="119" t="s">
        <v>188</v>
      </c>
      <c r="I2085" s="119" t="s">
        <v>190</v>
      </c>
      <c r="J2085" s="119">
        <v>2</v>
      </c>
      <c r="K2085" s="119">
        <v>2</v>
      </c>
      <c r="L2085" s="119">
        <v>201</v>
      </c>
      <c r="M2085" s="119">
        <v>37</v>
      </c>
      <c r="N2085" s="120"/>
    </row>
    <row r="2086" spans="1:14" x14ac:dyDescent="0.25">
      <c r="A2086" s="119">
        <v>97</v>
      </c>
      <c r="B2086" s="119">
        <v>97</v>
      </c>
      <c r="C2086" s="119">
        <v>3</v>
      </c>
      <c r="D2086" s="119" t="s">
        <v>208</v>
      </c>
      <c r="E2086" s="119">
        <v>12</v>
      </c>
      <c r="F2086" s="119" t="s">
        <v>291</v>
      </c>
      <c r="G2086" s="119" t="s">
        <v>291</v>
      </c>
      <c r="H2086" s="119" t="s">
        <v>188</v>
      </c>
      <c r="I2086" s="119" t="s">
        <v>190</v>
      </c>
      <c r="J2086" s="119">
        <v>2</v>
      </c>
      <c r="K2086" s="119">
        <v>2</v>
      </c>
      <c r="L2086" s="119">
        <v>202</v>
      </c>
      <c r="M2086" s="119">
        <v>36</v>
      </c>
      <c r="N2086" s="120"/>
    </row>
    <row r="2087" spans="1:14" x14ac:dyDescent="0.25">
      <c r="A2087" s="119">
        <v>97</v>
      </c>
      <c r="B2087" s="119">
        <v>97</v>
      </c>
      <c r="C2087" s="119">
        <v>3</v>
      </c>
      <c r="D2087" s="119" t="s">
        <v>208</v>
      </c>
      <c r="E2087" s="119">
        <v>12</v>
      </c>
      <c r="F2087" s="119" t="s">
        <v>291</v>
      </c>
      <c r="G2087" s="119" t="s">
        <v>291</v>
      </c>
      <c r="H2087" s="119" t="s">
        <v>188</v>
      </c>
      <c r="I2087" s="119" t="s">
        <v>190</v>
      </c>
      <c r="J2087" s="119">
        <v>2</v>
      </c>
      <c r="K2087" s="119">
        <v>3</v>
      </c>
      <c r="L2087" s="119">
        <v>301</v>
      </c>
      <c r="M2087" s="119">
        <v>35</v>
      </c>
      <c r="N2087" s="120"/>
    </row>
    <row r="2088" spans="1:14" x14ac:dyDescent="0.25">
      <c r="A2088" s="119">
        <v>97</v>
      </c>
      <c r="B2088" s="119">
        <v>97</v>
      </c>
      <c r="C2088" s="119">
        <v>3</v>
      </c>
      <c r="D2088" s="119" t="s">
        <v>208</v>
      </c>
      <c r="E2088" s="119">
        <v>12</v>
      </c>
      <c r="F2088" s="119" t="s">
        <v>291</v>
      </c>
      <c r="G2088" s="119" t="s">
        <v>291</v>
      </c>
      <c r="H2088" s="119" t="s">
        <v>188</v>
      </c>
      <c r="I2088" s="119" t="s">
        <v>190</v>
      </c>
      <c r="J2088" s="119">
        <v>2</v>
      </c>
      <c r="K2088" s="119">
        <v>3</v>
      </c>
      <c r="L2088" s="119">
        <v>302</v>
      </c>
      <c r="M2088" s="119">
        <v>32</v>
      </c>
      <c r="N2088" s="120"/>
    </row>
    <row r="2089" spans="1:14" x14ac:dyDescent="0.25">
      <c r="A2089" s="119">
        <v>97</v>
      </c>
      <c r="B2089" s="119">
        <v>97</v>
      </c>
      <c r="C2089" s="119">
        <v>3</v>
      </c>
      <c r="D2089" s="119" t="s">
        <v>208</v>
      </c>
      <c r="E2089" s="119">
        <v>12</v>
      </c>
      <c r="F2089" s="119" t="s">
        <v>291</v>
      </c>
      <c r="G2089" s="119" t="s">
        <v>291</v>
      </c>
      <c r="H2089" s="119" t="s">
        <v>188</v>
      </c>
      <c r="I2089" s="119" t="s">
        <v>190</v>
      </c>
      <c r="J2089" s="119">
        <v>2</v>
      </c>
      <c r="K2089" s="119">
        <v>4</v>
      </c>
      <c r="L2089" s="119">
        <v>401</v>
      </c>
      <c r="M2089" s="119">
        <v>39</v>
      </c>
      <c r="N2089" s="120"/>
    </row>
    <row r="2090" spans="1:14" x14ac:dyDescent="0.25">
      <c r="A2090" s="119">
        <v>97</v>
      </c>
      <c r="B2090" s="119">
        <v>97</v>
      </c>
      <c r="C2090" s="119">
        <v>3</v>
      </c>
      <c r="D2090" s="119" t="s">
        <v>208</v>
      </c>
      <c r="E2090" s="119">
        <v>12</v>
      </c>
      <c r="F2090" s="119" t="s">
        <v>291</v>
      </c>
      <c r="G2090" s="119" t="s">
        <v>291</v>
      </c>
      <c r="H2090" s="119" t="s">
        <v>188</v>
      </c>
      <c r="I2090" s="119" t="s">
        <v>190</v>
      </c>
      <c r="J2090" s="119">
        <v>2</v>
      </c>
      <c r="K2090" s="119">
        <v>4</v>
      </c>
      <c r="L2090" s="119">
        <v>402</v>
      </c>
      <c r="M2090" s="119">
        <v>39</v>
      </c>
      <c r="N2090" s="120"/>
    </row>
    <row r="2091" spans="1:14" x14ac:dyDescent="0.25">
      <c r="A2091" s="119">
        <v>97</v>
      </c>
      <c r="B2091" s="119">
        <v>97</v>
      </c>
      <c r="C2091" s="119">
        <v>3</v>
      </c>
      <c r="D2091" s="119" t="s">
        <v>208</v>
      </c>
      <c r="E2091" s="119">
        <v>12</v>
      </c>
      <c r="F2091" s="119" t="s">
        <v>291</v>
      </c>
      <c r="G2091" s="119" t="s">
        <v>291</v>
      </c>
      <c r="H2091" s="119" t="s">
        <v>188</v>
      </c>
      <c r="I2091" s="119" t="s">
        <v>190</v>
      </c>
      <c r="J2091" s="119">
        <v>2</v>
      </c>
      <c r="K2091" s="119">
        <v>4</v>
      </c>
      <c r="L2091" s="119">
        <v>403</v>
      </c>
      <c r="M2091" s="119">
        <v>20</v>
      </c>
      <c r="N2091" s="120"/>
    </row>
    <row r="2092" spans="1:14" x14ac:dyDescent="0.25">
      <c r="A2092" s="119">
        <v>97</v>
      </c>
      <c r="B2092" s="119">
        <v>97</v>
      </c>
      <c r="C2092" s="119">
        <v>3</v>
      </c>
      <c r="D2092" s="119" t="s">
        <v>208</v>
      </c>
      <c r="E2092" s="119">
        <v>12</v>
      </c>
      <c r="F2092" s="119" t="s">
        <v>291</v>
      </c>
      <c r="G2092" s="119" t="s">
        <v>291</v>
      </c>
      <c r="H2092" s="119" t="s">
        <v>188</v>
      </c>
      <c r="I2092" s="119" t="s">
        <v>190</v>
      </c>
      <c r="J2092" s="119">
        <v>2</v>
      </c>
      <c r="K2092" s="119">
        <v>5</v>
      </c>
      <c r="L2092" s="119">
        <v>501</v>
      </c>
      <c r="M2092" s="119">
        <v>36</v>
      </c>
      <c r="N2092" s="120"/>
    </row>
    <row r="2093" spans="1:14" x14ac:dyDescent="0.25">
      <c r="A2093" s="119">
        <v>97</v>
      </c>
      <c r="B2093" s="119">
        <v>97</v>
      </c>
      <c r="C2093" s="119">
        <v>3</v>
      </c>
      <c r="D2093" s="119" t="s">
        <v>208</v>
      </c>
      <c r="E2093" s="119">
        <v>12</v>
      </c>
      <c r="F2093" s="119" t="s">
        <v>291</v>
      </c>
      <c r="G2093" s="119" t="s">
        <v>291</v>
      </c>
      <c r="H2093" s="119" t="s">
        <v>188</v>
      </c>
      <c r="I2093" s="119" t="s">
        <v>190</v>
      </c>
      <c r="J2093" s="119">
        <v>2</v>
      </c>
      <c r="K2093" s="119">
        <v>5</v>
      </c>
      <c r="L2093" s="119">
        <v>502</v>
      </c>
      <c r="M2093" s="119">
        <v>39</v>
      </c>
      <c r="N2093" s="120"/>
    </row>
    <row r="2094" spans="1:14" x14ac:dyDescent="0.25">
      <c r="A2094" s="119">
        <v>97</v>
      </c>
      <c r="B2094" s="119">
        <v>97</v>
      </c>
      <c r="C2094" s="119">
        <v>3</v>
      </c>
      <c r="D2094" s="119" t="s">
        <v>208</v>
      </c>
      <c r="E2094" s="119">
        <v>12</v>
      </c>
      <c r="F2094" s="119" t="s">
        <v>291</v>
      </c>
      <c r="G2094" s="119" t="s">
        <v>291</v>
      </c>
      <c r="H2094" s="119" t="s">
        <v>188</v>
      </c>
      <c r="I2094" s="119" t="s">
        <v>190</v>
      </c>
      <c r="J2094" s="119">
        <v>2</v>
      </c>
      <c r="K2094" s="119">
        <v>5</v>
      </c>
      <c r="L2094" s="119">
        <v>503</v>
      </c>
      <c r="M2094" s="119">
        <v>33</v>
      </c>
      <c r="N2094" s="120"/>
    </row>
    <row r="2095" spans="1:14" x14ac:dyDescent="0.25">
      <c r="A2095" s="119">
        <v>97</v>
      </c>
      <c r="B2095" s="119">
        <v>97</v>
      </c>
      <c r="C2095" s="119">
        <v>3</v>
      </c>
      <c r="D2095" s="119" t="s">
        <v>208</v>
      </c>
      <c r="E2095" s="119">
        <v>12</v>
      </c>
      <c r="F2095" s="119" t="s">
        <v>291</v>
      </c>
      <c r="G2095" s="119" t="s">
        <v>291</v>
      </c>
      <c r="H2095" s="119" t="s">
        <v>188</v>
      </c>
      <c r="I2095" s="119" t="s">
        <v>190</v>
      </c>
      <c r="J2095" s="119">
        <v>3</v>
      </c>
      <c r="K2095" s="119">
        <v>6</v>
      </c>
      <c r="L2095" s="119">
        <v>601</v>
      </c>
      <c r="M2095" s="119">
        <v>30</v>
      </c>
      <c r="N2095" s="120"/>
    </row>
    <row r="2096" spans="1:14" x14ac:dyDescent="0.25">
      <c r="A2096" s="119">
        <v>97</v>
      </c>
      <c r="B2096" s="119">
        <v>97</v>
      </c>
      <c r="C2096" s="119">
        <v>3</v>
      </c>
      <c r="D2096" s="119" t="s">
        <v>208</v>
      </c>
      <c r="E2096" s="119">
        <v>12</v>
      </c>
      <c r="F2096" s="119" t="s">
        <v>291</v>
      </c>
      <c r="G2096" s="119" t="s">
        <v>291</v>
      </c>
      <c r="H2096" s="119" t="s">
        <v>188</v>
      </c>
      <c r="I2096" s="119" t="s">
        <v>190</v>
      </c>
      <c r="J2096" s="119">
        <v>3</v>
      </c>
      <c r="K2096" s="119">
        <v>6</v>
      </c>
      <c r="L2096" s="119">
        <v>602</v>
      </c>
      <c r="M2096" s="119">
        <v>27</v>
      </c>
      <c r="N2096" s="120"/>
    </row>
    <row r="2097" spans="1:14" x14ac:dyDescent="0.25">
      <c r="A2097" s="119">
        <v>97</v>
      </c>
      <c r="B2097" s="119">
        <v>97</v>
      </c>
      <c r="C2097" s="119">
        <v>3</v>
      </c>
      <c r="D2097" s="119" t="s">
        <v>208</v>
      </c>
      <c r="E2097" s="119">
        <v>12</v>
      </c>
      <c r="F2097" s="119" t="s">
        <v>291</v>
      </c>
      <c r="G2097" s="119" t="s">
        <v>291</v>
      </c>
      <c r="H2097" s="119" t="s">
        <v>188</v>
      </c>
      <c r="I2097" s="119" t="s">
        <v>190</v>
      </c>
      <c r="J2097" s="119">
        <v>3</v>
      </c>
      <c r="K2097" s="119">
        <v>6</v>
      </c>
      <c r="L2097" s="119">
        <v>603</v>
      </c>
      <c r="M2097" s="119">
        <v>38</v>
      </c>
      <c r="N2097" s="120"/>
    </row>
    <row r="2098" spans="1:14" x14ac:dyDescent="0.25">
      <c r="A2098" s="119">
        <v>97</v>
      </c>
      <c r="B2098" s="119">
        <v>97</v>
      </c>
      <c r="C2098" s="119">
        <v>3</v>
      </c>
      <c r="D2098" s="119" t="s">
        <v>208</v>
      </c>
      <c r="E2098" s="119">
        <v>12</v>
      </c>
      <c r="F2098" s="119" t="s">
        <v>291</v>
      </c>
      <c r="G2098" s="119" t="s">
        <v>291</v>
      </c>
      <c r="H2098" s="119" t="s">
        <v>188</v>
      </c>
      <c r="I2098" s="119" t="s">
        <v>190</v>
      </c>
      <c r="J2098" s="119">
        <v>3</v>
      </c>
      <c r="K2098" s="119">
        <v>6</v>
      </c>
      <c r="L2098" s="119">
        <v>604</v>
      </c>
      <c r="M2098" s="119">
        <v>27</v>
      </c>
      <c r="N2098" s="120"/>
    </row>
    <row r="2099" spans="1:14" x14ac:dyDescent="0.25">
      <c r="A2099" s="119">
        <v>97</v>
      </c>
      <c r="B2099" s="119">
        <v>97</v>
      </c>
      <c r="C2099" s="119">
        <v>3</v>
      </c>
      <c r="D2099" s="119" t="s">
        <v>208</v>
      </c>
      <c r="E2099" s="119">
        <v>12</v>
      </c>
      <c r="F2099" s="119" t="s">
        <v>291</v>
      </c>
      <c r="G2099" s="119" t="s">
        <v>291</v>
      </c>
      <c r="H2099" s="119" t="s">
        <v>188</v>
      </c>
      <c r="I2099" s="119" t="s">
        <v>190</v>
      </c>
      <c r="J2099" s="119">
        <v>3</v>
      </c>
      <c r="K2099" s="119">
        <v>7</v>
      </c>
      <c r="L2099" s="119">
        <v>701</v>
      </c>
      <c r="M2099" s="119">
        <v>38</v>
      </c>
      <c r="N2099" s="120"/>
    </row>
    <row r="2100" spans="1:14" x14ac:dyDescent="0.25">
      <c r="A2100" s="119">
        <v>97</v>
      </c>
      <c r="B2100" s="119">
        <v>97</v>
      </c>
      <c r="C2100" s="119">
        <v>3</v>
      </c>
      <c r="D2100" s="119" t="s">
        <v>208</v>
      </c>
      <c r="E2100" s="119">
        <v>12</v>
      </c>
      <c r="F2100" s="119" t="s">
        <v>291</v>
      </c>
      <c r="G2100" s="119" t="s">
        <v>291</v>
      </c>
      <c r="H2100" s="119" t="s">
        <v>188</v>
      </c>
      <c r="I2100" s="119" t="s">
        <v>190</v>
      </c>
      <c r="J2100" s="119">
        <v>3</v>
      </c>
      <c r="K2100" s="119">
        <v>7</v>
      </c>
      <c r="L2100" s="119">
        <v>702</v>
      </c>
      <c r="M2100" s="119">
        <v>34</v>
      </c>
    </row>
    <row r="2101" spans="1:14" x14ac:dyDescent="0.25">
      <c r="A2101" s="119">
        <v>97</v>
      </c>
      <c r="B2101" s="119">
        <v>97</v>
      </c>
      <c r="C2101" s="119">
        <v>3</v>
      </c>
      <c r="D2101" s="119" t="s">
        <v>208</v>
      </c>
      <c r="E2101" s="119">
        <v>12</v>
      </c>
      <c r="F2101" s="119" t="s">
        <v>291</v>
      </c>
      <c r="G2101" s="119" t="s">
        <v>291</v>
      </c>
      <c r="H2101" s="119" t="s">
        <v>188</v>
      </c>
      <c r="I2101" s="119" t="s">
        <v>190</v>
      </c>
      <c r="J2101" s="119">
        <v>3</v>
      </c>
      <c r="K2101" s="119">
        <v>7</v>
      </c>
      <c r="L2101" s="119">
        <v>703</v>
      </c>
      <c r="M2101" s="119">
        <v>29</v>
      </c>
    </row>
    <row r="2102" spans="1:14" x14ac:dyDescent="0.25">
      <c r="A2102" s="119">
        <v>97</v>
      </c>
      <c r="B2102" s="119">
        <v>97</v>
      </c>
      <c r="C2102" s="119">
        <v>3</v>
      </c>
      <c r="D2102" s="119" t="s">
        <v>208</v>
      </c>
      <c r="E2102" s="119">
        <v>12</v>
      </c>
      <c r="F2102" s="119" t="s">
        <v>291</v>
      </c>
      <c r="G2102" s="119" t="s">
        <v>291</v>
      </c>
      <c r="H2102" s="119" t="s">
        <v>188</v>
      </c>
      <c r="I2102" s="119" t="s">
        <v>190</v>
      </c>
      <c r="J2102" s="119">
        <v>3</v>
      </c>
      <c r="K2102" s="119">
        <v>7</v>
      </c>
      <c r="L2102" s="119">
        <v>704</v>
      </c>
      <c r="M2102" s="119">
        <v>17</v>
      </c>
    </row>
    <row r="2103" spans="1:14" x14ac:dyDescent="0.25">
      <c r="A2103" s="119">
        <v>97</v>
      </c>
      <c r="B2103" s="119">
        <v>97</v>
      </c>
      <c r="C2103" s="119">
        <v>3</v>
      </c>
      <c r="D2103" s="119" t="s">
        <v>208</v>
      </c>
      <c r="E2103" s="119">
        <v>12</v>
      </c>
      <c r="F2103" s="119" t="s">
        <v>291</v>
      </c>
      <c r="G2103" s="119" t="s">
        <v>291</v>
      </c>
      <c r="H2103" s="119" t="s">
        <v>188</v>
      </c>
      <c r="I2103" s="119" t="s">
        <v>190</v>
      </c>
      <c r="J2103" s="119">
        <v>3</v>
      </c>
      <c r="K2103" s="119">
        <v>8</v>
      </c>
      <c r="L2103" s="119">
        <v>801</v>
      </c>
      <c r="M2103" s="119">
        <v>38</v>
      </c>
    </row>
    <row r="2104" spans="1:14" x14ac:dyDescent="0.25">
      <c r="A2104" s="119">
        <v>97</v>
      </c>
      <c r="B2104" s="119">
        <v>97</v>
      </c>
      <c r="C2104" s="119">
        <v>3</v>
      </c>
      <c r="D2104" s="119" t="s">
        <v>208</v>
      </c>
      <c r="E2104" s="119">
        <v>12</v>
      </c>
      <c r="F2104" s="119" t="s">
        <v>291</v>
      </c>
      <c r="G2104" s="119" t="s">
        <v>291</v>
      </c>
      <c r="H2104" s="119" t="s">
        <v>188</v>
      </c>
      <c r="I2104" s="119" t="s">
        <v>190</v>
      </c>
      <c r="J2104" s="119">
        <v>3</v>
      </c>
      <c r="K2104" s="119">
        <v>8</v>
      </c>
      <c r="L2104" s="119">
        <v>802</v>
      </c>
      <c r="M2104" s="119">
        <v>39</v>
      </c>
    </row>
    <row r="2105" spans="1:14" x14ac:dyDescent="0.25">
      <c r="A2105" s="119">
        <v>97</v>
      </c>
      <c r="B2105" s="119">
        <v>97</v>
      </c>
      <c r="C2105" s="119">
        <v>3</v>
      </c>
      <c r="D2105" s="119" t="s">
        <v>208</v>
      </c>
      <c r="E2105" s="119">
        <v>12</v>
      </c>
      <c r="F2105" s="119" t="s">
        <v>291</v>
      </c>
      <c r="G2105" s="119" t="s">
        <v>291</v>
      </c>
      <c r="H2105" s="119" t="s">
        <v>188</v>
      </c>
      <c r="I2105" s="119" t="s">
        <v>190</v>
      </c>
      <c r="J2105" s="119">
        <v>3</v>
      </c>
      <c r="K2105" s="119">
        <v>9</v>
      </c>
      <c r="L2105" s="119">
        <v>901</v>
      </c>
      <c r="M2105" s="119">
        <v>33</v>
      </c>
    </row>
    <row r="2106" spans="1:14" x14ac:dyDescent="0.25">
      <c r="A2106" s="119">
        <v>97</v>
      </c>
      <c r="B2106" s="119">
        <v>97</v>
      </c>
      <c r="C2106" s="119">
        <v>3</v>
      </c>
      <c r="D2106" s="119" t="s">
        <v>208</v>
      </c>
      <c r="E2106" s="119">
        <v>12</v>
      </c>
      <c r="F2106" s="119" t="s">
        <v>291</v>
      </c>
      <c r="G2106" s="119" t="s">
        <v>291</v>
      </c>
      <c r="H2106" s="119" t="s">
        <v>188</v>
      </c>
      <c r="I2106" s="119" t="s">
        <v>190</v>
      </c>
      <c r="J2106" s="119">
        <v>4</v>
      </c>
      <c r="K2106" s="119">
        <v>10</v>
      </c>
      <c r="L2106" s="119">
        <v>1001</v>
      </c>
      <c r="M2106" s="119">
        <v>38</v>
      </c>
      <c r="N2106" s="120"/>
    </row>
    <row r="2107" spans="1:14" x14ac:dyDescent="0.25">
      <c r="A2107" s="119">
        <v>97</v>
      </c>
      <c r="B2107" s="119">
        <v>97</v>
      </c>
      <c r="C2107" s="119">
        <v>3</v>
      </c>
      <c r="D2107" s="119" t="s">
        <v>208</v>
      </c>
      <c r="E2107" s="119">
        <v>12</v>
      </c>
      <c r="F2107" s="119" t="s">
        <v>291</v>
      </c>
      <c r="G2107" s="119" t="s">
        <v>291</v>
      </c>
      <c r="H2107" s="119" t="s">
        <v>188</v>
      </c>
      <c r="I2107" s="119" t="s">
        <v>190</v>
      </c>
      <c r="J2107" s="119">
        <v>4</v>
      </c>
      <c r="K2107" s="119">
        <v>11</v>
      </c>
      <c r="L2107" s="119">
        <v>1101</v>
      </c>
      <c r="M2107" s="119">
        <v>38</v>
      </c>
      <c r="N2107" s="120"/>
    </row>
    <row r="2108" spans="1:14" x14ac:dyDescent="0.25">
      <c r="A2108" s="119">
        <v>97</v>
      </c>
      <c r="B2108" s="119">
        <v>97</v>
      </c>
      <c r="C2108" s="119">
        <v>3</v>
      </c>
      <c r="D2108" s="119" t="s">
        <v>208</v>
      </c>
      <c r="E2108" s="119">
        <v>12</v>
      </c>
      <c r="F2108" s="119" t="s">
        <v>291</v>
      </c>
      <c r="G2108" s="119" t="s">
        <v>291</v>
      </c>
      <c r="H2108" s="119" t="s">
        <v>191</v>
      </c>
      <c r="I2108" s="119" t="s">
        <v>192</v>
      </c>
      <c r="J2108" s="119">
        <v>3</v>
      </c>
      <c r="K2108" s="119">
        <v>23</v>
      </c>
      <c r="L2108" s="119">
        <v>2301</v>
      </c>
      <c r="M2108" s="119">
        <v>23</v>
      </c>
      <c r="N2108" s="120"/>
    </row>
    <row r="2109" spans="1:14" x14ac:dyDescent="0.25">
      <c r="A2109" s="119">
        <v>97</v>
      </c>
      <c r="B2109" s="119">
        <v>97</v>
      </c>
      <c r="C2109" s="119">
        <v>3</v>
      </c>
      <c r="D2109" s="119" t="s">
        <v>208</v>
      </c>
      <c r="E2109" s="119">
        <v>12</v>
      </c>
      <c r="F2109" s="119" t="s">
        <v>291</v>
      </c>
      <c r="G2109" s="119" t="s">
        <v>291</v>
      </c>
      <c r="H2109" s="119" t="s">
        <v>191</v>
      </c>
      <c r="I2109" s="119" t="s">
        <v>192</v>
      </c>
      <c r="J2109" s="119">
        <v>3</v>
      </c>
      <c r="K2109" s="119">
        <v>24</v>
      </c>
      <c r="L2109" s="119">
        <v>2401</v>
      </c>
      <c r="M2109" s="119">
        <v>28</v>
      </c>
      <c r="N2109" s="120"/>
    </row>
    <row r="2110" spans="1:14" x14ac:dyDescent="0.25">
      <c r="A2110" s="119">
        <v>97</v>
      </c>
      <c r="B2110" s="119">
        <v>97</v>
      </c>
      <c r="C2110" s="119">
        <v>3</v>
      </c>
      <c r="D2110" s="119" t="s">
        <v>208</v>
      </c>
      <c r="E2110" s="119">
        <v>12</v>
      </c>
      <c r="F2110" s="119" t="s">
        <v>291</v>
      </c>
      <c r="G2110" s="119" t="s">
        <v>291</v>
      </c>
      <c r="H2110" s="119" t="s">
        <v>191</v>
      </c>
      <c r="I2110" s="119" t="s">
        <v>192</v>
      </c>
      <c r="J2110" s="119">
        <v>3</v>
      </c>
      <c r="K2110" s="119">
        <v>24</v>
      </c>
      <c r="L2110" s="119">
        <v>2402</v>
      </c>
      <c r="M2110" s="119">
        <v>13</v>
      </c>
      <c r="N2110" s="120"/>
    </row>
    <row r="2111" spans="1:14" x14ac:dyDescent="0.25">
      <c r="A2111" s="119">
        <v>97</v>
      </c>
      <c r="B2111" s="119">
        <v>97</v>
      </c>
      <c r="C2111" s="119">
        <v>3</v>
      </c>
      <c r="D2111" s="119" t="s">
        <v>208</v>
      </c>
      <c r="E2111" s="119">
        <v>12</v>
      </c>
      <c r="F2111" s="119" t="s">
        <v>291</v>
      </c>
      <c r="G2111" s="119" t="s">
        <v>291</v>
      </c>
      <c r="H2111" s="119" t="s">
        <v>191</v>
      </c>
      <c r="I2111" s="119" t="s">
        <v>192</v>
      </c>
      <c r="J2111" s="119">
        <v>4</v>
      </c>
      <c r="K2111" s="119">
        <v>25</v>
      </c>
      <c r="L2111" s="119">
        <v>2501</v>
      </c>
      <c r="M2111" s="119">
        <v>23</v>
      </c>
      <c r="N2111" s="120"/>
    </row>
    <row r="2112" spans="1:14" x14ac:dyDescent="0.25">
      <c r="A2112" s="119">
        <v>97</v>
      </c>
      <c r="B2112" s="119">
        <v>97</v>
      </c>
      <c r="C2112" s="119">
        <v>3</v>
      </c>
      <c r="D2112" s="119" t="s">
        <v>208</v>
      </c>
      <c r="E2112" s="119">
        <v>12</v>
      </c>
      <c r="F2112" s="119" t="s">
        <v>291</v>
      </c>
      <c r="G2112" s="119" t="s">
        <v>291</v>
      </c>
      <c r="H2112" s="119" t="s">
        <v>191</v>
      </c>
      <c r="I2112" s="119" t="s">
        <v>192</v>
      </c>
      <c r="J2112" s="119">
        <v>4</v>
      </c>
      <c r="K2112" s="119">
        <v>25</v>
      </c>
      <c r="L2112" s="119">
        <v>2502</v>
      </c>
      <c r="M2112" s="119">
        <v>29</v>
      </c>
      <c r="N2112" s="120"/>
    </row>
    <row r="2113" spans="1:14" x14ac:dyDescent="0.25">
      <c r="A2113" s="119">
        <v>97</v>
      </c>
      <c r="B2113" s="119">
        <v>97</v>
      </c>
      <c r="C2113" s="119">
        <v>3</v>
      </c>
      <c r="D2113" s="119" t="s">
        <v>208</v>
      </c>
      <c r="E2113" s="119">
        <v>12</v>
      </c>
      <c r="F2113" s="119" t="s">
        <v>291</v>
      </c>
      <c r="G2113" s="119" t="s">
        <v>291</v>
      </c>
      <c r="H2113" s="119" t="s">
        <v>191</v>
      </c>
      <c r="I2113" s="119" t="s">
        <v>192</v>
      </c>
      <c r="J2113" s="119">
        <v>4</v>
      </c>
      <c r="K2113" s="119">
        <v>25</v>
      </c>
      <c r="L2113" s="119">
        <v>2503</v>
      </c>
      <c r="M2113" s="119">
        <v>29</v>
      </c>
      <c r="N2113" s="120"/>
    </row>
    <row r="2114" spans="1:14" x14ac:dyDescent="0.25">
      <c r="A2114" s="119">
        <v>97</v>
      </c>
      <c r="B2114" s="119">
        <v>115</v>
      </c>
      <c r="C2114" s="119">
        <v>3</v>
      </c>
      <c r="D2114" s="119" t="s">
        <v>208</v>
      </c>
      <c r="E2114" s="119">
        <v>12</v>
      </c>
      <c r="F2114" s="119" t="s">
        <v>291</v>
      </c>
      <c r="G2114" s="119" t="s">
        <v>292</v>
      </c>
      <c r="H2114" s="119" t="s">
        <v>188</v>
      </c>
      <c r="I2114" s="119" t="s">
        <v>189</v>
      </c>
      <c r="J2114" s="119">
        <v>1</v>
      </c>
      <c r="K2114" s="119">
        <v>0</v>
      </c>
      <c r="L2114" s="119">
        <v>1</v>
      </c>
      <c r="M2114" s="119">
        <v>26</v>
      </c>
      <c r="N2114" s="120"/>
    </row>
    <row r="2115" spans="1:14" x14ac:dyDescent="0.25">
      <c r="A2115" s="119">
        <v>97</v>
      </c>
      <c r="B2115" s="119">
        <v>115</v>
      </c>
      <c r="C2115" s="119">
        <v>3</v>
      </c>
      <c r="D2115" s="119" t="s">
        <v>208</v>
      </c>
      <c r="E2115" s="119">
        <v>12</v>
      </c>
      <c r="F2115" s="119" t="s">
        <v>291</v>
      </c>
      <c r="G2115" s="119" t="s">
        <v>292</v>
      </c>
      <c r="H2115" s="119" t="s">
        <v>188</v>
      </c>
      <c r="I2115" s="119" t="s">
        <v>189</v>
      </c>
      <c r="J2115" s="119">
        <v>1</v>
      </c>
      <c r="K2115" s="119">
        <v>0</v>
      </c>
      <c r="L2115" s="119">
        <v>2</v>
      </c>
      <c r="M2115" s="119">
        <v>26</v>
      </c>
      <c r="N2115" s="120"/>
    </row>
    <row r="2116" spans="1:14" x14ac:dyDescent="0.25">
      <c r="A2116" s="119">
        <v>97</v>
      </c>
      <c r="B2116" s="119">
        <v>115</v>
      </c>
      <c r="C2116" s="119">
        <v>3</v>
      </c>
      <c r="D2116" s="119" t="s">
        <v>208</v>
      </c>
      <c r="E2116" s="119">
        <v>12</v>
      </c>
      <c r="F2116" s="119" t="s">
        <v>291</v>
      </c>
      <c r="G2116" s="119" t="s">
        <v>292</v>
      </c>
      <c r="H2116" s="119" t="s">
        <v>188</v>
      </c>
      <c r="I2116" s="119" t="s">
        <v>189</v>
      </c>
      <c r="J2116" s="119">
        <v>1</v>
      </c>
      <c r="K2116" s="119">
        <v>0</v>
      </c>
      <c r="L2116" s="119">
        <v>3</v>
      </c>
      <c r="M2116" s="119">
        <v>26</v>
      </c>
      <c r="N2116" s="120"/>
    </row>
    <row r="2117" spans="1:14" x14ac:dyDescent="0.25">
      <c r="A2117" s="119">
        <v>97</v>
      </c>
      <c r="B2117" s="119">
        <v>115</v>
      </c>
      <c r="C2117" s="119">
        <v>3</v>
      </c>
      <c r="D2117" s="119" t="s">
        <v>208</v>
      </c>
      <c r="E2117" s="119">
        <v>12</v>
      </c>
      <c r="F2117" s="119" t="s">
        <v>291</v>
      </c>
      <c r="G2117" s="119" t="s">
        <v>292</v>
      </c>
      <c r="H2117" s="119" t="s">
        <v>188</v>
      </c>
      <c r="I2117" s="119" t="s">
        <v>189</v>
      </c>
      <c r="J2117" s="119">
        <v>1</v>
      </c>
      <c r="K2117" s="119">
        <v>0</v>
      </c>
      <c r="L2117" s="119">
        <v>4</v>
      </c>
      <c r="M2117" s="119">
        <v>25</v>
      </c>
      <c r="N2117" s="120"/>
    </row>
    <row r="2118" spans="1:14" x14ac:dyDescent="0.25">
      <c r="A2118" s="119">
        <v>97</v>
      </c>
      <c r="B2118" s="119">
        <v>115</v>
      </c>
      <c r="C2118" s="119">
        <v>3</v>
      </c>
      <c r="D2118" s="119" t="s">
        <v>208</v>
      </c>
      <c r="E2118" s="119">
        <v>12</v>
      </c>
      <c r="F2118" s="119" t="s">
        <v>291</v>
      </c>
      <c r="G2118" s="119" t="s">
        <v>292</v>
      </c>
      <c r="H2118" s="119" t="s">
        <v>188</v>
      </c>
      <c r="I2118" s="119" t="s">
        <v>189</v>
      </c>
      <c r="J2118" s="119">
        <v>1</v>
      </c>
      <c r="K2118" s="119">
        <v>0</v>
      </c>
      <c r="L2118" s="119">
        <v>5</v>
      </c>
      <c r="M2118" s="119">
        <v>26</v>
      </c>
      <c r="N2118" s="120"/>
    </row>
    <row r="2119" spans="1:14" x14ac:dyDescent="0.25">
      <c r="A2119" s="119">
        <v>97</v>
      </c>
      <c r="B2119" s="119">
        <v>115</v>
      </c>
      <c r="C2119" s="119">
        <v>3</v>
      </c>
      <c r="D2119" s="119" t="s">
        <v>208</v>
      </c>
      <c r="E2119" s="119">
        <v>12</v>
      </c>
      <c r="F2119" s="119" t="s">
        <v>291</v>
      </c>
      <c r="G2119" s="119" t="s">
        <v>292</v>
      </c>
      <c r="H2119" s="119" t="s">
        <v>188</v>
      </c>
      <c r="I2119" s="119" t="s">
        <v>189</v>
      </c>
      <c r="J2119" s="119">
        <v>1</v>
      </c>
      <c r="K2119" s="119">
        <v>0</v>
      </c>
      <c r="L2119" s="119">
        <v>6</v>
      </c>
      <c r="M2119" s="119">
        <v>26</v>
      </c>
      <c r="N2119" s="120"/>
    </row>
    <row r="2120" spans="1:14" x14ac:dyDescent="0.25">
      <c r="A2120" s="119">
        <v>97</v>
      </c>
      <c r="B2120" s="119">
        <v>115</v>
      </c>
      <c r="C2120" s="119">
        <v>3</v>
      </c>
      <c r="D2120" s="119" t="s">
        <v>208</v>
      </c>
      <c r="E2120" s="119">
        <v>12</v>
      </c>
      <c r="F2120" s="119" t="s">
        <v>291</v>
      </c>
      <c r="G2120" s="119" t="s">
        <v>292</v>
      </c>
      <c r="H2120" s="119" t="s">
        <v>188</v>
      </c>
      <c r="I2120" s="119" t="s">
        <v>189</v>
      </c>
      <c r="J2120" s="119">
        <v>1</v>
      </c>
      <c r="K2120" s="119">
        <v>0</v>
      </c>
      <c r="L2120" s="119">
        <v>7</v>
      </c>
      <c r="M2120" s="119">
        <v>26</v>
      </c>
      <c r="N2120" s="120"/>
    </row>
    <row r="2121" spans="1:14" x14ac:dyDescent="0.25">
      <c r="A2121" s="119">
        <v>97</v>
      </c>
      <c r="B2121" s="119">
        <v>115</v>
      </c>
      <c r="C2121" s="119">
        <v>3</v>
      </c>
      <c r="D2121" s="119" t="s">
        <v>208</v>
      </c>
      <c r="E2121" s="119">
        <v>12</v>
      </c>
      <c r="F2121" s="119" t="s">
        <v>291</v>
      </c>
      <c r="G2121" s="119" t="s">
        <v>292</v>
      </c>
      <c r="H2121" s="119" t="s">
        <v>188</v>
      </c>
      <c r="I2121" s="119" t="s">
        <v>189</v>
      </c>
      <c r="J2121" s="119">
        <v>1</v>
      </c>
      <c r="K2121" s="119">
        <v>0</v>
      </c>
      <c r="L2121" s="119">
        <v>8</v>
      </c>
      <c r="M2121" s="119">
        <v>25</v>
      </c>
      <c r="N2121" s="120"/>
    </row>
    <row r="2122" spans="1:14" x14ac:dyDescent="0.25">
      <c r="A2122" s="119">
        <v>97</v>
      </c>
      <c r="B2122" s="119">
        <v>115</v>
      </c>
      <c r="C2122" s="119">
        <v>3</v>
      </c>
      <c r="D2122" s="119" t="s">
        <v>208</v>
      </c>
      <c r="E2122" s="119">
        <v>12</v>
      </c>
      <c r="F2122" s="119" t="s">
        <v>291</v>
      </c>
      <c r="G2122" s="119" t="s">
        <v>292</v>
      </c>
      <c r="H2122" s="119" t="s">
        <v>188</v>
      </c>
      <c r="I2122" s="119" t="s">
        <v>190</v>
      </c>
      <c r="J2122" s="119">
        <v>1</v>
      </c>
      <c r="K2122" s="119">
        <v>0</v>
      </c>
      <c r="L2122" s="119">
        <v>1</v>
      </c>
      <c r="M2122" s="119">
        <v>26</v>
      </c>
      <c r="N2122" s="120"/>
    </row>
    <row r="2123" spans="1:14" x14ac:dyDescent="0.25">
      <c r="A2123" s="119">
        <v>97</v>
      </c>
      <c r="B2123" s="119">
        <v>115</v>
      </c>
      <c r="C2123" s="119">
        <v>3</v>
      </c>
      <c r="D2123" s="119" t="s">
        <v>208</v>
      </c>
      <c r="E2123" s="119">
        <v>12</v>
      </c>
      <c r="F2123" s="119" t="s">
        <v>291</v>
      </c>
      <c r="G2123" s="119" t="s">
        <v>292</v>
      </c>
      <c r="H2123" s="119" t="s">
        <v>188</v>
      </c>
      <c r="I2123" s="119" t="s">
        <v>190</v>
      </c>
      <c r="J2123" s="119">
        <v>1</v>
      </c>
      <c r="K2123" s="119">
        <v>0</v>
      </c>
      <c r="L2123" s="119">
        <v>2</v>
      </c>
      <c r="M2123" s="119">
        <v>26</v>
      </c>
      <c r="N2123" s="120"/>
    </row>
    <row r="2124" spans="1:14" x14ac:dyDescent="0.25">
      <c r="A2124" s="119">
        <v>97</v>
      </c>
      <c r="B2124" s="119">
        <v>115</v>
      </c>
      <c r="C2124" s="119">
        <v>3</v>
      </c>
      <c r="D2124" s="119" t="s">
        <v>208</v>
      </c>
      <c r="E2124" s="119">
        <v>12</v>
      </c>
      <c r="F2124" s="119" t="s">
        <v>291</v>
      </c>
      <c r="G2124" s="119" t="s">
        <v>292</v>
      </c>
      <c r="H2124" s="119" t="s">
        <v>188</v>
      </c>
      <c r="I2124" s="119" t="s">
        <v>190</v>
      </c>
      <c r="J2124" s="119">
        <v>1</v>
      </c>
      <c r="K2124" s="119">
        <v>0</v>
      </c>
      <c r="L2124" s="119">
        <v>3</v>
      </c>
      <c r="M2124" s="119">
        <v>25</v>
      </c>
      <c r="N2124" s="120"/>
    </row>
    <row r="2125" spans="1:14" x14ac:dyDescent="0.25">
      <c r="A2125" s="119">
        <v>97</v>
      </c>
      <c r="B2125" s="119">
        <v>115</v>
      </c>
      <c r="C2125" s="119">
        <v>3</v>
      </c>
      <c r="D2125" s="119" t="s">
        <v>208</v>
      </c>
      <c r="E2125" s="119">
        <v>12</v>
      </c>
      <c r="F2125" s="119" t="s">
        <v>291</v>
      </c>
      <c r="G2125" s="119" t="s">
        <v>292</v>
      </c>
      <c r="H2125" s="119" t="s">
        <v>188</v>
      </c>
      <c r="I2125" s="119" t="s">
        <v>190</v>
      </c>
      <c r="J2125" s="119">
        <v>1</v>
      </c>
      <c r="K2125" s="119">
        <v>0</v>
      </c>
      <c r="L2125" s="119">
        <v>4</v>
      </c>
      <c r="M2125" s="119">
        <v>26</v>
      </c>
      <c r="N2125" s="120"/>
    </row>
    <row r="2126" spans="1:14" x14ac:dyDescent="0.25">
      <c r="A2126" s="119">
        <v>97</v>
      </c>
      <c r="B2126" s="119">
        <v>115</v>
      </c>
      <c r="C2126" s="119">
        <v>3</v>
      </c>
      <c r="D2126" s="119" t="s">
        <v>208</v>
      </c>
      <c r="E2126" s="119">
        <v>12</v>
      </c>
      <c r="F2126" s="119" t="s">
        <v>291</v>
      </c>
      <c r="G2126" s="119" t="s">
        <v>292</v>
      </c>
      <c r="H2126" s="119" t="s">
        <v>188</v>
      </c>
      <c r="I2126" s="119" t="s">
        <v>190</v>
      </c>
      <c r="J2126" s="119">
        <v>1</v>
      </c>
      <c r="K2126" s="119">
        <v>0</v>
      </c>
      <c r="L2126" s="119">
        <v>5</v>
      </c>
      <c r="M2126" s="119">
        <v>25</v>
      </c>
      <c r="N2126" s="120"/>
    </row>
    <row r="2127" spans="1:14" x14ac:dyDescent="0.25">
      <c r="A2127" s="119">
        <v>97</v>
      </c>
      <c r="B2127" s="119">
        <v>115</v>
      </c>
      <c r="C2127" s="119">
        <v>3</v>
      </c>
      <c r="D2127" s="119" t="s">
        <v>208</v>
      </c>
      <c r="E2127" s="119">
        <v>12</v>
      </c>
      <c r="F2127" s="119" t="s">
        <v>291</v>
      </c>
      <c r="G2127" s="119" t="s">
        <v>292</v>
      </c>
      <c r="H2127" s="119" t="s">
        <v>188</v>
      </c>
      <c r="I2127" s="119" t="s">
        <v>190</v>
      </c>
      <c r="J2127" s="119">
        <v>1</v>
      </c>
      <c r="K2127" s="119">
        <v>0</v>
      </c>
      <c r="L2127" s="119">
        <v>6</v>
      </c>
      <c r="M2127" s="119">
        <v>25</v>
      </c>
      <c r="N2127" s="120"/>
    </row>
    <row r="2128" spans="1:14" x14ac:dyDescent="0.25">
      <c r="A2128" s="119">
        <v>97</v>
      </c>
      <c r="B2128" s="119">
        <v>115</v>
      </c>
      <c r="C2128" s="119">
        <v>3</v>
      </c>
      <c r="D2128" s="119" t="s">
        <v>208</v>
      </c>
      <c r="E2128" s="119">
        <v>12</v>
      </c>
      <c r="F2128" s="119" t="s">
        <v>291</v>
      </c>
      <c r="G2128" s="119" t="s">
        <v>292</v>
      </c>
      <c r="H2128" s="119" t="s">
        <v>188</v>
      </c>
      <c r="I2128" s="119" t="s">
        <v>190</v>
      </c>
      <c r="J2128" s="119">
        <v>1</v>
      </c>
      <c r="K2128" s="119">
        <v>0</v>
      </c>
      <c r="L2128" s="119">
        <v>7</v>
      </c>
      <c r="M2128" s="119">
        <v>25</v>
      </c>
      <c r="N2128" s="120"/>
    </row>
    <row r="2129" spans="1:14" x14ac:dyDescent="0.25">
      <c r="A2129" s="119">
        <v>97</v>
      </c>
      <c r="B2129" s="119">
        <v>124</v>
      </c>
      <c r="C2129" s="119">
        <v>3</v>
      </c>
      <c r="D2129" s="119" t="s">
        <v>208</v>
      </c>
      <c r="E2129" s="119">
        <v>12</v>
      </c>
      <c r="F2129" s="119" t="s">
        <v>291</v>
      </c>
      <c r="G2129" s="119" t="s">
        <v>293</v>
      </c>
      <c r="H2129" s="119" t="s">
        <v>188</v>
      </c>
      <c r="I2129" s="119" t="s">
        <v>189</v>
      </c>
      <c r="J2129" s="119">
        <v>2</v>
      </c>
      <c r="K2129" s="119">
        <v>1</v>
      </c>
      <c r="L2129" s="119">
        <v>101</v>
      </c>
      <c r="M2129" s="119">
        <v>36</v>
      </c>
      <c r="N2129" s="120"/>
    </row>
    <row r="2130" spans="1:14" x14ac:dyDescent="0.25">
      <c r="A2130" s="119">
        <v>97</v>
      </c>
      <c r="B2130" s="119">
        <v>124</v>
      </c>
      <c r="C2130" s="119">
        <v>3</v>
      </c>
      <c r="D2130" s="119" t="s">
        <v>208</v>
      </c>
      <c r="E2130" s="119">
        <v>12</v>
      </c>
      <c r="F2130" s="119" t="s">
        <v>291</v>
      </c>
      <c r="G2130" s="119" t="s">
        <v>293</v>
      </c>
      <c r="H2130" s="119" t="s">
        <v>188</v>
      </c>
      <c r="I2130" s="119" t="s">
        <v>189</v>
      </c>
      <c r="J2130" s="119">
        <v>2</v>
      </c>
      <c r="K2130" s="119">
        <v>1</v>
      </c>
      <c r="L2130" s="119">
        <v>102</v>
      </c>
      <c r="M2130" s="119">
        <v>34</v>
      </c>
      <c r="N2130" s="120"/>
    </row>
    <row r="2131" spans="1:14" x14ac:dyDescent="0.25">
      <c r="A2131" s="119">
        <v>97</v>
      </c>
      <c r="B2131" s="119">
        <v>124</v>
      </c>
      <c r="C2131" s="119">
        <v>3</v>
      </c>
      <c r="D2131" s="119" t="s">
        <v>208</v>
      </c>
      <c r="E2131" s="119">
        <v>12</v>
      </c>
      <c r="F2131" s="119" t="s">
        <v>291</v>
      </c>
      <c r="G2131" s="119" t="s">
        <v>293</v>
      </c>
      <c r="H2131" s="119" t="s">
        <v>188</v>
      </c>
      <c r="I2131" s="119" t="s">
        <v>189</v>
      </c>
      <c r="J2131" s="119">
        <v>2</v>
      </c>
      <c r="K2131" s="119">
        <v>2</v>
      </c>
      <c r="L2131" s="119">
        <v>201</v>
      </c>
      <c r="M2131" s="119">
        <v>34</v>
      </c>
      <c r="N2131" s="120"/>
    </row>
    <row r="2132" spans="1:14" x14ac:dyDescent="0.25">
      <c r="A2132" s="119">
        <v>97</v>
      </c>
      <c r="B2132" s="119">
        <v>124</v>
      </c>
      <c r="C2132" s="119">
        <v>3</v>
      </c>
      <c r="D2132" s="119" t="s">
        <v>208</v>
      </c>
      <c r="E2132" s="119">
        <v>12</v>
      </c>
      <c r="F2132" s="119" t="s">
        <v>291</v>
      </c>
      <c r="G2132" s="119" t="s">
        <v>293</v>
      </c>
      <c r="H2132" s="119" t="s">
        <v>188</v>
      </c>
      <c r="I2132" s="119" t="s">
        <v>189</v>
      </c>
      <c r="J2132" s="119">
        <v>2</v>
      </c>
      <c r="K2132" s="119">
        <v>2</v>
      </c>
      <c r="L2132" s="119">
        <v>202</v>
      </c>
      <c r="M2132" s="119">
        <v>36</v>
      </c>
      <c r="N2132" s="120"/>
    </row>
    <row r="2133" spans="1:14" x14ac:dyDescent="0.25">
      <c r="A2133" s="119">
        <v>97</v>
      </c>
      <c r="B2133" s="119">
        <v>124</v>
      </c>
      <c r="C2133" s="119">
        <v>3</v>
      </c>
      <c r="D2133" s="119" t="s">
        <v>208</v>
      </c>
      <c r="E2133" s="119">
        <v>12</v>
      </c>
      <c r="F2133" s="119" t="s">
        <v>291</v>
      </c>
      <c r="G2133" s="119" t="s">
        <v>293</v>
      </c>
      <c r="H2133" s="119" t="s">
        <v>188</v>
      </c>
      <c r="I2133" s="119" t="s">
        <v>189</v>
      </c>
      <c r="J2133" s="119">
        <v>2</v>
      </c>
      <c r="K2133" s="119">
        <v>3</v>
      </c>
      <c r="L2133" s="119">
        <v>301</v>
      </c>
      <c r="M2133" s="119">
        <v>37</v>
      </c>
      <c r="N2133" s="120"/>
    </row>
    <row r="2134" spans="1:14" x14ac:dyDescent="0.25">
      <c r="A2134" s="119">
        <v>97</v>
      </c>
      <c r="B2134" s="119">
        <v>124</v>
      </c>
      <c r="C2134" s="119">
        <v>3</v>
      </c>
      <c r="D2134" s="119" t="s">
        <v>208</v>
      </c>
      <c r="E2134" s="119">
        <v>12</v>
      </c>
      <c r="F2134" s="119" t="s">
        <v>291</v>
      </c>
      <c r="G2134" s="119" t="s">
        <v>293</v>
      </c>
      <c r="H2134" s="119" t="s">
        <v>188</v>
      </c>
      <c r="I2134" s="119" t="s">
        <v>189</v>
      </c>
      <c r="J2134" s="119">
        <v>2</v>
      </c>
      <c r="K2134" s="119">
        <v>3</v>
      </c>
      <c r="L2134" s="119">
        <v>302</v>
      </c>
      <c r="M2134" s="119">
        <v>34</v>
      </c>
      <c r="N2134" s="120"/>
    </row>
    <row r="2135" spans="1:14" x14ac:dyDescent="0.25">
      <c r="A2135" s="119">
        <v>97</v>
      </c>
      <c r="B2135" s="119">
        <v>124</v>
      </c>
      <c r="C2135" s="119">
        <v>3</v>
      </c>
      <c r="D2135" s="119" t="s">
        <v>208</v>
      </c>
      <c r="E2135" s="119">
        <v>12</v>
      </c>
      <c r="F2135" s="119" t="s">
        <v>291</v>
      </c>
      <c r="G2135" s="119" t="s">
        <v>293</v>
      </c>
      <c r="H2135" s="119" t="s">
        <v>188</v>
      </c>
      <c r="I2135" s="119" t="s">
        <v>189</v>
      </c>
      <c r="J2135" s="119">
        <v>2</v>
      </c>
      <c r="K2135" s="119">
        <v>4</v>
      </c>
      <c r="L2135" s="119">
        <v>401</v>
      </c>
      <c r="M2135" s="119">
        <v>35</v>
      </c>
      <c r="N2135" s="120"/>
    </row>
    <row r="2136" spans="1:14" x14ac:dyDescent="0.25">
      <c r="A2136" s="119">
        <v>97</v>
      </c>
      <c r="B2136" s="119">
        <v>124</v>
      </c>
      <c r="C2136" s="119">
        <v>3</v>
      </c>
      <c r="D2136" s="119" t="s">
        <v>208</v>
      </c>
      <c r="E2136" s="119">
        <v>12</v>
      </c>
      <c r="F2136" s="119" t="s">
        <v>291</v>
      </c>
      <c r="G2136" s="119" t="s">
        <v>293</v>
      </c>
      <c r="H2136" s="119" t="s">
        <v>188</v>
      </c>
      <c r="I2136" s="119" t="s">
        <v>189</v>
      </c>
      <c r="J2136" s="119">
        <v>2</v>
      </c>
      <c r="K2136" s="119">
        <v>4</v>
      </c>
      <c r="L2136" s="119">
        <v>402</v>
      </c>
      <c r="M2136" s="119">
        <v>36</v>
      </c>
      <c r="N2136" s="120"/>
    </row>
    <row r="2137" spans="1:14" x14ac:dyDescent="0.25">
      <c r="A2137" s="119">
        <v>97</v>
      </c>
      <c r="B2137" s="119">
        <v>124</v>
      </c>
      <c r="C2137" s="119">
        <v>3</v>
      </c>
      <c r="D2137" s="119" t="s">
        <v>208</v>
      </c>
      <c r="E2137" s="119">
        <v>12</v>
      </c>
      <c r="F2137" s="119" t="s">
        <v>291</v>
      </c>
      <c r="G2137" s="119" t="s">
        <v>293</v>
      </c>
      <c r="H2137" s="119" t="s">
        <v>188</v>
      </c>
      <c r="I2137" s="119" t="s">
        <v>189</v>
      </c>
      <c r="J2137" s="119">
        <v>2</v>
      </c>
      <c r="K2137" s="119">
        <v>5</v>
      </c>
      <c r="L2137" s="119">
        <v>501</v>
      </c>
      <c r="M2137" s="119">
        <v>38</v>
      </c>
      <c r="N2137" s="120"/>
    </row>
    <row r="2138" spans="1:14" x14ac:dyDescent="0.25">
      <c r="A2138" s="119">
        <v>97</v>
      </c>
      <c r="B2138" s="119">
        <v>124</v>
      </c>
      <c r="C2138" s="119">
        <v>3</v>
      </c>
      <c r="D2138" s="119" t="s">
        <v>208</v>
      </c>
      <c r="E2138" s="119">
        <v>12</v>
      </c>
      <c r="F2138" s="119" t="s">
        <v>291</v>
      </c>
      <c r="G2138" s="119" t="s">
        <v>293</v>
      </c>
      <c r="H2138" s="119" t="s">
        <v>188</v>
      </c>
      <c r="I2138" s="119" t="s">
        <v>189</v>
      </c>
      <c r="J2138" s="119">
        <v>2</v>
      </c>
      <c r="K2138" s="119">
        <v>5</v>
      </c>
      <c r="L2138" s="119">
        <v>502</v>
      </c>
      <c r="M2138" s="119">
        <v>37</v>
      </c>
      <c r="N2138" s="120"/>
    </row>
    <row r="2139" spans="1:14" x14ac:dyDescent="0.25">
      <c r="A2139" s="119">
        <v>97</v>
      </c>
      <c r="B2139" s="119">
        <v>124</v>
      </c>
      <c r="C2139" s="119">
        <v>3</v>
      </c>
      <c r="D2139" s="119" t="s">
        <v>208</v>
      </c>
      <c r="E2139" s="119">
        <v>12</v>
      </c>
      <c r="F2139" s="119" t="s">
        <v>291</v>
      </c>
      <c r="G2139" s="119" t="s">
        <v>293</v>
      </c>
      <c r="H2139" s="119" t="s">
        <v>188</v>
      </c>
      <c r="I2139" s="119" t="s">
        <v>190</v>
      </c>
      <c r="J2139" s="119">
        <v>2</v>
      </c>
      <c r="K2139" s="119">
        <v>1</v>
      </c>
      <c r="L2139" s="119">
        <v>101</v>
      </c>
      <c r="M2139" s="119">
        <v>33</v>
      </c>
      <c r="N2139" s="120"/>
    </row>
    <row r="2140" spans="1:14" x14ac:dyDescent="0.25">
      <c r="A2140" s="119">
        <v>97</v>
      </c>
      <c r="B2140" s="119">
        <v>124</v>
      </c>
      <c r="C2140" s="119">
        <v>3</v>
      </c>
      <c r="D2140" s="119" t="s">
        <v>208</v>
      </c>
      <c r="E2140" s="119">
        <v>12</v>
      </c>
      <c r="F2140" s="119" t="s">
        <v>291</v>
      </c>
      <c r="G2140" s="119" t="s">
        <v>293</v>
      </c>
      <c r="H2140" s="119" t="s">
        <v>188</v>
      </c>
      <c r="I2140" s="119" t="s">
        <v>190</v>
      </c>
      <c r="J2140" s="119">
        <v>2</v>
      </c>
      <c r="K2140" s="119">
        <v>1</v>
      </c>
      <c r="L2140" s="119">
        <v>102</v>
      </c>
      <c r="M2140" s="119">
        <v>36</v>
      </c>
      <c r="N2140" s="120"/>
    </row>
    <row r="2141" spans="1:14" x14ac:dyDescent="0.25">
      <c r="A2141" s="119">
        <v>97</v>
      </c>
      <c r="B2141" s="119">
        <v>124</v>
      </c>
      <c r="C2141" s="119">
        <v>3</v>
      </c>
      <c r="D2141" s="119" t="s">
        <v>208</v>
      </c>
      <c r="E2141" s="119">
        <v>12</v>
      </c>
      <c r="F2141" s="119" t="s">
        <v>291</v>
      </c>
      <c r="G2141" s="119" t="s">
        <v>293</v>
      </c>
      <c r="H2141" s="119" t="s">
        <v>188</v>
      </c>
      <c r="I2141" s="119" t="s">
        <v>190</v>
      </c>
      <c r="J2141" s="119">
        <v>2</v>
      </c>
      <c r="K2141" s="119">
        <v>2</v>
      </c>
      <c r="L2141" s="119">
        <v>201</v>
      </c>
      <c r="M2141" s="119">
        <v>35</v>
      </c>
      <c r="N2141" s="120"/>
    </row>
    <row r="2142" spans="1:14" x14ac:dyDescent="0.25">
      <c r="A2142" s="119">
        <v>97</v>
      </c>
      <c r="B2142" s="119">
        <v>124</v>
      </c>
      <c r="C2142" s="119">
        <v>3</v>
      </c>
      <c r="D2142" s="119" t="s">
        <v>208</v>
      </c>
      <c r="E2142" s="119">
        <v>12</v>
      </c>
      <c r="F2142" s="119" t="s">
        <v>291</v>
      </c>
      <c r="G2142" s="119" t="s">
        <v>293</v>
      </c>
      <c r="H2142" s="119" t="s">
        <v>188</v>
      </c>
      <c r="I2142" s="119" t="s">
        <v>190</v>
      </c>
      <c r="J2142" s="119">
        <v>2</v>
      </c>
      <c r="K2142" s="119">
        <v>2</v>
      </c>
      <c r="L2142" s="119">
        <v>202</v>
      </c>
      <c r="M2142" s="119">
        <v>34</v>
      </c>
      <c r="N2142" s="120"/>
    </row>
    <row r="2143" spans="1:14" x14ac:dyDescent="0.25">
      <c r="A2143" s="119">
        <v>97</v>
      </c>
      <c r="B2143" s="119">
        <v>124</v>
      </c>
      <c r="C2143" s="119">
        <v>3</v>
      </c>
      <c r="D2143" s="119" t="s">
        <v>208</v>
      </c>
      <c r="E2143" s="119">
        <v>12</v>
      </c>
      <c r="F2143" s="119" t="s">
        <v>291</v>
      </c>
      <c r="G2143" s="119" t="s">
        <v>293</v>
      </c>
      <c r="H2143" s="119" t="s">
        <v>188</v>
      </c>
      <c r="I2143" s="119" t="s">
        <v>190</v>
      </c>
      <c r="J2143" s="119">
        <v>2</v>
      </c>
      <c r="K2143" s="119">
        <v>3</v>
      </c>
      <c r="L2143" s="119">
        <v>301</v>
      </c>
      <c r="M2143" s="119">
        <v>35</v>
      </c>
      <c r="N2143" s="120"/>
    </row>
    <row r="2144" spans="1:14" x14ac:dyDescent="0.25">
      <c r="A2144" s="119">
        <v>97</v>
      </c>
      <c r="B2144" s="119">
        <v>124</v>
      </c>
      <c r="C2144" s="119">
        <v>3</v>
      </c>
      <c r="D2144" s="119" t="s">
        <v>208</v>
      </c>
      <c r="E2144" s="119">
        <v>12</v>
      </c>
      <c r="F2144" s="119" t="s">
        <v>291</v>
      </c>
      <c r="G2144" s="119" t="s">
        <v>293</v>
      </c>
      <c r="H2144" s="119" t="s">
        <v>188</v>
      </c>
      <c r="I2144" s="119" t="s">
        <v>190</v>
      </c>
      <c r="J2144" s="119">
        <v>2</v>
      </c>
      <c r="K2144" s="119">
        <v>3</v>
      </c>
      <c r="L2144" s="119">
        <v>302</v>
      </c>
      <c r="M2144" s="119">
        <v>35</v>
      </c>
      <c r="N2144" s="120"/>
    </row>
    <row r="2145" spans="1:14" x14ac:dyDescent="0.25">
      <c r="A2145" s="119">
        <v>97</v>
      </c>
      <c r="B2145" s="119">
        <v>124</v>
      </c>
      <c r="C2145" s="119">
        <v>3</v>
      </c>
      <c r="D2145" s="119" t="s">
        <v>208</v>
      </c>
      <c r="E2145" s="119">
        <v>12</v>
      </c>
      <c r="F2145" s="119" t="s">
        <v>291</v>
      </c>
      <c r="G2145" s="119" t="s">
        <v>293</v>
      </c>
      <c r="H2145" s="119" t="s">
        <v>188</v>
      </c>
      <c r="I2145" s="119" t="s">
        <v>190</v>
      </c>
      <c r="J2145" s="119">
        <v>2</v>
      </c>
      <c r="K2145" s="119">
        <v>4</v>
      </c>
      <c r="L2145" s="119">
        <v>401</v>
      </c>
      <c r="M2145" s="119">
        <v>36</v>
      </c>
      <c r="N2145" s="120"/>
    </row>
    <row r="2146" spans="1:14" x14ac:dyDescent="0.25">
      <c r="A2146" s="119">
        <v>97</v>
      </c>
      <c r="B2146" s="119">
        <v>124</v>
      </c>
      <c r="C2146" s="119">
        <v>3</v>
      </c>
      <c r="D2146" s="119" t="s">
        <v>208</v>
      </c>
      <c r="E2146" s="119">
        <v>12</v>
      </c>
      <c r="F2146" s="119" t="s">
        <v>291</v>
      </c>
      <c r="G2146" s="119" t="s">
        <v>293</v>
      </c>
      <c r="H2146" s="119" t="s">
        <v>188</v>
      </c>
      <c r="I2146" s="119" t="s">
        <v>190</v>
      </c>
      <c r="J2146" s="119">
        <v>2</v>
      </c>
      <c r="K2146" s="119">
        <v>4</v>
      </c>
      <c r="L2146" s="119">
        <v>402</v>
      </c>
      <c r="M2146" s="119">
        <v>32</v>
      </c>
      <c r="N2146" s="120"/>
    </row>
    <row r="2147" spans="1:14" x14ac:dyDescent="0.25">
      <c r="A2147" s="119">
        <v>97</v>
      </c>
      <c r="B2147" s="119">
        <v>124</v>
      </c>
      <c r="C2147" s="119">
        <v>3</v>
      </c>
      <c r="D2147" s="119" t="s">
        <v>208</v>
      </c>
      <c r="E2147" s="119">
        <v>12</v>
      </c>
      <c r="F2147" s="119" t="s">
        <v>291</v>
      </c>
      <c r="G2147" s="119" t="s">
        <v>293</v>
      </c>
      <c r="H2147" s="119" t="s">
        <v>188</v>
      </c>
      <c r="I2147" s="119" t="s">
        <v>190</v>
      </c>
      <c r="J2147" s="119">
        <v>2</v>
      </c>
      <c r="K2147" s="119">
        <v>5</v>
      </c>
      <c r="L2147" s="119">
        <v>501</v>
      </c>
      <c r="M2147" s="119">
        <v>36</v>
      </c>
      <c r="N2147" s="120"/>
    </row>
    <row r="2148" spans="1:14" x14ac:dyDescent="0.25">
      <c r="A2148" s="119">
        <v>97</v>
      </c>
      <c r="B2148" s="119">
        <v>124</v>
      </c>
      <c r="C2148" s="119">
        <v>3</v>
      </c>
      <c r="D2148" s="119" t="s">
        <v>208</v>
      </c>
      <c r="E2148" s="119">
        <v>12</v>
      </c>
      <c r="F2148" s="119" t="s">
        <v>291</v>
      </c>
      <c r="G2148" s="119" t="s">
        <v>293</v>
      </c>
      <c r="H2148" s="119" t="s">
        <v>188</v>
      </c>
      <c r="I2148" s="119" t="s">
        <v>190</v>
      </c>
      <c r="J2148" s="119">
        <v>2</v>
      </c>
      <c r="K2148" s="119">
        <v>5</v>
      </c>
      <c r="L2148" s="119">
        <v>502</v>
      </c>
      <c r="M2148" s="119">
        <v>37</v>
      </c>
      <c r="N2148" s="120"/>
    </row>
    <row r="2149" spans="1:14" x14ac:dyDescent="0.25">
      <c r="A2149" s="119">
        <v>99</v>
      </c>
      <c r="B2149" s="119">
        <v>99</v>
      </c>
      <c r="C2149" s="119">
        <v>3</v>
      </c>
      <c r="D2149" s="119" t="s">
        <v>186</v>
      </c>
      <c r="E2149" s="119">
        <v>7</v>
      </c>
      <c r="F2149" s="119" t="s">
        <v>294</v>
      </c>
      <c r="G2149" s="119" t="s">
        <v>295</v>
      </c>
      <c r="H2149" s="119" t="s">
        <v>188</v>
      </c>
      <c r="I2149" s="119" t="s">
        <v>189</v>
      </c>
      <c r="J2149" s="119">
        <v>3</v>
      </c>
      <c r="K2149" s="119">
        <v>7</v>
      </c>
      <c r="L2149" s="119">
        <v>701</v>
      </c>
      <c r="M2149" s="119">
        <v>41</v>
      </c>
      <c r="N2149" s="120"/>
    </row>
    <row r="2150" spans="1:14" x14ac:dyDescent="0.25">
      <c r="A2150" s="119">
        <v>99</v>
      </c>
      <c r="B2150" s="119">
        <v>99</v>
      </c>
      <c r="C2150" s="119">
        <v>3</v>
      </c>
      <c r="D2150" s="119" t="s">
        <v>186</v>
      </c>
      <c r="E2150" s="119">
        <v>7</v>
      </c>
      <c r="F2150" s="119" t="s">
        <v>294</v>
      </c>
      <c r="G2150" s="119" t="s">
        <v>295</v>
      </c>
      <c r="H2150" s="119" t="s">
        <v>188</v>
      </c>
      <c r="I2150" s="119" t="s">
        <v>189</v>
      </c>
      <c r="J2150" s="119">
        <v>3</v>
      </c>
      <c r="K2150" s="119">
        <v>7</v>
      </c>
      <c r="L2150" s="119">
        <v>702</v>
      </c>
      <c r="M2150" s="119">
        <v>43</v>
      </c>
      <c r="N2150" s="120"/>
    </row>
    <row r="2151" spans="1:14" x14ac:dyDescent="0.25">
      <c r="A2151" s="119">
        <v>99</v>
      </c>
      <c r="B2151" s="119">
        <v>99</v>
      </c>
      <c r="C2151" s="119">
        <v>3</v>
      </c>
      <c r="D2151" s="119" t="s">
        <v>186</v>
      </c>
      <c r="E2151" s="119">
        <v>7</v>
      </c>
      <c r="F2151" s="119" t="s">
        <v>294</v>
      </c>
      <c r="G2151" s="119" t="s">
        <v>295</v>
      </c>
      <c r="H2151" s="119" t="s">
        <v>188</v>
      </c>
      <c r="I2151" s="119" t="s">
        <v>189</v>
      </c>
      <c r="J2151" s="119">
        <v>3</v>
      </c>
      <c r="K2151" s="119">
        <v>7</v>
      </c>
      <c r="L2151" s="119">
        <v>703</v>
      </c>
      <c r="M2151" s="119">
        <v>41</v>
      </c>
      <c r="N2151" s="120"/>
    </row>
    <row r="2152" spans="1:14" x14ac:dyDescent="0.25">
      <c r="A2152" s="119">
        <v>99</v>
      </c>
      <c r="B2152" s="119">
        <v>99</v>
      </c>
      <c r="C2152" s="119">
        <v>3</v>
      </c>
      <c r="D2152" s="119" t="s">
        <v>186</v>
      </c>
      <c r="E2152" s="119">
        <v>7</v>
      </c>
      <c r="F2152" s="119" t="s">
        <v>294</v>
      </c>
      <c r="G2152" s="119" t="s">
        <v>295</v>
      </c>
      <c r="H2152" s="119" t="s">
        <v>188</v>
      </c>
      <c r="I2152" s="119" t="s">
        <v>189</v>
      </c>
      <c r="J2152" s="119">
        <v>3</v>
      </c>
      <c r="K2152" s="119">
        <v>7</v>
      </c>
      <c r="L2152" s="119">
        <v>704</v>
      </c>
      <c r="M2152" s="119">
        <v>42</v>
      </c>
      <c r="N2152" s="120"/>
    </row>
    <row r="2153" spans="1:14" x14ac:dyDescent="0.25">
      <c r="A2153" s="119">
        <v>99</v>
      </c>
      <c r="B2153" s="119">
        <v>99</v>
      </c>
      <c r="C2153" s="119">
        <v>3</v>
      </c>
      <c r="D2153" s="119" t="s">
        <v>186</v>
      </c>
      <c r="E2153" s="119">
        <v>7</v>
      </c>
      <c r="F2153" s="119" t="s">
        <v>294</v>
      </c>
      <c r="G2153" s="119" t="s">
        <v>295</v>
      </c>
      <c r="H2153" s="119" t="s">
        <v>188</v>
      </c>
      <c r="I2153" s="119" t="s">
        <v>189</v>
      </c>
      <c r="J2153" s="119">
        <v>3</v>
      </c>
      <c r="K2153" s="119">
        <v>7</v>
      </c>
      <c r="L2153" s="119">
        <v>705</v>
      </c>
      <c r="M2153" s="119">
        <v>42</v>
      </c>
      <c r="N2153" s="120"/>
    </row>
    <row r="2154" spans="1:14" x14ac:dyDescent="0.25">
      <c r="A2154" s="119">
        <v>99</v>
      </c>
      <c r="B2154" s="119">
        <v>99</v>
      </c>
      <c r="C2154" s="119">
        <v>3</v>
      </c>
      <c r="D2154" s="119" t="s">
        <v>186</v>
      </c>
      <c r="E2154" s="119">
        <v>7</v>
      </c>
      <c r="F2154" s="119" t="s">
        <v>294</v>
      </c>
      <c r="G2154" s="119" t="s">
        <v>295</v>
      </c>
      <c r="H2154" s="119" t="s">
        <v>188</v>
      </c>
      <c r="I2154" s="119" t="s">
        <v>189</v>
      </c>
      <c r="J2154" s="119">
        <v>3</v>
      </c>
      <c r="K2154" s="119">
        <v>8</v>
      </c>
      <c r="L2154" s="119">
        <v>801</v>
      </c>
      <c r="M2154" s="119">
        <v>44</v>
      </c>
      <c r="N2154" s="120"/>
    </row>
    <row r="2155" spans="1:14" x14ac:dyDescent="0.25">
      <c r="A2155" s="119">
        <v>99</v>
      </c>
      <c r="B2155" s="119">
        <v>99</v>
      </c>
      <c r="C2155" s="119">
        <v>3</v>
      </c>
      <c r="D2155" s="119" t="s">
        <v>186</v>
      </c>
      <c r="E2155" s="119">
        <v>7</v>
      </c>
      <c r="F2155" s="119" t="s">
        <v>294</v>
      </c>
      <c r="G2155" s="119" t="s">
        <v>295</v>
      </c>
      <c r="H2155" s="119" t="s">
        <v>188</v>
      </c>
      <c r="I2155" s="119" t="s">
        <v>189</v>
      </c>
      <c r="J2155" s="119">
        <v>3</v>
      </c>
      <c r="K2155" s="119">
        <v>8</v>
      </c>
      <c r="L2155" s="119">
        <v>802</v>
      </c>
      <c r="M2155" s="119">
        <v>39</v>
      </c>
      <c r="N2155" s="120"/>
    </row>
    <row r="2156" spans="1:14" x14ac:dyDescent="0.25">
      <c r="A2156" s="119">
        <v>99</v>
      </c>
      <c r="B2156" s="119">
        <v>99</v>
      </c>
      <c r="C2156" s="119">
        <v>3</v>
      </c>
      <c r="D2156" s="119" t="s">
        <v>186</v>
      </c>
      <c r="E2156" s="119">
        <v>7</v>
      </c>
      <c r="F2156" s="119" t="s">
        <v>294</v>
      </c>
      <c r="G2156" s="119" t="s">
        <v>295</v>
      </c>
      <c r="H2156" s="119" t="s">
        <v>188</v>
      </c>
      <c r="I2156" s="119" t="s">
        <v>189</v>
      </c>
      <c r="J2156" s="119">
        <v>3</v>
      </c>
      <c r="K2156" s="119">
        <v>8</v>
      </c>
      <c r="L2156" s="119">
        <v>803</v>
      </c>
      <c r="M2156" s="119">
        <v>42</v>
      </c>
      <c r="N2156" s="120"/>
    </row>
    <row r="2157" spans="1:14" x14ac:dyDescent="0.25">
      <c r="A2157" s="119">
        <v>99</v>
      </c>
      <c r="B2157" s="119">
        <v>99</v>
      </c>
      <c r="C2157" s="119">
        <v>3</v>
      </c>
      <c r="D2157" s="119" t="s">
        <v>186</v>
      </c>
      <c r="E2157" s="119">
        <v>7</v>
      </c>
      <c r="F2157" s="119" t="s">
        <v>294</v>
      </c>
      <c r="G2157" s="119" t="s">
        <v>295</v>
      </c>
      <c r="H2157" s="119" t="s">
        <v>188</v>
      </c>
      <c r="I2157" s="119" t="s">
        <v>189</v>
      </c>
      <c r="J2157" s="119">
        <v>3</v>
      </c>
      <c r="K2157" s="119">
        <v>8</v>
      </c>
      <c r="L2157" s="119">
        <v>804</v>
      </c>
      <c r="M2157" s="119">
        <v>43</v>
      </c>
      <c r="N2157" s="120"/>
    </row>
    <row r="2158" spans="1:14" x14ac:dyDescent="0.25">
      <c r="A2158" s="119">
        <v>99</v>
      </c>
      <c r="B2158" s="119">
        <v>99</v>
      </c>
      <c r="C2158" s="119">
        <v>3</v>
      </c>
      <c r="D2158" s="119" t="s">
        <v>186</v>
      </c>
      <c r="E2158" s="119">
        <v>7</v>
      </c>
      <c r="F2158" s="119" t="s">
        <v>294</v>
      </c>
      <c r="G2158" s="119" t="s">
        <v>295</v>
      </c>
      <c r="H2158" s="119" t="s">
        <v>188</v>
      </c>
      <c r="I2158" s="119" t="s">
        <v>189</v>
      </c>
      <c r="J2158" s="119">
        <v>3</v>
      </c>
      <c r="K2158" s="119">
        <v>8</v>
      </c>
      <c r="L2158" s="119">
        <v>805</v>
      </c>
      <c r="M2158" s="119">
        <v>44</v>
      </c>
      <c r="N2158" s="120"/>
    </row>
    <row r="2159" spans="1:14" x14ac:dyDescent="0.25">
      <c r="A2159" s="119">
        <v>99</v>
      </c>
      <c r="B2159" s="119">
        <v>99</v>
      </c>
      <c r="C2159" s="119">
        <v>3</v>
      </c>
      <c r="D2159" s="119" t="s">
        <v>186</v>
      </c>
      <c r="E2159" s="119">
        <v>7</v>
      </c>
      <c r="F2159" s="119" t="s">
        <v>294</v>
      </c>
      <c r="G2159" s="119" t="s">
        <v>295</v>
      </c>
      <c r="H2159" s="119" t="s">
        <v>188</v>
      </c>
      <c r="I2159" s="119" t="s">
        <v>189</v>
      </c>
      <c r="J2159" s="119">
        <v>3</v>
      </c>
      <c r="K2159" s="119">
        <v>9</v>
      </c>
      <c r="L2159" s="119">
        <v>901</v>
      </c>
      <c r="M2159" s="119">
        <v>44</v>
      </c>
      <c r="N2159" s="120"/>
    </row>
    <row r="2160" spans="1:14" x14ac:dyDescent="0.25">
      <c r="A2160" s="119">
        <v>99</v>
      </c>
      <c r="B2160" s="119">
        <v>99</v>
      </c>
      <c r="C2160" s="119">
        <v>3</v>
      </c>
      <c r="D2160" s="119" t="s">
        <v>186</v>
      </c>
      <c r="E2160" s="119">
        <v>7</v>
      </c>
      <c r="F2160" s="119" t="s">
        <v>294</v>
      </c>
      <c r="G2160" s="119" t="s">
        <v>295</v>
      </c>
      <c r="H2160" s="119" t="s">
        <v>188</v>
      </c>
      <c r="I2160" s="119" t="s">
        <v>189</v>
      </c>
      <c r="J2160" s="119">
        <v>3</v>
      </c>
      <c r="K2160" s="119">
        <v>9</v>
      </c>
      <c r="L2160" s="119">
        <v>902</v>
      </c>
      <c r="M2160" s="119">
        <v>44</v>
      </c>
      <c r="N2160" s="120"/>
    </row>
    <row r="2161" spans="1:14" x14ac:dyDescent="0.25">
      <c r="A2161" s="119">
        <v>99</v>
      </c>
      <c r="B2161" s="119">
        <v>99</v>
      </c>
      <c r="C2161" s="119">
        <v>3</v>
      </c>
      <c r="D2161" s="119" t="s">
        <v>186</v>
      </c>
      <c r="E2161" s="119">
        <v>7</v>
      </c>
      <c r="F2161" s="119" t="s">
        <v>294</v>
      </c>
      <c r="G2161" s="119" t="s">
        <v>295</v>
      </c>
      <c r="H2161" s="119" t="s">
        <v>188</v>
      </c>
      <c r="I2161" s="119" t="s">
        <v>189</v>
      </c>
      <c r="J2161" s="119">
        <v>3</v>
      </c>
      <c r="K2161" s="119">
        <v>9</v>
      </c>
      <c r="L2161" s="119">
        <v>903</v>
      </c>
      <c r="M2161" s="119">
        <v>44</v>
      </c>
      <c r="N2161" s="120"/>
    </row>
    <row r="2162" spans="1:14" x14ac:dyDescent="0.25">
      <c r="A2162" s="119">
        <v>99</v>
      </c>
      <c r="B2162" s="119">
        <v>99</v>
      </c>
      <c r="C2162" s="119">
        <v>3</v>
      </c>
      <c r="D2162" s="119" t="s">
        <v>186</v>
      </c>
      <c r="E2162" s="119">
        <v>7</v>
      </c>
      <c r="F2162" s="119" t="s">
        <v>294</v>
      </c>
      <c r="G2162" s="119" t="s">
        <v>295</v>
      </c>
      <c r="H2162" s="119" t="s">
        <v>188</v>
      </c>
      <c r="I2162" s="119" t="s">
        <v>189</v>
      </c>
      <c r="J2162" s="119">
        <v>3</v>
      </c>
      <c r="K2162" s="119">
        <v>9</v>
      </c>
      <c r="L2162" s="119">
        <v>904</v>
      </c>
      <c r="M2162" s="119">
        <v>39</v>
      </c>
      <c r="N2162" s="120"/>
    </row>
    <row r="2163" spans="1:14" x14ac:dyDescent="0.25">
      <c r="A2163" s="119">
        <v>99</v>
      </c>
      <c r="B2163" s="119">
        <v>99</v>
      </c>
      <c r="C2163" s="119">
        <v>3</v>
      </c>
      <c r="D2163" s="119" t="s">
        <v>186</v>
      </c>
      <c r="E2163" s="119">
        <v>7</v>
      </c>
      <c r="F2163" s="119" t="s">
        <v>294</v>
      </c>
      <c r="G2163" s="119" t="s">
        <v>295</v>
      </c>
      <c r="H2163" s="119" t="s">
        <v>188</v>
      </c>
      <c r="I2163" s="119" t="s">
        <v>189</v>
      </c>
      <c r="J2163" s="119">
        <v>4</v>
      </c>
      <c r="K2163" s="119">
        <v>10</v>
      </c>
      <c r="L2163" s="119">
        <v>1001</v>
      </c>
      <c r="M2163" s="119">
        <v>43</v>
      </c>
      <c r="N2163" s="120"/>
    </row>
    <row r="2164" spans="1:14" x14ac:dyDescent="0.25">
      <c r="A2164" s="119">
        <v>99</v>
      </c>
      <c r="B2164" s="119">
        <v>99</v>
      </c>
      <c r="C2164" s="119">
        <v>3</v>
      </c>
      <c r="D2164" s="119" t="s">
        <v>186</v>
      </c>
      <c r="E2164" s="119">
        <v>7</v>
      </c>
      <c r="F2164" s="119" t="s">
        <v>294</v>
      </c>
      <c r="G2164" s="119" t="s">
        <v>295</v>
      </c>
      <c r="H2164" s="119" t="s">
        <v>188</v>
      </c>
      <c r="I2164" s="119" t="s">
        <v>189</v>
      </c>
      <c r="J2164" s="119">
        <v>4</v>
      </c>
      <c r="K2164" s="119">
        <v>10</v>
      </c>
      <c r="L2164" s="119">
        <v>1002</v>
      </c>
      <c r="M2164" s="119">
        <v>45</v>
      </c>
      <c r="N2164" s="120"/>
    </row>
    <row r="2165" spans="1:14" x14ac:dyDescent="0.25">
      <c r="A2165" s="119">
        <v>99</v>
      </c>
      <c r="B2165" s="119">
        <v>99</v>
      </c>
      <c r="C2165" s="119">
        <v>3</v>
      </c>
      <c r="D2165" s="119" t="s">
        <v>186</v>
      </c>
      <c r="E2165" s="119">
        <v>7</v>
      </c>
      <c r="F2165" s="119" t="s">
        <v>294</v>
      </c>
      <c r="G2165" s="119" t="s">
        <v>295</v>
      </c>
      <c r="H2165" s="119" t="s">
        <v>188</v>
      </c>
      <c r="I2165" s="119" t="s">
        <v>189</v>
      </c>
      <c r="J2165" s="119">
        <v>4</v>
      </c>
      <c r="K2165" s="119">
        <v>10</v>
      </c>
      <c r="L2165" s="119">
        <v>1003</v>
      </c>
      <c r="M2165" s="119">
        <v>43</v>
      </c>
      <c r="N2165" s="120"/>
    </row>
    <row r="2166" spans="1:14" x14ac:dyDescent="0.25">
      <c r="A2166" s="119">
        <v>99</v>
      </c>
      <c r="B2166" s="119">
        <v>99</v>
      </c>
      <c r="C2166" s="119">
        <v>3</v>
      </c>
      <c r="D2166" s="119" t="s">
        <v>186</v>
      </c>
      <c r="E2166" s="119">
        <v>7</v>
      </c>
      <c r="F2166" s="119" t="s">
        <v>294</v>
      </c>
      <c r="G2166" s="119" t="s">
        <v>295</v>
      </c>
      <c r="H2166" s="119" t="s">
        <v>188</v>
      </c>
      <c r="I2166" s="119" t="s">
        <v>189</v>
      </c>
      <c r="J2166" s="119">
        <v>4</v>
      </c>
      <c r="K2166" s="119">
        <v>10</v>
      </c>
      <c r="L2166" s="119">
        <v>1004</v>
      </c>
      <c r="M2166" s="119">
        <v>45</v>
      </c>
      <c r="N2166" s="120"/>
    </row>
    <row r="2167" spans="1:14" x14ac:dyDescent="0.25">
      <c r="A2167" s="119">
        <v>99</v>
      </c>
      <c r="B2167" s="119">
        <v>99</v>
      </c>
      <c r="C2167" s="119">
        <v>3</v>
      </c>
      <c r="D2167" s="119" t="s">
        <v>186</v>
      </c>
      <c r="E2167" s="119">
        <v>7</v>
      </c>
      <c r="F2167" s="119" t="s">
        <v>294</v>
      </c>
      <c r="G2167" s="119" t="s">
        <v>295</v>
      </c>
      <c r="H2167" s="119" t="s">
        <v>188</v>
      </c>
      <c r="I2167" s="119" t="s">
        <v>189</v>
      </c>
      <c r="J2167" s="119">
        <v>4</v>
      </c>
      <c r="K2167" s="119">
        <v>11</v>
      </c>
      <c r="L2167" s="119">
        <v>1101</v>
      </c>
      <c r="M2167" s="119">
        <v>35</v>
      </c>
      <c r="N2167" s="120"/>
    </row>
    <row r="2168" spans="1:14" x14ac:dyDescent="0.25">
      <c r="A2168" s="119">
        <v>99</v>
      </c>
      <c r="B2168" s="119">
        <v>99</v>
      </c>
      <c r="C2168" s="119">
        <v>3</v>
      </c>
      <c r="D2168" s="119" t="s">
        <v>186</v>
      </c>
      <c r="E2168" s="119">
        <v>7</v>
      </c>
      <c r="F2168" s="119" t="s">
        <v>294</v>
      </c>
      <c r="G2168" s="119" t="s">
        <v>295</v>
      </c>
      <c r="H2168" s="119" t="s">
        <v>188</v>
      </c>
      <c r="I2168" s="119" t="s">
        <v>189</v>
      </c>
      <c r="J2168" s="119">
        <v>4</v>
      </c>
      <c r="K2168" s="119">
        <v>11</v>
      </c>
      <c r="L2168" s="119">
        <v>1102</v>
      </c>
      <c r="M2168" s="119">
        <v>33</v>
      </c>
      <c r="N2168" s="120"/>
    </row>
    <row r="2169" spans="1:14" x14ac:dyDescent="0.25">
      <c r="A2169" s="119">
        <v>99</v>
      </c>
      <c r="B2169" s="119">
        <v>99</v>
      </c>
      <c r="C2169" s="119">
        <v>3</v>
      </c>
      <c r="D2169" s="119" t="s">
        <v>186</v>
      </c>
      <c r="E2169" s="119">
        <v>7</v>
      </c>
      <c r="F2169" s="119" t="s">
        <v>294</v>
      </c>
      <c r="G2169" s="119" t="s">
        <v>295</v>
      </c>
      <c r="H2169" s="119" t="s">
        <v>188</v>
      </c>
      <c r="I2169" s="119" t="s">
        <v>189</v>
      </c>
      <c r="J2169" s="119">
        <v>4</v>
      </c>
      <c r="K2169" s="119">
        <v>11</v>
      </c>
      <c r="L2169" s="119">
        <v>1103</v>
      </c>
      <c r="M2169" s="119">
        <v>35</v>
      </c>
      <c r="N2169" s="120"/>
    </row>
    <row r="2170" spans="1:14" x14ac:dyDescent="0.25">
      <c r="A2170" s="119">
        <v>99</v>
      </c>
      <c r="B2170" s="119">
        <v>99</v>
      </c>
      <c r="C2170" s="119">
        <v>3</v>
      </c>
      <c r="D2170" s="119" t="s">
        <v>186</v>
      </c>
      <c r="E2170" s="119">
        <v>7</v>
      </c>
      <c r="F2170" s="119" t="s">
        <v>294</v>
      </c>
      <c r="G2170" s="119" t="s">
        <v>295</v>
      </c>
      <c r="H2170" s="119" t="s">
        <v>188</v>
      </c>
      <c r="I2170" s="119" t="s">
        <v>189</v>
      </c>
      <c r="J2170" s="119">
        <v>4</v>
      </c>
      <c r="K2170" s="119">
        <v>11</v>
      </c>
      <c r="L2170" s="119">
        <v>1104</v>
      </c>
      <c r="M2170" s="119">
        <v>35</v>
      </c>
      <c r="N2170" s="120"/>
    </row>
    <row r="2171" spans="1:14" x14ac:dyDescent="0.25">
      <c r="A2171" s="119">
        <v>99</v>
      </c>
      <c r="B2171" s="119">
        <v>99</v>
      </c>
      <c r="C2171" s="119">
        <v>3</v>
      </c>
      <c r="D2171" s="119" t="s">
        <v>186</v>
      </c>
      <c r="E2171" s="119">
        <v>7</v>
      </c>
      <c r="F2171" s="119" t="s">
        <v>294</v>
      </c>
      <c r="G2171" s="119" t="s">
        <v>295</v>
      </c>
      <c r="H2171" s="119" t="s">
        <v>188</v>
      </c>
      <c r="I2171" s="119" t="s">
        <v>190</v>
      </c>
      <c r="J2171" s="119">
        <v>2</v>
      </c>
      <c r="K2171" s="119">
        <v>3</v>
      </c>
      <c r="L2171" s="119">
        <v>301</v>
      </c>
      <c r="M2171" s="119">
        <v>33</v>
      </c>
      <c r="N2171" s="120"/>
    </row>
    <row r="2172" spans="1:14" x14ac:dyDescent="0.25">
      <c r="A2172" s="119">
        <v>99</v>
      </c>
      <c r="B2172" s="119">
        <v>99</v>
      </c>
      <c r="C2172" s="119">
        <v>3</v>
      </c>
      <c r="D2172" s="119" t="s">
        <v>186</v>
      </c>
      <c r="E2172" s="119">
        <v>7</v>
      </c>
      <c r="F2172" s="119" t="s">
        <v>294</v>
      </c>
      <c r="G2172" s="119" t="s">
        <v>295</v>
      </c>
      <c r="H2172" s="119" t="s">
        <v>188</v>
      </c>
      <c r="I2172" s="119" t="s">
        <v>190</v>
      </c>
      <c r="J2172" s="119">
        <v>2</v>
      </c>
      <c r="K2172" s="119">
        <v>3</v>
      </c>
      <c r="L2172" s="119">
        <v>302</v>
      </c>
      <c r="M2172" s="119">
        <v>31</v>
      </c>
      <c r="N2172" s="120"/>
    </row>
    <row r="2173" spans="1:14" x14ac:dyDescent="0.25">
      <c r="A2173" s="119">
        <v>99</v>
      </c>
      <c r="B2173" s="119">
        <v>99</v>
      </c>
      <c r="C2173" s="119">
        <v>3</v>
      </c>
      <c r="D2173" s="119" t="s">
        <v>186</v>
      </c>
      <c r="E2173" s="119">
        <v>7</v>
      </c>
      <c r="F2173" s="119" t="s">
        <v>294</v>
      </c>
      <c r="G2173" s="119" t="s">
        <v>295</v>
      </c>
      <c r="H2173" s="119" t="s">
        <v>188</v>
      </c>
      <c r="I2173" s="119" t="s">
        <v>190</v>
      </c>
      <c r="J2173" s="119">
        <v>2</v>
      </c>
      <c r="K2173" s="119">
        <v>3</v>
      </c>
      <c r="L2173" s="119">
        <v>303</v>
      </c>
      <c r="M2173" s="119">
        <v>33</v>
      </c>
      <c r="N2173" s="120"/>
    </row>
    <row r="2174" spans="1:14" x14ac:dyDescent="0.25">
      <c r="A2174" s="119">
        <v>99</v>
      </c>
      <c r="B2174" s="119">
        <v>99</v>
      </c>
      <c r="C2174" s="119">
        <v>3</v>
      </c>
      <c r="D2174" s="119" t="s">
        <v>186</v>
      </c>
      <c r="E2174" s="119">
        <v>7</v>
      </c>
      <c r="F2174" s="119" t="s">
        <v>294</v>
      </c>
      <c r="G2174" s="119" t="s">
        <v>295</v>
      </c>
      <c r="H2174" s="119" t="s">
        <v>188</v>
      </c>
      <c r="I2174" s="119" t="s">
        <v>190</v>
      </c>
      <c r="J2174" s="119">
        <v>2</v>
      </c>
      <c r="K2174" s="119">
        <v>3</v>
      </c>
      <c r="L2174" s="119">
        <v>304</v>
      </c>
      <c r="M2174" s="119">
        <v>32</v>
      </c>
      <c r="N2174" s="120"/>
    </row>
    <row r="2175" spans="1:14" x14ac:dyDescent="0.25">
      <c r="A2175" s="119">
        <v>99</v>
      </c>
      <c r="B2175" s="119">
        <v>99</v>
      </c>
      <c r="C2175" s="119">
        <v>3</v>
      </c>
      <c r="D2175" s="119" t="s">
        <v>186</v>
      </c>
      <c r="E2175" s="119">
        <v>7</v>
      </c>
      <c r="F2175" s="119" t="s">
        <v>294</v>
      </c>
      <c r="G2175" s="119" t="s">
        <v>295</v>
      </c>
      <c r="H2175" s="119" t="s">
        <v>188</v>
      </c>
      <c r="I2175" s="119" t="s">
        <v>190</v>
      </c>
      <c r="J2175" s="119">
        <v>2</v>
      </c>
      <c r="K2175" s="119">
        <v>3</v>
      </c>
      <c r="L2175" s="119">
        <v>305</v>
      </c>
      <c r="M2175" s="119">
        <v>32</v>
      </c>
      <c r="N2175" s="120"/>
    </row>
    <row r="2176" spans="1:14" x14ac:dyDescent="0.25">
      <c r="A2176" s="119">
        <v>99</v>
      </c>
      <c r="B2176" s="119">
        <v>99</v>
      </c>
      <c r="C2176" s="119">
        <v>3</v>
      </c>
      <c r="D2176" s="119" t="s">
        <v>186</v>
      </c>
      <c r="E2176" s="119">
        <v>7</v>
      </c>
      <c r="F2176" s="119" t="s">
        <v>294</v>
      </c>
      <c r="G2176" s="119" t="s">
        <v>295</v>
      </c>
      <c r="H2176" s="119" t="s">
        <v>188</v>
      </c>
      <c r="I2176" s="119" t="s">
        <v>190</v>
      </c>
      <c r="J2176" s="119">
        <v>2</v>
      </c>
      <c r="K2176" s="119">
        <v>4</v>
      </c>
      <c r="L2176" s="119">
        <v>401</v>
      </c>
      <c r="M2176" s="119">
        <v>34</v>
      </c>
      <c r="N2176" s="120"/>
    </row>
    <row r="2177" spans="1:14" x14ac:dyDescent="0.25">
      <c r="A2177" s="119">
        <v>99</v>
      </c>
      <c r="B2177" s="119">
        <v>99</v>
      </c>
      <c r="C2177" s="119">
        <v>3</v>
      </c>
      <c r="D2177" s="119" t="s">
        <v>186</v>
      </c>
      <c r="E2177" s="119">
        <v>7</v>
      </c>
      <c r="F2177" s="119" t="s">
        <v>294</v>
      </c>
      <c r="G2177" s="119" t="s">
        <v>295</v>
      </c>
      <c r="H2177" s="119" t="s">
        <v>188</v>
      </c>
      <c r="I2177" s="119" t="s">
        <v>190</v>
      </c>
      <c r="J2177" s="119">
        <v>2</v>
      </c>
      <c r="K2177" s="119">
        <v>4</v>
      </c>
      <c r="L2177" s="119">
        <v>402</v>
      </c>
      <c r="M2177" s="119">
        <v>35</v>
      </c>
      <c r="N2177" s="120"/>
    </row>
    <row r="2178" spans="1:14" x14ac:dyDescent="0.25">
      <c r="A2178" s="119">
        <v>99</v>
      </c>
      <c r="B2178" s="119">
        <v>99</v>
      </c>
      <c r="C2178" s="119">
        <v>3</v>
      </c>
      <c r="D2178" s="119" t="s">
        <v>186</v>
      </c>
      <c r="E2178" s="119">
        <v>7</v>
      </c>
      <c r="F2178" s="119" t="s">
        <v>294</v>
      </c>
      <c r="G2178" s="119" t="s">
        <v>295</v>
      </c>
      <c r="H2178" s="119" t="s">
        <v>188</v>
      </c>
      <c r="I2178" s="119" t="s">
        <v>190</v>
      </c>
      <c r="J2178" s="119">
        <v>2</v>
      </c>
      <c r="K2178" s="119">
        <v>4</v>
      </c>
      <c r="L2178" s="119">
        <v>403</v>
      </c>
      <c r="M2178" s="119">
        <v>37</v>
      </c>
      <c r="N2178" s="120"/>
    </row>
    <row r="2179" spans="1:14" x14ac:dyDescent="0.25">
      <c r="A2179" s="119">
        <v>99</v>
      </c>
      <c r="B2179" s="119">
        <v>99</v>
      </c>
      <c r="C2179" s="119">
        <v>3</v>
      </c>
      <c r="D2179" s="119" t="s">
        <v>186</v>
      </c>
      <c r="E2179" s="119">
        <v>7</v>
      </c>
      <c r="F2179" s="119" t="s">
        <v>294</v>
      </c>
      <c r="G2179" s="119" t="s">
        <v>295</v>
      </c>
      <c r="H2179" s="119" t="s">
        <v>188</v>
      </c>
      <c r="I2179" s="119" t="s">
        <v>190</v>
      </c>
      <c r="J2179" s="119">
        <v>2</v>
      </c>
      <c r="K2179" s="119">
        <v>4</v>
      </c>
      <c r="L2179" s="119">
        <v>404</v>
      </c>
      <c r="M2179" s="119">
        <v>30</v>
      </c>
      <c r="N2179" s="120"/>
    </row>
    <row r="2180" spans="1:14" x14ac:dyDescent="0.25">
      <c r="A2180" s="119">
        <v>99</v>
      </c>
      <c r="B2180" s="119">
        <v>99</v>
      </c>
      <c r="C2180" s="119">
        <v>3</v>
      </c>
      <c r="D2180" s="119" t="s">
        <v>186</v>
      </c>
      <c r="E2180" s="119">
        <v>7</v>
      </c>
      <c r="F2180" s="119" t="s">
        <v>294</v>
      </c>
      <c r="G2180" s="119" t="s">
        <v>295</v>
      </c>
      <c r="H2180" s="119" t="s">
        <v>188</v>
      </c>
      <c r="I2180" s="119" t="s">
        <v>190</v>
      </c>
      <c r="J2180" s="119">
        <v>2</v>
      </c>
      <c r="K2180" s="119">
        <v>4</v>
      </c>
      <c r="L2180" s="119">
        <v>405</v>
      </c>
      <c r="M2180" s="119">
        <v>34</v>
      </c>
      <c r="N2180" s="120"/>
    </row>
    <row r="2181" spans="1:14" x14ac:dyDescent="0.25">
      <c r="A2181" s="119">
        <v>99</v>
      </c>
      <c r="B2181" s="119">
        <v>99</v>
      </c>
      <c r="C2181" s="119">
        <v>3</v>
      </c>
      <c r="D2181" s="119" t="s">
        <v>186</v>
      </c>
      <c r="E2181" s="119">
        <v>7</v>
      </c>
      <c r="F2181" s="119" t="s">
        <v>294</v>
      </c>
      <c r="G2181" s="119" t="s">
        <v>295</v>
      </c>
      <c r="H2181" s="119" t="s">
        <v>188</v>
      </c>
      <c r="I2181" s="119" t="s">
        <v>190</v>
      </c>
      <c r="J2181" s="119">
        <v>2</v>
      </c>
      <c r="K2181" s="119">
        <v>4</v>
      </c>
      <c r="L2181" s="119">
        <v>406</v>
      </c>
      <c r="M2181" s="119">
        <v>22</v>
      </c>
      <c r="N2181" s="120"/>
    </row>
    <row r="2182" spans="1:14" x14ac:dyDescent="0.25">
      <c r="A2182" s="119">
        <v>99</v>
      </c>
      <c r="B2182" s="119">
        <v>99</v>
      </c>
      <c r="C2182" s="119">
        <v>3</v>
      </c>
      <c r="D2182" s="119" t="s">
        <v>186</v>
      </c>
      <c r="E2182" s="119">
        <v>7</v>
      </c>
      <c r="F2182" s="119" t="s">
        <v>294</v>
      </c>
      <c r="G2182" s="119" t="s">
        <v>295</v>
      </c>
      <c r="H2182" s="119" t="s">
        <v>188</v>
      </c>
      <c r="I2182" s="119" t="s">
        <v>190</v>
      </c>
      <c r="J2182" s="119">
        <v>2</v>
      </c>
      <c r="K2182" s="119">
        <v>5</v>
      </c>
      <c r="L2182" s="119">
        <v>501</v>
      </c>
      <c r="M2182" s="119">
        <v>33</v>
      </c>
      <c r="N2182" s="120"/>
    </row>
    <row r="2183" spans="1:14" x14ac:dyDescent="0.25">
      <c r="A2183" s="119">
        <v>99</v>
      </c>
      <c r="B2183" s="119">
        <v>99</v>
      </c>
      <c r="C2183" s="119">
        <v>3</v>
      </c>
      <c r="D2183" s="119" t="s">
        <v>186</v>
      </c>
      <c r="E2183" s="119">
        <v>7</v>
      </c>
      <c r="F2183" s="119" t="s">
        <v>294</v>
      </c>
      <c r="G2183" s="119" t="s">
        <v>295</v>
      </c>
      <c r="H2183" s="119" t="s">
        <v>188</v>
      </c>
      <c r="I2183" s="119" t="s">
        <v>190</v>
      </c>
      <c r="J2183" s="119">
        <v>2</v>
      </c>
      <c r="K2183" s="119">
        <v>5</v>
      </c>
      <c r="L2183" s="119">
        <v>502</v>
      </c>
      <c r="M2183" s="119">
        <v>32</v>
      </c>
      <c r="N2183" s="120"/>
    </row>
    <row r="2184" spans="1:14" x14ac:dyDescent="0.25">
      <c r="A2184" s="119">
        <v>99</v>
      </c>
      <c r="B2184" s="119">
        <v>99</v>
      </c>
      <c r="C2184" s="119">
        <v>3</v>
      </c>
      <c r="D2184" s="119" t="s">
        <v>186</v>
      </c>
      <c r="E2184" s="119">
        <v>7</v>
      </c>
      <c r="F2184" s="119" t="s">
        <v>294</v>
      </c>
      <c r="G2184" s="119" t="s">
        <v>295</v>
      </c>
      <c r="H2184" s="119" t="s">
        <v>188</v>
      </c>
      <c r="I2184" s="119" t="s">
        <v>190</v>
      </c>
      <c r="J2184" s="119">
        <v>2</v>
      </c>
      <c r="K2184" s="119">
        <v>5</v>
      </c>
      <c r="L2184" s="119">
        <v>503</v>
      </c>
      <c r="M2184" s="119">
        <v>32</v>
      </c>
      <c r="N2184" s="120"/>
    </row>
    <row r="2185" spans="1:14" x14ac:dyDescent="0.25">
      <c r="A2185" s="119">
        <v>99</v>
      </c>
      <c r="B2185" s="119">
        <v>99</v>
      </c>
      <c r="C2185" s="119">
        <v>3</v>
      </c>
      <c r="D2185" s="119" t="s">
        <v>186</v>
      </c>
      <c r="E2185" s="119">
        <v>7</v>
      </c>
      <c r="F2185" s="119" t="s">
        <v>294</v>
      </c>
      <c r="G2185" s="119" t="s">
        <v>295</v>
      </c>
      <c r="H2185" s="119" t="s">
        <v>188</v>
      </c>
      <c r="I2185" s="119" t="s">
        <v>190</v>
      </c>
      <c r="J2185" s="119">
        <v>2</v>
      </c>
      <c r="K2185" s="119">
        <v>5</v>
      </c>
      <c r="L2185" s="119">
        <v>504</v>
      </c>
      <c r="M2185" s="119">
        <v>31</v>
      </c>
      <c r="N2185" s="120"/>
    </row>
    <row r="2186" spans="1:14" x14ac:dyDescent="0.25">
      <c r="A2186" s="119">
        <v>99</v>
      </c>
      <c r="B2186" s="119">
        <v>99</v>
      </c>
      <c r="C2186" s="119">
        <v>3</v>
      </c>
      <c r="D2186" s="119" t="s">
        <v>186</v>
      </c>
      <c r="E2186" s="119">
        <v>7</v>
      </c>
      <c r="F2186" s="119" t="s">
        <v>294</v>
      </c>
      <c r="G2186" s="119" t="s">
        <v>295</v>
      </c>
      <c r="H2186" s="119" t="s">
        <v>188</v>
      </c>
      <c r="I2186" s="119" t="s">
        <v>190</v>
      </c>
      <c r="J2186" s="119">
        <v>2</v>
      </c>
      <c r="K2186" s="119">
        <v>5</v>
      </c>
      <c r="L2186" s="119">
        <v>505</v>
      </c>
      <c r="M2186" s="119">
        <v>33</v>
      </c>
      <c r="N2186" s="120"/>
    </row>
    <row r="2187" spans="1:14" x14ac:dyDescent="0.25">
      <c r="A2187" s="119">
        <v>99</v>
      </c>
      <c r="B2187" s="119">
        <v>110</v>
      </c>
      <c r="C2187" s="119">
        <v>3</v>
      </c>
      <c r="D2187" s="119" t="s">
        <v>186</v>
      </c>
      <c r="E2187" s="119">
        <v>7</v>
      </c>
      <c r="F2187" s="119" t="s">
        <v>294</v>
      </c>
      <c r="G2187" s="119" t="s">
        <v>296</v>
      </c>
      <c r="H2187" s="119" t="s">
        <v>188</v>
      </c>
      <c r="I2187" s="119" t="s">
        <v>189</v>
      </c>
      <c r="J2187" s="119">
        <v>3</v>
      </c>
      <c r="K2187" s="119">
        <v>6</v>
      </c>
      <c r="L2187" s="119">
        <v>601</v>
      </c>
      <c r="M2187" s="119">
        <v>38</v>
      </c>
      <c r="N2187" s="120"/>
    </row>
    <row r="2188" spans="1:14" x14ac:dyDescent="0.25">
      <c r="A2188" s="119">
        <v>99</v>
      </c>
      <c r="B2188" s="119">
        <v>110</v>
      </c>
      <c r="C2188" s="119">
        <v>3</v>
      </c>
      <c r="D2188" s="119" t="s">
        <v>186</v>
      </c>
      <c r="E2188" s="119">
        <v>7</v>
      </c>
      <c r="F2188" s="119" t="s">
        <v>294</v>
      </c>
      <c r="G2188" s="119" t="s">
        <v>296</v>
      </c>
      <c r="H2188" s="119" t="s">
        <v>188</v>
      </c>
      <c r="I2188" s="119" t="s">
        <v>189</v>
      </c>
      <c r="J2188" s="119">
        <v>3</v>
      </c>
      <c r="K2188" s="119">
        <v>6</v>
      </c>
      <c r="L2188" s="119">
        <v>602</v>
      </c>
      <c r="M2188" s="119">
        <v>39</v>
      </c>
      <c r="N2188" s="120"/>
    </row>
    <row r="2189" spans="1:14" x14ac:dyDescent="0.25">
      <c r="A2189" s="119">
        <v>99</v>
      </c>
      <c r="B2189" s="119">
        <v>110</v>
      </c>
      <c r="C2189" s="119">
        <v>3</v>
      </c>
      <c r="D2189" s="119" t="s">
        <v>186</v>
      </c>
      <c r="E2189" s="119">
        <v>7</v>
      </c>
      <c r="F2189" s="119" t="s">
        <v>294</v>
      </c>
      <c r="G2189" s="119" t="s">
        <v>296</v>
      </c>
      <c r="H2189" s="119" t="s">
        <v>188</v>
      </c>
      <c r="I2189" s="119" t="s">
        <v>189</v>
      </c>
      <c r="J2189" s="119">
        <v>3</v>
      </c>
      <c r="K2189" s="119">
        <v>6</v>
      </c>
      <c r="L2189" s="119">
        <v>603</v>
      </c>
      <c r="M2189" s="119">
        <v>38</v>
      </c>
      <c r="N2189" s="120"/>
    </row>
    <row r="2190" spans="1:14" x14ac:dyDescent="0.25">
      <c r="A2190" s="119">
        <v>99</v>
      </c>
      <c r="B2190" s="119">
        <v>110</v>
      </c>
      <c r="C2190" s="119">
        <v>3</v>
      </c>
      <c r="D2190" s="119" t="s">
        <v>186</v>
      </c>
      <c r="E2190" s="119">
        <v>7</v>
      </c>
      <c r="F2190" s="119" t="s">
        <v>294</v>
      </c>
      <c r="G2190" s="119" t="s">
        <v>296</v>
      </c>
      <c r="H2190" s="119" t="s">
        <v>188</v>
      </c>
      <c r="I2190" s="119" t="s">
        <v>189</v>
      </c>
      <c r="J2190" s="119">
        <v>3</v>
      </c>
      <c r="K2190" s="119">
        <v>6</v>
      </c>
      <c r="L2190" s="119">
        <v>604</v>
      </c>
      <c r="M2190" s="119">
        <v>37</v>
      </c>
      <c r="N2190" s="120"/>
    </row>
    <row r="2191" spans="1:14" x14ac:dyDescent="0.25">
      <c r="A2191" s="119">
        <v>99</v>
      </c>
      <c r="B2191" s="119">
        <v>110</v>
      </c>
      <c r="C2191" s="119">
        <v>3</v>
      </c>
      <c r="D2191" s="119" t="s">
        <v>186</v>
      </c>
      <c r="E2191" s="119">
        <v>7</v>
      </c>
      <c r="F2191" s="119" t="s">
        <v>294</v>
      </c>
      <c r="G2191" s="119" t="s">
        <v>296</v>
      </c>
      <c r="H2191" s="119" t="s">
        <v>188</v>
      </c>
      <c r="I2191" s="119" t="s">
        <v>189</v>
      </c>
      <c r="J2191" s="119">
        <v>3</v>
      </c>
      <c r="K2191" s="119">
        <v>6</v>
      </c>
      <c r="L2191" s="119">
        <v>605</v>
      </c>
      <c r="M2191" s="119">
        <v>42</v>
      </c>
      <c r="N2191" s="120"/>
    </row>
    <row r="2192" spans="1:14" x14ac:dyDescent="0.25">
      <c r="A2192" s="119">
        <v>99</v>
      </c>
      <c r="B2192" s="119">
        <v>110</v>
      </c>
      <c r="C2192" s="119">
        <v>3</v>
      </c>
      <c r="D2192" s="119" t="s">
        <v>186</v>
      </c>
      <c r="E2192" s="119">
        <v>7</v>
      </c>
      <c r="F2192" s="119" t="s">
        <v>294</v>
      </c>
      <c r="G2192" s="119" t="s">
        <v>296</v>
      </c>
      <c r="H2192" s="119" t="s">
        <v>188</v>
      </c>
      <c r="I2192" s="119" t="s">
        <v>189</v>
      </c>
      <c r="J2192" s="119">
        <v>3</v>
      </c>
      <c r="K2192" s="119">
        <v>7</v>
      </c>
      <c r="L2192" s="119">
        <v>701</v>
      </c>
      <c r="M2192" s="119">
        <v>42</v>
      </c>
      <c r="N2192" s="120"/>
    </row>
    <row r="2193" spans="1:14" x14ac:dyDescent="0.25">
      <c r="A2193" s="119">
        <v>99</v>
      </c>
      <c r="B2193" s="119">
        <v>110</v>
      </c>
      <c r="C2193" s="119">
        <v>3</v>
      </c>
      <c r="D2193" s="119" t="s">
        <v>186</v>
      </c>
      <c r="E2193" s="119">
        <v>7</v>
      </c>
      <c r="F2193" s="119" t="s">
        <v>294</v>
      </c>
      <c r="G2193" s="119" t="s">
        <v>296</v>
      </c>
      <c r="H2193" s="119" t="s">
        <v>188</v>
      </c>
      <c r="I2193" s="119" t="s">
        <v>190</v>
      </c>
      <c r="J2193" s="119">
        <v>2</v>
      </c>
      <c r="K2193" s="119">
        <v>2</v>
      </c>
      <c r="L2193" s="119">
        <v>201</v>
      </c>
      <c r="M2193" s="119">
        <v>33</v>
      </c>
      <c r="N2193" s="120"/>
    </row>
    <row r="2194" spans="1:14" x14ac:dyDescent="0.25">
      <c r="A2194" s="119">
        <v>99</v>
      </c>
      <c r="B2194" s="119">
        <v>110</v>
      </c>
      <c r="C2194" s="119">
        <v>3</v>
      </c>
      <c r="D2194" s="119" t="s">
        <v>186</v>
      </c>
      <c r="E2194" s="119">
        <v>7</v>
      </c>
      <c r="F2194" s="119" t="s">
        <v>294</v>
      </c>
      <c r="G2194" s="119" t="s">
        <v>296</v>
      </c>
      <c r="H2194" s="119" t="s">
        <v>188</v>
      </c>
      <c r="I2194" s="119" t="s">
        <v>190</v>
      </c>
      <c r="J2194" s="119">
        <v>2</v>
      </c>
      <c r="K2194" s="119">
        <v>2</v>
      </c>
      <c r="L2194" s="119">
        <v>202</v>
      </c>
      <c r="M2194" s="119">
        <v>35</v>
      </c>
      <c r="N2194" s="120"/>
    </row>
    <row r="2195" spans="1:14" x14ac:dyDescent="0.25">
      <c r="A2195" s="119">
        <v>99</v>
      </c>
      <c r="B2195" s="119">
        <v>110</v>
      </c>
      <c r="C2195" s="119">
        <v>3</v>
      </c>
      <c r="D2195" s="119" t="s">
        <v>186</v>
      </c>
      <c r="E2195" s="119">
        <v>7</v>
      </c>
      <c r="F2195" s="119" t="s">
        <v>294</v>
      </c>
      <c r="G2195" s="119" t="s">
        <v>296</v>
      </c>
      <c r="H2195" s="119" t="s">
        <v>188</v>
      </c>
      <c r="I2195" s="119" t="s">
        <v>190</v>
      </c>
      <c r="J2195" s="119">
        <v>2</v>
      </c>
      <c r="K2195" s="119">
        <v>2</v>
      </c>
      <c r="L2195" s="119">
        <v>203</v>
      </c>
      <c r="M2195" s="119">
        <v>33</v>
      </c>
      <c r="N2195" s="120"/>
    </row>
    <row r="2196" spans="1:14" x14ac:dyDescent="0.25">
      <c r="A2196" s="119">
        <v>99</v>
      </c>
      <c r="B2196" s="119">
        <v>110</v>
      </c>
      <c r="C2196" s="119">
        <v>3</v>
      </c>
      <c r="D2196" s="119" t="s">
        <v>186</v>
      </c>
      <c r="E2196" s="119">
        <v>7</v>
      </c>
      <c r="F2196" s="119" t="s">
        <v>294</v>
      </c>
      <c r="G2196" s="119" t="s">
        <v>296</v>
      </c>
      <c r="H2196" s="119" t="s">
        <v>188</v>
      </c>
      <c r="I2196" s="119" t="s">
        <v>190</v>
      </c>
      <c r="J2196" s="119">
        <v>2</v>
      </c>
      <c r="K2196" s="119">
        <v>2</v>
      </c>
      <c r="L2196" s="119">
        <v>204</v>
      </c>
      <c r="M2196" s="119">
        <v>34</v>
      </c>
      <c r="N2196" s="120"/>
    </row>
    <row r="2197" spans="1:14" x14ac:dyDescent="0.25">
      <c r="A2197" s="119">
        <v>99</v>
      </c>
      <c r="B2197" s="119">
        <v>110</v>
      </c>
      <c r="C2197" s="119">
        <v>3</v>
      </c>
      <c r="D2197" s="119" t="s">
        <v>186</v>
      </c>
      <c r="E2197" s="119">
        <v>7</v>
      </c>
      <c r="F2197" s="119" t="s">
        <v>294</v>
      </c>
      <c r="G2197" s="119" t="s">
        <v>296</v>
      </c>
      <c r="H2197" s="119" t="s">
        <v>188</v>
      </c>
      <c r="I2197" s="119" t="s">
        <v>190</v>
      </c>
      <c r="J2197" s="119">
        <v>2</v>
      </c>
      <c r="K2197" s="119">
        <v>2</v>
      </c>
      <c r="L2197" s="119">
        <v>205</v>
      </c>
      <c r="M2197" s="119">
        <v>33</v>
      </c>
      <c r="N2197" s="120"/>
    </row>
    <row r="2198" spans="1:14" x14ac:dyDescent="0.25">
      <c r="A2198" s="119">
        <v>99</v>
      </c>
      <c r="B2198" s="119">
        <v>116</v>
      </c>
      <c r="C2198" s="119">
        <v>3</v>
      </c>
      <c r="D2198" s="119" t="s">
        <v>186</v>
      </c>
      <c r="E2198" s="119">
        <v>7</v>
      </c>
      <c r="F2198" s="119" t="s">
        <v>294</v>
      </c>
      <c r="G2198" s="119" t="s">
        <v>297</v>
      </c>
      <c r="H2198" s="119" t="s">
        <v>188</v>
      </c>
      <c r="I2198" s="119" t="s">
        <v>189</v>
      </c>
      <c r="J2198" s="119">
        <v>1</v>
      </c>
      <c r="K2198" s="119">
        <v>0</v>
      </c>
      <c r="L2198" s="119">
        <v>1</v>
      </c>
      <c r="M2198" s="119">
        <v>27</v>
      </c>
      <c r="N2198" s="120"/>
    </row>
    <row r="2199" spans="1:14" x14ac:dyDescent="0.25">
      <c r="A2199" s="119">
        <v>99</v>
      </c>
      <c r="B2199" s="119">
        <v>116</v>
      </c>
      <c r="C2199" s="119">
        <v>3</v>
      </c>
      <c r="D2199" s="119" t="s">
        <v>186</v>
      </c>
      <c r="E2199" s="119">
        <v>7</v>
      </c>
      <c r="F2199" s="119" t="s">
        <v>294</v>
      </c>
      <c r="G2199" s="119" t="s">
        <v>297</v>
      </c>
      <c r="H2199" s="119" t="s">
        <v>188</v>
      </c>
      <c r="I2199" s="119" t="s">
        <v>189</v>
      </c>
      <c r="J2199" s="119">
        <v>1</v>
      </c>
      <c r="K2199" s="119">
        <v>0</v>
      </c>
      <c r="L2199" s="119">
        <v>2</v>
      </c>
      <c r="M2199" s="119">
        <v>27</v>
      </c>
      <c r="N2199" s="120"/>
    </row>
    <row r="2200" spans="1:14" x14ac:dyDescent="0.25">
      <c r="A2200" s="119">
        <v>99</v>
      </c>
      <c r="B2200" s="119">
        <v>116</v>
      </c>
      <c r="C2200" s="119">
        <v>3</v>
      </c>
      <c r="D2200" s="119" t="s">
        <v>186</v>
      </c>
      <c r="E2200" s="119">
        <v>7</v>
      </c>
      <c r="F2200" s="119" t="s">
        <v>294</v>
      </c>
      <c r="G2200" s="119" t="s">
        <v>297</v>
      </c>
      <c r="H2200" s="119" t="s">
        <v>188</v>
      </c>
      <c r="I2200" s="119" t="s">
        <v>189</v>
      </c>
      <c r="J2200" s="119">
        <v>1</v>
      </c>
      <c r="K2200" s="119">
        <v>0</v>
      </c>
      <c r="L2200" s="119">
        <v>3</v>
      </c>
      <c r="M2200" s="119">
        <v>28</v>
      </c>
      <c r="N2200" s="120"/>
    </row>
    <row r="2201" spans="1:14" x14ac:dyDescent="0.25">
      <c r="A2201" s="119">
        <v>99</v>
      </c>
      <c r="B2201" s="119">
        <v>116</v>
      </c>
      <c r="C2201" s="119">
        <v>3</v>
      </c>
      <c r="D2201" s="119" t="s">
        <v>186</v>
      </c>
      <c r="E2201" s="119">
        <v>7</v>
      </c>
      <c r="F2201" s="119" t="s">
        <v>294</v>
      </c>
      <c r="G2201" s="119" t="s">
        <v>297</v>
      </c>
      <c r="H2201" s="119" t="s">
        <v>188</v>
      </c>
      <c r="I2201" s="119" t="s">
        <v>189</v>
      </c>
      <c r="J2201" s="119">
        <v>1</v>
      </c>
      <c r="K2201" s="119">
        <v>0</v>
      </c>
      <c r="L2201" s="119">
        <v>4</v>
      </c>
      <c r="M2201" s="119">
        <v>27</v>
      </c>
      <c r="N2201" s="120"/>
    </row>
    <row r="2202" spans="1:14" x14ac:dyDescent="0.25">
      <c r="A2202" s="119">
        <v>99</v>
      </c>
      <c r="B2202" s="119">
        <v>116</v>
      </c>
      <c r="C2202" s="119">
        <v>3</v>
      </c>
      <c r="D2202" s="119" t="s">
        <v>186</v>
      </c>
      <c r="E2202" s="119">
        <v>7</v>
      </c>
      <c r="F2202" s="119" t="s">
        <v>294</v>
      </c>
      <c r="G2202" s="119" t="s">
        <v>297</v>
      </c>
      <c r="H2202" s="119" t="s">
        <v>188</v>
      </c>
      <c r="I2202" s="119" t="s">
        <v>189</v>
      </c>
      <c r="J2202" s="119">
        <v>1</v>
      </c>
      <c r="K2202" s="119">
        <v>0</v>
      </c>
      <c r="L2202" s="119">
        <v>5</v>
      </c>
      <c r="M2202" s="119">
        <v>28</v>
      </c>
      <c r="N2202" s="120"/>
    </row>
    <row r="2203" spans="1:14" x14ac:dyDescent="0.25">
      <c r="A2203" s="119">
        <v>99</v>
      </c>
      <c r="B2203" s="119">
        <v>116</v>
      </c>
      <c r="C2203" s="119">
        <v>3</v>
      </c>
      <c r="D2203" s="119" t="s">
        <v>186</v>
      </c>
      <c r="E2203" s="119">
        <v>7</v>
      </c>
      <c r="F2203" s="119" t="s">
        <v>294</v>
      </c>
      <c r="G2203" s="119" t="s">
        <v>297</v>
      </c>
      <c r="H2203" s="119" t="s">
        <v>188</v>
      </c>
      <c r="I2203" s="119" t="s">
        <v>189</v>
      </c>
      <c r="J2203" s="119">
        <v>1</v>
      </c>
      <c r="K2203" s="119">
        <v>0</v>
      </c>
      <c r="L2203" s="119">
        <v>6</v>
      </c>
      <c r="M2203" s="119">
        <v>28</v>
      </c>
      <c r="N2203" s="120"/>
    </row>
    <row r="2204" spans="1:14" x14ac:dyDescent="0.25">
      <c r="A2204" s="119">
        <v>99</v>
      </c>
      <c r="B2204" s="119">
        <v>116</v>
      </c>
      <c r="C2204" s="119">
        <v>3</v>
      </c>
      <c r="D2204" s="119" t="s">
        <v>186</v>
      </c>
      <c r="E2204" s="119">
        <v>7</v>
      </c>
      <c r="F2204" s="119" t="s">
        <v>294</v>
      </c>
      <c r="G2204" s="119" t="s">
        <v>297</v>
      </c>
      <c r="H2204" s="119" t="s">
        <v>188</v>
      </c>
      <c r="I2204" s="119" t="s">
        <v>190</v>
      </c>
      <c r="J2204" s="119">
        <v>2</v>
      </c>
      <c r="K2204" s="119">
        <v>1</v>
      </c>
      <c r="L2204" s="119">
        <v>101</v>
      </c>
      <c r="M2204" s="119">
        <v>32</v>
      </c>
      <c r="N2204" s="120"/>
    </row>
    <row r="2205" spans="1:14" x14ac:dyDescent="0.25">
      <c r="A2205" s="119">
        <v>99</v>
      </c>
      <c r="B2205" s="119">
        <v>116</v>
      </c>
      <c r="C2205" s="119">
        <v>3</v>
      </c>
      <c r="D2205" s="119" t="s">
        <v>186</v>
      </c>
      <c r="E2205" s="119">
        <v>7</v>
      </c>
      <c r="F2205" s="119" t="s">
        <v>294</v>
      </c>
      <c r="G2205" s="119" t="s">
        <v>297</v>
      </c>
      <c r="H2205" s="119" t="s">
        <v>188</v>
      </c>
      <c r="I2205" s="119" t="s">
        <v>190</v>
      </c>
      <c r="J2205" s="119">
        <v>2</v>
      </c>
      <c r="K2205" s="119">
        <v>1</v>
      </c>
      <c r="L2205" s="119">
        <v>102</v>
      </c>
      <c r="M2205" s="119">
        <v>32</v>
      </c>
      <c r="N2205" s="120"/>
    </row>
    <row r="2206" spans="1:14" x14ac:dyDescent="0.25">
      <c r="A2206" s="119">
        <v>99</v>
      </c>
      <c r="B2206" s="119">
        <v>116</v>
      </c>
      <c r="C2206" s="119">
        <v>3</v>
      </c>
      <c r="D2206" s="119" t="s">
        <v>186</v>
      </c>
      <c r="E2206" s="119">
        <v>7</v>
      </c>
      <c r="F2206" s="119" t="s">
        <v>294</v>
      </c>
      <c r="G2206" s="119" t="s">
        <v>297</v>
      </c>
      <c r="H2206" s="119" t="s">
        <v>188</v>
      </c>
      <c r="I2206" s="119" t="s">
        <v>190</v>
      </c>
      <c r="J2206" s="119">
        <v>2</v>
      </c>
      <c r="K2206" s="119">
        <v>1</v>
      </c>
      <c r="L2206" s="119">
        <v>103</v>
      </c>
      <c r="M2206" s="119">
        <v>32</v>
      </c>
      <c r="N2206" s="120"/>
    </row>
    <row r="2207" spans="1:14" x14ac:dyDescent="0.25">
      <c r="A2207" s="119">
        <v>99</v>
      </c>
      <c r="B2207" s="119">
        <v>116</v>
      </c>
      <c r="C2207" s="119">
        <v>3</v>
      </c>
      <c r="D2207" s="119" t="s">
        <v>186</v>
      </c>
      <c r="E2207" s="119">
        <v>7</v>
      </c>
      <c r="F2207" s="119" t="s">
        <v>294</v>
      </c>
      <c r="G2207" s="119" t="s">
        <v>297</v>
      </c>
      <c r="H2207" s="119" t="s">
        <v>188</v>
      </c>
      <c r="I2207" s="119" t="s">
        <v>190</v>
      </c>
      <c r="J2207" s="119">
        <v>2</v>
      </c>
      <c r="K2207" s="119">
        <v>1</v>
      </c>
      <c r="L2207" s="119">
        <v>104</v>
      </c>
      <c r="M2207" s="119">
        <v>34</v>
      </c>
      <c r="N2207" s="120"/>
    </row>
    <row r="2208" spans="1:14" x14ac:dyDescent="0.25">
      <c r="A2208" s="119">
        <v>99</v>
      </c>
      <c r="B2208" s="119">
        <v>116</v>
      </c>
      <c r="C2208" s="119">
        <v>3</v>
      </c>
      <c r="D2208" s="119" t="s">
        <v>186</v>
      </c>
      <c r="E2208" s="119">
        <v>7</v>
      </c>
      <c r="F2208" s="119" t="s">
        <v>294</v>
      </c>
      <c r="G2208" s="119" t="s">
        <v>297</v>
      </c>
      <c r="H2208" s="119" t="s">
        <v>188</v>
      </c>
      <c r="I2208" s="119" t="s">
        <v>190</v>
      </c>
      <c r="J2208" s="119">
        <v>2</v>
      </c>
      <c r="K2208" s="119">
        <v>1</v>
      </c>
      <c r="L2208" s="119">
        <v>105</v>
      </c>
      <c r="M2208" s="119">
        <v>33</v>
      </c>
      <c r="N2208" s="120"/>
    </row>
    <row r="2209" spans="1:14" x14ac:dyDescent="0.25">
      <c r="A2209" s="119">
        <v>99</v>
      </c>
      <c r="B2209" s="119">
        <v>116</v>
      </c>
      <c r="C2209" s="119">
        <v>3</v>
      </c>
      <c r="D2209" s="119" t="s">
        <v>186</v>
      </c>
      <c r="E2209" s="119">
        <v>7</v>
      </c>
      <c r="F2209" s="119" t="s">
        <v>294</v>
      </c>
      <c r="G2209" s="119" t="s">
        <v>297</v>
      </c>
      <c r="H2209" s="119" t="s">
        <v>188</v>
      </c>
      <c r="I2209" s="119" t="s">
        <v>190</v>
      </c>
      <c r="J2209" s="119">
        <v>2</v>
      </c>
      <c r="K2209" s="119">
        <v>1</v>
      </c>
      <c r="L2209" s="119">
        <v>106</v>
      </c>
      <c r="M2209" s="119">
        <v>35</v>
      </c>
      <c r="N2209" s="120"/>
    </row>
    <row r="2210" spans="1:14" x14ac:dyDescent="0.25">
      <c r="A2210" s="119">
        <v>104</v>
      </c>
      <c r="B2210" s="119">
        <v>104</v>
      </c>
      <c r="C2210" s="119">
        <v>3</v>
      </c>
      <c r="D2210" s="119" t="s">
        <v>208</v>
      </c>
      <c r="E2210" s="119">
        <v>12</v>
      </c>
      <c r="F2210" s="119" t="s">
        <v>298</v>
      </c>
      <c r="G2210" s="119" t="s">
        <v>298</v>
      </c>
      <c r="H2210" s="119" t="s">
        <v>188</v>
      </c>
      <c r="I2210" s="119" t="s">
        <v>189</v>
      </c>
      <c r="J2210" s="119">
        <v>3</v>
      </c>
      <c r="K2210" s="119">
        <v>6</v>
      </c>
      <c r="L2210" s="119">
        <v>601</v>
      </c>
      <c r="M2210" s="119">
        <v>38</v>
      </c>
      <c r="N2210" s="120"/>
    </row>
    <row r="2211" spans="1:14" x14ac:dyDescent="0.25">
      <c r="A2211" s="119">
        <v>104</v>
      </c>
      <c r="B2211" s="119">
        <v>104</v>
      </c>
      <c r="C2211" s="119">
        <v>3</v>
      </c>
      <c r="D2211" s="119" t="s">
        <v>208</v>
      </c>
      <c r="E2211" s="119">
        <v>12</v>
      </c>
      <c r="F2211" s="119" t="s">
        <v>298</v>
      </c>
      <c r="G2211" s="119" t="s">
        <v>298</v>
      </c>
      <c r="H2211" s="119" t="s">
        <v>188</v>
      </c>
      <c r="I2211" s="119" t="s">
        <v>189</v>
      </c>
      <c r="J2211" s="119">
        <v>3</v>
      </c>
      <c r="K2211" s="119">
        <v>6</v>
      </c>
      <c r="L2211" s="119">
        <v>602</v>
      </c>
      <c r="M2211" s="119">
        <v>35</v>
      </c>
      <c r="N2211" s="120"/>
    </row>
    <row r="2212" spans="1:14" x14ac:dyDescent="0.25">
      <c r="A2212" s="119">
        <v>104</v>
      </c>
      <c r="B2212" s="119">
        <v>104</v>
      </c>
      <c r="C2212" s="119">
        <v>3</v>
      </c>
      <c r="D2212" s="119" t="s">
        <v>208</v>
      </c>
      <c r="E2212" s="119">
        <v>12</v>
      </c>
      <c r="F2212" s="119" t="s">
        <v>298</v>
      </c>
      <c r="G2212" s="119" t="s">
        <v>298</v>
      </c>
      <c r="H2212" s="119" t="s">
        <v>188</v>
      </c>
      <c r="I2212" s="119" t="s">
        <v>189</v>
      </c>
      <c r="J2212" s="119">
        <v>3</v>
      </c>
      <c r="K2212" s="119">
        <v>6</v>
      </c>
      <c r="L2212" s="119">
        <v>603</v>
      </c>
      <c r="M2212" s="119">
        <v>35</v>
      </c>
      <c r="N2212" s="120"/>
    </row>
    <row r="2213" spans="1:14" x14ac:dyDescent="0.25">
      <c r="A2213" s="119">
        <v>104</v>
      </c>
      <c r="B2213" s="119">
        <v>104</v>
      </c>
      <c r="C2213" s="119">
        <v>3</v>
      </c>
      <c r="D2213" s="119" t="s">
        <v>208</v>
      </c>
      <c r="E2213" s="119">
        <v>12</v>
      </c>
      <c r="F2213" s="119" t="s">
        <v>298</v>
      </c>
      <c r="G2213" s="119" t="s">
        <v>298</v>
      </c>
      <c r="H2213" s="119" t="s">
        <v>188</v>
      </c>
      <c r="I2213" s="119" t="s">
        <v>189</v>
      </c>
      <c r="J2213" s="119">
        <v>3</v>
      </c>
      <c r="K2213" s="119">
        <v>7</v>
      </c>
      <c r="L2213" s="119">
        <v>701</v>
      </c>
      <c r="M2213" s="119">
        <v>40</v>
      </c>
      <c r="N2213" s="120"/>
    </row>
    <row r="2214" spans="1:14" x14ac:dyDescent="0.25">
      <c r="A2214" s="119">
        <v>104</v>
      </c>
      <c r="B2214" s="119">
        <v>104</v>
      </c>
      <c r="C2214" s="119">
        <v>3</v>
      </c>
      <c r="D2214" s="119" t="s">
        <v>208</v>
      </c>
      <c r="E2214" s="119">
        <v>12</v>
      </c>
      <c r="F2214" s="119" t="s">
        <v>298</v>
      </c>
      <c r="G2214" s="119" t="s">
        <v>298</v>
      </c>
      <c r="H2214" s="119" t="s">
        <v>188</v>
      </c>
      <c r="I2214" s="119" t="s">
        <v>189</v>
      </c>
      <c r="J2214" s="119">
        <v>3</v>
      </c>
      <c r="K2214" s="119">
        <v>7</v>
      </c>
      <c r="L2214" s="119">
        <v>702</v>
      </c>
      <c r="M2214" s="119">
        <v>37</v>
      </c>
      <c r="N2214" s="120"/>
    </row>
    <row r="2215" spans="1:14" x14ac:dyDescent="0.25">
      <c r="A2215" s="119">
        <v>104</v>
      </c>
      <c r="B2215" s="119">
        <v>104</v>
      </c>
      <c r="C2215" s="119">
        <v>3</v>
      </c>
      <c r="D2215" s="119" t="s">
        <v>208</v>
      </c>
      <c r="E2215" s="119">
        <v>12</v>
      </c>
      <c r="F2215" s="119" t="s">
        <v>298</v>
      </c>
      <c r="G2215" s="119" t="s">
        <v>298</v>
      </c>
      <c r="H2215" s="119" t="s">
        <v>188</v>
      </c>
      <c r="I2215" s="119" t="s">
        <v>189</v>
      </c>
      <c r="J2215" s="119">
        <v>3</v>
      </c>
      <c r="K2215" s="119">
        <v>7</v>
      </c>
      <c r="L2215" s="119">
        <v>703</v>
      </c>
      <c r="M2215" s="119">
        <v>39</v>
      </c>
      <c r="N2215" s="120"/>
    </row>
    <row r="2216" spans="1:14" x14ac:dyDescent="0.25">
      <c r="A2216" s="119">
        <v>104</v>
      </c>
      <c r="B2216" s="119">
        <v>104</v>
      </c>
      <c r="C2216" s="119">
        <v>3</v>
      </c>
      <c r="D2216" s="119" t="s">
        <v>208</v>
      </c>
      <c r="E2216" s="119">
        <v>12</v>
      </c>
      <c r="F2216" s="119" t="s">
        <v>298</v>
      </c>
      <c r="G2216" s="119" t="s">
        <v>298</v>
      </c>
      <c r="H2216" s="119" t="s">
        <v>188</v>
      </c>
      <c r="I2216" s="119" t="s">
        <v>189</v>
      </c>
      <c r="J2216" s="119">
        <v>3</v>
      </c>
      <c r="K2216" s="119">
        <v>8</v>
      </c>
      <c r="L2216" s="119">
        <v>801</v>
      </c>
      <c r="M2216" s="119">
        <v>32</v>
      </c>
      <c r="N2216" s="120"/>
    </row>
    <row r="2217" spans="1:14" x14ac:dyDescent="0.25">
      <c r="A2217" s="119">
        <v>104</v>
      </c>
      <c r="B2217" s="119">
        <v>104</v>
      </c>
      <c r="C2217" s="119">
        <v>3</v>
      </c>
      <c r="D2217" s="119" t="s">
        <v>208</v>
      </c>
      <c r="E2217" s="119">
        <v>12</v>
      </c>
      <c r="F2217" s="119" t="s">
        <v>298</v>
      </c>
      <c r="G2217" s="119" t="s">
        <v>298</v>
      </c>
      <c r="H2217" s="119" t="s">
        <v>188</v>
      </c>
      <c r="I2217" s="119" t="s">
        <v>189</v>
      </c>
      <c r="J2217" s="119">
        <v>3</v>
      </c>
      <c r="K2217" s="119">
        <v>8</v>
      </c>
      <c r="L2217" s="119">
        <v>802</v>
      </c>
      <c r="M2217" s="119">
        <v>31</v>
      </c>
      <c r="N2217" s="120"/>
    </row>
    <row r="2218" spans="1:14" x14ac:dyDescent="0.25">
      <c r="A2218" s="119">
        <v>104</v>
      </c>
      <c r="B2218" s="119">
        <v>104</v>
      </c>
      <c r="C2218" s="119">
        <v>3</v>
      </c>
      <c r="D2218" s="119" t="s">
        <v>208</v>
      </c>
      <c r="E2218" s="119">
        <v>12</v>
      </c>
      <c r="F2218" s="119" t="s">
        <v>298</v>
      </c>
      <c r="G2218" s="119" t="s">
        <v>298</v>
      </c>
      <c r="H2218" s="119" t="s">
        <v>188</v>
      </c>
      <c r="I2218" s="119" t="s">
        <v>189</v>
      </c>
      <c r="J2218" s="119">
        <v>3</v>
      </c>
      <c r="K2218" s="119">
        <v>8</v>
      </c>
      <c r="L2218" s="119">
        <v>803</v>
      </c>
      <c r="M2218" s="119">
        <v>35</v>
      </c>
      <c r="N2218" s="120"/>
    </row>
    <row r="2219" spans="1:14" x14ac:dyDescent="0.25">
      <c r="A2219" s="119">
        <v>104</v>
      </c>
      <c r="B2219" s="119">
        <v>104</v>
      </c>
      <c r="C2219" s="119">
        <v>3</v>
      </c>
      <c r="D2219" s="119" t="s">
        <v>208</v>
      </c>
      <c r="E2219" s="119">
        <v>12</v>
      </c>
      <c r="F2219" s="119" t="s">
        <v>298</v>
      </c>
      <c r="G2219" s="119" t="s">
        <v>298</v>
      </c>
      <c r="H2219" s="119" t="s">
        <v>188</v>
      </c>
      <c r="I2219" s="119" t="s">
        <v>189</v>
      </c>
      <c r="J2219" s="119">
        <v>3</v>
      </c>
      <c r="K2219" s="119">
        <v>9</v>
      </c>
      <c r="L2219" s="119">
        <v>901</v>
      </c>
      <c r="M2219" s="119">
        <v>42</v>
      </c>
      <c r="N2219" s="120"/>
    </row>
    <row r="2220" spans="1:14" x14ac:dyDescent="0.25">
      <c r="A2220" s="119">
        <v>104</v>
      </c>
      <c r="B2220" s="119">
        <v>104</v>
      </c>
      <c r="C2220" s="119">
        <v>3</v>
      </c>
      <c r="D2220" s="119" t="s">
        <v>208</v>
      </c>
      <c r="E2220" s="119">
        <v>12</v>
      </c>
      <c r="F2220" s="119" t="s">
        <v>298</v>
      </c>
      <c r="G2220" s="119" t="s">
        <v>298</v>
      </c>
      <c r="H2220" s="119" t="s">
        <v>188</v>
      </c>
      <c r="I2220" s="119" t="s">
        <v>189</v>
      </c>
      <c r="J2220" s="119">
        <v>3</v>
      </c>
      <c r="K2220" s="119">
        <v>9</v>
      </c>
      <c r="L2220" s="119">
        <v>902</v>
      </c>
      <c r="M2220" s="119">
        <v>36</v>
      </c>
      <c r="N2220" s="120"/>
    </row>
    <row r="2221" spans="1:14" x14ac:dyDescent="0.25">
      <c r="A2221" s="119">
        <v>104</v>
      </c>
      <c r="B2221" s="119">
        <v>104</v>
      </c>
      <c r="C2221" s="119">
        <v>3</v>
      </c>
      <c r="D2221" s="119" t="s">
        <v>208</v>
      </c>
      <c r="E2221" s="119">
        <v>12</v>
      </c>
      <c r="F2221" s="119" t="s">
        <v>298</v>
      </c>
      <c r="G2221" s="119" t="s">
        <v>298</v>
      </c>
      <c r="H2221" s="119" t="s">
        <v>188</v>
      </c>
      <c r="I2221" s="119" t="s">
        <v>189</v>
      </c>
      <c r="J2221" s="119">
        <v>3</v>
      </c>
      <c r="K2221" s="119">
        <v>9</v>
      </c>
      <c r="L2221" s="119">
        <v>903</v>
      </c>
      <c r="M2221" s="119">
        <v>40</v>
      </c>
      <c r="N2221" s="120"/>
    </row>
    <row r="2222" spans="1:14" x14ac:dyDescent="0.25">
      <c r="A2222" s="119">
        <v>104</v>
      </c>
      <c r="B2222" s="119">
        <v>104</v>
      </c>
      <c r="C2222" s="119">
        <v>3</v>
      </c>
      <c r="D2222" s="119" t="s">
        <v>208</v>
      </c>
      <c r="E2222" s="119">
        <v>12</v>
      </c>
      <c r="F2222" s="119" t="s">
        <v>298</v>
      </c>
      <c r="G2222" s="119" t="s">
        <v>298</v>
      </c>
      <c r="H2222" s="119" t="s">
        <v>188</v>
      </c>
      <c r="I2222" s="119" t="s">
        <v>189</v>
      </c>
      <c r="J2222" s="119">
        <v>4</v>
      </c>
      <c r="K2222" s="119">
        <v>10</v>
      </c>
      <c r="L2222" s="119">
        <v>1001</v>
      </c>
      <c r="M2222" s="119">
        <v>32</v>
      </c>
      <c r="N2222" s="120"/>
    </row>
    <row r="2223" spans="1:14" x14ac:dyDescent="0.25">
      <c r="A2223" s="119">
        <v>104</v>
      </c>
      <c r="B2223" s="119">
        <v>104</v>
      </c>
      <c r="C2223" s="119">
        <v>3</v>
      </c>
      <c r="D2223" s="119" t="s">
        <v>208</v>
      </c>
      <c r="E2223" s="119">
        <v>12</v>
      </c>
      <c r="F2223" s="119" t="s">
        <v>298</v>
      </c>
      <c r="G2223" s="119" t="s">
        <v>298</v>
      </c>
      <c r="H2223" s="119" t="s">
        <v>188</v>
      </c>
      <c r="I2223" s="119" t="s">
        <v>189</v>
      </c>
      <c r="J2223" s="119">
        <v>4</v>
      </c>
      <c r="K2223" s="119">
        <v>10</v>
      </c>
      <c r="L2223" s="119">
        <v>1002</v>
      </c>
      <c r="M2223" s="119">
        <v>30</v>
      </c>
      <c r="N2223" s="120"/>
    </row>
    <row r="2224" spans="1:14" x14ac:dyDescent="0.25">
      <c r="A2224" s="119">
        <v>104</v>
      </c>
      <c r="B2224" s="119">
        <v>104</v>
      </c>
      <c r="C2224" s="119">
        <v>3</v>
      </c>
      <c r="D2224" s="119" t="s">
        <v>208</v>
      </c>
      <c r="E2224" s="119">
        <v>12</v>
      </c>
      <c r="F2224" s="119" t="s">
        <v>298</v>
      </c>
      <c r="G2224" s="119" t="s">
        <v>298</v>
      </c>
      <c r="H2224" s="119" t="s">
        <v>188</v>
      </c>
      <c r="I2224" s="119" t="s">
        <v>189</v>
      </c>
      <c r="J2224" s="119">
        <v>4</v>
      </c>
      <c r="K2224" s="119">
        <v>10</v>
      </c>
      <c r="L2224" s="119">
        <v>1003</v>
      </c>
      <c r="M2224" s="119">
        <v>33</v>
      </c>
      <c r="N2224" s="120"/>
    </row>
    <row r="2225" spans="1:14" x14ac:dyDescent="0.25">
      <c r="A2225" s="119">
        <v>104</v>
      </c>
      <c r="B2225" s="119">
        <v>104</v>
      </c>
      <c r="C2225" s="119">
        <v>3</v>
      </c>
      <c r="D2225" s="119" t="s">
        <v>208</v>
      </c>
      <c r="E2225" s="119">
        <v>12</v>
      </c>
      <c r="F2225" s="119" t="s">
        <v>298</v>
      </c>
      <c r="G2225" s="119" t="s">
        <v>298</v>
      </c>
      <c r="H2225" s="119" t="s">
        <v>188</v>
      </c>
      <c r="I2225" s="119" t="s">
        <v>189</v>
      </c>
      <c r="J2225" s="119">
        <v>4</v>
      </c>
      <c r="K2225" s="119">
        <v>11</v>
      </c>
      <c r="L2225" s="119">
        <v>1101</v>
      </c>
      <c r="M2225" s="119">
        <v>31</v>
      </c>
      <c r="N2225" s="120"/>
    </row>
    <row r="2226" spans="1:14" x14ac:dyDescent="0.25">
      <c r="A2226" s="119">
        <v>104</v>
      </c>
      <c r="B2226" s="119">
        <v>104</v>
      </c>
      <c r="C2226" s="119">
        <v>3</v>
      </c>
      <c r="D2226" s="119" t="s">
        <v>208</v>
      </c>
      <c r="E2226" s="119">
        <v>12</v>
      </c>
      <c r="F2226" s="119" t="s">
        <v>298</v>
      </c>
      <c r="G2226" s="119" t="s">
        <v>298</v>
      </c>
      <c r="H2226" s="119" t="s">
        <v>188</v>
      </c>
      <c r="I2226" s="119" t="s">
        <v>189</v>
      </c>
      <c r="J2226" s="119">
        <v>4</v>
      </c>
      <c r="K2226" s="119">
        <v>11</v>
      </c>
      <c r="L2226" s="119">
        <v>1102</v>
      </c>
      <c r="M2226" s="119">
        <v>34</v>
      </c>
      <c r="N2226" s="120"/>
    </row>
    <row r="2227" spans="1:14" x14ac:dyDescent="0.25">
      <c r="A2227" s="119">
        <v>104</v>
      </c>
      <c r="B2227" s="119">
        <v>104</v>
      </c>
      <c r="C2227" s="119">
        <v>3</v>
      </c>
      <c r="D2227" s="119" t="s">
        <v>208</v>
      </c>
      <c r="E2227" s="119">
        <v>12</v>
      </c>
      <c r="F2227" s="119" t="s">
        <v>298</v>
      </c>
      <c r="G2227" s="119" t="s">
        <v>298</v>
      </c>
      <c r="H2227" s="119" t="s">
        <v>188</v>
      </c>
      <c r="I2227" s="119" t="s">
        <v>189</v>
      </c>
      <c r="J2227" s="119">
        <v>4</v>
      </c>
      <c r="K2227" s="119">
        <v>11</v>
      </c>
      <c r="L2227" s="119">
        <v>1103</v>
      </c>
      <c r="M2227" s="119">
        <v>26</v>
      </c>
      <c r="N2227" s="120"/>
    </row>
    <row r="2228" spans="1:14" x14ac:dyDescent="0.25">
      <c r="A2228" s="119">
        <v>104</v>
      </c>
      <c r="B2228" s="119">
        <v>104</v>
      </c>
      <c r="C2228" s="119">
        <v>3</v>
      </c>
      <c r="D2228" s="119" t="s">
        <v>208</v>
      </c>
      <c r="E2228" s="119">
        <v>12</v>
      </c>
      <c r="F2228" s="119" t="s">
        <v>298</v>
      </c>
      <c r="G2228" s="119" t="s">
        <v>298</v>
      </c>
      <c r="H2228" s="119" t="s">
        <v>188</v>
      </c>
      <c r="I2228" s="119" t="s">
        <v>190</v>
      </c>
      <c r="J2228" s="119">
        <v>2</v>
      </c>
      <c r="K2228" s="119">
        <v>5</v>
      </c>
      <c r="L2228" s="119">
        <v>501</v>
      </c>
      <c r="M2228" s="119">
        <v>24</v>
      </c>
      <c r="N2228" s="120"/>
    </row>
    <row r="2229" spans="1:14" x14ac:dyDescent="0.25">
      <c r="A2229" s="119">
        <v>104</v>
      </c>
      <c r="B2229" s="119">
        <v>104</v>
      </c>
      <c r="C2229" s="119">
        <v>3</v>
      </c>
      <c r="D2229" s="119" t="s">
        <v>208</v>
      </c>
      <c r="E2229" s="119">
        <v>12</v>
      </c>
      <c r="F2229" s="119" t="s">
        <v>298</v>
      </c>
      <c r="G2229" s="119" t="s">
        <v>298</v>
      </c>
      <c r="H2229" s="119" t="s">
        <v>188</v>
      </c>
      <c r="I2229" s="119" t="s">
        <v>190</v>
      </c>
      <c r="J2229" s="119">
        <v>3</v>
      </c>
      <c r="K2229" s="119">
        <v>6</v>
      </c>
      <c r="L2229" s="119">
        <v>601</v>
      </c>
      <c r="M2229" s="119">
        <v>29</v>
      </c>
      <c r="N2229" s="120"/>
    </row>
    <row r="2230" spans="1:14" x14ac:dyDescent="0.25">
      <c r="A2230" s="119">
        <v>104</v>
      </c>
      <c r="B2230" s="119">
        <v>104</v>
      </c>
      <c r="C2230" s="119">
        <v>3</v>
      </c>
      <c r="D2230" s="119" t="s">
        <v>208</v>
      </c>
      <c r="E2230" s="119">
        <v>12</v>
      </c>
      <c r="F2230" s="119" t="s">
        <v>298</v>
      </c>
      <c r="G2230" s="119" t="s">
        <v>298</v>
      </c>
      <c r="H2230" s="119" t="s">
        <v>188</v>
      </c>
      <c r="I2230" s="119" t="s">
        <v>190</v>
      </c>
      <c r="J2230" s="119">
        <v>3</v>
      </c>
      <c r="K2230" s="119">
        <v>6</v>
      </c>
      <c r="L2230" s="119">
        <v>602</v>
      </c>
      <c r="M2230" s="119">
        <v>33</v>
      </c>
      <c r="N2230" s="120"/>
    </row>
    <row r="2231" spans="1:14" x14ac:dyDescent="0.25">
      <c r="A2231" s="119">
        <v>104</v>
      </c>
      <c r="B2231" s="119">
        <v>104</v>
      </c>
      <c r="C2231" s="119">
        <v>3</v>
      </c>
      <c r="D2231" s="119" t="s">
        <v>208</v>
      </c>
      <c r="E2231" s="119">
        <v>12</v>
      </c>
      <c r="F2231" s="119" t="s">
        <v>298</v>
      </c>
      <c r="G2231" s="119" t="s">
        <v>298</v>
      </c>
      <c r="H2231" s="119" t="s">
        <v>188</v>
      </c>
      <c r="I2231" s="119" t="s">
        <v>190</v>
      </c>
      <c r="J2231" s="119">
        <v>3</v>
      </c>
      <c r="K2231" s="119">
        <v>6</v>
      </c>
      <c r="L2231" s="119">
        <v>603</v>
      </c>
      <c r="M2231" s="119">
        <v>35</v>
      </c>
      <c r="N2231" s="120"/>
    </row>
    <row r="2232" spans="1:14" x14ac:dyDescent="0.25">
      <c r="A2232" s="119">
        <v>104</v>
      </c>
      <c r="B2232" s="119">
        <v>104</v>
      </c>
      <c r="C2232" s="119">
        <v>3</v>
      </c>
      <c r="D2232" s="119" t="s">
        <v>208</v>
      </c>
      <c r="E2232" s="119">
        <v>12</v>
      </c>
      <c r="F2232" s="119" t="s">
        <v>298</v>
      </c>
      <c r="G2232" s="119" t="s">
        <v>298</v>
      </c>
      <c r="H2232" s="119" t="s">
        <v>188</v>
      </c>
      <c r="I2232" s="119" t="s">
        <v>190</v>
      </c>
      <c r="J2232" s="119">
        <v>3</v>
      </c>
      <c r="K2232" s="119">
        <v>7</v>
      </c>
      <c r="L2232" s="119">
        <v>701</v>
      </c>
      <c r="M2232" s="119">
        <v>30</v>
      </c>
      <c r="N2232" s="120"/>
    </row>
    <row r="2233" spans="1:14" x14ac:dyDescent="0.25">
      <c r="A2233" s="119">
        <v>104</v>
      </c>
      <c r="B2233" s="119">
        <v>104</v>
      </c>
      <c r="C2233" s="119">
        <v>3</v>
      </c>
      <c r="D2233" s="119" t="s">
        <v>208</v>
      </c>
      <c r="E2233" s="119">
        <v>12</v>
      </c>
      <c r="F2233" s="119" t="s">
        <v>298</v>
      </c>
      <c r="G2233" s="119" t="s">
        <v>298</v>
      </c>
      <c r="H2233" s="119" t="s">
        <v>188</v>
      </c>
      <c r="I2233" s="119" t="s">
        <v>190</v>
      </c>
      <c r="J2233" s="119">
        <v>3</v>
      </c>
      <c r="K2233" s="119">
        <v>7</v>
      </c>
      <c r="L2233" s="119">
        <v>702</v>
      </c>
      <c r="M2233" s="119">
        <v>28</v>
      </c>
      <c r="N2233" s="120"/>
    </row>
    <row r="2234" spans="1:14" x14ac:dyDescent="0.25">
      <c r="A2234" s="119">
        <v>104</v>
      </c>
      <c r="B2234" s="119">
        <v>104</v>
      </c>
      <c r="C2234" s="119">
        <v>3</v>
      </c>
      <c r="D2234" s="119" t="s">
        <v>208</v>
      </c>
      <c r="E2234" s="119">
        <v>12</v>
      </c>
      <c r="F2234" s="119" t="s">
        <v>298</v>
      </c>
      <c r="G2234" s="119" t="s">
        <v>298</v>
      </c>
      <c r="H2234" s="119" t="s">
        <v>188</v>
      </c>
      <c r="I2234" s="119" t="s">
        <v>190</v>
      </c>
      <c r="J2234" s="119">
        <v>3</v>
      </c>
      <c r="K2234" s="119">
        <v>7</v>
      </c>
      <c r="L2234" s="119">
        <v>703</v>
      </c>
      <c r="M2234" s="119">
        <v>29</v>
      </c>
      <c r="N2234" s="120"/>
    </row>
    <row r="2235" spans="1:14" x14ac:dyDescent="0.25">
      <c r="A2235" s="119">
        <v>104</v>
      </c>
      <c r="B2235" s="119">
        <v>104</v>
      </c>
      <c r="C2235" s="119">
        <v>3</v>
      </c>
      <c r="D2235" s="119" t="s">
        <v>208</v>
      </c>
      <c r="E2235" s="119">
        <v>12</v>
      </c>
      <c r="F2235" s="119" t="s">
        <v>298</v>
      </c>
      <c r="G2235" s="119" t="s">
        <v>298</v>
      </c>
      <c r="H2235" s="119" t="s">
        <v>188</v>
      </c>
      <c r="I2235" s="119" t="s">
        <v>190</v>
      </c>
      <c r="J2235" s="119">
        <v>3</v>
      </c>
      <c r="K2235" s="119">
        <v>8</v>
      </c>
      <c r="L2235" s="119">
        <v>801</v>
      </c>
      <c r="M2235" s="119">
        <v>34</v>
      </c>
      <c r="N2235" s="120"/>
    </row>
    <row r="2236" spans="1:14" x14ac:dyDescent="0.25">
      <c r="A2236" s="119">
        <v>104</v>
      </c>
      <c r="B2236" s="119">
        <v>104</v>
      </c>
      <c r="C2236" s="119">
        <v>3</v>
      </c>
      <c r="D2236" s="119" t="s">
        <v>208</v>
      </c>
      <c r="E2236" s="119">
        <v>12</v>
      </c>
      <c r="F2236" s="119" t="s">
        <v>298</v>
      </c>
      <c r="G2236" s="119" t="s">
        <v>298</v>
      </c>
      <c r="H2236" s="119" t="s">
        <v>188</v>
      </c>
      <c r="I2236" s="119" t="s">
        <v>190</v>
      </c>
      <c r="J2236" s="119">
        <v>3</v>
      </c>
      <c r="K2236" s="119">
        <v>8</v>
      </c>
      <c r="L2236" s="119">
        <v>802</v>
      </c>
      <c r="M2236" s="119">
        <v>34</v>
      </c>
      <c r="N2236" s="120"/>
    </row>
    <row r="2237" spans="1:14" x14ac:dyDescent="0.25">
      <c r="A2237" s="119">
        <v>104</v>
      </c>
      <c r="B2237" s="119">
        <v>104</v>
      </c>
      <c r="C2237" s="119">
        <v>3</v>
      </c>
      <c r="D2237" s="119" t="s">
        <v>208</v>
      </c>
      <c r="E2237" s="119">
        <v>12</v>
      </c>
      <c r="F2237" s="119" t="s">
        <v>298</v>
      </c>
      <c r="G2237" s="119" t="s">
        <v>298</v>
      </c>
      <c r="H2237" s="119" t="s">
        <v>188</v>
      </c>
      <c r="I2237" s="119" t="s">
        <v>190</v>
      </c>
      <c r="J2237" s="119">
        <v>3</v>
      </c>
      <c r="K2237" s="119">
        <v>9</v>
      </c>
      <c r="L2237" s="119">
        <v>901</v>
      </c>
      <c r="M2237" s="119">
        <v>35</v>
      </c>
    </row>
    <row r="2238" spans="1:14" x14ac:dyDescent="0.25">
      <c r="A2238" s="119">
        <v>104</v>
      </c>
      <c r="B2238" s="119">
        <v>104</v>
      </c>
      <c r="C2238" s="119">
        <v>3</v>
      </c>
      <c r="D2238" s="119" t="s">
        <v>208</v>
      </c>
      <c r="E2238" s="119">
        <v>12</v>
      </c>
      <c r="F2238" s="119" t="s">
        <v>298</v>
      </c>
      <c r="G2238" s="119" t="s">
        <v>298</v>
      </c>
      <c r="H2238" s="119" t="s">
        <v>188</v>
      </c>
      <c r="I2238" s="119" t="s">
        <v>190</v>
      </c>
      <c r="J2238" s="119">
        <v>3</v>
      </c>
      <c r="K2238" s="119">
        <v>9</v>
      </c>
      <c r="L2238" s="119">
        <v>902</v>
      </c>
      <c r="M2238" s="119">
        <v>31</v>
      </c>
    </row>
    <row r="2239" spans="1:14" x14ac:dyDescent="0.25">
      <c r="A2239" s="119">
        <v>104</v>
      </c>
      <c r="B2239" s="119">
        <v>104</v>
      </c>
      <c r="C2239" s="119">
        <v>3</v>
      </c>
      <c r="D2239" s="119" t="s">
        <v>208</v>
      </c>
      <c r="E2239" s="119">
        <v>12</v>
      </c>
      <c r="F2239" s="119" t="s">
        <v>298</v>
      </c>
      <c r="G2239" s="119" t="s">
        <v>298</v>
      </c>
      <c r="H2239" s="119" t="s">
        <v>188</v>
      </c>
      <c r="I2239" s="119" t="s">
        <v>190</v>
      </c>
      <c r="J2239" s="119">
        <v>4</v>
      </c>
      <c r="K2239" s="119">
        <v>10</v>
      </c>
      <c r="L2239" s="119">
        <v>1001</v>
      </c>
      <c r="M2239" s="119">
        <v>32</v>
      </c>
    </row>
    <row r="2240" spans="1:14" x14ac:dyDescent="0.25">
      <c r="A2240" s="119">
        <v>104</v>
      </c>
      <c r="B2240" s="119">
        <v>104</v>
      </c>
      <c r="C2240" s="119">
        <v>3</v>
      </c>
      <c r="D2240" s="119" t="s">
        <v>208</v>
      </c>
      <c r="E2240" s="119">
        <v>12</v>
      </c>
      <c r="F2240" s="119" t="s">
        <v>298</v>
      </c>
      <c r="G2240" s="119" t="s">
        <v>298</v>
      </c>
      <c r="H2240" s="119" t="s">
        <v>188</v>
      </c>
      <c r="I2240" s="119" t="s">
        <v>190</v>
      </c>
      <c r="J2240" s="119">
        <v>4</v>
      </c>
      <c r="K2240" s="119">
        <v>10</v>
      </c>
      <c r="L2240" s="119">
        <v>1002</v>
      </c>
      <c r="M2240" s="119">
        <v>29</v>
      </c>
    </row>
    <row r="2241" spans="1:14" x14ac:dyDescent="0.25">
      <c r="A2241" s="119">
        <v>104</v>
      </c>
      <c r="B2241" s="119">
        <v>104</v>
      </c>
      <c r="C2241" s="119">
        <v>3</v>
      </c>
      <c r="D2241" s="119" t="s">
        <v>208</v>
      </c>
      <c r="E2241" s="119">
        <v>12</v>
      </c>
      <c r="F2241" s="119" t="s">
        <v>298</v>
      </c>
      <c r="G2241" s="119" t="s">
        <v>298</v>
      </c>
      <c r="H2241" s="119" t="s">
        <v>188</v>
      </c>
      <c r="I2241" s="119" t="s">
        <v>190</v>
      </c>
      <c r="J2241" s="119">
        <v>4</v>
      </c>
      <c r="K2241" s="119">
        <v>10</v>
      </c>
      <c r="L2241" s="119">
        <v>1003</v>
      </c>
      <c r="M2241" s="119">
        <v>28</v>
      </c>
    </row>
    <row r="2242" spans="1:14" x14ac:dyDescent="0.25">
      <c r="A2242" s="119">
        <v>104</v>
      </c>
      <c r="B2242" s="119">
        <v>104</v>
      </c>
      <c r="C2242" s="119">
        <v>3</v>
      </c>
      <c r="D2242" s="119" t="s">
        <v>208</v>
      </c>
      <c r="E2242" s="119">
        <v>12</v>
      </c>
      <c r="F2242" s="119" t="s">
        <v>298</v>
      </c>
      <c r="G2242" s="119" t="s">
        <v>298</v>
      </c>
      <c r="H2242" s="119" t="s">
        <v>188</v>
      </c>
      <c r="I2242" s="119" t="s">
        <v>190</v>
      </c>
      <c r="J2242" s="119">
        <v>4</v>
      </c>
      <c r="K2242" s="119">
        <v>11</v>
      </c>
      <c r="L2242" s="119">
        <v>1101</v>
      </c>
      <c r="M2242" s="119">
        <v>24</v>
      </c>
    </row>
    <row r="2243" spans="1:14" x14ac:dyDescent="0.25">
      <c r="A2243" s="119">
        <v>104</v>
      </c>
      <c r="B2243" s="119">
        <v>104</v>
      </c>
      <c r="C2243" s="119">
        <v>3</v>
      </c>
      <c r="D2243" s="119" t="s">
        <v>208</v>
      </c>
      <c r="E2243" s="119">
        <v>12</v>
      </c>
      <c r="F2243" s="119" t="s">
        <v>298</v>
      </c>
      <c r="G2243" s="119" t="s">
        <v>298</v>
      </c>
      <c r="H2243" s="119" t="s">
        <v>188</v>
      </c>
      <c r="I2243" s="119" t="s">
        <v>190</v>
      </c>
      <c r="J2243" s="119">
        <v>4</v>
      </c>
      <c r="K2243" s="119">
        <v>11</v>
      </c>
      <c r="L2243" s="119">
        <v>1102</v>
      </c>
      <c r="M2243" s="119">
        <v>23</v>
      </c>
    </row>
    <row r="2244" spans="1:14" x14ac:dyDescent="0.25">
      <c r="A2244" s="119">
        <v>104</v>
      </c>
      <c r="B2244" s="119">
        <v>104</v>
      </c>
      <c r="C2244" s="119">
        <v>3</v>
      </c>
      <c r="D2244" s="119" t="s">
        <v>208</v>
      </c>
      <c r="E2244" s="119">
        <v>12</v>
      </c>
      <c r="F2244" s="119" t="s">
        <v>298</v>
      </c>
      <c r="G2244" s="119" t="s">
        <v>298</v>
      </c>
      <c r="H2244" s="119" t="s">
        <v>188</v>
      </c>
      <c r="I2244" s="119" t="s">
        <v>190</v>
      </c>
      <c r="J2244" s="119">
        <v>4</v>
      </c>
      <c r="K2244" s="119">
        <v>11</v>
      </c>
      <c r="L2244" s="119">
        <v>1103</v>
      </c>
      <c r="M2244" s="119">
        <v>22</v>
      </c>
      <c r="N2244" s="120"/>
    </row>
    <row r="2245" spans="1:14" x14ac:dyDescent="0.25">
      <c r="A2245" s="119">
        <v>104</v>
      </c>
      <c r="B2245" s="119">
        <v>104</v>
      </c>
      <c r="C2245" s="119">
        <v>3</v>
      </c>
      <c r="D2245" s="119" t="s">
        <v>208</v>
      </c>
      <c r="E2245" s="119">
        <v>12</v>
      </c>
      <c r="F2245" s="119" t="s">
        <v>298</v>
      </c>
      <c r="G2245" s="119" t="s">
        <v>298</v>
      </c>
      <c r="H2245" s="119" t="s">
        <v>191</v>
      </c>
      <c r="I2245" s="119" t="s">
        <v>192</v>
      </c>
      <c r="J2245" s="119">
        <v>3</v>
      </c>
      <c r="K2245" s="119">
        <v>23</v>
      </c>
      <c r="L2245" s="119">
        <v>2301</v>
      </c>
      <c r="M2245" s="119">
        <v>36</v>
      </c>
      <c r="N2245" s="120"/>
    </row>
    <row r="2246" spans="1:14" x14ac:dyDescent="0.25">
      <c r="A2246" s="119">
        <v>104</v>
      </c>
      <c r="B2246" s="119">
        <v>104</v>
      </c>
      <c r="C2246" s="119">
        <v>3</v>
      </c>
      <c r="D2246" s="119" t="s">
        <v>208</v>
      </c>
      <c r="E2246" s="119">
        <v>12</v>
      </c>
      <c r="F2246" s="119" t="s">
        <v>298</v>
      </c>
      <c r="G2246" s="119" t="s">
        <v>298</v>
      </c>
      <c r="H2246" s="119" t="s">
        <v>191</v>
      </c>
      <c r="I2246" s="119" t="s">
        <v>192</v>
      </c>
      <c r="J2246" s="119">
        <v>3</v>
      </c>
      <c r="K2246" s="119">
        <v>24</v>
      </c>
      <c r="L2246" s="119">
        <v>2401</v>
      </c>
      <c r="M2246" s="119">
        <v>35</v>
      </c>
      <c r="N2246" s="120"/>
    </row>
    <row r="2247" spans="1:14" x14ac:dyDescent="0.25">
      <c r="A2247" s="119">
        <v>104</v>
      </c>
      <c r="B2247" s="119">
        <v>104</v>
      </c>
      <c r="C2247" s="119">
        <v>3</v>
      </c>
      <c r="D2247" s="119" t="s">
        <v>208</v>
      </c>
      <c r="E2247" s="119">
        <v>12</v>
      </c>
      <c r="F2247" s="119" t="s">
        <v>298</v>
      </c>
      <c r="G2247" s="119" t="s">
        <v>298</v>
      </c>
      <c r="H2247" s="119" t="s">
        <v>191</v>
      </c>
      <c r="I2247" s="119" t="s">
        <v>192</v>
      </c>
      <c r="J2247" s="119">
        <v>3</v>
      </c>
      <c r="K2247" s="119">
        <v>24</v>
      </c>
      <c r="L2247" s="119">
        <v>2402</v>
      </c>
      <c r="M2247" s="119">
        <v>33</v>
      </c>
      <c r="N2247" s="120"/>
    </row>
    <row r="2248" spans="1:14" x14ac:dyDescent="0.25">
      <c r="A2248" s="119">
        <v>104</v>
      </c>
      <c r="B2248" s="119">
        <v>104</v>
      </c>
      <c r="C2248" s="119">
        <v>3</v>
      </c>
      <c r="D2248" s="119" t="s">
        <v>208</v>
      </c>
      <c r="E2248" s="119">
        <v>12</v>
      </c>
      <c r="F2248" s="119" t="s">
        <v>298</v>
      </c>
      <c r="G2248" s="119" t="s">
        <v>298</v>
      </c>
      <c r="H2248" s="119" t="s">
        <v>191</v>
      </c>
      <c r="I2248" s="119" t="s">
        <v>192</v>
      </c>
      <c r="J2248" s="119">
        <v>4</v>
      </c>
      <c r="K2248" s="119">
        <v>25</v>
      </c>
      <c r="L2248" s="119">
        <v>2501</v>
      </c>
      <c r="M2248" s="119">
        <v>34</v>
      </c>
      <c r="N2248" s="120"/>
    </row>
    <row r="2249" spans="1:14" x14ac:dyDescent="0.25">
      <c r="A2249" s="119">
        <v>104</v>
      </c>
      <c r="B2249" s="119">
        <v>104</v>
      </c>
      <c r="C2249" s="119">
        <v>3</v>
      </c>
      <c r="D2249" s="119" t="s">
        <v>208</v>
      </c>
      <c r="E2249" s="119">
        <v>12</v>
      </c>
      <c r="F2249" s="119" t="s">
        <v>298</v>
      </c>
      <c r="G2249" s="119" t="s">
        <v>298</v>
      </c>
      <c r="H2249" s="119" t="s">
        <v>191</v>
      </c>
      <c r="I2249" s="119" t="s">
        <v>192</v>
      </c>
      <c r="J2249" s="119">
        <v>4</v>
      </c>
      <c r="K2249" s="119">
        <v>25</v>
      </c>
      <c r="L2249" s="119">
        <v>2502</v>
      </c>
      <c r="M2249" s="119">
        <v>28</v>
      </c>
      <c r="N2249" s="120"/>
    </row>
    <row r="2250" spans="1:14" x14ac:dyDescent="0.25">
      <c r="A2250" s="119">
        <v>104</v>
      </c>
      <c r="B2250" s="119">
        <v>104</v>
      </c>
      <c r="C2250" s="119">
        <v>3</v>
      </c>
      <c r="D2250" s="119" t="s">
        <v>208</v>
      </c>
      <c r="E2250" s="119">
        <v>12</v>
      </c>
      <c r="F2250" s="119" t="s">
        <v>298</v>
      </c>
      <c r="G2250" s="119" t="s">
        <v>298</v>
      </c>
      <c r="H2250" s="119" t="s">
        <v>191</v>
      </c>
      <c r="I2250" s="119" t="s">
        <v>192</v>
      </c>
      <c r="J2250" s="119">
        <v>4</v>
      </c>
      <c r="K2250" s="119">
        <v>25</v>
      </c>
      <c r="L2250" s="119">
        <v>2503</v>
      </c>
      <c r="M2250" s="119">
        <v>33</v>
      </c>
      <c r="N2250" s="120"/>
    </row>
    <row r="2251" spans="1:14" x14ac:dyDescent="0.25">
      <c r="A2251" s="119">
        <v>104</v>
      </c>
      <c r="B2251" s="119">
        <v>104</v>
      </c>
      <c r="C2251" s="119">
        <v>3</v>
      </c>
      <c r="D2251" s="119" t="s">
        <v>208</v>
      </c>
      <c r="E2251" s="119">
        <v>12</v>
      </c>
      <c r="F2251" s="119" t="s">
        <v>298</v>
      </c>
      <c r="G2251" s="119" t="s">
        <v>298</v>
      </c>
      <c r="H2251" s="119" t="s">
        <v>191</v>
      </c>
      <c r="I2251" s="119" t="s">
        <v>192</v>
      </c>
      <c r="J2251" s="119">
        <v>4</v>
      </c>
      <c r="K2251" s="119">
        <v>25</v>
      </c>
      <c r="L2251" s="119">
        <v>2504</v>
      </c>
      <c r="M2251" s="119">
        <v>34</v>
      </c>
      <c r="N2251" s="120"/>
    </row>
    <row r="2252" spans="1:14" x14ac:dyDescent="0.25">
      <c r="A2252" s="119">
        <v>104</v>
      </c>
      <c r="B2252" s="119">
        <v>368</v>
      </c>
      <c r="C2252" s="119">
        <v>3</v>
      </c>
      <c r="D2252" s="119" t="s">
        <v>208</v>
      </c>
      <c r="E2252" s="119">
        <v>15</v>
      </c>
      <c r="F2252" s="119" t="s">
        <v>298</v>
      </c>
      <c r="G2252" s="119" t="s">
        <v>299</v>
      </c>
      <c r="H2252" s="119" t="s">
        <v>188</v>
      </c>
      <c r="I2252" s="119" t="s">
        <v>189</v>
      </c>
      <c r="J2252" s="119">
        <v>1</v>
      </c>
      <c r="K2252" s="119">
        <v>0</v>
      </c>
      <c r="L2252" s="119">
        <v>1</v>
      </c>
      <c r="M2252" s="119">
        <v>25</v>
      </c>
      <c r="N2252" s="120"/>
    </row>
    <row r="2253" spans="1:14" x14ac:dyDescent="0.25">
      <c r="A2253" s="119">
        <v>104</v>
      </c>
      <c r="B2253" s="119">
        <v>368</v>
      </c>
      <c r="C2253" s="119">
        <v>3</v>
      </c>
      <c r="D2253" s="119" t="s">
        <v>208</v>
      </c>
      <c r="E2253" s="119">
        <v>15</v>
      </c>
      <c r="F2253" s="119" t="s">
        <v>298</v>
      </c>
      <c r="G2253" s="119" t="s">
        <v>299</v>
      </c>
      <c r="H2253" s="119" t="s">
        <v>188</v>
      </c>
      <c r="I2253" s="119" t="s">
        <v>189</v>
      </c>
      <c r="J2253" s="119">
        <v>2</v>
      </c>
      <c r="K2253" s="119">
        <v>1</v>
      </c>
      <c r="L2253" s="119">
        <v>101</v>
      </c>
      <c r="M2253" s="119">
        <v>31</v>
      </c>
      <c r="N2253" s="120"/>
    </row>
    <row r="2254" spans="1:14" x14ac:dyDescent="0.25">
      <c r="A2254" s="119">
        <v>104</v>
      </c>
      <c r="B2254" s="119">
        <v>368</v>
      </c>
      <c r="C2254" s="119">
        <v>3</v>
      </c>
      <c r="D2254" s="119" t="s">
        <v>208</v>
      </c>
      <c r="E2254" s="119">
        <v>15</v>
      </c>
      <c r="F2254" s="119" t="s">
        <v>298</v>
      </c>
      <c r="G2254" s="119" t="s">
        <v>299</v>
      </c>
      <c r="H2254" s="119" t="s">
        <v>188</v>
      </c>
      <c r="I2254" s="119" t="s">
        <v>189</v>
      </c>
      <c r="J2254" s="119">
        <v>2</v>
      </c>
      <c r="K2254" s="119">
        <v>2</v>
      </c>
      <c r="L2254" s="119">
        <v>201</v>
      </c>
      <c r="M2254" s="119">
        <v>30</v>
      </c>
      <c r="N2254" s="120"/>
    </row>
    <row r="2255" spans="1:14" x14ac:dyDescent="0.25">
      <c r="A2255" s="119">
        <v>104</v>
      </c>
      <c r="B2255" s="119">
        <v>368</v>
      </c>
      <c r="C2255" s="119">
        <v>3</v>
      </c>
      <c r="D2255" s="119" t="s">
        <v>208</v>
      </c>
      <c r="E2255" s="119">
        <v>15</v>
      </c>
      <c r="F2255" s="119" t="s">
        <v>298</v>
      </c>
      <c r="G2255" s="119" t="s">
        <v>299</v>
      </c>
      <c r="H2255" s="119" t="s">
        <v>188</v>
      </c>
      <c r="I2255" s="119" t="s">
        <v>189</v>
      </c>
      <c r="J2255" s="119">
        <v>2</v>
      </c>
      <c r="K2255" s="119">
        <v>3</v>
      </c>
      <c r="L2255" s="119">
        <v>301</v>
      </c>
      <c r="M2255" s="119">
        <v>34</v>
      </c>
      <c r="N2255" s="120"/>
    </row>
    <row r="2256" spans="1:14" x14ac:dyDescent="0.25">
      <c r="A2256" s="119">
        <v>104</v>
      </c>
      <c r="B2256" s="119">
        <v>368</v>
      </c>
      <c r="C2256" s="119">
        <v>3</v>
      </c>
      <c r="D2256" s="119" t="s">
        <v>208</v>
      </c>
      <c r="E2256" s="119">
        <v>15</v>
      </c>
      <c r="F2256" s="119" t="s">
        <v>298</v>
      </c>
      <c r="G2256" s="119" t="s">
        <v>299</v>
      </c>
      <c r="H2256" s="119" t="s">
        <v>188</v>
      </c>
      <c r="I2256" s="119" t="s">
        <v>189</v>
      </c>
      <c r="J2256" s="119">
        <v>2</v>
      </c>
      <c r="K2256" s="119">
        <v>4</v>
      </c>
      <c r="L2256" s="119">
        <v>401</v>
      </c>
      <c r="M2256" s="119">
        <v>32</v>
      </c>
      <c r="N2256" s="120"/>
    </row>
    <row r="2257" spans="1:14" x14ac:dyDescent="0.25">
      <c r="A2257" s="119">
        <v>104</v>
      </c>
      <c r="B2257" s="119">
        <v>368</v>
      </c>
      <c r="C2257" s="119">
        <v>3</v>
      </c>
      <c r="D2257" s="119" t="s">
        <v>208</v>
      </c>
      <c r="E2257" s="119">
        <v>15</v>
      </c>
      <c r="F2257" s="119" t="s">
        <v>298</v>
      </c>
      <c r="G2257" s="119" t="s">
        <v>299</v>
      </c>
      <c r="H2257" s="119" t="s">
        <v>188</v>
      </c>
      <c r="I2257" s="119" t="s">
        <v>189</v>
      </c>
      <c r="J2257" s="119">
        <v>2</v>
      </c>
      <c r="K2257" s="119">
        <v>5</v>
      </c>
      <c r="L2257" s="119">
        <v>501</v>
      </c>
      <c r="M2257" s="119">
        <v>32</v>
      </c>
      <c r="N2257" s="120"/>
    </row>
    <row r="2258" spans="1:14" x14ac:dyDescent="0.25">
      <c r="A2258" s="119">
        <v>104</v>
      </c>
      <c r="B2258" s="119">
        <v>368</v>
      </c>
      <c r="C2258" s="119">
        <v>3</v>
      </c>
      <c r="D2258" s="119" t="s">
        <v>208</v>
      </c>
      <c r="E2258" s="119">
        <v>15</v>
      </c>
      <c r="F2258" s="119" t="s">
        <v>298</v>
      </c>
      <c r="G2258" s="119" t="s">
        <v>299</v>
      </c>
      <c r="H2258" s="119" t="s">
        <v>188</v>
      </c>
      <c r="I2258" s="119" t="s">
        <v>190</v>
      </c>
      <c r="J2258" s="119">
        <v>1</v>
      </c>
      <c r="K2258" s="119">
        <v>0</v>
      </c>
      <c r="L2258" s="119">
        <v>1</v>
      </c>
      <c r="M2258" s="119">
        <v>24</v>
      </c>
      <c r="N2258" s="120"/>
    </row>
    <row r="2259" spans="1:14" x14ac:dyDescent="0.25">
      <c r="A2259" s="119">
        <v>104</v>
      </c>
      <c r="B2259" s="119">
        <v>368</v>
      </c>
      <c r="C2259" s="119">
        <v>3</v>
      </c>
      <c r="D2259" s="119" t="s">
        <v>208</v>
      </c>
      <c r="E2259" s="119">
        <v>15</v>
      </c>
      <c r="F2259" s="119" t="s">
        <v>298</v>
      </c>
      <c r="G2259" s="119" t="s">
        <v>299</v>
      </c>
      <c r="H2259" s="119" t="s">
        <v>188</v>
      </c>
      <c r="I2259" s="119" t="s">
        <v>190</v>
      </c>
      <c r="J2259" s="119">
        <v>2</v>
      </c>
      <c r="K2259" s="119">
        <v>1</v>
      </c>
      <c r="L2259" s="119">
        <v>101</v>
      </c>
      <c r="M2259" s="119">
        <v>30</v>
      </c>
      <c r="N2259" s="120"/>
    </row>
    <row r="2260" spans="1:14" x14ac:dyDescent="0.25">
      <c r="A2260" s="119">
        <v>104</v>
      </c>
      <c r="B2260" s="119">
        <v>368</v>
      </c>
      <c r="C2260" s="119">
        <v>3</v>
      </c>
      <c r="D2260" s="119" t="s">
        <v>208</v>
      </c>
      <c r="E2260" s="119">
        <v>15</v>
      </c>
      <c r="F2260" s="119" t="s">
        <v>298</v>
      </c>
      <c r="G2260" s="119" t="s">
        <v>299</v>
      </c>
      <c r="H2260" s="119" t="s">
        <v>188</v>
      </c>
      <c r="I2260" s="119" t="s">
        <v>190</v>
      </c>
      <c r="J2260" s="119">
        <v>2</v>
      </c>
      <c r="K2260" s="119">
        <v>2</v>
      </c>
      <c r="L2260" s="119">
        <v>201</v>
      </c>
      <c r="M2260" s="119">
        <v>32</v>
      </c>
      <c r="N2260" s="120"/>
    </row>
    <row r="2261" spans="1:14" x14ac:dyDescent="0.25">
      <c r="A2261" s="119">
        <v>104</v>
      </c>
      <c r="B2261" s="119">
        <v>368</v>
      </c>
      <c r="C2261" s="119">
        <v>3</v>
      </c>
      <c r="D2261" s="119" t="s">
        <v>208</v>
      </c>
      <c r="E2261" s="119">
        <v>15</v>
      </c>
      <c r="F2261" s="119" t="s">
        <v>298</v>
      </c>
      <c r="G2261" s="119" t="s">
        <v>299</v>
      </c>
      <c r="H2261" s="119" t="s">
        <v>188</v>
      </c>
      <c r="I2261" s="119" t="s">
        <v>190</v>
      </c>
      <c r="J2261" s="119">
        <v>2</v>
      </c>
      <c r="K2261" s="119">
        <v>3</v>
      </c>
      <c r="L2261" s="119">
        <v>301</v>
      </c>
      <c r="M2261" s="119">
        <v>35</v>
      </c>
      <c r="N2261" s="120"/>
    </row>
    <row r="2262" spans="1:14" x14ac:dyDescent="0.25">
      <c r="A2262" s="119">
        <v>104</v>
      </c>
      <c r="B2262" s="119">
        <v>368</v>
      </c>
      <c r="C2262" s="119">
        <v>3</v>
      </c>
      <c r="D2262" s="119" t="s">
        <v>208</v>
      </c>
      <c r="E2262" s="119">
        <v>15</v>
      </c>
      <c r="F2262" s="119" t="s">
        <v>298</v>
      </c>
      <c r="G2262" s="119" t="s">
        <v>299</v>
      </c>
      <c r="H2262" s="119" t="s">
        <v>188</v>
      </c>
      <c r="I2262" s="119" t="s">
        <v>190</v>
      </c>
      <c r="J2262" s="119">
        <v>2</v>
      </c>
      <c r="K2262" s="119">
        <v>4</v>
      </c>
      <c r="L2262" s="119">
        <v>401</v>
      </c>
      <c r="M2262" s="119">
        <v>37</v>
      </c>
      <c r="N2262" s="120"/>
    </row>
    <row r="2263" spans="1:14" x14ac:dyDescent="0.25">
      <c r="A2263" s="119">
        <v>104</v>
      </c>
      <c r="B2263" s="119">
        <v>368</v>
      </c>
      <c r="C2263" s="119">
        <v>3</v>
      </c>
      <c r="D2263" s="119" t="s">
        <v>208</v>
      </c>
      <c r="E2263" s="119">
        <v>15</v>
      </c>
      <c r="F2263" s="119" t="s">
        <v>298</v>
      </c>
      <c r="G2263" s="119" t="s">
        <v>299</v>
      </c>
      <c r="H2263" s="119" t="s">
        <v>188</v>
      </c>
      <c r="I2263" s="119" t="s">
        <v>190</v>
      </c>
      <c r="J2263" s="119">
        <v>2</v>
      </c>
      <c r="K2263" s="119">
        <v>5</v>
      </c>
      <c r="L2263" s="119">
        <v>501</v>
      </c>
      <c r="M2263" s="119">
        <v>32</v>
      </c>
      <c r="N2263" s="120"/>
    </row>
    <row r="2264" spans="1:14" x14ac:dyDescent="0.25">
      <c r="A2264" s="119">
        <v>104</v>
      </c>
      <c r="B2264" s="119">
        <v>924</v>
      </c>
      <c r="C2264" s="119">
        <v>3</v>
      </c>
      <c r="D2264" s="119" t="s">
        <v>208</v>
      </c>
      <c r="E2264" s="119">
        <v>13</v>
      </c>
      <c r="F2264" s="119" t="s">
        <v>298</v>
      </c>
      <c r="G2264" s="119" t="s">
        <v>300</v>
      </c>
      <c r="H2264" s="119" t="s">
        <v>188</v>
      </c>
      <c r="I2264" s="119" t="s">
        <v>189</v>
      </c>
      <c r="J2264" s="119">
        <v>1</v>
      </c>
      <c r="K2264" s="119">
        <v>0</v>
      </c>
      <c r="L2264" s="119">
        <v>1</v>
      </c>
      <c r="M2264" s="119">
        <v>25</v>
      </c>
      <c r="N2264" s="120"/>
    </row>
    <row r="2265" spans="1:14" x14ac:dyDescent="0.25">
      <c r="A2265" s="119">
        <v>104</v>
      </c>
      <c r="B2265" s="119">
        <v>924</v>
      </c>
      <c r="C2265" s="119">
        <v>3</v>
      </c>
      <c r="D2265" s="119" t="s">
        <v>208</v>
      </c>
      <c r="E2265" s="119">
        <v>13</v>
      </c>
      <c r="F2265" s="119" t="s">
        <v>298</v>
      </c>
      <c r="G2265" s="119" t="s">
        <v>300</v>
      </c>
      <c r="H2265" s="119" t="s">
        <v>188</v>
      </c>
      <c r="I2265" s="119" t="s">
        <v>189</v>
      </c>
      <c r="J2265" s="119">
        <v>2</v>
      </c>
      <c r="K2265" s="119">
        <v>1</v>
      </c>
      <c r="L2265" s="119">
        <v>101</v>
      </c>
      <c r="M2265" s="119">
        <v>31</v>
      </c>
      <c r="N2265" s="120"/>
    </row>
    <row r="2266" spans="1:14" x14ac:dyDescent="0.25">
      <c r="A2266" s="119">
        <v>104</v>
      </c>
      <c r="B2266" s="119">
        <v>924</v>
      </c>
      <c r="C2266" s="119">
        <v>3</v>
      </c>
      <c r="D2266" s="119" t="s">
        <v>208</v>
      </c>
      <c r="E2266" s="119">
        <v>13</v>
      </c>
      <c r="F2266" s="119" t="s">
        <v>298</v>
      </c>
      <c r="G2266" s="119" t="s">
        <v>300</v>
      </c>
      <c r="H2266" s="119" t="s">
        <v>188</v>
      </c>
      <c r="I2266" s="119" t="s">
        <v>189</v>
      </c>
      <c r="J2266" s="119">
        <v>2</v>
      </c>
      <c r="K2266" s="119">
        <v>2</v>
      </c>
      <c r="L2266" s="119">
        <v>201</v>
      </c>
      <c r="M2266" s="119">
        <v>32</v>
      </c>
      <c r="N2266" s="120"/>
    </row>
    <row r="2267" spans="1:14" x14ac:dyDescent="0.25">
      <c r="A2267" s="119">
        <v>104</v>
      </c>
      <c r="B2267" s="119">
        <v>924</v>
      </c>
      <c r="C2267" s="119">
        <v>3</v>
      </c>
      <c r="D2267" s="119" t="s">
        <v>208</v>
      </c>
      <c r="E2267" s="119">
        <v>13</v>
      </c>
      <c r="F2267" s="119" t="s">
        <v>298</v>
      </c>
      <c r="G2267" s="119" t="s">
        <v>300</v>
      </c>
      <c r="H2267" s="119" t="s">
        <v>188</v>
      </c>
      <c r="I2267" s="119" t="s">
        <v>189</v>
      </c>
      <c r="J2267" s="119">
        <v>2</v>
      </c>
      <c r="K2267" s="119">
        <v>3</v>
      </c>
      <c r="L2267" s="119">
        <v>301</v>
      </c>
      <c r="M2267" s="119">
        <v>35</v>
      </c>
      <c r="N2267" s="120"/>
    </row>
    <row r="2268" spans="1:14" x14ac:dyDescent="0.25">
      <c r="A2268" s="119">
        <v>104</v>
      </c>
      <c r="B2268" s="119">
        <v>924</v>
      </c>
      <c r="C2268" s="119">
        <v>3</v>
      </c>
      <c r="D2268" s="119" t="s">
        <v>208</v>
      </c>
      <c r="E2268" s="119">
        <v>13</v>
      </c>
      <c r="F2268" s="119" t="s">
        <v>298</v>
      </c>
      <c r="G2268" s="119" t="s">
        <v>300</v>
      </c>
      <c r="H2268" s="119" t="s">
        <v>188</v>
      </c>
      <c r="I2268" s="119" t="s">
        <v>189</v>
      </c>
      <c r="J2268" s="119">
        <v>2</v>
      </c>
      <c r="K2268" s="119">
        <v>4</v>
      </c>
      <c r="L2268" s="119">
        <v>401</v>
      </c>
      <c r="M2268" s="119">
        <v>34</v>
      </c>
      <c r="N2268" s="120"/>
    </row>
    <row r="2269" spans="1:14" x14ac:dyDescent="0.25">
      <c r="A2269" s="119">
        <v>104</v>
      </c>
      <c r="B2269" s="119">
        <v>924</v>
      </c>
      <c r="C2269" s="119">
        <v>3</v>
      </c>
      <c r="D2269" s="119" t="s">
        <v>208</v>
      </c>
      <c r="E2269" s="119">
        <v>13</v>
      </c>
      <c r="F2269" s="119" t="s">
        <v>298</v>
      </c>
      <c r="G2269" s="119" t="s">
        <v>300</v>
      </c>
      <c r="H2269" s="119" t="s">
        <v>188</v>
      </c>
      <c r="I2269" s="119" t="s">
        <v>189</v>
      </c>
      <c r="J2269" s="119">
        <v>2</v>
      </c>
      <c r="K2269" s="119">
        <v>5</v>
      </c>
      <c r="L2269" s="119">
        <v>501</v>
      </c>
      <c r="M2269" s="119">
        <v>23</v>
      </c>
      <c r="N2269" s="120"/>
    </row>
    <row r="2270" spans="1:14" x14ac:dyDescent="0.25">
      <c r="A2270" s="119">
        <v>104</v>
      </c>
      <c r="B2270" s="119">
        <v>924</v>
      </c>
      <c r="C2270" s="119">
        <v>3</v>
      </c>
      <c r="D2270" s="119" t="s">
        <v>208</v>
      </c>
      <c r="E2270" s="119">
        <v>13</v>
      </c>
      <c r="F2270" s="119" t="s">
        <v>298</v>
      </c>
      <c r="G2270" s="119" t="s">
        <v>300</v>
      </c>
      <c r="H2270" s="119" t="s">
        <v>188</v>
      </c>
      <c r="I2270" s="119" t="s">
        <v>190</v>
      </c>
      <c r="J2270" s="119">
        <v>1</v>
      </c>
      <c r="K2270" s="119">
        <v>0</v>
      </c>
      <c r="L2270" s="119">
        <v>1</v>
      </c>
      <c r="M2270" s="119">
        <v>22</v>
      </c>
      <c r="N2270" s="120"/>
    </row>
    <row r="2271" spans="1:14" x14ac:dyDescent="0.25">
      <c r="A2271" s="119">
        <v>104</v>
      </c>
      <c r="B2271" s="119">
        <v>924</v>
      </c>
      <c r="C2271" s="119">
        <v>3</v>
      </c>
      <c r="D2271" s="119" t="s">
        <v>208</v>
      </c>
      <c r="E2271" s="119">
        <v>13</v>
      </c>
      <c r="F2271" s="119" t="s">
        <v>298</v>
      </c>
      <c r="G2271" s="119" t="s">
        <v>300</v>
      </c>
      <c r="H2271" s="119" t="s">
        <v>188</v>
      </c>
      <c r="I2271" s="119" t="s">
        <v>190</v>
      </c>
      <c r="J2271" s="119">
        <v>2</v>
      </c>
      <c r="K2271" s="119">
        <v>1</v>
      </c>
      <c r="L2271" s="119">
        <v>101</v>
      </c>
      <c r="M2271" s="119">
        <v>30</v>
      </c>
      <c r="N2271" s="120"/>
    </row>
    <row r="2272" spans="1:14" x14ac:dyDescent="0.25">
      <c r="A2272" s="119">
        <v>104</v>
      </c>
      <c r="B2272" s="119">
        <v>924</v>
      </c>
      <c r="C2272" s="119">
        <v>3</v>
      </c>
      <c r="D2272" s="119" t="s">
        <v>208</v>
      </c>
      <c r="E2272" s="119">
        <v>13</v>
      </c>
      <c r="F2272" s="119" t="s">
        <v>298</v>
      </c>
      <c r="G2272" s="119" t="s">
        <v>300</v>
      </c>
      <c r="H2272" s="119" t="s">
        <v>188</v>
      </c>
      <c r="I2272" s="119" t="s">
        <v>190</v>
      </c>
      <c r="J2272" s="119">
        <v>2</v>
      </c>
      <c r="K2272" s="119">
        <v>2</v>
      </c>
      <c r="L2272" s="119">
        <v>201</v>
      </c>
      <c r="M2272" s="119">
        <v>30</v>
      </c>
      <c r="N2272" s="120"/>
    </row>
    <row r="2273" spans="1:14" x14ac:dyDescent="0.25">
      <c r="A2273" s="119">
        <v>104</v>
      </c>
      <c r="B2273" s="119">
        <v>924</v>
      </c>
      <c r="C2273" s="119">
        <v>3</v>
      </c>
      <c r="D2273" s="119" t="s">
        <v>208</v>
      </c>
      <c r="E2273" s="119">
        <v>13</v>
      </c>
      <c r="F2273" s="119" t="s">
        <v>298</v>
      </c>
      <c r="G2273" s="119" t="s">
        <v>300</v>
      </c>
      <c r="H2273" s="119" t="s">
        <v>188</v>
      </c>
      <c r="I2273" s="119" t="s">
        <v>190</v>
      </c>
      <c r="J2273" s="119">
        <v>2</v>
      </c>
      <c r="K2273" s="119">
        <v>3</v>
      </c>
      <c r="L2273" s="119">
        <v>301</v>
      </c>
      <c r="M2273" s="119">
        <v>35</v>
      </c>
      <c r="N2273" s="120"/>
    </row>
    <row r="2274" spans="1:14" x14ac:dyDescent="0.25">
      <c r="A2274" s="119">
        <v>104</v>
      </c>
      <c r="B2274" s="119">
        <v>924</v>
      </c>
      <c r="C2274" s="119">
        <v>3</v>
      </c>
      <c r="D2274" s="119" t="s">
        <v>208</v>
      </c>
      <c r="E2274" s="119">
        <v>13</v>
      </c>
      <c r="F2274" s="119" t="s">
        <v>298</v>
      </c>
      <c r="G2274" s="119" t="s">
        <v>300</v>
      </c>
      <c r="H2274" s="119" t="s">
        <v>188</v>
      </c>
      <c r="I2274" s="119" t="s">
        <v>190</v>
      </c>
      <c r="J2274" s="119">
        <v>2</v>
      </c>
      <c r="K2274" s="119">
        <v>4</v>
      </c>
      <c r="L2274" s="119">
        <v>401</v>
      </c>
      <c r="M2274" s="119">
        <v>26</v>
      </c>
      <c r="N2274" s="120"/>
    </row>
    <row r="2275" spans="1:14" x14ac:dyDescent="0.25">
      <c r="A2275" s="119">
        <v>104</v>
      </c>
      <c r="B2275" s="119">
        <v>924</v>
      </c>
      <c r="C2275" s="119">
        <v>3</v>
      </c>
      <c r="D2275" s="119" t="s">
        <v>208</v>
      </c>
      <c r="E2275" s="119">
        <v>13</v>
      </c>
      <c r="F2275" s="119" t="s">
        <v>298</v>
      </c>
      <c r="G2275" s="119" t="s">
        <v>300</v>
      </c>
      <c r="H2275" s="119" t="s">
        <v>188</v>
      </c>
      <c r="I2275" s="119" t="s">
        <v>190</v>
      </c>
      <c r="J2275" s="119">
        <v>2</v>
      </c>
      <c r="K2275" s="119">
        <v>5</v>
      </c>
      <c r="L2275" s="119">
        <v>501</v>
      </c>
      <c r="M2275" s="119">
        <v>22</v>
      </c>
      <c r="N2275" s="120"/>
    </row>
    <row r="2276" spans="1:14" x14ac:dyDescent="0.25">
      <c r="A2276" s="119">
        <v>105</v>
      </c>
      <c r="B2276" s="119">
        <v>105</v>
      </c>
      <c r="C2276" s="119">
        <v>3</v>
      </c>
      <c r="D2276" s="119" t="s">
        <v>186</v>
      </c>
      <c r="E2276" s="119">
        <v>5</v>
      </c>
      <c r="F2276" s="119" t="s">
        <v>301</v>
      </c>
      <c r="G2276" s="119" t="s">
        <v>301</v>
      </c>
      <c r="H2276" s="119" t="s">
        <v>188</v>
      </c>
      <c r="I2276" s="119" t="s">
        <v>189</v>
      </c>
      <c r="J2276" s="119">
        <v>1</v>
      </c>
      <c r="K2276" s="119">
        <v>0</v>
      </c>
      <c r="L2276" s="119">
        <v>1</v>
      </c>
      <c r="M2276" s="119">
        <v>22</v>
      </c>
      <c r="N2276" s="120"/>
    </row>
    <row r="2277" spans="1:14" x14ac:dyDescent="0.25">
      <c r="A2277" s="119">
        <v>105</v>
      </c>
      <c r="B2277" s="119">
        <v>105</v>
      </c>
      <c r="C2277" s="119">
        <v>3</v>
      </c>
      <c r="D2277" s="119" t="s">
        <v>186</v>
      </c>
      <c r="E2277" s="119">
        <v>5</v>
      </c>
      <c r="F2277" s="119" t="s">
        <v>301</v>
      </c>
      <c r="G2277" s="119" t="s">
        <v>301</v>
      </c>
      <c r="H2277" s="119" t="s">
        <v>188</v>
      </c>
      <c r="I2277" s="119" t="s">
        <v>189</v>
      </c>
      <c r="J2277" s="119">
        <v>1</v>
      </c>
      <c r="K2277" s="119">
        <v>0</v>
      </c>
      <c r="L2277" s="119">
        <v>2</v>
      </c>
      <c r="M2277" s="119">
        <v>22</v>
      </c>
      <c r="N2277" s="120"/>
    </row>
    <row r="2278" spans="1:14" x14ac:dyDescent="0.25">
      <c r="A2278" s="119">
        <v>105</v>
      </c>
      <c r="B2278" s="119">
        <v>105</v>
      </c>
      <c r="C2278" s="119">
        <v>3</v>
      </c>
      <c r="D2278" s="119" t="s">
        <v>186</v>
      </c>
      <c r="E2278" s="119">
        <v>5</v>
      </c>
      <c r="F2278" s="119" t="s">
        <v>301</v>
      </c>
      <c r="G2278" s="119" t="s">
        <v>301</v>
      </c>
      <c r="H2278" s="119" t="s">
        <v>188</v>
      </c>
      <c r="I2278" s="119" t="s">
        <v>189</v>
      </c>
      <c r="J2278" s="119">
        <v>1</v>
      </c>
      <c r="K2278" s="119">
        <v>0</v>
      </c>
      <c r="L2278" s="119">
        <v>3</v>
      </c>
      <c r="M2278" s="119">
        <v>22</v>
      </c>
      <c r="N2278" s="120"/>
    </row>
    <row r="2279" spans="1:14" x14ac:dyDescent="0.25">
      <c r="A2279" s="119">
        <v>105</v>
      </c>
      <c r="B2279" s="119">
        <v>105</v>
      </c>
      <c r="C2279" s="119">
        <v>3</v>
      </c>
      <c r="D2279" s="119" t="s">
        <v>186</v>
      </c>
      <c r="E2279" s="119">
        <v>5</v>
      </c>
      <c r="F2279" s="119" t="s">
        <v>301</v>
      </c>
      <c r="G2279" s="119" t="s">
        <v>301</v>
      </c>
      <c r="H2279" s="119" t="s">
        <v>188</v>
      </c>
      <c r="I2279" s="119" t="s">
        <v>189</v>
      </c>
      <c r="J2279" s="119">
        <v>1</v>
      </c>
      <c r="K2279" s="119">
        <v>0</v>
      </c>
      <c r="L2279" s="119">
        <v>4</v>
      </c>
      <c r="M2279" s="119">
        <v>22</v>
      </c>
      <c r="N2279" s="120"/>
    </row>
    <row r="2280" spans="1:14" x14ac:dyDescent="0.25">
      <c r="A2280" s="119">
        <v>105</v>
      </c>
      <c r="B2280" s="119">
        <v>105</v>
      </c>
      <c r="C2280" s="119">
        <v>3</v>
      </c>
      <c r="D2280" s="119" t="s">
        <v>186</v>
      </c>
      <c r="E2280" s="119">
        <v>5</v>
      </c>
      <c r="F2280" s="119" t="s">
        <v>301</v>
      </c>
      <c r="G2280" s="119" t="s">
        <v>301</v>
      </c>
      <c r="H2280" s="119" t="s">
        <v>188</v>
      </c>
      <c r="I2280" s="119" t="s">
        <v>189</v>
      </c>
      <c r="J2280" s="119">
        <v>2</v>
      </c>
      <c r="K2280" s="119">
        <v>1</v>
      </c>
      <c r="L2280" s="119">
        <v>101</v>
      </c>
      <c r="M2280" s="119">
        <v>29</v>
      </c>
      <c r="N2280" s="120"/>
    </row>
    <row r="2281" spans="1:14" x14ac:dyDescent="0.25">
      <c r="A2281" s="119">
        <v>105</v>
      </c>
      <c r="B2281" s="119">
        <v>105</v>
      </c>
      <c r="C2281" s="119">
        <v>3</v>
      </c>
      <c r="D2281" s="119" t="s">
        <v>186</v>
      </c>
      <c r="E2281" s="119">
        <v>5</v>
      </c>
      <c r="F2281" s="119" t="s">
        <v>301</v>
      </c>
      <c r="G2281" s="119" t="s">
        <v>301</v>
      </c>
      <c r="H2281" s="119" t="s">
        <v>188</v>
      </c>
      <c r="I2281" s="119" t="s">
        <v>189</v>
      </c>
      <c r="J2281" s="119">
        <v>2</v>
      </c>
      <c r="K2281" s="119">
        <v>1</v>
      </c>
      <c r="L2281" s="119">
        <v>102</v>
      </c>
      <c r="M2281" s="119">
        <v>30</v>
      </c>
      <c r="N2281" s="120"/>
    </row>
    <row r="2282" spans="1:14" x14ac:dyDescent="0.25">
      <c r="A2282" s="119">
        <v>105</v>
      </c>
      <c r="B2282" s="119">
        <v>105</v>
      </c>
      <c r="C2282" s="119">
        <v>3</v>
      </c>
      <c r="D2282" s="119" t="s">
        <v>186</v>
      </c>
      <c r="E2282" s="119">
        <v>5</v>
      </c>
      <c r="F2282" s="119" t="s">
        <v>301</v>
      </c>
      <c r="G2282" s="119" t="s">
        <v>301</v>
      </c>
      <c r="H2282" s="119" t="s">
        <v>188</v>
      </c>
      <c r="I2282" s="119" t="s">
        <v>189</v>
      </c>
      <c r="J2282" s="119">
        <v>2</v>
      </c>
      <c r="K2282" s="119">
        <v>1</v>
      </c>
      <c r="L2282" s="119">
        <v>103</v>
      </c>
      <c r="M2282" s="119">
        <v>28</v>
      </c>
      <c r="N2282" s="120"/>
    </row>
    <row r="2283" spans="1:14" x14ac:dyDescent="0.25">
      <c r="A2283" s="119">
        <v>105</v>
      </c>
      <c r="B2283" s="119">
        <v>105</v>
      </c>
      <c r="C2283" s="119">
        <v>3</v>
      </c>
      <c r="D2283" s="119" t="s">
        <v>186</v>
      </c>
      <c r="E2283" s="119">
        <v>5</v>
      </c>
      <c r="F2283" s="119" t="s">
        <v>301</v>
      </c>
      <c r="G2283" s="119" t="s">
        <v>301</v>
      </c>
      <c r="H2283" s="119" t="s">
        <v>188</v>
      </c>
      <c r="I2283" s="119" t="s">
        <v>189</v>
      </c>
      <c r="J2283" s="119">
        <v>2</v>
      </c>
      <c r="K2283" s="119">
        <v>1</v>
      </c>
      <c r="L2283" s="119">
        <v>104</v>
      </c>
      <c r="M2283" s="119">
        <v>28</v>
      </c>
      <c r="N2283" s="120"/>
    </row>
    <row r="2284" spans="1:14" x14ac:dyDescent="0.25">
      <c r="A2284" s="119">
        <v>105</v>
      </c>
      <c r="B2284" s="119">
        <v>105</v>
      </c>
      <c r="C2284" s="119">
        <v>3</v>
      </c>
      <c r="D2284" s="119" t="s">
        <v>186</v>
      </c>
      <c r="E2284" s="119">
        <v>5</v>
      </c>
      <c r="F2284" s="119" t="s">
        <v>301</v>
      </c>
      <c r="G2284" s="119" t="s">
        <v>301</v>
      </c>
      <c r="H2284" s="119" t="s">
        <v>188</v>
      </c>
      <c r="I2284" s="119" t="s">
        <v>189</v>
      </c>
      <c r="J2284" s="119">
        <v>2</v>
      </c>
      <c r="K2284" s="119">
        <v>2</v>
      </c>
      <c r="L2284" s="119">
        <v>201</v>
      </c>
      <c r="M2284" s="119">
        <v>31</v>
      </c>
      <c r="N2284" s="120"/>
    </row>
    <row r="2285" spans="1:14" x14ac:dyDescent="0.25">
      <c r="A2285" s="119">
        <v>105</v>
      </c>
      <c r="B2285" s="119">
        <v>105</v>
      </c>
      <c r="C2285" s="119">
        <v>3</v>
      </c>
      <c r="D2285" s="119" t="s">
        <v>186</v>
      </c>
      <c r="E2285" s="119">
        <v>5</v>
      </c>
      <c r="F2285" s="119" t="s">
        <v>301</v>
      </c>
      <c r="G2285" s="119" t="s">
        <v>301</v>
      </c>
      <c r="H2285" s="119" t="s">
        <v>188</v>
      </c>
      <c r="I2285" s="119" t="s">
        <v>189</v>
      </c>
      <c r="J2285" s="119">
        <v>2</v>
      </c>
      <c r="K2285" s="119">
        <v>2</v>
      </c>
      <c r="L2285" s="119">
        <v>202</v>
      </c>
      <c r="M2285" s="119">
        <v>31</v>
      </c>
      <c r="N2285" s="120"/>
    </row>
    <row r="2286" spans="1:14" x14ac:dyDescent="0.25">
      <c r="A2286" s="119">
        <v>105</v>
      </c>
      <c r="B2286" s="119">
        <v>105</v>
      </c>
      <c r="C2286" s="119">
        <v>3</v>
      </c>
      <c r="D2286" s="119" t="s">
        <v>186</v>
      </c>
      <c r="E2286" s="119">
        <v>5</v>
      </c>
      <c r="F2286" s="119" t="s">
        <v>301</v>
      </c>
      <c r="G2286" s="119" t="s">
        <v>301</v>
      </c>
      <c r="H2286" s="119" t="s">
        <v>188</v>
      </c>
      <c r="I2286" s="119" t="s">
        <v>189</v>
      </c>
      <c r="J2286" s="119">
        <v>2</v>
      </c>
      <c r="K2286" s="119">
        <v>2</v>
      </c>
      <c r="L2286" s="119">
        <v>203</v>
      </c>
      <c r="M2286" s="119">
        <v>32</v>
      </c>
      <c r="N2286" s="120"/>
    </row>
    <row r="2287" spans="1:14" x14ac:dyDescent="0.25">
      <c r="A2287" s="119">
        <v>105</v>
      </c>
      <c r="B2287" s="119">
        <v>105</v>
      </c>
      <c r="C2287" s="119">
        <v>3</v>
      </c>
      <c r="D2287" s="119" t="s">
        <v>186</v>
      </c>
      <c r="E2287" s="119">
        <v>5</v>
      </c>
      <c r="F2287" s="119" t="s">
        <v>301</v>
      </c>
      <c r="G2287" s="119" t="s">
        <v>301</v>
      </c>
      <c r="H2287" s="119" t="s">
        <v>188</v>
      </c>
      <c r="I2287" s="119" t="s">
        <v>189</v>
      </c>
      <c r="J2287" s="119">
        <v>2</v>
      </c>
      <c r="K2287" s="119">
        <v>2</v>
      </c>
      <c r="L2287" s="119">
        <v>204</v>
      </c>
      <c r="M2287" s="119">
        <v>32</v>
      </c>
      <c r="N2287" s="120"/>
    </row>
    <row r="2288" spans="1:14" x14ac:dyDescent="0.25">
      <c r="A2288" s="119">
        <v>105</v>
      </c>
      <c r="B2288" s="119">
        <v>105</v>
      </c>
      <c r="C2288" s="119">
        <v>3</v>
      </c>
      <c r="D2288" s="119" t="s">
        <v>186</v>
      </c>
      <c r="E2288" s="119">
        <v>5</v>
      </c>
      <c r="F2288" s="119" t="s">
        <v>301</v>
      </c>
      <c r="G2288" s="119" t="s">
        <v>301</v>
      </c>
      <c r="H2288" s="119" t="s">
        <v>188</v>
      </c>
      <c r="I2288" s="119" t="s">
        <v>189</v>
      </c>
      <c r="J2288" s="119">
        <v>2</v>
      </c>
      <c r="K2288" s="119">
        <v>2</v>
      </c>
      <c r="L2288" s="119">
        <v>205</v>
      </c>
      <c r="M2288" s="119">
        <v>32</v>
      </c>
      <c r="N2288" s="120"/>
    </row>
    <row r="2289" spans="1:14" x14ac:dyDescent="0.25">
      <c r="A2289" s="119">
        <v>105</v>
      </c>
      <c r="B2289" s="119">
        <v>105</v>
      </c>
      <c r="C2289" s="119">
        <v>3</v>
      </c>
      <c r="D2289" s="119" t="s">
        <v>186</v>
      </c>
      <c r="E2289" s="119">
        <v>5</v>
      </c>
      <c r="F2289" s="119" t="s">
        <v>301</v>
      </c>
      <c r="G2289" s="119" t="s">
        <v>301</v>
      </c>
      <c r="H2289" s="119" t="s">
        <v>188</v>
      </c>
      <c r="I2289" s="119" t="s">
        <v>189</v>
      </c>
      <c r="J2289" s="119">
        <v>2</v>
      </c>
      <c r="K2289" s="119">
        <v>3</v>
      </c>
      <c r="L2289" s="119">
        <v>301</v>
      </c>
      <c r="M2289" s="119">
        <v>32</v>
      </c>
      <c r="N2289" s="120"/>
    </row>
    <row r="2290" spans="1:14" x14ac:dyDescent="0.25">
      <c r="A2290" s="119">
        <v>105</v>
      </c>
      <c r="B2290" s="119">
        <v>105</v>
      </c>
      <c r="C2290" s="119">
        <v>3</v>
      </c>
      <c r="D2290" s="119" t="s">
        <v>186</v>
      </c>
      <c r="E2290" s="119">
        <v>5</v>
      </c>
      <c r="F2290" s="119" t="s">
        <v>301</v>
      </c>
      <c r="G2290" s="119" t="s">
        <v>301</v>
      </c>
      <c r="H2290" s="119" t="s">
        <v>188</v>
      </c>
      <c r="I2290" s="119" t="s">
        <v>189</v>
      </c>
      <c r="J2290" s="119">
        <v>2</v>
      </c>
      <c r="K2290" s="119">
        <v>3</v>
      </c>
      <c r="L2290" s="119">
        <v>302</v>
      </c>
      <c r="M2290" s="119">
        <v>32</v>
      </c>
      <c r="N2290" s="120"/>
    </row>
    <row r="2291" spans="1:14" x14ac:dyDescent="0.25">
      <c r="A2291" s="119">
        <v>105</v>
      </c>
      <c r="B2291" s="119">
        <v>105</v>
      </c>
      <c r="C2291" s="119">
        <v>3</v>
      </c>
      <c r="D2291" s="119" t="s">
        <v>186</v>
      </c>
      <c r="E2291" s="119">
        <v>5</v>
      </c>
      <c r="F2291" s="119" t="s">
        <v>301</v>
      </c>
      <c r="G2291" s="119" t="s">
        <v>301</v>
      </c>
      <c r="H2291" s="119" t="s">
        <v>188</v>
      </c>
      <c r="I2291" s="119" t="s">
        <v>189</v>
      </c>
      <c r="J2291" s="119">
        <v>2</v>
      </c>
      <c r="K2291" s="119">
        <v>3</v>
      </c>
      <c r="L2291" s="119">
        <v>303</v>
      </c>
      <c r="M2291" s="119">
        <v>32</v>
      </c>
      <c r="N2291" s="120"/>
    </row>
    <row r="2292" spans="1:14" x14ac:dyDescent="0.25">
      <c r="A2292" s="119">
        <v>105</v>
      </c>
      <c r="B2292" s="119">
        <v>105</v>
      </c>
      <c r="C2292" s="119">
        <v>3</v>
      </c>
      <c r="D2292" s="119" t="s">
        <v>186</v>
      </c>
      <c r="E2292" s="119">
        <v>5</v>
      </c>
      <c r="F2292" s="119" t="s">
        <v>301</v>
      </c>
      <c r="G2292" s="119" t="s">
        <v>301</v>
      </c>
      <c r="H2292" s="119" t="s">
        <v>188</v>
      </c>
      <c r="I2292" s="119" t="s">
        <v>189</v>
      </c>
      <c r="J2292" s="119">
        <v>2</v>
      </c>
      <c r="K2292" s="119">
        <v>3</v>
      </c>
      <c r="L2292" s="119">
        <v>304</v>
      </c>
      <c r="M2292" s="119">
        <v>32</v>
      </c>
      <c r="N2292" s="120"/>
    </row>
    <row r="2293" spans="1:14" x14ac:dyDescent="0.25">
      <c r="A2293" s="119">
        <v>105</v>
      </c>
      <c r="B2293" s="119">
        <v>105</v>
      </c>
      <c r="C2293" s="119">
        <v>3</v>
      </c>
      <c r="D2293" s="119" t="s">
        <v>186</v>
      </c>
      <c r="E2293" s="119">
        <v>5</v>
      </c>
      <c r="F2293" s="119" t="s">
        <v>301</v>
      </c>
      <c r="G2293" s="119" t="s">
        <v>301</v>
      </c>
      <c r="H2293" s="119" t="s">
        <v>188</v>
      </c>
      <c r="I2293" s="119" t="s">
        <v>189</v>
      </c>
      <c r="J2293" s="119">
        <v>2</v>
      </c>
      <c r="K2293" s="119">
        <v>3</v>
      </c>
      <c r="L2293" s="119">
        <v>305</v>
      </c>
      <c r="M2293" s="119">
        <v>32</v>
      </c>
      <c r="N2293" s="120"/>
    </row>
    <row r="2294" spans="1:14" x14ac:dyDescent="0.25">
      <c r="A2294" s="119">
        <v>105</v>
      </c>
      <c r="B2294" s="119">
        <v>105</v>
      </c>
      <c r="C2294" s="119">
        <v>3</v>
      </c>
      <c r="D2294" s="119" t="s">
        <v>186</v>
      </c>
      <c r="E2294" s="119">
        <v>5</v>
      </c>
      <c r="F2294" s="119" t="s">
        <v>301</v>
      </c>
      <c r="G2294" s="119" t="s">
        <v>301</v>
      </c>
      <c r="H2294" s="119" t="s">
        <v>188</v>
      </c>
      <c r="I2294" s="119" t="s">
        <v>189</v>
      </c>
      <c r="J2294" s="119">
        <v>2</v>
      </c>
      <c r="K2294" s="119">
        <v>3</v>
      </c>
      <c r="L2294" s="119">
        <v>306</v>
      </c>
      <c r="M2294" s="119">
        <v>32</v>
      </c>
      <c r="N2294" s="120"/>
    </row>
    <row r="2295" spans="1:14" x14ac:dyDescent="0.25">
      <c r="A2295" s="119">
        <v>105</v>
      </c>
      <c r="B2295" s="119">
        <v>105</v>
      </c>
      <c r="C2295" s="119">
        <v>3</v>
      </c>
      <c r="D2295" s="119" t="s">
        <v>186</v>
      </c>
      <c r="E2295" s="119">
        <v>5</v>
      </c>
      <c r="F2295" s="119" t="s">
        <v>301</v>
      </c>
      <c r="G2295" s="119" t="s">
        <v>301</v>
      </c>
      <c r="H2295" s="119" t="s">
        <v>188</v>
      </c>
      <c r="I2295" s="119" t="s">
        <v>189</v>
      </c>
      <c r="J2295" s="119">
        <v>2</v>
      </c>
      <c r="K2295" s="119">
        <v>4</v>
      </c>
      <c r="L2295" s="119">
        <v>401</v>
      </c>
      <c r="M2295" s="119">
        <v>31</v>
      </c>
      <c r="N2295" s="120"/>
    </row>
    <row r="2296" spans="1:14" x14ac:dyDescent="0.25">
      <c r="A2296" s="119">
        <v>105</v>
      </c>
      <c r="B2296" s="119">
        <v>105</v>
      </c>
      <c r="C2296" s="119">
        <v>3</v>
      </c>
      <c r="D2296" s="119" t="s">
        <v>186</v>
      </c>
      <c r="E2296" s="119">
        <v>5</v>
      </c>
      <c r="F2296" s="119" t="s">
        <v>301</v>
      </c>
      <c r="G2296" s="119" t="s">
        <v>301</v>
      </c>
      <c r="H2296" s="119" t="s">
        <v>188</v>
      </c>
      <c r="I2296" s="119" t="s">
        <v>189</v>
      </c>
      <c r="J2296" s="119">
        <v>2</v>
      </c>
      <c r="K2296" s="119">
        <v>4</v>
      </c>
      <c r="L2296" s="119">
        <v>402</v>
      </c>
      <c r="M2296" s="119">
        <v>30</v>
      </c>
      <c r="N2296" s="120"/>
    </row>
    <row r="2297" spans="1:14" x14ac:dyDescent="0.25">
      <c r="A2297" s="119">
        <v>105</v>
      </c>
      <c r="B2297" s="119">
        <v>105</v>
      </c>
      <c r="C2297" s="119">
        <v>3</v>
      </c>
      <c r="D2297" s="119" t="s">
        <v>186</v>
      </c>
      <c r="E2297" s="119">
        <v>5</v>
      </c>
      <c r="F2297" s="119" t="s">
        <v>301</v>
      </c>
      <c r="G2297" s="119" t="s">
        <v>301</v>
      </c>
      <c r="H2297" s="119" t="s">
        <v>188</v>
      </c>
      <c r="I2297" s="119" t="s">
        <v>189</v>
      </c>
      <c r="J2297" s="119">
        <v>2</v>
      </c>
      <c r="K2297" s="119">
        <v>4</v>
      </c>
      <c r="L2297" s="119">
        <v>403</v>
      </c>
      <c r="M2297" s="119">
        <v>30</v>
      </c>
      <c r="N2297" s="120"/>
    </row>
    <row r="2298" spans="1:14" x14ac:dyDescent="0.25">
      <c r="A2298" s="119">
        <v>105</v>
      </c>
      <c r="B2298" s="119">
        <v>105</v>
      </c>
      <c r="C2298" s="119">
        <v>3</v>
      </c>
      <c r="D2298" s="119" t="s">
        <v>186</v>
      </c>
      <c r="E2298" s="119">
        <v>5</v>
      </c>
      <c r="F2298" s="119" t="s">
        <v>301</v>
      </c>
      <c r="G2298" s="119" t="s">
        <v>301</v>
      </c>
      <c r="H2298" s="119" t="s">
        <v>188</v>
      </c>
      <c r="I2298" s="119" t="s">
        <v>189</v>
      </c>
      <c r="J2298" s="119">
        <v>2</v>
      </c>
      <c r="K2298" s="119">
        <v>4</v>
      </c>
      <c r="L2298" s="119">
        <v>404</v>
      </c>
      <c r="M2298" s="119">
        <v>30</v>
      </c>
      <c r="N2298" s="120"/>
    </row>
    <row r="2299" spans="1:14" x14ac:dyDescent="0.25">
      <c r="A2299" s="119">
        <v>105</v>
      </c>
      <c r="B2299" s="119">
        <v>105</v>
      </c>
      <c r="C2299" s="119">
        <v>3</v>
      </c>
      <c r="D2299" s="119" t="s">
        <v>186</v>
      </c>
      <c r="E2299" s="119">
        <v>5</v>
      </c>
      <c r="F2299" s="119" t="s">
        <v>301</v>
      </c>
      <c r="G2299" s="119" t="s">
        <v>301</v>
      </c>
      <c r="H2299" s="119" t="s">
        <v>188</v>
      </c>
      <c r="I2299" s="119" t="s">
        <v>189</v>
      </c>
      <c r="J2299" s="119">
        <v>2</v>
      </c>
      <c r="K2299" s="119">
        <v>4</v>
      </c>
      <c r="L2299" s="119">
        <v>405</v>
      </c>
      <c r="M2299" s="119">
        <v>31</v>
      </c>
      <c r="N2299" s="120"/>
    </row>
    <row r="2300" spans="1:14" x14ac:dyDescent="0.25">
      <c r="A2300" s="119">
        <v>105</v>
      </c>
      <c r="B2300" s="119">
        <v>105</v>
      </c>
      <c r="C2300" s="119">
        <v>3</v>
      </c>
      <c r="D2300" s="119" t="s">
        <v>186</v>
      </c>
      <c r="E2300" s="119">
        <v>5</v>
      </c>
      <c r="F2300" s="119" t="s">
        <v>301</v>
      </c>
      <c r="G2300" s="119" t="s">
        <v>301</v>
      </c>
      <c r="H2300" s="119" t="s">
        <v>188</v>
      </c>
      <c r="I2300" s="119" t="s">
        <v>189</v>
      </c>
      <c r="J2300" s="119">
        <v>2</v>
      </c>
      <c r="K2300" s="119">
        <v>5</v>
      </c>
      <c r="L2300" s="119">
        <v>501</v>
      </c>
      <c r="M2300" s="119">
        <v>34</v>
      </c>
      <c r="N2300" s="120"/>
    </row>
    <row r="2301" spans="1:14" x14ac:dyDescent="0.25">
      <c r="A2301" s="119">
        <v>105</v>
      </c>
      <c r="B2301" s="119">
        <v>105</v>
      </c>
      <c r="C2301" s="119">
        <v>3</v>
      </c>
      <c r="D2301" s="119" t="s">
        <v>186</v>
      </c>
      <c r="E2301" s="119">
        <v>5</v>
      </c>
      <c r="F2301" s="119" t="s">
        <v>301</v>
      </c>
      <c r="G2301" s="119" t="s">
        <v>301</v>
      </c>
      <c r="H2301" s="119" t="s">
        <v>188</v>
      </c>
      <c r="I2301" s="119" t="s">
        <v>189</v>
      </c>
      <c r="J2301" s="119">
        <v>2</v>
      </c>
      <c r="K2301" s="119">
        <v>5</v>
      </c>
      <c r="L2301" s="119">
        <v>502</v>
      </c>
      <c r="M2301" s="119">
        <v>34</v>
      </c>
      <c r="N2301" s="120"/>
    </row>
    <row r="2302" spans="1:14" x14ac:dyDescent="0.25">
      <c r="A2302" s="119">
        <v>105</v>
      </c>
      <c r="B2302" s="119">
        <v>105</v>
      </c>
      <c r="C2302" s="119">
        <v>3</v>
      </c>
      <c r="D2302" s="119" t="s">
        <v>186</v>
      </c>
      <c r="E2302" s="119">
        <v>5</v>
      </c>
      <c r="F2302" s="119" t="s">
        <v>301</v>
      </c>
      <c r="G2302" s="119" t="s">
        <v>301</v>
      </c>
      <c r="H2302" s="119" t="s">
        <v>188</v>
      </c>
      <c r="I2302" s="119" t="s">
        <v>189</v>
      </c>
      <c r="J2302" s="119">
        <v>2</v>
      </c>
      <c r="K2302" s="119">
        <v>5</v>
      </c>
      <c r="L2302" s="119">
        <v>503</v>
      </c>
      <c r="M2302" s="119">
        <v>34</v>
      </c>
      <c r="N2302" s="120"/>
    </row>
    <row r="2303" spans="1:14" x14ac:dyDescent="0.25">
      <c r="A2303" s="119">
        <v>105</v>
      </c>
      <c r="B2303" s="119">
        <v>105</v>
      </c>
      <c r="C2303" s="119">
        <v>3</v>
      </c>
      <c r="D2303" s="119" t="s">
        <v>186</v>
      </c>
      <c r="E2303" s="119">
        <v>5</v>
      </c>
      <c r="F2303" s="119" t="s">
        <v>301</v>
      </c>
      <c r="G2303" s="119" t="s">
        <v>301</v>
      </c>
      <c r="H2303" s="119" t="s">
        <v>188</v>
      </c>
      <c r="I2303" s="119" t="s">
        <v>189</v>
      </c>
      <c r="J2303" s="119">
        <v>2</v>
      </c>
      <c r="K2303" s="119">
        <v>5</v>
      </c>
      <c r="L2303" s="119">
        <v>504</v>
      </c>
      <c r="M2303" s="119">
        <v>34</v>
      </c>
      <c r="N2303" s="120"/>
    </row>
    <row r="2304" spans="1:14" x14ac:dyDescent="0.25">
      <c r="A2304" s="119">
        <v>105</v>
      </c>
      <c r="B2304" s="119">
        <v>105</v>
      </c>
      <c r="C2304" s="119">
        <v>3</v>
      </c>
      <c r="D2304" s="119" t="s">
        <v>186</v>
      </c>
      <c r="E2304" s="119">
        <v>5</v>
      </c>
      <c r="F2304" s="119" t="s">
        <v>301</v>
      </c>
      <c r="G2304" s="119" t="s">
        <v>301</v>
      </c>
      <c r="H2304" s="119" t="s">
        <v>188</v>
      </c>
      <c r="I2304" s="119" t="s">
        <v>190</v>
      </c>
      <c r="J2304" s="119">
        <v>1</v>
      </c>
      <c r="K2304" s="119">
        <v>0</v>
      </c>
      <c r="L2304" s="119">
        <v>1</v>
      </c>
      <c r="M2304" s="119">
        <v>22</v>
      </c>
      <c r="N2304" s="120"/>
    </row>
    <row r="2305" spans="1:14" x14ac:dyDescent="0.25">
      <c r="A2305" s="119">
        <v>105</v>
      </c>
      <c r="B2305" s="119">
        <v>105</v>
      </c>
      <c r="C2305" s="119">
        <v>3</v>
      </c>
      <c r="D2305" s="119" t="s">
        <v>186</v>
      </c>
      <c r="E2305" s="119">
        <v>5</v>
      </c>
      <c r="F2305" s="119" t="s">
        <v>301</v>
      </c>
      <c r="G2305" s="119" t="s">
        <v>301</v>
      </c>
      <c r="H2305" s="119" t="s">
        <v>188</v>
      </c>
      <c r="I2305" s="119" t="s">
        <v>190</v>
      </c>
      <c r="J2305" s="119">
        <v>3</v>
      </c>
      <c r="K2305" s="119">
        <v>6</v>
      </c>
      <c r="L2305" s="119">
        <v>601</v>
      </c>
      <c r="M2305" s="119">
        <v>32</v>
      </c>
      <c r="N2305" s="120"/>
    </row>
    <row r="2306" spans="1:14" x14ac:dyDescent="0.25">
      <c r="A2306" s="119">
        <v>105</v>
      </c>
      <c r="B2306" s="119">
        <v>105</v>
      </c>
      <c r="C2306" s="119">
        <v>3</v>
      </c>
      <c r="D2306" s="119" t="s">
        <v>186</v>
      </c>
      <c r="E2306" s="119">
        <v>5</v>
      </c>
      <c r="F2306" s="119" t="s">
        <v>301</v>
      </c>
      <c r="G2306" s="119" t="s">
        <v>301</v>
      </c>
      <c r="H2306" s="119" t="s">
        <v>188</v>
      </c>
      <c r="I2306" s="119" t="s">
        <v>190</v>
      </c>
      <c r="J2306" s="119">
        <v>3</v>
      </c>
      <c r="K2306" s="119">
        <v>6</v>
      </c>
      <c r="L2306" s="119">
        <v>602</v>
      </c>
      <c r="M2306" s="119">
        <v>34</v>
      </c>
      <c r="N2306" s="120"/>
    </row>
    <row r="2307" spans="1:14" x14ac:dyDescent="0.25">
      <c r="A2307" s="119">
        <v>105</v>
      </c>
      <c r="B2307" s="119">
        <v>105</v>
      </c>
      <c r="C2307" s="119">
        <v>3</v>
      </c>
      <c r="D2307" s="119" t="s">
        <v>186</v>
      </c>
      <c r="E2307" s="119">
        <v>5</v>
      </c>
      <c r="F2307" s="119" t="s">
        <v>301</v>
      </c>
      <c r="G2307" s="119" t="s">
        <v>301</v>
      </c>
      <c r="H2307" s="119" t="s">
        <v>188</v>
      </c>
      <c r="I2307" s="119" t="s">
        <v>190</v>
      </c>
      <c r="J2307" s="119">
        <v>3</v>
      </c>
      <c r="K2307" s="119">
        <v>6</v>
      </c>
      <c r="L2307" s="119">
        <v>603</v>
      </c>
      <c r="M2307" s="119">
        <v>32</v>
      </c>
      <c r="N2307" s="120"/>
    </row>
    <row r="2308" spans="1:14" x14ac:dyDescent="0.25">
      <c r="A2308" s="119">
        <v>105</v>
      </c>
      <c r="B2308" s="119">
        <v>105</v>
      </c>
      <c r="C2308" s="119">
        <v>3</v>
      </c>
      <c r="D2308" s="119" t="s">
        <v>186</v>
      </c>
      <c r="E2308" s="119">
        <v>5</v>
      </c>
      <c r="F2308" s="119" t="s">
        <v>301</v>
      </c>
      <c r="G2308" s="119" t="s">
        <v>301</v>
      </c>
      <c r="H2308" s="119" t="s">
        <v>188</v>
      </c>
      <c r="I2308" s="119" t="s">
        <v>190</v>
      </c>
      <c r="J2308" s="119">
        <v>3</v>
      </c>
      <c r="K2308" s="119">
        <v>6</v>
      </c>
      <c r="L2308" s="119">
        <v>604</v>
      </c>
      <c r="M2308" s="119">
        <v>31</v>
      </c>
      <c r="N2308" s="120"/>
    </row>
    <row r="2309" spans="1:14" x14ac:dyDescent="0.25">
      <c r="A2309" s="119">
        <v>105</v>
      </c>
      <c r="B2309" s="119">
        <v>105</v>
      </c>
      <c r="C2309" s="119">
        <v>3</v>
      </c>
      <c r="D2309" s="119" t="s">
        <v>186</v>
      </c>
      <c r="E2309" s="119">
        <v>5</v>
      </c>
      <c r="F2309" s="119" t="s">
        <v>301</v>
      </c>
      <c r="G2309" s="119" t="s">
        <v>301</v>
      </c>
      <c r="H2309" s="119" t="s">
        <v>188</v>
      </c>
      <c r="I2309" s="119" t="s">
        <v>190</v>
      </c>
      <c r="J2309" s="119">
        <v>3</v>
      </c>
      <c r="K2309" s="119">
        <v>6</v>
      </c>
      <c r="L2309" s="119">
        <v>605</v>
      </c>
      <c r="M2309" s="119">
        <v>32</v>
      </c>
      <c r="N2309" s="120"/>
    </row>
    <row r="2310" spans="1:14" x14ac:dyDescent="0.25">
      <c r="A2310" s="119">
        <v>105</v>
      </c>
      <c r="B2310" s="119">
        <v>105</v>
      </c>
      <c r="C2310" s="119">
        <v>3</v>
      </c>
      <c r="D2310" s="119" t="s">
        <v>186</v>
      </c>
      <c r="E2310" s="119">
        <v>5</v>
      </c>
      <c r="F2310" s="119" t="s">
        <v>301</v>
      </c>
      <c r="G2310" s="119" t="s">
        <v>301</v>
      </c>
      <c r="H2310" s="119" t="s">
        <v>188</v>
      </c>
      <c r="I2310" s="119" t="s">
        <v>190</v>
      </c>
      <c r="J2310" s="119">
        <v>3</v>
      </c>
      <c r="K2310" s="119">
        <v>6</v>
      </c>
      <c r="L2310" s="119">
        <v>606</v>
      </c>
      <c r="M2310" s="119">
        <v>32</v>
      </c>
      <c r="N2310" s="120"/>
    </row>
    <row r="2311" spans="1:14" x14ac:dyDescent="0.25">
      <c r="A2311" s="119">
        <v>105</v>
      </c>
      <c r="B2311" s="119">
        <v>105</v>
      </c>
      <c r="C2311" s="119">
        <v>3</v>
      </c>
      <c r="D2311" s="119" t="s">
        <v>186</v>
      </c>
      <c r="E2311" s="119">
        <v>5</v>
      </c>
      <c r="F2311" s="119" t="s">
        <v>301</v>
      </c>
      <c r="G2311" s="119" t="s">
        <v>301</v>
      </c>
      <c r="H2311" s="119" t="s">
        <v>188</v>
      </c>
      <c r="I2311" s="119" t="s">
        <v>190</v>
      </c>
      <c r="J2311" s="119">
        <v>3</v>
      </c>
      <c r="K2311" s="119">
        <v>7</v>
      </c>
      <c r="L2311" s="119">
        <v>701</v>
      </c>
      <c r="M2311" s="119">
        <v>36</v>
      </c>
      <c r="N2311" s="120"/>
    </row>
    <row r="2312" spans="1:14" x14ac:dyDescent="0.25">
      <c r="A2312" s="119">
        <v>105</v>
      </c>
      <c r="B2312" s="119">
        <v>105</v>
      </c>
      <c r="C2312" s="119">
        <v>3</v>
      </c>
      <c r="D2312" s="119" t="s">
        <v>186</v>
      </c>
      <c r="E2312" s="119">
        <v>5</v>
      </c>
      <c r="F2312" s="119" t="s">
        <v>301</v>
      </c>
      <c r="G2312" s="119" t="s">
        <v>301</v>
      </c>
      <c r="H2312" s="119" t="s">
        <v>188</v>
      </c>
      <c r="I2312" s="119" t="s">
        <v>190</v>
      </c>
      <c r="J2312" s="119">
        <v>3</v>
      </c>
      <c r="K2312" s="119">
        <v>7</v>
      </c>
      <c r="L2312" s="119">
        <v>702</v>
      </c>
      <c r="M2312" s="119">
        <v>36</v>
      </c>
      <c r="N2312" s="120"/>
    </row>
    <row r="2313" spans="1:14" x14ac:dyDescent="0.25">
      <c r="A2313" s="119">
        <v>105</v>
      </c>
      <c r="B2313" s="119">
        <v>105</v>
      </c>
      <c r="C2313" s="119">
        <v>3</v>
      </c>
      <c r="D2313" s="119" t="s">
        <v>186</v>
      </c>
      <c r="E2313" s="119">
        <v>5</v>
      </c>
      <c r="F2313" s="119" t="s">
        <v>301</v>
      </c>
      <c r="G2313" s="119" t="s">
        <v>301</v>
      </c>
      <c r="H2313" s="119" t="s">
        <v>188</v>
      </c>
      <c r="I2313" s="119" t="s">
        <v>190</v>
      </c>
      <c r="J2313" s="119">
        <v>3</v>
      </c>
      <c r="K2313" s="119">
        <v>7</v>
      </c>
      <c r="L2313" s="119">
        <v>703</v>
      </c>
      <c r="M2313" s="119">
        <v>36</v>
      </c>
      <c r="N2313" s="120"/>
    </row>
    <row r="2314" spans="1:14" x14ac:dyDescent="0.25">
      <c r="A2314" s="119">
        <v>105</v>
      </c>
      <c r="B2314" s="119">
        <v>105</v>
      </c>
      <c r="C2314" s="119">
        <v>3</v>
      </c>
      <c r="D2314" s="119" t="s">
        <v>186</v>
      </c>
      <c r="E2314" s="119">
        <v>5</v>
      </c>
      <c r="F2314" s="119" t="s">
        <v>301</v>
      </c>
      <c r="G2314" s="119" t="s">
        <v>301</v>
      </c>
      <c r="H2314" s="119" t="s">
        <v>188</v>
      </c>
      <c r="I2314" s="119" t="s">
        <v>190</v>
      </c>
      <c r="J2314" s="119">
        <v>3</v>
      </c>
      <c r="K2314" s="119">
        <v>7</v>
      </c>
      <c r="L2314" s="119">
        <v>704</v>
      </c>
      <c r="M2314" s="119">
        <v>35</v>
      </c>
      <c r="N2314" s="120"/>
    </row>
    <row r="2315" spans="1:14" x14ac:dyDescent="0.25">
      <c r="A2315" s="119">
        <v>105</v>
      </c>
      <c r="B2315" s="119">
        <v>105</v>
      </c>
      <c r="C2315" s="119">
        <v>3</v>
      </c>
      <c r="D2315" s="119" t="s">
        <v>186</v>
      </c>
      <c r="E2315" s="119">
        <v>5</v>
      </c>
      <c r="F2315" s="119" t="s">
        <v>301</v>
      </c>
      <c r="G2315" s="119" t="s">
        <v>301</v>
      </c>
      <c r="H2315" s="119" t="s">
        <v>188</v>
      </c>
      <c r="I2315" s="119" t="s">
        <v>190</v>
      </c>
      <c r="J2315" s="119">
        <v>3</v>
      </c>
      <c r="K2315" s="119">
        <v>7</v>
      </c>
      <c r="L2315" s="119">
        <v>705</v>
      </c>
      <c r="M2315" s="119">
        <v>36</v>
      </c>
      <c r="N2315" s="120"/>
    </row>
    <row r="2316" spans="1:14" x14ac:dyDescent="0.25">
      <c r="A2316" s="119">
        <v>105</v>
      </c>
      <c r="B2316" s="119">
        <v>105</v>
      </c>
      <c r="C2316" s="119">
        <v>3</v>
      </c>
      <c r="D2316" s="119" t="s">
        <v>186</v>
      </c>
      <c r="E2316" s="119">
        <v>5</v>
      </c>
      <c r="F2316" s="119" t="s">
        <v>301</v>
      </c>
      <c r="G2316" s="119" t="s">
        <v>301</v>
      </c>
      <c r="H2316" s="119" t="s">
        <v>188</v>
      </c>
      <c r="I2316" s="119" t="s">
        <v>190</v>
      </c>
      <c r="J2316" s="119">
        <v>3</v>
      </c>
      <c r="K2316" s="119">
        <v>8</v>
      </c>
      <c r="L2316" s="119">
        <v>801</v>
      </c>
      <c r="M2316" s="119">
        <v>33</v>
      </c>
      <c r="N2316" s="120"/>
    </row>
    <row r="2317" spans="1:14" x14ac:dyDescent="0.25">
      <c r="A2317" s="119">
        <v>105</v>
      </c>
      <c r="B2317" s="119">
        <v>105</v>
      </c>
      <c r="C2317" s="119">
        <v>3</v>
      </c>
      <c r="D2317" s="119" t="s">
        <v>186</v>
      </c>
      <c r="E2317" s="119">
        <v>5</v>
      </c>
      <c r="F2317" s="119" t="s">
        <v>301</v>
      </c>
      <c r="G2317" s="119" t="s">
        <v>301</v>
      </c>
      <c r="H2317" s="119" t="s">
        <v>188</v>
      </c>
      <c r="I2317" s="119" t="s">
        <v>190</v>
      </c>
      <c r="J2317" s="119">
        <v>3</v>
      </c>
      <c r="K2317" s="119">
        <v>8</v>
      </c>
      <c r="L2317" s="119">
        <v>802</v>
      </c>
      <c r="M2317" s="119">
        <v>34</v>
      </c>
      <c r="N2317" s="120"/>
    </row>
    <row r="2318" spans="1:14" x14ac:dyDescent="0.25">
      <c r="A2318" s="119">
        <v>105</v>
      </c>
      <c r="B2318" s="119">
        <v>105</v>
      </c>
      <c r="C2318" s="119">
        <v>3</v>
      </c>
      <c r="D2318" s="119" t="s">
        <v>186</v>
      </c>
      <c r="E2318" s="119">
        <v>5</v>
      </c>
      <c r="F2318" s="119" t="s">
        <v>301</v>
      </c>
      <c r="G2318" s="119" t="s">
        <v>301</v>
      </c>
      <c r="H2318" s="119" t="s">
        <v>188</v>
      </c>
      <c r="I2318" s="119" t="s">
        <v>190</v>
      </c>
      <c r="J2318" s="119">
        <v>3</v>
      </c>
      <c r="K2318" s="119">
        <v>8</v>
      </c>
      <c r="L2318" s="119">
        <v>803</v>
      </c>
      <c r="M2318" s="119">
        <v>33</v>
      </c>
      <c r="N2318" s="120"/>
    </row>
    <row r="2319" spans="1:14" x14ac:dyDescent="0.25">
      <c r="A2319" s="119">
        <v>105</v>
      </c>
      <c r="B2319" s="119">
        <v>105</v>
      </c>
      <c r="C2319" s="119">
        <v>3</v>
      </c>
      <c r="D2319" s="119" t="s">
        <v>186</v>
      </c>
      <c r="E2319" s="119">
        <v>5</v>
      </c>
      <c r="F2319" s="119" t="s">
        <v>301</v>
      </c>
      <c r="G2319" s="119" t="s">
        <v>301</v>
      </c>
      <c r="H2319" s="119" t="s">
        <v>188</v>
      </c>
      <c r="I2319" s="119" t="s">
        <v>190</v>
      </c>
      <c r="J2319" s="119">
        <v>3</v>
      </c>
      <c r="K2319" s="119">
        <v>8</v>
      </c>
      <c r="L2319" s="119">
        <v>804</v>
      </c>
      <c r="M2319" s="119">
        <v>34</v>
      </c>
    </row>
    <row r="2320" spans="1:14" x14ac:dyDescent="0.25">
      <c r="A2320" s="119">
        <v>105</v>
      </c>
      <c r="B2320" s="119">
        <v>105</v>
      </c>
      <c r="C2320" s="119">
        <v>3</v>
      </c>
      <c r="D2320" s="119" t="s">
        <v>186</v>
      </c>
      <c r="E2320" s="119">
        <v>5</v>
      </c>
      <c r="F2320" s="119" t="s">
        <v>301</v>
      </c>
      <c r="G2320" s="119" t="s">
        <v>301</v>
      </c>
      <c r="H2320" s="119" t="s">
        <v>188</v>
      </c>
      <c r="I2320" s="119" t="s">
        <v>190</v>
      </c>
      <c r="J2320" s="119">
        <v>3</v>
      </c>
      <c r="K2320" s="119">
        <v>9</v>
      </c>
      <c r="L2320" s="119">
        <v>901</v>
      </c>
      <c r="M2320" s="119">
        <v>31</v>
      </c>
    </row>
    <row r="2321" spans="1:14" x14ac:dyDescent="0.25">
      <c r="A2321" s="119">
        <v>105</v>
      </c>
      <c r="B2321" s="119">
        <v>105</v>
      </c>
      <c r="C2321" s="119">
        <v>3</v>
      </c>
      <c r="D2321" s="119" t="s">
        <v>186</v>
      </c>
      <c r="E2321" s="119">
        <v>5</v>
      </c>
      <c r="F2321" s="119" t="s">
        <v>301</v>
      </c>
      <c r="G2321" s="119" t="s">
        <v>301</v>
      </c>
      <c r="H2321" s="119" t="s">
        <v>188</v>
      </c>
      <c r="I2321" s="119" t="s">
        <v>190</v>
      </c>
      <c r="J2321" s="119">
        <v>3</v>
      </c>
      <c r="K2321" s="119">
        <v>9</v>
      </c>
      <c r="L2321" s="119">
        <v>902</v>
      </c>
      <c r="M2321" s="119">
        <v>31</v>
      </c>
    </row>
    <row r="2322" spans="1:14" x14ac:dyDescent="0.25">
      <c r="A2322" s="119">
        <v>105</v>
      </c>
      <c r="B2322" s="119">
        <v>105</v>
      </c>
      <c r="C2322" s="119">
        <v>3</v>
      </c>
      <c r="D2322" s="119" t="s">
        <v>186</v>
      </c>
      <c r="E2322" s="119">
        <v>5</v>
      </c>
      <c r="F2322" s="119" t="s">
        <v>301</v>
      </c>
      <c r="G2322" s="119" t="s">
        <v>301</v>
      </c>
      <c r="H2322" s="119" t="s">
        <v>188</v>
      </c>
      <c r="I2322" s="119" t="s">
        <v>190</v>
      </c>
      <c r="J2322" s="119">
        <v>3</v>
      </c>
      <c r="K2322" s="119">
        <v>9</v>
      </c>
      <c r="L2322" s="119">
        <v>903</v>
      </c>
      <c r="M2322" s="119">
        <v>29</v>
      </c>
    </row>
    <row r="2323" spans="1:14" x14ac:dyDescent="0.25">
      <c r="A2323" s="119">
        <v>105</v>
      </c>
      <c r="B2323" s="119">
        <v>105</v>
      </c>
      <c r="C2323" s="119">
        <v>3</v>
      </c>
      <c r="D2323" s="119" t="s">
        <v>186</v>
      </c>
      <c r="E2323" s="119">
        <v>5</v>
      </c>
      <c r="F2323" s="119" t="s">
        <v>301</v>
      </c>
      <c r="G2323" s="119" t="s">
        <v>301</v>
      </c>
      <c r="H2323" s="119" t="s">
        <v>188</v>
      </c>
      <c r="I2323" s="119" t="s">
        <v>190</v>
      </c>
      <c r="J2323" s="119">
        <v>4</v>
      </c>
      <c r="K2323" s="119">
        <v>10</v>
      </c>
      <c r="L2323" s="119">
        <v>1001</v>
      </c>
      <c r="M2323" s="119">
        <v>38</v>
      </c>
    </row>
    <row r="2324" spans="1:14" x14ac:dyDescent="0.25">
      <c r="A2324" s="119">
        <v>105</v>
      </c>
      <c r="B2324" s="119">
        <v>105</v>
      </c>
      <c r="C2324" s="119">
        <v>3</v>
      </c>
      <c r="D2324" s="119" t="s">
        <v>186</v>
      </c>
      <c r="E2324" s="119">
        <v>5</v>
      </c>
      <c r="F2324" s="119" t="s">
        <v>301</v>
      </c>
      <c r="G2324" s="119" t="s">
        <v>301</v>
      </c>
      <c r="H2324" s="119" t="s">
        <v>188</v>
      </c>
      <c r="I2324" s="119" t="s">
        <v>190</v>
      </c>
      <c r="J2324" s="119">
        <v>4</v>
      </c>
      <c r="K2324" s="119">
        <v>10</v>
      </c>
      <c r="L2324" s="119">
        <v>1002</v>
      </c>
      <c r="M2324" s="119">
        <v>36</v>
      </c>
    </row>
    <row r="2325" spans="1:14" x14ac:dyDescent="0.25">
      <c r="A2325" s="119">
        <v>105</v>
      </c>
      <c r="B2325" s="119">
        <v>105</v>
      </c>
      <c r="C2325" s="119">
        <v>3</v>
      </c>
      <c r="D2325" s="119" t="s">
        <v>186</v>
      </c>
      <c r="E2325" s="119">
        <v>5</v>
      </c>
      <c r="F2325" s="119" t="s">
        <v>301</v>
      </c>
      <c r="G2325" s="119" t="s">
        <v>301</v>
      </c>
      <c r="H2325" s="119" t="s">
        <v>188</v>
      </c>
      <c r="I2325" s="119" t="s">
        <v>190</v>
      </c>
      <c r="J2325" s="119">
        <v>4</v>
      </c>
      <c r="K2325" s="119">
        <v>11</v>
      </c>
      <c r="L2325" s="119">
        <v>1101</v>
      </c>
      <c r="M2325" s="119">
        <v>30</v>
      </c>
      <c r="N2325" s="120"/>
    </row>
    <row r="2326" spans="1:14" x14ac:dyDescent="0.25">
      <c r="A2326" s="119">
        <v>105</v>
      </c>
      <c r="B2326" s="119">
        <v>105</v>
      </c>
      <c r="C2326" s="119">
        <v>3</v>
      </c>
      <c r="D2326" s="119" t="s">
        <v>186</v>
      </c>
      <c r="E2326" s="119">
        <v>5</v>
      </c>
      <c r="F2326" s="119" t="s">
        <v>301</v>
      </c>
      <c r="G2326" s="119" t="s">
        <v>301</v>
      </c>
      <c r="H2326" s="119" t="s">
        <v>188</v>
      </c>
      <c r="I2326" s="119" t="s">
        <v>190</v>
      </c>
      <c r="J2326" s="119">
        <v>4</v>
      </c>
      <c r="K2326" s="119">
        <v>11</v>
      </c>
      <c r="L2326" s="119">
        <v>1102</v>
      </c>
      <c r="M2326" s="119">
        <v>26</v>
      </c>
      <c r="N2326" s="120"/>
    </row>
    <row r="2327" spans="1:14" x14ac:dyDescent="0.25">
      <c r="A2327" s="119">
        <v>105</v>
      </c>
      <c r="B2327" s="119">
        <v>105</v>
      </c>
      <c r="C2327" s="119">
        <v>3</v>
      </c>
      <c r="D2327" s="119" t="s">
        <v>186</v>
      </c>
      <c r="E2327" s="119">
        <v>5</v>
      </c>
      <c r="F2327" s="119" t="s">
        <v>301</v>
      </c>
      <c r="G2327" s="119" t="s">
        <v>301</v>
      </c>
      <c r="H2327" s="119" t="s">
        <v>191</v>
      </c>
      <c r="I2327" s="119" t="s">
        <v>192</v>
      </c>
      <c r="J2327" s="119">
        <v>2</v>
      </c>
      <c r="K2327" s="119">
        <v>22</v>
      </c>
      <c r="L2327" s="119">
        <v>2201</v>
      </c>
      <c r="M2327" s="119">
        <v>25</v>
      </c>
      <c r="N2327" s="120"/>
    </row>
    <row r="2328" spans="1:14" x14ac:dyDescent="0.25">
      <c r="A2328" s="119">
        <v>105</v>
      </c>
      <c r="B2328" s="119">
        <v>105</v>
      </c>
      <c r="C2328" s="119">
        <v>3</v>
      </c>
      <c r="D2328" s="119" t="s">
        <v>186</v>
      </c>
      <c r="E2328" s="119">
        <v>5</v>
      </c>
      <c r="F2328" s="119" t="s">
        <v>301</v>
      </c>
      <c r="G2328" s="119" t="s">
        <v>301</v>
      </c>
      <c r="H2328" s="119" t="s">
        <v>191</v>
      </c>
      <c r="I2328" s="119" t="s">
        <v>192</v>
      </c>
      <c r="J2328" s="119">
        <v>2</v>
      </c>
      <c r="K2328" s="119">
        <v>22</v>
      </c>
      <c r="L2328" s="119">
        <v>2202</v>
      </c>
      <c r="M2328" s="119">
        <v>19</v>
      </c>
      <c r="N2328" s="120"/>
    </row>
    <row r="2329" spans="1:14" x14ac:dyDescent="0.25">
      <c r="A2329" s="119">
        <v>105</v>
      </c>
      <c r="B2329" s="119">
        <v>105</v>
      </c>
      <c r="C2329" s="119">
        <v>3</v>
      </c>
      <c r="D2329" s="119" t="s">
        <v>186</v>
      </c>
      <c r="E2329" s="119">
        <v>5</v>
      </c>
      <c r="F2329" s="119" t="s">
        <v>301</v>
      </c>
      <c r="G2329" s="119" t="s">
        <v>301</v>
      </c>
      <c r="H2329" s="119" t="s">
        <v>191</v>
      </c>
      <c r="I2329" s="119" t="s">
        <v>192</v>
      </c>
      <c r="J2329" s="119">
        <v>3</v>
      </c>
      <c r="K2329" s="119">
        <v>23</v>
      </c>
      <c r="L2329" s="119">
        <v>2301</v>
      </c>
      <c r="M2329" s="119">
        <v>40</v>
      </c>
      <c r="N2329" s="120"/>
    </row>
    <row r="2330" spans="1:14" x14ac:dyDescent="0.25">
      <c r="A2330" s="119">
        <v>105</v>
      </c>
      <c r="B2330" s="119">
        <v>105</v>
      </c>
      <c r="C2330" s="119">
        <v>3</v>
      </c>
      <c r="D2330" s="119" t="s">
        <v>186</v>
      </c>
      <c r="E2330" s="119">
        <v>5</v>
      </c>
      <c r="F2330" s="119" t="s">
        <v>301</v>
      </c>
      <c r="G2330" s="119" t="s">
        <v>301</v>
      </c>
      <c r="H2330" s="119" t="s">
        <v>191</v>
      </c>
      <c r="I2330" s="119" t="s">
        <v>192</v>
      </c>
      <c r="J2330" s="119">
        <v>3</v>
      </c>
      <c r="K2330" s="119">
        <v>23</v>
      </c>
      <c r="L2330" s="119">
        <v>2302</v>
      </c>
      <c r="M2330" s="119">
        <v>30</v>
      </c>
      <c r="N2330" s="120"/>
    </row>
    <row r="2331" spans="1:14" x14ac:dyDescent="0.25">
      <c r="A2331" s="119">
        <v>105</v>
      </c>
      <c r="B2331" s="119">
        <v>105</v>
      </c>
      <c r="C2331" s="119">
        <v>3</v>
      </c>
      <c r="D2331" s="119" t="s">
        <v>186</v>
      </c>
      <c r="E2331" s="119">
        <v>5</v>
      </c>
      <c r="F2331" s="119" t="s">
        <v>301</v>
      </c>
      <c r="G2331" s="119" t="s">
        <v>301</v>
      </c>
      <c r="H2331" s="119" t="s">
        <v>191</v>
      </c>
      <c r="I2331" s="119" t="s">
        <v>192</v>
      </c>
      <c r="J2331" s="119">
        <v>3</v>
      </c>
      <c r="K2331" s="119">
        <v>24</v>
      </c>
      <c r="L2331" s="119">
        <v>2401</v>
      </c>
      <c r="M2331" s="119">
        <v>35</v>
      </c>
      <c r="N2331" s="120"/>
    </row>
    <row r="2332" spans="1:14" x14ac:dyDescent="0.25">
      <c r="A2332" s="119">
        <v>105</v>
      </c>
      <c r="B2332" s="119">
        <v>105</v>
      </c>
      <c r="C2332" s="119">
        <v>3</v>
      </c>
      <c r="D2332" s="119" t="s">
        <v>186</v>
      </c>
      <c r="E2332" s="119">
        <v>5</v>
      </c>
      <c r="F2332" s="119" t="s">
        <v>301</v>
      </c>
      <c r="G2332" s="119" t="s">
        <v>301</v>
      </c>
      <c r="H2332" s="119" t="s">
        <v>191</v>
      </c>
      <c r="I2332" s="119" t="s">
        <v>192</v>
      </c>
      <c r="J2332" s="119">
        <v>3</v>
      </c>
      <c r="K2332" s="119">
        <v>24</v>
      </c>
      <c r="L2332" s="119">
        <v>2402</v>
      </c>
      <c r="M2332" s="119">
        <v>35</v>
      </c>
      <c r="N2332" s="120"/>
    </row>
    <row r="2333" spans="1:14" x14ac:dyDescent="0.25">
      <c r="A2333" s="119">
        <v>105</v>
      </c>
      <c r="B2333" s="119">
        <v>105</v>
      </c>
      <c r="C2333" s="119">
        <v>3</v>
      </c>
      <c r="D2333" s="119" t="s">
        <v>186</v>
      </c>
      <c r="E2333" s="119">
        <v>5</v>
      </c>
      <c r="F2333" s="119" t="s">
        <v>301</v>
      </c>
      <c r="G2333" s="119" t="s">
        <v>301</v>
      </c>
      <c r="H2333" s="119" t="s">
        <v>191</v>
      </c>
      <c r="I2333" s="119" t="s">
        <v>192</v>
      </c>
      <c r="J2333" s="119">
        <v>4</v>
      </c>
      <c r="K2333" s="119">
        <v>25</v>
      </c>
      <c r="L2333" s="119">
        <v>2501</v>
      </c>
      <c r="M2333" s="119">
        <v>30</v>
      </c>
      <c r="N2333" s="120"/>
    </row>
    <row r="2334" spans="1:14" x14ac:dyDescent="0.25">
      <c r="A2334" s="119">
        <v>105</v>
      </c>
      <c r="B2334" s="119">
        <v>105</v>
      </c>
      <c r="C2334" s="119">
        <v>3</v>
      </c>
      <c r="D2334" s="119" t="s">
        <v>186</v>
      </c>
      <c r="E2334" s="119">
        <v>5</v>
      </c>
      <c r="F2334" s="119" t="s">
        <v>301</v>
      </c>
      <c r="G2334" s="119" t="s">
        <v>301</v>
      </c>
      <c r="H2334" s="119" t="s">
        <v>191</v>
      </c>
      <c r="I2334" s="119" t="s">
        <v>192</v>
      </c>
      <c r="J2334" s="119">
        <v>4</v>
      </c>
      <c r="K2334" s="119">
        <v>25</v>
      </c>
      <c r="L2334" s="119">
        <v>2502</v>
      </c>
      <c r="M2334" s="119">
        <v>35</v>
      </c>
      <c r="N2334" s="120"/>
    </row>
    <row r="2335" spans="1:14" x14ac:dyDescent="0.25">
      <c r="A2335" s="119">
        <v>105</v>
      </c>
      <c r="B2335" s="119">
        <v>105</v>
      </c>
      <c r="C2335" s="119">
        <v>3</v>
      </c>
      <c r="D2335" s="119" t="s">
        <v>186</v>
      </c>
      <c r="E2335" s="119">
        <v>5</v>
      </c>
      <c r="F2335" s="119" t="s">
        <v>301</v>
      </c>
      <c r="G2335" s="119" t="s">
        <v>301</v>
      </c>
      <c r="H2335" s="119" t="s">
        <v>191</v>
      </c>
      <c r="I2335" s="119" t="s">
        <v>192</v>
      </c>
      <c r="J2335" s="119">
        <v>4</v>
      </c>
      <c r="K2335" s="119">
        <v>25</v>
      </c>
      <c r="L2335" s="119">
        <v>2503</v>
      </c>
      <c r="M2335" s="119">
        <v>28</v>
      </c>
      <c r="N2335" s="120"/>
    </row>
    <row r="2336" spans="1:14" x14ac:dyDescent="0.25">
      <c r="A2336" s="119">
        <v>106</v>
      </c>
      <c r="B2336" s="119">
        <v>54</v>
      </c>
      <c r="C2336" s="119">
        <v>3</v>
      </c>
      <c r="D2336" s="119" t="s">
        <v>186</v>
      </c>
      <c r="E2336" s="119">
        <v>5</v>
      </c>
      <c r="F2336" s="119" t="s">
        <v>302</v>
      </c>
      <c r="G2336" s="119" t="s">
        <v>303</v>
      </c>
      <c r="H2336" s="119" t="s">
        <v>188</v>
      </c>
      <c r="I2336" s="119" t="s">
        <v>189</v>
      </c>
      <c r="J2336" s="119">
        <v>1</v>
      </c>
      <c r="K2336" s="119">
        <v>0</v>
      </c>
      <c r="L2336" s="119">
        <v>1</v>
      </c>
      <c r="M2336" s="119">
        <v>25</v>
      </c>
      <c r="N2336" s="120"/>
    </row>
    <row r="2337" spans="1:14" x14ac:dyDescent="0.25">
      <c r="A2337" s="119">
        <v>106</v>
      </c>
      <c r="B2337" s="119">
        <v>54</v>
      </c>
      <c r="C2337" s="119">
        <v>3</v>
      </c>
      <c r="D2337" s="119" t="s">
        <v>186</v>
      </c>
      <c r="E2337" s="119">
        <v>5</v>
      </c>
      <c r="F2337" s="119" t="s">
        <v>302</v>
      </c>
      <c r="G2337" s="119" t="s">
        <v>303</v>
      </c>
      <c r="H2337" s="119" t="s">
        <v>188</v>
      </c>
      <c r="I2337" s="119" t="s">
        <v>189</v>
      </c>
      <c r="J2337" s="119">
        <v>2</v>
      </c>
      <c r="K2337" s="119">
        <v>1</v>
      </c>
      <c r="L2337" s="119">
        <v>101</v>
      </c>
      <c r="M2337" s="119">
        <v>32</v>
      </c>
      <c r="N2337" s="120"/>
    </row>
    <row r="2338" spans="1:14" x14ac:dyDescent="0.25">
      <c r="A2338" s="119">
        <v>106</v>
      </c>
      <c r="B2338" s="119">
        <v>54</v>
      </c>
      <c r="C2338" s="119">
        <v>3</v>
      </c>
      <c r="D2338" s="119" t="s">
        <v>186</v>
      </c>
      <c r="E2338" s="119">
        <v>5</v>
      </c>
      <c r="F2338" s="119" t="s">
        <v>302</v>
      </c>
      <c r="G2338" s="119" t="s">
        <v>303</v>
      </c>
      <c r="H2338" s="119" t="s">
        <v>188</v>
      </c>
      <c r="I2338" s="119" t="s">
        <v>189</v>
      </c>
      <c r="J2338" s="119">
        <v>2</v>
      </c>
      <c r="K2338" s="119">
        <v>2</v>
      </c>
      <c r="L2338" s="119">
        <v>201</v>
      </c>
      <c r="M2338" s="119">
        <v>34</v>
      </c>
      <c r="N2338" s="120"/>
    </row>
    <row r="2339" spans="1:14" x14ac:dyDescent="0.25">
      <c r="A2339" s="119">
        <v>106</v>
      </c>
      <c r="B2339" s="119">
        <v>54</v>
      </c>
      <c r="C2339" s="119">
        <v>3</v>
      </c>
      <c r="D2339" s="119" t="s">
        <v>186</v>
      </c>
      <c r="E2339" s="119">
        <v>5</v>
      </c>
      <c r="F2339" s="119" t="s">
        <v>302</v>
      </c>
      <c r="G2339" s="119" t="s">
        <v>303</v>
      </c>
      <c r="H2339" s="119" t="s">
        <v>188</v>
      </c>
      <c r="I2339" s="119" t="s">
        <v>189</v>
      </c>
      <c r="J2339" s="119">
        <v>2</v>
      </c>
      <c r="K2339" s="119">
        <v>3</v>
      </c>
      <c r="L2339" s="119">
        <v>301</v>
      </c>
      <c r="M2339" s="119">
        <v>32</v>
      </c>
      <c r="N2339" s="120"/>
    </row>
    <row r="2340" spans="1:14" x14ac:dyDescent="0.25">
      <c r="A2340" s="119">
        <v>106</v>
      </c>
      <c r="B2340" s="119">
        <v>54</v>
      </c>
      <c r="C2340" s="119">
        <v>3</v>
      </c>
      <c r="D2340" s="119" t="s">
        <v>186</v>
      </c>
      <c r="E2340" s="119">
        <v>5</v>
      </c>
      <c r="F2340" s="119" t="s">
        <v>302</v>
      </c>
      <c r="G2340" s="119" t="s">
        <v>303</v>
      </c>
      <c r="H2340" s="119" t="s">
        <v>188</v>
      </c>
      <c r="I2340" s="119" t="s">
        <v>189</v>
      </c>
      <c r="J2340" s="119">
        <v>2</v>
      </c>
      <c r="K2340" s="119">
        <v>4</v>
      </c>
      <c r="L2340" s="119">
        <v>401</v>
      </c>
      <c r="M2340" s="119">
        <v>32</v>
      </c>
      <c r="N2340" s="120"/>
    </row>
    <row r="2341" spans="1:14" x14ac:dyDescent="0.25">
      <c r="A2341" s="119">
        <v>106</v>
      </c>
      <c r="B2341" s="119">
        <v>54</v>
      </c>
      <c r="C2341" s="119">
        <v>3</v>
      </c>
      <c r="D2341" s="119" t="s">
        <v>186</v>
      </c>
      <c r="E2341" s="119">
        <v>5</v>
      </c>
      <c r="F2341" s="119" t="s">
        <v>302</v>
      </c>
      <c r="G2341" s="119" t="s">
        <v>303</v>
      </c>
      <c r="H2341" s="119" t="s">
        <v>188</v>
      </c>
      <c r="I2341" s="119" t="s">
        <v>189</v>
      </c>
      <c r="J2341" s="119">
        <v>2</v>
      </c>
      <c r="K2341" s="119">
        <v>5</v>
      </c>
      <c r="L2341" s="119">
        <v>501</v>
      </c>
      <c r="M2341" s="119">
        <v>28</v>
      </c>
      <c r="N2341" s="120"/>
    </row>
    <row r="2342" spans="1:14" x14ac:dyDescent="0.25">
      <c r="A2342" s="119">
        <v>106</v>
      </c>
      <c r="B2342" s="119">
        <v>54</v>
      </c>
      <c r="C2342" s="119">
        <v>3</v>
      </c>
      <c r="D2342" s="119" t="s">
        <v>186</v>
      </c>
      <c r="E2342" s="119">
        <v>5</v>
      </c>
      <c r="F2342" s="119" t="s">
        <v>302</v>
      </c>
      <c r="G2342" s="119" t="s">
        <v>303</v>
      </c>
      <c r="H2342" s="119" t="s">
        <v>188</v>
      </c>
      <c r="I2342" s="119" t="s">
        <v>190</v>
      </c>
      <c r="J2342" s="119">
        <v>1</v>
      </c>
      <c r="K2342" s="119">
        <v>0</v>
      </c>
      <c r="L2342" s="119">
        <v>1</v>
      </c>
      <c r="M2342" s="119">
        <v>24</v>
      </c>
      <c r="N2342" s="120"/>
    </row>
    <row r="2343" spans="1:14" x14ac:dyDescent="0.25">
      <c r="A2343" s="119">
        <v>106</v>
      </c>
      <c r="B2343" s="119">
        <v>54</v>
      </c>
      <c r="C2343" s="119">
        <v>3</v>
      </c>
      <c r="D2343" s="119" t="s">
        <v>186</v>
      </c>
      <c r="E2343" s="119">
        <v>5</v>
      </c>
      <c r="F2343" s="119" t="s">
        <v>302</v>
      </c>
      <c r="G2343" s="119" t="s">
        <v>303</v>
      </c>
      <c r="H2343" s="119" t="s">
        <v>188</v>
      </c>
      <c r="I2343" s="119" t="s">
        <v>190</v>
      </c>
      <c r="J2343" s="119">
        <v>2</v>
      </c>
      <c r="K2343" s="119">
        <v>1</v>
      </c>
      <c r="L2343" s="119">
        <v>101</v>
      </c>
      <c r="M2343" s="119">
        <v>33</v>
      </c>
      <c r="N2343" s="120"/>
    </row>
    <row r="2344" spans="1:14" x14ac:dyDescent="0.25">
      <c r="A2344" s="119">
        <v>106</v>
      </c>
      <c r="B2344" s="119">
        <v>54</v>
      </c>
      <c r="C2344" s="119">
        <v>3</v>
      </c>
      <c r="D2344" s="119" t="s">
        <v>186</v>
      </c>
      <c r="E2344" s="119">
        <v>5</v>
      </c>
      <c r="F2344" s="119" t="s">
        <v>302</v>
      </c>
      <c r="G2344" s="119" t="s">
        <v>303</v>
      </c>
      <c r="H2344" s="119" t="s">
        <v>188</v>
      </c>
      <c r="I2344" s="119" t="s">
        <v>190</v>
      </c>
      <c r="J2344" s="119">
        <v>2</v>
      </c>
      <c r="K2344" s="119">
        <v>2</v>
      </c>
      <c r="L2344" s="119">
        <v>201</v>
      </c>
      <c r="M2344" s="119">
        <v>35</v>
      </c>
      <c r="N2344" s="120"/>
    </row>
    <row r="2345" spans="1:14" x14ac:dyDescent="0.25">
      <c r="A2345" s="119">
        <v>106</v>
      </c>
      <c r="B2345" s="119">
        <v>54</v>
      </c>
      <c r="C2345" s="119">
        <v>3</v>
      </c>
      <c r="D2345" s="119" t="s">
        <v>186</v>
      </c>
      <c r="E2345" s="119">
        <v>5</v>
      </c>
      <c r="F2345" s="119" t="s">
        <v>302</v>
      </c>
      <c r="G2345" s="119" t="s">
        <v>303</v>
      </c>
      <c r="H2345" s="119" t="s">
        <v>188</v>
      </c>
      <c r="I2345" s="119" t="s">
        <v>190</v>
      </c>
      <c r="J2345" s="119">
        <v>2</v>
      </c>
      <c r="K2345" s="119">
        <v>3</v>
      </c>
      <c r="L2345" s="119">
        <v>301</v>
      </c>
      <c r="M2345" s="119">
        <v>31</v>
      </c>
      <c r="N2345" s="120"/>
    </row>
    <row r="2346" spans="1:14" x14ac:dyDescent="0.25">
      <c r="A2346" s="119">
        <v>106</v>
      </c>
      <c r="B2346" s="119">
        <v>54</v>
      </c>
      <c r="C2346" s="119">
        <v>3</v>
      </c>
      <c r="D2346" s="119" t="s">
        <v>186</v>
      </c>
      <c r="E2346" s="119">
        <v>5</v>
      </c>
      <c r="F2346" s="119" t="s">
        <v>302</v>
      </c>
      <c r="G2346" s="119" t="s">
        <v>303</v>
      </c>
      <c r="H2346" s="119" t="s">
        <v>188</v>
      </c>
      <c r="I2346" s="119" t="s">
        <v>190</v>
      </c>
      <c r="J2346" s="119">
        <v>2</v>
      </c>
      <c r="K2346" s="119">
        <v>4</v>
      </c>
      <c r="L2346" s="119">
        <v>401</v>
      </c>
      <c r="M2346" s="119">
        <v>33</v>
      </c>
      <c r="N2346" s="120"/>
    </row>
    <row r="2347" spans="1:14" x14ac:dyDescent="0.25">
      <c r="A2347" s="119">
        <v>106</v>
      </c>
      <c r="B2347" s="119">
        <v>54</v>
      </c>
      <c r="C2347" s="119">
        <v>3</v>
      </c>
      <c r="D2347" s="119" t="s">
        <v>186</v>
      </c>
      <c r="E2347" s="119">
        <v>5</v>
      </c>
      <c r="F2347" s="119" t="s">
        <v>302</v>
      </c>
      <c r="G2347" s="119" t="s">
        <v>303</v>
      </c>
      <c r="H2347" s="119" t="s">
        <v>188</v>
      </c>
      <c r="I2347" s="119" t="s">
        <v>190</v>
      </c>
      <c r="J2347" s="119">
        <v>2</v>
      </c>
      <c r="K2347" s="119">
        <v>5</v>
      </c>
      <c r="L2347" s="119">
        <v>501</v>
      </c>
      <c r="M2347" s="119">
        <v>30</v>
      </c>
      <c r="N2347" s="120"/>
    </row>
    <row r="2348" spans="1:14" x14ac:dyDescent="0.25">
      <c r="A2348" s="119">
        <v>106</v>
      </c>
      <c r="B2348" s="119">
        <v>106</v>
      </c>
      <c r="C2348" s="119">
        <v>3</v>
      </c>
      <c r="D2348" s="119" t="s">
        <v>186</v>
      </c>
      <c r="E2348" s="119">
        <v>5</v>
      </c>
      <c r="F2348" s="119" t="s">
        <v>302</v>
      </c>
      <c r="G2348" s="119" t="s">
        <v>302</v>
      </c>
      <c r="H2348" s="119" t="s">
        <v>188</v>
      </c>
      <c r="I2348" s="119" t="s">
        <v>189</v>
      </c>
      <c r="J2348" s="119">
        <v>1</v>
      </c>
      <c r="K2348" s="119">
        <v>0</v>
      </c>
      <c r="L2348" s="119">
        <v>1</v>
      </c>
      <c r="M2348" s="119">
        <v>24</v>
      </c>
      <c r="N2348" s="120"/>
    </row>
    <row r="2349" spans="1:14" x14ac:dyDescent="0.25">
      <c r="A2349" s="119">
        <v>106</v>
      </c>
      <c r="B2349" s="119">
        <v>106</v>
      </c>
      <c r="C2349" s="119">
        <v>3</v>
      </c>
      <c r="D2349" s="119" t="s">
        <v>186</v>
      </c>
      <c r="E2349" s="119">
        <v>5</v>
      </c>
      <c r="F2349" s="119" t="s">
        <v>302</v>
      </c>
      <c r="G2349" s="119" t="s">
        <v>302</v>
      </c>
      <c r="H2349" s="119" t="s">
        <v>188</v>
      </c>
      <c r="I2349" s="119" t="s">
        <v>189</v>
      </c>
      <c r="J2349" s="119">
        <v>3</v>
      </c>
      <c r="K2349" s="119">
        <v>6</v>
      </c>
      <c r="L2349" s="119">
        <v>601</v>
      </c>
      <c r="M2349" s="119">
        <v>34</v>
      </c>
      <c r="N2349" s="120"/>
    </row>
    <row r="2350" spans="1:14" x14ac:dyDescent="0.25">
      <c r="A2350" s="119">
        <v>106</v>
      </c>
      <c r="B2350" s="119">
        <v>106</v>
      </c>
      <c r="C2350" s="119">
        <v>3</v>
      </c>
      <c r="D2350" s="119" t="s">
        <v>186</v>
      </c>
      <c r="E2350" s="119">
        <v>5</v>
      </c>
      <c r="F2350" s="119" t="s">
        <v>302</v>
      </c>
      <c r="G2350" s="119" t="s">
        <v>302</v>
      </c>
      <c r="H2350" s="119" t="s">
        <v>188</v>
      </c>
      <c r="I2350" s="119" t="s">
        <v>189</v>
      </c>
      <c r="J2350" s="119">
        <v>3</v>
      </c>
      <c r="K2350" s="119">
        <v>6</v>
      </c>
      <c r="L2350" s="119">
        <v>602</v>
      </c>
      <c r="M2350" s="119">
        <v>36</v>
      </c>
      <c r="N2350" s="120"/>
    </row>
    <row r="2351" spans="1:14" x14ac:dyDescent="0.25">
      <c r="A2351" s="119">
        <v>106</v>
      </c>
      <c r="B2351" s="119">
        <v>106</v>
      </c>
      <c r="C2351" s="119">
        <v>3</v>
      </c>
      <c r="D2351" s="119" t="s">
        <v>186</v>
      </c>
      <c r="E2351" s="119">
        <v>5</v>
      </c>
      <c r="F2351" s="119" t="s">
        <v>302</v>
      </c>
      <c r="G2351" s="119" t="s">
        <v>302</v>
      </c>
      <c r="H2351" s="119" t="s">
        <v>188</v>
      </c>
      <c r="I2351" s="119" t="s">
        <v>189</v>
      </c>
      <c r="J2351" s="119">
        <v>3</v>
      </c>
      <c r="K2351" s="119">
        <v>7</v>
      </c>
      <c r="L2351" s="119">
        <v>701</v>
      </c>
      <c r="M2351" s="119">
        <v>36</v>
      </c>
      <c r="N2351" s="120"/>
    </row>
    <row r="2352" spans="1:14" x14ac:dyDescent="0.25">
      <c r="A2352" s="119">
        <v>106</v>
      </c>
      <c r="B2352" s="119">
        <v>106</v>
      </c>
      <c r="C2352" s="119">
        <v>3</v>
      </c>
      <c r="D2352" s="119" t="s">
        <v>186</v>
      </c>
      <c r="E2352" s="119">
        <v>5</v>
      </c>
      <c r="F2352" s="119" t="s">
        <v>302</v>
      </c>
      <c r="G2352" s="119" t="s">
        <v>302</v>
      </c>
      <c r="H2352" s="119" t="s">
        <v>188</v>
      </c>
      <c r="I2352" s="119" t="s">
        <v>189</v>
      </c>
      <c r="J2352" s="119">
        <v>3</v>
      </c>
      <c r="K2352" s="119">
        <v>7</v>
      </c>
      <c r="L2352" s="119">
        <v>702</v>
      </c>
      <c r="M2352" s="119">
        <v>36</v>
      </c>
      <c r="N2352" s="120"/>
    </row>
    <row r="2353" spans="1:14" x14ac:dyDescent="0.25">
      <c r="A2353" s="119">
        <v>106</v>
      </c>
      <c r="B2353" s="119">
        <v>106</v>
      </c>
      <c r="C2353" s="119">
        <v>3</v>
      </c>
      <c r="D2353" s="119" t="s">
        <v>186</v>
      </c>
      <c r="E2353" s="119">
        <v>5</v>
      </c>
      <c r="F2353" s="119" t="s">
        <v>302</v>
      </c>
      <c r="G2353" s="119" t="s">
        <v>302</v>
      </c>
      <c r="H2353" s="119" t="s">
        <v>188</v>
      </c>
      <c r="I2353" s="119" t="s">
        <v>189</v>
      </c>
      <c r="J2353" s="119">
        <v>3</v>
      </c>
      <c r="K2353" s="119">
        <v>8</v>
      </c>
      <c r="L2353" s="119">
        <v>801</v>
      </c>
      <c r="M2353" s="119">
        <v>37</v>
      </c>
      <c r="N2353" s="120"/>
    </row>
    <row r="2354" spans="1:14" x14ac:dyDescent="0.25">
      <c r="A2354" s="119">
        <v>106</v>
      </c>
      <c r="B2354" s="119">
        <v>106</v>
      </c>
      <c r="C2354" s="119">
        <v>3</v>
      </c>
      <c r="D2354" s="119" t="s">
        <v>186</v>
      </c>
      <c r="E2354" s="119">
        <v>5</v>
      </c>
      <c r="F2354" s="119" t="s">
        <v>302</v>
      </c>
      <c r="G2354" s="119" t="s">
        <v>302</v>
      </c>
      <c r="H2354" s="119" t="s">
        <v>188</v>
      </c>
      <c r="I2354" s="119" t="s">
        <v>189</v>
      </c>
      <c r="J2354" s="119">
        <v>3</v>
      </c>
      <c r="K2354" s="119">
        <v>8</v>
      </c>
      <c r="L2354" s="119">
        <v>802</v>
      </c>
      <c r="M2354" s="119">
        <v>37</v>
      </c>
      <c r="N2354" s="120"/>
    </row>
    <row r="2355" spans="1:14" x14ac:dyDescent="0.25">
      <c r="A2355" s="119">
        <v>106</v>
      </c>
      <c r="B2355" s="119">
        <v>106</v>
      </c>
      <c r="C2355" s="119">
        <v>3</v>
      </c>
      <c r="D2355" s="119" t="s">
        <v>186</v>
      </c>
      <c r="E2355" s="119">
        <v>5</v>
      </c>
      <c r="F2355" s="119" t="s">
        <v>302</v>
      </c>
      <c r="G2355" s="119" t="s">
        <v>302</v>
      </c>
      <c r="H2355" s="119" t="s">
        <v>188</v>
      </c>
      <c r="I2355" s="119" t="s">
        <v>189</v>
      </c>
      <c r="J2355" s="119">
        <v>3</v>
      </c>
      <c r="K2355" s="119">
        <v>8</v>
      </c>
      <c r="L2355" s="119">
        <v>803</v>
      </c>
      <c r="M2355" s="119">
        <v>36</v>
      </c>
      <c r="N2355" s="120"/>
    </row>
    <row r="2356" spans="1:14" x14ac:dyDescent="0.25">
      <c r="A2356" s="119">
        <v>106</v>
      </c>
      <c r="B2356" s="119">
        <v>106</v>
      </c>
      <c r="C2356" s="119">
        <v>3</v>
      </c>
      <c r="D2356" s="119" t="s">
        <v>186</v>
      </c>
      <c r="E2356" s="119">
        <v>5</v>
      </c>
      <c r="F2356" s="119" t="s">
        <v>302</v>
      </c>
      <c r="G2356" s="119" t="s">
        <v>302</v>
      </c>
      <c r="H2356" s="119" t="s">
        <v>188</v>
      </c>
      <c r="I2356" s="119" t="s">
        <v>189</v>
      </c>
      <c r="J2356" s="119">
        <v>3</v>
      </c>
      <c r="K2356" s="119">
        <v>8</v>
      </c>
      <c r="L2356" s="119">
        <v>804</v>
      </c>
      <c r="M2356" s="119">
        <v>36</v>
      </c>
      <c r="N2356" s="120"/>
    </row>
    <row r="2357" spans="1:14" x14ac:dyDescent="0.25">
      <c r="A2357" s="119">
        <v>106</v>
      </c>
      <c r="B2357" s="119">
        <v>106</v>
      </c>
      <c r="C2357" s="119">
        <v>3</v>
      </c>
      <c r="D2357" s="119" t="s">
        <v>186</v>
      </c>
      <c r="E2357" s="119">
        <v>5</v>
      </c>
      <c r="F2357" s="119" t="s">
        <v>302</v>
      </c>
      <c r="G2357" s="119" t="s">
        <v>302</v>
      </c>
      <c r="H2357" s="119" t="s">
        <v>188</v>
      </c>
      <c r="I2357" s="119" t="s">
        <v>189</v>
      </c>
      <c r="J2357" s="119">
        <v>3</v>
      </c>
      <c r="K2357" s="119">
        <v>9</v>
      </c>
      <c r="L2357" s="119">
        <v>901</v>
      </c>
      <c r="M2357" s="119">
        <v>35</v>
      </c>
      <c r="N2357" s="120"/>
    </row>
    <row r="2358" spans="1:14" x14ac:dyDescent="0.25">
      <c r="A2358" s="119">
        <v>106</v>
      </c>
      <c r="B2358" s="119">
        <v>106</v>
      </c>
      <c r="C2358" s="119">
        <v>3</v>
      </c>
      <c r="D2358" s="119" t="s">
        <v>186</v>
      </c>
      <c r="E2358" s="119">
        <v>5</v>
      </c>
      <c r="F2358" s="119" t="s">
        <v>302</v>
      </c>
      <c r="G2358" s="119" t="s">
        <v>302</v>
      </c>
      <c r="H2358" s="119" t="s">
        <v>188</v>
      </c>
      <c r="I2358" s="119" t="s">
        <v>189</v>
      </c>
      <c r="J2358" s="119">
        <v>3</v>
      </c>
      <c r="K2358" s="119">
        <v>9</v>
      </c>
      <c r="L2358" s="119">
        <v>902</v>
      </c>
      <c r="M2358" s="119">
        <v>36</v>
      </c>
      <c r="N2358" s="120"/>
    </row>
    <row r="2359" spans="1:14" x14ac:dyDescent="0.25">
      <c r="A2359" s="119">
        <v>106</v>
      </c>
      <c r="B2359" s="119">
        <v>106</v>
      </c>
      <c r="C2359" s="119">
        <v>3</v>
      </c>
      <c r="D2359" s="119" t="s">
        <v>186</v>
      </c>
      <c r="E2359" s="119">
        <v>5</v>
      </c>
      <c r="F2359" s="119" t="s">
        <v>302</v>
      </c>
      <c r="G2359" s="119" t="s">
        <v>302</v>
      </c>
      <c r="H2359" s="119" t="s">
        <v>188</v>
      </c>
      <c r="I2359" s="119" t="s">
        <v>189</v>
      </c>
      <c r="J2359" s="119">
        <v>3</v>
      </c>
      <c r="K2359" s="119">
        <v>9</v>
      </c>
      <c r="L2359" s="119">
        <v>903</v>
      </c>
      <c r="M2359" s="119">
        <v>33</v>
      </c>
      <c r="N2359" s="120"/>
    </row>
    <row r="2360" spans="1:14" x14ac:dyDescent="0.25">
      <c r="A2360" s="119">
        <v>106</v>
      </c>
      <c r="B2360" s="119">
        <v>106</v>
      </c>
      <c r="C2360" s="119">
        <v>3</v>
      </c>
      <c r="D2360" s="119" t="s">
        <v>186</v>
      </c>
      <c r="E2360" s="119">
        <v>5</v>
      </c>
      <c r="F2360" s="119" t="s">
        <v>302</v>
      </c>
      <c r="G2360" s="119" t="s">
        <v>302</v>
      </c>
      <c r="H2360" s="119" t="s">
        <v>188</v>
      </c>
      <c r="I2360" s="119" t="s">
        <v>189</v>
      </c>
      <c r="J2360" s="119">
        <v>3</v>
      </c>
      <c r="K2360" s="119">
        <v>9</v>
      </c>
      <c r="L2360" s="119">
        <v>904</v>
      </c>
      <c r="M2360" s="119">
        <v>35</v>
      </c>
      <c r="N2360" s="120"/>
    </row>
    <row r="2361" spans="1:14" x14ac:dyDescent="0.25">
      <c r="A2361" s="119">
        <v>106</v>
      </c>
      <c r="B2361" s="119">
        <v>106</v>
      </c>
      <c r="C2361" s="119">
        <v>3</v>
      </c>
      <c r="D2361" s="119" t="s">
        <v>186</v>
      </c>
      <c r="E2361" s="119">
        <v>5</v>
      </c>
      <c r="F2361" s="119" t="s">
        <v>302</v>
      </c>
      <c r="G2361" s="119" t="s">
        <v>302</v>
      </c>
      <c r="H2361" s="119" t="s">
        <v>188</v>
      </c>
      <c r="I2361" s="119" t="s">
        <v>189</v>
      </c>
      <c r="J2361" s="119">
        <v>4</v>
      </c>
      <c r="K2361" s="119">
        <v>10</v>
      </c>
      <c r="L2361" s="119">
        <v>1001</v>
      </c>
      <c r="M2361" s="119">
        <v>40</v>
      </c>
      <c r="N2361" s="120"/>
    </row>
    <row r="2362" spans="1:14" x14ac:dyDescent="0.25">
      <c r="A2362" s="119">
        <v>106</v>
      </c>
      <c r="B2362" s="119">
        <v>106</v>
      </c>
      <c r="C2362" s="119">
        <v>3</v>
      </c>
      <c r="D2362" s="119" t="s">
        <v>186</v>
      </c>
      <c r="E2362" s="119">
        <v>5</v>
      </c>
      <c r="F2362" s="119" t="s">
        <v>302</v>
      </c>
      <c r="G2362" s="119" t="s">
        <v>302</v>
      </c>
      <c r="H2362" s="119" t="s">
        <v>188</v>
      </c>
      <c r="I2362" s="119" t="s">
        <v>189</v>
      </c>
      <c r="J2362" s="119">
        <v>4</v>
      </c>
      <c r="K2362" s="119">
        <v>10</v>
      </c>
      <c r="L2362" s="119">
        <v>1002</v>
      </c>
      <c r="M2362" s="119">
        <v>39</v>
      </c>
      <c r="N2362" s="120"/>
    </row>
    <row r="2363" spans="1:14" x14ac:dyDescent="0.25">
      <c r="A2363" s="119">
        <v>106</v>
      </c>
      <c r="B2363" s="119">
        <v>106</v>
      </c>
      <c r="C2363" s="119">
        <v>3</v>
      </c>
      <c r="D2363" s="119" t="s">
        <v>186</v>
      </c>
      <c r="E2363" s="119">
        <v>5</v>
      </c>
      <c r="F2363" s="119" t="s">
        <v>302</v>
      </c>
      <c r="G2363" s="119" t="s">
        <v>302</v>
      </c>
      <c r="H2363" s="119" t="s">
        <v>188</v>
      </c>
      <c r="I2363" s="119" t="s">
        <v>189</v>
      </c>
      <c r="J2363" s="119">
        <v>4</v>
      </c>
      <c r="K2363" s="119">
        <v>10</v>
      </c>
      <c r="L2363" s="119">
        <v>1003</v>
      </c>
      <c r="M2363" s="119">
        <v>40</v>
      </c>
      <c r="N2363" s="120"/>
    </row>
    <row r="2364" spans="1:14" x14ac:dyDescent="0.25">
      <c r="A2364" s="119">
        <v>106</v>
      </c>
      <c r="B2364" s="119">
        <v>106</v>
      </c>
      <c r="C2364" s="119">
        <v>3</v>
      </c>
      <c r="D2364" s="119" t="s">
        <v>186</v>
      </c>
      <c r="E2364" s="119">
        <v>5</v>
      </c>
      <c r="F2364" s="119" t="s">
        <v>302</v>
      </c>
      <c r="G2364" s="119" t="s">
        <v>302</v>
      </c>
      <c r="H2364" s="119" t="s">
        <v>188</v>
      </c>
      <c r="I2364" s="119" t="s">
        <v>189</v>
      </c>
      <c r="J2364" s="119">
        <v>4</v>
      </c>
      <c r="K2364" s="119">
        <v>11</v>
      </c>
      <c r="L2364" s="119">
        <v>1101</v>
      </c>
      <c r="M2364" s="119">
        <v>28</v>
      </c>
      <c r="N2364" s="120"/>
    </row>
    <row r="2365" spans="1:14" x14ac:dyDescent="0.25">
      <c r="A2365" s="119">
        <v>106</v>
      </c>
      <c r="B2365" s="119">
        <v>106</v>
      </c>
      <c r="C2365" s="119">
        <v>3</v>
      </c>
      <c r="D2365" s="119" t="s">
        <v>186</v>
      </c>
      <c r="E2365" s="119">
        <v>5</v>
      </c>
      <c r="F2365" s="119" t="s">
        <v>302</v>
      </c>
      <c r="G2365" s="119" t="s">
        <v>302</v>
      </c>
      <c r="H2365" s="119" t="s">
        <v>188</v>
      </c>
      <c r="I2365" s="119" t="s">
        <v>189</v>
      </c>
      <c r="J2365" s="119">
        <v>4</v>
      </c>
      <c r="K2365" s="119">
        <v>11</v>
      </c>
      <c r="L2365" s="119">
        <v>1102</v>
      </c>
      <c r="M2365" s="119">
        <v>26</v>
      </c>
      <c r="N2365" s="120"/>
    </row>
    <row r="2366" spans="1:14" x14ac:dyDescent="0.25">
      <c r="A2366" s="119">
        <v>106</v>
      </c>
      <c r="B2366" s="119">
        <v>106</v>
      </c>
      <c r="C2366" s="119">
        <v>3</v>
      </c>
      <c r="D2366" s="119" t="s">
        <v>186</v>
      </c>
      <c r="E2366" s="119">
        <v>5</v>
      </c>
      <c r="F2366" s="119" t="s">
        <v>302</v>
      </c>
      <c r="G2366" s="119" t="s">
        <v>302</v>
      </c>
      <c r="H2366" s="119" t="s">
        <v>188</v>
      </c>
      <c r="I2366" s="119" t="s">
        <v>189</v>
      </c>
      <c r="J2366" s="119">
        <v>4</v>
      </c>
      <c r="K2366" s="119">
        <v>11</v>
      </c>
      <c r="L2366" s="119">
        <v>1103</v>
      </c>
      <c r="M2366" s="119">
        <v>30</v>
      </c>
      <c r="N2366" s="120"/>
    </row>
    <row r="2367" spans="1:14" x14ac:dyDescent="0.25">
      <c r="A2367" s="119">
        <v>106</v>
      </c>
      <c r="B2367" s="119">
        <v>106</v>
      </c>
      <c r="C2367" s="119">
        <v>3</v>
      </c>
      <c r="D2367" s="119" t="s">
        <v>186</v>
      </c>
      <c r="E2367" s="119">
        <v>5</v>
      </c>
      <c r="F2367" s="119" t="s">
        <v>302</v>
      </c>
      <c r="G2367" s="119" t="s">
        <v>302</v>
      </c>
      <c r="H2367" s="119" t="s">
        <v>188</v>
      </c>
      <c r="I2367" s="119" t="s">
        <v>190</v>
      </c>
      <c r="J2367" s="119">
        <v>1</v>
      </c>
      <c r="K2367" s="119">
        <v>0</v>
      </c>
      <c r="L2367" s="119">
        <v>1</v>
      </c>
      <c r="M2367" s="119">
        <v>25</v>
      </c>
      <c r="N2367" s="120"/>
    </row>
    <row r="2368" spans="1:14" x14ac:dyDescent="0.25">
      <c r="A2368" s="119">
        <v>106</v>
      </c>
      <c r="B2368" s="119">
        <v>106</v>
      </c>
      <c r="C2368" s="119">
        <v>3</v>
      </c>
      <c r="D2368" s="119" t="s">
        <v>186</v>
      </c>
      <c r="E2368" s="119">
        <v>5</v>
      </c>
      <c r="F2368" s="119" t="s">
        <v>302</v>
      </c>
      <c r="G2368" s="119" t="s">
        <v>302</v>
      </c>
      <c r="H2368" s="119" t="s">
        <v>188</v>
      </c>
      <c r="I2368" s="119" t="s">
        <v>190</v>
      </c>
      <c r="J2368" s="119">
        <v>2</v>
      </c>
      <c r="K2368" s="119">
        <v>1</v>
      </c>
      <c r="L2368" s="119">
        <v>101</v>
      </c>
      <c r="M2368" s="119">
        <v>34</v>
      </c>
      <c r="N2368" s="120"/>
    </row>
    <row r="2369" spans="1:14" x14ac:dyDescent="0.25">
      <c r="A2369" s="119">
        <v>106</v>
      </c>
      <c r="B2369" s="119">
        <v>106</v>
      </c>
      <c r="C2369" s="119">
        <v>3</v>
      </c>
      <c r="D2369" s="119" t="s">
        <v>186</v>
      </c>
      <c r="E2369" s="119">
        <v>5</v>
      </c>
      <c r="F2369" s="119" t="s">
        <v>302</v>
      </c>
      <c r="G2369" s="119" t="s">
        <v>302</v>
      </c>
      <c r="H2369" s="119" t="s">
        <v>188</v>
      </c>
      <c r="I2369" s="119" t="s">
        <v>190</v>
      </c>
      <c r="J2369" s="119">
        <v>2</v>
      </c>
      <c r="K2369" s="119">
        <v>1</v>
      </c>
      <c r="L2369" s="119">
        <v>102</v>
      </c>
      <c r="M2369" s="119">
        <v>35</v>
      </c>
      <c r="N2369" s="120"/>
    </row>
    <row r="2370" spans="1:14" x14ac:dyDescent="0.25">
      <c r="A2370" s="119">
        <v>106</v>
      </c>
      <c r="B2370" s="119">
        <v>106</v>
      </c>
      <c r="C2370" s="119">
        <v>3</v>
      </c>
      <c r="D2370" s="119" t="s">
        <v>186</v>
      </c>
      <c r="E2370" s="119">
        <v>5</v>
      </c>
      <c r="F2370" s="119" t="s">
        <v>302</v>
      </c>
      <c r="G2370" s="119" t="s">
        <v>302</v>
      </c>
      <c r="H2370" s="119" t="s">
        <v>188</v>
      </c>
      <c r="I2370" s="119" t="s">
        <v>190</v>
      </c>
      <c r="J2370" s="119">
        <v>2</v>
      </c>
      <c r="K2370" s="119">
        <v>2</v>
      </c>
      <c r="L2370" s="119">
        <v>201</v>
      </c>
      <c r="M2370" s="119">
        <v>36</v>
      </c>
      <c r="N2370" s="120"/>
    </row>
    <row r="2371" spans="1:14" x14ac:dyDescent="0.25">
      <c r="A2371" s="119">
        <v>106</v>
      </c>
      <c r="B2371" s="119">
        <v>106</v>
      </c>
      <c r="C2371" s="119">
        <v>3</v>
      </c>
      <c r="D2371" s="119" t="s">
        <v>186</v>
      </c>
      <c r="E2371" s="119">
        <v>5</v>
      </c>
      <c r="F2371" s="119" t="s">
        <v>302</v>
      </c>
      <c r="G2371" s="119" t="s">
        <v>302</v>
      </c>
      <c r="H2371" s="119" t="s">
        <v>188</v>
      </c>
      <c r="I2371" s="119" t="s">
        <v>190</v>
      </c>
      <c r="J2371" s="119">
        <v>2</v>
      </c>
      <c r="K2371" s="119">
        <v>2</v>
      </c>
      <c r="L2371" s="119">
        <v>202</v>
      </c>
      <c r="M2371" s="119">
        <v>37</v>
      </c>
      <c r="N2371" s="120"/>
    </row>
    <row r="2372" spans="1:14" x14ac:dyDescent="0.25">
      <c r="A2372" s="119">
        <v>106</v>
      </c>
      <c r="B2372" s="119">
        <v>106</v>
      </c>
      <c r="C2372" s="119">
        <v>3</v>
      </c>
      <c r="D2372" s="119" t="s">
        <v>186</v>
      </c>
      <c r="E2372" s="119">
        <v>5</v>
      </c>
      <c r="F2372" s="119" t="s">
        <v>302</v>
      </c>
      <c r="G2372" s="119" t="s">
        <v>302</v>
      </c>
      <c r="H2372" s="119" t="s">
        <v>188</v>
      </c>
      <c r="I2372" s="119" t="s">
        <v>190</v>
      </c>
      <c r="J2372" s="119">
        <v>2</v>
      </c>
      <c r="K2372" s="119">
        <v>3</v>
      </c>
      <c r="L2372" s="119">
        <v>301</v>
      </c>
      <c r="M2372" s="119">
        <v>35</v>
      </c>
      <c r="N2372" s="120"/>
    </row>
    <row r="2373" spans="1:14" x14ac:dyDescent="0.25">
      <c r="A2373" s="119">
        <v>106</v>
      </c>
      <c r="B2373" s="119">
        <v>106</v>
      </c>
      <c r="C2373" s="119">
        <v>3</v>
      </c>
      <c r="D2373" s="119" t="s">
        <v>186</v>
      </c>
      <c r="E2373" s="119">
        <v>5</v>
      </c>
      <c r="F2373" s="119" t="s">
        <v>302</v>
      </c>
      <c r="G2373" s="119" t="s">
        <v>302</v>
      </c>
      <c r="H2373" s="119" t="s">
        <v>188</v>
      </c>
      <c r="I2373" s="119" t="s">
        <v>190</v>
      </c>
      <c r="J2373" s="119">
        <v>2</v>
      </c>
      <c r="K2373" s="119">
        <v>3</v>
      </c>
      <c r="L2373" s="119">
        <v>302</v>
      </c>
      <c r="M2373" s="119">
        <v>36</v>
      </c>
      <c r="N2373" s="120"/>
    </row>
    <row r="2374" spans="1:14" x14ac:dyDescent="0.25">
      <c r="A2374" s="119">
        <v>106</v>
      </c>
      <c r="B2374" s="119">
        <v>106</v>
      </c>
      <c r="C2374" s="119">
        <v>3</v>
      </c>
      <c r="D2374" s="119" t="s">
        <v>186</v>
      </c>
      <c r="E2374" s="119">
        <v>5</v>
      </c>
      <c r="F2374" s="119" t="s">
        <v>302</v>
      </c>
      <c r="G2374" s="119" t="s">
        <v>302</v>
      </c>
      <c r="H2374" s="119" t="s">
        <v>188</v>
      </c>
      <c r="I2374" s="119" t="s">
        <v>190</v>
      </c>
      <c r="J2374" s="119">
        <v>2</v>
      </c>
      <c r="K2374" s="119">
        <v>4</v>
      </c>
      <c r="L2374" s="119">
        <v>401</v>
      </c>
      <c r="M2374" s="119">
        <v>35</v>
      </c>
      <c r="N2374" s="120"/>
    </row>
    <row r="2375" spans="1:14" x14ac:dyDescent="0.25">
      <c r="A2375" s="119">
        <v>106</v>
      </c>
      <c r="B2375" s="119">
        <v>106</v>
      </c>
      <c r="C2375" s="119">
        <v>3</v>
      </c>
      <c r="D2375" s="119" t="s">
        <v>186</v>
      </c>
      <c r="E2375" s="119">
        <v>5</v>
      </c>
      <c r="F2375" s="119" t="s">
        <v>302</v>
      </c>
      <c r="G2375" s="119" t="s">
        <v>302</v>
      </c>
      <c r="H2375" s="119" t="s">
        <v>188</v>
      </c>
      <c r="I2375" s="119" t="s">
        <v>190</v>
      </c>
      <c r="J2375" s="119">
        <v>2</v>
      </c>
      <c r="K2375" s="119">
        <v>4</v>
      </c>
      <c r="L2375" s="119">
        <v>402</v>
      </c>
      <c r="M2375" s="119">
        <v>34</v>
      </c>
      <c r="N2375" s="120"/>
    </row>
    <row r="2376" spans="1:14" x14ac:dyDescent="0.25">
      <c r="A2376" s="119">
        <v>106</v>
      </c>
      <c r="B2376" s="119">
        <v>106</v>
      </c>
      <c r="C2376" s="119">
        <v>3</v>
      </c>
      <c r="D2376" s="119" t="s">
        <v>186</v>
      </c>
      <c r="E2376" s="119">
        <v>5</v>
      </c>
      <c r="F2376" s="119" t="s">
        <v>302</v>
      </c>
      <c r="G2376" s="119" t="s">
        <v>302</v>
      </c>
      <c r="H2376" s="119" t="s">
        <v>188</v>
      </c>
      <c r="I2376" s="119" t="s">
        <v>190</v>
      </c>
      <c r="J2376" s="119">
        <v>2</v>
      </c>
      <c r="K2376" s="119">
        <v>5</v>
      </c>
      <c r="L2376" s="119">
        <v>501</v>
      </c>
      <c r="M2376" s="119">
        <v>35</v>
      </c>
      <c r="N2376" s="120"/>
    </row>
    <row r="2377" spans="1:14" x14ac:dyDescent="0.25">
      <c r="A2377" s="119">
        <v>106</v>
      </c>
      <c r="B2377" s="119">
        <v>106</v>
      </c>
      <c r="C2377" s="119">
        <v>3</v>
      </c>
      <c r="D2377" s="119" t="s">
        <v>186</v>
      </c>
      <c r="E2377" s="119">
        <v>5</v>
      </c>
      <c r="F2377" s="119" t="s">
        <v>302</v>
      </c>
      <c r="G2377" s="119" t="s">
        <v>302</v>
      </c>
      <c r="H2377" s="119" t="s">
        <v>188</v>
      </c>
      <c r="I2377" s="119" t="s">
        <v>190</v>
      </c>
      <c r="J2377" s="119">
        <v>3</v>
      </c>
      <c r="K2377" s="119">
        <v>6</v>
      </c>
      <c r="L2377" s="119">
        <v>601</v>
      </c>
      <c r="M2377" s="119">
        <v>36</v>
      </c>
      <c r="N2377" s="120"/>
    </row>
    <row r="2378" spans="1:14" x14ac:dyDescent="0.25">
      <c r="A2378" s="119">
        <v>106</v>
      </c>
      <c r="B2378" s="119">
        <v>106</v>
      </c>
      <c r="C2378" s="119">
        <v>3</v>
      </c>
      <c r="D2378" s="119" t="s">
        <v>186</v>
      </c>
      <c r="E2378" s="119">
        <v>5</v>
      </c>
      <c r="F2378" s="119" t="s">
        <v>302</v>
      </c>
      <c r="G2378" s="119" t="s">
        <v>302</v>
      </c>
      <c r="H2378" s="119" t="s">
        <v>188</v>
      </c>
      <c r="I2378" s="119" t="s">
        <v>190</v>
      </c>
      <c r="J2378" s="119">
        <v>3</v>
      </c>
      <c r="K2378" s="119">
        <v>6</v>
      </c>
      <c r="L2378" s="119">
        <v>602</v>
      </c>
      <c r="M2378" s="119">
        <v>36</v>
      </c>
      <c r="N2378" s="120"/>
    </row>
    <row r="2379" spans="1:14" x14ac:dyDescent="0.25">
      <c r="A2379" s="119">
        <v>106</v>
      </c>
      <c r="B2379" s="119">
        <v>106</v>
      </c>
      <c r="C2379" s="119">
        <v>3</v>
      </c>
      <c r="D2379" s="119" t="s">
        <v>186</v>
      </c>
      <c r="E2379" s="119">
        <v>5</v>
      </c>
      <c r="F2379" s="119" t="s">
        <v>302</v>
      </c>
      <c r="G2379" s="119" t="s">
        <v>302</v>
      </c>
      <c r="H2379" s="119" t="s">
        <v>188</v>
      </c>
      <c r="I2379" s="119" t="s">
        <v>190</v>
      </c>
      <c r="J2379" s="119">
        <v>3</v>
      </c>
      <c r="K2379" s="119">
        <v>6</v>
      </c>
      <c r="L2379" s="119">
        <v>603</v>
      </c>
      <c r="M2379" s="119">
        <v>35</v>
      </c>
      <c r="N2379" s="120"/>
    </row>
    <row r="2380" spans="1:14" x14ac:dyDescent="0.25">
      <c r="A2380" s="119">
        <v>106</v>
      </c>
      <c r="B2380" s="119">
        <v>106</v>
      </c>
      <c r="C2380" s="119">
        <v>3</v>
      </c>
      <c r="D2380" s="119" t="s">
        <v>186</v>
      </c>
      <c r="E2380" s="119">
        <v>5</v>
      </c>
      <c r="F2380" s="119" t="s">
        <v>302</v>
      </c>
      <c r="G2380" s="119" t="s">
        <v>302</v>
      </c>
      <c r="H2380" s="119" t="s">
        <v>188</v>
      </c>
      <c r="I2380" s="119" t="s">
        <v>190</v>
      </c>
      <c r="J2380" s="119">
        <v>3</v>
      </c>
      <c r="K2380" s="119">
        <v>6</v>
      </c>
      <c r="L2380" s="119">
        <v>604</v>
      </c>
      <c r="M2380" s="119">
        <v>36</v>
      </c>
      <c r="N2380" s="120"/>
    </row>
    <row r="2381" spans="1:14" x14ac:dyDescent="0.25">
      <c r="A2381" s="119">
        <v>106</v>
      </c>
      <c r="B2381" s="119">
        <v>106</v>
      </c>
      <c r="C2381" s="119">
        <v>3</v>
      </c>
      <c r="D2381" s="119" t="s">
        <v>186</v>
      </c>
      <c r="E2381" s="119">
        <v>5</v>
      </c>
      <c r="F2381" s="119" t="s">
        <v>302</v>
      </c>
      <c r="G2381" s="119" t="s">
        <v>302</v>
      </c>
      <c r="H2381" s="119" t="s">
        <v>188</v>
      </c>
      <c r="I2381" s="119" t="s">
        <v>190</v>
      </c>
      <c r="J2381" s="119">
        <v>3</v>
      </c>
      <c r="K2381" s="119">
        <v>7</v>
      </c>
      <c r="L2381" s="119">
        <v>701</v>
      </c>
      <c r="M2381" s="119">
        <v>43</v>
      </c>
      <c r="N2381" s="120"/>
    </row>
    <row r="2382" spans="1:14" x14ac:dyDescent="0.25">
      <c r="A2382" s="119">
        <v>106</v>
      </c>
      <c r="B2382" s="119">
        <v>106</v>
      </c>
      <c r="C2382" s="119">
        <v>3</v>
      </c>
      <c r="D2382" s="119" t="s">
        <v>186</v>
      </c>
      <c r="E2382" s="119">
        <v>5</v>
      </c>
      <c r="F2382" s="119" t="s">
        <v>302</v>
      </c>
      <c r="G2382" s="119" t="s">
        <v>302</v>
      </c>
      <c r="H2382" s="119" t="s">
        <v>188</v>
      </c>
      <c r="I2382" s="119" t="s">
        <v>190</v>
      </c>
      <c r="J2382" s="119">
        <v>3</v>
      </c>
      <c r="K2382" s="119">
        <v>7</v>
      </c>
      <c r="L2382" s="119">
        <v>702</v>
      </c>
      <c r="M2382" s="119">
        <v>43</v>
      </c>
      <c r="N2382" s="120"/>
    </row>
    <row r="2383" spans="1:14" x14ac:dyDescent="0.25">
      <c r="A2383" s="119">
        <v>106</v>
      </c>
      <c r="B2383" s="119">
        <v>106</v>
      </c>
      <c r="C2383" s="119">
        <v>3</v>
      </c>
      <c r="D2383" s="119" t="s">
        <v>186</v>
      </c>
      <c r="E2383" s="119">
        <v>5</v>
      </c>
      <c r="F2383" s="119" t="s">
        <v>302</v>
      </c>
      <c r="G2383" s="119" t="s">
        <v>302</v>
      </c>
      <c r="H2383" s="119" t="s">
        <v>188</v>
      </c>
      <c r="I2383" s="119" t="s">
        <v>190</v>
      </c>
      <c r="J2383" s="119">
        <v>3</v>
      </c>
      <c r="K2383" s="119">
        <v>7</v>
      </c>
      <c r="L2383" s="119">
        <v>703</v>
      </c>
      <c r="M2383" s="119">
        <v>43</v>
      </c>
      <c r="N2383" s="120"/>
    </row>
    <row r="2384" spans="1:14" x14ac:dyDescent="0.25">
      <c r="A2384" s="119">
        <v>106</v>
      </c>
      <c r="B2384" s="119">
        <v>129</v>
      </c>
      <c r="C2384" s="119">
        <v>3</v>
      </c>
      <c r="D2384" s="119" t="s">
        <v>186</v>
      </c>
      <c r="E2384" s="119">
        <v>6</v>
      </c>
      <c r="F2384" s="119" t="s">
        <v>302</v>
      </c>
      <c r="G2384" s="119" t="s">
        <v>304</v>
      </c>
      <c r="H2384" s="119" t="s">
        <v>188</v>
      </c>
      <c r="I2384" s="119" t="s">
        <v>189</v>
      </c>
      <c r="J2384" s="119">
        <v>1</v>
      </c>
      <c r="K2384" s="119">
        <v>0</v>
      </c>
      <c r="L2384" s="119">
        <v>1</v>
      </c>
      <c r="M2384" s="119">
        <v>21</v>
      </c>
      <c r="N2384" s="120"/>
    </row>
    <row r="2385" spans="1:14" x14ac:dyDescent="0.25">
      <c r="A2385" s="119">
        <v>106</v>
      </c>
      <c r="B2385" s="119">
        <v>129</v>
      </c>
      <c r="C2385" s="119">
        <v>3</v>
      </c>
      <c r="D2385" s="119" t="s">
        <v>186</v>
      </c>
      <c r="E2385" s="119">
        <v>6</v>
      </c>
      <c r="F2385" s="119" t="s">
        <v>302</v>
      </c>
      <c r="G2385" s="119" t="s">
        <v>304</v>
      </c>
      <c r="H2385" s="119" t="s">
        <v>188</v>
      </c>
      <c r="I2385" s="119" t="s">
        <v>189</v>
      </c>
      <c r="J2385" s="119">
        <v>1</v>
      </c>
      <c r="K2385" s="119">
        <v>0</v>
      </c>
      <c r="L2385" s="119">
        <v>2</v>
      </c>
      <c r="M2385" s="119">
        <v>23</v>
      </c>
      <c r="N2385" s="120"/>
    </row>
    <row r="2386" spans="1:14" x14ac:dyDescent="0.25">
      <c r="A2386" s="119">
        <v>106</v>
      </c>
      <c r="B2386" s="119">
        <v>129</v>
      </c>
      <c r="C2386" s="119">
        <v>3</v>
      </c>
      <c r="D2386" s="119" t="s">
        <v>186</v>
      </c>
      <c r="E2386" s="119">
        <v>6</v>
      </c>
      <c r="F2386" s="119" t="s">
        <v>302</v>
      </c>
      <c r="G2386" s="119" t="s">
        <v>304</v>
      </c>
      <c r="H2386" s="119" t="s">
        <v>188</v>
      </c>
      <c r="I2386" s="119" t="s">
        <v>189</v>
      </c>
      <c r="J2386" s="119">
        <v>2</v>
      </c>
      <c r="K2386" s="119">
        <v>1</v>
      </c>
      <c r="L2386" s="119">
        <v>101</v>
      </c>
      <c r="M2386" s="119">
        <v>37</v>
      </c>
      <c r="N2386" s="120"/>
    </row>
    <row r="2387" spans="1:14" x14ac:dyDescent="0.25">
      <c r="A2387" s="119">
        <v>106</v>
      </c>
      <c r="B2387" s="119">
        <v>129</v>
      </c>
      <c r="C2387" s="119">
        <v>3</v>
      </c>
      <c r="D2387" s="119" t="s">
        <v>186</v>
      </c>
      <c r="E2387" s="119">
        <v>6</v>
      </c>
      <c r="F2387" s="119" t="s">
        <v>302</v>
      </c>
      <c r="G2387" s="119" t="s">
        <v>304</v>
      </c>
      <c r="H2387" s="119" t="s">
        <v>188</v>
      </c>
      <c r="I2387" s="119" t="s">
        <v>189</v>
      </c>
      <c r="J2387" s="119">
        <v>2</v>
      </c>
      <c r="K2387" s="119">
        <v>2</v>
      </c>
      <c r="L2387" s="119">
        <v>201</v>
      </c>
      <c r="M2387" s="119">
        <v>37</v>
      </c>
      <c r="N2387" s="120"/>
    </row>
    <row r="2388" spans="1:14" x14ac:dyDescent="0.25">
      <c r="A2388" s="119">
        <v>106</v>
      </c>
      <c r="B2388" s="119">
        <v>129</v>
      </c>
      <c r="C2388" s="119">
        <v>3</v>
      </c>
      <c r="D2388" s="119" t="s">
        <v>186</v>
      </c>
      <c r="E2388" s="119">
        <v>6</v>
      </c>
      <c r="F2388" s="119" t="s">
        <v>302</v>
      </c>
      <c r="G2388" s="119" t="s">
        <v>304</v>
      </c>
      <c r="H2388" s="119" t="s">
        <v>188</v>
      </c>
      <c r="I2388" s="119" t="s">
        <v>189</v>
      </c>
      <c r="J2388" s="119">
        <v>2</v>
      </c>
      <c r="K2388" s="119">
        <v>3</v>
      </c>
      <c r="L2388" s="119">
        <v>301</v>
      </c>
      <c r="M2388" s="119">
        <v>36</v>
      </c>
      <c r="N2388" s="120"/>
    </row>
    <row r="2389" spans="1:14" x14ac:dyDescent="0.25">
      <c r="A2389" s="119">
        <v>106</v>
      </c>
      <c r="B2389" s="119">
        <v>129</v>
      </c>
      <c r="C2389" s="119">
        <v>3</v>
      </c>
      <c r="D2389" s="119" t="s">
        <v>186</v>
      </c>
      <c r="E2389" s="119">
        <v>6</v>
      </c>
      <c r="F2389" s="119" t="s">
        <v>302</v>
      </c>
      <c r="G2389" s="119" t="s">
        <v>304</v>
      </c>
      <c r="H2389" s="119" t="s">
        <v>188</v>
      </c>
      <c r="I2389" s="119" t="s">
        <v>189</v>
      </c>
      <c r="J2389" s="119">
        <v>2</v>
      </c>
      <c r="K2389" s="119">
        <v>4</v>
      </c>
      <c r="L2389" s="119">
        <v>401</v>
      </c>
      <c r="M2389" s="119">
        <v>36</v>
      </c>
      <c r="N2389" s="120"/>
    </row>
    <row r="2390" spans="1:14" x14ac:dyDescent="0.25">
      <c r="A2390" s="119">
        <v>106</v>
      </c>
      <c r="B2390" s="119">
        <v>129</v>
      </c>
      <c r="C2390" s="119">
        <v>3</v>
      </c>
      <c r="D2390" s="119" t="s">
        <v>186</v>
      </c>
      <c r="E2390" s="119">
        <v>6</v>
      </c>
      <c r="F2390" s="119" t="s">
        <v>302</v>
      </c>
      <c r="G2390" s="119" t="s">
        <v>304</v>
      </c>
      <c r="H2390" s="119" t="s">
        <v>188</v>
      </c>
      <c r="I2390" s="119" t="s">
        <v>189</v>
      </c>
      <c r="J2390" s="119">
        <v>2</v>
      </c>
      <c r="K2390" s="119">
        <v>5</v>
      </c>
      <c r="L2390" s="119">
        <v>501</v>
      </c>
      <c r="M2390" s="119">
        <v>32</v>
      </c>
      <c r="N2390" s="120"/>
    </row>
    <row r="2391" spans="1:14" x14ac:dyDescent="0.25">
      <c r="A2391" s="119">
        <v>106</v>
      </c>
      <c r="B2391" s="119">
        <v>129</v>
      </c>
      <c r="C2391" s="119">
        <v>3</v>
      </c>
      <c r="D2391" s="119" t="s">
        <v>186</v>
      </c>
      <c r="E2391" s="119">
        <v>6</v>
      </c>
      <c r="F2391" s="119" t="s">
        <v>302</v>
      </c>
      <c r="G2391" s="119" t="s">
        <v>304</v>
      </c>
      <c r="H2391" s="119" t="s">
        <v>188</v>
      </c>
      <c r="I2391" s="119" t="s">
        <v>190</v>
      </c>
      <c r="J2391" s="119">
        <v>1</v>
      </c>
      <c r="K2391" s="119">
        <v>0</v>
      </c>
      <c r="L2391" s="119">
        <v>1</v>
      </c>
      <c r="M2391" s="119">
        <v>25</v>
      </c>
      <c r="N2391" s="120"/>
    </row>
    <row r="2392" spans="1:14" x14ac:dyDescent="0.25">
      <c r="A2392" s="119">
        <v>106</v>
      </c>
      <c r="B2392" s="119">
        <v>129</v>
      </c>
      <c r="C2392" s="119">
        <v>3</v>
      </c>
      <c r="D2392" s="119" t="s">
        <v>186</v>
      </c>
      <c r="E2392" s="119">
        <v>6</v>
      </c>
      <c r="F2392" s="119" t="s">
        <v>302</v>
      </c>
      <c r="G2392" s="119" t="s">
        <v>304</v>
      </c>
      <c r="H2392" s="119" t="s">
        <v>188</v>
      </c>
      <c r="I2392" s="119" t="s">
        <v>190</v>
      </c>
      <c r="J2392" s="119">
        <v>1</v>
      </c>
      <c r="K2392" s="119">
        <v>0</v>
      </c>
      <c r="L2392" s="119">
        <v>2</v>
      </c>
      <c r="M2392" s="119">
        <v>24</v>
      </c>
      <c r="N2392" s="120"/>
    </row>
    <row r="2393" spans="1:14" x14ac:dyDescent="0.25">
      <c r="A2393" s="119">
        <v>106</v>
      </c>
      <c r="B2393" s="119">
        <v>129</v>
      </c>
      <c r="C2393" s="119">
        <v>3</v>
      </c>
      <c r="D2393" s="119" t="s">
        <v>186</v>
      </c>
      <c r="E2393" s="119">
        <v>6</v>
      </c>
      <c r="F2393" s="119" t="s">
        <v>302</v>
      </c>
      <c r="G2393" s="119" t="s">
        <v>304</v>
      </c>
      <c r="H2393" s="119" t="s">
        <v>188</v>
      </c>
      <c r="I2393" s="119" t="s">
        <v>190</v>
      </c>
      <c r="J2393" s="119">
        <v>2</v>
      </c>
      <c r="K2393" s="119">
        <v>1</v>
      </c>
      <c r="L2393" s="119">
        <v>101</v>
      </c>
      <c r="M2393" s="119">
        <v>33</v>
      </c>
      <c r="N2393" s="120"/>
    </row>
    <row r="2394" spans="1:14" x14ac:dyDescent="0.25">
      <c r="A2394" s="119">
        <v>106</v>
      </c>
      <c r="B2394" s="119">
        <v>129</v>
      </c>
      <c r="C2394" s="119">
        <v>3</v>
      </c>
      <c r="D2394" s="119" t="s">
        <v>186</v>
      </c>
      <c r="E2394" s="119">
        <v>6</v>
      </c>
      <c r="F2394" s="119" t="s">
        <v>302</v>
      </c>
      <c r="G2394" s="119" t="s">
        <v>304</v>
      </c>
      <c r="H2394" s="119" t="s">
        <v>188</v>
      </c>
      <c r="I2394" s="119" t="s">
        <v>190</v>
      </c>
      <c r="J2394" s="119">
        <v>2</v>
      </c>
      <c r="K2394" s="119">
        <v>2</v>
      </c>
      <c r="L2394" s="119">
        <v>201</v>
      </c>
      <c r="M2394" s="119">
        <v>37</v>
      </c>
      <c r="N2394" s="120"/>
    </row>
    <row r="2395" spans="1:14" x14ac:dyDescent="0.25">
      <c r="A2395" s="119">
        <v>106</v>
      </c>
      <c r="B2395" s="119">
        <v>129</v>
      </c>
      <c r="C2395" s="119">
        <v>3</v>
      </c>
      <c r="D2395" s="119" t="s">
        <v>186</v>
      </c>
      <c r="E2395" s="119">
        <v>6</v>
      </c>
      <c r="F2395" s="119" t="s">
        <v>302</v>
      </c>
      <c r="G2395" s="119" t="s">
        <v>304</v>
      </c>
      <c r="H2395" s="119" t="s">
        <v>188</v>
      </c>
      <c r="I2395" s="119" t="s">
        <v>190</v>
      </c>
      <c r="J2395" s="119">
        <v>2</v>
      </c>
      <c r="K2395" s="119">
        <v>3</v>
      </c>
      <c r="L2395" s="119">
        <v>301</v>
      </c>
      <c r="M2395" s="119">
        <v>35</v>
      </c>
      <c r="N2395" s="120"/>
    </row>
    <row r="2396" spans="1:14" x14ac:dyDescent="0.25">
      <c r="A2396" s="119">
        <v>106</v>
      </c>
      <c r="B2396" s="119">
        <v>129</v>
      </c>
      <c r="C2396" s="119">
        <v>3</v>
      </c>
      <c r="D2396" s="119" t="s">
        <v>186</v>
      </c>
      <c r="E2396" s="119">
        <v>6</v>
      </c>
      <c r="F2396" s="119" t="s">
        <v>302</v>
      </c>
      <c r="G2396" s="119" t="s">
        <v>304</v>
      </c>
      <c r="H2396" s="119" t="s">
        <v>188</v>
      </c>
      <c r="I2396" s="119" t="s">
        <v>190</v>
      </c>
      <c r="J2396" s="119">
        <v>2</v>
      </c>
      <c r="K2396" s="119">
        <v>4</v>
      </c>
      <c r="L2396" s="119">
        <v>401</v>
      </c>
      <c r="M2396" s="119">
        <v>32</v>
      </c>
      <c r="N2396" s="120"/>
    </row>
    <row r="2397" spans="1:14" x14ac:dyDescent="0.25">
      <c r="A2397" s="119">
        <v>106</v>
      </c>
      <c r="B2397" s="119">
        <v>129</v>
      </c>
      <c r="C2397" s="119">
        <v>3</v>
      </c>
      <c r="D2397" s="119" t="s">
        <v>186</v>
      </c>
      <c r="E2397" s="119">
        <v>6</v>
      </c>
      <c r="F2397" s="119" t="s">
        <v>302</v>
      </c>
      <c r="G2397" s="119" t="s">
        <v>304</v>
      </c>
      <c r="H2397" s="119" t="s">
        <v>188</v>
      </c>
      <c r="I2397" s="119" t="s">
        <v>190</v>
      </c>
      <c r="J2397" s="119">
        <v>2</v>
      </c>
      <c r="K2397" s="119">
        <v>5</v>
      </c>
      <c r="L2397" s="119">
        <v>501</v>
      </c>
      <c r="M2397" s="119">
        <v>33</v>
      </c>
      <c r="N2397" s="120"/>
    </row>
    <row r="2398" spans="1:14" x14ac:dyDescent="0.25">
      <c r="A2398" s="119">
        <v>107</v>
      </c>
      <c r="B2398" s="119">
        <v>100</v>
      </c>
      <c r="C2398" s="119">
        <v>3</v>
      </c>
      <c r="D2398" s="119" t="s">
        <v>208</v>
      </c>
      <c r="E2398" s="119">
        <v>15</v>
      </c>
      <c r="F2398" s="119" t="s">
        <v>305</v>
      </c>
      <c r="G2398" s="119" t="s">
        <v>306</v>
      </c>
      <c r="H2398" s="119" t="s">
        <v>188</v>
      </c>
      <c r="I2398" s="119" t="s">
        <v>189</v>
      </c>
      <c r="J2398" s="119">
        <v>1</v>
      </c>
      <c r="K2398" s="119">
        <v>0</v>
      </c>
      <c r="L2398" s="119">
        <v>1</v>
      </c>
      <c r="M2398" s="119">
        <v>22</v>
      </c>
      <c r="N2398" s="120"/>
    </row>
    <row r="2399" spans="1:14" x14ac:dyDescent="0.25">
      <c r="A2399" s="119">
        <v>107</v>
      </c>
      <c r="B2399" s="119">
        <v>100</v>
      </c>
      <c r="C2399" s="119">
        <v>3</v>
      </c>
      <c r="D2399" s="119" t="s">
        <v>208</v>
      </c>
      <c r="E2399" s="119">
        <v>15</v>
      </c>
      <c r="F2399" s="119" t="s">
        <v>305</v>
      </c>
      <c r="G2399" s="119" t="s">
        <v>306</v>
      </c>
      <c r="H2399" s="119" t="s">
        <v>188</v>
      </c>
      <c r="I2399" s="119" t="s">
        <v>189</v>
      </c>
      <c r="J2399" s="119">
        <v>1</v>
      </c>
      <c r="K2399" s="119">
        <v>0</v>
      </c>
      <c r="L2399" s="119">
        <v>2</v>
      </c>
      <c r="M2399" s="119">
        <v>25</v>
      </c>
      <c r="N2399" s="120"/>
    </row>
    <row r="2400" spans="1:14" x14ac:dyDescent="0.25">
      <c r="A2400" s="119">
        <v>107</v>
      </c>
      <c r="B2400" s="119">
        <v>100</v>
      </c>
      <c r="C2400" s="119">
        <v>3</v>
      </c>
      <c r="D2400" s="119" t="s">
        <v>208</v>
      </c>
      <c r="E2400" s="119">
        <v>15</v>
      </c>
      <c r="F2400" s="119" t="s">
        <v>305</v>
      </c>
      <c r="G2400" s="119" t="s">
        <v>306</v>
      </c>
      <c r="H2400" s="119" t="s">
        <v>188</v>
      </c>
      <c r="I2400" s="119" t="s">
        <v>189</v>
      </c>
      <c r="J2400" s="119">
        <v>2</v>
      </c>
      <c r="K2400" s="119">
        <v>1</v>
      </c>
      <c r="L2400" s="119">
        <v>101</v>
      </c>
      <c r="M2400" s="119">
        <v>36</v>
      </c>
      <c r="N2400" s="120"/>
    </row>
    <row r="2401" spans="1:14" x14ac:dyDescent="0.25">
      <c r="A2401" s="119">
        <v>107</v>
      </c>
      <c r="B2401" s="119">
        <v>100</v>
      </c>
      <c r="C2401" s="119">
        <v>3</v>
      </c>
      <c r="D2401" s="119" t="s">
        <v>208</v>
      </c>
      <c r="E2401" s="119">
        <v>15</v>
      </c>
      <c r="F2401" s="119" t="s">
        <v>305</v>
      </c>
      <c r="G2401" s="119" t="s">
        <v>306</v>
      </c>
      <c r="H2401" s="119" t="s">
        <v>188</v>
      </c>
      <c r="I2401" s="119" t="s">
        <v>189</v>
      </c>
      <c r="J2401" s="119">
        <v>2</v>
      </c>
      <c r="K2401" s="119">
        <v>1</v>
      </c>
      <c r="L2401" s="119">
        <v>102</v>
      </c>
      <c r="M2401" s="119">
        <v>35</v>
      </c>
      <c r="N2401" s="120"/>
    </row>
    <row r="2402" spans="1:14" x14ac:dyDescent="0.25">
      <c r="A2402" s="119">
        <v>107</v>
      </c>
      <c r="B2402" s="119">
        <v>100</v>
      </c>
      <c r="C2402" s="119">
        <v>3</v>
      </c>
      <c r="D2402" s="119" t="s">
        <v>208</v>
      </c>
      <c r="E2402" s="119">
        <v>15</v>
      </c>
      <c r="F2402" s="119" t="s">
        <v>305</v>
      </c>
      <c r="G2402" s="119" t="s">
        <v>306</v>
      </c>
      <c r="H2402" s="119" t="s">
        <v>188</v>
      </c>
      <c r="I2402" s="119" t="s">
        <v>189</v>
      </c>
      <c r="J2402" s="119">
        <v>2</v>
      </c>
      <c r="K2402" s="119">
        <v>2</v>
      </c>
      <c r="L2402" s="119">
        <v>201</v>
      </c>
      <c r="M2402" s="119">
        <v>35</v>
      </c>
      <c r="N2402" s="120"/>
    </row>
    <row r="2403" spans="1:14" x14ac:dyDescent="0.25">
      <c r="A2403" s="119">
        <v>107</v>
      </c>
      <c r="B2403" s="119">
        <v>100</v>
      </c>
      <c r="C2403" s="119">
        <v>3</v>
      </c>
      <c r="D2403" s="119" t="s">
        <v>208</v>
      </c>
      <c r="E2403" s="119">
        <v>15</v>
      </c>
      <c r="F2403" s="119" t="s">
        <v>305</v>
      </c>
      <c r="G2403" s="119" t="s">
        <v>306</v>
      </c>
      <c r="H2403" s="119" t="s">
        <v>188</v>
      </c>
      <c r="I2403" s="119" t="s">
        <v>189</v>
      </c>
      <c r="J2403" s="119">
        <v>2</v>
      </c>
      <c r="K2403" s="119">
        <v>3</v>
      </c>
      <c r="L2403" s="119">
        <v>301</v>
      </c>
      <c r="M2403" s="119">
        <v>31</v>
      </c>
      <c r="N2403" s="120"/>
    </row>
    <row r="2404" spans="1:14" x14ac:dyDescent="0.25">
      <c r="A2404" s="119">
        <v>107</v>
      </c>
      <c r="B2404" s="119">
        <v>100</v>
      </c>
      <c r="C2404" s="119">
        <v>3</v>
      </c>
      <c r="D2404" s="119" t="s">
        <v>208</v>
      </c>
      <c r="E2404" s="119">
        <v>15</v>
      </c>
      <c r="F2404" s="119" t="s">
        <v>305</v>
      </c>
      <c r="G2404" s="119" t="s">
        <v>306</v>
      </c>
      <c r="H2404" s="119" t="s">
        <v>188</v>
      </c>
      <c r="I2404" s="119" t="s">
        <v>189</v>
      </c>
      <c r="J2404" s="119">
        <v>2</v>
      </c>
      <c r="K2404" s="119">
        <v>3</v>
      </c>
      <c r="L2404" s="119">
        <v>302</v>
      </c>
      <c r="M2404" s="119">
        <v>33</v>
      </c>
      <c r="N2404" s="120"/>
    </row>
    <row r="2405" spans="1:14" x14ac:dyDescent="0.25">
      <c r="A2405" s="119">
        <v>107</v>
      </c>
      <c r="B2405" s="119">
        <v>100</v>
      </c>
      <c r="C2405" s="119">
        <v>3</v>
      </c>
      <c r="D2405" s="119" t="s">
        <v>208</v>
      </c>
      <c r="E2405" s="119">
        <v>15</v>
      </c>
      <c r="F2405" s="119" t="s">
        <v>305</v>
      </c>
      <c r="G2405" s="119" t="s">
        <v>306</v>
      </c>
      <c r="H2405" s="119" t="s">
        <v>188</v>
      </c>
      <c r="I2405" s="119" t="s">
        <v>189</v>
      </c>
      <c r="J2405" s="119">
        <v>2</v>
      </c>
      <c r="K2405" s="119">
        <v>4</v>
      </c>
      <c r="L2405" s="119">
        <v>401</v>
      </c>
      <c r="M2405" s="119">
        <v>36</v>
      </c>
      <c r="N2405" s="120"/>
    </row>
    <row r="2406" spans="1:14" x14ac:dyDescent="0.25">
      <c r="A2406" s="119">
        <v>107</v>
      </c>
      <c r="B2406" s="119">
        <v>100</v>
      </c>
      <c r="C2406" s="119">
        <v>3</v>
      </c>
      <c r="D2406" s="119" t="s">
        <v>208</v>
      </c>
      <c r="E2406" s="119">
        <v>15</v>
      </c>
      <c r="F2406" s="119" t="s">
        <v>305</v>
      </c>
      <c r="G2406" s="119" t="s">
        <v>306</v>
      </c>
      <c r="H2406" s="119" t="s">
        <v>188</v>
      </c>
      <c r="I2406" s="119" t="s">
        <v>189</v>
      </c>
      <c r="J2406" s="119">
        <v>2</v>
      </c>
      <c r="K2406" s="119">
        <v>4</v>
      </c>
      <c r="L2406" s="119">
        <v>402</v>
      </c>
      <c r="M2406" s="119">
        <v>33</v>
      </c>
      <c r="N2406" s="120"/>
    </row>
    <row r="2407" spans="1:14" x14ac:dyDescent="0.25">
      <c r="A2407" s="119">
        <v>107</v>
      </c>
      <c r="B2407" s="119">
        <v>100</v>
      </c>
      <c r="C2407" s="119">
        <v>3</v>
      </c>
      <c r="D2407" s="119" t="s">
        <v>208</v>
      </c>
      <c r="E2407" s="119">
        <v>15</v>
      </c>
      <c r="F2407" s="119" t="s">
        <v>305</v>
      </c>
      <c r="G2407" s="119" t="s">
        <v>306</v>
      </c>
      <c r="H2407" s="119" t="s">
        <v>188</v>
      </c>
      <c r="I2407" s="119" t="s">
        <v>189</v>
      </c>
      <c r="J2407" s="119">
        <v>2</v>
      </c>
      <c r="K2407" s="119">
        <v>5</v>
      </c>
      <c r="L2407" s="119">
        <v>501</v>
      </c>
      <c r="M2407" s="119">
        <v>37</v>
      </c>
      <c r="N2407" s="120"/>
    </row>
    <row r="2408" spans="1:14" x14ac:dyDescent="0.25">
      <c r="A2408" s="119">
        <v>107</v>
      </c>
      <c r="B2408" s="119">
        <v>100</v>
      </c>
      <c r="C2408" s="119">
        <v>3</v>
      </c>
      <c r="D2408" s="119" t="s">
        <v>208</v>
      </c>
      <c r="E2408" s="119">
        <v>15</v>
      </c>
      <c r="F2408" s="119" t="s">
        <v>305</v>
      </c>
      <c r="G2408" s="119" t="s">
        <v>306</v>
      </c>
      <c r="H2408" s="119" t="s">
        <v>188</v>
      </c>
      <c r="I2408" s="119" t="s">
        <v>190</v>
      </c>
      <c r="J2408" s="119">
        <v>1</v>
      </c>
      <c r="K2408" s="119">
        <v>0</v>
      </c>
      <c r="L2408" s="119">
        <v>1</v>
      </c>
      <c r="M2408" s="119">
        <v>25</v>
      </c>
      <c r="N2408" s="120"/>
    </row>
    <row r="2409" spans="1:14" x14ac:dyDescent="0.25">
      <c r="A2409" s="119">
        <v>107</v>
      </c>
      <c r="B2409" s="119">
        <v>100</v>
      </c>
      <c r="C2409" s="119">
        <v>3</v>
      </c>
      <c r="D2409" s="119" t="s">
        <v>208</v>
      </c>
      <c r="E2409" s="119">
        <v>15</v>
      </c>
      <c r="F2409" s="119" t="s">
        <v>305</v>
      </c>
      <c r="G2409" s="119" t="s">
        <v>306</v>
      </c>
      <c r="H2409" s="119" t="s">
        <v>188</v>
      </c>
      <c r="I2409" s="119" t="s">
        <v>190</v>
      </c>
      <c r="J2409" s="119">
        <v>1</v>
      </c>
      <c r="K2409" s="119">
        <v>0</v>
      </c>
      <c r="L2409" s="119">
        <v>2</v>
      </c>
      <c r="M2409" s="119">
        <v>22</v>
      </c>
      <c r="N2409" s="120"/>
    </row>
    <row r="2410" spans="1:14" x14ac:dyDescent="0.25">
      <c r="A2410" s="119">
        <v>107</v>
      </c>
      <c r="B2410" s="119">
        <v>100</v>
      </c>
      <c r="C2410" s="119">
        <v>3</v>
      </c>
      <c r="D2410" s="119" t="s">
        <v>208</v>
      </c>
      <c r="E2410" s="119">
        <v>15</v>
      </c>
      <c r="F2410" s="119" t="s">
        <v>305</v>
      </c>
      <c r="G2410" s="119" t="s">
        <v>306</v>
      </c>
      <c r="H2410" s="119" t="s">
        <v>188</v>
      </c>
      <c r="I2410" s="119" t="s">
        <v>190</v>
      </c>
      <c r="J2410" s="119">
        <v>2</v>
      </c>
      <c r="K2410" s="119">
        <v>1</v>
      </c>
      <c r="L2410" s="119">
        <v>101</v>
      </c>
      <c r="M2410" s="119">
        <v>37</v>
      </c>
      <c r="N2410" s="120"/>
    </row>
    <row r="2411" spans="1:14" x14ac:dyDescent="0.25">
      <c r="A2411" s="119">
        <v>107</v>
      </c>
      <c r="B2411" s="119">
        <v>100</v>
      </c>
      <c r="C2411" s="119">
        <v>3</v>
      </c>
      <c r="D2411" s="119" t="s">
        <v>208</v>
      </c>
      <c r="E2411" s="119">
        <v>15</v>
      </c>
      <c r="F2411" s="119" t="s">
        <v>305</v>
      </c>
      <c r="G2411" s="119" t="s">
        <v>306</v>
      </c>
      <c r="H2411" s="119" t="s">
        <v>188</v>
      </c>
      <c r="I2411" s="119" t="s">
        <v>190</v>
      </c>
      <c r="J2411" s="119">
        <v>2</v>
      </c>
      <c r="K2411" s="119">
        <v>2</v>
      </c>
      <c r="L2411" s="119">
        <v>201</v>
      </c>
      <c r="M2411" s="119">
        <v>32</v>
      </c>
      <c r="N2411" s="120"/>
    </row>
    <row r="2412" spans="1:14" x14ac:dyDescent="0.25">
      <c r="A2412" s="119">
        <v>107</v>
      </c>
      <c r="B2412" s="119">
        <v>100</v>
      </c>
      <c r="C2412" s="119">
        <v>3</v>
      </c>
      <c r="D2412" s="119" t="s">
        <v>208</v>
      </c>
      <c r="E2412" s="119">
        <v>15</v>
      </c>
      <c r="F2412" s="119" t="s">
        <v>305</v>
      </c>
      <c r="G2412" s="119" t="s">
        <v>306</v>
      </c>
      <c r="H2412" s="119" t="s">
        <v>188</v>
      </c>
      <c r="I2412" s="119" t="s">
        <v>190</v>
      </c>
      <c r="J2412" s="119">
        <v>2</v>
      </c>
      <c r="K2412" s="119">
        <v>2</v>
      </c>
      <c r="L2412" s="119">
        <v>202</v>
      </c>
      <c r="M2412" s="119">
        <v>34</v>
      </c>
      <c r="N2412" s="120"/>
    </row>
    <row r="2413" spans="1:14" x14ac:dyDescent="0.25">
      <c r="A2413" s="119">
        <v>107</v>
      </c>
      <c r="B2413" s="119">
        <v>100</v>
      </c>
      <c r="C2413" s="119">
        <v>3</v>
      </c>
      <c r="D2413" s="119" t="s">
        <v>208</v>
      </c>
      <c r="E2413" s="119">
        <v>15</v>
      </c>
      <c r="F2413" s="119" t="s">
        <v>305</v>
      </c>
      <c r="G2413" s="119" t="s">
        <v>306</v>
      </c>
      <c r="H2413" s="119" t="s">
        <v>188</v>
      </c>
      <c r="I2413" s="119" t="s">
        <v>190</v>
      </c>
      <c r="J2413" s="119">
        <v>2</v>
      </c>
      <c r="K2413" s="119">
        <v>3</v>
      </c>
      <c r="L2413" s="119">
        <v>301</v>
      </c>
      <c r="M2413" s="119">
        <v>30</v>
      </c>
      <c r="N2413" s="120"/>
    </row>
    <row r="2414" spans="1:14" x14ac:dyDescent="0.25">
      <c r="A2414" s="119">
        <v>107</v>
      </c>
      <c r="B2414" s="119">
        <v>100</v>
      </c>
      <c r="C2414" s="119">
        <v>3</v>
      </c>
      <c r="D2414" s="119" t="s">
        <v>208</v>
      </c>
      <c r="E2414" s="119">
        <v>15</v>
      </c>
      <c r="F2414" s="119" t="s">
        <v>305</v>
      </c>
      <c r="G2414" s="119" t="s">
        <v>306</v>
      </c>
      <c r="H2414" s="119" t="s">
        <v>188</v>
      </c>
      <c r="I2414" s="119" t="s">
        <v>190</v>
      </c>
      <c r="J2414" s="119">
        <v>2</v>
      </c>
      <c r="K2414" s="119">
        <v>3</v>
      </c>
      <c r="L2414" s="119">
        <v>302</v>
      </c>
      <c r="M2414" s="119">
        <v>29</v>
      </c>
      <c r="N2414" s="120"/>
    </row>
    <row r="2415" spans="1:14" x14ac:dyDescent="0.25">
      <c r="A2415" s="119">
        <v>107</v>
      </c>
      <c r="B2415" s="119">
        <v>100</v>
      </c>
      <c r="C2415" s="119">
        <v>3</v>
      </c>
      <c r="D2415" s="119" t="s">
        <v>208</v>
      </c>
      <c r="E2415" s="119">
        <v>15</v>
      </c>
      <c r="F2415" s="119" t="s">
        <v>305</v>
      </c>
      <c r="G2415" s="119" t="s">
        <v>306</v>
      </c>
      <c r="H2415" s="119" t="s">
        <v>188</v>
      </c>
      <c r="I2415" s="119" t="s">
        <v>190</v>
      </c>
      <c r="J2415" s="119">
        <v>2</v>
      </c>
      <c r="K2415" s="119">
        <v>4</v>
      </c>
      <c r="L2415" s="119">
        <v>401</v>
      </c>
      <c r="M2415" s="119">
        <v>31</v>
      </c>
      <c r="N2415" s="120"/>
    </row>
    <row r="2416" spans="1:14" x14ac:dyDescent="0.25">
      <c r="A2416" s="119">
        <v>107</v>
      </c>
      <c r="B2416" s="119">
        <v>100</v>
      </c>
      <c r="C2416" s="119">
        <v>3</v>
      </c>
      <c r="D2416" s="119" t="s">
        <v>208</v>
      </c>
      <c r="E2416" s="119">
        <v>15</v>
      </c>
      <c r="F2416" s="119" t="s">
        <v>305</v>
      </c>
      <c r="G2416" s="119" t="s">
        <v>306</v>
      </c>
      <c r="H2416" s="119" t="s">
        <v>188</v>
      </c>
      <c r="I2416" s="119" t="s">
        <v>190</v>
      </c>
      <c r="J2416" s="119">
        <v>2</v>
      </c>
      <c r="K2416" s="119">
        <v>5</v>
      </c>
      <c r="L2416" s="119">
        <v>501</v>
      </c>
      <c r="M2416" s="119">
        <v>32</v>
      </c>
      <c r="N2416" s="120"/>
    </row>
    <row r="2417" spans="1:14" x14ac:dyDescent="0.25">
      <c r="A2417" s="119">
        <v>107</v>
      </c>
      <c r="B2417" s="119">
        <v>100</v>
      </c>
      <c r="C2417" s="119">
        <v>3</v>
      </c>
      <c r="D2417" s="119" t="s">
        <v>208</v>
      </c>
      <c r="E2417" s="119">
        <v>15</v>
      </c>
      <c r="F2417" s="119" t="s">
        <v>305</v>
      </c>
      <c r="G2417" s="119" t="s">
        <v>306</v>
      </c>
      <c r="H2417" s="119" t="s">
        <v>188</v>
      </c>
      <c r="I2417" s="119" t="s">
        <v>190</v>
      </c>
      <c r="J2417" s="119">
        <v>2</v>
      </c>
      <c r="K2417" s="119">
        <v>5</v>
      </c>
      <c r="L2417" s="119">
        <v>502</v>
      </c>
      <c r="M2417" s="119">
        <v>31</v>
      </c>
      <c r="N2417" s="120"/>
    </row>
    <row r="2418" spans="1:14" x14ac:dyDescent="0.25">
      <c r="A2418" s="119">
        <v>107</v>
      </c>
      <c r="B2418" s="119">
        <v>107</v>
      </c>
      <c r="C2418" s="119">
        <v>3</v>
      </c>
      <c r="D2418" s="119" t="s">
        <v>208</v>
      </c>
      <c r="E2418" s="119">
        <v>12</v>
      </c>
      <c r="F2418" s="119" t="s">
        <v>305</v>
      </c>
      <c r="G2418" s="119" t="s">
        <v>305</v>
      </c>
      <c r="H2418" s="119" t="s">
        <v>188</v>
      </c>
      <c r="I2418" s="119" t="s">
        <v>189</v>
      </c>
      <c r="J2418" s="119">
        <v>1</v>
      </c>
      <c r="K2418" s="119">
        <v>0</v>
      </c>
      <c r="L2418" s="119">
        <v>1</v>
      </c>
      <c r="M2418" s="119">
        <v>25</v>
      </c>
      <c r="N2418" s="120"/>
    </row>
    <row r="2419" spans="1:14" x14ac:dyDescent="0.25">
      <c r="A2419" s="119">
        <v>107</v>
      </c>
      <c r="B2419" s="119">
        <v>107</v>
      </c>
      <c r="C2419" s="119">
        <v>3</v>
      </c>
      <c r="D2419" s="119" t="s">
        <v>208</v>
      </c>
      <c r="E2419" s="119">
        <v>12</v>
      </c>
      <c r="F2419" s="119" t="s">
        <v>305</v>
      </c>
      <c r="G2419" s="119" t="s">
        <v>305</v>
      </c>
      <c r="H2419" s="119" t="s">
        <v>188</v>
      </c>
      <c r="I2419" s="119" t="s">
        <v>189</v>
      </c>
      <c r="J2419" s="119">
        <v>1</v>
      </c>
      <c r="K2419" s="119">
        <v>0</v>
      </c>
      <c r="L2419" s="119">
        <v>2</v>
      </c>
      <c r="M2419" s="119">
        <v>25</v>
      </c>
      <c r="N2419" s="120"/>
    </row>
    <row r="2420" spans="1:14" x14ac:dyDescent="0.25">
      <c r="A2420" s="119">
        <v>107</v>
      </c>
      <c r="B2420" s="119">
        <v>107</v>
      </c>
      <c r="C2420" s="119">
        <v>3</v>
      </c>
      <c r="D2420" s="119" t="s">
        <v>208</v>
      </c>
      <c r="E2420" s="119">
        <v>12</v>
      </c>
      <c r="F2420" s="119" t="s">
        <v>305</v>
      </c>
      <c r="G2420" s="119" t="s">
        <v>305</v>
      </c>
      <c r="H2420" s="119" t="s">
        <v>188</v>
      </c>
      <c r="I2420" s="119" t="s">
        <v>189</v>
      </c>
      <c r="J2420" s="119">
        <v>2</v>
      </c>
      <c r="K2420" s="119">
        <v>1</v>
      </c>
      <c r="L2420" s="119">
        <v>101</v>
      </c>
      <c r="M2420" s="119">
        <v>32</v>
      </c>
      <c r="N2420" s="120"/>
    </row>
    <row r="2421" spans="1:14" x14ac:dyDescent="0.25">
      <c r="A2421" s="119">
        <v>107</v>
      </c>
      <c r="B2421" s="119">
        <v>107</v>
      </c>
      <c r="C2421" s="119">
        <v>3</v>
      </c>
      <c r="D2421" s="119" t="s">
        <v>208</v>
      </c>
      <c r="E2421" s="119">
        <v>12</v>
      </c>
      <c r="F2421" s="119" t="s">
        <v>305</v>
      </c>
      <c r="G2421" s="119" t="s">
        <v>305</v>
      </c>
      <c r="H2421" s="119" t="s">
        <v>188</v>
      </c>
      <c r="I2421" s="119" t="s">
        <v>189</v>
      </c>
      <c r="J2421" s="119">
        <v>2</v>
      </c>
      <c r="K2421" s="119">
        <v>1</v>
      </c>
      <c r="L2421" s="119">
        <v>102</v>
      </c>
      <c r="M2421" s="119">
        <v>34</v>
      </c>
      <c r="N2421" s="120"/>
    </row>
    <row r="2422" spans="1:14" x14ac:dyDescent="0.25">
      <c r="A2422" s="119">
        <v>107</v>
      </c>
      <c r="B2422" s="119">
        <v>107</v>
      </c>
      <c r="C2422" s="119">
        <v>3</v>
      </c>
      <c r="D2422" s="119" t="s">
        <v>208</v>
      </c>
      <c r="E2422" s="119">
        <v>12</v>
      </c>
      <c r="F2422" s="119" t="s">
        <v>305</v>
      </c>
      <c r="G2422" s="119" t="s">
        <v>305</v>
      </c>
      <c r="H2422" s="119" t="s">
        <v>188</v>
      </c>
      <c r="I2422" s="119" t="s">
        <v>189</v>
      </c>
      <c r="J2422" s="119">
        <v>2</v>
      </c>
      <c r="K2422" s="119">
        <v>2</v>
      </c>
      <c r="L2422" s="119">
        <v>201</v>
      </c>
      <c r="M2422" s="119">
        <v>36</v>
      </c>
      <c r="N2422" s="120"/>
    </row>
    <row r="2423" spans="1:14" x14ac:dyDescent="0.25">
      <c r="A2423" s="119">
        <v>107</v>
      </c>
      <c r="B2423" s="119">
        <v>107</v>
      </c>
      <c r="C2423" s="119">
        <v>3</v>
      </c>
      <c r="D2423" s="119" t="s">
        <v>208</v>
      </c>
      <c r="E2423" s="119">
        <v>12</v>
      </c>
      <c r="F2423" s="119" t="s">
        <v>305</v>
      </c>
      <c r="G2423" s="119" t="s">
        <v>305</v>
      </c>
      <c r="H2423" s="119" t="s">
        <v>188</v>
      </c>
      <c r="I2423" s="119" t="s">
        <v>189</v>
      </c>
      <c r="J2423" s="119">
        <v>2</v>
      </c>
      <c r="K2423" s="119">
        <v>3</v>
      </c>
      <c r="L2423" s="119">
        <v>301</v>
      </c>
      <c r="M2423" s="119">
        <v>32</v>
      </c>
      <c r="N2423" s="120"/>
    </row>
    <row r="2424" spans="1:14" x14ac:dyDescent="0.25">
      <c r="A2424" s="119">
        <v>107</v>
      </c>
      <c r="B2424" s="119">
        <v>107</v>
      </c>
      <c r="C2424" s="119">
        <v>3</v>
      </c>
      <c r="D2424" s="119" t="s">
        <v>208</v>
      </c>
      <c r="E2424" s="119">
        <v>12</v>
      </c>
      <c r="F2424" s="119" t="s">
        <v>305</v>
      </c>
      <c r="G2424" s="119" t="s">
        <v>305</v>
      </c>
      <c r="H2424" s="119" t="s">
        <v>188</v>
      </c>
      <c r="I2424" s="119" t="s">
        <v>189</v>
      </c>
      <c r="J2424" s="119">
        <v>2</v>
      </c>
      <c r="K2424" s="119">
        <v>4</v>
      </c>
      <c r="L2424" s="119">
        <v>401</v>
      </c>
      <c r="M2424" s="119">
        <v>37</v>
      </c>
      <c r="N2424" s="120"/>
    </row>
    <row r="2425" spans="1:14" x14ac:dyDescent="0.25">
      <c r="A2425" s="119">
        <v>107</v>
      </c>
      <c r="B2425" s="119">
        <v>107</v>
      </c>
      <c r="C2425" s="119">
        <v>3</v>
      </c>
      <c r="D2425" s="119" t="s">
        <v>208</v>
      </c>
      <c r="E2425" s="119">
        <v>12</v>
      </c>
      <c r="F2425" s="119" t="s">
        <v>305</v>
      </c>
      <c r="G2425" s="119" t="s">
        <v>305</v>
      </c>
      <c r="H2425" s="119" t="s">
        <v>188</v>
      </c>
      <c r="I2425" s="119" t="s">
        <v>189</v>
      </c>
      <c r="J2425" s="119">
        <v>2</v>
      </c>
      <c r="K2425" s="119">
        <v>5</v>
      </c>
      <c r="L2425" s="119">
        <v>501</v>
      </c>
      <c r="M2425" s="119">
        <v>34</v>
      </c>
      <c r="N2425" s="120"/>
    </row>
    <row r="2426" spans="1:14" x14ac:dyDescent="0.25">
      <c r="A2426" s="119">
        <v>107</v>
      </c>
      <c r="B2426" s="119">
        <v>107</v>
      </c>
      <c r="C2426" s="119">
        <v>3</v>
      </c>
      <c r="D2426" s="119" t="s">
        <v>208</v>
      </c>
      <c r="E2426" s="119">
        <v>12</v>
      </c>
      <c r="F2426" s="119" t="s">
        <v>305</v>
      </c>
      <c r="G2426" s="119" t="s">
        <v>305</v>
      </c>
      <c r="H2426" s="119" t="s">
        <v>188</v>
      </c>
      <c r="I2426" s="119" t="s">
        <v>189</v>
      </c>
      <c r="J2426" s="119">
        <v>3</v>
      </c>
      <c r="K2426" s="119">
        <v>6</v>
      </c>
      <c r="L2426" s="119">
        <v>601</v>
      </c>
      <c r="M2426" s="119">
        <v>31</v>
      </c>
      <c r="N2426" s="120"/>
    </row>
    <row r="2427" spans="1:14" x14ac:dyDescent="0.25">
      <c r="A2427" s="119">
        <v>107</v>
      </c>
      <c r="B2427" s="119">
        <v>107</v>
      </c>
      <c r="C2427" s="119">
        <v>3</v>
      </c>
      <c r="D2427" s="119" t="s">
        <v>208</v>
      </c>
      <c r="E2427" s="119">
        <v>12</v>
      </c>
      <c r="F2427" s="119" t="s">
        <v>305</v>
      </c>
      <c r="G2427" s="119" t="s">
        <v>305</v>
      </c>
      <c r="H2427" s="119" t="s">
        <v>188</v>
      </c>
      <c r="I2427" s="119" t="s">
        <v>189</v>
      </c>
      <c r="J2427" s="119">
        <v>3</v>
      </c>
      <c r="K2427" s="119">
        <v>6</v>
      </c>
      <c r="L2427" s="119">
        <v>602</v>
      </c>
      <c r="M2427" s="119">
        <v>35</v>
      </c>
      <c r="N2427" s="120"/>
    </row>
    <row r="2428" spans="1:14" x14ac:dyDescent="0.25">
      <c r="A2428" s="119">
        <v>107</v>
      </c>
      <c r="B2428" s="119">
        <v>107</v>
      </c>
      <c r="C2428" s="119">
        <v>3</v>
      </c>
      <c r="D2428" s="119" t="s">
        <v>208</v>
      </c>
      <c r="E2428" s="119">
        <v>12</v>
      </c>
      <c r="F2428" s="119" t="s">
        <v>305</v>
      </c>
      <c r="G2428" s="119" t="s">
        <v>305</v>
      </c>
      <c r="H2428" s="119" t="s">
        <v>188</v>
      </c>
      <c r="I2428" s="119" t="s">
        <v>189</v>
      </c>
      <c r="J2428" s="119">
        <v>3</v>
      </c>
      <c r="K2428" s="119">
        <v>6</v>
      </c>
      <c r="L2428" s="119">
        <v>603</v>
      </c>
      <c r="M2428" s="119">
        <v>39</v>
      </c>
      <c r="N2428" s="120"/>
    </row>
    <row r="2429" spans="1:14" x14ac:dyDescent="0.25">
      <c r="A2429" s="119">
        <v>107</v>
      </c>
      <c r="B2429" s="119">
        <v>107</v>
      </c>
      <c r="C2429" s="119">
        <v>3</v>
      </c>
      <c r="D2429" s="119" t="s">
        <v>208</v>
      </c>
      <c r="E2429" s="119">
        <v>12</v>
      </c>
      <c r="F2429" s="119" t="s">
        <v>305</v>
      </c>
      <c r="G2429" s="119" t="s">
        <v>305</v>
      </c>
      <c r="H2429" s="119" t="s">
        <v>188</v>
      </c>
      <c r="I2429" s="119" t="s">
        <v>189</v>
      </c>
      <c r="J2429" s="119">
        <v>3</v>
      </c>
      <c r="K2429" s="119">
        <v>7</v>
      </c>
      <c r="L2429" s="119">
        <v>701</v>
      </c>
      <c r="M2429" s="119">
        <v>38</v>
      </c>
      <c r="N2429" s="120"/>
    </row>
    <row r="2430" spans="1:14" x14ac:dyDescent="0.25">
      <c r="A2430" s="119">
        <v>107</v>
      </c>
      <c r="B2430" s="119">
        <v>107</v>
      </c>
      <c r="C2430" s="119">
        <v>3</v>
      </c>
      <c r="D2430" s="119" t="s">
        <v>208</v>
      </c>
      <c r="E2430" s="119">
        <v>12</v>
      </c>
      <c r="F2430" s="119" t="s">
        <v>305</v>
      </c>
      <c r="G2430" s="119" t="s">
        <v>305</v>
      </c>
      <c r="H2430" s="119" t="s">
        <v>188</v>
      </c>
      <c r="I2430" s="119" t="s">
        <v>189</v>
      </c>
      <c r="J2430" s="119">
        <v>3</v>
      </c>
      <c r="K2430" s="119">
        <v>7</v>
      </c>
      <c r="L2430" s="119">
        <v>702</v>
      </c>
      <c r="M2430" s="119">
        <v>40</v>
      </c>
      <c r="N2430" s="120"/>
    </row>
    <row r="2431" spans="1:14" x14ac:dyDescent="0.25">
      <c r="A2431" s="119">
        <v>107</v>
      </c>
      <c r="B2431" s="119">
        <v>107</v>
      </c>
      <c r="C2431" s="119">
        <v>3</v>
      </c>
      <c r="D2431" s="119" t="s">
        <v>208</v>
      </c>
      <c r="E2431" s="119">
        <v>12</v>
      </c>
      <c r="F2431" s="119" t="s">
        <v>305</v>
      </c>
      <c r="G2431" s="119" t="s">
        <v>305</v>
      </c>
      <c r="H2431" s="119" t="s">
        <v>188</v>
      </c>
      <c r="I2431" s="119" t="s">
        <v>189</v>
      </c>
      <c r="J2431" s="119">
        <v>3</v>
      </c>
      <c r="K2431" s="119">
        <v>7</v>
      </c>
      <c r="L2431" s="119">
        <v>703</v>
      </c>
      <c r="M2431" s="119">
        <v>32</v>
      </c>
      <c r="N2431" s="120"/>
    </row>
    <row r="2432" spans="1:14" x14ac:dyDescent="0.25">
      <c r="A2432" s="119">
        <v>107</v>
      </c>
      <c r="B2432" s="119">
        <v>107</v>
      </c>
      <c r="C2432" s="119">
        <v>3</v>
      </c>
      <c r="D2432" s="119" t="s">
        <v>208</v>
      </c>
      <c r="E2432" s="119">
        <v>12</v>
      </c>
      <c r="F2432" s="119" t="s">
        <v>305</v>
      </c>
      <c r="G2432" s="119" t="s">
        <v>305</v>
      </c>
      <c r="H2432" s="119" t="s">
        <v>188</v>
      </c>
      <c r="I2432" s="119" t="s">
        <v>189</v>
      </c>
      <c r="J2432" s="119">
        <v>3</v>
      </c>
      <c r="K2432" s="119">
        <v>8</v>
      </c>
      <c r="L2432" s="119">
        <v>801</v>
      </c>
      <c r="M2432" s="119">
        <v>32</v>
      </c>
      <c r="N2432" s="120"/>
    </row>
    <row r="2433" spans="1:14" x14ac:dyDescent="0.25">
      <c r="A2433" s="119">
        <v>107</v>
      </c>
      <c r="B2433" s="119">
        <v>107</v>
      </c>
      <c r="C2433" s="119">
        <v>3</v>
      </c>
      <c r="D2433" s="119" t="s">
        <v>208</v>
      </c>
      <c r="E2433" s="119">
        <v>12</v>
      </c>
      <c r="F2433" s="119" t="s">
        <v>305</v>
      </c>
      <c r="G2433" s="119" t="s">
        <v>305</v>
      </c>
      <c r="H2433" s="119" t="s">
        <v>188</v>
      </c>
      <c r="I2433" s="119" t="s">
        <v>189</v>
      </c>
      <c r="J2433" s="119">
        <v>3</v>
      </c>
      <c r="K2433" s="119">
        <v>8</v>
      </c>
      <c r="L2433" s="119">
        <v>802</v>
      </c>
      <c r="M2433" s="119">
        <v>34</v>
      </c>
      <c r="N2433" s="120"/>
    </row>
    <row r="2434" spans="1:14" x14ac:dyDescent="0.25">
      <c r="A2434" s="119">
        <v>107</v>
      </c>
      <c r="B2434" s="119">
        <v>107</v>
      </c>
      <c r="C2434" s="119">
        <v>3</v>
      </c>
      <c r="D2434" s="119" t="s">
        <v>208</v>
      </c>
      <c r="E2434" s="119">
        <v>12</v>
      </c>
      <c r="F2434" s="119" t="s">
        <v>305</v>
      </c>
      <c r="G2434" s="119" t="s">
        <v>305</v>
      </c>
      <c r="H2434" s="119" t="s">
        <v>188</v>
      </c>
      <c r="I2434" s="119" t="s">
        <v>189</v>
      </c>
      <c r="J2434" s="119">
        <v>3</v>
      </c>
      <c r="K2434" s="119">
        <v>8</v>
      </c>
      <c r="L2434" s="119">
        <v>803</v>
      </c>
      <c r="M2434" s="119">
        <v>32</v>
      </c>
      <c r="N2434" s="120"/>
    </row>
    <row r="2435" spans="1:14" x14ac:dyDescent="0.25">
      <c r="A2435" s="119">
        <v>107</v>
      </c>
      <c r="B2435" s="119">
        <v>107</v>
      </c>
      <c r="C2435" s="119">
        <v>3</v>
      </c>
      <c r="D2435" s="119" t="s">
        <v>208</v>
      </c>
      <c r="E2435" s="119">
        <v>12</v>
      </c>
      <c r="F2435" s="119" t="s">
        <v>305</v>
      </c>
      <c r="G2435" s="119" t="s">
        <v>305</v>
      </c>
      <c r="H2435" s="119" t="s">
        <v>188</v>
      </c>
      <c r="I2435" s="119" t="s">
        <v>189</v>
      </c>
      <c r="J2435" s="119">
        <v>3</v>
      </c>
      <c r="K2435" s="119">
        <v>9</v>
      </c>
      <c r="L2435" s="119">
        <v>901</v>
      </c>
      <c r="M2435" s="119">
        <v>39</v>
      </c>
      <c r="N2435" s="120"/>
    </row>
    <row r="2436" spans="1:14" x14ac:dyDescent="0.25">
      <c r="A2436" s="119">
        <v>107</v>
      </c>
      <c r="B2436" s="119">
        <v>107</v>
      </c>
      <c r="C2436" s="119">
        <v>3</v>
      </c>
      <c r="D2436" s="119" t="s">
        <v>208</v>
      </c>
      <c r="E2436" s="119">
        <v>12</v>
      </c>
      <c r="F2436" s="119" t="s">
        <v>305</v>
      </c>
      <c r="G2436" s="119" t="s">
        <v>305</v>
      </c>
      <c r="H2436" s="119" t="s">
        <v>188</v>
      </c>
      <c r="I2436" s="119" t="s">
        <v>189</v>
      </c>
      <c r="J2436" s="119">
        <v>3</v>
      </c>
      <c r="K2436" s="119">
        <v>9</v>
      </c>
      <c r="L2436" s="119">
        <v>902</v>
      </c>
      <c r="M2436" s="119">
        <v>35</v>
      </c>
      <c r="N2436" s="120"/>
    </row>
    <row r="2437" spans="1:14" x14ac:dyDescent="0.25">
      <c r="A2437" s="119">
        <v>107</v>
      </c>
      <c r="B2437" s="119">
        <v>107</v>
      </c>
      <c r="C2437" s="119">
        <v>3</v>
      </c>
      <c r="D2437" s="119" t="s">
        <v>208</v>
      </c>
      <c r="E2437" s="119">
        <v>12</v>
      </c>
      <c r="F2437" s="119" t="s">
        <v>305</v>
      </c>
      <c r="G2437" s="119" t="s">
        <v>305</v>
      </c>
      <c r="H2437" s="119" t="s">
        <v>188</v>
      </c>
      <c r="I2437" s="119" t="s">
        <v>189</v>
      </c>
      <c r="J2437" s="119">
        <v>3</v>
      </c>
      <c r="K2437" s="119">
        <v>9</v>
      </c>
      <c r="L2437" s="119">
        <v>903</v>
      </c>
      <c r="M2437" s="119">
        <v>31</v>
      </c>
      <c r="N2437" s="120"/>
    </row>
    <row r="2438" spans="1:14" x14ac:dyDescent="0.25">
      <c r="A2438" s="119">
        <v>107</v>
      </c>
      <c r="B2438" s="119">
        <v>107</v>
      </c>
      <c r="C2438" s="119">
        <v>3</v>
      </c>
      <c r="D2438" s="119" t="s">
        <v>208</v>
      </c>
      <c r="E2438" s="119">
        <v>12</v>
      </c>
      <c r="F2438" s="119" t="s">
        <v>305</v>
      </c>
      <c r="G2438" s="119" t="s">
        <v>305</v>
      </c>
      <c r="H2438" s="119" t="s">
        <v>188</v>
      </c>
      <c r="I2438" s="119" t="s">
        <v>189</v>
      </c>
      <c r="J2438" s="119">
        <v>4</v>
      </c>
      <c r="K2438" s="119">
        <v>10</v>
      </c>
      <c r="L2438" s="119">
        <v>1001</v>
      </c>
      <c r="M2438" s="119">
        <v>36</v>
      </c>
      <c r="N2438" s="120"/>
    </row>
    <row r="2439" spans="1:14" x14ac:dyDescent="0.25">
      <c r="A2439" s="119">
        <v>107</v>
      </c>
      <c r="B2439" s="119">
        <v>107</v>
      </c>
      <c r="C2439" s="119">
        <v>3</v>
      </c>
      <c r="D2439" s="119" t="s">
        <v>208</v>
      </c>
      <c r="E2439" s="119">
        <v>12</v>
      </c>
      <c r="F2439" s="119" t="s">
        <v>305</v>
      </c>
      <c r="G2439" s="119" t="s">
        <v>305</v>
      </c>
      <c r="H2439" s="119" t="s">
        <v>188</v>
      </c>
      <c r="I2439" s="119" t="s">
        <v>189</v>
      </c>
      <c r="J2439" s="119">
        <v>4</v>
      </c>
      <c r="K2439" s="119">
        <v>10</v>
      </c>
      <c r="L2439" s="119">
        <v>1002</v>
      </c>
      <c r="M2439" s="119">
        <v>36</v>
      </c>
      <c r="N2439" s="120"/>
    </row>
    <row r="2440" spans="1:14" x14ac:dyDescent="0.25">
      <c r="A2440" s="119">
        <v>107</v>
      </c>
      <c r="B2440" s="119">
        <v>107</v>
      </c>
      <c r="C2440" s="119">
        <v>3</v>
      </c>
      <c r="D2440" s="119" t="s">
        <v>208</v>
      </c>
      <c r="E2440" s="119">
        <v>12</v>
      </c>
      <c r="F2440" s="119" t="s">
        <v>305</v>
      </c>
      <c r="G2440" s="119" t="s">
        <v>305</v>
      </c>
      <c r="H2440" s="119" t="s">
        <v>188</v>
      </c>
      <c r="I2440" s="119" t="s">
        <v>189</v>
      </c>
      <c r="J2440" s="119">
        <v>4</v>
      </c>
      <c r="K2440" s="119">
        <v>11</v>
      </c>
      <c r="L2440" s="119">
        <v>1101</v>
      </c>
      <c r="M2440" s="119">
        <v>32</v>
      </c>
      <c r="N2440" s="120"/>
    </row>
    <row r="2441" spans="1:14" x14ac:dyDescent="0.25">
      <c r="A2441" s="119">
        <v>107</v>
      </c>
      <c r="B2441" s="119">
        <v>107</v>
      </c>
      <c r="C2441" s="119">
        <v>3</v>
      </c>
      <c r="D2441" s="119" t="s">
        <v>208</v>
      </c>
      <c r="E2441" s="119">
        <v>12</v>
      </c>
      <c r="F2441" s="119" t="s">
        <v>305</v>
      </c>
      <c r="G2441" s="119" t="s">
        <v>305</v>
      </c>
      <c r="H2441" s="119" t="s">
        <v>188</v>
      </c>
      <c r="I2441" s="119" t="s">
        <v>189</v>
      </c>
      <c r="J2441" s="119">
        <v>4</v>
      </c>
      <c r="K2441" s="119">
        <v>11</v>
      </c>
      <c r="L2441" s="119">
        <v>1102</v>
      </c>
      <c r="M2441" s="119">
        <v>28</v>
      </c>
      <c r="N2441" s="120"/>
    </row>
    <row r="2442" spans="1:14" x14ac:dyDescent="0.25">
      <c r="A2442" s="119">
        <v>107</v>
      </c>
      <c r="B2442" s="119">
        <v>107</v>
      </c>
      <c r="C2442" s="119">
        <v>3</v>
      </c>
      <c r="D2442" s="119" t="s">
        <v>208</v>
      </c>
      <c r="E2442" s="119">
        <v>12</v>
      </c>
      <c r="F2442" s="119" t="s">
        <v>305</v>
      </c>
      <c r="G2442" s="119" t="s">
        <v>305</v>
      </c>
      <c r="H2442" s="119" t="s">
        <v>188</v>
      </c>
      <c r="I2442" s="119" t="s">
        <v>190</v>
      </c>
      <c r="J2442" s="119">
        <v>1</v>
      </c>
      <c r="K2442" s="119">
        <v>0</v>
      </c>
      <c r="L2442" s="119">
        <v>1</v>
      </c>
      <c r="M2442" s="119">
        <v>25</v>
      </c>
      <c r="N2442" s="120"/>
    </row>
    <row r="2443" spans="1:14" x14ac:dyDescent="0.25">
      <c r="A2443" s="119">
        <v>107</v>
      </c>
      <c r="B2443" s="119">
        <v>107</v>
      </c>
      <c r="C2443" s="119">
        <v>3</v>
      </c>
      <c r="D2443" s="119" t="s">
        <v>208</v>
      </c>
      <c r="E2443" s="119">
        <v>12</v>
      </c>
      <c r="F2443" s="119" t="s">
        <v>305</v>
      </c>
      <c r="G2443" s="119" t="s">
        <v>305</v>
      </c>
      <c r="H2443" s="119" t="s">
        <v>188</v>
      </c>
      <c r="I2443" s="119" t="s">
        <v>190</v>
      </c>
      <c r="J2443" s="119">
        <v>2</v>
      </c>
      <c r="K2443" s="119">
        <v>1</v>
      </c>
      <c r="L2443" s="119">
        <v>101</v>
      </c>
      <c r="M2443" s="119">
        <v>33</v>
      </c>
      <c r="N2443" s="120"/>
    </row>
    <row r="2444" spans="1:14" x14ac:dyDescent="0.25">
      <c r="A2444" s="119">
        <v>107</v>
      </c>
      <c r="B2444" s="119">
        <v>107</v>
      </c>
      <c r="C2444" s="119">
        <v>3</v>
      </c>
      <c r="D2444" s="119" t="s">
        <v>208</v>
      </c>
      <c r="E2444" s="119">
        <v>12</v>
      </c>
      <c r="F2444" s="119" t="s">
        <v>305</v>
      </c>
      <c r="G2444" s="119" t="s">
        <v>305</v>
      </c>
      <c r="H2444" s="119" t="s">
        <v>188</v>
      </c>
      <c r="I2444" s="119" t="s">
        <v>190</v>
      </c>
      <c r="J2444" s="119">
        <v>2</v>
      </c>
      <c r="K2444" s="119">
        <v>2</v>
      </c>
      <c r="L2444" s="119">
        <v>201</v>
      </c>
      <c r="M2444" s="119">
        <v>33</v>
      </c>
      <c r="N2444" s="120"/>
    </row>
    <row r="2445" spans="1:14" x14ac:dyDescent="0.25">
      <c r="A2445" s="119">
        <v>107</v>
      </c>
      <c r="B2445" s="119">
        <v>107</v>
      </c>
      <c r="C2445" s="119">
        <v>3</v>
      </c>
      <c r="D2445" s="119" t="s">
        <v>208</v>
      </c>
      <c r="E2445" s="119">
        <v>12</v>
      </c>
      <c r="F2445" s="119" t="s">
        <v>305</v>
      </c>
      <c r="G2445" s="119" t="s">
        <v>305</v>
      </c>
      <c r="H2445" s="119" t="s">
        <v>188</v>
      </c>
      <c r="I2445" s="119" t="s">
        <v>190</v>
      </c>
      <c r="J2445" s="119">
        <v>2</v>
      </c>
      <c r="K2445" s="119">
        <v>2</v>
      </c>
      <c r="L2445" s="119">
        <v>202</v>
      </c>
      <c r="M2445" s="119">
        <v>34</v>
      </c>
      <c r="N2445" s="120"/>
    </row>
    <row r="2446" spans="1:14" x14ac:dyDescent="0.25">
      <c r="A2446" s="119">
        <v>107</v>
      </c>
      <c r="B2446" s="119">
        <v>107</v>
      </c>
      <c r="C2446" s="119">
        <v>3</v>
      </c>
      <c r="D2446" s="119" t="s">
        <v>208</v>
      </c>
      <c r="E2446" s="119">
        <v>12</v>
      </c>
      <c r="F2446" s="119" t="s">
        <v>305</v>
      </c>
      <c r="G2446" s="119" t="s">
        <v>305</v>
      </c>
      <c r="H2446" s="119" t="s">
        <v>188</v>
      </c>
      <c r="I2446" s="119" t="s">
        <v>190</v>
      </c>
      <c r="J2446" s="119">
        <v>2</v>
      </c>
      <c r="K2446" s="119">
        <v>3</v>
      </c>
      <c r="L2446" s="119">
        <v>301</v>
      </c>
      <c r="M2446" s="119">
        <v>36</v>
      </c>
      <c r="N2446" s="120"/>
    </row>
    <row r="2447" spans="1:14" x14ac:dyDescent="0.25">
      <c r="A2447" s="119">
        <v>107</v>
      </c>
      <c r="B2447" s="119">
        <v>107</v>
      </c>
      <c r="C2447" s="119">
        <v>3</v>
      </c>
      <c r="D2447" s="119" t="s">
        <v>208</v>
      </c>
      <c r="E2447" s="119">
        <v>12</v>
      </c>
      <c r="F2447" s="119" t="s">
        <v>305</v>
      </c>
      <c r="G2447" s="119" t="s">
        <v>305</v>
      </c>
      <c r="H2447" s="119" t="s">
        <v>188</v>
      </c>
      <c r="I2447" s="119" t="s">
        <v>190</v>
      </c>
      <c r="J2447" s="119">
        <v>2</v>
      </c>
      <c r="K2447" s="119">
        <v>4</v>
      </c>
      <c r="L2447" s="119">
        <v>401</v>
      </c>
      <c r="M2447" s="119">
        <v>39</v>
      </c>
      <c r="N2447" s="120"/>
    </row>
    <row r="2448" spans="1:14" x14ac:dyDescent="0.25">
      <c r="A2448" s="119">
        <v>107</v>
      </c>
      <c r="B2448" s="119">
        <v>107</v>
      </c>
      <c r="C2448" s="119">
        <v>3</v>
      </c>
      <c r="D2448" s="119" t="s">
        <v>208</v>
      </c>
      <c r="E2448" s="119">
        <v>12</v>
      </c>
      <c r="F2448" s="119" t="s">
        <v>305</v>
      </c>
      <c r="G2448" s="119" t="s">
        <v>305</v>
      </c>
      <c r="H2448" s="119" t="s">
        <v>188</v>
      </c>
      <c r="I2448" s="119" t="s">
        <v>190</v>
      </c>
      <c r="J2448" s="119">
        <v>2</v>
      </c>
      <c r="K2448" s="119">
        <v>5</v>
      </c>
      <c r="L2448" s="119">
        <v>501</v>
      </c>
      <c r="M2448" s="119">
        <v>37</v>
      </c>
      <c r="N2448" s="120"/>
    </row>
    <row r="2449" spans="1:14" x14ac:dyDescent="0.25">
      <c r="A2449" s="119">
        <v>107</v>
      </c>
      <c r="B2449" s="119">
        <v>107</v>
      </c>
      <c r="C2449" s="119">
        <v>3</v>
      </c>
      <c r="D2449" s="119" t="s">
        <v>208</v>
      </c>
      <c r="E2449" s="119">
        <v>12</v>
      </c>
      <c r="F2449" s="119" t="s">
        <v>305</v>
      </c>
      <c r="G2449" s="119" t="s">
        <v>305</v>
      </c>
      <c r="H2449" s="119" t="s">
        <v>188</v>
      </c>
      <c r="I2449" s="119" t="s">
        <v>190</v>
      </c>
      <c r="J2449" s="119">
        <v>3</v>
      </c>
      <c r="K2449" s="119">
        <v>6</v>
      </c>
      <c r="L2449" s="119">
        <v>601</v>
      </c>
      <c r="M2449" s="119">
        <v>35</v>
      </c>
      <c r="N2449" s="120"/>
    </row>
    <row r="2450" spans="1:14" x14ac:dyDescent="0.25">
      <c r="A2450" s="119">
        <v>107</v>
      </c>
      <c r="B2450" s="119">
        <v>107</v>
      </c>
      <c r="C2450" s="119">
        <v>3</v>
      </c>
      <c r="D2450" s="119" t="s">
        <v>208</v>
      </c>
      <c r="E2450" s="119">
        <v>12</v>
      </c>
      <c r="F2450" s="119" t="s">
        <v>305</v>
      </c>
      <c r="G2450" s="119" t="s">
        <v>305</v>
      </c>
      <c r="H2450" s="119" t="s">
        <v>188</v>
      </c>
      <c r="I2450" s="119" t="s">
        <v>190</v>
      </c>
      <c r="J2450" s="119">
        <v>3</v>
      </c>
      <c r="K2450" s="119">
        <v>6</v>
      </c>
      <c r="L2450" s="119">
        <v>602</v>
      </c>
      <c r="M2450" s="119">
        <v>38</v>
      </c>
      <c r="N2450" s="120"/>
    </row>
    <row r="2451" spans="1:14" x14ac:dyDescent="0.25">
      <c r="A2451" s="119">
        <v>107</v>
      </c>
      <c r="B2451" s="119">
        <v>107</v>
      </c>
      <c r="C2451" s="119">
        <v>3</v>
      </c>
      <c r="D2451" s="119" t="s">
        <v>208</v>
      </c>
      <c r="E2451" s="119">
        <v>12</v>
      </c>
      <c r="F2451" s="119" t="s">
        <v>305</v>
      </c>
      <c r="G2451" s="119" t="s">
        <v>305</v>
      </c>
      <c r="H2451" s="119" t="s">
        <v>188</v>
      </c>
      <c r="I2451" s="119" t="s">
        <v>190</v>
      </c>
      <c r="J2451" s="119">
        <v>3</v>
      </c>
      <c r="K2451" s="119">
        <v>7</v>
      </c>
      <c r="L2451" s="119">
        <v>701</v>
      </c>
      <c r="M2451" s="119">
        <v>29</v>
      </c>
      <c r="N2451" s="120"/>
    </row>
    <row r="2452" spans="1:14" x14ac:dyDescent="0.25">
      <c r="A2452" s="119">
        <v>107</v>
      </c>
      <c r="B2452" s="119">
        <v>107</v>
      </c>
      <c r="C2452" s="119">
        <v>3</v>
      </c>
      <c r="D2452" s="119" t="s">
        <v>208</v>
      </c>
      <c r="E2452" s="119">
        <v>12</v>
      </c>
      <c r="F2452" s="119" t="s">
        <v>305</v>
      </c>
      <c r="G2452" s="119" t="s">
        <v>305</v>
      </c>
      <c r="H2452" s="119" t="s">
        <v>188</v>
      </c>
      <c r="I2452" s="119" t="s">
        <v>190</v>
      </c>
      <c r="J2452" s="119">
        <v>3</v>
      </c>
      <c r="K2452" s="119">
        <v>7</v>
      </c>
      <c r="L2452" s="119">
        <v>702</v>
      </c>
      <c r="M2452" s="119">
        <v>31</v>
      </c>
      <c r="N2452" s="120"/>
    </row>
    <row r="2453" spans="1:14" x14ac:dyDescent="0.25">
      <c r="A2453" s="119">
        <v>107</v>
      </c>
      <c r="B2453" s="119">
        <v>107</v>
      </c>
      <c r="C2453" s="119">
        <v>3</v>
      </c>
      <c r="D2453" s="119" t="s">
        <v>208</v>
      </c>
      <c r="E2453" s="119">
        <v>12</v>
      </c>
      <c r="F2453" s="119" t="s">
        <v>305</v>
      </c>
      <c r="G2453" s="119" t="s">
        <v>305</v>
      </c>
      <c r="H2453" s="119" t="s">
        <v>188</v>
      </c>
      <c r="I2453" s="119" t="s">
        <v>190</v>
      </c>
      <c r="J2453" s="119">
        <v>3</v>
      </c>
      <c r="K2453" s="119">
        <v>7</v>
      </c>
      <c r="L2453" s="119">
        <v>703</v>
      </c>
      <c r="M2453" s="119">
        <v>33</v>
      </c>
      <c r="N2453" s="120"/>
    </row>
    <row r="2454" spans="1:14" x14ac:dyDescent="0.25">
      <c r="A2454" s="119">
        <v>107</v>
      </c>
      <c r="B2454" s="119">
        <v>107</v>
      </c>
      <c r="C2454" s="119">
        <v>3</v>
      </c>
      <c r="D2454" s="119" t="s">
        <v>208</v>
      </c>
      <c r="E2454" s="119">
        <v>12</v>
      </c>
      <c r="F2454" s="119" t="s">
        <v>305</v>
      </c>
      <c r="G2454" s="119" t="s">
        <v>305</v>
      </c>
      <c r="H2454" s="119" t="s">
        <v>188</v>
      </c>
      <c r="I2454" s="119" t="s">
        <v>190</v>
      </c>
      <c r="J2454" s="119">
        <v>3</v>
      </c>
      <c r="K2454" s="119">
        <v>7</v>
      </c>
      <c r="L2454" s="119">
        <v>704</v>
      </c>
      <c r="M2454" s="119">
        <v>32</v>
      </c>
      <c r="N2454" s="120"/>
    </row>
    <row r="2455" spans="1:14" x14ac:dyDescent="0.25">
      <c r="A2455" s="119">
        <v>107</v>
      </c>
      <c r="B2455" s="119">
        <v>107</v>
      </c>
      <c r="C2455" s="119">
        <v>3</v>
      </c>
      <c r="D2455" s="119" t="s">
        <v>208</v>
      </c>
      <c r="E2455" s="119">
        <v>12</v>
      </c>
      <c r="F2455" s="119" t="s">
        <v>305</v>
      </c>
      <c r="G2455" s="119" t="s">
        <v>305</v>
      </c>
      <c r="H2455" s="119" t="s">
        <v>188</v>
      </c>
      <c r="I2455" s="119" t="s">
        <v>190</v>
      </c>
      <c r="J2455" s="119">
        <v>3</v>
      </c>
      <c r="K2455" s="119">
        <v>8</v>
      </c>
      <c r="L2455" s="119">
        <v>801</v>
      </c>
      <c r="M2455" s="119">
        <v>35</v>
      </c>
      <c r="N2455" s="120"/>
    </row>
    <row r="2456" spans="1:14" x14ac:dyDescent="0.25">
      <c r="A2456" s="119">
        <v>107</v>
      </c>
      <c r="B2456" s="119">
        <v>107</v>
      </c>
      <c r="C2456" s="119">
        <v>3</v>
      </c>
      <c r="D2456" s="119" t="s">
        <v>208</v>
      </c>
      <c r="E2456" s="119">
        <v>12</v>
      </c>
      <c r="F2456" s="119" t="s">
        <v>305</v>
      </c>
      <c r="G2456" s="119" t="s">
        <v>305</v>
      </c>
      <c r="H2456" s="119" t="s">
        <v>188</v>
      </c>
      <c r="I2456" s="119" t="s">
        <v>190</v>
      </c>
      <c r="J2456" s="119">
        <v>3</v>
      </c>
      <c r="K2456" s="119">
        <v>8</v>
      </c>
      <c r="L2456" s="119">
        <v>802</v>
      </c>
      <c r="M2456" s="119">
        <v>36</v>
      </c>
      <c r="N2456" s="120"/>
    </row>
    <row r="2457" spans="1:14" x14ac:dyDescent="0.25">
      <c r="A2457" s="119">
        <v>107</v>
      </c>
      <c r="B2457" s="119">
        <v>107</v>
      </c>
      <c r="C2457" s="119">
        <v>3</v>
      </c>
      <c r="D2457" s="119" t="s">
        <v>208</v>
      </c>
      <c r="E2457" s="119">
        <v>12</v>
      </c>
      <c r="F2457" s="119" t="s">
        <v>305</v>
      </c>
      <c r="G2457" s="119" t="s">
        <v>305</v>
      </c>
      <c r="H2457" s="119" t="s">
        <v>188</v>
      </c>
      <c r="I2457" s="119" t="s">
        <v>190</v>
      </c>
      <c r="J2457" s="119">
        <v>3</v>
      </c>
      <c r="K2457" s="119">
        <v>8</v>
      </c>
      <c r="L2457" s="119">
        <v>803</v>
      </c>
      <c r="M2457" s="119">
        <v>35</v>
      </c>
      <c r="N2457" s="120"/>
    </row>
    <row r="2458" spans="1:14" x14ac:dyDescent="0.25">
      <c r="A2458" s="119">
        <v>107</v>
      </c>
      <c r="B2458" s="119">
        <v>107</v>
      </c>
      <c r="C2458" s="119">
        <v>3</v>
      </c>
      <c r="D2458" s="119" t="s">
        <v>208</v>
      </c>
      <c r="E2458" s="119">
        <v>12</v>
      </c>
      <c r="F2458" s="119" t="s">
        <v>305</v>
      </c>
      <c r="G2458" s="119" t="s">
        <v>305</v>
      </c>
      <c r="H2458" s="119" t="s">
        <v>188</v>
      </c>
      <c r="I2458" s="119" t="s">
        <v>190</v>
      </c>
      <c r="J2458" s="119">
        <v>3</v>
      </c>
      <c r="K2458" s="119">
        <v>9</v>
      </c>
      <c r="L2458" s="119">
        <v>901</v>
      </c>
      <c r="M2458" s="119">
        <v>36</v>
      </c>
      <c r="N2458" s="120"/>
    </row>
    <row r="2459" spans="1:14" x14ac:dyDescent="0.25">
      <c r="A2459" s="119">
        <v>107</v>
      </c>
      <c r="B2459" s="119">
        <v>107</v>
      </c>
      <c r="C2459" s="119">
        <v>3</v>
      </c>
      <c r="D2459" s="119" t="s">
        <v>208</v>
      </c>
      <c r="E2459" s="119">
        <v>12</v>
      </c>
      <c r="F2459" s="119" t="s">
        <v>305</v>
      </c>
      <c r="G2459" s="119" t="s">
        <v>305</v>
      </c>
      <c r="H2459" s="119" t="s">
        <v>188</v>
      </c>
      <c r="I2459" s="119" t="s">
        <v>190</v>
      </c>
      <c r="J2459" s="119">
        <v>3</v>
      </c>
      <c r="K2459" s="119">
        <v>9</v>
      </c>
      <c r="L2459" s="119">
        <v>902</v>
      </c>
      <c r="M2459" s="119">
        <v>37</v>
      </c>
      <c r="N2459" s="120"/>
    </row>
    <row r="2460" spans="1:14" x14ac:dyDescent="0.25">
      <c r="A2460" s="119">
        <v>107</v>
      </c>
      <c r="B2460" s="119">
        <v>107</v>
      </c>
      <c r="C2460" s="119">
        <v>3</v>
      </c>
      <c r="D2460" s="119" t="s">
        <v>208</v>
      </c>
      <c r="E2460" s="119">
        <v>12</v>
      </c>
      <c r="F2460" s="119" t="s">
        <v>305</v>
      </c>
      <c r="G2460" s="119" t="s">
        <v>305</v>
      </c>
      <c r="H2460" s="119" t="s">
        <v>188</v>
      </c>
      <c r="I2460" s="119" t="s">
        <v>190</v>
      </c>
      <c r="J2460" s="119">
        <v>4</v>
      </c>
      <c r="K2460" s="119">
        <v>10</v>
      </c>
      <c r="L2460" s="119">
        <v>1001</v>
      </c>
      <c r="M2460" s="119">
        <v>38</v>
      </c>
      <c r="N2460" s="120"/>
    </row>
    <row r="2461" spans="1:14" x14ac:dyDescent="0.25">
      <c r="A2461" s="119">
        <v>107</v>
      </c>
      <c r="B2461" s="119">
        <v>107</v>
      </c>
      <c r="C2461" s="119">
        <v>3</v>
      </c>
      <c r="D2461" s="119" t="s">
        <v>208</v>
      </c>
      <c r="E2461" s="119">
        <v>12</v>
      </c>
      <c r="F2461" s="119" t="s">
        <v>305</v>
      </c>
      <c r="G2461" s="119" t="s">
        <v>305</v>
      </c>
      <c r="H2461" s="119" t="s">
        <v>188</v>
      </c>
      <c r="I2461" s="119" t="s">
        <v>190</v>
      </c>
      <c r="J2461" s="119">
        <v>4</v>
      </c>
      <c r="K2461" s="119">
        <v>10</v>
      </c>
      <c r="L2461" s="119">
        <v>1002</v>
      </c>
      <c r="M2461" s="119">
        <v>39</v>
      </c>
      <c r="N2461" s="120"/>
    </row>
    <row r="2462" spans="1:14" x14ac:dyDescent="0.25">
      <c r="A2462" s="119">
        <v>107</v>
      </c>
      <c r="B2462" s="119">
        <v>107</v>
      </c>
      <c r="C2462" s="119">
        <v>3</v>
      </c>
      <c r="D2462" s="119" t="s">
        <v>208</v>
      </c>
      <c r="E2462" s="119">
        <v>12</v>
      </c>
      <c r="F2462" s="119" t="s">
        <v>305</v>
      </c>
      <c r="G2462" s="119" t="s">
        <v>305</v>
      </c>
      <c r="H2462" s="119" t="s">
        <v>188</v>
      </c>
      <c r="I2462" s="119" t="s">
        <v>190</v>
      </c>
      <c r="J2462" s="119">
        <v>4</v>
      </c>
      <c r="K2462" s="119">
        <v>11</v>
      </c>
      <c r="L2462" s="119">
        <v>1101</v>
      </c>
      <c r="M2462" s="119">
        <v>38</v>
      </c>
      <c r="N2462" s="120"/>
    </row>
    <row r="2463" spans="1:14" x14ac:dyDescent="0.25">
      <c r="A2463" s="119">
        <v>107</v>
      </c>
      <c r="B2463" s="119">
        <v>107</v>
      </c>
      <c r="C2463" s="119">
        <v>3</v>
      </c>
      <c r="D2463" s="119" t="s">
        <v>208</v>
      </c>
      <c r="E2463" s="119">
        <v>12</v>
      </c>
      <c r="F2463" s="119" t="s">
        <v>305</v>
      </c>
      <c r="G2463" s="119" t="s">
        <v>305</v>
      </c>
      <c r="H2463" s="119" t="s">
        <v>188</v>
      </c>
      <c r="I2463" s="119" t="s">
        <v>190</v>
      </c>
      <c r="J2463" s="119">
        <v>4</v>
      </c>
      <c r="K2463" s="119">
        <v>11</v>
      </c>
      <c r="L2463" s="119">
        <v>1102</v>
      </c>
      <c r="M2463" s="119">
        <v>38</v>
      </c>
      <c r="N2463" s="120"/>
    </row>
    <row r="2464" spans="1:14" x14ac:dyDescent="0.25">
      <c r="A2464" s="119">
        <v>111</v>
      </c>
      <c r="B2464" s="119">
        <v>111</v>
      </c>
      <c r="C2464" s="119">
        <v>3</v>
      </c>
      <c r="D2464" s="119" t="s">
        <v>245</v>
      </c>
      <c r="E2464" s="119">
        <v>10</v>
      </c>
      <c r="F2464" s="119" t="s">
        <v>307</v>
      </c>
      <c r="G2464" s="119" t="s">
        <v>308</v>
      </c>
      <c r="H2464" s="119" t="s">
        <v>188</v>
      </c>
      <c r="I2464" s="119" t="s">
        <v>288</v>
      </c>
      <c r="J2464" s="119">
        <v>1</v>
      </c>
      <c r="K2464" s="119">
        <v>0</v>
      </c>
      <c r="L2464" s="119">
        <v>1</v>
      </c>
      <c r="M2464" s="119">
        <v>27</v>
      </c>
      <c r="N2464" s="120"/>
    </row>
    <row r="2465" spans="1:14" x14ac:dyDescent="0.25">
      <c r="A2465" s="119">
        <v>111</v>
      </c>
      <c r="B2465" s="119">
        <v>111</v>
      </c>
      <c r="C2465" s="119">
        <v>3</v>
      </c>
      <c r="D2465" s="119" t="s">
        <v>245</v>
      </c>
      <c r="E2465" s="119">
        <v>10</v>
      </c>
      <c r="F2465" s="119" t="s">
        <v>307</v>
      </c>
      <c r="G2465" s="119" t="s">
        <v>308</v>
      </c>
      <c r="H2465" s="119" t="s">
        <v>188</v>
      </c>
      <c r="I2465" s="119" t="s">
        <v>288</v>
      </c>
      <c r="J2465" s="119">
        <v>2</v>
      </c>
      <c r="K2465" s="119">
        <v>1</v>
      </c>
      <c r="L2465" s="119">
        <v>101</v>
      </c>
      <c r="M2465" s="119">
        <v>26</v>
      </c>
      <c r="N2465" s="120"/>
    </row>
    <row r="2466" spans="1:14" x14ac:dyDescent="0.25">
      <c r="A2466" s="119">
        <v>111</v>
      </c>
      <c r="B2466" s="119">
        <v>111</v>
      </c>
      <c r="C2466" s="119">
        <v>3</v>
      </c>
      <c r="D2466" s="119" t="s">
        <v>245</v>
      </c>
      <c r="E2466" s="119">
        <v>10</v>
      </c>
      <c r="F2466" s="119" t="s">
        <v>307</v>
      </c>
      <c r="G2466" s="119" t="s">
        <v>308</v>
      </c>
      <c r="H2466" s="119" t="s">
        <v>188</v>
      </c>
      <c r="I2466" s="119" t="s">
        <v>288</v>
      </c>
      <c r="J2466" s="119">
        <v>2</v>
      </c>
      <c r="K2466" s="119">
        <v>1</v>
      </c>
      <c r="L2466" s="119">
        <v>102</v>
      </c>
      <c r="M2466" s="119">
        <v>25</v>
      </c>
      <c r="N2466" s="120"/>
    </row>
    <row r="2467" spans="1:14" x14ac:dyDescent="0.25">
      <c r="A2467" s="119">
        <v>111</v>
      </c>
      <c r="B2467" s="119">
        <v>111</v>
      </c>
      <c r="C2467" s="119">
        <v>3</v>
      </c>
      <c r="D2467" s="119" t="s">
        <v>245</v>
      </c>
      <c r="E2467" s="119">
        <v>10</v>
      </c>
      <c r="F2467" s="119" t="s">
        <v>307</v>
      </c>
      <c r="G2467" s="119" t="s">
        <v>308</v>
      </c>
      <c r="H2467" s="119" t="s">
        <v>188</v>
      </c>
      <c r="I2467" s="119" t="s">
        <v>288</v>
      </c>
      <c r="J2467" s="119">
        <v>2</v>
      </c>
      <c r="K2467" s="119">
        <v>2</v>
      </c>
      <c r="L2467" s="119">
        <v>201</v>
      </c>
      <c r="M2467" s="119">
        <v>23</v>
      </c>
      <c r="N2467" s="120"/>
    </row>
    <row r="2468" spans="1:14" x14ac:dyDescent="0.25">
      <c r="A2468" s="119">
        <v>111</v>
      </c>
      <c r="B2468" s="119">
        <v>111</v>
      </c>
      <c r="C2468" s="119">
        <v>3</v>
      </c>
      <c r="D2468" s="119" t="s">
        <v>245</v>
      </c>
      <c r="E2468" s="119">
        <v>10</v>
      </c>
      <c r="F2468" s="119" t="s">
        <v>307</v>
      </c>
      <c r="G2468" s="119" t="s">
        <v>308</v>
      </c>
      <c r="H2468" s="119" t="s">
        <v>188</v>
      </c>
      <c r="I2468" s="119" t="s">
        <v>288</v>
      </c>
      <c r="J2468" s="119">
        <v>2</v>
      </c>
      <c r="K2468" s="119">
        <v>2</v>
      </c>
      <c r="L2468" s="119">
        <v>202</v>
      </c>
      <c r="M2468" s="119">
        <v>27</v>
      </c>
      <c r="N2468" s="120"/>
    </row>
    <row r="2469" spans="1:14" x14ac:dyDescent="0.25">
      <c r="A2469" s="119">
        <v>111</v>
      </c>
      <c r="B2469" s="119">
        <v>111</v>
      </c>
      <c r="C2469" s="119">
        <v>3</v>
      </c>
      <c r="D2469" s="119" t="s">
        <v>245</v>
      </c>
      <c r="E2469" s="119">
        <v>10</v>
      </c>
      <c r="F2469" s="119" t="s">
        <v>307</v>
      </c>
      <c r="G2469" s="119" t="s">
        <v>308</v>
      </c>
      <c r="H2469" s="119" t="s">
        <v>188</v>
      </c>
      <c r="I2469" s="119" t="s">
        <v>288</v>
      </c>
      <c r="J2469" s="119">
        <v>2</v>
      </c>
      <c r="K2469" s="119">
        <v>3</v>
      </c>
      <c r="L2469" s="119">
        <v>301</v>
      </c>
      <c r="M2469" s="119">
        <v>21</v>
      </c>
      <c r="N2469" s="120"/>
    </row>
    <row r="2470" spans="1:14" x14ac:dyDescent="0.25">
      <c r="A2470" s="119">
        <v>111</v>
      </c>
      <c r="B2470" s="119">
        <v>111</v>
      </c>
      <c r="C2470" s="119">
        <v>3</v>
      </c>
      <c r="D2470" s="119" t="s">
        <v>245</v>
      </c>
      <c r="E2470" s="119">
        <v>10</v>
      </c>
      <c r="F2470" s="119" t="s">
        <v>307</v>
      </c>
      <c r="G2470" s="119" t="s">
        <v>308</v>
      </c>
      <c r="H2470" s="119" t="s">
        <v>188</v>
      </c>
      <c r="I2470" s="119" t="s">
        <v>288</v>
      </c>
      <c r="J2470" s="119">
        <v>2</v>
      </c>
      <c r="K2470" s="119">
        <v>3</v>
      </c>
      <c r="L2470" s="119">
        <v>302</v>
      </c>
      <c r="M2470" s="119">
        <v>19</v>
      </c>
      <c r="N2470" s="120"/>
    </row>
    <row r="2471" spans="1:14" x14ac:dyDescent="0.25">
      <c r="A2471" s="119">
        <v>111</v>
      </c>
      <c r="B2471" s="119">
        <v>111</v>
      </c>
      <c r="C2471" s="119">
        <v>3</v>
      </c>
      <c r="D2471" s="119" t="s">
        <v>245</v>
      </c>
      <c r="E2471" s="119">
        <v>10</v>
      </c>
      <c r="F2471" s="119" t="s">
        <v>307</v>
      </c>
      <c r="G2471" s="119" t="s">
        <v>308</v>
      </c>
      <c r="H2471" s="119" t="s">
        <v>188</v>
      </c>
      <c r="I2471" s="119" t="s">
        <v>288</v>
      </c>
      <c r="J2471" s="119">
        <v>2</v>
      </c>
      <c r="K2471" s="119">
        <v>4</v>
      </c>
      <c r="L2471" s="119">
        <v>401</v>
      </c>
      <c r="M2471" s="119">
        <v>40</v>
      </c>
      <c r="N2471" s="120"/>
    </row>
    <row r="2472" spans="1:14" x14ac:dyDescent="0.25">
      <c r="A2472" s="119">
        <v>111</v>
      </c>
      <c r="B2472" s="119">
        <v>111</v>
      </c>
      <c r="C2472" s="119">
        <v>3</v>
      </c>
      <c r="D2472" s="119" t="s">
        <v>245</v>
      </c>
      <c r="E2472" s="119">
        <v>10</v>
      </c>
      <c r="F2472" s="119" t="s">
        <v>307</v>
      </c>
      <c r="G2472" s="119" t="s">
        <v>308</v>
      </c>
      <c r="H2472" s="119" t="s">
        <v>188</v>
      </c>
      <c r="I2472" s="119" t="s">
        <v>288</v>
      </c>
      <c r="J2472" s="119">
        <v>2</v>
      </c>
      <c r="K2472" s="119">
        <v>5</v>
      </c>
      <c r="L2472" s="119">
        <v>501</v>
      </c>
      <c r="M2472" s="119">
        <v>23</v>
      </c>
      <c r="N2472" s="120"/>
    </row>
    <row r="2473" spans="1:14" x14ac:dyDescent="0.25">
      <c r="A2473" s="119">
        <v>111</v>
      </c>
      <c r="B2473" s="119">
        <v>111</v>
      </c>
      <c r="C2473" s="119">
        <v>3</v>
      </c>
      <c r="D2473" s="119" t="s">
        <v>245</v>
      </c>
      <c r="E2473" s="119">
        <v>10</v>
      </c>
      <c r="F2473" s="119" t="s">
        <v>307</v>
      </c>
      <c r="G2473" s="119" t="s">
        <v>308</v>
      </c>
      <c r="H2473" s="119" t="s">
        <v>188</v>
      </c>
      <c r="I2473" s="119" t="s">
        <v>288</v>
      </c>
      <c r="J2473" s="119">
        <v>2</v>
      </c>
      <c r="K2473" s="119">
        <v>5</v>
      </c>
      <c r="L2473" s="119">
        <v>502</v>
      </c>
      <c r="M2473" s="119">
        <v>23</v>
      </c>
      <c r="N2473" s="120"/>
    </row>
    <row r="2474" spans="1:14" x14ac:dyDescent="0.25">
      <c r="A2474" s="119">
        <v>111</v>
      </c>
      <c r="B2474" s="119">
        <v>111</v>
      </c>
      <c r="C2474" s="119">
        <v>3</v>
      </c>
      <c r="D2474" s="119" t="s">
        <v>245</v>
      </c>
      <c r="E2474" s="119">
        <v>10</v>
      </c>
      <c r="F2474" s="119" t="s">
        <v>307</v>
      </c>
      <c r="G2474" s="119" t="s">
        <v>308</v>
      </c>
      <c r="H2474" s="119" t="s">
        <v>188</v>
      </c>
      <c r="I2474" s="119" t="s">
        <v>288</v>
      </c>
      <c r="J2474" s="119">
        <v>3</v>
      </c>
      <c r="K2474" s="119">
        <v>6</v>
      </c>
      <c r="L2474" s="119">
        <v>601</v>
      </c>
      <c r="M2474" s="119">
        <v>44</v>
      </c>
      <c r="N2474" s="120"/>
    </row>
    <row r="2475" spans="1:14" x14ac:dyDescent="0.25">
      <c r="A2475" s="119">
        <v>111</v>
      </c>
      <c r="B2475" s="119">
        <v>111</v>
      </c>
      <c r="C2475" s="119">
        <v>3</v>
      </c>
      <c r="D2475" s="119" t="s">
        <v>245</v>
      </c>
      <c r="E2475" s="119">
        <v>10</v>
      </c>
      <c r="F2475" s="119" t="s">
        <v>307</v>
      </c>
      <c r="G2475" s="119" t="s">
        <v>308</v>
      </c>
      <c r="H2475" s="119" t="s">
        <v>188</v>
      </c>
      <c r="I2475" s="119" t="s">
        <v>288</v>
      </c>
      <c r="J2475" s="119">
        <v>3</v>
      </c>
      <c r="K2475" s="119">
        <v>6</v>
      </c>
      <c r="L2475" s="119">
        <v>602</v>
      </c>
      <c r="M2475" s="119">
        <v>44</v>
      </c>
      <c r="N2475" s="120"/>
    </row>
    <row r="2476" spans="1:14" x14ac:dyDescent="0.25">
      <c r="A2476" s="119">
        <v>111</v>
      </c>
      <c r="B2476" s="119">
        <v>111</v>
      </c>
      <c r="C2476" s="119">
        <v>3</v>
      </c>
      <c r="D2476" s="119" t="s">
        <v>245</v>
      </c>
      <c r="E2476" s="119">
        <v>10</v>
      </c>
      <c r="F2476" s="119" t="s">
        <v>307</v>
      </c>
      <c r="G2476" s="119" t="s">
        <v>308</v>
      </c>
      <c r="H2476" s="119" t="s">
        <v>188</v>
      </c>
      <c r="I2476" s="119" t="s">
        <v>288</v>
      </c>
      <c r="J2476" s="119">
        <v>3</v>
      </c>
      <c r="K2476" s="119">
        <v>7</v>
      </c>
      <c r="L2476" s="119">
        <v>701</v>
      </c>
      <c r="M2476" s="119">
        <v>34</v>
      </c>
      <c r="N2476" s="120"/>
    </row>
    <row r="2477" spans="1:14" x14ac:dyDescent="0.25">
      <c r="A2477" s="119">
        <v>111</v>
      </c>
      <c r="B2477" s="119">
        <v>111</v>
      </c>
      <c r="C2477" s="119">
        <v>3</v>
      </c>
      <c r="D2477" s="119" t="s">
        <v>245</v>
      </c>
      <c r="E2477" s="119">
        <v>10</v>
      </c>
      <c r="F2477" s="119" t="s">
        <v>307</v>
      </c>
      <c r="G2477" s="119" t="s">
        <v>308</v>
      </c>
      <c r="H2477" s="119" t="s">
        <v>188</v>
      </c>
      <c r="I2477" s="119" t="s">
        <v>288</v>
      </c>
      <c r="J2477" s="119">
        <v>3</v>
      </c>
      <c r="K2477" s="119">
        <v>7</v>
      </c>
      <c r="L2477" s="119">
        <v>702</v>
      </c>
      <c r="M2477" s="119">
        <v>31</v>
      </c>
      <c r="N2477" s="120"/>
    </row>
    <row r="2478" spans="1:14" x14ac:dyDescent="0.25">
      <c r="A2478" s="119">
        <v>111</v>
      </c>
      <c r="B2478" s="119">
        <v>111</v>
      </c>
      <c r="C2478" s="119">
        <v>3</v>
      </c>
      <c r="D2478" s="119" t="s">
        <v>245</v>
      </c>
      <c r="E2478" s="119">
        <v>10</v>
      </c>
      <c r="F2478" s="119" t="s">
        <v>307</v>
      </c>
      <c r="G2478" s="119" t="s">
        <v>308</v>
      </c>
      <c r="H2478" s="119" t="s">
        <v>188</v>
      </c>
      <c r="I2478" s="119" t="s">
        <v>288</v>
      </c>
      <c r="J2478" s="119">
        <v>3</v>
      </c>
      <c r="K2478" s="119">
        <v>7</v>
      </c>
      <c r="L2478" s="119">
        <v>703</v>
      </c>
      <c r="M2478" s="119">
        <v>29</v>
      </c>
      <c r="N2478" s="120"/>
    </row>
    <row r="2479" spans="1:14" x14ac:dyDescent="0.25">
      <c r="A2479" s="119">
        <v>111</v>
      </c>
      <c r="B2479" s="119">
        <v>111</v>
      </c>
      <c r="C2479" s="119">
        <v>3</v>
      </c>
      <c r="D2479" s="119" t="s">
        <v>245</v>
      </c>
      <c r="E2479" s="119">
        <v>10</v>
      </c>
      <c r="F2479" s="119" t="s">
        <v>307</v>
      </c>
      <c r="G2479" s="119" t="s">
        <v>308</v>
      </c>
      <c r="H2479" s="119" t="s">
        <v>188</v>
      </c>
      <c r="I2479" s="119" t="s">
        <v>288</v>
      </c>
      <c r="J2479" s="119">
        <v>3</v>
      </c>
      <c r="K2479" s="119">
        <v>8</v>
      </c>
      <c r="L2479" s="119">
        <v>801</v>
      </c>
      <c r="M2479" s="119">
        <v>35</v>
      </c>
      <c r="N2479" s="120"/>
    </row>
    <row r="2480" spans="1:14" x14ac:dyDescent="0.25">
      <c r="A2480" s="119">
        <v>111</v>
      </c>
      <c r="B2480" s="119">
        <v>111</v>
      </c>
      <c r="C2480" s="119">
        <v>3</v>
      </c>
      <c r="D2480" s="119" t="s">
        <v>245</v>
      </c>
      <c r="E2480" s="119">
        <v>10</v>
      </c>
      <c r="F2480" s="119" t="s">
        <v>307</v>
      </c>
      <c r="G2480" s="119" t="s">
        <v>308</v>
      </c>
      <c r="H2480" s="119" t="s">
        <v>188</v>
      </c>
      <c r="I2480" s="119" t="s">
        <v>288</v>
      </c>
      <c r="J2480" s="119">
        <v>3</v>
      </c>
      <c r="K2480" s="119">
        <v>8</v>
      </c>
      <c r="L2480" s="119">
        <v>802</v>
      </c>
      <c r="M2480" s="119">
        <v>35</v>
      </c>
      <c r="N2480" s="120"/>
    </row>
    <row r="2481" spans="1:14" x14ac:dyDescent="0.25">
      <c r="A2481" s="119">
        <v>111</v>
      </c>
      <c r="B2481" s="119">
        <v>111</v>
      </c>
      <c r="C2481" s="119">
        <v>3</v>
      </c>
      <c r="D2481" s="119" t="s">
        <v>245</v>
      </c>
      <c r="E2481" s="119">
        <v>10</v>
      </c>
      <c r="F2481" s="119" t="s">
        <v>307</v>
      </c>
      <c r="G2481" s="119" t="s">
        <v>308</v>
      </c>
      <c r="H2481" s="119" t="s">
        <v>188</v>
      </c>
      <c r="I2481" s="119" t="s">
        <v>288</v>
      </c>
      <c r="J2481" s="119">
        <v>3</v>
      </c>
      <c r="K2481" s="119">
        <v>9</v>
      </c>
      <c r="L2481" s="119">
        <v>901</v>
      </c>
      <c r="M2481" s="119">
        <v>32</v>
      </c>
      <c r="N2481" s="120"/>
    </row>
    <row r="2482" spans="1:14" x14ac:dyDescent="0.25">
      <c r="A2482" s="119">
        <v>111</v>
      </c>
      <c r="B2482" s="119">
        <v>111</v>
      </c>
      <c r="C2482" s="119">
        <v>3</v>
      </c>
      <c r="D2482" s="119" t="s">
        <v>245</v>
      </c>
      <c r="E2482" s="119">
        <v>10</v>
      </c>
      <c r="F2482" s="119" t="s">
        <v>307</v>
      </c>
      <c r="G2482" s="119" t="s">
        <v>308</v>
      </c>
      <c r="H2482" s="119" t="s">
        <v>188</v>
      </c>
      <c r="I2482" s="119" t="s">
        <v>288</v>
      </c>
      <c r="J2482" s="119">
        <v>3</v>
      </c>
      <c r="K2482" s="119">
        <v>9</v>
      </c>
      <c r="L2482" s="119">
        <v>902</v>
      </c>
      <c r="M2482" s="119">
        <v>34</v>
      </c>
      <c r="N2482" s="120"/>
    </row>
    <row r="2483" spans="1:14" x14ac:dyDescent="0.25">
      <c r="A2483" s="119">
        <v>111</v>
      </c>
      <c r="B2483" s="119">
        <v>111</v>
      </c>
      <c r="C2483" s="119">
        <v>3</v>
      </c>
      <c r="D2483" s="119" t="s">
        <v>245</v>
      </c>
      <c r="E2483" s="119">
        <v>10</v>
      </c>
      <c r="F2483" s="119" t="s">
        <v>307</v>
      </c>
      <c r="G2483" s="119" t="s">
        <v>308</v>
      </c>
      <c r="H2483" s="119" t="s">
        <v>188</v>
      </c>
      <c r="I2483" s="119" t="s">
        <v>288</v>
      </c>
      <c r="J2483" s="119">
        <v>3</v>
      </c>
      <c r="K2483" s="119">
        <v>9</v>
      </c>
      <c r="L2483" s="119">
        <v>903</v>
      </c>
      <c r="M2483" s="119">
        <v>32</v>
      </c>
      <c r="N2483" s="120"/>
    </row>
    <row r="2484" spans="1:14" x14ac:dyDescent="0.25">
      <c r="A2484" s="119">
        <v>111</v>
      </c>
      <c r="B2484" s="119">
        <v>111</v>
      </c>
      <c r="C2484" s="119">
        <v>3</v>
      </c>
      <c r="D2484" s="119" t="s">
        <v>245</v>
      </c>
      <c r="E2484" s="119">
        <v>10</v>
      </c>
      <c r="F2484" s="119" t="s">
        <v>307</v>
      </c>
      <c r="G2484" s="119" t="s">
        <v>308</v>
      </c>
      <c r="H2484" s="119" t="s">
        <v>188</v>
      </c>
      <c r="I2484" s="119" t="s">
        <v>288</v>
      </c>
      <c r="J2484" s="119">
        <v>4</v>
      </c>
      <c r="K2484" s="119">
        <v>10</v>
      </c>
      <c r="L2484" s="119">
        <v>1001</v>
      </c>
      <c r="M2484" s="119">
        <v>25</v>
      </c>
      <c r="N2484" s="120"/>
    </row>
    <row r="2485" spans="1:14" x14ac:dyDescent="0.25">
      <c r="A2485" s="119">
        <v>111</v>
      </c>
      <c r="B2485" s="119">
        <v>111</v>
      </c>
      <c r="C2485" s="119">
        <v>3</v>
      </c>
      <c r="D2485" s="119" t="s">
        <v>245</v>
      </c>
      <c r="E2485" s="119">
        <v>10</v>
      </c>
      <c r="F2485" s="119" t="s">
        <v>307</v>
      </c>
      <c r="G2485" s="119" t="s">
        <v>308</v>
      </c>
      <c r="H2485" s="119" t="s">
        <v>188</v>
      </c>
      <c r="I2485" s="119" t="s">
        <v>288</v>
      </c>
      <c r="J2485" s="119">
        <v>4</v>
      </c>
      <c r="K2485" s="119">
        <v>10</v>
      </c>
      <c r="L2485" s="119">
        <v>1002</v>
      </c>
      <c r="M2485" s="119">
        <v>23</v>
      </c>
      <c r="N2485" s="120"/>
    </row>
    <row r="2486" spans="1:14" x14ac:dyDescent="0.25">
      <c r="A2486" s="119">
        <v>111</v>
      </c>
      <c r="B2486" s="119">
        <v>111</v>
      </c>
      <c r="C2486" s="119">
        <v>3</v>
      </c>
      <c r="D2486" s="119" t="s">
        <v>245</v>
      </c>
      <c r="E2486" s="119">
        <v>10</v>
      </c>
      <c r="F2486" s="119" t="s">
        <v>307</v>
      </c>
      <c r="G2486" s="119" t="s">
        <v>308</v>
      </c>
      <c r="H2486" s="119" t="s">
        <v>188</v>
      </c>
      <c r="I2486" s="119" t="s">
        <v>288</v>
      </c>
      <c r="J2486" s="119">
        <v>4</v>
      </c>
      <c r="K2486" s="119">
        <v>10</v>
      </c>
      <c r="L2486" s="119">
        <v>1003</v>
      </c>
      <c r="M2486" s="119">
        <v>24</v>
      </c>
      <c r="N2486" s="120"/>
    </row>
    <row r="2487" spans="1:14" x14ac:dyDescent="0.25">
      <c r="A2487" s="119">
        <v>111</v>
      </c>
      <c r="B2487" s="119">
        <v>111</v>
      </c>
      <c r="C2487" s="119">
        <v>3</v>
      </c>
      <c r="D2487" s="119" t="s">
        <v>245</v>
      </c>
      <c r="E2487" s="119">
        <v>10</v>
      </c>
      <c r="F2487" s="119" t="s">
        <v>307</v>
      </c>
      <c r="G2487" s="119" t="s">
        <v>308</v>
      </c>
      <c r="H2487" s="119" t="s">
        <v>188</v>
      </c>
      <c r="I2487" s="119" t="s">
        <v>288</v>
      </c>
      <c r="J2487" s="119">
        <v>4</v>
      </c>
      <c r="K2487" s="119">
        <v>11</v>
      </c>
      <c r="L2487" s="119">
        <v>1101</v>
      </c>
      <c r="M2487" s="119">
        <v>29</v>
      </c>
      <c r="N2487" s="120"/>
    </row>
    <row r="2488" spans="1:14" x14ac:dyDescent="0.25">
      <c r="A2488" s="119">
        <v>111</v>
      </c>
      <c r="B2488" s="119">
        <v>111</v>
      </c>
      <c r="C2488" s="119">
        <v>3</v>
      </c>
      <c r="D2488" s="119" t="s">
        <v>245</v>
      </c>
      <c r="E2488" s="119">
        <v>10</v>
      </c>
      <c r="F2488" s="119" t="s">
        <v>307</v>
      </c>
      <c r="G2488" s="119" t="s">
        <v>308</v>
      </c>
      <c r="H2488" s="119" t="s">
        <v>188</v>
      </c>
      <c r="I2488" s="119" t="s">
        <v>288</v>
      </c>
      <c r="J2488" s="119">
        <v>4</v>
      </c>
      <c r="K2488" s="119">
        <v>11</v>
      </c>
      <c r="L2488" s="119">
        <v>1102</v>
      </c>
      <c r="M2488" s="119">
        <v>31</v>
      </c>
      <c r="N2488" s="120"/>
    </row>
    <row r="2489" spans="1:14" x14ac:dyDescent="0.25">
      <c r="A2489" s="119">
        <v>111</v>
      </c>
      <c r="B2489" s="119">
        <v>111</v>
      </c>
      <c r="C2489" s="119">
        <v>3</v>
      </c>
      <c r="D2489" s="119" t="s">
        <v>245</v>
      </c>
      <c r="E2489" s="119">
        <v>10</v>
      </c>
      <c r="F2489" s="119" t="s">
        <v>307</v>
      </c>
      <c r="G2489" s="119" t="s">
        <v>308</v>
      </c>
      <c r="H2489" s="119" t="s">
        <v>188</v>
      </c>
      <c r="I2489" s="119" t="s">
        <v>288</v>
      </c>
      <c r="J2489" s="119">
        <v>4</v>
      </c>
      <c r="K2489" s="119">
        <v>11</v>
      </c>
      <c r="L2489" s="119">
        <v>1103</v>
      </c>
      <c r="M2489" s="119">
        <v>30</v>
      </c>
      <c r="N2489" s="120"/>
    </row>
    <row r="2490" spans="1:14" x14ac:dyDescent="0.25">
      <c r="A2490" s="119">
        <v>112</v>
      </c>
      <c r="B2490" s="119">
        <v>26</v>
      </c>
      <c r="C2490" s="119">
        <v>3</v>
      </c>
      <c r="D2490" s="119" t="s">
        <v>202</v>
      </c>
      <c r="E2490" s="119">
        <v>2</v>
      </c>
      <c r="F2490" s="119" t="s">
        <v>309</v>
      </c>
      <c r="G2490" s="119" t="s">
        <v>310</v>
      </c>
      <c r="H2490" s="119" t="s">
        <v>194</v>
      </c>
      <c r="I2490" s="119" t="s">
        <v>189</v>
      </c>
      <c r="J2490" s="119">
        <v>1</v>
      </c>
      <c r="K2490" s="119">
        <v>0</v>
      </c>
      <c r="L2490" s="119">
        <v>1</v>
      </c>
      <c r="M2490" s="119">
        <v>22</v>
      </c>
      <c r="N2490" s="120"/>
    </row>
    <row r="2491" spans="1:14" x14ac:dyDescent="0.25">
      <c r="A2491" s="119">
        <v>112</v>
      </c>
      <c r="B2491" s="119">
        <v>26</v>
      </c>
      <c r="C2491" s="119">
        <v>3</v>
      </c>
      <c r="D2491" s="119" t="s">
        <v>202</v>
      </c>
      <c r="E2491" s="119">
        <v>2</v>
      </c>
      <c r="F2491" s="119" t="s">
        <v>309</v>
      </c>
      <c r="G2491" s="119" t="s">
        <v>310</v>
      </c>
      <c r="H2491" s="119" t="s">
        <v>194</v>
      </c>
      <c r="I2491" s="119" t="s">
        <v>189</v>
      </c>
      <c r="J2491" s="119">
        <v>1</v>
      </c>
      <c r="K2491" s="119">
        <v>0</v>
      </c>
      <c r="L2491" s="119">
        <v>2</v>
      </c>
      <c r="M2491" s="119">
        <v>22</v>
      </c>
      <c r="N2491" s="120"/>
    </row>
    <row r="2492" spans="1:14" x14ac:dyDescent="0.25">
      <c r="A2492" s="119">
        <v>112</v>
      </c>
      <c r="B2492" s="119">
        <v>26</v>
      </c>
      <c r="C2492" s="119">
        <v>3</v>
      </c>
      <c r="D2492" s="119" t="s">
        <v>202</v>
      </c>
      <c r="E2492" s="119">
        <v>2</v>
      </c>
      <c r="F2492" s="119" t="s">
        <v>309</v>
      </c>
      <c r="G2492" s="119" t="s">
        <v>310</v>
      </c>
      <c r="H2492" s="119" t="s">
        <v>194</v>
      </c>
      <c r="I2492" s="119" t="s">
        <v>189</v>
      </c>
      <c r="J2492" s="119">
        <v>2</v>
      </c>
      <c r="K2492" s="119">
        <v>1</v>
      </c>
      <c r="L2492" s="119">
        <v>101</v>
      </c>
      <c r="M2492" s="119">
        <v>21</v>
      </c>
      <c r="N2492" s="120"/>
    </row>
    <row r="2493" spans="1:14" x14ac:dyDescent="0.25">
      <c r="A2493" s="119">
        <v>112</v>
      </c>
      <c r="B2493" s="119">
        <v>26</v>
      </c>
      <c r="C2493" s="119">
        <v>3</v>
      </c>
      <c r="D2493" s="119" t="s">
        <v>202</v>
      </c>
      <c r="E2493" s="119">
        <v>2</v>
      </c>
      <c r="F2493" s="119" t="s">
        <v>309</v>
      </c>
      <c r="G2493" s="119" t="s">
        <v>310</v>
      </c>
      <c r="H2493" s="119" t="s">
        <v>194</v>
      </c>
      <c r="I2493" s="119" t="s">
        <v>189</v>
      </c>
      <c r="J2493" s="119">
        <v>2</v>
      </c>
      <c r="K2493" s="119">
        <v>1</v>
      </c>
      <c r="L2493" s="119">
        <v>102</v>
      </c>
      <c r="M2493" s="119">
        <v>21</v>
      </c>
      <c r="N2493" s="120"/>
    </row>
    <row r="2494" spans="1:14" x14ac:dyDescent="0.25">
      <c r="A2494" s="119">
        <v>112</v>
      </c>
      <c r="B2494" s="119">
        <v>26</v>
      </c>
      <c r="C2494" s="119">
        <v>3</v>
      </c>
      <c r="D2494" s="119" t="s">
        <v>202</v>
      </c>
      <c r="E2494" s="119">
        <v>2</v>
      </c>
      <c r="F2494" s="119" t="s">
        <v>309</v>
      </c>
      <c r="G2494" s="119" t="s">
        <v>310</v>
      </c>
      <c r="H2494" s="119" t="s">
        <v>194</v>
      </c>
      <c r="I2494" s="119" t="s">
        <v>189</v>
      </c>
      <c r="J2494" s="119">
        <v>2</v>
      </c>
      <c r="K2494" s="119">
        <v>2</v>
      </c>
      <c r="L2494" s="119">
        <v>201</v>
      </c>
      <c r="M2494" s="119">
        <v>24</v>
      </c>
      <c r="N2494" s="120"/>
    </row>
    <row r="2495" spans="1:14" x14ac:dyDescent="0.25">
      <c r="A2495" s="119">
        <v>112</v>
      </c>
      <c r="B2495" s="119">
        <v>26</v>
      </c>
      <c r="C2495" s="119">
        <v>3</v>
      </c>
      <c r="D2495" s="119" t="s">
        <v>202</v>
      </c>
      <c r="E2495" s="119">
        <v>2</v>
      </c>
      <c r="F2495" s="119" t="s">
        <v>309</v>
      </c>
      <c r="G2495" s="119" t="s">
        <v>310</v>
      </c>
      <c r="H2495" s="119" t="s">
        <v>194</v>
      </c>
      <c r="I2495" s="119" t="s">
        <v>189</v>
      </c>
      <c r="J2495" s="119">
        <v>2</v>
      </c>
      <c r="K2495" s="119">
        <v>2</v>
      </c>
      <c r="L2495" s="119">
        <v>202</v>
      </c>
      <c r="M2495" s="119">
        <v>26</v>
      </c>
      <c r="N2495" s="120"/>
    </row>
    <row r="2496" spans="1:14" x14ac:dyDescent="0.25">
      <c r="A2496" s="119">
        <v>112</v>
      </c>
      <c r="B2496" s="119">
        <v>26</v>
      </c>
      <c r="C2496" s="119">
        <v>3</v>
      </c>
      <c r="D2496" s="119" t="s">
        <v>202</v>
      </c>
      <c r="E2496" s="119">
        <v>2</v>
      </c>
      <c r="F2496" s="119" t="s">
        <v>309</v>
      </c>
      <c r="G2496" s="119" t="s">
        <v>310</v>
      </c>
      <c r="H2496" s="119" t="s">
        <v>194</v>
      </c>
      <c r="I2496" s="119" t="s">
        <v>189</v>
      </c>
      <c r="J2496" s="119">
        <v>2</v>
      </c>
      <c r="K2496" s="119">
        <v>3</v>
      </c>
      <c r="L2496" s="119">
        <v>301</v>
      </c>
      <c r="M2496" s="119">
        <v>21</v>
      </c>
      <c r="N2496" s="120"/>
    </row>
    <row r="2497" spans="1:14" x14ac:dyDescent="0.25">
      <c r="A2497" s="119">
        <v>112</v>
      </c>
      <c r="B2497" s="119">
        <v>26</v>
      </c>
      <c r="C2497" s="119">
        <v>3</v>
      </c>
      <c r="D2497" s="119" t="s">
        <v>202</v>
      </c>
      <c r="E2497" s="119">
        <v>2</v>
      </c>
      <c r="F2497" s="119" t="s">
        <v>309</v>
      </c>
      <c r="G2497" s="119" t="s">
        <v>310</v>
      </c>
      <c r="H2497" s="119" t="s">
        <v>194</v>
      </c>
      <c r="I2497" s="119" t="s">
        <v>189</v>
      </c>
      <c r="J2497" s="119">
        <v>2</v>
      </c>
      <c r="K2497" s="119">
        <v>3</v>
      </c>
      <c r="L2497" s="119">
        <v>302</v>
      </c>
      <c r="M2497" s="119">
        <v>22</v>
      </c>
      <c r="N2497" s="120"/>
    </row>
    <row r="2498" spans="1:14" x14ac:dyDescent="0.25">
      <c r="A2498" s="119">
        <v>112</v>
      </c>
      <c r="B2498" s="119">
        <v>26</v>
      </c>
      <c r="C2498" s="119">
        <v>3</v>
      </c>
      <c r="D2498" s="119" t="s">
        <v>202</v>
      </c>
      <c r="E2498" s="119">
        <v>2</v>
      </c>
      <c r="F2498" s="119" t="s">
        <v>309</v>
      </c>
      <c r="G2498" s="119" t="s">
        <v>310</v>
      </c>
      <c r="H2498" s="119" t="s">
        <v>194</v>
      </c>
      <c r="I2498" s="119" t="s">
        <v>189</v>
      </c>
      <c r="J2498" s="119">
        <v>2</v>
      </c>
      <c r="K2498" s="119">
        <v>4</v>
      </c>
      <c r="L2498" s="119">
        <v>401</v>
      </c>
      <c r="M2498" s="119">
        <v>32</v>
      </c>
      <c r="N2498" s="120"/>
    </row>
    <row r="2499" spans="1:14" x14ac:dyDescent="0.25">
      <c r="A2499" s="119">
        <v>112</v>
      </c>
      <c r="B2499" s="119">
        <v>26</v>
      </c>
      <c r="C2499" s="119">
        <v>3</v>
      </c>
      <c r="D2499" s="119" t="s">
        <v>202</v>
      </c>
      <c r="E2499" s="119">
        <v>2</v>
      </c>
      <c r="F2499" s="119" t="s">
        <v>309</v>
      </c>
      <c r="G2499" s="119" t="s">
        <v>310</v>
      </c>
      <c r="H2499" s="119" t="s">
        <v>194</v>
      </c>
      <c r="I2499" s="119" t="s">
        <v>189</v>
      </c>
      <c r="J2499" s="119">
        <v>2</v>
      </c>
      <c r="K2499" s="119">
        <v>5</v>
      </c>
      <c r="L2499" s="119">
        <v>501</v>
      </c>
      <c r="M2499" s="119">
        <v>25</v>
      </c>
      <c r="N2499" s="120"/>
    </row>
    <row r="2500" spans="1:14" x14ac:dyDescent="0.25">
      <c r="A2500" s="119">
        <v>112</v>
      </c>
      <c r="B2500" s="119">
        <v>26</v>
      </c>
      <c r="C2500" s="119">
        <v>3</v>
      </c>
      <c r="D2500" s="119" t="s">
        <v>202</v>
      </c>
      <c r="E2500" s="119">
        <v>2</v>
      </c>
      <c r="F2500" s="119" t="s">
        <v>309</v>
      </c>
      <c r="G2500" s="119" t="s">
        <v>310</v>
      </c>
      <c r="H2500" s="119" t="s">
        <v>194</v>
      </c>
      <c r="I2500" s="119" t="s">
        <v>190</v>
      </c>
      <c r="J2500" s="119">
        <v>1</v>
      </c>
      <c r="K2500" s="119">
        <v>0</v>
      </c>
      <c r="L2500" s="119">
        <v>1</v>
      </c>
      <c r="M2500" s="119">
        <v>24</v>
      </c>
      <c r="N2500" s="120"/>
    </row>
    <row r="2501" spans="1:14" x14ac:dyDescent="0.25">
      <c r="A2501" s="119">
        <v>112</v>
      </c>
      <c r="B2501" s="119">
        <v>26</v>
      </c>
      <c r="C2501" s="119">
        <v>3</v>
      </c>
      <c r="D2501" s="119" t="s">
        <v>202</v>
      </c>
      <c r="E2501" s="119">
        <v>2</v>
      </c>
      <c r="F2501" s="119" t="s">
        <v>309</v>
      </c>
      <c r="G2501" s="119" t="s">
        <v>310</v>
      </c>
      <c r="H2501" s="119" t="s">
        <v>194</v>
      </c>
      <c r="I2501" s="119" t="s">
        <v>190</v>
      </c>
      <c r="J2501" s="119">
        <v>2</v>
      </c>
      <c r="K2501" s="119">
        <v>1</v>
      </c>
      <c r="L2501" s="119">
        <v>101</v>
      </c>
      <c r="M2501" s="119">
        <v>29</v>
      </c>
      <c r="N2501" s="120"/>
    </row>
    <row r="2502" spans="1:14" x14ac:dyDescent="0.25">
      <c r="A2502" s="119">
        <v>112</v>
      </c>
      <c r="B2502" s="119">
        <v>26</v>
      </c>
      <c r="C2502" s="119">
        <v>3</v>
      </c>
      <c r="D2502" s="119" t="s">
        <v>202</v>
      </c>
      <c r="E2502" s="119">
        <v>2</v>
      </c>
      <c r="F2502" s="119" t="s">
        <v>309</v>
      </c>
      <c r="G2502" s="119" t="s">
        <v>310</v>
      </c>
      <c r="H2502" s="119" t="s">
        <v>194</v>
      </c>
      <c r="I2502" s="119" t="s">
        <v>190</v>
      </c>
      <c r="J2502" s="119">
        <v>2</v>
      </c>
      <c r="K2502" s="119">
        <v>2</v>
      </c>
      <c r="L2502" s="119">
        <v>201</v>
      </c>
      <c r="M2502" s="119">
        <v>25</v>
      </c>
      <c r="N2502" s="120"/>
    </row>
    <row r="2503" spans="1:14" x14ac:dyDescent="0.25">
      <c r="A2503" s="119">
        <v>112</v>
      </c>
      <c r="B2503" s="119">
        <v>26</v>
      </c>
      <c r="C2503" s="119">
        <v>3</v>
      </c>
      <c r="D2503" s="119" t="s">
        <v>202</v>
      </c>
      <c r="E2503" s="119">
        <v>2</v>
      </c>
      <c r="F2503" s="119" t="s">
        <v>309</v>
      </c>
      <c r="G2503" s="119" t="s">
        <v>310</v>
      </c>
      <c r="H2503" s="119" t="s">
        <v>194</v>
      </c>
      <c r="I2503" s="119" t="s">
        <v>190</v>
      </c>
      <c r="J2503" s="119">
        <v>2</v>
      </c>
      <c r="K2503" s="119">
        <v>3</v>
      </c>
      <c r="L2503" s="119">
        <v>301</v>
      </c>
      <c r="M2503" s="119">
        <v>26</v>
      </c>
      <c r="N2503" s="120"/>
    </row>
    <row r="2504" spans="1:14" x14ac:dyDescent="0.25">
      <c r="A2504" s="119">
        <v>112</v>
      </c>
      <c r="B2504" s="119">
        <v>26</v>
      </c>
      <c r="C2504" s="119">
        <v>3</v>
      </c>
      <c r="D2504" s="119" t="s">
        <v>202</v>
      </c>
      <c r="E2504" s="119">
        <v>2</v>
      </c>
      <c r="F2504" s="119" t="s">
        <v>309</v>
      </c>
      <c r="G2504" s="119" t="s">
        <v>310</v>
      </c>
      <c r="H2504" s="119" t="s">
        <v>194</v>
      </c>
      <c r="I2504" s="119" t="s">
        <v>190</v>
      </c>
      <c r="J2504" s="119">
        <v>2</v>
      </c>
      <c r="K2504" s="119">
        <v>4</v>
      </c>
      <c r="L2504" s="119">
        <v>401</v>
      </c>
      <c r="M2504" s="119">
        <v>28</v>
      </c>
      <c r="N2504" s="120"/>
    </row>
    <row r="2505" spans="1:14" x14ac:dyDescent="0.25">
      <c r="A2505" s="119">
        <v>112</v>
      </c>
      <c r="B2505" s="119">
        <v>26</v>
      </c>
      <c r="C2505" s="119">
        <v>3</v>
      </c>
      <c r="D2505" s="119" t="s">
        <v>202</v>
      </c>
      <c r="E2505" s="119">
        <v>2</v>
      </c>
      <c r="F2505" s="119" t="s">
        <v>309</v>
      </c>
      <c r="G2505" s="119" t="s">
        <v>310</v>
      </c>
      <c r="H2505" s="119" t="s">
        <v>194</v>
      </c>
      <c r="I2505" s="119" t="s">
        <v>190</v>
      </c>
      <c r="J2505" s="119">
        <v>2</v>
      </c>
      <c r="K2505" s="119">
        <v>5</v>
      </c>
      <c r="L2505" s="119">
        <v>501</v>
      </c>
      <c r="M2505" s="119">
        <v>24</v>
      </c>
      <c r="N2505" s="120"/>
    </row>
    <row r="2506" spans="1:14" x14ac:dyDescent="0.25">
      <c r="A2506" s="119">
        <v>112</v>
      </c>
      <c r="B2506" s="119">
        <v>26</v>
      </c>
      <c r="C2506" s="119">
        <v>3</v>
      </c>
      <c r="D2506" s="119" t="s">
        <v>202</v>
      </c>
      <c r="E2506" s="119">
        <v>2</v>
      </c>
      <c r="F2506" s="119" t="s">
        <v>309</v>
      </c>
      <c r="G2506" s="119" t="s">
        <v>310</v>
      </c>
      <c r="H2506" s="119" t="s">
        <v>194</v>
      </c>
      <c r="I2506" s="119" t="s">
        <v>190</v>
      </c>
      <c r="J2506" s="119">
        <v>2</v>
      </c>
      <c r="K2506" s="119">
        <v>5</v>
      </c>
      <c r="L2506" s="119">
        <v>502</v>
      </c>
      <c r="M2506" s="119">
        <v>24</v>
      </c>
      <c r="N2506" s="120"/>
    </row>
    <row r="2507" spans="1:14" x14ac:dyDescent="0.25">
      <c r="A2507" s="119">
        <v>112</v>
      </c>
      <c r="B2507" s="119">
        <v>80</v>
      </c>
      <c r="C2507" s="119">
        <v>3</v>
      </c>
      <c r="D2507" s="119" t="s">
        <v>202</v>
      </c>
      <c r="E2507" s="119">
        <v>2</v>
      </c>
      <c r="F2507" s="119" t="s">
        <v>309</v>
      </c>
      <c r="G2507" s="119" t="s">
        <v>311</v>
      </c>
      <c r="H2507" s="119" t="s">
        <v>194</v>
      </c>
      <c r="I2507" s="119" t="s">
        <v>189</v>
      </c>
      <c r="J2507" s="119">
        <v>1</v>
      </c>
      <c r="K2507" s="119">
        <v>0</v>
      </c>
      <c r="L2507" s="119">
        <v>1</v>
      </c>
      <c r="M2507" s="119">
        <v>17</v>
      </c>
      <c r="N2507" s="120"/>
    </row>
    <row r="2508" spans="1:14" x14ac:dyDescent="0.25">
      <c r="A2508" s="119">
        <v>112</v>
      </c>
      <c r="B2508" s="119">
        <v>80</v>
      </c>
      <c r="C2508" s="119">
        <v>3</v>
      </c>
      <c r="D2508" s="119" t="s">
        <v>202</v>
      </c>
      <c r="E2508" s="119">
        <v>2</v>
      </c>
      <c r="F2508" s="119" t="s">
        <v>309</v>
      </c>
      <c r="G2508" s="119" t="s">
        <v>311</v>
      </c>
      <c r="H2508" s="119" t="s">
        <v>194</v>
      </c>
      <c r="I2508" s="119" t="s">
        <v>189</v>
      </c>
      <c r="J2508" s="119">
        <v>2</v>
      </c>
      <c r="K2508" s="119">
        <v>1</v>
      </c>
      <c r="L2508" s="119">
        <v>101</v>
      </c>
      <c r="M2508" s="119">
        <v>27</v>
      </c>
      <c r="N2508" s="120"/>
    </row>
    <row r="2509" spans="1:14" x14ac:dyDescent="0.25">
      <c r="A2509" s="119">
        <v>112</v>
      </c>
      <c r="B2509" s="119">
        <v>80</v>
      </c>
      <c r="C2509" s="119">
        <v>3</v>
      </c>
      <c r="D2509" s="119" t="s">
        <v>202</v>
      </c>
      <c r="E2509" s="119">
        <v>2</v>
      </c>
      <c r="F2509" s="119" t="s">
        <v>309</v>
      </c>
      <c r="G2509" s="119" t="s">
        <v>311</v>
      </c>
      <c r="H2509" s="119" t="s">
        <v>194</v>
      </c>
      <c r="I2509" s="119" t="s">
        <v>189</v>
      </c>
      <c r="J2509" s="119">
        <v>2</v>
      </c>
      <c r="K2509" s="119">
        <v>2</v>
      </c>
      <c r="L2509" s="119">
        <v>201</v>
      </c>
      <c r="M2509" s="119">
        <v>31</v>
      </c>
    </row>
    <row r="2510" spans="1:14" x14ac:dyDescent="0.25">
      <c r="A2510" s="119">
        <v>112</v>
      </c>
      <c r="B2510" s="119">
        <v>80</v>
      </c>
      <c r="C2510" s="119">
        <v>3</v>
      </c>
      <c r="D2510" s="119" t="s">
        <v>202</v>
      </c>
      <c r="E2510" s="119">
        <v>2</v>
      </c>
      <c r="F2510" s="119" t="s">
        <v>309</v>
      </c>
      <c r="G2510" s="119" t="s">
        <v>311</v>
      </c>
      <c r="H2510" s="119" t="s">
        <v>194</v>
      </c>
      <c r="I2510" s="119" t="s">
        <v>189</v>
      </c>
      <c r="J2510" s="119">
        <v>2</v>
      </c>
      <c r="K2510" s="119">
        <v>3</v>
      </c>
      <c r="L2510" s="119">
        <v>301</v>
      </c>
      <c r="M2510" s="119">
        <v>29</v>
      </c>
      <c r="N2510" s="120"/>
    </row>
    <row r="2511" spans="1:14" x14ac:dyDescent="0.25">
      <c r="A2511" s="119">
        <v>112</v>
      </c>
      <c r="B2511" s="119">
        <v>80</v>
      </c>
      <c r="C2511" s="119">
        <v>3</v>
      </c>
      <c r="D2511" s="119" t="s">
        <v>202</v>
      </c>
      <c r="E2511" s="119">
        <v>2</v>
      </c>
      <c r="F2511" s="119" t="s">
        <v>309</v>
      </c>
      <c r="G2511" s="119" t="s">
        <v>311</v>
      </c>
      <c r="H2511" s="119" t="s">
        <v>194</v>
      </c>
      <c r="I2511" s="119" t="s">
        <v>189</v>
      </c>
      <c r="J2511" s="119">
        <v>2</v>
      </c>
      <c r="K2511" s="119">
        <v>4</v>
      </c>
      <c r="L2511" s="119">
        <v>401</v>
      </c>
      <c r="M2511" s="119">
        <v>21</v>
      </c>
      <c r="N2511" s="120"/>
    </row>
    <row r="2512" spans="1:14" x14ac:dyDescent="0.25">
      <c r="A2512" s="119">
        <v>112</v>
      </c>
      <c r="B2512" s="119">
        <v>80</v>
      </c>
      <c r="C2512" s="119">
        <v>3</v>
      </c>
      <c r="D2512" s="119" t="s">
        <v>202</v>
      </c>
      <c r="E2512" s="119">
        <v>2</v>
      </c>
      <c r="F2512" s="119" t="s">
        <v>309</v>
      </c>
      <c r="G2512" s="119" t="s">
        <v>311</v>
      </c>
      <c r="H2512" s="119" t="s">
        <v>194</v>
      </c>
      <c r="I2512" s="119" t="s">
        <v>189</v>
      </c>
      <c r="J2512" s="119">
        <v>2</v>
      </c>
      <c r="K2512" s="119">
        <v>4</v>
      </c>
      <c r="L2512" s="119">
        <v>402</v>
      </c>
      <c r="M2512" s="119">
        <v>16</v>
      </c>
      <c r="N2512" s="120"/>
    </row>
    <row r="2513" spans="1:14" x14ac:dyDescent="0.25">
      <c r="A2513" s="119">
        <v>112</v>
      </c>
      <c r="B2513" s="119">
        <v>80</v>
      </c>
      <c r="C2513" s="119">
        <v>3</v>
      </c>
      <c r="D2513" s="119" t="s">
        <v>202</v>
      </c>
      <c r="E2513" s="119">
        <v>2</v>
      </c>
      <c r="F2513" s="119" t="s">
        <v>309</v>
      </c>
      <c r="G2513" s="119" t="s">
        <v>311</v>
      </c>
      <c r="H2513" s="119" t="s">
        <v>194</v>
      </c>
      <c r="I2513" s="119" t="s">
        <v>189</v>
      </c>
      <c r="J2513" s="119">
        <v>2</v>
      </c>
      <c r="K2513" s="119">
        <v>5</v>
      </c>
      <c r="L2513" s="119">
        <v>501</v>
      </c>
      <c r="M2513" s="119">
        <v>26</v>
      </c>
      <c r="N2513" s="120"/>
    </row>
    <row r="2514" spans="1:14" x14ac:dyDescent="0.25">
      <c r="A2514" s="119">
        <v>112</v>
      </c>
      <c r="B2514" s="119">
        <v>80</v>
      </c>
      <c r="C2514" s="119">
        <v>3</v>
      </c>
      <c r="D2514" s="119" t="s">
        <v>202</v>
      </c>
      <c r="E2514" s="119">
        <v>2</v>
      </c>
      <c r="F2514" s="119" t="s">
        <v>309</v>
      </c>
      <c r="G2514" s="119" t="s">
        <v>311</v>
      </c>
      <c r="H2514" s="119" t="s">
        <v>194</v>
      </c>
      <c r="I2514" s="119" t="s">
        <v>190</v>
      </c>
      <c r="J2514" s="119">
        <v>1</v>
      </c>
      <c r="K2514" s="119">
        <v>0</v>
      </c>
      <c r="L2514" s="119">
        <v>1</v>
      </c>
      <c r="M2514" s="119">
        <v>15</v>
      </c>
      <c r="N2514" s="120"/>
    </row>
    <row r="2515" spans="1:14" x14ac:dyDescent="0.25">
      <c r="A2515" s="119">
        <v>112</v>
      </c>
      <c r="B2515" s="119">
        <v>80</v>
      </c>
      <c r="C2515" s="119">
        <v>3</v>
      </c>
      <c r="D2515" s="119" t="s">
        <v>202</v>
      </c>
      <c r="E2515" s="119">
        <v>2</v>
      </c>
      <c r="F2515" s="119" t="s">
        <v>309</v>
      </c>
      <c r="G2515" s="119" t="s">
        <v>311</v>
      </c>
      <c r="H2515" s="119" t="s">
        <v>194</v>
      </c>
      <c r="I2515" s="119" t="s">
        <v>190</v>
      </c>
      <c r="J2515" s="119">
        <v>2</v>
      </c>
      <c r="K2515" s="119">
        <v>1</v>
      </c>
      <c r="L2515" s="119">
        <v>101</v>
      </c>
      <c r="M2515" s="119">
        <v>26</v>
      </c>
      <c r="N2515" s="120"/>
    </row>
    <row r="2516" spans="1:14" x14ac:dyDescent="0.25">
      <c r="A2516" s="119">
        <v>112</v>
      </c>
      <c r="B2516" s="119">
        <v>80</v>
      </c>
      <c r="C2516" s="119">
        <v>3</v>
      </c>
      <c r="D2516" s="119" t="s">
        <v>202</v>
      </c>
      <c r="E2516" s="119">
        <v>2</v>
      </c>
      <c r="F2516" s="119" t="s">
        <v>309</v>
      </c>
      <c r="G2516" s="119" t="s">
        <v>311</v>
      </c>
      <c r="H2516" s="119" t="s">
        <v>194</v>
      </c>
      <c r="I2516" s="119" t="s">
        <v>190</v>
      </c>
      <c r="J2516" s="119">
        <v>2</v>
      </c>
      <c r="K2516" s="119">
        <v>2</v>
      </c>
      <c r="L2516" s="119">
        <v>201</v>
      </c>
      <c r="M2516" s="119">
        <v>28</v>
      </c>
      <c r="N2516" s="120"/>
    </row>
    <row r="2517" spans="1:14" x14ac:dyDescent="0.25">
      <c r="A2517" s="119">
        <v>112</v>
      </c>
      <c r="B2517" s="119">
        <v>80</v>
      </c>
      <c r="C2517" s="119">
        <v>3</v>
      </c>
      <c r="D2517" s="119" t="s">
        <v>202</v>
      </c>
      <c r="E2517" s="119">
        <v>2</v>
      </c>
      <c r="F2517" s="119" t="s">
        <v>309</v>
      </c>
      <c r="G2517" s="119" t="s">
        <v>311</v>
      </c>
      <c r="H2517" s="119" t="s">
        <v>194</v>
      </c>
      <c r="I2517" s="119" t="s">
        <v>190</v>
      </c>
      <c r="J2517" s="119">
        <v>2</v>
      </c>
      <c r="K2517" s="119">
        <v>3</v>
      </c>
      <c r="L2517" s="119">
        <v>301</v>
      </c>
      <c r="M2517" s="119">
        <v>32</v>
      </c>
      <c r="N2517" s="120"/>
    </row>
    <row r="2518" spans="1:14" x14ac:dyDescent="0.25">
      <c r="A2518" s="119">
        <v>112</v>
      </c>
      <c r="B2518" s="119">
        <v>80</v>
      </c>
      <c r="C2518" s="119">
        <v>3</v>
      </c>
      <c r="D2518" s="119" t="s">
        <v>202</v>
      </c>
      <c r="E2518" s="119">
        <v>2</v>
      </c>
      <c r="F2518" s="119" t="s">
        <v>309</v>
      </c>
      <c r="G2518" s="119" t="s">
        <v>311</v>
      </c>
      <c r="H2518" s="119" t="s">
        <v>194</v>
      </c>
      <c r="I2518" s="119" t="s">
        <v>190</v>
      </c>
      <c r="J2518" s="119">
        <v>2</v>
      </c>
      <c r="K2518" s="119">
        <v>4</v>
      </c>
      <c r="L2518" s="119">
        <v>401</v>
      </c>
      <c r="M2518" s="119">
        <v>23</v>
      </c>
      <c r="N2518" s="120"/>
    </row>
    <row r="2519" spans="1:14" x14ac:dyDescent="0.25">
      <c r="A2519" s="119">
        <v>112</v>
      </c>
      <c r="B2519" s="119">
        <v>80</v>
      </c>
      <c r="C2519" s="119">
        <v>3</v>
      </c>
      <c r="D2519" s="119" t="s">
        <v>202</v>
      </c>
      <c r="E2519" s="119">
        <v>2</v>
      </c>
      <c r="F2519" s="119" t="s">
        <v>309</v>
      </c>
      <c r="G2519" s="119" t="s">
        <v>311</v>
      </c>
      <c r="H2519" s="119" t="s">
        <v>194</v>
      </c>
      <c r="I2519" s="119" t="s">
        <v>190</v>
      </c>
      <c r="J2519" s="119">
        <v>2</v>
      </c>
      <c r="K2519" s="119">
        <v>5</v>
      </c>
      <c r="L2519" s="119">
        <v>501</v>
      </c>
      <c r="M2519" s="119">
        <v>21</v>
      </c>
      <c r="N2519" s="120"/>
    </row>
    <row r="2520" spans="1:14" x14ac:dyDescent="0.25">
      <c r="A2520" s="119">
        <v>112</v>
      </c>
      <c r="B2520" s="119">
        <v>112</v>
      </c>
      <c r="C2520" s="119">
        <v>3</v>
      </c>
      <c r="D2520" s="119" t="s">
        <v>202</v>
      </c>
      <c r="E2520" s="119">
        <v>1</v>
      </c>
      <c r="F2520" s="119" t="s">
        <v>309</v>
      </c>
      <c r="G2520" s="119" t="s">
        <v>309</v>
      </c>
      <c r="H2520" s="119" t="s">
        <v>205</v>
      </c>
      <c r="I2520" s="119" t="s">
        <v>190</v>
      </c>
      <c r="J2520" s="119">
        <v>2</v>
      </c>
      <c r="K2520" s="119">
        <v>99</v>
      </c>
      <c r="L2520" s="119">
        <v>9901</v>
      </c>
      <c r="M2520" s="119">
        <v>27</v>
      </c>
      <c r="N2520" s="120"/>
    </row>
    <row r="2521" spans="1:14" x14ac:dyDescent="0.25">
      <c r="A2521" s="119">
        <v>112</v>
      </c>
      <c r="B2521" s="119">
        <v>112</v>
      </c>
      <c r="C2521" s="119">
        <v>3</v>
      </c>
      <c r="D2521" s="119" t="s">
        <v>202</v>
      </c>
      <c r="E2521" s="119">
        <v>1</v>
      </c>
      <c r="F2521" s="119" t="s">
        <v>309</v>
      </c>
      <c r="G2521" s="119" t="s">
        <v>309</v>
      </c>
      <c r="H2521" s="119" t="s">
        <v>194</v>
      </c>
      <c r="I2521" s="119" t="s">
        <v>189</v>
      </c>
      <c r="J2521" s="119">
        <v>1</v>
      </c>
      <c r="K2521" s="119">
        <v>0</v>
      </c>
      <c r="L2521" s="119">
        <v>1</v>
      </c>
      <c r="M2521" s="119">
        <v>27</v>
      </c>
      <c r="N2521" s="120"/>
    </row>
    <row r="2522" spans="1:14" x14ac:dyDescent="0.25">
      <c r="A2522" s="119">
        <v>112</v>
      </c>
      <c r="B2522" s="119">
        <v>112</v>
      </c>
      <c r="C2522" s="119">
        <v>3</v>
      </c>
      <c r="D2522" s="119" t="s">
        <v>202</v>
      </c>
      <c r="E2522" s="119">
        <v>1</v>
      </c>
      <c r="F2522" s="119" t="s">
        <v>309</v>
      </c>
      <c r="G2522" s="119" t="s">
        <v>309</v>
      </c>
      <c r="H2522" s="119" t="s">
        <v>194</v>
      </c>
      <c r="I2522" s="119" t="s">
        <v>189</v>
      </c>
      <c r="J2522" s="119">
        <v>2</v>
      </c>
      <c r="K2522" s="119">
        <v>1</v>
      </c>
      <c r="L2522" s="119">
        <v>101</v>
      </c>
      <c r="M2522" s="119">
        <v>31</v>
      </c>
      <c r="N2522" s="120"/>
    </row>
    <row r="2523" spans="1:14" x14ac:dyDescent="0.25">
      <c r="A2523" s="119">
        <v>112</v>
      </c>
      <c r="B2523" s="119">
        <v>112</v>
      </c>
      <c r="C2523" s="119">
        <v>3</v>
      </c>
      <c r="D2523" s="119" t="s">
        <v>202</v>
      </c>
      <c r="E2523" s="119">
        <v>1</v>
      </c>
      <c r="F2523" s="119" t="s">
        <v>309</v>
      </c>
      <c r="G2523" s="119" t="s">
        <v>309</v>
      </c>
      <c r="H2523" s="119" t="s">
        <v>194</v>
      </c>
      <c r="I2523" s="119" t="s">
        <v>189</v>
      </c>
      <c r="J2523" s="119">
        <v>2</v>
      </c>
      <c r="K2523" s="119">
        <v>2</v>
      </c>
      <c r="L2523" s="119">
        <v>201</v>
      </c>
      <c r="M2523" s="119">
        <v>19</v>
      </c>
      <c r="N2523" s="120"/>
    </row>
    <row r="2524" spans="1:14" x14ac:dyDescent="0.25">
      <c r="A2524" s="119">
        <v>112</v>
      </c>
      <c r="B2524" s="119">
        <v>112</v>
      </c>
      <c r="C2524" s="119">
        <v>3</v>
      </c>
      <c r="D2524" s="119" t="s">
        <v>202</v>
      </c>
      <c r="E2524" s="119">
        <v>1</v>
      </c>
      <c r="F2524" s="119" t="s">
        <v>309</v>
      </c>
      <c r="G2524" s="119" t="s">
        <v>309</v>
      </c>
      <c r="H2524" s="119" t="s">
        <v>194</v>
      </c>
      <c r="I2524" s="119" t="s">
        <v>189</v>
      </c>
      <c r="J2524" s="119">
        <v>2</v>
      </c>
      <c r="K2524" s="119">
        <v>3</v>
      </c>
      <c r="L2524" s="119">
        <v>301</v>
      </c>
      <c r="M2524" s="119">
        <v>32</v>
      </c>
      <c r="N2524" s="120"/>
    </row>
    <row r="2525" spans="1:14" x14ac:dyDescent="0.25">
      <c r="A2525" s="119">
        <v>112</v>
      </c>
      <c r="B2525" s="119">
        <v>112</v>
      </c>
      <c r="C2525" s="119">
        <v>3</v>
      </c>
      <c r="D2525" s="119" t="s">
        <v>202</v>
      </c>
      <c r="E2525" s="119">
        <v>1</v>
      </c>
      <c r="F2525" s="119" t="s">
        <v>309</v>
      </c>
      <c r="G2525" s="119" t="s">
        <v>309</v>
      </c>
      <c r="H2525" s="119" t="s">
        <v>194</v>
      </c>
      <c r="I2525" s="119" t="s">
        <v>189</v>
      </c>
      <c r="J2525" s="119">
        <v>2</v>
      </c>
      <c r="K2525" s="119">
        <v>4</v>
      </c>
      <c r="L2525" s="119">
        <v>401</v>
      </c>
      <c r="M2525" s="119">
        <v>28</v>
      </c>
      <c r="N2525" s="120"/>
    </row>
    <row r="2526" spans="1:14" x14ac:dyDescent="0.25">
      <c r="A2526" s="119">
        <v>112</v>
      </c>
      <c r="B2526" s="119">
        <v>112</v>
      </c>
      <c r="C2526" s="119">
        <v>3</v>
      </c>
      <c r="D2526" s="119" t="s">
        <v>202</v>
      </c>
      <c r="E2526" s="119">
        <v>1</v>
      </c>
      <c r="F2526" s="119" t="s">
        <v>309</v>
      </c>
      <c r="G2526" s="119" t="s">
        <v>309</v>
      </c>
      <c r="H2526" s="119" t="s">
        <v>194</v>
      </c>
      <c r="I2526" s="119" t="s">
        <v>189</v>
      </c>
      <c r="J2526" s="119">
        <v>2</v>
      </c>
      <c r="K2526" s="119">
        <v>5</v>
      </c>
      <c r="L2526" s="119">
        <v>501</v>
      </c>
      <c r="M2526" s="119">
        <v>33</v>
      </c>
      <c r="N2526" s="120"/>
    </row>
    <row r="2527" spans="1:14" x14ac:dyDescent="0.25">
      <c r="A2527" s="119">
        <v>112</v>
      </c>
      <c r="B2527" s="119">
        <v>112</v>
      </c>
      <c r="C2527" s="119">
        <v>3</v>
      </c>
      <c r="D2527" s="119" t="s">
        <v>202</v>
      </c>
      <c r="E2527" s="119">
        <v>1</v>
      </c>
      <c r="F2527" s="119" t="s">
        <v>309</v>
      </c>
      <c r="G2527" s="119" t="s">
        <v>309</v>
      </c>
      <c r="H2527" s="119" t="s">
        <v>194</v>
      </c>
      <c r="I2527" s="119" t="s">
        <v>189</v>
      </c>
      <c r="J2527" s="119">
        <v>3</v>
      </c>
      <c r="K2527" s="119">
        <v>6</v>
      </c>
      <c r="L2527" s="119">
        <v>601</v>
      </c>
      <c r="M2527" s="119">
        <v>31</v>
      </c>
      <c r="N2527" s="120"/>
    </row>
    <row r="2528" spans="1:14" x14ac:dyDescent="0.25">
      <c r="A2528" s="119">
        <v>112</v>
      </c>
      <c r="B2528" s="119">
        <v>112</v>
      </c>
      <c r="C2528" s="119">
        <v>3</v>
      </c>
      <c r="D2528" s="119" t="s">
        <v>202</v>
      </c>
      <c r="E2528" s="119">
        <v>1</v>
      </c>
      <c r="F2528" s="119" t="s">
        <v>309</v>
      </c>
      <c r="G2528" s="119" t="s">
        <v>309</v>
      </c>
      <c r="H2528" s="119" t="s">
        <v>194</v>
      </c>
      <c r="I2528" s="119" t="s">
        <v>189</v>
      </c>
      <c r="J2528" s="119">
        <v>3</v>
      </c>
      <c r="K2528" s="119">
        <v>6</v>
      </c>
      <c r="L2528" s="119">
        <v>602</v>
      </c>
      <c r="M2528" s="119">
        <v>33</v>
      </c>
      <c r="N2528" s="120"/>
    </row>
    <row r="2529" spans="1:14" x14ac:dyDescent="0.25">
      <c r="A2529" s="119">
        <v>112</v>
      </c>
      <c r="B2529" s="119">
        <v>112</v>
      </c>
      <c r="C2529" s="119">
        <v>3</v>
      </c>
      <c r="D2529" s="119" t="s">
        <v>202</v>
      </c>
      <c r="E2529" s="119">
        <v>1</v>
      </c>
      <c r="F2529" s="119" t="s">
        <v>309</v>
      </c>
      <c r="G2529" s="119" t="s">
        <v>309</v>
      </c>
      <c r="H2529" s="119" t="s">
        <v>194</v>
      </c>
      <c r="I2529" s="119" t="s">
        <v>189</v>
      </c>
      <c r="J2529" s="119">
        <v>3</v>
      </c>
      <c r="K2529" s="119">
        <v>6</v>
      </c>
      <c r="L2529" s="119">
        <v>603</v>
      </c>
      <c r="M2529" s="119">
        <v>37</v>
      </c>
      <c r="N2529" s="120"/>
    </row>
    <row r="2530" spans="1:14" x14ac:dyDescent="0.25">
      <c r="A2530" s="119">
        <v>112</v>
      </c>
      <c r="B2530" s="119">
        <v>112</v>
      </c>
      <c r="C2530" s="119">
        <v>3</v>
      </c>
      <c r="D2530" s="119" t="s">
        <v>202</v>
      </c>
      <c r="E2530" s="119">
        <v>1</v>
      </c>
      <c r="F2530" s="119" t="s">
        <v>309</v>
      </c>
      <c r="G2530" s="119" t="s">
        <v>309</v>
      </c>
      <c r="H2530" s="119" t="s">
        <v>194</v>
      </c>
      <c r="I2530" s="119" t="s">
        <v>189</v>
      </c>
      <c r="J2530" s="119">
        <v>3</v>
      </c>
      <c r="K2530" s="119">
        <v>7</v>
      </c>
      <c r="L2530" s="119">
        <v>701</v>
      </c>
      <c r="M2530" s="119">
        <v>32</v>
      </c>
      <c r="N2530" s="120"/>
    </row>
    <row r="2531" spans="1:14" x14ac:dyDescent="0.25">
      <c r="A2531" s="119">
        <v>112</v>
      </c>
      <c r="B2531" s="119">
        <v>112</v>
      </c>
      <c r="C2531" s="119">
        <v>3</v>
      </c>
      <c r="D2531" s="119" t="s">
        <v>202</v>
      </c>
      <c r="E2531" s="119">
        <v>1</v>
      </c>
      <c r="F2531" s="119" t="s">
        <v>309</v>
      </c>
      <c r="G2531" s="119" t="s">
        <v>309</v>
      </c>
      <c r="H2531" s="119" t="s">
        <v>194</v>
      </c>
      <c r="I2531" s="119" t="s">
        <v>189</v>
      </c>
      <c r="J2531" s="119">
        <v>3</v>
      </c>
      <c r="K2531" s="119">
        <v>7</v>
      </c>
      <c r="L2531" s="119">
        <v>702</v>
      </c>
      <c r="M2531" s="119">
        <v>32</v>
      </c>
      <c r="N2531" s="120"/>
    </row>
    <row r="2532" spans="1:14" x14ac:dyDescent="0.25">
      <c r="A2532" s="119">
        <v>112</v>
      </c>
      <c r="B2532" s="119">
        <v>112</v>
      </c>
      <c r="C2532" s="119">
        <v>3</v>
      </c>
      <c r="D2532" s="119" t="s">
        <v>202</v>
      </c>
      <c r="E2532" s="119">
        <v>1</v>
      </c>
      <c r="F2532" s="119" t="s">
        <v>309</v>
      </c>
      <c r="G2532" s="119" t="s">
        <v>309</v>
      </c>
      <c r="H2532" s="119" t="s">
        <v>194</v>
      </c>
      <c r="I2532" s="119" t="s">
        <v>189</v>
      </c>
      <c r="J2532" s="119">
        <v>3</v>
      </c>
      <c r="K2532" s="119">
        <v>7</v>
      </c>
      <c r="L2532" s="119">
        <v>703</v>
      </c>
      <c r="M2532" s="119">
        <v>33</v>
      </c>
      <c r="N2532" s="120"/>
    </row>
    <row r="2533" spans="1:14" x14ac:dyDescent="0.25">
      <c r="A2533" s="119">
        <v>112</v>
      </c>
      <c r="B2533" s="119">
        <v>112</v>
      </c>
      <c r="C2533" s="119">
        <v>3</v>
      </c>
      <c r="D2533" s="119" t="s">
        <v>202</v>
      </c>
      <c r="E2533" s="119">
        <v>1</v>
      </c>
      <c r="F2533" s="119" t="s">
        <v>309</v>
      </c>
      <c r="G2533" s="119" t="s">
        <v>309</v>
      </c>
      <c r="H2533" s="119" t="s">
        <v>194</v>
      </c>
      <c r="I2533" s="119" t="s">
        <v>189</v>
      </c>
      <c r="J2533" s="119">
        <v>3</v>
      </c>
      <c r="K2533" s="119">
        <v>8</v>
      </c>
      <c r="L2533" s="119">
        <v>801</v>
      </c>
      <c r="M2533" s="119">
        <v>27</v>
      </c>
      <c r="N2533" s="120"/>
    </row>
    <row r="2534" spans="1:14" x14ac:dyDescent="0.25">
      <c r="A2534" s="119">
        <v>112</v>
      </c>
      <c r="B2534" s="119">
        <v>112</v>
      </c>
      <c r="C2534" s="119">
        <v>3</v>
      </c>
      <c r="D2534" s="119" t="s">
        <v>202</v>
      </c>
      <c r="E2534" s="119">
        <v>1</v>
      </c>
      <c r="F2534" s="119" t="s">
        <v>309</v>
      </c>
      <c r="G2534" s="119" t="s">
        <v>309</v>
      </c>
      <c r="H2534" s="119" t="s">
        <v>194</v>
      </c>
      <c r="I2534" s="119" t="s">
        <v>189</v>
      </c>
      <c r="J2534" s="119">
        <v>3</v>
      </c>
      <c r="K2534" s="119">
        <v>8</v>
      </c>
      <c r="L2534" s="119">
        <v>802</v>
      </c>
      <c r="M2534" s="119">
        <v>29</v>
      </c>
      <c r="N2534" s="120"/>
    </row>
    <row r="2535" spans="1:14" x14ac:dyDescent="0.25">
      <c r="A2535" s="119">
        <v>112</v>
      </c>
      <c r="B2535" s="119">
        <v>112</v>
      </c>
      <c r="C2535" s="119">
        <v>3</v>
      </c>
      <c r="D2535" s="119" t="s">
        <v>202</v>
      </c>
      <c r="E2535" s="119">
        <v>1</v>
      </c>
      <c r="F2535" s="119" t="s">
        <v>309</v>
      </c>
      <c r="G2535" s="119" t="s">
        <v>309</v>
      </c>
      <c r="H2535" s="119" t="s">
        <v>194</v>
      </c>
      <c r="I2535" s="119" t="s">
        <v>189</v>
      </c>
      <c r="J2535" s="119">
        <v>3</v>
      </c>
      <c r="K2535" s="119">
        <v>8</v>
      </c>
      <c r="L2535" s="119">
        <v>803</v>
      </c>
      <c r="M2535" s="119">
        <v>27</v>
      </c>
      <c r="N2535" s="120"/>
    </row>
    <row r="2536" spans="1:14" x14ac:dyDescent="0.25">
      <c r="A2536" s="119">
        <v>112</v>
      </c>
      <c r="B2536" s="119">
        <v>112</v>
      </c>
      <c r="C2536" s="119">
        <v>3</v>
      </c>
      <c r="D2536" s="119" t="s">
        <v>202</v>
      </c>
      <c r="E2536" s="119">
        <v>1</v>
      </c>
      <c r="F2536" s="119" t="s">
        <v>309</v>
      </c>
      <c r="G2536" s="119" t="s">
        <v>309</v>
      </c>
      <c r="H2536" s="119" t="s">
        <v>194</v>
      </c>
      <c r="I2536" s="119" t="s">
        <v>189</v>
      </c>
      <c r="J2536" s="119">
        <v>3</v>
      </c>
      <c r="K2536" s="119">
        <v>9</v>
      </c>
      <c r="L2536" s="119">
        <v>901</v>
      </c>
      <c r="M2536" s="119">
        <v>36</v>
      </c>
      <c r="N2536" s="120"/>
    </row>
    <row r="2537" spans="1:14" x14ac:dyDescent="0.25">
      <c r="A2537" s="119">
        <v>112</v>
      </c>
      <c r="B2537" s="119">
        <v>112</v>
      </c>
      <c r="C2537" s="119">
        <v>3</v>
      </c>
      <c r="D2537" s="119" t="s">
        <v>202</v>
      </c>
      <c r="E2537" s="119">
        <v>1</v>
      </c>
      <c r="F2537" s="119" t="s">
        <v>309</v>
      </c>
      <c r="G2537" s="119" t="s">
        <v>309</v>
      </c>
      <c r="H2537" s="119" t="s">
        <v>194</v>
      </c>
      <c r="I2537" s="119" t="s">
        <v>189</v>
      </c>
      <c r="J2537" s="119">
        <v>3</v>
      </c>
      <c r="K2537" s="119">
        <v>9</v>
      </c>
      <c r="L2537" s="119">
        <v>902</v>
      </c>
      <c r="M2537" s="119">
        <v>42</v>
      </c>
      <c r="N2537" s="120"/>
    </row>
    <row r="2538" spans="1:14" x14ac:dyDescent="0.25">
      <c r="A2538" s="119">
        <v>112</v>
      </c>
      <c r="B2538" s="119">
        <v>112</v>
      </c>
      <c r="C2538" s="119">
        <v>3</v>
      </c>
      <c r="D2538" s="119" t="s">
        <v>202</v>
      </c>
      <c r="E2538" s="119">
        <v>1</v>
      </c>
      <c r="F2538" s="119" t="s">
        <v>309</v>
      </c>
      <c r="G2538" s="119" t="s">
        <v>309</v>
      </c>
      <c r="H2538" s="119" t="s">
        <v>194</v>
      </c>
      <c r="I2538" s="119" t="s">
        <v>189</v>
      </c>
      <c r="J2538" s="119">
        <v>4</v>
      </c>
      <c r="K2538" s="119">
        <v>10</v>
      </c>
      <c r="L2538" s="119">
        <v>1001</v>
      </c>
      <c r="M2538" s="119">
        <v>33</v>
      </c>
      <c r="N2538" s="120"/>
    </row>
    <row r="2539" spans="1:14" x14ac:dyDescent="0.25">
      <c r="A2539" s="119">
        <v>112</v>
      </c>
      <c r="B2539" s="119">
        <v>112</v>
      </c>
      <c r="C2539" s="119">
        <v>3</v>
      </c>
      <c r="D2539" s="119" t="s">
        <v>202</v>
      </c>
      <c r="E2539" s="119">
        <v>1</v>
      </c>
      <c r="F2539" s="119" t="s">
        <v>309</v>
      </c>
      <c r="G2539" s="119" t="s">
        <v>309</v>
      </c>
      <c r="H2539" s="119" t="s">
        <v>194</v>
      </c>
      <c r="I2539" s="119" t="s">
        <v>189</v>
      </c>
      <c r="J2539" s="119">
        <v>4</v>
      </c>
      <c r="K2539" s="119">
        <v>10</v>
      </c>
      <c r="L2539" s="119">
        <v>1002</v>
      </c>
      <c r="M2539" s="119">
        <v>35</v>
      </c>
      <c r="N2539" s="120"/>
    </row>
    <row r="2540" spans="1:14" x14ac:dyDescent="0.25">
      <c r="A2540" s="119">
        <v>112</v>
      </c>
      <c r="B2540" s="119">
        <v>112</v>
      </c>
      <c r="C2540" s="119">
        <v>3</v>
      </c>
      <c r="D2540" s="119" t="s">
        <v>202</v>
      </c>
      <c r="E2540" s="119">
        <v>1</v>
      </c>
      <c r="F2540" s="119" t="s">
        <v>309</v>
      </c>
      <c r="G2540" s="119" t="s">
        <v>309</v>
      </c>
      <c r="H2540" s="119" t="s">
        <v>194</v>
      </c>
      <c r="I2540" s="119" t="s">
        <v>189</v>
      </c>
      <c r="J2540" s="119">
        <v>4</v>
      </c>
      <c r="K2540" s="119">
        <v>11</v>
      </c>
      <c r="L2540" s="119">
        <v>1101</v>
      </c>
      <c r="M2540" s="119">
        <v>28</v>
      </c>
      <c r="N2540" s="120"/>
    </row>
    <row r="2541" spans="1:14" x14ac:dyDescent="0.25">
      <c r="A2541" s="119">
        <v>112</v>
      </c>
      <c r="B2541" s="119">
        <v>112</v>
      </c>
      <c r="C2541" s="119">
        <v>3</v>
      </c>
      <c r="D2541" s="119" t="s">
        <v>202</v>
      </c>
      <c r="E2541" s="119">
        <v>1</v>
      </c>
      <c r="F2541" s="119" t="s">
        <v>309</v>
      </c>
      <c r="G2541" s="119" t="s">
        <v>309</v>
      </c>
      <c r="H2541" s="119" t="s">
        <v>194</v>
      </c>
      <c r="I2541" s="119" t="s">
        <v>189</v>
      </c>
      <c r="J2541" s="119">
        <v>4</v>
      </c>
      <c r="K2541" s="119">
        <v>11</v>
      </c>
      <c r="L2541" s="119">
        <v>1102</v>
      </c>
      <c r="M2541" s="119">
        <v>31</v>
      </c>
      <c r="N2541" s="120"/>
    </row>
    <row r="2542" spans="1:14" x14ac:dyDescent="0.25">
      <c r="A2542" s="119">
        <v>112</v>
      </c>
      <c r="B2542" s="119">
        <v>112</v>
      </c>
      <c r="C2542" s="119">
        <v>3</v>
      </c>
      <c r="D2542" s="119" t="s">
        <v>202</v>
      </c>
      <c r="E2542" s="119">
        <v>1</v>
      </c>
      <c r="F2542" s="119" t="s">
        <v>309</v>
      </c>
      <c r="G2542" s="119" t="s">
        <v>309</v>
      </c>
      <c r="H2542" s="119" t="s">
        <v>194</v>
      </c>
      <c r="I2542" s="119" t="s">
        <v>190</v>
      </c>
      <c r="J2542" s="119">
        <v>3</v>
      </c>
      <c r="K2542" s="119">
        <v>6</v>
      </c>
      <c r="L2542" s="119">
        <v>601</v>
      </c>
      <c r="M2542" s="119">
        <v>29</v>
      </c>
      <c r="N2542" s="120"/>
    </row>
    <row r="2543" spans="1:14" x14ac:dyDescent="0.25">
      <c r="A2543" s="119">
        <v>112</v>
      </c>
      <c r="B2543" s="119">
        <v>112</v>
      </c>
      <c r="C2543" s="119">
        <v>3</v>
      </c>
      <c r="D2543" s="119" t="s">
        <v>202</v>
      </c>
      <c r="E2543" s="119">
        <v>1</v>
      </c>
      <c r="F2543" s="119" t="s">
        <v>309</v>
      </c>
      <c r="G2543" s="119" t="s">
        <v>309</v>
      </c>
      <c r="H2543" s="119" t="s">
        <v>194</v>
      </c>
      <c r="I2543" s="119" t="s">
        <v>190</v>
      </c>
      <c r="J2543" s="119">
        <v>3</v>
      </c>
      <c r="K2543" s="119">
        <v>6</v>
      </c>
      <c r="L2543" s="119">
        <v>602</v>
      </c>
      <c r="M2543" s="119">
        <v>34</v>
      </c>
      <c r="N2543" s="120"/>
    </row>
    <row r="2544" spans="1:14" x14ac:dyDescent="0.25">
      <c r="A2544" s="119">
        <v>112</v>
      </c>
      <c r="B2544" s="119">
        <v>112</v>
      </c>
      <c r="C2544" s="119">
        <v>3</v>
      </c>
      <c r="D2544" s="119" t="s">
        <v>202</v>
      </c>
      <c r="E2544" s="119">
        <v>1</v>
      </c>
      <c r="F2544" s="119" t="s">
        <v>309</v>
      </c>
      <c r="G2544" s="119" t="s">
        <v>309</v>
      </c>
      <c r="H2544" s="119" t="s">
        <v>194</v>
      </c>
      <c r="I2544" s="119" t="s">
        <v>190</v>
      </c>
      <c r="J2544" s="119">
        <v>3</v>
      </c>
      <c r="K2544" s="119">
        <v>6</v>
      </c>
      <c r="L2544" s="119">
        <v>603</v>
      </c>
      <c r="M2544" s="119">
        <v>45</v>
      </c>
      <c r="N2544" s="120"/>
    </row>
    <row r="2545" spans="1:14" x14ac:dyDescent="0.25">
      <c r="A2545" s="119">
        <v>112</v>
      </c>
      <c r="B2545" s="119">
        <v>112</v>
      </c>
      <c r="C2545" s="119">
        <v>3</v>
      </c>
      <c r="D2545" s="119" t="s">
        <v>202</v>
      </c>
      <c r="E2545" s="119">
        <v>1</v>
      </c>
      <c r="F2545" s="119" t="s">
        <v>309</v>
      </c>
      <c r="G2545" s="119" t="s">
        <v>309</v>
      </c>
      <c r="H2545" s="119" t="s">
        <v>194</v>
      </c>
      <c r="I2545" s="119" t="s">
        <v>190</v>
      </c>
      <c r="J2545" s="119">
        <v>3</v>
      </c>
      <c r="K2545" s="119">
        <v>6</v>
      </c>
      <c r="L2545" s="119">
        <v>604</v>
      </c>
      <c r="M2545" s="119">
        <v>39</v>
      </c>
      <c r="N2545" s="120"/>
    </row>
    <row r="2546" spans="1:14" x14ac:dyDescent="0.25">
      <c r="A2546" s="119">
        <v>112</v>
      </c>
      <c r="B2546" s="119">
        <v>112</v>
      </c>
      <c r="C2546" s="119">
        <v>3</v>
      </c>
      <c r="D2546" s="119" t="s">
        <v>202</v>
      </c>
      <c r="E2546" s="119">
        <v>1</v>
      </c>
      <c r="F2546" s="119" t="s">
        <v>309</v>
      </c>
      <c r="G2546" s="119" t="s">
        <v>309</v>
      </c>
      <c r="H2546" s="119" t="s">
        <v>194</v>
      </c>
      <c r="I2546" s="119" t="s">
        <v>190</v>
      </c>
      <c r="J2546" s="119">
        <v>3</v>
      </c>
      <c r="K2546" s="119">
        <v>7</v>
      </c>
      <c r="L2546" s="119">
        <v>701</v>
      </c>
      <c r="M2546" s="119">
        <v>25</v>
      </c>
      <c r="N2546" s="120"/>
    </row>
    <row r="2547" spans="1:14" x14ac:dyDescent="0.25">
      <c r="A2547" s="119">
        <v>112</v>
      </c>
      <c r="B2547" s="119">
        <v>112</v>
      </c>
      <c r="C2547" s="119">
        <v>3</v>
      </c>
      <c r="D2547" s="119" t="s">
        <v>202</v>
      </c>
      <c r="E2547" s="119">
        <v>1</v>
      </c>
      <c r="F2547" s="119" t="s">
        <v>309</v>
      </c>
      <c r="G2547" s="119" t="s">
        <v>309</v>
      </c>
      <c r="H2547" s="119" t="s">
        <v>194</v>
      </c>
      <c r="I2547" s="119" t="s">
        <v>190</v>
      </c>
      <c r="J2547" s="119">
        <v>3</v>
      </c>
      <c r="K2547" s="119">
        <v>7</v>
      </c>
      <c r="L2547" s="119">
        <v>702</v>
      </c>
      <c r="M2547" s="119">
        <v>26</v>
      </c>
    </row>
    <row r="2548" spans="1:14" x14ac:dyDescent="0.25">
      <c r="A2548" s="119">
        <v>112</v>
      </c>
      <c r="B2548" s="119">
        <v>112</v>
      </c>
      <c r="C2548" s="119">
        <v>3</v>
      </c>
      <c r="D2548" s="119" t="s">
        <v>202</v>
      </c>
      <c r="E2548" s="119">
        <v>1</v>
      </c>
      <c r="F2548" s="119" t="s">
        <v>309</v>
      </c>
      <c r="G2548" s="119" t="s">
        <v>309</v>
      </c>
      <c r="H2548" s="119" t="s">
        <v>194</v>
      </c>
      <c r="I2548" s="119" t="s">
        <v>190</v>
      </c>
      <c r="J2548" s="119">
        <v>3</v>
      </c>
      <c r="K2548" s="119">
        <v>7</v>
      </c>
      <c r="L2548" s="119">
        <v>703</v>
      </c>
      <c r="M2548" s="119">
        <v>33</v>
      </c>
    </row>
    <row r="2549" spans="1:14" x14ac:dyDescent="0.25">
      <c r="A2549" s="119">
        <v>112</v>
      </c>
      <c r="B2549" s="119">
        <v>112</v>
      </c>
      <c r="C2549" s="119">
        <v>3</v>
      </c>
      <c r="D2549" s="119" t="s">
        <v>202</v>
      </c>
      <c r="E2549" s="119">
        <v>1</v>
      </c>
      <c r="F2549" s="119" t="s">
        <v>309</v>
      </c>
      <c r="G2549" s="119" t="s">
        <v>309</v>
      </c>
      <c r="H2549" s="119" t="s">
        <v>194</v>
      </c>
      <c r="I2549" s="119" t="s">
        <v>190</v>
      </c>
      <c r="J2549" s="119">
        <v>3</v>
      </c>
      <c r="K2549" s="119">
        <v>8</v>
      </c>
      <c r="L2549" s="119">
        <v>801</v>
      </c>
      <c r="M2549" s="119">
        <v>28</v>
      </c>
    </row>
    <row r="2550" spans="1:14" x14ac:dyDescent="0.25">
      <c r="A2550" s="119">
        <v>112</v>
      </c>
      <c r="B2550" s="119">
        <v>112</v>
      </c>
      <c r="C2550" s="119">
        <v>3</v>
      </c>
      <c r="D2550" s="119" t="s">
        <v>202</v>
      </c>
      <c r="E2550" s="119">
        <v>1</v>
      </c>
      <c r="F2550" s="119" t="s">
        <v>309</v>
      </c>
      <c r="G2550" s="119" t="s">
        <v>309</v>
      </c>
      <c r="H2550" s="119" t="s">
        <v>194</v>
      </c>
      <c r="I2550" s="119" t="s">
        <v>190</v>
      </c>
      <c r="J2550" s="119">
        <v>3</v>
      </c>
      <c r="K2550" s="119">
        <v>8</v>
      </c>
      <c r="L2550" s="119">
        <v>802</v>
      </c>
      <c r="M2550" s="119">
        <v>29</v>
      </c>
    </row>
    <row r="2551" spans="1:14" x14ac:dyDescent="0.25">
      <c r="A2551" s="119">
        <v>112</v>
      </c>
      <c r="B2551" s="119">
        <v>112</v>
      </c>
      <c r="C2551" s="119">
        <v>3</v>
      </c>
      <c r="D2551" s="119" t="s">
        <v>202</v>
      </c>
      <c r="E2551" s="119">
        <v>1</v>
      </c>
      <c r="F2551" s="119" t="s">
        <v>309</v>
      </c>
      <c r="G2551" s="119" t="s">
        <v>309</v>
      </c>
      <c r="H2551" s="119" t="s">
        <v>194</v>
      </c>
      <c r="I2551" s="119" t="s">
        <v>190</v>
      </c>
      <c r="J2551" s="119">
        <v>3</v>
      </c>
      <c r="K2551" s="119">
        <v>8</v>
      </c>
      <c r="L2551" s="119">
        <v>803</v>
      </c>
      <c r="M2551" s="119">
        <v>27</v>
      </c>
    </row>
    <row r="2552" spans="1:14" x14ac:dyDescent="0.25">
      <c r="A2552" s="119">
        <v>112</v>
      </c>
      <c r="B2552" s="119">
        <v>112</v>
      </c>
      <c r="C2552" s="119">
        <v>3</v>
      </c>
      <c r="D2552" s="119" t="s">
        <v>202</v>
      </c>
      <c r="E2552" s="119">
        <v>1</v>
      </c>
      <c r="F2552" s="119" t="s">
        <v>309</v>
      </c>
      <c r="G2552" s="119" t="s">
        <v>309</v>
      </c>
      <c r="H2552" s="119" t="s">
        <v>194</v>
      </c>
      <c r="I2552" s="119" t="s">
        <v>190</v>
      </c>
      <c r="J2552" s="119">
        <v>3</v>
      </c>
      <c r="K2552" s="119">
        <v>9</v>
      </c>
      <c r="L2552" s="119">
        <v>901</v>
      </c>
      <c r="M2552" s="119">
        <v>27</v>
      </c>
    </row>
    <row r="2553" spans="1:14" x14ac:dyDescent="0.25">
      <c r="A2553" s="119">
        <v>112</v>
      </c>
      <c r="B2553" s="119">
        <v>112</v>
      </c>
      <c r="C2553" s="119">
        <v>3</v>
      </c>
      <c r="D2553" s="119" t="s">
        <v>202</v>
      </c>
      <c r="E2553" s="119">
        <v>1</v>
      </c>
      <c r="F2553" s="119" t="s">
        <v>309</v>
      </c>
      <c r="G2553" s="119" t="s">
        <v>309</v>
      </c>
      <c r="H2553" s="119" t="s">
        <v>194</v>
      </c>
      <c r="I2553" s="119" t="s">
        <v>190</v>
      </c>
      <c r="J2553" s="119">
        <v>3</v>
      </c>
      <c r="K2553" s="119">
        <v>9</v>
      </c>
      <c r="L2553" s="119">
        <v>902</v>
      </c>
      <c r="M2553" s="119">
        <v>32</v>
      </c>
      <c r="N2553" s="120"/>
    </row>
    <row r="2554" spans="1:14" x14ac:dyDescent="0.25">
      <c r="A2554" s="119">
        <v>112</v>
      </c>
      <c r="B2554" s="119">
        <v>112</v>
      </c>
      <c r="C2554" s="119">
        <v>3</v>
      </c>
      <c r="D2554" s="119" t="s">
        <v>202</v>
      </c>
      <c r="E2554" s="119">
        <v>1</v>
      </c>
      <c r="F2554" s="119" t="s">
        <v>309</v>
      </c>
      <c r="G2554" s="119" t="s">
        <v>309</v>
      </c>
      <c r="H2554" s="119" t="s">
        <v>194</v>
      </c>
      <c r="I2554" s="119" t="s">
        <v>190</v>
      </c>
      <c r="J2554" s="119">
        <v>3</v>
      </c>
      <c r="K2554" s="119">
        <v>9</v>
      </c>
      <c r="L2554" s="119">
        <v>903</v>
      </c>
      <c r="M2554" s="119">
        <v>30</v>
      </c>
      <c r="N2554" s="120"/>
    </row>
    <row r="2555" spans="1:14" x14ac:dyDescent="0.25">
      <c r="A2555" s="119">
        <v>112</v>
      </c>
      <c r="B2555" s="119">
        <v>112</v>
      </c>
      <c r="C2555" s="119">
        <v>3</v>
      </c>
      <c r="D2555" s="119" t="s">
        <v>202</v>
      </c>
      <c r="E2555" s="119">
        <v>1</v>
      </c>
      <c r="F2555" s="119" t="s">
        <v>309</v>
      </c>
      <c r="G2555" s="119" t="s">
        <v>309</v>
      </c>
      <c r="H2555" s="119" t="s">
        <v>194</v>
      </c>
      <c r="I2555" s="119" t="s">
        <v>190</v>
      </c>
      <c r="J2555" s="119">
        <v>4</v>
      </c>
      <c r="K2555" s="119">
        <v>10</v>
      </c>
      <c r="L2555" s="119">
        <v>1001</v>
      </c>
      <c r="M2555" s="119">
        <v>38</v>
      </c>
      <c r="N2555" s="120"/>
    </row>
    <row r="2556" spans="1:14" x14ac:dyDescent="0.25">
      <c r="A2556" s="119">
        <v>112</v>
      </c>
      <c r="B2556" s="119">
        <v>112</v>
      </c>
      <c r="C2556" s="119">
        <v>3</v>
      </c>
      <c r="D2556" s="119" t="s">
        <v>202</v>
      </c>
      <c r="E2556" s="119">
        <v>1</v>
      </c>
      <c r="F2556" s="119" t="s">
        <v>309</v>
      </c>
      <c r="G2556" s="119" t="s">
        <v>309</v>
      </c>
      <c r="H2556" s="119" t="s">
        <v>194</v>
      </c>
      <c r="I2556" s="119" t="s">
        <v>190</v>
      </c>
      <c r="J2556" s="119">
        <v>4</v>
      </c>
      <c r="K2556" s="119">
        <v>10</v>
      </c>
      <c r="L2556" s="119">
        <v>1002</v>
      </c>
      <c r="M2556" s="119">
        <v>38</v>
      </c>
      <c r="N2556" s="120"/>
    </row>
    <row r="2557" spans="1:14" x14ac:dyDescent="0.25">
      <c r="A2557" s="119">
        <v>112</v>
      </c>
      <c r="B2557" s="119">
        <v>112</v>
      </c>
      <c r="C2557" s="119">
        <v>3</v>
      </c>
      <c r="D2557" s="119" t="s">
        <v>202</v>
      </c>
      <c r="E2557" s="119">
        <v>1</v>
      </c>
      <c r="F2557" s="119" t="s">
        <v>309</v>
      </c>
      <c r="G2557" s="119" t="s">
        <v>309</v>
      </c>
      <c r="H2557" s="119" t="s">
        <v>194</v>
      </c>
      <c r="I2557" s="119" t="s">
        <v>190</v>
      </c>
      <c r="J2557" s="119">
        <v>4</v>
      </c>
      <c r="K2557" s="119">
        <v>11</v>
      </c>
      <c r="L2557" s="119">
        <v>1101</v>
      </c>
      <c r="M2557" s="119">
        <v>39</v>
      </c>
      <c r="N2557" s="120"/>
    </row>
    <row r="2558" spans="1:14" x14ac:dyDescent="0.25">
      <c r="A2558" s="119">
        <v>112</v>
      </c>
      <c r="B2558" s="119">
        <v>112</v>
      </c>
      <c r="C2558" s="119">
        <v>3</v>
      </c>
      <c r="D2558" s="119" t="s">
        <v>202</v>
      </c>
      <c r="E2558" s="119">
        <v>1</v>
      </c>
      <c r="F2558" s="119" t="s">
        <v>309</v>
      </c>
      <c r="G2558" s="119" t="s">
        <v>309</v>
      </c>
      <c r="H2558" s="119" t="s">
        <v>191</v>
      </c>
      <c r="I2558" s="119" t="s">
        <v>192</v>
      </c>
      <c r="J2558" s="119">
        <v>2</v>
      </c>
      <c r="K2558" s="119">
        <v>22</v>
      </c>
      <c r="L2558" s="119">
        <v>2201</v>
      </c>
      <c r="M2558" s="119">
        <v>18</v>
      </c>
      <c r="N2558" s="120"/>
    </row>
    <row r="2559" spans="1:14" x14ac:dyDescent="0.25">
      <c r="A2559" s="119">
        <v>112</v>
      </c>
      <c r="B2559" s="119">
        <v>112</v>
      </c>
      <c r="C2559" s="119">
        <v>3</v>
      </c>
      <c r="D2559" s="119" t="s">
        <v>202</v>
      </c>
      <c r="E2559" s="119">
        <v>1</v>
      </c>
      <c r="F2559" s="119" t="s">
        <v>309</v>
      </c>
      <c r="G2559" s="119" t="s">
        <v>309</v>
      </c>
      <c r="H2559" s="119" t="s">
        <v>191</v>
      </c>
      <c r="I2559" s="119" t="s">
        <v>192</v>
      </c>
      <c r="J2559" s="119">
        <v>3</v>
      </c>
      <c r="K2559" s="119">
        <v>23</v>
      </c>
      <c r="L2559" s="119">
        <v>2301</v>
      </c>
      <c r="M2559" s="119">
        <v>27</v>
      </c>
      <c r="N2559" s="120"/>
    </row>
    <row r="2560" spans="1:14" x14ac:dyDescent="0.25">
      <c r="A2560" s="119">
        <v>112</v>
      </c>
      <c r="B2560" s="119">
        <v>112</v>
      </c>
      <c r="C2560" s="119">
        <v>3</v>
      </c>
      <c r="D2560" s="119" t="s">
        <v>202</v>
      </c>
      <c r="E2560" s="119">
        <v>1</v>
      </c>
      <c r="F2560" s="119" t="s">
        <v>309</v>
      </c>
      <c r="G2560" s="119" t="s">
        <v>309</v>
      </c>
      <c r="H2560" s="119" t="s">
        <v>191</v>
      </c>
      <c r="I2560" s="119" t="s">
        <v>192</v>
      </c>
      <c r="J2560" s="119">
        <v>3</v>
      </c>
      <c r="K2560" s="119">
        <v>24</v>
      </c>
      <c r="L2560" s="119">
        <v>2401</v>
      </c>
      <c r="M2560" s="119">
        <v>29</v>
      </c>
      <c r="N2560" s="120"/>
    </row>
    <row r="2561" spans="1:14" x14ac:dyDescent="0.25">
      <c r="A2561" s="119">
        <v>112</v>
      </c>
      <c r="B2561" s="119">
        <v>112</v>
      </c>
      <c r="C2561" s="119">
        <v>3</v>
      </c>
      <c r="D2561" s="119" t="s">
        <v>202</v>
      </c>
      <c r="E2561" s="119">
        <v>1</v>
      </c>
      <c r="F2561" s="119" t="s">
        <v>309</v>
      </c>
      <c r="G2561" s="119" t="s">
        <v>309</v>
      </c>
      <c r="H2561" s="119" t="s">
        <v>191</v>
      </c>
      <c r="I2561" s="119" t="s">
        <v>192</v>
      </c>
      <c r="J2561" s="119">
        <v>3</v>
      </c>
      <c r="K2561" s="119">
        <v>24</v>
      </c>
      <c r="L2561" s="119">
        <v>2402</v>
      </c>
      <c r="M2561" s="119">
        <v>30</v>
      </c>
      <c r="N2561" s="120"/>
    </row>
    <row r="2562" spans="1:14" x14ac:dyDescent="0.25">
      <c r="A2562" s="119">
        <v>112</v>
      </c>
      <c r="B2562" s="119">
        <v>112</v>
      </c>
      <c r="C2562" s="119">
        <v>3</v>
      </c>
      <c r="D2562" s="119" t="s">
        <v>202</v>
      </c>
      <c r="E2562" s="119">
        <v>1</v>
      </c>
      <c r="F2562" s="119" t="s">
        <v>309</v>
      </c>
      <c r="G2562" s="119" t="s">
        <v>309</v>
      </c>
      <c r="H2562" s="119" t="s">
        <v>191</v>
      </c>
      <c r="I2562" s="119" t="s">
        <v>192</v>
      </c>
      <c r="J2562" s="119">
        <v>4</v>
      </c>
      <c r="K2562" s="119">
        <v>25</v>
      </c>
      <c r="L2562" s="119">
        <v>2501</v>
      </c>
      <c r="M2562" s="119">
        <v>27</v>
      </c>
      <c r="N2562" s="120"/>
    </row>
    <row r="2563" spans="1:14" x14ac:dyDescent="0.25">
      <c r="A2563" s="119">
        <v>112</v>
      </c>
      <c r="B2563" s="119">
        <v>112</v>
      </c>
      <c r="C2563" s="119">
        <v>3</v>
      </c>
      <c r="D2563" s="119" t="s">
        <v>202</v>
      </c>
      <c r="E2563" s="119">
        <v>1</v>
      </c>
      <c r="F2563" s="119" t="s">
        <v>309</v>
      </c>
      <c r="G2563" s="119" t="s">
        <v>309</v>
      </c>
      <c r="H2563" s="119" t="s">
        <v>191</v>
      </c>
      <c r="I2563" s="119" t="s">
        <v>192</v>
      </c>
      <c r="J2563" s="119">
        <v>4</v>
      </c>
      <c r="K2563" s="119">
        <v>25</v>
      </c>
      <c r="L2563" s="119">
        <v>2502</v>
      </c>
      <c r="M2563" s="119">
        <v>29</v>
      </c>
      <c r="N2563" s="120"/>
    </row>
    <row r="2564" spans="1:14" x14ac:dyDescent="0.25">
      <c r="A2564" s="119">
        <v>112</v>
      </c>
      <c r="B2564" s="119">
        <v>163</v>
      </c>
      <c r="C2564" s="119">
        <v>3</v>
      </c>
      <c r="D2564" s="119" t="s">
        <v>202</v>
      </c>
      <c r="E2564" s="119">
        <v>2</v>
      </c>
      <c r="F2564" s="119" t="s">
        <v>309</v>
      </c>
      <c r="G2564" s="119" t="s">
        <v>312</v>
      </c>
      <c r="H2564" s="119" t="s">
        <v>194</v>
      </c>
      <c r="I2564" s="119" t="s">
        <v>189</v>
      </c>
      <c r="J2564" s="119">
        <v>1</v>
      </c>
      <c r="K2564" s="119">
        <v>0</v>
      </c>
      <c r="L2564" s="119">
        <v>1</v>
      </c>
      <c r="M2564" s="119">
        <v>4</v>
      </c>
      <c r="N2564" s="120"/>
    </row>
    <row r="2565" spans="1:14" x14ac:dyDescent="0.25">
      <c r="A2565" s="119">
        <v>112</v>
      </c>
      <c r="B2565" s="119">
        <v>163</v>
      </c>
      <c r="C2565" s="119">
        <v>3</v>
      </c>
      <c r="D2565" s="119" t="s">
        <v>202</v>
      </c>
      <c r="E2565" s="119">
        <v>2</v>
      </c>
      <c r="F2565" s="119" t="s">
        <v>309</v>
      </c>
      <c r="G2565" s="119" t="s">
        <v>312</v>
      </c>
      <c r="H2565" s="119" t="s">
        <v>194</v>
      </c>
      <c r="I2565" s="119" t="s">
        <v>189</v>
      </c>
      <c r="J2565" s="119">
        <v>1</v>
      </c>
      <c r="K2565" s="119">
        <v>0</v>
      </c>
      <c r="L2565" s="119">
        <v>2</v>
      </c>
      <c r="M2565" s="119">
        <v>18</v>
      </c>
      <c r="N2565" s="120"/>
    </row>
    <row r="2566" spans="1:14" x14ac:dyDescent="0.25">
      <c r="A2566" s="119">
        <v>112</v>
      </c>
      <c r="B2566" s="119">
        <v>163</v>
      </c>
      <c r="C2566" s="119">
        <v>3</v>
      </c>
      <c r="D2566" s="119" t="s">
        <v>202</v>
      </c>
      <c r="E2566" s="119">
        <v>2</v>
      </c>
      <c r="F2566" s="119" t="s">
        <v>309</v>
      </c>
      <c r="G2566" s="119" t="s">
        <v>312</v>
      </c>
      <c r="H2566" s="119" t="s">
        <v>194</v>
      </c>
      <c r="I2566" s="119" t="s">
        <v>189</v>
      </c>
      <c r="J2566" s="119">
        <v>2</v>
      </c>
      <c r="K2566" s="119">
        <v>1</v>
      </c>
      <c r="L2566" s="119">
        <v>101</v>
      </c>
      <c r="M2566" s="119">
        <v>6</v>
      </c>
      <c r="N2566" s="120"/>
    </row>
    <row r="2567" spans="1:14" x14ac:dyDescent="0.25">
      <c r="A2567" s="119">
        <v>112</v>
      </c>
      <c r="B2567" s="119">
        <v>163</v>
      </c>
      <c r="C2567" s="119">
        <v>3</v>
      </c>
      <c r="D2567" s="119" t="s">
        <v>202</v>
      </c>
      <c r="E2567" s="119">
        <v>2</v>
      </c>
      <c r="F2567" s="119" t="s">
        <v>309</v>
      </c>
      <c r="G2567" s="119" t="s">
        <v>312</v>
      </c>
      <c r="H2567" s="119" t="s">
        <v>194</v>
      </c>
      <c r="I2567" s="119" t="s">
        <v>189</v>
      </c>
      <c r="J2567" s="119">
        <v>2</v>
      </c>
      <c r="K2567" s="119">
        <v>1</v>
      </c>
      <c r="L2567" s="119">
        <v>102</v>
      </c>
      <c r="M2567" s="119">
        <v>19</v>
      </c>
      <c r="N2567" s="120"/>
    </row>
    <row r="2568" spans="1:14" x14ac:dyDescent="0.25">
      <c r="A2568" s="119">
        <v>112</v>
      </c>
      <c r="B2568" s="119">
        <v>163</v>
      </c>
      <c r="C2568" s="119">
        <v>3</v>
      </c>
      <c r="D2568" s="119" t="s">
        <v>202</v>
      </c>
      <c r="E2568" s="119">
        <v>2</v>
      </c>
      <c r="F2568" s="119" t="s">
        <v>309</v>
      </c>
      <c r="G2568" s="119" t="s">
        <v>312</v>
      </c>
      <c r="H2568" s="119" t="s">
        <v>194</v>
      </c>
      <c r="I2568" s="119" t="s">
        <v>189</v>
      </c>
      <c r="J2568" s="119">
        <v>2</v>
      </c>
      <c r="K2568" s="119">
        <v>2</v>
      </c>
      <c r="L2568" s="119">
        <v>201</v>
      </c>
      <c r="M2568" s="119">
        <v>17</v>
      </c>
      <c r="N2568" s="120"/>
    </row>
    <row r="2569" spans="1:14" x14ac:dyDescent="0.25">
      <c r="A2569" s="119">
        <v>112</v>
      </c>
      <c r="B2569" s="119">
        <v>163</v>
      </c>
      <c r="C2569" s="119">
        <v>3</v>
      </c>
      <c r="D2569" s="119" t="s">
        <v>202</v>
      </c>
      <c r="E2569" s="119">
        <v>2</v>
      </c>
      <c r="F2569" s="119" t="s">
        <v>309</v>
      </c>
      <c r="G2569" s="119" t="s">
        <v>312</v>
      </c>
      <c r="H2569" s="119" t="s">
        <v>194</v>
      </c>
      <c r="I2569" s="119" t="s">
        <v>189</v>
      </c>
      <c r="J2569" s="119">
        <v>2</v>
      </c>
      <c r="K2569" s="119">
        <v>2</v>
      </c>
      <c r="L2569" s="119">
        <v>202</v>
      </c>
      <c r="M2569" s="119">
        <v>11</v>
      </c>
      <c r="N2569" s="120"/>
    </row>
    <row r="2570" spans="1:14" x14ac:dyDescent="0.25">
      <c r="A2570" s="119">
        <v>112</v>
      </c>
      <c r="B2570" s="119">
        <v>163</v>
      </c>
      <c r="C2570" s="119">
        <v>3</v>
      </c>
      <c r="D2570" s="119" t="s">
        <v>202</v>
      </c>
      <c r="E2570" s="119">
        <v>2</v>
      </c>
      <c r="F2570" s="119" t="s">
        <v>309</v>
      </c>
      <c r="G2570" s="119" t="s">
        <v>312</v>
      </c>
      <c r="H2570" s="119" t="s">
        <v>194</v>
      </c>
      <c r="I2570" s="119" t="s">
        <v>189</v>
      </c>
      <c r="J2570" s="119">
        <v>2</v>
      </c>
      <c r="K2570" s="119">
        <v>3</v>
      </c>
      <c r="L2570" s="119">
        <v>301</v>
      </c>
      <c r="M2570" s="119">
        <v>12</v>
      </c>
      <c r="N2570" s="120"/>
    </row>
    <row r="2571" spans="1:14" x14ac:dyDescent="0.25">
      <c r="A2571" s="119">
        <v>112</v>
      </c>
      <c r="B2571" s="119">
        <v>163</v>
      </c>
      <c r="C2571" s="119">
        <v>3</v>
      </c>
      <c r="D2571" s="119" t="s">
        <v>202</v>
      </c>
      <c r="E2571" s="119">
        <v>2</v>
      </c>
      <c r="F2571" s="119" t="s">
        <v>309</v>
      </c>
      <c r="G2571" s="119" t="s">
        <v>312</v>
      </c>
      <c r="H2571" s="119" t="s">
        <v>194</v>
      </c>
      <c r="I2571" s="119" t="s">
        <v>189</v>
      </c>
      <c r="J2571" s="119">
        <v>2</v>
      </c>
      <c r="K2571" s="119">
        <v>4</v>
      </c>
      <c r="L2571" s="119">
        <v>401</v>
      </c>
      <c r="M2571" s="119">
        <v>6</v>
      </c>
      <c r="N2571" s="120"/>
    </row>
    <row r="2572" spans="1:14" x14ac:dyDescent="0.25">
      <c r="A2572" s="119">
        <v>112</v>
      </c>
      <c r="B2572" s="119">
        <v>163</v>
      </c>
      <c r="C2572" s="119">
        <v>3</v>
      </c>
      <c r="D2572" s="119" t="s">
        <v>202</v>
      </c>
      <c r="E2572" s="119">
        <v>2</v>
      </c>
      <c r="F2572" s="119" t="s">
        <v>309</v>
      </c>
      <c r="G2572" s="119" t="s">
        <v>312</v>
      </c>
      <c r="H2572" s="119" t="s">
        <v>194</v>
      </c>
      <c r="I2572" s="119" t="s">
        <v>189</v>
      </c>
      <c r="J2572" s="119">
        <v>2</v>
      </c>
      <c r="K2572" s="119">
        <v>5</v>
      </c>
      <c r="L2572" s="119">
        <v>501</v>
      </c>
      <c r="M2572" s="119">
        <v>12</v>
      </c>
      <c r="N2572" s="120"/>
    </row>
    <row r="2573" spans="1:14" x14ac:dyDescent="0.25">
      <c r="A2573" s="119">
        <v>112</v>
      </c>
      <c r="B2573" s="119">
        <v>163</v>
      </c>
      <c r="C2573" s="119">
        <v>3</v>
      </c>
      <c r="D2573" s="119" t="s">
        <v>202</v>
      </c>
      <c r="E2573" s="119">
        <v>2</v>
      </c>
      <c r="F2573" s="119" t="s">
        <v>309</v>
      </c>
      <c r="G2573" s="119" t="s">
        <v>312</v>
      </c>
      <c r="H2573" s="119" t="s">
        <v>194</v>
      </c>
      <c r="I2573" s="119" t="s">
        <v>190</v>
      </c>
      <c r="J2573" s="119">
        <v>1</v>
      </c>
      <c r="K2573" s="119">
        <v>0</v>
      </c>
      <c r="L2573" s="119">
        <v>1</v>
      </c>
      <c r="M2573" s="119">
        <v>20</v>
      </c>
      <c r="N2573" s="120"/>
    </row>
    <row r="2574" spans="1:14" x14ac:dyDescent="0.25">
      <c r="A2574" s="119">
        <v>112</v>
      </c>
      <c r="B2574" s="119">
        <v>163</v>
      </c>
      <c r="C2574" s="119">
        <v>3</v>
      </c>
      <c r="D2574" s="119" t="s">
        <v>202</v>
      </c>
      <c r="E2574" s="119">
        <v>2</v>
      </c>
      <c r="F2574" s="119" t="s">
        <v>309</v>
      </c>
      <c r="G2574" s="119" t="s">
        <v>312</v>
      </c>
      <c r="H2574" s="119" t="s">
        <v>194</v>
      </c>
      <c r="I2574" s="119" t="s">
        <v>190</v>
      </c>
      <c r="J2574" s="119">
        <v>2</v>
      </c>
      <c r="K2574" s="119">
        <v>1</v>
      </c>
      <c r="L2574" s="119">
        <v>101</v>
      </c>
      <c r="M2574" s="119">
        <v>19</v>
      </c>
      <c r="N2574" s="120"/>
    </row>
    <row r="2575" spans="1:14" x14ac:dyDescent="0.25">
      <c r="A2575" s="119">
        <v>112</v>
      </c>
      <c r="B2575" s="119">
        <v>163</v>
      </c>
      <c r="C2575" s="119">
        <v>3</v>
      </c>
      <c r="D2575" s="119" t="s">
        <v>202</v>
      </c>
      <c r="E2575" s="119">
        <v>2</v>
      </c>
      <c r="F2575" s="119" t="s">
        <v>309</v>
      </c>
      <c r="G2575" s="119" t="s">
        <v>312</v>
      </c>
      <c r="H2575" s="119" t="s">
        <v>194</v>
      </c>
      <c r="I2575" s="119" t="s">
        <v>190</v>
      </c>
      <c r="J2575" s="119">
        <v>2</v>
      </c>
      <c r="K2575" s="119">
        <v>2</v>
      </c>
      <c r="L2575" s="119">
        <v>201</v>
      </c>
      <c r="M2575" s="119">
        <v>17</v>
      </c>
      <c r="N2575" s="120"/>
    </row>
    <row r="2576" spans="1:14" x14ac:dyDescent="0.25">
      <c r="A2576" s="119">
        <v>112</v>
      </c>
      <c r="B2576" s="119">
        <v>163</v>
      </c>
      <c r="C2576" s="119">
        <v>3</v>
      </c>
      <c r="D2576" s="119" t="s">
        <v>202</v>
      </c>
      <c r="E2576" s="119">
        <v>2</v>
      </c>
      <c r="F2576" s="119" t="s">
        <v>309</v>
      </c>
      <c r="G2576" s="119" t="s">
        <v>312</v>
      </c>
      <c r="H2576" s="119" t="s">
        <v>194</v>
      </c>
      <c r="I2576" s="119" t="s">
        <v>190</v>
      </c>
      <c r="J2576" s="119">
        <v>2</v>
      </c>
      <c r="K2576" s="119">
        <v>3</v>
      </c>
      <c r="L2576" s="119">
        <v>301</v>
      </c>
      <c r="M2576" s="119">
        <v>27</v>
      </c>
      <c r="N2576" s="120"/>
    </row>
    <row r="2577" spans="1:14" x14ac:dyDescent="0.25">
      <c r="A2577" s="119">
        <v>112</v>
      </c>
      <c r="B2577" s="119">
        <v>163</v>
      </c>
      <c r="C2577" s="119">
        <v>3</v>
      </c>
      <c r="D2577" s="119" t="s">
        <v>202</v>
      </c>
      <c r="E2577" s="119">
        <v>2</v>
      </c>
      <c r="F2577" s="119" t="s">
        <v>309</v>
      </c>
      <c r="G2577" s="119" t="s">
        <v>312</v>
      </c>
      <c r="H2577" s="119" t="s">
        <v>194</v>
      </c>
      <c r="I2577" s="119" t="s">
        <v>190</v>
      </c>
      <c r="J2577" s="119">
        <v>2</v>
      </c>
      <c r="K2577" s="119">
        <v>4</v>
      </c>
      <c r="L2577" s="119">
        <v>401</v>
      </c>
      <c r="M2577" s="119">
        <v>23</v>
      </c>
      <c r="N2577" s="120"/>
    </row>
    <row r="2578" spans="1:14" x14ac:dyDescent="0.25">
      <c r="A2578" s="119">
        <v>112</v>
      </c>
      <c r="B2578" s="119">
        <v>163</v>
      </c>
      <c r="C2578" s="119">
        <v>3</v>
      </c>
      <c r="D2578" s="119" t="s">
        <v>202</v>
      </c>
      <c r="E2578" s="119">
        <v>2</v>
      </c>
      <c r="F2578" s="119" t="s">
        <v>309</v>
      </c>
      <c r="G2578" s="119" t="s">
        <v>312</v>
      </c>
      <c r="H2578" s="119" t="s">
        <v>194</v>
      </c>
      <c r="I2578" s="119" t="s">
        <v>190</v>
      </c>
      <c r="J2578" s="119">
        <v>2</v>
      </c>
      <c r="K2578" s="119">
        <v>5</v>
      </c>
      <c r="L2578" s="119">
        <v>501</v>
      </c>
      <c r="M2578" s="119">
        <v>17</v>
      </c>
      <c r="N2578" s="120"/>
    </row>
    <row r="2579" spans="1:14" x14ac:dyDescent="0.25">
      <c r="A2579" s="119">
        <v>112</v>
      </c>
      <c r="B2579" s="119">
        <v>163</v>
      </c>
      <c r="C2579" s="119">
        <v>3</v>
      </c>
      <c r="D2579" s="119" t="s">
        <v>202</v>
      </c>
      <c r="E2579" s="119">
        <v>2</v>
      </c>
      <c r="F2579" s="119" t="s">
        <v>309</v>
      </c>
      <c r="G2579" s="119" t="s">
        <v>312</v>
      </c>
      <c r="H2579" s="119" t="s">
        <v>194</v>
      </c>
      <c r="I2579" s="119" t="s">
        <v>190</v>
      </c>
      <c r="J2579" s="119">
        <v>2</v>
      </c>
      <c r="K2579" s="119">
        <v>5</v>
      </c>
      <c r="L2579" s="119">
        <v>502</v>
      </c>
      <c r="M2579" s="119">
        <v>15</v>
      </c>
      <c r="N2579" s="120"/>
    </row>
    <row r="2580" spans="1:14" x14ac:dyDescent="0.25">
      <c r="A2580" s="119">
        <v>113</v>
      </c>
      <c r="B2580" s="119">
        <v>103</v>
      </c>
      <c r="C2580" s="119">
        <v>3</v>
      </c>
      <c r="D2580" s="119" t="s">
        <v>186</v>
      </c>
      <c r="E2580" s="119">
        <v>4</v>
      </c>
      <c r="F2580" s="119" t="s">
        <v>313</v>
      </c>
      <c r="G2580" s="119" t="s">
        <v>314</v>
      </c>
      <c r="H2580" s="119" t="s">
        <v>188</v>
      </c>
      <c r="I2580" s="119" t="s">
        <v>189</v>
      </c>
      <c r="J2580" s="119">
        <v>1</v>
      </c>
      <c r="K2580" s="119">
        <v>0</v>
      </c>
      <c r="L2580" s="119">
        <v>1</v>
      </c>
      <c r="M2580" s="119">
        <v>22</v>
      </c>
      <c r="N2580" s="120"/>
    </row>
    <row r="2581" spans="1:14" x14ac:dyDescent="0.25">
      <c r="A2581" s="119">
        <v>113</v>
      </c>
      <c r="B2581" s="119">
        <v>103</v>
      </c>
      <c r="C2581" s="119">
        <v>3</v>
      </c>
      <c r="D2581" s="119" t="s">
        <v>186</v>
      </c>
      <c r="E2581" s="119">
        <v>4</v>
      </c>
      <c r="F2581" s="119" t="s">
        <v>313</v>
      </c>
      <c r="G2581" s="119" t="s">
        <v>314</v>
      </c>
      <c r="H2581" s="119" t="s">
        <v>188</v>
      </c>
      <c r="I2581" s="119" t="s">
        <v>189</v>
      </c>
      <c r="J2581" s="119">
        <v>1</v>
      </c>
      <c r="K2581" s="119">
        <v>0</v>
      </c>
      <c r="L2581" s="119">
        <v>2</v>
      </c>
      <c r="M2581" s="119">
        <v>21</v>
      </c>
      <c r="N2581" s="120"/>
    </row>
    <row r="2582" spans="1:14" x14ac:dyDescent="0.25">
      <c r="A2582" s="119">
        <v>113</v>
      </c>
      <c r="B2582" s="119">
        <v>103</v>
      </c>
      <c r="C2582" s="119">
        <v>3</v>
      </c>
      <c r="D2582" s="119" t="s">
        <v>186</v>
      </c>
      <c r="E2582" s="119">
        <v>4</v>
      </c>
      <c r="F2582" s="119" t="s">
        <v>313</v>
      </c>
      <c r="G2582" s="119" t="s">
        <v>314</v>
      </c>
      <c r="H2582" s="119" t="s">
        <v>188</v>
      </c>
      <c r="I2582" s="119" t="s">
        <v>189</v>
      </c>
      <c r="J2582" s="119">
        <v>2</v>
      </c>
      <c r="K2582" s="119">
        <v>1</v>
      </c>
      <c r="L2582" s="119">
        <v>101</v>
      </c>
      <c r="M2582" s="119">
        <v>34</v>
      </c>
      <c r="N2582" s="120"/>
    </row>
    <row r="2583" spans="1:14" x14ac:dyDescent="0.25">
      <c r="A2583" s="119">
        <v>113</v>
      </c>
      <c r="B2583" s="119">
        <v>103</v>
      </c>
      <c r="C2583" s="119">
        <v>3</v>
      </c>
      <c r="D2583" s="119" t="s">
        <v>186</v>
      </c>
      <c r="E2583" s="119">
        <v>4</v>
      </c>
      <c r="F2583" s="119" t="s">
        <v>313</v>
      </c>
      <c r="G2583" s="119" t="s">
        <v>314</v>
      </c>
      <c r="H2583" s="119" t="s">
        <v>188</v>
      </c>
      <c r="I2583" s="119" t="s">
        <v>189</v>
      </c>
      <c r="J2583" s="119">
        <v>2</v>
      </c>
      <c r="K2583" s="119">
        <v>1</v>
      </c>
      <c r="L2583" s="119">
        <v>102</v>
      </c>
      <c r="M2583" s="119">
        <v>35</v>
      </c>
      <c r="N2583" s="120"/>
    </row>
    <row r="2584" spans="1:14" x14ac:dyDescent="0.25">
      <c r="A2584" s="119">
        <v>113</v>
      </c>
      <c r="B2584" s="119">
        <v>103</v>
      </c>
      <c r="C2584" s="119">
        <v>3</v>
      </c>
      <c r="D2584" s="119" t="s">
        <v>186</v>
      </c>
      <c r="E2584" s="119">
        <v>4</v>
      </c>
      <c r="F2584" s="119" t="s">
        <v>313</v>
      </c>
      <c r="G2584" s="119" t="s">
        <v>314</v>
      </c>
      <c r="H2584" s="119" t="s">
        <v>188</v>
      </c>
      <c r="I2584" s="119" t="s">
        <v>189</v>
      </c>
      <c r="J2584" s="119">
        <v>2</v>
      </c>
      <c r="K2584" s="119">
        <v>2</v>
      </c>
      <c r="L2584" s="119">
        <v>201</v>
      </c>
      <c r="M2584" s="119">
        <v>40</v>
      </c>
      <c r="N2584" s="120"/>
    </row>
    <row r="2585" spans="1:14" x14ac:dyDescent="0.25">
      <c r="A2585" s="119">
        <v>113</v>
      </c>
      <c r="B2585" s="119">
        <v>103</v>
      </c>
      <c r="C2585" s="119">
        <v>3</v>
      </c>
      <c r="D2585" s="119" t="s">
        <v>186</v>
      </c>
      <c r="E2585" s="119">
        <v>4</v>
      </c>
      <c r="F2585" s="119" t="s">
        <v>313</v>
      </c>
      <c r="G2585" s="119" t="s">
        <v>314</v>
      </c>
      <c r="H2585" s="119" t="s">
        <v>188</v>
      </c>
      <c r="I2585" s="119" t="s">
        <v>189</v>
      </c>
      <c r="J2585" s="119">
        <v>2</v>
      </c>
      <c r="K2585" s="119">
        <v>2</v>
      </c>
      <c r="L2585" s="119">
        <v>202</v>
      </c>
      <c r="M2585" s="119">
        <v>39</v>
      </c>
      <c r="N2585" s="120"/>
    </row>
    <row r="2586" spans="1:14" x14ac:dyDescent="0.25">
      <c r="A2586" s="119">
        <v>113</v>
      </c>
      <c r="B2586" s="119">
        <v>103</v>
      </c>
      <c r="C2586" s="119">
        <v>3</v>
      </c>
      <c r="D2586" s="119" t="s">
        <v>186</v>
      </c>
      <c r="E2586" s="119">
        <v>4</v>
      </c>
      <c r="F2586" s="119" t="s">
        <v>313</v>
      </c>
      <c r="G2586" s="119" t="s">
        <v>314</v>
      </c>
      <c r="H2586" s="119" t="s">
        <v>188</v>
      </c>
      <c r="I2586" s="119" t="s">
        <v>189</v>
      </c>
      <c r="J2586" s="119">
        <v>2</v>
      </c>
      <c r="K2586" s="119">
        <v>3</v>
      </c>
      <c r="L2586" s="119">
        <v>301</v>
      </c>
      <c r="M2586" s="119">
        <v>34</v>
      </c>
      <c r="N2586" s="120"/>
    </row>
    <row r="2587" spans="1:14" x14ac:dyDescent="0.25">
      <c r="A2587" s="119">
        <v>113</v>
      </c>
      <c r="B2587" s="119">
        <v>103</v>
      </c>
      <c r="C2587" s="119">
        <v>3</v>
      </c>
      <c r="D2587" s="119" t="s">
        <v>186</v>
      </c>
      <c r="E2587" s="119">
        <v>4</v>
      </c>
      <c r="F2587" s="119" t="s">
        <v>313</v>
      </c>
      <c r="G2587" s="119" t="s">
        <v>314</v>
      </c>
      <c r="H2587" s="119" t="s">
        <v>188</v>
      </c>
      <c r="I2587" s="119" t="s">
        <v>189</v>
      </c>
      <c r="J2587" s="119">
        <v>2</v>
      </c>
      <c r="K2587" s="119">
        <v>3</v>
      </c>
      <c r="L2587" s="119">
        <v>302</v>
      </c>
      <c r="M2587" s="119">
        <v>31</v>
      </c>
      <c r="N2587" s="120"/>
    </row>
    <row r="2588" spans="1:14" x14ac:dyDescent="0.25">
      <c r="A2588" s="119">
        <v>113</v>
      </c>
      <c r="B2588" s="119">
        <v>103</v>
      </c>
      <c r="C2588" s="119">
        <v>3</v>
      </c>
      <c r="D2588" s="119" t="s">
        <v>186</v>
      </c>
      <c r="E2588" s="119">
        <v>4</v>
      </c>
      <c r="F2588" s="119" t="s">
        <v>313</v>
      </c>
      <c r="G2588" s="119" t="s">
        <v>314</v>
      </c>
      <c r="H2588" s="119" t="s">
        <v>188</v>
      </c>
      <c r="I2588" s="119" t="s">
        <v>189</v>
      </c>
      <c r="J2588" s="119">
        <v>2</v>
      </c>
      <c r="K2588" s="119">
        <v>4</v>
      </c>
      <c r="L2588" s="119">
        <v>401</v>
      </c>
      <c r="M2588" s="119">
        <v>31</v>
      </c>
      <c r="N2588" s="120"/>
    </row>
    <row r="2589" spans="1:14" x14ac:dyDescent="0.25">
      <c r="A2589" s="119">
        <v>113</v>
      </c>
      <c r="B2589" s="119">
        <v>103</v>
      </c>
      <c r="C2589" s="119">
        <v>3</v>
      </c>
      <c r="D2589" s="119" t="s">
        <v>186</v>
      </c>
      <c r="E2589" s="119">
        <v>4</v>
      </c>
      <c r="F2589" s="119" t="s">
        <v>313</v>
      </c>
      <c r="G2589" s="119" t="s">
        <v>314</v>
      </c>
      <c r="H2589" s="119" t="s">
        <v>188</v>
      </c>
      <c r="I2589" s="119" t="s">
        <v>189</v>
      </c>
      <c r="J2589" s="119">
        <v>2</v>
      </c>
      <c r="K2589" s="119">
        <v>4</v>
      </c>
      <c r="L2589" s="119">
        <v>402</v>
      </c>
      <c r="M2589" s="119">
        <v>31</v>
      </c>
      <c r="N2589" s="120"/>
    </row>
    <row r="2590" spans="1:14" x14ac:dyDescent="0.25">
      <c r="A2590" s="119">
        <v>113</v>
      </c>
      <c r="B2590" s="119">
        <v>103</v>
      </c>
      <c r="C2590" s="119">
        <v>3</v>
      </c>
      <c r="D2590" s="119" t="s">
        <v>186</v>
      </c>
      <c r="E2590" s="119">
        <v>4</v>
      </c>
      <c r="F2590" s="119" t="s">
        <v>313</v>
      </c>
      <c r="G2590" s="119" t="s">
        <v>314</v>
      </c>
      <c r="H2590" s="119" t="s">
        <v>188</v>
      </c>
      <c r="I2590" s="119" t="s">
        <v>189</v>
      </c>
      <c r="J2590" s="119">
        <v>2</v>
      </c>
      <c r="K2590" s="119">
        <v>5</v>
      </c>
      <c r="L2590" s="119">
        <v>501</v>
      </c>
      <c r="M2590" s="119">
        <v>33</v>
      </c>
      <c r="N2590" s="120"/>
    </row>
    <row r="2591" spans="1:14" x14ac:dyDescent="0.25">
      <c r="A2591" s="119">
        <v>113</v>
      </c>
      <c r="B2591" s="119">
        <v>103</v>
      </c>
      <c r="C2591" s="119">
        <v>3</v>
      </c>
      <c r="D2591" s="119" t="s">
        <v>186</v>
      </c>
      <c r="E2591" s="119">
        <v>4</v>
      </c>
      <c r="F2591" s="119" t="s">
        <v>313</v>
      </c>
      <c r="G2591" s="119" t="s">
        <v>314</v>
      </c>
      <c r="H2591" s="119" t="s">
        <v>188</v>
      </c>
      <c r="I2591" s="119" t="s">
        <v>189</v>
      </c>
      <c r="J2591" s="119">
        <v>2</v>
      </c>
      <c r="K2591" s="119">
        <v>5</v>
      </c>
      <c r="L2591" s="119">
        <v>502</v>
      </c>
      <c r="M2591" s="119">
        <v>33</v>
      </c>
      <c r="N2591" s="120"/>
    </row>
    <row r="2592" spans="1:14" x14ac:dyDescent="0.25">
      <c r="A2592" s="119">
        <v>113</v>
      </c>
      <c r="B2592" s="119">
        <v>103</v>
      </c>
      <c r="C2592" s="119">
        <v>3</v>
      </c>
      <c r="D2592" s="119" t="s">
        <v>186</v>
      </c>
      <c r="E2592" s="119">
        <v>4</v>
      </c>
      <c r="F2592" s="119" t="s">
        <v>313</v>
      </c>
      <c r="G2592" s="119" t="s">
        <v>314</v>
      </c>
      <c r="H2592" s="119" t="s">
        <v>188</v>
      </c>
      <c r="I2592" s="119" t="s">
        <v>190</v>
      </c>
      <c r="J2592" s="119">
        <v>1</v>
      </c>
      <c r="K2592" s="119">
        <v>0</v>
      </c>
      <c r="L2592" s="119">
        <v>1</v>
      </c>
      <c r="M2592" s="119">
        <v>21</v>
      </c>
      <c r="N2592" s="120"/>
    </row>
    <row r="2593" spans="1:14" x14ac:dyDescent="0.25">
      <c r="A2593" s="119">
        <v>113</v>
      </c>
      <c r="B2593" s="119">
        <v>103</v>
      </c>
      <c r="C2593" s="119">
        <v>3</v>
      </c>
      <c r="D2593" s="119" t="s">
        <v>186</v>
      </c>
      <c r="E2593" s="119">
        <v>4</v>
      </c>
      <c r="F2593" s="119" t="s">
        <v>313</v>
      </c>
      <c r="G2593" s="119" t="s">
        <v>314</v>
      </c>
      <c r="H2593" s="119" t="s">
        <v>188</v>
      </c>
      <c r="I2593" s="119" t="s">
        <v>190</v>
      </c>
      <c r="J2593" s="119">
        <v>1</v>
      </c>
      <c r="K2593" s="119">
        <v>0</v>
      </c>
      <c r="L2593" s="119">
        <v>2</v>
      </c>
      <c r="M2593" s="119">
        <v>21</v>
      </c>
      <c r="N2593" s="120"/>
    </row>
    <row r="2594" spans="1:14" x14ac:dyDescent="0.25">
      <c r="A2594" s="119">
        <v>113</v>
      </c>
      <c r="B2594" s="119">
        <v>103</v>
      </c>
      <c r="C2594" s="119">
        <v>3</v>
      </c>
      <c r="D2594" s="119" t="s">
        <v>186</v>
      </c>
      <c r="E2594" s="119">
        <v>4</v>
      </c>
      <c r="F2594" s="119" t="s">
        <v>313</v>
      </c>
      <c r="G2594" s="119" t="s">
        <v>314</v>
      </c>
      <c r="H2594" s="119" t="s">
        <v>188</v>
      </c>
      <c r="I2594" s="119" t="s">
        <v>190</v>
      </c>
      <c r="J2594" s="119">
        <v>2</v>
      </c>
      <c r="K2594" s="119">
        <v>1</v>
      </c>
      <c r="L2594" s="119">
        <v>101</v>
      </c>
      <c r="M2594" s="119">
        <v>41</v>
      </c>
      <c r="N2594" s="120"/>
    </row>
    <row r="2595" spans="1:14" x14ac:dyDescent="0.25">
      <c r="A2595" s="119">
        <v>113</v>
      </c>
      <c r="B2595" s="119">
        <v>103</v>
      </c>
      <c r="C2595" s="119">
        <v>3</v>
      </c>
      <c r="D2595" s="119" t="s">
        <v>186</v>
      </c>
      <c r="E2595" s="119">
        <v>4</v>
      </c>
      <c r="F2595" s="119" t="s">
        <v>313</v>
      </c>
      <c r="G2595" s="119" t="s">
        <v>314</v>
      </c>
      <c r="H2595" s="119" t="s">
        <v>188</v>
      </c>
      <c r="I2595" s="119" t="s">
        <v>190</v>
      </c>
      <c r="J2595" s="119">
        <v>2</v>
      </c>
      <c r="K2595" s="119">
        <v>2</v>
      </c>
      <c r="L2595" s="119">
        <v>201</v>
      </c>
      <c r="M2595" s="119">
        <v>40</v>
      </c>
      <c r="N2595" s="120"/>
    </row>
    <row r="2596" spans="1:14" x14ac:dyDescent="0.25">
      <c r="A2596" s="119">
        <v>113</v>
      </c>
      <c r="B2596" s="119">
        <v>103</v>
      </c>
      <c r="C2596" s="119">
        <v>3</v>
      </c>
      <c r="D2596" s="119" t="s">
        <v>186</v>
      </c>
      <c r="E2596" s="119">
        <v>4</v>
      </c>
      <c r="F2596" s="119" t="s">
        <v>313</v>
      </c>
      <c r="G2596" s="119" t="s">
        <v>314</v>
      </c>
      <c r="H2596" s="119" t="s">
        <v>188</v>
      </c>
      <c r="I2596" s="119" t="s">
        <v>190</v>
      </c>
      <c r="J2596" s="119">
        <v>2</v>
      </c>
      <c r="K2596" s="119">
        <v>2</v>
      </c>
      <c r="L2596" s="119">
        <v>202</v>
      </c>
      <c r="M2596" s="119">
        <v>36</v>
      </c>
      <c r="N2596" s="120"/>
    </row>
    <row r="2597" spans="1:14" x14ac:dyDescent="0.25">
      <c r="A2597" s="119">
        <v>113</v>
      </c>
      <c r="B2597" s="119">
        <v>103</v>
      </c>
      <c r="C2597" s="119">
        <v>3</v>
      </c>
      <c r="D2597" s="119" t="s">
        <v>186</v>
      </c>
      <c r="E2597" s="119">
        <v>4</v>
      </c>
      <c r="F2597" s="119" t="s">
        <v>313</v>
      </c>
      <c r="G2597" s="119" t="s">
        <v>314</v>
      </c>
      <c r="H2597" s="119" t="s">
        <v>188</v>
      </c>
      <c r="I2597" s="119" t="s">
        <v>190</v>
      </c>
      <c r="J2597" s="119">
        <v>2</v>
      </c>
      <c r="K2597" s="119">
        <v>3</v>
      </c>
      <c r="L2597" s="119">
        <v>301</v>
      </c>
      <c r="M2597" s="119">
        <v>42</v>
      </c>
      <c r="N2597" s="120"/>
    </row>
    <row r="2598" spans="1:14" x14ac:dyDescent="0.25">
      <c r="A2598" s="119">
        <v>113</v>
      </c>
      <c r="B2598" s="119">
        <v>103</v>
      </c>
      <c r="C2598" s="119">
        <v>3</v>
      </c>
      <c r="D2598" s="119" t="s">
        <v>186</v>
      </c>
      <c r="E2598" s="119">
        <v>4</v>
      </c>
      <c r="F2598" s="119" t="s">
        <v>313</v>
      </c>
      <c r="G2598" s="119" t="s">
        <v>314</v>
      </c>
      <c r="H2598" s="119" t="s">
        <v>188</v>
      </c>
      <c r="I2598" s="119" t="s">
        <v>190</v>
      </c>
      <c r="J2598" s="119">
        <v>2</v>
      </c>
      <c r="K2598" s="119">
        <v>4</v>
      </c>
      <c r="L2598" s="119">
        <v>401</v>
      </c>
      <c r="M2598" s="119">
        <v>32</v>
      </c>
      <c r="N2598" s="120"/>
    </row>
    <row r="2599" spans="1:14" x14ac:dyDescent="0.25">
      <c r="A2599" s="119">
        <v>113</v>
      </c>
      <c r="B2599" s="119">
        <v>103</v>
      </c>
      <c r="C2599" s="119">
        <v>3</v>
      </c>
      <c r="D2599" s="119" t="s">
        <v>186</v>
      </c>
      <c r="E2599" s="119">
        <v>4</v>
      </c>
      <c r="F2599" s="119" t="s">
        <v>313</v>
      </c>
      <c r="G2599" s="119" t="s">
        <v>314</v>
      </c>
      <c r="H2599" s="119" t="s">
        <v>188</v>
      </c>
      <c r="I2599" s="119" t="s">
        <v>190</v>
      </c>
      <c r="J2599" s="119">
        <v>2</v>
      </c>
      <c r="K2599" s="119">
        <v>5</v>
      </c>
      <c r="L2599" s="119">
        <v>501</v>
      </c>
      <c r="M2599" s="119">
        <v>35</v>
      </c>
      <c r="N2599" s="120"/>
    </row>
    <row r="2600" spans="1:14" x14ac:dyDescent="0.25">
      <c r="A2600" s="119">
        <v>113</v>
      </c>
      <c r="B2600" s="119">
        <v>113</v>
      </c>
      <c r="C2600" s="119">
        <v>3</v>
      </c>
      <c r="D2600" s="119" t="s">
        <v>186</v>
      </c>
      <c r="E2600" s="119">
        <v>4</v>
      </c>
      <c r="F2600" s="119" t="s">
        <v>313</v>
      </c>
      <c r="G2600" s="119" t="s">
        <v>315</v>
      </c>
      <c r="H2600" s="119" t="s">
        <v>188</v>
      </c>
      <c r="I2600" s="119" t="s">
        <v>189</v>
      </c>
      <c r="J2600" s="119">
        <v>3</v>
      </c>
      <c r="K2600" s="119">
        <v>6</v>
      </c>
      <c r="L2600" s="119">
        <v>601</v>
      </c>
      <c r="M2600" s="119">
        <v>40</v>
      </c>
      <c r="N2600" s="120"/>
    </row>
    <row r="2601" spans="1:14" x14ac:dyDescent="0.25">
      <c r="A2601" s="119">
        <v>113</v>
      </c>
      <c r="B2601" s="119">
        <v>113</v>
      </c>
      <c r="C2601" s="119">
        <v>3</v>
      </c>
      <c r="D2601" s="119" t="s">
        <v>186</v>
      </c>
      <c r="E2601" s="119">
        <v>4</v>
      </c>
      <c r="F2601" s="119" t="s">
        <v>313</v>
      </c>
      <c r="G2601" s="119" t="s">
        <v>315</v>
      </c>
      <c r="H2601" s="119" t="s">
        <v>188</v>
      </c>
      <c r="I2601" s="119" t="s">
        <v>189</v>
      </c>
      <c r="J2601" s="119">
        <v>3</v>
      </c>
      <c r="K2601" s="119">
        <v>6</v>
      </c>
      <c r="L2601" s="119">
        <v>602</v>
      </c>
      <c r="M2601" s="119">
        <v>40</v>
      </c>
      <c r="N2601" s="120"/>
    </row>
    <row r="2602" spans="1:14" x14ac:dyDescent="0.25">
      <c r="A2602" s="119">
        <v>113</v>
      </c>
      <c r="B2602" s="119">
        <v>113</v>
      </c>
      <c r="C2602" s="119">
        <v>3</v>
      </c>
      <c r="D2602" s="119" t="s">
        <v>186</v>
      </c>
      <c r="E2602" s="119">
        <v>4</v>
      </c>
      <c r="F2602" s="119" t="s">
        <v>313</v>
      </c>
      <c r="G2602" s="119" t="s">
        <v>315</v>
      </c>
      <c r="H2602" s="119" t="s">
        <v>188</v>
      </c>
      <c r="I2602" s="119" t="s">
        <v>189</v>
      </c>
      <c r="J2602" s="119">
        <v>3</v>
      </c>
      <c r="K2602" s="119">
        <v>7</v>
      </c>
      <c r="L2602" s="119">
        <v>701</v>
      </c>
      <c r="M2602" s="119">
        <v>38</v>
      </c>
      <c r="N2602" s="120"/>
    </row>
    <row r="2603" spans="1:14" x14ac:dyDescent="0.25">
      <c r="A2603" s="119">
        <v>113</v>
      </c>
      <c r="B2603" s="119">
        <v>113</v>
      </c>
      <c r="C2603" s="119">
        <v>3</v>
      </c>
      <c r="D2603" s="119" t="s">
        <v>186</v>
      </c>
      <c r="E2603" s="119">
        <v>4</v>
      </c>
      <c r="F2603" s="119" t="s">
        <v>313</v>
      </c>
      <c r="G2603" s="119" t="s">
        <v>315</v>
      </c>
      <c r="H2603" s="119" t="s">
        <v>188</v>
      </c>
      <c r="I2603" s="119" t="s">
        <v>189</v>
      </c>
      <c r="J2603" s="119">
        <v>3</v>
      </c>
      <c r="K2603" s="119">
        <v>7</v>
      </c>
      <c r="L2603" s="119">
        <v>702</v>
      </c>
      <c r="M2603" s="119">
        <v>39</v>
      </c>
      <c r="N2603" s="120"/>
    </row>
    <row r="2604" spans="1:14" x14ac:dyDescent="0.25">
      <c r="A2604" s="119">
        <v>113</v>
      </c>
      <c r="B2604" s="119">
        <v>113</v>
      </c>
      <c r="C2604" s="119">
        <v>3</v>
      </c>
      <c r="D2604" s="119" t="s">
        <v>186</v>
      </c>
      <c r="E2604" s="119">
        <v>4</v>
      </c>
      <c r="F2604" s="119" t="s">
        <v>313</v>
      </c>
      <c r="G2604" s="119" t="s">
        <v>315</v>
      </c>
      <c r="H2604" s="119" t="s">
        <v>188</v>
      </c>
      <c r="I2604" s="119" t="s">
        <v>189</v>
      </c>
      <c r="J2604" s="119">
        <v>3</v>
      </c>
      <c r="K2604" s="119">
        <v>8</v>
      </c>
      <c r="L2604" s="119">
        <v>801</v>
      </c>
      <c r="M2604" s="119">
        <v>37</v>
      </c>
      <c r="N2604" s="120"/>
    </row>
    <row r="2605" spans="1:14" x14ac:dyDescent="0.25">
      <c r="A2605" s="119">
        <v>113</v>
      </c>
      <c r="B2605" s="119">
        <v>113</v>
      </c>
      <c r="C2605" s="119">
        <v>3</v>
      </c>
      <c r="D2605" s="119" t="s">
        <v>186</v>
      </c>
      <c r="E2605" s="119">
        <v>4</v>
      </c>
      <c r="F2605" s="119" t="s">
        <v>313</v>
      </c>
      <c r="G2605" s="119" t="s">
        <v>315</v>
      </c>
      <c r="H2605" s="119" t="s">
        <v>188</v>
      </c>
      <c r="I2605" s="119" t="s">
        <v>189</v>
      </c>
      <c r="J2605" s="119">
        <v>3</v>
      </c>
      <c r="K2605" s="119">
        <v>8</v>
      </c>
      <c r="L2605" s="119">
        <v>802</v>
      </c>
      <c r="M2605" s="119">
        <v>33</v>
      </c>
      <c r="N2605" s="120"/>
    </row>
    <row r="2606" spans="1:14" x14ac:dyDescent="0.25">
      <c r="A2606" s="119">
        <v>113</v>
      </c>
      <c r="B2606" s="119">
        <v>113</v>
      </c>
      <c r="C2606" s="119">
        <v>3</v>
      </c>
      <c r="D2606" s="119" t="s">
        <v>186</v>
      </c>
      <c r="E2606" s="119">
        <v>4</v>
      </c>
      <c r="F2606" s="119" t="s">
        <v>313</v>
      </c>
      <c r="G2606" s="119" t="s">
        <v>315</v>
      </c>
      <c r="H2606" s="119" t="s">
        <v>188</v>
      </c>
      <c r="I2606" s="119" t="s">
        <v>189</v>
      </c>
      <c r="J2606" s="119">
        <v>3</v>
      </c>
      <c r="K2606" s="119">
        <v>9</v>
      </c>
      <c r="L2606" s="119">
        <v>901</v>
      </c>
      <c r="M2606" s="119">
        <v>38</v>
      </c>
      <c r="N2606" s="120"/>
    </row>
    <row r="2607" spans="1:14" x14ac:dyDescent="0.25">
      <c r="A2607" s="119">
        <v>113</v>
      </c>
      <c r="B2607" s="119">
        <v>113</v>
      </c>
      <c r="C2607" s="119">
        <v>3</v>
      </c>
      <c r="D2607" s="119" t="s">
        <v>186</v>
      </c>
      <c r="E2607" s="119">
        <v>4</v>
      </c>
      <c r="F2607" s="119" t="s">
        <v>313</v>
      </c>
      <c r="G2607" s="119" t="s">
        <v>315</v>
      </c>
      <c r="H2607" s="119" t="s">
        <v>188</v>
      </c>
      <c r="I2607" s="119" t="s">
        <v>189</v>
      </c>
      <c r="J2607" s="119">
        <v>3</v>
      </c>
      <c r="K2607" s="119">
        <v>9</v>
      </c>
      <c r="L2607" s="119">
        <v>902</v>
      </c>
      <c r="M2607" s="119">
        <v>37</v>
      </c>
      <c r="N2607" s="120"/>
    </row>
    <row r="2608" spans="1:14" x14ac:dyDescent="0.25">
      <c r="A2608" s="119">
        <v>113</v>
      </c>
      <c r="B2608" s="119">
        <v>113</v>
      </c>
      <c r="C2608" s="119">
        <v>3</v>
      </c>
      <c r="D2608" s="119" t="s">
        <v>186</v>
      </c>
      <c r="E2608" s="119">
        <v>4</v>
      </c>
      <c r="F2608" s="119" t="s">
        <v>313</v>
      </c>
      <c r="G2608" s="119" t="s">
        <v>315</v>
      </c>
      <c r="H2608" s="119" t="s">
        <v>188</v>
      </c>
      <c r="I2608" s="119" t="s">
        <v>189</v>
      </c>
      <c r="J2608" s="119">
        <v>4</v>
      </c>
      <c r="K2608" s="119">
        <v>10</v>
      </c>
      <c r="L2608" s="119">
        <v>1001</v>
      </c>
      <c r="M2608" s="119">
        <v>42</v>
      </c>
      <c r="N2608" s="120"/>
    </row>
    <row r="2609" spans="1:14" x14ac:dyDescent="0.25">
      <c r="A2609" s="119">
        <v>113</v>
      </c>
      <c r="B2609" s="119">
        <v>113</v>
      </c>
      <c r="C2609" s="119">
        <v>3</v>
      </c>
      <c r="D2609" s="119" t="s">
        <v>186</v>
      </c>
      <c r="E2609" s="119">
        <v>4</v>
      </c>
      <c r="F2609" s="119" t="s">
        <v>313</v>
      </c>
      <c r="G2609" s="119" t="s">
        <v>315</v>
      </c>
      <c r="H2609" s="119" t="s">
        <v>188</v>
      </c>
      <c r="I2609" s="119" t="s">
        <v>189</v>
      </c>
      <c r="J2609" s="119">
        <v>4</v>
      </c>
      <c r="K2609" s="119">
        <v>11</v>
      </c>
      <c r="L2609" s="119">
        <v>1101</v>
      </c>
      <c r="M2609" s="119">
        <v>42</v>
      </c>
      <c r="N2609" s="120"/>
    </row>
    <row r="2610" spans="1:14" x14ac:dyDescent="0.25">
      <c r="A2610" s="119">
        <v>113</v>
      </c>
      <c r="B2610" s="119">
        <v>113</v>
      </c>
      <c r="C2610" s="119">
        <v>3</v>
      </c>
      <c r="D2610" s="119" t="s">
        <v>186</v>
      </c>
      <c r="E2610" s="119">
        <v>4</v>
      </c>
      <c r="F2610" s="119" t="s">
        <v>313</v>
      </c>
      <c r="G2610" s="119" t="s">
        <v>315</v>
      </c>
      <c r="H2610" s="119" t="s">
        <v>188</v>
      </c>
      <c r="I2610" s="119" t="s">
        <v>190</v>
      </c>
      <c r="J2610" s="119">
        <v>3</v>
      </c>
      <c r="K2610" s="119">
        <v>6</v>
      </c>
      <c r="L2610" s="119">
        <v>601</v>
      </c>
      <c r="M2610" s="119">
        <v>39</v>
      </c>
      <c r="N2610" s="120"/>
    </row>
    <row r="2611" spans="1:14" x14ac:dyDescent="0.25">
      <c r="A2611" s="119">
        <v>113</v>
      </c>
      <c r="B2611" s="119">
        <v>113</v>
      </c>
      <c r="C2611" s="119">
        <v>3</v>
      </c>
      <c r="D2611" s="119" t="s">
        <v>186</v>
      </c>
      <c r="E2611" s="119">
        <v>4</v>
      </c>
      <c r="F2611" s="119" t="s">
        <v>313</v>
      </c>
      <c r="G2611" s="119" t="s">
        <v>315</v>
      </c>
      <c r="H2611" s="119" t="s">
        <v>188</v>
      </c>
      <c r="I2611" s="119" t="s">
        <v>190</v>
      </c>
      <c r="J2611" s="119">
        <v>3</v>
      </c>
      <c r="K2611" s="119">
        <v>6</v>
      </c>
      <c r="L2611" s="119">
        <v>602</v>
      </c>
      <c r="M2611" s="119">
        <v>40</v>
      </c>
      <c r="N2611" s="120"/>
    </row>
    <row r="2612" spans="1:14" x14ac:dyDescent="0.25">
      <c r="A2612" s="119">
        <v>113</v>
      </c>
      <c r="B2612" s="119">
        <v>113</v>
      </c>
      <c r="C2612" s="119">
        <v>3</v>
      </c>
      <c r="D2612" s="119" t="s">
        <v>186</v>
      </c>
      <c r="E2612" s="119">
        <v>4</v>
      </c>
      <c r="F2612" s="119" t="s">
        <v>313</v>
      </c>
      <c r="G2612" s="119" t="s">
        <v>315</v>
      </c>
      <c r="H2612" s="119" t="s">
        <v>188</v>
      </c>
      <c r="I2612" s="119" t="s">
        <v>190</v>
      </c>
      <c r="J2612" s="119">
        <v>3</v>
      </c>
      <c r="K2612" s="119">
        <v>7</v>
      </c>
      <c r="L2612" s="119">
        <v>701</v>
      </c>
      <c r="M2612" s="119">
        <v>33</v>
      </c>
      <c r="N2612" s="120"/>
    </row>
    <row r="2613" spans="1:14" x14ac:dyDescent="0.25">
      <c r="A2613" s="119">
        <v>113</v>
      </c>
      <c r="B2613" s="119">
        <v>113</v>
      </c>
      <c r="C2613" s="119">
        <v>3</v>
      </c>
      <c r="D2613" s="119" t="s">
        <v>186</v>
      </c>
      <c r="E2613" s="119">
        <v>4</v>
      </c>
      <c r="F2613" s="119" t="s">
        <v>313</v>
      </c>
      <c r="G2613" s="119" t="s">
        <v>315</v>
      </c>
      <c r="H2613" s="119" t="s">
        <v>188</v>
      </c>
      <c r="I2613" s="119" t="s">
        <v>190</v>
      </c>
      <c r="J2613" s="119">
        <v>3</v>
      </c>
      <c r="K2613" s="119">
        <v>7</v>
      </c>
      <c r="L2613" s="119">
        <v>702</v>
      </c>
      <c r="M2613" s="119">
        <v>30</v>
      </c>
      <c r="N2613" s="120"/>
    </row>
    <row r="2614" spans="1:14" x14ac:dyDescent="0.25">
      <c r="A2614" s="119">
        <v>113</v>
      </c>
      <c r="B2614" s="119">
        <v>113</v>
      </c>
      <c r="C2614" s="119">
        <v>3</v>
      </c>
      <c r="D2614" s="119" t="s">
        <v>186</v>
      </c>
      <c r="E2614" s="119">
        <v>4</v>
      </c>
      <c r="F2614" s="119" t="s">
        <v>313</v>
      </c>
      <c r="G2614" s="119" t="s">
        <v>315</v>
      </c>
      <c r="H2614" s="119" t="s">
        <v>188</v>
      </c>
      <c r="I2614" s="119" t="s">
        <v>190</v>
      </c>
      <c r="J2614" s="119">
        <v>3</v>
      </c>
      <c r="K2614" s="119">
        <v>8</v>
      </c>
      <c r="L2614" s="119">
        <v>801</v>
      </c>
      <c r="M2614" s="119">
        <v>31</v>
      </c>
      <c r="N2614" s="120"/>
    </row>
    <row r="2615" spans="1:14" x14ac:dyDescent="0.25">
      <c r="A2615" s="119">
        <v>113</v>
      </c>
      <c r="B2615" s="119">
        <v>113</v>
      </c>
      <c r="C2615" s="119">
        <v>3</v>
      </c>
      <c r="D2615" s="119" t="s">
        <v>186</v>
      </c>
      <c r="E2615" s="119">
        <v>4</v>
      </c>
      <c r="F2615" s="119" t="s">
        <v>313</v>
      </c>
      <c r="G2615" s="119" t="s">
        <v>315</v>
      </c>
      <c r="H2615" s="119" t="s">
        <v>188</v>
      </c>
      <c r="I2615" s="119" t="s">
        <v>190</v>
      </c>
      <c r="J2615" s="119">
        <v>3</v>
      </c>
      <c r="K2615" s="119">
        <v>8</v>
      </c>
      <c r="L2615" s="119">
        <v>802</v>
      </c>
      <c r="M2615" s="119">
        <v>29</v>
      </c>
      <c r="N2615" s="120"/>
    </row>
    <row r="2616" spans="1:14" x14ac:dyDescent="0.25">
      <c r="A2616" s="119">
        <v>113</v>
      </c>
      <c r="B2616" s="119">
        <v>113</v>
      </c>
      <c r="C2616" s="119">
        <v>3</v>
      </c>
      <c r="D2616" s="119" t="s">
        <v>186</v>
      </c>
      <c r="E2616" s="119">
        <v>4</v>
      </c>
      <c r="F2616" s="119" t="s">
        <v>313</v>
      </c>
      <c r="G2616" s="119" t="s">
        <v>315</v>
      </c>
      <c r="H2616" s="119" t="s">
        <v>188</v>
      </c>
      <c r="I2616" s="119" t="s">
        <v>190</v>
      </c>
      <c r="J2616" s="119">
        <v>3</v>
      </c>
      <c r="K2616" s="119">
        <v>9</v>
      </c>
      <c r="L2616" s="119">
        <v>901</v>
      </c>
      <c r="M2616" s="119">
        <v>37</v>
      </c>
      <c r="N2616" s="120"/>
    </row>
    <row r="2617" spans="1:14" x14ac:dyDescent="0.25">
      <c r="A2617" s="119">
        <v>113</v>
      </c>
      <c r="B2617" s="119">
        <v>113</v>
      </c>
      <c r="C2617" s="119">
        <v>3</v>
      </c>
      <c r="D2617" s="119" t="s">
        <v>186</v>
      </c>
      <c r="E2617" s="119">
        <v>4</v>
      </c>
      <c r="F2617" s="119" t="s">
        <v>313</v>
      </c>
      <c r="G2617" s="119" t="s">
        <v>315</v>
      </c>
      <c r="H2617" s="119" t="s">
        <v>188</v>
      </c>
      <c r="I2617" s="119" t="s">
        <v>190</v>
      </c>
      <c r="J2617" s="119">
        <v>3</v>
      </c>
      <c r="K2617" s="119">
        <v>9</v>
      </c>
      <c r="L2617" s="119">
        <v>902</v>
      </c>
      <c r="M2617" s="119">
        <v>36</v>
      </c>
      <c r="N2617" s="120"/>
    </row>
    <row r="2618" spans="1:14" x14ac:dyDescent="0.25">
      <c r="A2618" s="119">
        <v>113</v>
      </c>
      <c r="B2618" s="119">
        <v>113</v>
      </c>
      <c r="C2618" s="119">
        <v>3</v>
      </c>
      <c r="D2618" s="119" t="s">
        <v>186</v>
      </c>
      <c r="E2618" s="119">
        <v>4</v>
      </c>
      <c r="F2618" s="119" t="s">
        <v>313</v>
      </c>
      <c r="G2618" s="119" t="s">
        <v>315</v>
      </c>
      <c r="H2618" s="119" t="s">
        <v>188</v>
      </c>
      <c r="I2618" s="119" t="s">
        <v>190</v>
      </c>
      <c r="J2618" s="119">
        <v>4</v>
      </c>
      <c r="K2618" s="119">
        <v>10</v>
      </c>
      <c r="L2618" s="119">
        <v>1001</v>
      </c>
      <c r="M2618" s="119">
        <v>37</v>
      </c>
      <c r="N2618" s="120"/>
    </row>
    <row r="2619" spans="1:14" x14ac:dyDescent="0.25">
      <c r="A2619" s="119">
        <v>113</v>
      </c>
      <c r="B2619" s="119">
        <v>113</v>
      </c>
      <c r="C2619" s="119">
        <v>3</v>
      </c>
      <c r="D2619" s="119" t="s">
        <v>186</v>
      </c>
      <c r="E2619" s="119">
        <v>4</v>
      </c>
      <c r="F2619" s="119" t="s">
        <v>313</v>
      </c>
      <c r="G2619" s="119" t="s">
        <v>315</v>
      </c>
      <c r="H2619" s="119" t="s">
        <v>188</v>
      </c>
      <c r="I2619" s="119" t="s">
        <v>190</v>
      </c>
      <c r="J2619" s="119">
        <v>4</v>
      </c>
      <c r="K2619" s="119">
        <v>11</v>
      </c>
      <c r="L2619" s="119">
        <v>1101</v>
      </c>
      <c r="M2619" s="119">
        <v>29</v>
      </c>
      <c r="N2619" s="120"/>
    </row>
    <row r="2620" spans="1:14" x14ac:dyDescent="0.25">
      <c r="A2620" s="119">
        <v>120</v>
      </c>
      <c r="B2620" s="119">
        <v>120</v>
      </c>
      <c r="C2620" s="119">
        <v>3</v>
      </c>
      <c r="D2620" s="119" t="s">
        <v>186</v>
      </c>
      <c r="E2620" s="119">
        <v>4</v>
      </c>
      <c r="F2620" s="119" t="s">
        <v>316</v>
      </c>
      <c r="G2620" s="119" t="s">
        <v>316</v>
      </c>
      <c r="H2620" s="119" t="s">
        <v>211</v>
      </c>
      <c r="I2620" s="119" t="s">
        <v>192</v>
      </c>
      <c r="J2620" s="119">
        <v>2</v>
      </c>
      <c r="K2620" s="119">
        <v>21</v>
      </c>
      <c r="L2620" s="119">
        <v>2101</v>
      </c>
      <c r="M2620" s="119">
        <v>10</v>
      </c>
      <c r="N2620" s="120"/>
    </row>
    <row r="2621" spans="1:14" x14ac:dyDescent="0.25">
      <c r="A2621" s="119">
        <v>120</v>
      </c>
      <c r="B2621" s="119">
        <v>120</v>
      </c>
      <c r="C2621" s="119">
        <v>3</v>
      </c>
      <c r="D2621" s="119" t="s">
        <v>186</v>
      </c>
      <c r="E2621" s="119">
        <v>4</v>
      </c>
      <c r="F2621" s="119" t="s">
        <v>316</v>
      </c>
      <c r="G2621" s="119" t="s">
        <v>316</v>
      </c>
      <c r="H2621" s="119" t="s">
        <v>188</v>
      </c>
      <c r="I2621" s="119" t="s">
        <v>189</v>
      </c>
      <c r="J2621" s="119">
        <v>1</v>
      </c>
      <c r="K2621" s="119">
        <v>0</v>
      </c>
      <c r="L2621" s="119">
        <v>1</v>
      </c>
      <c r="M2621" s="119">
        <v>26</v>
      </c>
      <c r="N2621" s="120"/>
    </row>
    <row r="2622" spans="1:14" x14ac:dyDescent="0.25">
      <c r="A2622" s="119">
        <v>120</v>
      </c>
      <c r="B2622" s="119">
        <v>120</v>
      </c>
      <c r="C2622" s="119">
        <v>3</v>
      </c>
      <c r="D2622" s="119" t="s">
        <v>186</v>
      </c>
      <c r="E2622" s="119">
        <v>4</v>
      </c>
      <c r="F2622" s="119" t="s">
        <v>316</v>
      </c>
      <c r="G2622" s="119" t="s">
        <v>316</v>
      </c>
      <c r="H2622" s="119" t="s">
        <v>188</v>
      </c>
      <c r="I2622" s="119" t="s">
        <v>189</v>
      </c>
      <c r="J2622" s="119">
        <v>1</v>
      </c>
      <c r="K2622" s="119">
        <v>0</v>
      </c>
      <c r="L2622" s="119">
        <v>2</v>
      </c>
      <c r="M2622" s="119">
        <v>25</v>
      </c>
      <c r="N2622" s="120"/>
    </row>
    <row r="2623" spans="1:14" x14ac:dyDescent="0.25">
      <c r="A2623" s="119">
        <v>120</v>
      </c>
      <c r="B2623" s="119">
        <v>120</v>
      </c>
      <c r="C2623" s="119">
        <v>3</v>
      </c>
      <c r="D2623" s="119" t="s">
        <v>186</v>
      </c>
      <c r="E2623" s="119">
        <v>4</v>
      </c>
      <c r="F2623" s="119" t="s">
        <v>316</v>
      </c>
      <c r="G2623" s="119" t="s">
        <v>316</v>
      </c>
      <c r="H2623" s="119" t="s">
        <v>188</v>
      </c>
      <c r="I2623" s="119" t="s">
        <v>189</v>
      </c>
      <c r="J2623" s="119">
        <v>1</v>
      </c>
      <c r="K2623" s="119">
        <v>0</v>
      </c>
      <c r="L2623" s="119">
        <v>3</v>
      </c>
      <c r="M2623" s="119">
        <v>28</v>
      </c>
      <c r="N2623" s="120"/>
    </row>
    <row r="2624" spans="1:14" x14ac:dyDescent="0.25">
      <c r="A2624" s="119">
        <v>120</v>
      </c>
      <c r="B2624" s="119">
        <v>120</v>
      </c>
      <c r="C2624" s="119">
        <v>3</v>
      </c>
      <c r="D2624" s="119" t="s">
        <v>186</v>
      </c>
      <c r="E2624" s="119">
        <v>4</v>
      </c>
      <c r="F2624" s="119" t="s">
        <v>316</v>
      </c>
      <c r="G2624" s="119" t="s">
        <v>316</v>
      </c>
      <c r="H2624" s="119" t="s">
        <v>188</v>
      </c>
      <c r="I2624" s="119" t="s">
        <v>189</v>
      </c>
      <c r="J2624" s="119">
        <v>2</v>
      </c>
      <c r="K2624" s="119">
        <v>1</v>
      </c>
      <c r="L2624" s="119">
        <v>101</v>
      </c>
      <c r="M2624" s="119">
        <v>35</v>
      </c>
      <c r="N2624" s="120"/>
    </row>
    <row r="2625" spans="1:14" x14ac:dyDescent="0.25">
      <c r="A2625" s="119">
        <v>120</v>
      </c>
      <c r="B2625" s="119">
        <v>120</v>
      </c>
      <c r="C2625" s="119">
        <v>3</v>
      </c>
      <c r="D2625" s="119" t="s">
        <v>186</v>
      </c>
      <c r="E2625" s="119">
        <v>4</v>
      </c>
      <c r="F2625" s="119" t="s">
        <v>316</v>
      </c>
      <c r="G2625" s="119" t="s">
        <v>316</v>
      </c>
      <c r="H2625" s="119" t="s">
        <v>188</v>
      </c>
      <c r="I2625" s="119" t="s">
        <v>189</v>
      </c>
      <c r="J2625" s="119">
        <v>2</v>
      </c>
      <c r="K2625" s="119">
        <v>1</v>
      </c>
      <c r="L2625" s="119">
        <v>102</v>
      </c>
      <c r="M2625" s="119">
        <v>37</v>
      </c>
      <c r="N2625" s="120"/>
    </row>
    <row r="2626" spans="1:14" x14ac:dyDescent="0.25">
      <c r="A2626" s="119">
        <v>120</v>
      </c>
      <c r="B2626" s="119">
        <v>120</v>
      </c>
      <c r="C2626" s="119">
        <v>3</v>
      </c>
      <c r="D2626" s="119" t="s">
        <v>186</v>
      </c>
      <c r="E2626" s="119">
        <v>4</v>
      </c>
      <c r="F2626" s="119" t="s">
        <v>316</v>
      </c>
      <c r="G2626" s="119" t="s">
        <v>316</v>
      </c>
      <c r="H2626" s="119" t="s">
        <v>188</v>
      </c>
      <c r="I2626" s="119" t="s">
        <v>189</v>
      </c>
      <c r="J2626" s="119">
        <v>2</v>
      </c>
      <c r="K2626" s="119">
        <v>2</v>
      </c>
      <c r="L2626" s="119">
        <v>201</v>
      </c>
      <c r="M2626" s="119">
        <v>34</v>
      </c>
      <c r="N2626" s="120"/>
    </row>
    <row r="2627" spans="1:14" x14ac:dyDescent="0.25">
      <c r="A2627" s="119">
        <v>120</v>
      </c>
      <c r="B2627" s="119">
        <v>120</v>
      </c>
      <c r="C2627" s="119">
        <v>3</v>
      </c>
      <c r="D2627" s="119" t="s">
        <v>186</v>
      </c>
      <c r="E2627" s="119">
        <v>4</v>
      </c>
      <c r="F2627" s="119" t="s">
        <v>316</v>
      </c>
      <c r="G2627" s="119" t="s">
        <v>316</v>
      </c>
      <c r="H2627" s="119" t="s">
        <v>188</v>
      </c>
      <c r="I2627" s="119" t="s">
        <v>189</v>
      </c>
      <c r="J2627" s="119">
        <v>2</v>
      </c>
      <c r="K2627" s="119">
        <v>2</v>
      </c>
      <c r="L2627" s="119">
        <v>202</v>
      </c>
      <c r="M2627" s="119">
        <v>33</v>
      </c>
      <c r="N2627" s="120"/>
    </row>
    <row r="2628" spans="1:14" x14ac:dyDescent="0.25">
      <c r="A2628" s="119">
        <v>120</v>
      </c>
      <c r="B2628" s="119">
        <v>120</v>
      </c>
      <c r="C2628" s="119">
        <v>3</v>
      </c>
      <c r="D2628" s="119" t="s">
        <v>186</v>
      </c>
      <c r="E2628" s="119">
        <v>4</v>
      </c>
      <c r="F2628" s="119" t="s">
        <v>316</v>
      </c>
      <c r="G2628" s="119" t="s">
        <v>316</v>
      </c>
      <c r="H2628" s="119" t="s">
        <v>188</v>
      </c>
      <c r="I2628" s="119" t="s">
        <v>189</v>
      </c>
      <c r="J2628" s="119">
        <v>2</v>
      </c>
      <c r="K2628" s="119">
        <v>2</v>
      </c>
      <c r="L2628" s="119">
        <v>203</v>
      </c>
      <c r="M2628" s="119">
        <v>33</v>
      </c>
      <c r="N2628" s="120"/>
    </row>
    <row r="2629" spans="1:14" x14ac:dyDescent="0.25">
      <c r="A2629" s="119">
        <v>120</v>
      </c>
      <c r="B2629" s="119">
        <v>120</v>
      </c>
      <c r="C2629" s="119">
        <v>3</v>
      </c>
      <c r="D2629" s="119" t="s">
        <v>186</v>
      </c>
      <c r="E2629" s="119">
        <v>4</v>
      </c>
      <c r="F2629" s="119" t="s">
        <v>316</v>
      </c>
      <c r="G2629" s="119" t="s">
        <v>316</v>
      </c>
      <c r="H2629" s="119" t="s">
        <v>188</v>
      </c>
      <c r="I2629" s="119" t="s">
        <v>189</v>
      </c>
      <c r="J2629" s="119">
        <v>2</v>
      </c>
      <c r="K2629" s="119">
        <v>3</v>
      </c>
      <c r="L2629" s="119">
        <v>301</v>
      </c>
      <c r="M2629" s="119">
        <v>33</v>
      </c>
      <c r="N2629" s="120"/>
    </row>
    <row r="2630" spans="1:14" x14ac:dyDescent="0.25">
      <c r="A2630" s="119">
        <v>120</v>
      </c>
      <c r="B2630" s="119">
        <v>120</v>
      </c>
      <c r="C2630" s="119">
        <v>3</v>
      </c>
      <c r="D2630" s="119" t="s">
        <v>186</v>
      </c>
      <c r="E2630" s="119">
        <v>4</v>
      </c>
      <c r="F2630" s="119" t="s">
        <v>316</v>
      </c>
      <c r="G2630" s="119" t="s">
        <v>316</v>
      </c>
      <c r="H2630" s="119" t="s">
        <v>188</v>
      </c>
      <c r="I2630" s="119" t="s">
        <v>189</v>
      </c>
      <c r="J2630" s="119">
        <v>2</v>
      </c>
      <c r="K2630" s="119">
        <v>3</v>
      </c>
      <c r="L2630" s="119">
        <v>302</v>
      </c>
      <c r="M2630" s="119">
        <v>32</v>
      </c>
      <c r="N2630" s="120"/>
    </row>
    <row r="2631" spans="1:14" x14ac:dyDescent="0.25">
      <c r="A2631" s="119">
        <v>120</v>
      </c>
      <c r="B2631" s="119">
        <v>120</v>
      </c>
      <c r="C2631" s="119">
        <v>3</v>
      </c>
      <c r="D2631" s="119" t="s">
        <v>186</v>
      </c>
      <c r="E2631" s="119">
        <v>4</v>
      </c>
      <c r="F2631" s="119" t="s">
        <v>316</v>
      </c>
      <c r="G2631" s="119" t="s">
        <v>316</v>
      </c>
      <c r="H2631" s="119" t="s">
        <v>188</v>
      </c>
      <c r="I2631" s="119" t="s">
        <v>189</v>
      </c>
      <c r="J2631" s="119">
        <v>2</v>
      </c>
      <c r="K2631" s="119">
        <v>3</v>
      </c>
      <c r="L2631" s="119">
        <v>303</v>
      </c>
      <c r="M2631" s="119">
        <v>31</v>
      </c>
      <c r="N2631" s="120"/>
    </row>
    <row r="2632" spans="1:14" x14ac:dyDescent="0.25">
      <c r="A2632" s="119">
        <v>120</v>
      </c>
      <c r="B2632" s="119">
        <v>120</v>
      </c>
      <c r="C2632" s="119">
        <v>3</v>
      </c>
      <c r="D2632" s="119" t="s">
        <v>186</v>
      </c>
      <c r="E2632" s="119">
        <v>4</v>
      </c>
      <c r="F2632" s="119" t="s">
        <v>316</v>
      </c>
      <c r="G2632" s="119" t="s">
        <v>316</v>
      </c>
      <c r="H2632" s="119" t="s">
        <v>188</v>
      </c>
      <c r="I2632" s="119" t="s">
        <v>189</v>
      </c>
      <c r="J2632" s="119">
        <v>2</v>
      </c>
      <c r="K2632" s="119">
        <v>4</v>
      </c>
      <c r="L2632" s="119">
        <v>401</v>
      </c>
      <c r="M2632" s="119">
        <v>25</v>
      </c>
      <c r="N2632" s="120"/>
    </row>
    <row r="2633" spans="1:14" x14ac:dyDescent="0.25">
      <c r="A2633" s="119">
        <v>120</v>
      </c>
      <c r="B2633" s="119">
        <v>120</v>
      </c>
      <c r="C2633" s="119">
        <v>3</v>
      </c>
      <c r="D2633" s="119" t="s">
        <v>186</v>
      </c>
      <c r="E2633" s="119">
        <v>4</v>
      </c>
      <c r="F2633" s="119" t="s">
        <v>316</v>
      </c>
      <c r="G2633" s="119" t="s">
        <v>316</v>
      </c>
      <c r="H2633" s="119" t="s">
        <v>188</v>
      </c>
      <c r="I2633" s="119" t="s">
        <v>189</v>
      </c>
      <c r="J2633" s="119">
        <v>2</v>
      </c>
      <c r="K2633" s="119">
        <v>4</v>
      </c>
      <c r="L2633" s="119">
        <v>402</v>
      </c>
      <c r="M2633" s="119">
        <v>29</v>
      </c>
      <c r="N2633" s="120"/>
    </row>
    <row r="2634" spans="1:14" x14ac:dyDescent="0.25">
      <c r="A2634" s="119">
        <v>120</v>
      </c>
      <c r="B2634" s="119">
        <v>120</v>
      </c>
      <c r="C2634" s="119">
        <v>3</v>
      </c>
      <c r="D2634" s="119" t="s">
        <v>186</v>
      </c>
      <c r="E2634" s="119">
        <v>4</v>
      </c>
      <c r="F2634" s="119" t="s">
        <v>316</v>
      </c>
      <c r="G2634" s="119" t="s">
        <v>316</v>
      </c>
      <c r="H2634" s="119" t="s">
        <v>188</v>
      </c>
      <c r="I2634" s="119" t="s">
        <v>189</v>
      </c>
      <c r="J2634" s="119">
        <v>2</v>
      </c>
      <c r="K2634" s="119">
        <v>4</v>
      </c>
      <c r="L2634" s="119">
        <v>403</v>
      </c>
      <c r="M2634" s="119">
        <v>24</v>
      </c>
      <c r="N2634" s="120"/>
    </row>
    <row r="2635" spans="1:14" x14ac:dyDescent="0.25">
      <c r="A2635" s="119">
        <v>120</v>
      </c>
      <c r="B2635" s="119">
        <v>120</v>
      </c>
      <c r="C2635" s="119">
        <v>3</v>
      </c>
      <c r="D2635" s="119" t="s">
        <v>186</v>
      </c>
      <c r="E2635" s="119">
        <v>4</v>
      </c>
      <c r="F2635" s="119" t="s">
        <v>316</v>
      </c>
      <c r="G2635" s="119" t="s">
        <v>316</v>
      </c>
      <c r="H2635" s="119" t="s">
        <v>188</v>
      </c>
      <c r="I2635" s="119" t="s">
        <v>189</v>
      </c>
      <c r="J2635" s="119">
        <v>2</v>
      </c>
      <c r="K2635" s="119">
        <v>5</v>
      </c>
      <c r="L2635" s="119">
        <v>501</v>
      </c>
      <c r="M2635" s="119">
        <v>41</v>
      </c>
      <c r="N2635" s="120"/>
    </row>
    <row r="2636" spans="1:14" x14ac:dyDescent="0.25">
      <c r="A2636" s="119">
        <v>120</v>
      </c>
      <c r="B2636" s="119">
        <v>120</v>
      </c>
      <c r="C2636" s="119">
        <v>3</v>
      </c>
      <c r="D2636" s="119" t="s">
        <v>186</v>
      </c>
      <c r="E2636" s="119">
        <v>4</v>
      </c>
      <c r="F2636" s="119" t="s">
        <v>316</v>
      </c>
      <c r="G2636" s="119" t="s">
        <v>316</v>
      </c>
      <c r="H2636" s="119" t="s">
        <v>188</v>
      </c>
      <c r="I2636" s="119" t="s">
        <v>189</v>
      </c>
      <c r="J2636" s="119">
        <v>2</v>
      </c>
      <c r="K2636" s="119">
        <v>5</v>
      </c>
      <c r="L2636" s="119">
        <v>502</v>
      </c>
      <c r="M2636" s="119">
        <v>40</v>
      </c>
      <c r="N2636" s="120"/>
    </row>
    <row r="2637" spans="1:14" x14ac:dyDescent="0.25">
      <c r="A2637" s="119">
        <v>120</v>
      </c>
      <c r="B2637" s="119">
        <v>120</v>
      </c>
      <c r="C2637" s="119">
        <v>3</v>
      </c>
      <c r="D2637" s="119" t="s">
        <v>186</v>
      </c>
      <c r="E2637" s="119">
        <v>4</v>
      </c>
      <c r="F2637" s="119" t="s">
        <v>316</v>
      </c>
      <c r="G2637" s="119" t="s">
        <v>316</v>
      </c>
      <c r="H2637" s="119" t="s">
        <v>188</v>
      </c>
      <c r="I2637" s="119" t="s">
        <v>190</v>
      </c>
      <c r="J2637" s="119">
        <v>3</v>
      </c>
      <c r="K2637" s="119">
        <v>6</v>
      </c>
      <c r="L2637" s="119">
        <v>601</v>
      </c>
      <c r="M2637" s="119">
        <v>40</v>
      </c>
    </row>
    <row r="2638" spans="1:14" x14ac:dyDescent="0.25">
      <c r="A2638" s="119">
        <v>120</v>
      </c>
      <c r="B2638" s="119">
        <v>120</v>
      </c>
      <c r="C2638" s="119">
        <v>3</v>
      </c>
      <c r="D2638" s="119" t="s">
        <v>186</v>
      </c>
      <c r="E2638" s="119">
        <v>4</v>
      </c>
      <c r="F2638" s="119" t="s">
        <v>316</v>
      </c>
      <c r="G2638" s="119" t="s">
        <v>316</v>
      </c>
      <c r="H2638" s="119" t="s">
        <v>188</v>
      </c>
      <c r="I2638" s="119" t="s">
        <v>190</v>
      </c>
      <c r="J2638" s="119">
        <v>3</v>
      </c>
      <c r="K2638" s="119">
        <v>6</v>
      </c>
      <c r="L2638" s="119">
        <v>602</v>
      </c>
      <c r="M2638" s="119">
        <v>39</v>
      </c>
    </row>
    <row r="2639" spans="1:14" x14ac:dyDescent="0.25">
      <c r="A2639" s="119">
        <v>120</v>
      </c>
      <c r="B2639" s="119">
        <v>120</v>
      </c>
      <c r="C2639" s="119">
        <v>3</v>
      </c>
      <c r="D2639" s="119" t="s">
        <v>186</v>
      </c>
      <c r="E2639" s="119">
        <v>4</v>
      </c>
      <c r="F2639" s="119" t="s">
        <v>316</v>
      </c>
      <c r="G2639" s="119" t="s">
        <v>316</v>
      </c>
      <c r="H2639" s="119" t="s">
        <v>188</v>
      </c>
      <c r="I2639" s="119" t="s">
        <v>190</v>
      </c>
      <c r="J2639" s="119">
        <v>3</v>
      </c>
      <c r="K2639" s="119">
        <v>7</v>
      </c>
      <c r="L2639" s="119">
        <v>701</v>
      </c>
      <c r="M2639" s="119">
        <v>33</v>
      </c>
    </row>
    <row r="2640" spans="1:14" x14ac:dyDescent="0.25">
      <c r="A2640" s="119">
        <v>120</v>
      </c>
      <c r="B2640" s="119">
        <v>120</v>
      </c>
      <c r="C2640" s="119">
        <v>3</v>
      </c>
      <c r="D2640" s="119" t="s">
        <v>186</v>
      </c>
      <c r="E2640" s="119">
        <v>4</v>
      </c>
      <c r="F2640" s="119" t="s">
        <v>316</v>
      </c>
      <c r="G2640" s="119" t="s">
        <v>316</v>
      </c>
      <c r="H2640" s="119" t="s">
        <v>188</v>
      </c>
      <c r="I2640" s="119" t="s">
        <v>190</v>
      </c>
      <c r="J2640" s="119">
        <v>3</v>
      </c>
      <c r="K2640" s="119">
        <v>7</v>
      </c>
      <c r="L2640" s="119">
        <v>702</v>
      </c>
      <c r="M2640" s="119">
        <v>36</v>
      </c>
    </row>
    <row r="2641" spans="1:14" x14ac:dyDescent="0.25">
      <c r="A2641" s="119">
        <v>120</v>
      </c>
      <c r="B2641" s="119">
        <v>120</v>
      </c>
      <c r="C2641" s="119">
        <v>3</v>
      </c>
      <c r="D2641" s="119" t="s">
        <v>186</v>
      </c>
      <c r="E2641" s="119">
        <v>4</v>
      </c>
      <c r="F2641" s="119" t="s">
        <v>316</v>
      </c>
      <c r="G2641" s="119" t="s">
        <v>316</v>
      </c>
      <c r="H2641" s="119" t="s">
        <v>188</v>
      </c>
      <c r="I2641" s="119" t="s">
        <v>190</v>
      </c>
      <c r="J2641" s="119">
        <v>3</v>
      </c>
      <c r="K2641" s="119">
        <v>7</v>
      </c>
      <c r="L2641" s="119">
        <v>703</v>
      </c>
      <c r="M2641" s="119">
        <v>35</v>
      </c>
      <c r="N2641" s="120"/>
    </row>
    <row r="2642" spans="1:14" x14ac:dyDescent="0.25">
      <c r="A2642" s="119">
        <v>120</v>
      </c>
      <c r="B2642" s="119">
        <v>120</v>
      </c>
      <c r="C2642" s="119">
        <v>3</v>
      </c>
      <c r="D2642" s="119" t="s">
        <v>186</v>
      </c>
      <c r="E2642" s="119">
        <v>4</v>
      </c>
      <c r="F2642" s="119" t="s">
        <v>316</v>
      </c>
      <c r="G2642" s="119" t="s">
        <v>316</v>
      </c>
      <c r="H2642" s="119" t="s">
        <v>188</v>
      </c>
      <c r="I2642" s="119" t="s">
        <v>190</v>
      </c>
      <c r="J2642" s="119">
        <v>3</v>
      </c>
      <c r="K2642" s="119">
        <v>8</v>
      </c>
      <c r="L2642" s="119">
        <v>801</v>
      </c>
      <c r="M2642" s="119">
        <v>27</v>
      </c>
      <c r="N2642" s="120"/>
    </row>
    <row r="2643" spans="1:14" x14ac:dyDescent="0.25">
      <c r="A2643" s="119">
        <v>120</v>
      </c>
      <c r="B2643" s="119">
        <v>120</v>
      </c>
      <c r="C2643" s="119">
        <v>3</v>
      </c>
      <c r="D2643" s="119" t="s">
        <v>186</v>
      </c>
      <c r="E2643" s="119">
        <v>4</v>
      </c>
      <c r="F2643" s="119" t="s">
        <v>316</v>
      </c>
      <c r="G2643" s="119" t="s">
        <v>316</v>
      </c>
      <c r="H2643" s="119" t="s">
        <v>188</v>
      </c>
      <c r="I2643" s="119" t="s">
        <v>190</v>
      </c>
      <c r="J2643" s="119">
        <v>3</v>
      </c>
      <c r="K2643" s="119">
        <v>8</v>
      </c>
      <c r="L2643" s="119">
        <v>802</v>
      </c>
      <c r="M2643" s="119">
        <v>29</v>
      </c>
      <c r="N2643" s="120"/>
    </row>
    <row r="2644" spans="1:14" x14ac:dyDescent="0.25">
      <c r="A2644" s="119">
        <v>120</v>
      </c>
      <c r="B2644" s="119">
        <v>120</v>
      </c>
      <c r="C2644" s="119">
        <v>3</v>
      </c>
      <c r="D2644" s="119" t="s">
        <v>186</v>
      </c>
      <c r="E2644" s="119">
        <v>4</v>
      </c>
      <c r="F2644" s="119" t="s">
        <v>316</v>
      </c>
      <c r="G2644" s="119" t="s">
        <v>316</v>
      </c>
      <c r="H2644" s="119" t="s">
        <v>188</v>
      </c>
      <c r="I2644" s="119" t="s">
        <v>190</v>
      </c>
      <c r="J2644" s="119">
        <v>3</v>
      </c>
      <c r="K2644" s="119">
        <v>8</v>
      </c>
      <c r="L2644" s="119">
        <v>803</v>
      </c>
      <c r="M2644" s="119">
        <v>27</v>
      </c>
      <c r="N2644" s="120"/>
    </row>
    <row r="2645" spans="1:14" x14ac:dyDescent="0.25">
      <c r="A2645" s="119">
        <v>120</v>
      </c>
      <c r="B2645" s="119">
        <v>120</v>
      </c>
      <c r="C2645" s="119">
        <v>3</v>
      </c>
      <c r="D2645" s="119" t="s">
        <v>186</v>
      </c>
      <c r="E2645" s="119">
        <v>4</v>
      </c>
      <c r="F2645" s="119" t="s">
        <v>316</v>
      </c>
      <c r="G2645" s="119" t="s">
        <v>316</v>
      </c>
      <c r="H2645" s="119" t="s">
        <v>188</v>
      </c>
      <c r="I2645" s="119" t="s">
        <v>190</v>
      </c>
      <c r="J2645" s="119">
        <v>3</v>
      </c>
      <c r="K2645" s="119">
        <v>9</v>
      </c>
      <c r="L2645" s="119">
        <v>901</v>
      </c>
      <c r="M2645" s="119">
        <v>26</v>
      </c>
      <c r="N2645" s="120"/>
    </row>
    <row r="2646" spans="1:14" x14ac:dyDescent="0.25">
      <c r="A2646" s="119">
        <v>120</v>
      </c>
      <c r="B2646" s="119">
        <v>120</v>
      </c>
      <c r="C2646" s="119">
        <v>3</v>
      </c>
      <c r="D2646" s="119" t="s">
        <v>186</v>
      </c>
      <c r="E2646" s="119">
        <v>4</v>
      </c>
      <c r="F2646" s="119" t="s">
        <v>316</v>
      </c>
      <c r="G2646" s="119" t="s">
        <v>316</v>
      </c>
      <c r="H2646" s="119" t="s">
        <v>188</v>
      </c>
      <c r="I2646" s="119" t="s">
        <v>190</v>
      </c>
      <c r="J2646" s="119">
        <v>3</v>
      </c>
      <c r="K2646" s="119">
        <v>9</v>
      </c>
      <c r="L2646" s="119">
        <v>902</v>
      </c>
      <c r="M2646" s="119">
        <v>26</v>
      </c>
      <c r="N2646" s="120"/>
    </row>
    <row r="2647" spans="1:14" x14ac:dyDescent="0.25">
      <c r="A2647" s="119">
        <v>120</v>
      </c>
      <c r="B2647" s="119">
        <v>120</v>
      </c>
      <c r="C2647" s="119">
        <v>3</v>
      </c>
      <c r="D2647" s="119" t="s">
        <v>186</v>
      </c>
      <c r="E2647" s="119">
        <v>4</v>
      </c>
      <c r="F2647" s="119" t="s">
        <v>316</v>
      </c>
      <c r="G2647" s="119" t="s">
        <v>316</v>
      </c>
      <c r="H2647" s="119" t="s">
        <v>188</v>
      </c>
      <c r="I2647" s="119" t="s">
        <v>190</v>
      </c>
      <c r="J2647" s="119">
        <v>4</v>
      </c>
      <c r="K2647" s="119">
        <v>10</v>
      </c>
      <c r="L2647" s="119">
        <v>1001</v>
      </c>
      <c r="M2647" s="119">
        <v>37</v>
      </c>
      <c r="N2647" s="120"/>
    </row>
    <row r="2648" spans="1:14" x14ac:dyDescent="0.25">
      <c r="A2648" s="119">
        <v>120</v>
      </c>
      <c r="B2648" s="119">
        <v>120</v>
      </c>
      <c r="C2648" s="119">
        <v>3</v>
      </c>
      <c r="D2648" s="119" t="s">
        <v>186</v>
      </c>
      <c r="E2648" s="119">
        <v>4</v>
      </c>
      <c r="F2648" s="119" t="s">
        <v>316</v>
      </c>
      <c r="G2648" s="119" t="s">
        <v>316</v>
      </c>
      <c r="H2648" s="119" t="s">
        <v>188</v>
      </c>
      <c r="I2648" s="119" t="s">
        <v>190</v>
      </c>
      <c r="J2648" s="119">
        <v>4</v>
      </c>
      <c r="K2648" s="119">
        <v>11</v>
      </c>
      <c r="L2648" s="119">
        <v>1101</v>
      </c>
      <c r="M2648" s="119">
        <v>33</v>
      </c>
      <c r="N2648" s="120"/>
    </row>
    <row r="2649" spans="1:14" x14ac:dyDescent="0.25">
      <c r="A2649" s="119">
        <v>120</v>
      </c>
      <c r="B2649" s="119">
        <v>120</v>
      </c>
      <c r="C2649" s="119">
        <v>3</v>
      </c>
      <c r="D2649" s="119" t="s">
        <v>186</v>
      </c>
      <c r="E2649" s="119">
        <v>4</v>
      </c>
      <c r="F2649" s="119" t="s">
        <v>316</v>
      </c>
      <c r="G2649" s="119" t="s">
        <v>316</v>
      </c>
      <c r="H2649" s="119" t="s">
        <v>191</v>
      </c>
      <c r="I2649" s="119" t="s">
        <v>192</v>
      </c>
      <c r="J2649" s="119">
        <v>2</v>
      </c>
      <c r="K2649" s="119">
        <v>22</v>
      </c>
      <c r="L2649" s="119">
        <v>2201</v>
      </c>
      <c r="M2649" s="119">
        <v>25</v>
      </c>
      <c r="N2649" s="120"/>
    </row>
    <row r="2650" spans="1:14" x14ac:dyDescent="0.25">
      <c r="A2650" s="119">
        <v>120</v>
      </c>
      <c r="B2650" s="119">
        <v>120</v>
      </c>
      <c r="C2650" s="119">
        <v>3</v>
      </c>
      <c r="D2650" s="119" t="s">
        <v>186</v>
      </c>
      <c r="E2650" s="119">
        <v>4</v>
      </c>
      <c r="F2650" s="119" t="s">
        <v>316</v>
      </c>
      <c r="G2650" s="119" t="s">
        <v>316</v>
      </c>
      <c r="H2650" s="119" t="s">
        <v>191</v>
      </c>
      <c r="I2650" s="119" t="s">
        <v>192</v>
      </c>
      <c r="J2650" s="119">
        <v>3</v>
      </c>
      <c r="K2650" s="119">
        <v>23</v>
      </c>
      <c r="L2650" s="119">
        <v>2301</v>
      </c>
      <c r="M2650" s="119">
        <v>16</v>
      </c>
      <c r="N2650" s="120"/>
    </row>
    <row r="2651" spans="1:14" x14ac:dyDescent="0.25">
      <c r="A2651" s="119">
        <v>120</v>
      </c>
      <c r="B2651" s="119">
        <v>120</v>
      </c>
      <c r="C2651" s="119">
        <v>3</v>
      </c>
      <c r="D2651" s="119" t="s">
        <v>186</v>
      </c>
      <c r="E2651" s="119">
        <v>4</v>
      </c>
      <c r="F2651" s="119" t="s">
        <v>316</v>
      </c>
      <c r="G2651" s="119" t="s">
        <v>316</v>
      </c>
      <c r="H2651" s="119" t="s">
        <v>191</v>
      </c>
      <c r="I2651" s="119" t="s">
        <v>192</v>
      </c>
      <c r="J2651" s="119">
        <v>3</v>
      </c>
      <c r="K2651" s="119">
        <v>24</v>
      </c>
      <c r="L2651" s="119">
        <v>2401</v>
      </c>
      <c r="M2651" s="119">
        <v>24</v>
      </c>
      <c r="N2651" s="120"/>
    </row>
    <row r="2652" spans="1:14" x14ac:dyDescent="0.25">
      <c r="A2652" s="119">
        <v>120</v>
      </c>
      <c r="B2652" s="119">
        <v>120</v>
      </c>
      <c r="C2652" s="119">
        <v>3</v>
      </c>
      <c r="D2652" s="119" t="s">
        <v>186</v>
      </c>
      <c r="E2652" s="119">
        <v>4</v>
      </c>
      <c r="F2652" s="119" t="s">
        <v>316</v>
      </c>
      <c r="G2652" s="119" t="s">
        <v>316</v>
      </c>
      <c r="H2652" s="119" t="s">
        <v>191</v>
      </c>
      <c r="I2652" s="119" t="s">
        <v>192</v>
      </c>
      <c r="J2652" s="119">
        <v>4</v>
      </c>
      <c r="K2652" s="119">
        <v>25</v>
      </c>
      <c r="L2652" s="119">
        <v>2501</v>
      </c>
      <c r="M2652" s="119">
        <v>40</v>
      </c>
      <c r="N2652" s="120"/>
    </row>
    <row r="2653" spans="1:14" x14ac:dyDescent="0.25">
      <c r="A2653" s="119">
        <v>122</v>
      </c>
      <c r="B2653" s="119">
        <v>122</v>
      </c>
      <c r="C2653" s="119">
        <v>3</v>
      </c>
      <c r="D2653" s="119" t="s">
        <v>208</v>
      </c>
      <c r="E2653" s="119">
        <v>11</v>
      </c>
      <c r="F2653" s="119" t="s">
        <v>317</v>
      </c>
      <c r="G2653" s="119" t="s">
        <v>317</v>
      </c>
      <c r="H2653" s="119" t="s">
        <v>188</v>
      </c>
      <c r="I2653" s="119" t="s">
        <v>189</v>
      </c>
      <c r="J2653" s="119">
        <v>1</v>
      </c>
      <c r="K2653" s="119">
        <v>0</v>
      </c>
      <c r="L2653" s="119">
        <v>1</v>
      </c>
      <c r="M2653" s="119">
        <v>26</v>
      </c>
      <c r="N2653" s="120"/>
    </row>
    <row r="2654" spans="1:14" x14ac:dyDescent="0.25">
      <c r="A2654" s="119">
        <v>122</v>
      </c>
      <c r="B2654" s="119">
        <v>122</v>
      </c>
      <c r="C2654" s="119">
        <v>3</v>
      </c>
      <c r="D2654" s="119" t="s">
        <v>208</v>
      </c>
      <c r="E2654" s="119">
        <v>11</v>
      </c>
      <c r="F2654" s="119" t="s">
        <v>317</v>
      </c>
      <c r="G2654" s="119" t="s">
        <v>317</v>
      </c>
      <c r="H2654" s="119" t="s">
        <v>188</v>
      </c>
      <c r="I2654" s="119" t="s">
        <v>189</v>
      </c>
      <c r="J2654" s="119">
        <v>1</v>
      </c>
      <c r="K2654" s="119">
        <v>0</v>
      </c>
      <c r="L2654" s="119">
        <v>2</v>
      </c>
      <c r="M2654" s="119">
        <v>27</v>
      </c>
      <c r="N2654" s="120"/>
    </row>
    <row r="2655" spans="1:14" x14ac:dyDescent="0.25">
      <c r="A2655" s="119">
        <v>122</v>
      </c>
      <c r="B2655" s="119">
        <v>122</v>
      </c>
      <c r="C2655" s="119">
        <v>3</v>
      </c>
      <c r="D2655" s="119" t="s">
        <v>208</v>
      </c>
      <c r="E2655" s="119">
        <v>11</v>
      </c>
      <c r="F2655" s="119" t="s">
        <v>317</v>
      </c>
      <c r="G2655" s="119" t="s">
        <v>317</v>
      </c>
      <c r="H2655" s="119" t="s">
        <v>188</v>
      </c>
      <c r="I2655" s="119" t="s">
        <v>189</v>
      </c>
      <c r="J2655" s="119">
        <v>2</v>
      </c>
      <c r="K2655" s="119">
        <v>1</v>
      </c>
      <c r="L2655" s="119">
        <v>101</v>
      </c>
      <c r="M2655" s="119">
        <v>26</v>
      </c>
      <c r="N2655" s="120"/>
    </row>
    <row r="2656" spans="1:14" x14ac:dyDescent="0.25">
      <c r="A2656" s="119">
        <v>122</v>
      </c>
      <c r="B2656" s="119">
        <v>122</v>
      </c>
      <c r="C2656" s="119">
        <v>3</v>
      </c>
      <c r="D2656" s="119" t="s">
        <v>208</v>
      </c>
      <c r="E2656" s="119">
        <v>11</v>
      </c>
      <c r="F2656" s="119" t="s">
        <v>317</v>
      </c>
      <c r="G2656" s="119" t="s">
        <v>317</v>
      </c>
      <c r="H2656" s="119" t="s">
        <v>188</v>
      </c>
      <c r="I2656" s="119" t="s">
        <v>189</v>
      </c>
      <c r="J2656" s="119">
        <v>3</v>
      </c>
      <c r="K2656" s="119">
        <v>7</v>
      </c>
      <c r="L2656" s="119">
        <v>701</v>
      </c>
      <c r="M2656" s="119">
        <v>40</v>
      </c>
      <c r="N2656" s="120"/>
    </row>
    <row r="2657" spans="1:14" x14ac:dyDescent="0.25">
      <c r="A2657" s="119">
        <v>122</v>
      </c>
      <c r="B2657" s="119">
        <v>122</v>
      </c>
      <c r="C2657" s="119">
        <v>3</v>
      </c>
      <c r="D2657" s="119" t="s">
        <v>208</v>
      </c>
      <c r="E2657" s="119">
        <v>11</v>
      </c>
      <c r="F2657" s="119" t="s">
        <v>317</v>
      </c>
      <c r="G2657" s="119" t="s">
        <v>317</v>
      </c>
      <c r="H2657" s="119" t="s">
        <v>188</v>
      </c>
      <c r="I2657" s="119" t="s">
        <v>189</v>
      </c>
      <c r="J2657" s="119">
        <v>3</v>
      </c>
      <c r="K2657" s="119">
        <v>8</v>
      </c>
      <c r="L2657" s="119">
        <v>801</v>
      </c>
      <c r="M2657" s="119">
        <v>38</v>
      </c>
      <c r="N2657" s="120"/>
    </row>
    <row r="2658" spans="1:14" x14ac:dyDescent="0.25">
      <c r="A2658" s="119">
        <v>122</v>
      </c>
      <c r="B2658" s="119">
        <v>122</v>
      </c>
      <c r="C2658" s="119">
        <v>3</v>
      </c>
      <c r="D2658" s="119" t="s">
        <v>208</v>
      </c>
      <c r="E2658" s="119">
        <v>11</v>
      </c>
      <c r="F2658" s="119" t="s">
        <v>317</v>
      </c>
      <c r="G2658" s="119" t="s">
        <v>317</v>
      </c>
      <c r="H2658" s="119" t="s">
        <v>188</v>
      </c>
      <c r="I2658" s="119" t="s">
        <v>189</v>
      </c>
      <c r="J2658" s="119">
        <v>3</v>
      </c>
      <c r="K2658" s="119">
        <v>8</v>
      </c>
      <c r="L2658" s="119">
        <v>802</v>
      </c>
      <c r="M2658" s="119">
        <v>40</v>
      </c>
      <c r="N2658" s="120"/>
    </row>
    <row r="2659" spans="1:14" x14ac:dyDescent="0.25">
      <c r="A2659" s="119">
        <v>122</v>
      </c>
      <c r="B2659" s="119">
        <v>122</v>
      </c>
      <c r="C2659" s="119">
        <v>3</v>
      </c>
      <c r="D2659" s="119" t="s">
        <v>208</v>
      </c>
      <c r="E2659" s="119">
        <v>11</v>
      </c>
      <c r="F2659" s="119" t="s">
        <v>317</v>
      </c>
      <c r="G2659" s="119" t="s">
        <v>317</v>
      </c>
      <c r="H2659" s="119" t="s">
        <v>188</v>
      </c>
      <c r="I2659" s="119" t="s">
        <v>189</v>
      </c>
      <c r="J2659" s="119">
        <v>3</v>
      </c>
      <c r="K2659" s="119">
        <v>8</v>
      </c>
      <c r="L2659" s="119">
        <v>803</v>
      </c>
      <c r="M2659" s="119">
        <v>35</v>
      </c>
      <c r="N2659" s="120"/>
    </row>
    <row r="2660" spans="1:14" x14ac:dyDescent="0.25">
      <c r="A2660" s="119">
        <v>122</v>
      </c>
      <c r="B2660" s="119">
        <v>122</v>
      </c>
      <c r="C2660" s="119">
        <v>3</v>
      </c>
      <c r="D2660" s="119" t="s">
        <v>208</v>
      </c>
      <c r="E2660" s="119">
        <v>11</v>
      </c>
      <c r="F2660" s="119" t="s">
        <v>317</v>
      </c>
      <c r="G2660" s="119" t="s">
        <v>317</v>
      </c>
      <c r="H2660" s="119" t="s">
        <v>188</v>
      </c>
      <c r="I2660" s="119" t="s">
        <v>189</v>
      </c>
      <c r="J2660" s="119">
        <v>3</v>
      </c>
      <c r="K2660" s="119">
        <v>9</v>
      </c>
      <c r="L2660" s="119">
        <v>901</v>
      </c>
      <c r="M2660" s="119">
        <v>34</v>
      </c>
      <c r="N2660" s="120"/>
    </row>
    <row r="2661" spans="1:14" x14ac:dyDescent="0.25">
      <c r="A2661" s="119">
        <v>122</v>
      </c>
      <c r="B2661" s="119">
        <v>122</v>
      </c>
      <c r="C2661" s="119">
        <v>3</v>
      </c>
      <c r="D2661" s="119" t="s">
        <v>208</v>
      </c>
      <c r="E2661" s="119">
        <v>11</v>
      </c>
      <c r="F2661" s="119" t="s">
        <v>317</v>
      </c>
      <c r="G2661" s="119" t="s">
        <v>317</v>
      </c>
      <c r="H2661" s="119" t="s">
        <v>188</v>
      </c>
      <c r="I2661" s="119" t="s">
        <v>189</v>
      </c>
      <c r="J2661" s="119">
        <v>3</v>
      </c>
      <c r="K2661" s="119">
        <v>9</v>
      </c>
      <c r="L2661" s="119">
        <v>902</v>
      </c>
      <c r="M2661" s="119">
        <v>39</v>
      </c>
      <c r="N2661" s="120"/>
    </row>
    <row r="2662" spans="1:14" x14ac:dyDescent="0.25">
      <c r="A2662" s="119">
        <v>122</v>
      </c>
      <c r="B2662" s="119">
        <v>122</v>
      </c>
      <c r="C2662" s="119">
        <v>3</v>
      </c>
      <c r="D2662" s="119" t="s">
        <v>208</v>
      </c>
      <c r="E2662" s="119">
        <v>11</v>
      </c>
      <c r="F2662" s="119" t="s">
        <v>317</v>
      </c>
      <c r="G2662" s="119" t="s">
        <v>317</v>
      </c>
      <c r="H2662" s="119" t="s">
        <v>188</v>
      </c>
      <c r="I2662" s="119" t="s">
        <v>189</v>
      </c>
      <c r="J2662" s="119">
        <v>3</v>
      </c>
      <c r="K2662" s="119">
        <v>9</v>
      </c>
      <c r="L2662" s="119">
        <v>903</v>
      </c>
      <c r="M2662" s="119">
        <v>38</v>
      </c>
      <c r="N2662" s="120"/>
    </row>
    <row r="2663" spans="1:14" x14ac:dyDescent="0.25">
      <c r="A2663" s="119">
        <v>122</v>
      </c>
      <c r="B2663" s="119">
        <v>122</v>
      </c>
      <c r="C2663" s="119">
        <v>3</v>
      </c>
      <c r="D2663" s="119" t="s">
        <v>208</v>
      </c>
      <c r="E2663" s="119">
        <v>11</v>
      </c>
      <c r="F2663" s="119" t="s">
        <v>317</v>
      </c>
      <c r="G2663" s="119" t="s">
        <v>317</v>
      </c>
      <c r="H2663" s="119" t="s">
        <v>188</v>
      </c>
      <c r="I2663" s="119" t="s">
        <v>189</v>
      </c>
      <c r="J2663" s="119">
        <v>4</v>
      </c>
      <c r="K2663" s="119">
        <v>10</v>
      </c>
      <c r="L2663" s="119">
        <v>1001</v>
      </c>
      <c r="M2663" s="119">
        <v>37</v>
      </c>
      <c r="N2663" s="120"/>
    </row>
    <row r="2664" spans="1:14" x14ac:dyDescent="0.25">
      <c r="A2664" s="119">
        <v>122</v>
      </c>
      <c r="B2664" s="119">
        <v>122</v>
      </c>
      <c r="C2664" s="119">
        <v>3</v>
      </c>
      <c r="D2664" s="119" t="s">
        <v>208</v>
      </c>
      <c r="E2664" s="119">
        <v>11</v>
      </c>
      <c r="F2664" s="119" t="s">
        <v>317</v>
      </c>
      <c r="G2664" s="119" t="s">
        <v>317</v>
      </c>
      <c r="H2664" s="119" t="s">
        <v>188</v>
      </c>
      <c r="I2664" s="119" t="s">
        <v>189</v>
      </c>
      <c r="J2664" s="119">
        <v>4</v>
      </c>
      <c r="K2664" s="119">
        <v>10</v>
      </c>
      <c r="L2664" s="119">
        <v>1002</v>
      </c>
      <c r="M2664" s="119">
        <v>37</v>
      </c>
      <c r="N2664" s="120"/>
    </row>
    <row r="2665" spans="1:14" x14ac:dyDescent="0.25">
      <c r="A2665" s="119">
        <v>122</v>
      </c>
      <c r="B2665" s="119">
        <v>122</v>
      </c>
      <c r="C2665" s="119">
        <v>3</v>
      </c>
      <c r="D2665" s="119" t="s">
        <v>208</v>
      </c>
      <c r="E2665" s="119">
        <v>11</v>
      </c>
      <c r="F2665" s="119" t="s">
        <v>317</v>
      </c>
      <c r="G2665" s="119" t="s">
        <v>317</v>
      </c>
      <c r="H2665" s="119" t="s">
        <v>188</v>
      </c>
      <c r="I2665" s="119" t="s">
        <v>189</v>
      </c>
      <c r="J2665" s="119">
        <v>4</v>
      </c>
      <c r="K2665" s="119">
        <v>11</v>
      </c>
      <c r="L2665" s="119">
        <v>1101</v>
      </c>
      <c r="M2665" s="119">
        <v>33</v>
      </c>
      <c r="N2665" s="120"/>
    </row>
    <row r="2666" spans="1:14" x14ac:dyDescent="0.25">
      <c r="A2666" s="119">
        <v>122</v>
      </c>
      <c r="B2666" s="119">
        <v>122</v>
      </c>
      <c r="C2666" s="119">
        <v>3</v>
      </c>
      <c r="D2666" s="119" t="s">
        <v>208</v>
      </c>
      <c r="E2666" s="119">
        <v>11</v>
      </c>
      <c r="F2666" s="119" t="s">
        <v>317</v>
      </c>
      <c r="G2666" s="119" t="s">
        <v>317</v>
      </c>
      <c r="H2666" s="119" t="s">
        <v>188</v>
      </c>
      <c r="I2666" s="119" t="s">
        <v>189</v>
      </c>
      <c r="J2666" s="119">
        <v>4</v>
      </c>
      <c r="K2666" s="119">
        <v>11</v>
      </c>
      <c r="L2666" s="119">
        <v>1102</v>
      </c>
      <c r="M2666" s="119">
        <v>28</v>
      </c>
      <c r="N2666" s="120"/>
    </row>
    <row r="2667" spans="1:14" x14ac:dyDescent="0.25">
      <c r="A2667" s="119">
        <v>122</v>
      </c>
      <c r="B2667" s="119">
        <v>122</v>
      </c>
      <c r="C2667" s="119">
        <v>3</v>
      </c>
      <c r="D2667" s="119" t="s">
        <v>208</v>
      </c>
      <c r="E2667" s="119">
        <v>11</v>
      </c>
      <c r="F2667" s="119" t="s">
        <v>317</v>
      </c>
      <c r="G2667" s="119" t="s">
        <v>317</v>
      </c>
      <c r="H2667" s="119" t="s">
        <v>188</v>
      </c>
      <c r="I2667" s="119" t="s">
        <v>190</v>
      </c>
      <c r="J2667" s="119">
        <v>2</v>
      </c>
      <c r="K2667" s="119">
        <v>1</v>
      </c>
      <c r="L2667" s="119">
        <v>101</v>
      </c>
      <c r="M2667" s="119">
        <v>30</v>
      </c>
      <c r="N2667" s="120"/>
    </row>
    <row r="2668" spans="1:14" x14ac:dyDescent="0.25">
      <c r="A2668" s="119">
        <v>122</v>
      </c>
      <c r="B2668" s="119">
        <v>122</v>
      </c>
      <c r="C2668" s="119">
        <v>3</v>
      </c>
      <c r="D2668" s="119" t="s">
        <v>208</v>
      </c>
      <c r="E2668" s="119">
        <v>11</v>
      </c>
      <c r="F2668" s="119" t="s">
        <v>317</v>
      </c>
      <c r="G2668" s="119" t="s">
        <v>317</v>
      </c>
      <c r="H2668" s="119" t="s">
        <v>188</v>
      </c>
      <c r="I2668" s="119" t="s">
        <v>190</v>
      </c>
      <c r="J2668" s="119">
        <v>2</v>
      </c>
      <c r="K2668" s="119">
        <v>2</v>
      </c>
      <c r="L2668" s="119">
        <v>201</v>
      </c>
      <c r="M2668" s="119">
        <v>31</v>
      </c>
      <c r="N2668" s="120"/>
    </row>
    <row r="2669" spans="1:14" x14ac:dyDescent="0.25">
      <c r="A2669" s="119">
        <v>122</v>
      </c>
      <c r="B2669" s="119">
        <v>122</v>
      </c>
      <c r="C2669" s="119">
        <v>3</v>
      </c>
      <c r="D2669" s="119" t="s">
        <v>208</v>
      </c>
      <c r="E2669" s="119">
        <v>11</v>
      </c>
      <c r="F2669" s="119" t="s">
        <v>317</v>
      </c>
      <c r="G2669" s="119" t="s">
        <v>317</v>
      </c>
      <c r="H2669" s="119" t="s">
        <v>188</v>
      </c>
      <c r="I2669" s="119" t="s">
        <v>190</v>
      </c>
      <c r="J2669" s="119">
        <v>2</v>
      </c>
      <c r="K2669" s="119">
        <v>2</v>
      </c>
      <c r="L2669" s="119">
        <v>202</v>
      </c>
      <c r="M2669" s="119">
        <v>30</v>
      </c>
    </row>
    <row r="2670" spans="1:14" x14ac:dyDescent="0.25">
      <c r="A2670" s="119">
        <v>122</v>
      </c>
      <c r="B2670" s="119">
        <v>122</v>
      </c>
      <c r="C2670" s="119">
        <v>3</v>
      </c>
      <c r="D2670" s="119" t="s">
        <v>208</v>
      </c>
      <c r="E2670" s="119">
        <v>11</v>
      </c>
      <c r="F2670" s="119" t="s">
        <v>317</v>
      </c>
      <c r="G2670" s="119" t="s">
        <v>317</v>
      </c>
      <c r="H2670" s="119" t="s">
        <v>188</v>
      </c>
      <c r="I2670" s="119" t="s">
        <v>190</v>
      </c>
      <c r="J2670" s="119">
        <v>2</v>
      </c>
      <c r="K2670" s="119">
        <v>3</v>
      </c>
      <c r="L2670" s="119">
        <v>301</v>
      </c>
      <c r="M2670" s="119">
        <v>39</v>
      </c>
    </row>
    <row r="2671" spans="1:14" x14ac:dyDescent="0.25">
      <c r="A2671" s="119">
        <v>122</v>
      </c>
      <c r="B2671" s="119">
        <v>122</v>
      </c>
      <c r="C2671" s="119">
        <v>3</v>
      </c>
      <c r="D2671" s="119" t="s">
        <v>208</v>
      </c>
      <c r="E2671" s="119">
        <v>11</v>
      </c>
      <c r="F2671" s="119" t="s">
        <v>317</v>
      </c>
      <c r="G2671" s="119" t="s">
        <v>317</v>
      </c>
      <c r="H2671" s="119" t="s">
        <v>188</v>
      </c>
      <c r="I2671" s="119" t="s">
        <v>190</v>
      </c>
      <c r="J2671" s="119">
        <v>2</v>
      </c>
      <c r="K2671" s="119">
        <v>3</v>
      </c>
      <c r="L2671" s="119">
        <v>302</v>
      </c>
      <c r="M2671" s="119">
        <v>38</v>
      </c>
    </row>
    <row r="2672" spans="1:14" x14ac:dyDescent="0.25">
      <c r="A2672" s="119">
        <v>122</v>
      </c>
      <c r="B2672" s="119">
        <v>122</v>
      </c>
      <c r="C2672" s="119">
        <v>3</v>
      </c>
      <c r="D2672" s="119" t="s">
        <v>208</v>
      </c>
      <c r="E2672" s="119">
        <v>11</v>
      </c>
      <c r="F2672" s="119" t="s">
        <v>317</v>
      </c>
      <c r="G2672" s="119" t="s">
        <v>317</v>
      </c>
      <c r="H2672" s="119" t="s">
        <v>188</v>
      </c>
      <c r="I2672" s="119" t="s">
        <v>190</v>
      </c>
      <c r="J2672" s="119">
        <v>2</v>
      </c>
      <c r="K2672" s="119">
        <v>4</v>
      </c>
      <c r="L2672" s="119">
        <v>401</v>
      </c>
      <c r="M2672" s="119">
        <v>30</v>
      </c>
    </row>
    <row r="2673" spans="1:14" x14ac:dyDescent="0.25">
      <c r="A2673" s="119">
        <v>122</v>
      </c>
      <c r="B2673" s="119">
        <v>122</v>
      </c>
      <c r="C2673" s="119">
        <v>3</v>
      </c>
      <c r="D2673" s="119" t="s">
        <v>208</v>
      </c>
      <c r="E2673" s="119">
        <v>11</v>
      </c>
      <c r="F2673" s="119" t="s">
        <v>317</v>
      </c>
      <c r="G2673" s="119" t="s">
        <v>317</v>
      </c>
      <c r="H2673" s="119" t="s">
        <v>188</v>
      </c>
      <c r="I2673" s="119" t="s">
        <v>190</v>
      </c>
      <c r="J2673" s="119">
        <v>2</v>
      </c>
      <c r="K2673" s="119">
        <v>4</v>
      </c>
      <c r="L2673" s="119">
        <v>402</v>
      </c>
      <c r="M2673" s="119">
        <v>30</v>
      </c>
    </row>
    <row r="2674" spans="1:14" x14ac:dyDescent="0.25">
      <c r="A2674" s="119">
        <v>122</v>
      </c>
      <c r="B2674" s="119">
        <v>122</v>
      </c>
      <c r="C2674" s="119">
        <v>3</v>
      </c>
      <c r="D2674" s="119" t="s">
        <v>208</v>
      </c>
      <c r="E2674" s="119">
        <v>11</v>
      </c>
      <c r="F2674" s="119" t="s">
        <v>317</v>
      </c>
      <c r="G2674" s="119" t="s">
        <v>317</v>
      </c>
      <c r="H2674" s="119" t="s">
        <v>188</v>
      </c>
      <c r="I2674" s="119" t="s">
        <v>190</v>
      </c>
      <c r="J2674" s="119">
        <v>2</v>
      </c>
      <c r="K2674" s="119">
        <v>5</v>
      </c>
      <c r="L2674" s="119">
        <v>501</v>
      </c>
      <c r="M2674" s="119">
        <v>31</v>
      </c>
      <c r="N2674" s="120"/>
    </row>
    <row r="2675" spans="1:14" x14ac:dyDescent="0.25">
      <c r="A2675" s="119">
        <v>122</v>
      </c>
      <c r="B2675" s="119">
        <v>122</v>
      </c>
      <c r="C2675" s="119">
        <v>3</v>
      </c>
      <c r="D2675" s="119" t="s">
        <v>208</v>
      </c>
      <c r="E2675" s="119">
        <v>11</v>
      </c>
      <c r="F2675" s="119" t="s">
        <v>317</v>
      </c>
      <c r="G2675" s="119" t="s">
        <v>317</v>
      </c>
      <c r="H2675" s="119" t="s">
        <v>188</v>
      </c>
      <c r="I2675" s="119" t="s">
        <v>190</v>
      </c>
      <c r="J2675" s="119">
        <v>2</v>
      </c>
      <c r="K2675" s="119">
        <v>5</v>
      </c>
      <c r="L2675" s="119">
        <v>502</v>
      </c>
      <c r="M2675" s="119">
        <v>32</v>
      </c>
      <c r="N2675" s="120"/>
    </row>
    <row r="2676" spans="1:14" x14ac:dyDescent="0.25">
      <c r="A2676" s="119">
        <v>122</v>
      </c>
      <c r="B2676" s="119">
        <v>122</v>
      </c>
      <c r="C2676" s="119">
        <v>3</v>
      </c>
      <c r="D2676" s="119" t="s">
        <v>208</v>
      </c>
      <c r="E2676" s="119">
        <v>11</v>
      </c>
      <c r="F2676" s="119" t="s">
        <v>317</v>
      </c>
      <c r="G2676" s="119" t="s">
        <v>317</v>
      </c>
      <c r="H2676" s="119" t="s">
        <v>188</v>
      </c>
      <c r="I2676" s="119" t="s">
        <v>190</v>
      </c>
      <c r="J2676" s="119">
        <v>3</v>
      </c>
      <c r="K2676" s="119">
        <v>6</v>
      </c>
      <c r="L2676" s="119">
        <v>601</v>
      </c>
      <c r="M2676" s="119">
        <v>48</v>
      </c>
      <c r="N2676" s="120"/>
    </row>
    <row r="2677" spans="1:14" x14ac:dyDescent="0.25">
      <c r="A2677" s="119">
        <v>122</v>
      </c>
      <c r="B2677" s="119">
        <v>122</v>
      </c>
      <c r="C2677" s="119">
        <v>3</v>
      </c>
      <c r="D2677" s="119" t="s">
        <v>208</v>
      </c>
      <c r="E2677" s="119">
        <v>11</v>
      </c>
      <c r="F2677" s="119" t="s">
        <v>317</v>
      </c>
      <c r="G2677" s="119" t="s">
        <v>317</v>
      </c>
      <c r="H2677" s="119" t="s">
        <v>188</v>
      </c>
      <c r="I2677" s="119" t="s">
        <v>190</v>
      </c>
      <c r="J2677" s="119">
        <v>3</v>
      </c>
      <c r="K2677" s="119">
        <v>6</v>
      </c>
      <c r="L2677" s="119">
        <v>602</v>
      </c>
      <c r="M2677" s="119">
        <v>47</v>
      </c>
      <c r="N2677" s="120"/>
    </row>
    <row r="2678" spans="1:14" x14ac:dyDescent="0.25">
      <c r="A2678" s="119">
        <v>122</v>
      </c>
      <c r="B2678" s="119">
        <v>122</v>
      </c>
      <c r="C2678" s="119">
        <v>3</v>
      </c>
      <c r="D2678" s="119" t="s">
        <v>208</v>
      </c>
      <c r="E2678" s="119">
        <v>11</v>
      </c>
      <c r="F2678" s="119" t="s">
        <v>317</v>
      </c>
      <c r="G2678" s="119" t="s">
        <v>317</v>
      </c>
      <c r="H2678" s="119" t="s">
        <v>188</v>
      </c>
      <c r="I2678" s="119" t="s">
        <v>190</v>
      </c>
      <c r="J2678" s="119">
        <v>3</v>
      </c>
      <c r="K2678" s="119">
        <v>6</v>
      </c>
      <c r="L2678" s="119">
        <v>603</v>
      </c>
      <c r="M2678" s="119">
        <v>48</v>
      </c>
      <c r="N2678" s="120"/>
    </row>
    <row r="2679" spans="1:14" x14ac:dyDescent="0.25">
      <c r="A2679" s="119">
        <v>122</v>
      </c>
      <c r="B2679" s="119">
        <v>122</v>
      </c>
      <c r="C2679" s="119">
        <v>3</v>
      </c>
      <c r="D2679" s="119" t="s">
        <v>208</v>
      </c>
      <c r="E2679" s="119">
        <v>11</v>
      </c>
      <c r="F2679" s="119" t="s">
        <v>317</v>
      </c>
      <c r="G2679" s="119" t="s">
        <v>317</v>
      </c>
      <c r="H2679" s="119" t="s">
        <v>188</v>
      </c>
      <c r="I2679" s="119" t="s">
        <v>190</v>
      </c>
      <c r="J2679" s="119">
        <v>3</v>
      </c>
      <c r="K2679" s="119">
        <v>7</v>
      </c>
      <c r="L2679" s="119">
        <v>702</v>
      </c>
      <c r="M2679" s="119">
        <v>38</v>
      </c>
      <c r="N2679" s="120"/>
    </row>
    <row r="2680" spans="1:14" x14ac:dyDescent="0.25">
      <c r="A2680" s="119">
        <v>122</v>
      </c>
      <c r="B2680" s="119">
        <v>122</v>
      </c>
      <c r="C2680" s="119">
        <v>3</v>
      </c>
      <c r="D2680" s="119" t="s">
        <v>208</v>
      </c>
      <c r="E2680" s="119">
        <v>11</v>
      </c>
      <c r="F2680" s="119" t="s">
        <v>317</v>
      </c>
      <c r="G2680" s="119" t="s">
        <v>317</v>
      </c>
      <c r="H2680" s="119" t="s">
        <v>188</v>
      </c>
      <c r="I2680" s="119" t="s">
        <v>190</v>
      </c>
      <c r="J2680" s="119">
        <v>3</v>
      </c>
      <c r="K2680" s="119">
        <v>7</v>
      </c>
      <c r="L2680" s="119">
        <v>703</v>
      </c>
      <c r="M2680" s="119">
        <v>39</v>
      </c>
      <c r="N2680" s="120"/>
    </row>
    <row r="2681" spans="1:14" x14ac:dyDescent="0.25">
      <c r="A2681" s="119">
        <v>122</v>
      </c>
      <c r="B2681" s="119">
        <v>122</v>
      </c>
      <c r="C2681" s="119">
        <v>3</v>
      </c>
      <c r="D2681" s="119" t="s">
        <v>208</v>
      </c>
      <c r="E2681" s="119">
        <v>11</v>
      </c>
      <c r="F2681" s="119" t="s">
        <v>317</v>
      </c>
      <c r="G2681" s="119" t="s">
        <v>317</v>
      </c>
      <c r="H2681" s="119" t="s">
        <v>191</v>
      </c>
      <c r="I2681" s="119" t="s">
        <v>192</v>
      </c>
      <c r="J2681" s="119">
        <v>3</v>
      </c>
      <c r="K2681" s="119">
        <v>24</v>
      </c>
      <c r="L2681" s="119">
        <v>2401</v>
      </c>
      <c r="M2681" s="119">
        <v>16</v>
      </c>
      <c r="N2681" s="120"/>
    </row>
    <row r="2682" spans="1:14" x14ac:dyDescent="0.25">
      <c r="A2682" s="119">
        <v>122</v>
      </c>
      <c r="B2682" s="119">
        <v>122</v>
      </c>
      <c r="C2682" s="119">
        <v>3</v>
      </c>
      <c r="D2682" s="119" t="s">
        <v>208</v>
      </c>
      <c r="E2682" s="119">
        <v>11</v>
      </c>
      <c r="F2682" s="119" t="s">
        <v>317</v>
      </c>
      <c r="G2682" s="119" t="s">
        <v>317</v>
      </c>
      <c r="H2682" s="119" t="s">
        <v>191</v>
      </c>
      <c r="I2682" s="119" t="s">
        <v>192</v>
      </c>
      <c r="J2682" s="119">
        <v>3</v>
      </c>
      <c r="K2682" s="119">
        <v>24</v>
      </c>
      <c r="L2682" s="119">
        <v>2402</v>
      </c>
      <c r="M2682" s="119">
        <v>14</v>
      </c>
      <c r="N2682" s="120"/>
    </row>
    <row r="2683" spans="1:14" x14ac:dyDescent="0.25">
      <c r="A2683" s="119">
        <v>122</v>
      </c>
      <c r="B2683" s="119">
        <v>122</v>
      </c>
      <c r="C2683" s="119">
        <v>3</v>
      </c>
      <c r="D2683" s="119" t="s">
        <v>208</v>
      </c>
      <c r="E2683" s="119">
        <v>11</v>
      </c>
      <c r="F2683" s="119" t="s">
        <v>317</v>
      </c>
      <c r="G2683" s="119" t="s">
        <v>317</v>
      </c>
      <c r="H2683" s="119" t="s">
        <v>191</v>
      </c>
      <c r="I2683" s="119" t="s">
        <v>192</v>
      </c>
      <c r="J2683" s="119">
        <v>4</v>
      </c>
      <c r="K2683" s="119">
        <v>25</v>
      </c>
      <c r="L2683" s="119">
        <v>2501</v>
      </c>
      <c r="M2683" s="119">
        <v>25</v>
      </c>
      <c r="N2683" s="120"/>
    </row>
    <row r="2684" spans="1:14" x14ac:dyDescent="0.25">
      <c r="A2684" s="119">
        <v>122</v>
      </c>
      <c r="B2684" s="119">
        <v>122</v>
      </c>
      <c r="C2684" s="119">
        <v>3</v>
      </c>
      <c r="D2684" s="119" t="s">
        <v>208</v>
      </c>
      <c r="E2684" s="119">
        <v>11</v>
      </c>
      <c r="F2684" s="119" t="s">
        <v>317</v>
      </c>
      <c r="G2684" s="119" t="s">
        <v>317</v>
      </c>
      <c r="H2684" s="119" t="s">
        <v>191</v>
      </c>
      <c r="I2684" s="119" t="s">
        <v>192</v>
      </c>
      <c r="J2684" s="119">
        <v>4</v>
      </c>
      <c r="K2684" s="119">
        <v>25</v>
      </c>
      <c r="L2684" s="119">
        <v>2502</v>
      </c>
      <c r="M2684" s="119">
        <v>14</v>
      </c>
      <c r="N2684" s="120"/>
    </row>
    <row r="2685" spans="1:14" x14ac:dyDescent="0.25">
      <c r="A2685" s="119">
        <v>122</v>
      </c>
      <c r="B2685" s="119">
        <v>133</v>
      </c>
      <c r="C2685" s="119">
        <v>3</v>
      </c>
      <c r="D2685" s="119" t="s">
        <v>208</v>
      </c>
      <c r="E2685" s="119">
        <v>11</v>
      </c>
      <c r="F2685" s="119" t="s">
        <v>317</v>
      </c>
      <c r="G2685" s="119" t="s">
        <v>318</v>
      </c>
      <c r="H2685" s="119" t="s">
        <v>188</v>
      </c>
      <c r="I2685" s="119" t="s">
        <v>189</v>
      </c>
      <c r="J2685" s="119">
        <v>1</v>
      </c>
      <c r="K2685" s="119">
        <v>0</v>
      </c>
      <c r="L2685" s="119">
        <v>1</v>
      </c>
      <c r="M2685" s="119">
        <v>25</v>
      </c>
      <c r="N2685" s="120"/>
    </row>
    <row r="2686" spans="1:14" x14ac:dyDescent="0.25">
      <c r="A2686" s="119">
        <v>122</v>
      </c>
      <c r="B2686" s="119">
        <v>133</v>
      </c>
      <c r="C2686" s="119">
        <v>3</v>
      </c>
      <c r="D2686" s="119" t="s">
        <v>208</v>
      </c>
      <c r="E2686" s="119">
        <v>11</v>
      </c>
      <c r="F2686" s="119" t="s">
        <v>317</v>
      </c>
      <c r="G2686" s="119" t="s">
        <v>318</v>
      </c>
      <c r="H2686" s="119" t="s">
        <v>188</v>
      </c>
      <c r="I2686" s="119" t="s">
        <v>189</v>
      </c>
      <c r="J2686" s="119">
        <v>2</v>
      </c>
      <c r="K2686" s="119">
        <v>1</v>
      </c>
      <c r="L2686" s="119">
        <v>101</v>
      </c>
      <c r="M2686" s="119">
        <v>34</v>
      </c>
      <c r="N2686" s="120"/>
    </row>
    <row r="2687" spans="1:14" x14ac:dyDescent="0.25">
      <c r="A2687" s="119">
        <v>122</v>
      </c>
      <c r="B2687" s="119">
        <v>133</v>
      </c>
      <c r="C2687" s="119">
        <v>3</v>
      </c>
      <c r="D2687" s="119" t="s">
        <v>208</v>
      </c>
      <c r="E2687" s="119">
        <v>11</v>
      </c>
      <c r="F2687" s="119" t="s">
        <v>317</v>
      </c>
      <c r="G2687" s="119" t="s">
        <v>318</v>
      </c>
      <c r="H2687" s="119" t="s">
        <v>188</v>
      </c>
      <c r="I2687" s="119" t="s">
        <v>189</v>
      </c>
      <c r="J2687" s="119">
        <v>2</v>
      </c>
      <c r="K2687" s="119">
        <v>2</v>
      </c>
      <c r="L2687" s="119">
        <v>201</v>
      </c>
      <c r="M2687" s="119">
        <v>33</v>
      </c>
      <c r="N2687" s="120"/>
    </row>
    <row r="2688" spans="1:14" x14ac:dyDescent="0.25">
      <c r="A2688" s="119">
        <v>122</v>
      </c>
      <c r="B2688" s="119">
        <v>133</v>
      </c>
      <c r="C2688" s="119">
        <v>3</v>
      </c>
      <c r="D2688" s="119" t="s">
        <v>208</v>
      </c>
      <c r="E2688" s="119">
        <v>11</v>
      </c>
      <c r="F2688" s="119" t="s">
        <v>317</v>
      </c>
      <c r="G2688" s="119" t="s">
        <v>318</v>
      </c>
      <c r="H2688" s="119" t="s">
        <v>188</v>
      </c>
      <c r="I2688" s="119" t="s">
        <v>189</v>
      </c>
      <c r="J2688" s="119">
        <v>2</v>
      </c>
      <c r="K2688" s="119">
        <v>3</v>
      </c>
      <c r="L2688" s="119">
        <v>301</v>
      </c>
      <c r="M2688" s="119">
        <v>40</v>
      </c>
      <c r="N2688" s="120"/>
    </row>
    <row r="2689" spans="1:14" x14ac:dyDescent="0.25">
      <c r="A2689" s="119">
        <v>122</v>
      </c>
      <c r="B2689" s="119">
        <v>133</v>
      </c>
      <c r="C2689" s="119">
        <v>3</v>
      </c>
      <c r="D2689" s="119" t="s">
        <v>208</v>
      </c>
      <c r="E2689" s="119">
        <v>11</v>
      </c>
      <c r="F2689" s="119" t="s">
        <v>317</v>
      </c>
      <c r="G2689" s="119" t="s">
        <v>318</v>
      </c>
      <c r="H2689" s="119" t="s">
        <v>188</v>
      </c>
      <c r="I2689" s="119" t="s">
        <v>189</v>
      </c>
      <c r="J2689" s="119">
        <v>2</v>
      </c>
      <c r="K2689" s="119">
        <v>4</v>
      </c>
      <c r="L2689" s="119">
        <v>401</v>
      </c>
      <c r="M2689" s="119">
        <v>36</v>
      </c>
      <c r="N2689" s="120"/>
    </row>
    <row r="2690" spans="1:14" x14ac:dyDescent="0.25">
      <c r="A2690" s="119">
        <v>122</v>
      </c>
      <c r="B2690" s="119">
        <v>133</v>
      </c>
      <c r="C2690" s="119">
        <v>3</v>
      </c>
      <c r="D2690" s="119" t="s">
        <v>208</v>
      </c>
      <c r="E2690" s="119">
        <v>11</v>
      </c>
      <c r="F2690" s="119" t="s">
        <v>317</v>
      </c>
      <c r="G2690" s="119" t="s">
        <v>318</v>
      </c>
      <c r="H2690" s="119" t="s">
        <v>188</v>
      </c>
      <c r="I2690" s="119" t="s">
        <v>189</v>
      </c>
      <c r="J2690" s="119">
        <v>2</v>
      </c>
      <c r="K2690" s="119">
        <v>5</v>
      </c>
      <c r="L2690" s="119">
        <v>501</v>
      </c>
      <c r="M2690" s="119">
        <v>32</v>
      </c>
      <c r="N2690" s="120"/>
    </row>
    <row r="2691" spans="1:14" x14ac:dyDescent="0.25">
      <c r="A2691" s="119">
        <v>122</v>
      </c>
      <c r="B2691" s="119">
        <v>133</v>
      </c>
      <c r="C2691" s="119">
        <v>3</v>
      </c>
      <c r="D2691" s="119" t="s">
        <v>208</v>
      </c>
      <c r="E2691" s="119">
        <v>11</v>
      </c>
      <c r="F2691" s="119" t="s">
        <v>317</v>
      </c>
      <c r="G2691" s="119" t="s">
        <v>318</v>
      </c>
      <c r="H2691" s="119" t="s">
        <v>188</v>
      </c>
      <c r="I2691" s="119" t="s">
        <v>190</v>
      </c>
      <c r="J2691" s="119">
        <v>1</v>
      </c>
      <c r="K2691" s="119">
        <v>0</v>
      </c>
      <c r="L2691" s="119">
        <v>2</v>
      </c>
      <c r="M2691" s="119">
        <v>25</v>
      </c>
      <c r="N2691" s="120"/>
    </row>
    <row r="2692" spans="1:14" x14ac:dyDescent="0.25">
      <c r="A2692" s="119">
        <v>122</v>
      </c>
      <c r="B2692" s="119">
        <v>133</v>
      </c>
      <c r="C2692" s="119">
        <v>3</v>
      </c>
      <c r="D2692" s="119" t="s">
        <v>208</v>
      </c>
      <c r="E2692" s="119">
        <v>11</v>
      </c>
      <c r="F2692" s="119" t="s">
        <v>317</v>
      </c>
      <c r="G2692" s="119" t="s">
        <v>318</v>
      </c>
      <c r="H2692" s="119" t="s">
        <v>188</v>
      </c>
      <c r="I2692" s="119" t="s">
        <v>190</v>
      </c>
      <c r="J2692" s="119">
        <v>2</v>
      </c>
      <c r="K2692" s="119">
        <v>1</v>
      </c>
      <c r="L2692" s="119">
        <v>102</v>
      </c>
      <c r="M2692" s="119">
        <v>35</v>
      </c>
      <c r="N2692" s="120"/>
    </row>
    <row r="2693" spans="1:14" x14ac:dyDescent="0.25">
      <c r="A2693" s="119">
        <v>122</v>
      </c>
      <c r="B2693" s="119">
        <v>133</v>
      </c>
      <c r="C2693" s="119">
        <v>3</v>
      </c>
      <c r="D2693" s="119" t="s">
        <v>208</v>
      </c>
      <c r="E2693" s="119">
        <v>11</v>
      </c>
      <c r="F2693" s="119" t="s">
        <v>317</v>
      </c>
      <c r="G2693" s="119" t="s">
        <v>318</v>
      </c>
      <c r="H2693" s="119" t="s">
        <v>188</v>
      </c>
      <c r="I2693" s="119" t="s">
        <v>190</v>
      </c>
      <c r="J2693" s="119">
        <v>2</v>
      </c>
      <c r="K2693" s="119">
        <v>2</v>
      </c>
      <c r="L2693" s="119">
        <v>202</v>
      </c>
      <c r="M2693" s="119">
        <v>31</v>
      </c>
      <c r="N2693" s="120"/>
    </row>
    <row r="2694" spans="1:14" x14ac:dyDescent="0.25">
      <c r="A2694" s="119">
        <v>122</v>
      </c>
      <c r="B2694" s="119">
        <v>133</v>
      </c>
      <c r="C2694" s="119">
        <v>3</v>
      </c>
      <c r="D2694" s="119" t="s">
        <v>208</v>
      </c>
      <c r="E2694" s="119">
        <v>11</v>
      </c>
      <c r="F2694" s="119" t="s">
        <v>317</v>
      </c>
      <c r="G2694" s="119" t="s">
        <v>318</v>
      </c>
      <c r="H2694" s="119" t="s">
        <v>188</v>
      </c>
      <c r="I2694" s="119" t="s">
        <v>190</v>
      </c>
      <c r="J2694" s="119">
        <v>2</v>
      </c>
      <c r="K2694" s="119">
        <v>3</v>
      </c>
      <c r="L2694" s="119">
        <v>302</v>
      </c>
      <c r="M2694" s="119">
        <v>41</v>
      </c>
      <c r="N2694" s="120"/>
    </row>
    <row r="2695" spans="1:14" x14ac:dyDescent="0.25">
      <c r="A2695" s="119">
        <v>122</v>
      </c>
      <c r="B2695" s="119">
        <v>133</v>
      </c>
      <c r="C2695" s="119">
        <v>3</v>
      </c>
      <c r="D2695" s="119" t="s">
        <v>208</v>
      </c>
      <c r="E2695" s="119">
        <v>11</v>
      </c>
      <c r="F2695" s="119" t="s">
        <v>317</v>
      </c>
      <c r="G2695" s="119" t="s">
        <v>318</v>
      </c>
      <c r="H2695" s="119" t="s">
        <v>188</v>
      </c>
      <c r="I2695" s="119" t="s">
        <v>190</v>
      </c>
      <c r="J2695" s="119">
        <v>2</v>
      </c>
      <c r="K2695" s="119">
        <v>4</v>
      </c>
      <c r="L2695" s="119">
        <v>402</v>
      </c>
      <c r="M2695" s="119">
        <v>39</v>
      </c>
      <c r="N2695" s="120"/>
    </row>
    <row r="2696" spans="1:14" x14ac:dyDescent="0.25">
      <c r="A2696" s="119">
        <v>122</v>
      </c>
      <c r="B2696" s="119">
        <v>133</v>
      </c>
      <c r="C2696" s="119">
        <v>3</v>
      </c>
      <c r="D2696" s="119" t="s">
        <v>208</v>
      </c>
      <c r="E2696" s="119">
        <v>11</v>
      </c>
      <c r="F2696" s="119" t="s">
        <v>317</v>
      </c>
      <c r="G2696" s="119" t="s">
        <v>318</v>
      </c>
      <c r="H2696" s="119" t="s">
        <v>188</v>
      </c>
      <c r="I2696" s="119" t="s">
        <v>190</v>
      </c>
      <c r="J2696" s="119">
        <v>2</v>
      </c>
      <c r="K2696" s="119">
        <v>5</v>
      </c>
      <c r="L2696" s="119">
        <v>502</v>
      </c>
      <c r="M2696" s="119">
        <v>27</v>
      </c>
      <c r="N2696" s="120"/>
    </row>
    <row r="2697" spans="1:14" x14ac:dyDescent="0.25">
      <c r="A2697" s="119">
        <v>131</v>
      </c>
      <c r="B2697" s="119">
        <v>131</v>
      </c>
      <c r="C2697" s="119">
        <v>3</v>
      </c>
      <c r="D2697" s="119" t="s">
        <v>186</v>
      </c>
      <c r="E2697" s="119">
        <v>6</v>
      </c>
      <c r="F2697" s="119" t="s">
        <v>319</v>
      </c>
      <c r="G2697" s="119" t="s">
        <v>319</v>
      </c>
      <c r="H2697" s="119" t="s">
        <v>188</v>
      </c>
      <c r="I2697" s="119" t="s">
        <v>189</v>
      </c>
      <c r="J2697" s="119">
        <v>3</v>
      </c>
      <c r="K2697" s="119">
        <v>6</v>
      </c>
      <c r="L2697" s="119">
        <v>601</v>
      </c>
      <c r="M2697" s="119">
        <v>36</v>
      </c>
      <c r="N2697" s="120"/>
    </row>
    <row r="2698" spans="1:14" x14ac:dyDescent="0.25">
      <c r="A2698" s="119">
        <v>131</v>
      </c>
      <c r="B2698" s="119">
        <v>131</v>
      </c>
      <c r="C2698" s="119">
        <v>3</v>
      </c>
      <c r="D2698" s="119" t="s">
        <v>186</v>
      </c>
      <c r="E2698" s="119">
        <v>6</v>
      </c>
      <c r="F2698" s="119" t="s">
        <v>319</v>
      </c>
      <c r="G2698" s="119" t="s">
        <v>319</v>
      </c>
      <c r="H2698" s="119" t="s">
        <v>188</v>
      </c>
      <c r="I2698" s="119" t="s">
        <v>189</v>
      </c>
      <c r="J2698" s="119">
        <v>3</v>
      </c>
      <c r="K2698" s="119">
        <v>6</v>
      </c>
      <c r="L2698" s="119">
        <v>602</v>
      </c>
      <c r="M2698" s="119">
        <v>35</v>
      </c>
      <c r="N2698" s="120"/>
    </row>
    <row r="2699" spans="1:14" x14ac:dyDescent="0.25">
      <c r="A2699" s="119">
        <v>131</v>
      </c>
      <c r="B2699" s="119">
        <v>131</v>
      </c>
      <c r="C2699" s="119">
        <v>3</v>
      </c>
      <c r="D2699" s="119" t="s">
        <v>186</v>
      </c>
      <c r="E2699" s="119">
        <v>6</v>
      </c>
      <c r="F2699" s="119" t="s">
        <v>319</v>
      </c>
      <c r="G2699" s="119" t="s">
        <v>319</v>
      </c>
      <c r="H2699" s="119" t="s">
        <v>188</v>
      </c>
      <c r="I2699" s="119" t="s">
        <v>189</v>
      </c>
      <c r="J2699" s="119">
        <v>3</v>
      </c>
      <c r="K2699" s="119">
        <v>6</v>
      </c>
      <c r="L2699" s="119">
        <v>603</v>
      </c>
      <c r="M2699" s="119">
        <v>36</v>
      </c>
      <c r="N2699" s="120"/>
    </row>
    <row r="2700" spans="1:14" x14ac:dyDescent="0.25">
      <c r="A2700" s="119">
        <v>131</v>
      </c>
      <c r="B2700" s="119">
        <v>131</v>
      </c>
      <c r="C2700" s="119">
        <v>3</v>
      </c>
      <c r="D2700" s="119" t="s">
        <v>186</v>
      </c>
      <c r="E2700" s="119">
        <v>6</v>
      </c>
      <c r="F2700" s="119" t="s">
        <v>319</v>
      </c>
      <c r="G2700" s="119" t="s">
        <v>319</v>
      </c>
      <c r="H2700" s="119" t="s">
        <v>188</v>
      </c>
      <c r="I2700" s="119" t="s">
        <v>189</v>
      </c>
      <c r="J2700" s="119">
        <v>3</v>
      </c>
      <c r="K2700" s="119">
        <v>6</v>
      </c>
      <c r="L2700" s="119">
        <v>604</v>
      </c>
      <c r="M2700" s="119">
        <v>37</v>
      </c>
      <c r="N2700" s="120"/>
    </row>
    <row r="2701" spans="1:14" x14ac:dyDescent="0.25">
      <c r="A2701" s="119">
        <v>131</v>
      </c>
      <c r="B2701" s="119">
        <v>131</v>
      </c>
      <c r="C2701" s="119">
        <v>3</v>
      </c>
      <c r="D2701" s="119" t="s">
        <v>186</v>
      </c>
      <c r="E2701" s="119">
        <v>6</v>
      </c>
      <c r="F2701" s="119" t="s">
        <v>319</v>
      </c>
      <c r="G2701" s="119" t="s">
        <v>319</v>
      </c>
      <c r="H2701" s="119" t="s">
        <v>188</v>
      </c>
      <c r="I2701" s="119" t="s">
        <v>189</v>
      </c>
      <c r="J2701" s="119">
        <v>3</v>
      </c>
      <c r="K2701" s="119">
        <v>6</v>
      </c>
      <c r="L2701" s="119">
        <v>605</v>
      </c>
      <c r="M2701" s="119">
        <v>34</v>
      </c>
      <c r="N2701" s="120"/>
    </row>
    <row r="2702" spans="1:14" x14ac:dyDescent="0.25">
      <c r="A2702" s="119">
        <v>131</v>
      </c>
      <c r="B2702" s="119">
        <v>131</v>
      </c>
      <c r="C2702" s="119">
        <v>3</v>
      </c>
      <c r="D2702" s="119" t="s">
        <v>186</v>
      </c>
      <c r="E2702" s="119">
        <v>6</v>
      </c>
      <c r="F2702" s="119" t="s">
        <v>319</v>
      </c>
      <c r="G2702" s="119" t="s">
        <v>319</v>
      </c>
      <c r="H2702" s="119" t="s">
        <v>188</v>
      </c>
      <c r="I2702" s="119" t="s">
        <v>189</v>
      </c>
      <c r="J2702" s="119">
        <v>3</v>
      </c>
      <c r="K2702" s="119">
        <v>7</v>
      </c>
      <c r="L2702" s="119">
        <v>701</v>
      </c>
      <c r="M2702" s="119">
        <v>41</v>
      </c>
      <c r="N2702" s="120"/>
    </row>
    <row r="2703" spans="1:14" x14ac:dyDescent="0.25">
      <c r="A2703" s="119">
        <v>131</v>
      </c>
      <c r="B2703" s="119">
        <v>131</v>
      </c>
      <c r="C2703" s="119">
        <v>3</v>
      </c>
      <c r="D2703" s="119" t="s">
        <v>186</v>
      </c>
      <c r="E2703" s="119">
        <v>6</v>
      </c>
      <c r="F2703" s="119" t="s">
        <v>319</v>
      </c>
      <c r="G2703" s="119" t="s">
        <v>319</v>
      </c>
      <c r="H2703" s="119" t="s">
        <v>188</v>
      </c>
      <c r="I2703" s="119" t="s">
        <v>189</v>
      </c>
      <c r="J2703" s="119">
        <v>3</v>
      </c>
      <c r="K2703" s="119">
        <v>7</v>
      </c>
      <c r="L2703" s="119">
        <v>702</v>
      </c>
      <c r="M2703" s="119">
        <v>41</v>
      </c>
      <c r="N2703" s="120"/>
    </row>
    <row r="2704" spans="1:14" x14ac:dyDescent="0.25">
      <c r="A2704" s="119">
        <v>131</v>
      </c>
      <c r="B2704" s="119">
        <v>131</v>
      </c>
      <c r="C2704" s="119">
        <v>3</v>
      </c>
      <c r="D2704" s="119" t="s">
        <v>186</v>
      </c>
      <c r="E2704" s="119">
        <v>6</v>
      </c>
      <c r="F2704" s="119" t="s">
        <v>319</v>
      </c>
      <c r="G2704" s="119" t="s">
        <v>319</v>
      </c>
      <c r="H2704" s="119" t="s">
        <v>188</v>
      </c>
      <c r="I2704" s="119" t="s">
        <v>189</v>
      </c>
      <c r="J2704" s="119">
        <v>3</v>
      </c>
      <c r="K2704" s="119">
        <v>7</v>
      </c>
      <c r="L2704" s="119">
        <v>703</v>
      </c>
      <c r="M2704" s="119">
        <v>43</v>
      </c>
      <c r="N2704" s="120"/>
    </row>
    <row r="2705" spans="1:14" x14ac:dyDescent="0.25">
      <c r="A2705" s="119">
        <v>131</v>
      </c>
      <c r="B2705" s="119">
        <v>131</v>
      </c>
      <c r="C2705" s="119">
        <v>3</v>
      </c>
      <c r="D2705" s="119" t="s">
        <v>186</v>
      </c>
      <c r="E2705" s="119">
        <v>6</v>
      </c>
      <c r="F2705" s="119" t="s">
        <v>319</v>
      </c>
      <c r="G2705" s="119" t="s">
        <v>319</v>
      </c>
      <c r="H2705" s="119" t="s">
        <v>188</v>
      </c>
      <c r="I2705" s="119" t="s">
        <v>189</v>
      </c>
      <c r="J2705" s="119">
        <v>3</v>
      </c>
      <c r="K2705" s="119">
        <v>7</v>
      </c>
      <c r="L2705" s="119">
        <v>704</v>
      </c>
      <c r="M2705" s="119">
        <v>43</v>
      </c>
      <c r="N2705" s="120"/>
    </row>
    <row r="2706" spans="1:14" x14ac:dyDescent="0.25">
      <c r="A2706" s="119">
        <v>131</v>
      </c>
      <c r="B2706" s="119">
        <v>131</v>
      </c>
      <c r="C2706" s="119">
        <v>3</v>
      </c>
      <c r="D2706" s="119" t="s">
        <v>186</v>
      </c>
      <c r="E2706" s="119">
        <v>6</v>
      </c>
      <c r="F2706" s="119" t="s">
        <v>319</v>
      </c>
      <c r="G2706" s="119" t="s">
        <v>319</v>
      </c>
      <c r="H2706" s="119" t="s">
        <v>188</v>
      </c>
      <c r="I2706" s="119" t="s">
        <v>189</v>
      </c>
      <c r="J2706" s="119">
        <v>3</v>
      </c>
      <c r="K2706" s="119">
        <v>7</v>
      </c>
      <c r="L2706" s="119">
        <v>705</v>
      </c>
      <c r="M2706" s="119">
        <v>40</v>
      </c>
      <c r="N2706" s="120"/>
    </row>
    <row r="2707" spans="1:14" x14ac:dyDescent="0.25">
      <c r="A2707" s="119">
        <v>131</v>
      </c>
      <c r="B2707" s="119">
        <v>131</v>
      </c>
      <c r="C2707" s="119">
        <v>3</v>
      </c>
      <c r="D2707" s="119" t="s">
        <v>186</v>
      </c>
      <c r="E2707" s="119">
        <v>6</v>
      </c>
      <c r="F2707" s="119" t="s">
        <v>319</v>
      </c>
      <c r="G2707" s="119" t="s">
        <v>319</v>
      </c>
      <c r="H2707" s="119" t="s">
        <v>188</v>
      </c>
      <c r="I2707" s="119" t="s">
        <v>189</v>
      </c>
      <c r="J2707" s="119">
        <v>3</v>
      </c>
      <c r="K2707" s="119">
        <v>8</v>
      </c>
      <c r="L2707" s="119">
        <v>801</v>
      </c>
      <c r="M2707" s="119">
        <v>36</v>
      </c>
      <c r="N2707" s="120"/>
    </row>
    <row r="2708" spans="1:14" x14ac:dyDescent="0.25">
      <c r="A2708" s="119">
        <v>131</v>
      </c>
      <c r="B2708" s="119">
        <v>131</v>
      </c>
      <c r="C2708" s="119">
        <v>3</v>
      </c>
      <c r="D2708" s="119" t="s">
        <v>186</v>
      </c>
      <c r="E2708" s="119">
        <v>6</v>
      </c>
      <c r="F2708" s="119" t="s">
        <v>319</v>
      </c>
      <c r="G2708" s="119" t="s">
        <v>319</v>
      </c>
      <c r="H2708" s="119" t="s">
        <v>188</v>
      </c>
      <c r="I2708" s="119" t="s">
        <v>189</v>
      </c>
      <c r="J2708" s="119">
        <v>3</v>
      </c>
      <c r="K2708" s="119">
        <v>8</v>
      </c>
      <c r="L2708" s="119">
        <v>802</v>
      </c>
      <c r="M2708" s="119">
        <v>35</v>
      </c>
      <c r="N2708" s="120"/>
    </row>
    <row r="2709" spans="1:14" x14ac:dyDescent="0.25">
      <c r="A2709" s="119">
        <v>131</v>
      </c>
      <c r="B2709" s="119">
        <v>131</v>
      </c>
      <c r="C2709" s="119">
        <v>3</v>
      </c>
      <c r="D2709" s="119" t="s">
        <v>186</v>
      </c>
      <c r="E2709" s="119">
        <v>6</v>
      </c>
      <c r="F2709" s="119" t="s">
        <v>319</v>
      </c>
      <c r="G2709" s="119" t="s">
        <v>319</v>
      </c>
      <c r="H2709" s="119" t="s">
        <v>188</v>
      </c>
      <c r="I2709" s="119" t="s">
        <v>189</v>
      </c>
      <c r="J2709" s="119">
        <v>3</v>
      </c>
      <c r="K2709" s="119">
        <v>8</v>
      </c>
      <c r="L2709" s="119">
        <v>803</v>
      </c>
      <c r="M2709" s="119">
        <v>37</v>
      </c>
      <c r="N2709" s="120"/>
    </row>
    <row r="2710" spans="1:14" x14ac:dyDescent="0.25">
      <c r="A2710" s="119">
        <v>131</v>
      </c>
      <c r="B2710" s="119">
        <v>131</v>
      </c>
      <c r="C2710" s="119">
        <v>3</v>
      </c>
      <c r="D2710" s="119" t="s">
        <v>186</v>
      </c>
      <c r="E2710" s="119">
        <v>6</v>
      </c>
      <c r="F2710" s="119" t="s">
        <v>319</v>
      </c>
      <c r="G2710" s="119" t="s">
        <v>319</v>
      </c>
      <c r="H2710" s="119" t="s">
        <v>188</v>
      </c>
      <c r="I2710" s="119" t="s">
        <v>189</v>
      </c>
      <c r="J2710" s="119">
        <v>3</v>
      </c>
      <c r="K2710" s="119">
        <v>8</v>
      </c>
      <c r="L2710" s="119">
        <v>804</v>
      </c>
      <c r="M2710" s="119">
        <v>35</v>
      </c>
      <c r="N2710" s="120"/>
    </row>
    <row r="2711" spans="1:14" x14ac:dyDescent="0.25">
      <c r="A2711" s="119">
        <v>131</v>
      </c>
      <c r="B2711" s="119">
        <v>131</v>
      </c>
      <c r="C2711" s="119">
        <v>3</v>
      </c>
      <c r="D2711" s="119" t="s">
        <v>186</v>
      </c>
      <c r="E2711" s="119">
        <v>6</v>
      </c>
      <c r="F2711" s="119" t="s">
        <v>319</v>
      </c>
      <c r="G2711" s="119" t="s">
        <v>319</v>
      </c>
      <c r="H2711" s="119" t="s">
        <v>188</v>
      </c>
      <c r="I2711" s="119" t="s">
        <v>189</v>
      </c>
      <c r="J2711" s="119">
        <v>3</v>
      </c>
      <c r="K2711" s="119">
        <v>8</v>
      </c>
      <c r="L2711" s="119">
        <v>805</v>
      </c>
      <c r="M2711" s="119">
        <v>33</v>
      </c>
      <c r="N2711" s="120"/>
    </row>
    <row r="2712" spans="1:14" x14ac:dyDescent="0.25">
      <c r="A2712" s="119">
        <v>131</v>
      </c>
      <c r="B2712" s="119">
        <v>131</v>
      </c>
      <c r="C2712" s="119">
        <v>3</v>
      </c>
      <c r="D2712" s="119" t="s">
        <v>186</v>
      </c>
      <c r="E2712" s="119">
        <v>6</v>
      </c>
      <c r="F2712" s="119" t="s">
        <v>319</v>
      </c>
      <c r="G2712" s="119" t="s">
        <v>319</v>
      </c>
      <c r="H2712" s="119" t="s">
        <v>188</v>
      </c>
      <c r="I2712" s="119" t="s">
        <v>189</v>
      </c>
      <c r="J2712" s="119">
        <v>3</v>
      </c>
      <c r="K2712" s="119">
        <v>9</v>
      </c>
      <c r="L2712" s="119">
        <v>901</v>
      </c>
      <c r="M2712" s="119">
        <v>35</v>
      </c>
      <c r="N2712" s="120"/>
    </row>
    <row r="2713" spans="1:14" x14ac:dyDescent="0.25">
      <c r="A2713" s="119">
        <v>131</v>
      </c>
      <c r="B2713" s="119">
        <v>131</v>
      </c>
      <c r="C2713" s="119">
        <v>3</v>
      </c>
      <c r="D2713" s="119" t="s">
        <v>186</v>
      </c>
      <c r="E2713" s="119">
        <v>6</v>
      </c>
      <c r="F2713" s="119" t="s">
        <v>319</v>
      </c>
      <c r="G2713" s="119" t="s">
        <v>319</v>
      </c>
      <c r="H2713" s="119" t="s">
        <v>188</v>
      </c>
      <c r="I2713" s="119" t="s">
        <v>189</v>
      </c>
      <c r="J2713" s="119">
        <v>3</v>
      </c>
      <c r="K2713" s="119">
        <v>9</v>
      </c>
      <c r="L2713" s="119">
        <v>902</v>
      </c>
      <c r="M2713" s="119">
        <v>33</v>
      </c>
      <c r="N2713" s="120"/>
    </row>
    <row r="2714" spans="1:14" x14ac:dyDescent="0.25">
      <c r="A2714" s="119">
        <v>131</v>
      </c>
      <c r="B2714" s="119">
        <v>131</v>
      </c>
      <c r="C2714" s="119">
        <v>3</v>
      </c>
      <c r="D2714" s="119" t="s">
        <v>186</v>
      </c>
      <c r="E2714" s="119">
        <v>6</v>
      </c>
      <c r="F2714" s="119" t="s">
        <v>319</v>
      </c>
      <c r="G2714" s="119" t="s">
        <v>319</v>
      </c>
      <c r="H2714" s="119" t="s">
        <v>188</v>
      </c>
      <c r="I2714" s="119" t="s">
        <v>189</v>
      </c>
      <c r="J2714" s="119">
        <v>3</v>
      </c>
      <c r="K2714" s="119">
        <v>9</v>
      </c>
      <c r="L2714" s="119">
        <v>903</v>
      </c>
      <c r="M2714" s="119">
        <v>36</v>
      </c>
      <c r="N2714" s="120"/>
    </row>
    <row r="2715" spans="1:14" x14ac:dyDescent="0.25">
      <c r="A2715" s="119">
        <v>131</v>
      </c>
      <c r="B2715" s="119">
        <v>131</v>
      </c>
      <c r="C2715" s="119">
        <v>3</v>
      </c>
      <c r="D2715" s="119" t="s">
        <v>186</v>
      </c>
      <c r="E2715" s="119">
        <v>6</v>
      </c>
      <c r="F2715" s="119" t="s">
        <v>319</v>
      </c>
      <c r="G2715" s="119" t="s">
        <v>319</v>
      </c>
      <c r="H2715" s="119" t="s">
        <v>188</v>
      </c>
      <c r="I2715" s="119" t="s">
        <v>189</v>
      </c>
      <c r="J2715" s="119">
        <v>3</v>
      </c>
      <c r="K2715" s="119">
        <v>9</v>
      </c>
      <c r="L2715" s="119">
        <v>904</v>
      </c>
      <c r="M2715" s="119">
        <v>33</v>
      </c>
      <c r="N2715" s="120"/>
    </row>
    <row r="2716" spans="1:14" x14ac:dyDescent="0.25">
      <c r="A2716" s="119">
        <v>131</v>
      </c>
      <c r="B2716" s="119">
        <v>131</v>
      </c>
      <c r="C2716" s="119">
        <v>3</v>
      </c>
      <c r="D2716" s="119" t="s">
        <v>186</v>
      </c>
      <c r="E2716" s="119">
        <v>6</v>
      </c>
      <c r="F2716" s="119" t="s">
        <v>319</v>
      </c>
      <c r="G2716" s="119" t="s">
        <v>319</v>
      </c>
      <c r="H2716" s="119" t="s">
        <v>188</v>
      </c>
      <c r="I2716" s="119" t="s">
        <v>189</v>
      </c>
      <c r="J2716" s="119">
        <v>3</v>
      </c>
      <c r="K2716" s="119">
        <v>9</v>
      </c>
      <c r="L2716" s="119">
        <v>905</v>
      </c>
      <c r="M2716" s="119">
        <v>35</v>
      </c>
      <c r="N2716" s="120"/>
    </row>
    <row r="2717" spans="1:14" x14ac:dyDescent="0.25">
      <c r="A2717" s="119">
        <v>131</v>
      </c>
      <c r="B2717" s="119">
        <v>131</v>
      </c>
      <c r="C2717" s="119">
        <v>3</v>
      </c>
      <c r="D2717" s="119" t="s">
        <v>186</v>
      </c>
      <c r="E2717" s="119">
        <v>6</v>
      </c>
      <c r="F2717" s="119" t="s">
        <v>319</v>
      </c>
      <c r="G2717" s="119" t="s">
        <v>319</v>
      </c>
      <c r="H2717" s="119" t="s">
        <v>188</v>
      </c>
      <c r="I2717" s="119" t="s">
        <v>189</v>
      </c>
      <c r="J2717" s="119">
        <v>4</v>
      </c>
      <c r="K2717" s="119">
        <v>10</v>
      </c>
      <c r="L2717" s="119">
        <v>1001</v>
      </c>
      <c r="M2717" s="119">
        <v>34</v>
      </c>
      <c r="N2717" s="120"/>
    </row>
    <row r="2718" spans="1:14" x14ac:dyDescent="0.25">
      <c r="A2718" s="119">
        <v>131</v>
      </c>
      <c r="B2718" s="119">
        <v>131</v>
      </c>
      <c r="C2718" s="119">
        <v>3</v>
      </c>
      <c r="D2718" s="119" t="s">
        <v>186</v>
      </c>
      <c r="E2718" s="119">
        <v>6</v>
      </c>
      <c r="F2718" s="119" t="s">
        <v>319</v>
      </c>
      <c r="G2718" s="119" t="s">
        <v>319</v>
      </c>
      <c r="H2718" s="119" t="s">
        <v>188</v>
      </c>
      <c r="I2718" s="119" t="s">
        <v>189</v>
      </c>
      <c r="J2718" s="119">
        <v>4</v>
      </c>
      <c r="K2718" s="119">
        <v>10</v>
      </c>
      <c r="L2718" s="119">
        <v>1002</v>
      </c>
      <c r="M2718" s="119">
        <v>37</v>
      </c>
      <c r="N2718" s="120"/>
    </row>
    <row r="2719" spans="1:14" x14ac:dyDescent="0.25">
      <c r="A2719" s="119">
        <v>131</v>
      </c>
      <c r="B2719" s="119">
        <v>131</v>
      </c>
      <c r="C2719" s="119">
        <v>3</v>
      </c>
      <c r="D2719" s="119" t="s">
        <v>186</v>
      </c>
      <c r="E2719" s="119">
        <v>6</v>
      </c>
      <c r="F2719" s="119" t="s">
        <v>319</v>
      </c>
      <c r="G2719" s="119" t="s">
        <v>319</v>
      </c>
      <c r="H2719" s="119" t="s">
        <v>188</v>
      </c>
      <c r="I2719" s="119" t="s">
        <v>189</v>
      </c>
      <c r="J2719" s="119">
        <v>4</v>
      </c>
      <c r="K2719" s="119">
        <v>10</v>
      </c>
      <c r="L2719" s="119">
        <v>1003</v>
      </c>
      <c r="M2719" s="119">
        <v>37</v>
      </c>
      <c r="N2719" s="120"/>
    </row>
    <row r="2720" spans="1:14" x14ac:dyDescent="0.25">
      <c r="A2720" s="119">
        <v>131</v>
      </c>
      <c r="B2720" s="119">
        <v>131</v>
      </c>
      <c r="C2720" s="119">
        <v>3</v>
      </c>
      <c r="D2720" s="119" t="s">
        <v>186</v>
      </c>
      <c r="E2720" s="119">
        <v>6</v>
      </c>
      <c r="F2720" s="119" t="s">
        <v>319</v>
      </c>
      <c r="G2720" s="119" t="s">
        <v>319</v>
      </c>
      <c r="H2720" s="119" t="s">
        <v>188</v>
      </c>
      <c r="I2720" s="119" t="s">
        <v>189</v>
      </c>
      <c r="J2720" s="119">
        <v>4</v>
      </c>
      <c r="K2720" s="119">
        <v>10</v>
      </c>
      <c r="L2720" s="119">
        <v>1004</v>
      </c>
      <c r="M2720" s="119">
        <v>38</v>
      </c>
      <c r="N2720" s="120"/>
    </row>
    <row r="2721" spans="1:14" x14ac:dyDescent="0.25">
      <c r="A2721" s="119">
        <v>131</v>
      </c>
      <c r="B2721" s="119">
        <v>131</v>
      </c>
      <c r="C2721" s="119">
        <v>3</v>
      </c>
      <c r="D2721" s="119" t="s">
        <v>186</v>
      </c>
      <c r="E2721" s="119">
        <v>6</v>
      </c>
      <c r="F2721" s="119" t="s">
        <v>319</v>
      </c>
      <c r="G2721" s="119" t="s">
        <v>319</v>
      </c>
      <c r="H2721" s="119" t="s">
        <v>188</v>
      </c>
      <c r="I2721" s="119" t="s">
        <v>189</v>
      </c>
      <c r="J2721" s="119">
        <v>4</v>
      </c>
      <c r="K2721" s="119">
        <v>10</v>
      </c>
      <c r="L2721" s="119">
        <v>1005</v>
      </c>
      <c r="M2721" s="119">
        <v>36</v>
      </c>
      <c r="N2721" s="120"/>
    </row>
    <row r="2722" spans="1:14" x14ac:dyDescent="0.25">
      <c r="A2722" s="119">
        <v>131</v>
      </c>
      <c r="B2722" s="119">
        <v>131</v>
      </c>
      <c r="C2722" s="119">
        <v>3</v>
      </c>
      <c r="D2722" s="119" t="s">
        <v>186</v>
      </c>
      <c r="E2722" s="119">
        <v>6</v>
      </c>
      <c r="F2722" s="119" t="s">
        <v>319</v>
      </c>
      <c r="G2722" s="119" t="s">
        <v>319</v>
      </c>
      <c r="H2722" s="119" t="s">
        <v>188</v>
      </c>
      <c r="I2722" s="119" t="s">
        <v>189</v>
      </c>
      <c r="J2722" s="119">
        <v>4</v>
      </c>
      <c r="K2722" s="119">
        <v>11</v>
      </c>
      <c r="L2722" s="119">
        <v>1101</v>
      </c>
      <c r="M2722" s="119">
        <v>35</v>
      </c>
      <c r="N2722" s="120"/>
    </row>
    <row r="2723" spans="1:14" x14ac:dyDescent="0.25">
      <c r="A2723" s="119">
        <v>131</v>
      </c>
      <c r="B2723" s="119">
        <v>131</v>
      </c>
      <c r="C2723" s="119">
        <v>3</v>
      </c>
      <c r="D2723" s="119" t="s">
        <v>186</v>
      </c>
      <c r="E2723" s="119">
        <v>6</v>
      </c>
      <c r="F2723" s="119" t="s">
        <v>319</v>
      </c>
      <c r="G2723" s="119" t="s">
        <v>319</v>
      </c>
      <c r="H2723" s="119" t="s">
        <v>188</v>
      </c>
      <c r="I2723" s="119" t="s">
        <v>189</v>
      </c>
      <c r="J2723" s="119">
        <v>4</v>
      </c>
      <c r="K2723" s="119">
        <v>11</v>
      </c>
      <c r="L2723" s="119">
        <v>1102</v>
      </c>
      <c r="M2723" s="119">
        <v>35</v>
      </c>
      <c r="N2723" s="120"/>
    </row>
    <row r="2724" spans="1:14" x14ac:dyDescent="0.25">
      <c r="A2724" s="119">
        <v>131</v>
      </c>
      <c r="B2724" s="119">
        <v>131</v>
      </c>
      <c r="C2724" s="119">
        <v>3</v>
      </c>
      <c r="D2724" s="119" t="s">
        <v>186</v>
      </c>
      <c r="E2724" s="119">
        <v>6</v>
      </c>
      <c r="F2724" s="119" t="s">
        <v>319</v>
      </c>
      <c r="G2724" s="119" t="s">
        <v>319</v>
      </c>
      <c r="H2724" s="119" t="s">
        <v>188</v>
      </c>
      <c r="I2724" s="119" t="s">
        <v>189</v>
      </c>
      <c r="J2724" s="119">
        <v>4</v>
      </c>
      <c r="K2724" s="119">
        <v>11</v>
      </c>
      <c r="L2724" s="119">
        <v>1103</v>
      </c>
      <c r="M2724" s="119">
        <v>27</v>
      </c>
      <c r="N2724" s="120"/>
    </row>
    <row r="2725" spans="1:14" x14ac:dyDescent="0.25">
      <c r="A2725" s="119">
        <v>131</v>
      </c>
      <c r="B2725" s="119">
        <v>131</v>
      </c>
      <c r="C2725" s="119">
        <v>3</v>
      </c>
      <c r="D2725" s="119" t="s">
        <v>186</v>
      </c>
      <c r="E2725" s="119">
        <v>6</v>
      </c>
      <c r="F2725" s="119" t="s">
        <v>319</v>
      </c>
      <c r="G2725" s="119" t="s">
        <v>319</v>
      </c>
      <c r="H2725" s="119" t="s">
        <v>188</v>
      </c>
      <c r="I2725" s="119" t="s">
        <v>189</v>
      </c>
      <c r="J2725" s="119">
        <v>4</v>
      </c>
      <c r="K2725" s="119">
        <v>11</v>
      </c>
      <c r="L2725" s="119">
        <v>1104</v>
      </c>
      <c r="M2725" s="119">
        <v>27</v>
      </c>
      <c r="N2725" s="120"/>
    </row>
    <row r="2726" spans="1:14" x14ac:dyDescent="0.25">
      <c r="A2726" s="119">
        <v>131</v>
      </c>
      <c r="B2726" s="119">
        <v>131</v>
      </c>
      <c r="C2726" s="119">
        <v>3</v>
      </c>
      <c r="D2726" s="119" t="s">
        <v>186</v>
      </c>
      <c r="E2726" s="119">
        <v>6</v>
      </c>
      <c r="F2726" s="119" t="s">
        <v>319</v>
      </c>
      <c r="G2726" s="119" t="s">
        <v>319</v>
      </c>
      <c r="H2726" s="119" t="s">
        <v>188</v>
      </c>
      <c r="I2726" s="119" t="s">
        <v>189</v>
      </c>
      <c r="J2726" s="119">
        <v>4</v>
      </c>
      <c r="K2726" s="119">
        <v>11</v>
      </c>
      <c r="L2726" s="119">
        <v>1105</v>
      </c>
      <c r="M2726" s="119">
        <v>31</v>
      </c>
      <c r="N2726" s="120"/>
    </row>
    <row r="2727" spans="1:14" x14ac:dyDescent="0.25">
      <c r="A2727" s="119">
        <v>131</v>
      </c>
      <c r="B2727" s="119">
        <v>131</v>
      </c>
      <c r="C2727" s="119">
        <v>3</v>
      </c>
      <c r="D2727" s="119" t="s">
        <v>186</v>
      </c>
      <c r="E2727" s="119">
        <v>6</v>
      </c>
      <c r="F2727" s="119" t="s">
        <v>319</v>
      </c>
      <c r="G2727" s="119" t="s">
        <v>319</v>
      </c>
      <c r="H2727" s="119" t="s">
        <v>188</v>
      </c>
      <c r="I2727" s="119" t="s">
        <v>189</v>
      </c>
      <c r="J2727" s="119">
        <v>4</v>
      </c>
      <c r="K2727" s="119">
        <v>11</v>
      </c>
      <c r="L2727" s="119">
        <v>1106</v>
      </c>
      <c r="M2727" s="119">
        <v>29</v>
      </c>
      <c r="N2727" s="120"/>
    </row>
    <row r="2728" spans="1:14" x14ac:dyDescent="0.25">
      <c r="A2728" s="119">
        <v>131</v>
      </c>
      <c r="B2728" s="119">
        <v>131</v>
      </c>
      <c r="C2728" s="119">
        <v>3</v>
      </c>
      <c r="D2728" s="119" t="s">
        <v>186</v>
      </c>
      <c r="E2728" s="119">
        <v>6</v>
      </c>
      <c r="F2728" s="119" t="s">
        <v>319</v>
      </c>
      <c r="G2728" s="119" t="s">
        <v>319</v>
      </c>
      <c r="H2728" s="119" t="s">
        <v>188</v>
      </c>
      <c r="I2728" s="119" t="s">
        <v>190</v>
      </c>
      <c r="J2728" s="119">
        <v>2</v>
      </c>
      <c r="K2728" s="119">
        <v>1</v>
      </c>
      <c r="L2728" s="119">
        <v>101</v>
      </c>
      <c r="M2728" s="119">
        <v>32</v>
      </c>
      <c r="N2728" s="120"/>
    </row>
    <row r="2729" spans="1:14" x14ac:dyDescent="0.25">
      <c r="A2729" s="119">
        <v>131</v>
      </c>
      <c r="B2729" s="119">
        <v>131</v>
      </c>
      <c r="C2729" s="119">
        <v>3</v>
      </c>
      <c r="D2729" s="119" t="s">
        <v>186</v>
      </c>
      <c r="E2729" s="119">
        <v>6</v>
      </c>
      <c r="F2729" s="119" t="s">
        <v>319</v>
      </c>
      <c r="G2729" s="119" t="s">
        <v>319</v>
      </c>
      <c r="H2729" s="119" t="s">
        <v>188</v>
      </c>
      <c r="I2729" s="119" t="s">
        <v>190</v>
      </c>
      <c r="J2729" s="119">
        <v>2</v>
      </c>
      <c r="K2729" s="119">
        <v>1</v>
      </c>
      <c r="L2729" s="119">
        <v>102</v>
      </c>
      <c r="M2729" s="119">
        <v>35</v>
      </c>
      <c r="N2729" s="120"/>
    </row>
    <row r="2730" spans="1:14" x14ac:dyDescent="0.25">
      <c r="A2730" s="119">
        <v>131</v>
      </c>
      <c r="B2730" s="119">
        <v>131</v>
      </c>
      <c r="C2730" s="119">
        <v>3</v>
      </c>
      <c r="D2730" s="119" t="s">
        <v>186</v>
      </c>
      <c r="E2730" s="119">
        <v>6</v>
      </c>
      <c r="F2730" s="119" t="s">
        <v>319</v>
      </c>
      <c r="G2730" s="119" t="s">
        <v>319</v>
      </c>
      <c r="H2730" s="119" t="s">
        <v>188</v>
      </c>
      <c r="I2730" s="119" t="s">
        <v>190</v>
      </c>
      <c r="J2730" s="119">
        <v>2</v>
      </c>
      <c r="K2730" s="119">
        <v>1</v>
      </c>
      <c r="L2730" s="119">
        <v>103</v>
      </c>
      <c r="M2730" s="119">
        <v>35</v>
      </c>
      <c r="N2730" s="120"/>
    </row>
    <row r="2731" spans="1:14" x14ac:dyDescent="0.25">
      <c r="A2731" s="119">
        <v>131</v>
      </c>
      <c r="B2731" s="119">
        <v>131</v>
      </c>
      <c r="C2731" s="119">
        <v>3</v>
      </c>
      <c r="D2731" s="119" t="s">
        <v>186</v>
      </c>
      <c r="E2731" s="119">
        <v>6</v>
      </c>
      <c r="F2731" s="119" t="s">
        <v>319</v>
      </c>
      <c r="G2731" s="119" t="s">
        <v>319</v>
      </c>
      <c r="H2731" s="119" t="s">
        <v>188</v>
      </c>
      <c r="I2731" s="119" t="s">
        <v>190</v>
      </c>
      <c r="J2731" s="119">
        <v>2</v>
      </c>
      <c r="K2731" s="119">
        <v>1</v>
      </c>
      <c r="L2731" s="119">
        <v>104</v>
      </c>
      <c r="M2731" s="119">
        <v>31</v>
      </c>
      <c r="N2731" s="120"/>
    </row>
    <row r="2732" spans="1:14" x14ac:dyDescent="0.25">
      <c r="A2732" s="119">
        <v>131</v>
      </c>
      <c r="B2732" s="119">
        <v>131</v>
      </c>
      <c r="C2732" s="119">
        <v>3</v>
      </c>
      <c r="D2732" s="119" t="s">
        <v>186</v>
      </c>
      <c r="E2732" s="119">
        <v>6</v>
      </c>
      <c r="F2732" s="119" t="s">
        <v>319</v>
      </c>
      <c r="G2732" s="119" t="s">
        <v>319</v>
      </c>
      <c r="H2732" s="119" t="s">
        <v>188</v>
      </c>
      <c r="I2732" s="119" t="s">
        <v>190</v>
      </c>
      <c r="J2732" s="119">
        <v>2</v>
      </c>
      <c r="K2732" s="119">
        <v>2</v>
      </c>
      <c r="L2732" s="119">
        <v>201</v>
      </c>
      <c r="M2732" s="119">
        <v>37</v>
      </c>
      <c r="N2732" s="120"/>
    </row>
    <row r="2733" spans="1:14" x14ac:dyDescent="0.25">
      <c r="A2733" s="119">
        <v>131</v>
      </c>
      <c r="B2733" s="119">
        <v>131</v>
      </c>
      <c r="C2733" s="119">
        <v>3</v>
      </c>
      <c r="D2733" s="119" t="s">
        <v>186</v>
      </c>
      <c r="E2733" s="119">
        <v>6</v>
      </c>
      <c r="F2733" s="119" t="s">
        <v>319</v>
      </c>
      <c r="G2733" s="119" t="s">
        <v>319</v>
      </c>
      <c r="H2733" s="119" t="s">
        <v>188</v>
      </c>
      <c r="I2733" s="119" t="s">
        <v>190</v>
      </c>
      <c r="J2733" s="119">
        <v>2</v>
      </c>
      <c r="K2733" s="119">
        <v>2</v>
      </c>
      <c r="L2733" s="119">
        <v>202</v>
      </c>
      <c r="M2733" s="119">
        <v>39</v>
      </c>
      <c r="N2733" s="120"/>
    </row>
    <row r="2734" spans="1:14" x14ac:dyDescent="0.25">
      <c r="A2734" s="119">
        <v>131</v>
      </c>
      <c r="B2734" s="119">
        <v>131</v>
      </c>
      <c r="C2734" s="119">
        <v>3</v>
      </c>
      <c r="D2734" s="119" t="s">
        <v>186</v>
      </c>
      <c r="E2734" s="119">
        <v>6</v>
      </c>
      <c r="F2734" s="119" t="s">
        <v>319</v>
      </c>
      <c r="G2734" s="119" t="s">
        <v>319</v>
      </c>
      <c r="H2734" s="119" t="s">
        <v>188</v>
      </c>
      <c r="I2734" s="119" t="s">
        <v>190</v>
      </c>
      <c r="J2734" s="119">
        <v>2</v>
      </c>
      <c r="K2734" s="119">
        <v>2</v>
      </c>
      <c r="L2734" s="119">
        <v>203</v>
      </c>
      <c r="M2734" s="119">
        <v>35</v>
      </c>
      <c r="N2734" s="120"/>
    </row>
    <row r="2735" spans="1:14" x14ac:dyDescent="0.25">
      <c r="A2735" s="119">
        <v>131</v>
      </c>
      <c r="B2735" s="119">
        <v>131</v>
      </c>
      <c r="C2735" s="119">
        <v>3</v>
      </c>
      <c r="D2735" s="119" t="s">
        <v>186</v>
      </c>
      <c r="E2735" s="119">
        <v>6</v>
      </c>
      <c r="F2735" s="119" t="s">
        <v>319</v>
      </c>
      <c r="G2735" s="119" t="s">
        <v>319</v>
      </c>
      <c r="H2735" s="119" t="s">
        <v>188</v>
      </c>
      <c r="I2735" s="119" t="s">
        <v>190</v>
      </c>
      <c r="J2735" s="119">
        <v>2</v>
      </c>
      <c r="K2735" s="119">
        <v>2</v>
      </c>
      <c r="L2735" s="119">
        <v>204</v>
      </c>
      <c r="M2735" s="119">
        <v>35</v>
      </c>
      <c r="N2735" s="120"/>
    </row>
    <row r="2736" spans="1:14" x14ac:dyDescent="0.25">
      <c r="A2736" s="119">
        <v>131</v>
      </c>
      <c r="B2736" s="119">
        <v>131</v>
      </c>
      <c r="C2736" s="119">
        <v>3</v>
      </c>
      <c r="D2736" s="119" t="s">
        <v>186</v>
      </c>
      <c r="E2736" s="119">
        <v>6</v>
      </c>
      <c r="F2736" s="119" t="s">
        <v>319</v>
      </c>
      <c r="G2736" s="119" t="s">
        <v>319</v>
      </c>
      <c r="H2736" s="119" t="s">
        <v>188</v>
      </c>
      <c r="I2736" s="119" t="s">
        <v>190</v>
      </c>
      <c r="J2736" s="119">
        <v>2</v>
      </c>
      <c r="K2736" s="119">
        <v>2</v>
      </c>
      <c r="L2736" s="119">
        <v>205</v>
      </c>
      <c r="M2736" s="119">
        <v>37</v>
      </c>
      <c r="N2736" s="120"/>
    </row>
    <row r="2737" spans="1:14" x14ac:dyDescent="0.25">
      <c r="A2737" s="119">
        <v>131</v>
      </c>
      <c r="B2737" s="119">
        <v>131</v>
      </c>
      <c r="C2737" s="119">
        <v>3</v>
      </c>
      <c r="D2737" s="119" t="s">
        <v>186</v>
      </c>
      <c r="E2737" s="119">
        <v>6</v>
      </c>
      <c r="F2737" s="119" t="s">
        <v>319</v>
      </c>
      <c r="G2737" s="119" t="s">
        <v>319</v>
      </c>
      <c r="H2737" s="119" t="s">
        <v>188</v>
      </c>
      <c r="I2737" s="119" t="s">
        <v>190</v>
      </c>
      <c r="J2737" s="119">
        <v>2</v>
      </c>
      <c r="K2737" s="119">
        <v>3</v>
      </c>
      <c r="L2737" s="119">
        <v>301</v>
      </c>
      <c r="M2737" s="119">
        <v>36</v>
      </c>
      <c r="N2737" s="120"/>
    </row>
    <row r="2738" spans="1:14" x14ac:dyDescent="0.25">
      <c r="A2738" s="119">
        <v>131</v>
      </c>
      <c r="B2738" s="119">
        <v>131</v>
      </c>
      <c r="C2738" s="119">
        <v>3</v>
      </c>
      <c r="D2738" s="119" t="s">
        <v>186</v>
      </c>
      <c r="E2738" s="119">
        <v>6</v>
      </c>
      <c r="F2738" s="119" t="s">
        <v>319</v>
      </c>
      <c r="G2738" s="119" t="s">
        <v>319</v>
      </c>
      <c r="H2738" s="119" t="s">
        <v>188</v>
      </c>
      <c r="I2738" s="119" t="s">
        <v>190</v>
      </c>
      <c r="J2738" s="119">
        <v>2</v>
      </c>
      <c r="K2738" s="119">
        <v>3</v>
      </c>
      <c r="L2738" s="119">
        <v>302</v>
      </c>
      <c r="M2738" s="119">
        <v>31</v>
      </c>
      <c r="N2738" s="120"/>
    </row>
    <row r="2739" spans="1:14" x14ac:dyDescent="0.25">
      <c r="A2739" s="119">
        <v>131</v>
      </c>
      <c r="B2739" s="119">
        <v>131</v>
      </c>
      <c r="C2739" s="119">
        <v>3</v>
      </c>
      <c r="D2739" s="119" t="s">
        <v>186</v>
      </c>
      <c r="E2739" s="119">
        <v>6</v>
      </c>
      <c r="F2739" s="119" t="s">
        <v>319</v>
      </c>
      <c r="G2739" s="119" t="s">
        <v>319</v>
      </c>
      <c r="H2739" s="119" t="s">
        <v>188</v>
      </c>
      <c r="I2739" s="119" t="s">
        <v>190</v>
      </c>
      <c r="J2739" s="119">
        <v>2</v>
      </c>
      <c r="K2739" s="119">
        <v>3</v>
      </c>
      <c r="L2739" s="119">
        <v>303</v>
      </c>
      <c r="M2739" s="119">
        <v>33</v>
      </c>
      <c r="N2739" s="120"/>
    </row>
    <row r="2740" spans="1:14" x14ac:dyDescent="0.25">
      <c r="A2740" s="119">
        <v>131</v>
      </c>
      <c r="B2740" s="119">
        <v>131</v>
      </c>
      <c r="C2740" s="119">
        <v>3</v>
      </c>
      <c r="D2740" s="119" t="s">
        <v>186</v>
      </c>
      <c r="E2740" s="119">
        <v>6</v>
      </c>
      <c r="F2740" s="119" t="s">
        <v>319</v>
      </c>
      <c r="G2740" s="119" t="s">
        <v>319</v>
      </c>
      <c r="H2740" s="119" t="s">
        <v>188</v>
      </c>
      <c r="I2740" s="119" t="s">
        <v>190</v>
      </c>
      <c r="J2740" s="119">
        <v>2</v>
      </c>
      <c r="K2740" s="119">
        <v>3</v>
      </c>
      <c r="L2740" s="119">
        <v>304</v>
      </c>
      <c r="M2740" s="119">
        <v>30</v>
      </c>
      <c r="N2740" s="120"/>
    </row>
    <row r="2741" spans="1:14" x14ac:dyDescent="0.25">
      <c r="A2741" s="119">
        <v>131</v>
      </c>
      <c r="B2741" s="119">
        <v>131</v>
      </c>
      <c r="C2741" s="119">
        <v>3</v>
      </c>
      <c r="D2741" s="119" t="s">
        <v>186</v>
      </c>
      <c r="E2741" s="119">
        <v>6</v>
      </c>
      <c r="F2741" s="119" t="s">
        <v>319</v>
      </c>
      <c r="G2741" s="119" t="s">
        <v>319</v>
      </c>
      <c r="H2741" s="119" t="s">
        <v>188</v>
      </c>
      <c r="I2741" s="119" t="s">
        <v>190</v>
      </c>
      <c r="J2741" s="119">
        <v>2</v>
      </c>
      <c r="K2741" s="119">
        <v>3</v>
      </c>
      <c r="L2741" s="119">
        <v>305</v>
      </c>
      <c r="M2741" s="119">
        <v>29</v>
      </c>
      <c r="N2741" s="120"/>
    </row>
    <row r="2742" spans="1:14" x14ac:dyDescent="0.25">
      <c r="A2742" s="119">
        <v>131</v>
      </c>
      <c r="B2742" s="119">
        <v>131</v>
      </c>
      <c r="C2742" s="119">
        <v>3</v>
      </c>
      <c r="D2742" s="119" t="s">
        <v>186</v>
      </c>
      <c r="E2742" s="119">
        <v>6</v>
      </c>
      <c r="F2742" s="119" t="s">
        <v>319</v>
      </c>
      <c r="G2742" s="119" t="s">
        <v>319</v>
      </c>
      <c r="H2742" s="119" t="s">
        <v>188</v>
      </c>
      <c r="I2742" s="119" t="s">
        <v>190</v>
      </c>
      <c r="J2742" s="119">
        <v>2</v>
      </c>
      <c r="K2742" s="119">
        <v>4</v>
      </c>
      <c r="L2742" s="119">
        <v>401</v>
      </c>
      <c r="M2742" s="119">
        <v>38</v>
      </c>
      <c r="N2742" s="120"/>
    </row>
    <row r="2743" spans="1:14" x14ac:dyDescent="0.25">
      <c r="A2743" s="119">
        <v>131</v>
      </c>
      <c r="B2743" s="119">
        <v>131</v>
      </c>
      <c r="C2743" s="119">
        <v>3</v>
      </c>
      <c r="D2743" s="119" t="s">
        <v>186</v>
      </c>
      <c r="E2743" s="119">
        <v>6</v>
      </c>
      <c r="F2743" s="119" t="s">
        <v>319</v>
      </c>
      <c r="G2743" s="119" t="s">
        <v>319</v>
      </c>
      <c r="H2743" s="119" t="s">
        <v>188</v>
      </c>
      <c r="I2743" s="119" t="s">
        <v>190</v>
      </c>
      <c r="J2743" s="119">
        <v>2</v>
      </c>
      <c r="K2743" s="119">
        <v>4</v>
      </c>
      <c r="L2743" s="119">
        <v>402</v>
      </c>
      <c r="M2743" s="119">
        <v>37</v>
      </c>
      <c r="N2743" s="120"/>
    </row>
    <row r="2744" spans="1:14" x14ac:dyDescent="0.25">
      <c r="A2744" s="119">
        <v>131</v>
      </c>
      <c r="B2744" s="119">
        <v>131</v>
      </c>
      <c r="C2744" s="119">
        <v>3</v>
      </c>
      <c r="D2744" s="119" t="s">
        <v>186</v>
      </c>
      <c r="E2744" s="119">
        <v>6</v>
      </c>
      <c r="F2744" s="119" t="s">
        <v>319</v>
      </c>
      <c r="G2744" s="119" t="s">
        <v>319</v>
      </c>
      <c r="H2744" s="119" t="s">
        <v>188</v>
      </c>
      <c r="I2744" s="119" t="s">
        <v>190</v>
      </c>
      <c r="J2744" s="119">
        <v>2</v>
      </c>
      <c r="K2744" s="119">
        <v>4</v>
      </c>
      <c r="L2744" s="119">
        <v>403</v>
      </c>
      <c r="M2744" s="119">
        <v>38</v>
      </c>
      <c r="N2744" s="120"/>
    </row>
    <row r="2745" spans="1:14" x14ac:dyDescent="0.25">
      <c r="A2745" s="119">
        <v>131</v>
      </c>
      <c r="B2745" s="119">
        <v>131</v>
      </c>
      <c r="C2745" s="119">
        <v>3</v>
      </c>
      <c r="D2745" s="119" t="s">
        <v>186</v>
      </c>
      <c r="E2745" s="119">
        <v>6</v>
      </c>
      <c r="F2745" s="119" t="s">
        <v>319</v>
      </c>
      <c r="G2745" s="119" t="s">
        <v>319</v>
      </c>
      <c r="H2745" s="119" t="s">
        <v>188</v>
      </c>
      <c r="I2745" s="119" t="s">
        <v>190</v>
      </c>
      <c r="J2745" s="119">
        <v>2</v>
      </c>
      <c r="K2745" s="119">
        <v>4</v>
      </c>
      <c r="L2745" s="119">
        <v>404</v>
      </c>
      <c r="M2745" s="119">
        <v>40</v>
      </c>
      <c r="N2745" s="120"/>
    </row>
    <row r="2746" spans="1:14" x14ac:dyDescent="0.25">
      <c r="A2746" s="119">
        <v>131</v>
      </c>
      <c r="B2746" s="119">
        <v>131</v>
      </c>
      <c r="C2746" s="119">
        <v>3</v>
      </c>
      <c r="D2746" s="119" t="s">
        <v>186</v>
      </c>
      <c r="E2746" s="119">
        <v>6</v>
      </c>
      <c r="F2746" s="119" t="s">
        <v>319</v>
      </c>
      <c r="G2746" s="119" t="s">
        <v>319</v>
      </c>
      <c r="H2746" s="119" t="s">
        <v>188</v>
      </c>
      <c r="I2746" s="119" t="s">
        <v>190</v>
      </c>
      <c r="J2746" s="119">
        <v>2</v>
      </c>
      <c r="K2746" s="119">
        <v>4</v>
      </c>
      <c r="L2746" s="119">
        <v>405</v>
      </c>
      <c r="M2746" s="119">
        <v>40</v>
      </c>
      <c r="N2746" s="120"/>
    </row>
    <row r="2747" spans="1:14" x14ac:dyDescent="0.25">
      <c r="A2747" s="119">
        <v>131</v>
      </c>
      <c r="B2747" s="119">
        <v>131</v>
      </c>
      <c r="C2747" s="119">
        <v>3</v>
      </c>
      <c r="D2747" s="119" t="s">
        <v>186</v>
      </c>
      <c r="E2747" s="119">
        <v>6</v>
      </c>
      <c r="F2747" s="119" t="s">
        <v>319</v>
      </c>
      <c r="G2747" s="119" t="s">
        <v>319</v>
      </c>
      <c r="H2747" s="119" t="s">
        <v>188</v>
      </c>
      <c r="I2747" s="119" t="s">
        <v>190</v>
      </c>
      <c r="J2747" s="119">
        <v>2</v>
      </c>
      <c r="K2747" s="119">
        <v>5</v>
      </c>
      <c r="L2747" s="119">
        <v>501</v>
      </c>
      <c r="M2747" s="119">
        <v>36</v>
      </c>
      <c r="N2747" s="120"/>
    </row>
    <row r="2748" spans="1:14" x14ac:dyDescent="0.25">
      <c r="A2748" s="119">
        <v>131</v>
      </c>
      <c r="B2748" s="119">
        <v>131</v>
      </c>
      <c r="C2748" s="119">
        <v>3</v>
      </c>
      <c r="D2748" s="119" t="s">
        <v>186</v>
      </c>
      <c r="E2748" s="119">
        <v>6</v>
      </c>
      <c r="F2748" s="119" t="s">
        <v>319</v>
      </c>
      <c r="G2748" s="119" t="s">
        <v>319</v>
      </c>
      <c r="H2748" s="119" t="s">
        <v>188</v>
      </c>
      <c r="I2748" s="119" t="s">
        <v>190</v>
      </c>
      <c r="J2748" s="119">
        <v>2</v>
      </c>
      <c r="K2748" s="119">
        <v>5</v>
      </c>
      <c r="L2748" s="119">
        <v>502</v>
      </c>
      <c r="M2748" s="119">
        <v>27</v>
      </c>
      <c r="N2748" s="120"/>
    </row>
    <row r="2749" spans="1:14" x14ac:dyDescent="0.25">
      <c r="A2749" s="119">
        <v>131</v>
      </c>
      <c r="B2749" s="119">
        <v>131</v>
      </c>
      <c r="C2749" s="119">
        <v>3</v>
      </c>
      <c r="D2749" s="119" t="s">
        <v>186</v>
      </c>
      <c r="E2749" s="119">
        <v>6</v>
      </c>
      <c r="F2749" s="119" t="s">
        <v>319</v>
      </c>
      <c r="G2749" s="119" t="s">
        <v>319</v>
      </c>
      <c r="H2749" s="119" t="s">
        <v>188</v>
      </c>
      <c r="I2749" s="119" t="s">
        <v>190</v>
      </c>
      <c r="J2749" s="119">
        <v>2</v>
      </c>
      <c r="K2749" s="119">
        <v>5</v>
      </c>
      <c r="L2749" s="119">
        <v>503</v>
      </c>
      <c r="M2749" s="119">
        <v>31</v>
      </c>
      <c r="N2749" s="120"/>
    </row>
    <row r="2750" spans="1:14" x14ac:dyDescent="0.25">
      <c r="A2750" s="119">
        <v>131</v>
      </c>
      <c r="B2750" s="119">
        <v>131</v>
      </c>
      <c r="C2750" s="119">
        <v>3</v>
      </c>
      <c r="D2750" s="119" t="s">
        <v>186</v>
      </c>
      <c r="E2750" s="119">
        <v>6</v>
      </c>
      <c r="F2750" s="119" t="s">
        <v>319</v>
      </c>
      <c r="G2750" s="119" t="s">
        <v>319</v>
      </c>
      <c r="H2750" s="119" t="s">
        <v>188</v>
      </c>
      <c r="I2750" s="119" t="s">
        <v>190</v>
      </c>
      <c r="J2750" s="119">
        <v>2</v>
      </c>
      <c r="K2750" s="119">
        <v>5</v>
      </c>
      <c r="L2750" s="119">
        <v>504</v>
      </c>
      <c r="M2750" s="119">
        <v>29</v>
      </c>
      <c r="N2750" s="120"/>
    </row>
    <row r="2751" spans="1:14" x14ac:dyDescent="0.25">
      <c r="A2751" s="119">
        <v>131</v>
      </c>
      <c r="B2751" s="119">
        <v>131</v>
      </c>
      <c r="C2751" s="119">
        <v>3</v>
      </c>
      <c r="D2751" s="119" t="s">
        <v>186</v>
      </c>
      <c r="E2751" s="119">
        <v>6</v>
      </c>
      <c r="F2751" s="119" t="s">
        <v>319</v>
      </c>
      <c r="G2751" s="119" t="s">
        <v>319</v>
      </c>
      <c r="H2751" s="119" t="s">
        <v>188</v>
      </c>
      <c r="I2751" s="119" t="s">
        <v>190</v>
      </c>
      <c r="J2751" s="119">
        <v>2</v>
      </c>
      <c r="K2751" s="119">
        <v>5</v>
      </c>
      <c r="L2751" s="119">
        <v>505</v>
      </c>
      <c r="M2751" s="119">
        <v>29</v>
      </c>
      <c r="N2751" s="120"/>
    </row>
    <row r="2752" spans="1:14" x14ac:dyDescent="0.25">
      <c r="A2752" s="119">
        <v>131</v>
      </c>
      <c r="B2752" s="119">
        <v>661</v>
      </c>
      <c r="C2752" s="119">
        <v>3</v>
      </c>
      <c r="D2752" s="119" t="s">
        <v>186</v>
      </c>
      <c r="E2752" s="119">
        <v>6</v>
      </c>
      <c r="F2752" s="119" t="s">
        <v>319</v>
      </c>
      <c r="G2752" s="119" t="s">
        <v>320</v>
      </c>
      <c r="H2752" s="119" t="s">
        <v>188</v>
      </c>
      <c r="I2752" s="119" t="s">
        <v>189</v>
      </c>
      <c r="J2752" s="119">
        <v>1</v>
      </c>
      <c r="K2752" s="119">
        <v>0</v>
      </c>
      <c r="L2752" s="119">
        <v>1</v>
      </c>
      <c r="M2752" s="119">
        <v>24</v>
      </c>
      <c r="N2752" s="120"/>
    </row>
    <row r="2753" spans="1:14" x14ac:dyDescent="0.25">
      <c r="A2753" s="119">
        <v>131</v>
      </c>
      <c r="B2753" s="119">
        <v>661</v>
      </c>
      <c r="C2753" s="119">
        <v>3</v>
      </c>
      <c r="D2753" s="119" t="s">
        <v>186</v>
      </c>
      <c r="E2753" s="119">
        <v>6</v>
      </c>
      <c r="F2753" s="119" t="s">
        <v>319</v>
      </c>
      <c r="G2753" s="119" t="s">
        <v>320</v>
      </c>
      <c r="H2753" s="119" t="s">
        <v>188</v>
      </c>
      <c r="I2753" s="119" t="s">
        <v>189</v>
      </c>
      <c r="J2753" s="119">
        <v>1</v>
      </c>
      <c r="K2753" s="119">
        <v>0</v>
      </c>
      <c r="L2753" s="119">
        <v>2</v>
      </c>
      <c r="M2753" s="119">
        <v>25</v>
      </c>
      <c r="N2753" s="120"/>
    </row>
    <row r="2754" spans="1:14" x14ac:dyDescent="0.25">
      <c r="A2754" s="119">
        <v>131</v>
      </c>
      <c r="B2754" s="119">
        <v>661</v>
      </c>
      <c r="C2754" s="119">
        <v>3</v>
      </c>
      <c r="D2754" s="119" t="s">
        <v>186</v>
      </c>
      <c r="E2754" s="119">
        <v>6</v>
      </c>
      <c r="F2754" s="119" t="s">
        <v>319</v>
      </c>
      <c r="G2754" s="119" t="s">
        <v>320</v>
      </c>
      <c r="H2754" s="119" t="s">
        <v>188</v>
      </c>
      <c r="I2754" s="119" t="s">
        <v>189</v>
      </c>
      <c r="J2754" s="119">
        <v>1</v>
      </c>
      <c r="K2754" s="119">
        <v>0</v>
      </c>
      <c r="L2754" s="119">
        <v>3</v>
      </c>
      <c r="M2754" s="119">
        <v>25</v>
      </c>
      <c r="N2754" s="120"/>
    </row>
    <row r="2755" spans="1:14" x14ac:dyDescent="0.25">
      <c r="A2755" s="119">
        <v>131</v>
      </c>
      <c r="B2755" s="119">
        <v>661</v>
      </c>
      <c r="C2755" s="119">
        <v>3</v>
      </c>
      <c r="D2755" s="119" t="s">
        <v>186</v>
      </c>
      <c r="E2755" s="119">
        <v>6</v>
      </c>
      <c r="F2755" s="119" t="s">
        <v>319</v>
      </c>
      <c r="G2755" s="119" t="s">
        <v>320</v>
      </c>
      <c r="H2755" s="119" t="s">
        <v>188</v>
      </c>
      <c r="I2755" s="119" t="s">
        <v>189</v>
      </c>
      <c r="J2755" s="119">
        <v>1</v>
      </c>
      <c r="K2755" s="119">
        <v>0</v>
      </c>
      <c r="L2755" s="119">
        <v>4</v>
      </c>
      <c r="M2755" s="119">
        <v>24</v>
      </c>
      <c r="N2755" s="120"/>
    </row>
    <row r="2756" spans="1:14" x14ac:dyDescent="0.25">
      <c r="A2756" s="119">
        <v>131</v>
      </c>
      <c r="B2756" s="119">
        <v>661</v>
      </c>
      <c r="C2756" s="119">
        <v>3</v>
      </c>
      <c r="D2756" s="119" t="s">
        <v>186</v>
      </c>
      <c r="E2756" s="119">
        <v>6</v>
      </c>
      <c r="F2756" s="119" t="s">
        <v>319</v>
      </c>
      <c r="G2756" s="119" t="s">
        <v>320</v>
      </c>
      <c r="H2756" s="119" t="s">
        <v>188</v>
      </c>
      <c r="I2756" s="119" t="s">
        <v>189</v>
      </c>
      <c r="J2756" s="119">
        <v>1</v>
      </c>
      <c r="K2756" s="119">
        <v>0</v>
      </c>
      <c r="L2756" s="119">
        <v>5</v>
      </c>
      <c r="M2756" s="119">
        <v>24</v>
      </c>
      <c r="N2756" s="120"/>
    </row>
    <row r="2757" spans="1:14" x14ac:dyDescent="0.25">
      <c r="A2757" s="119">
        <v>131</v>
      </c>
      <c r="B2757" s="119">
        <v>661</v>
      </c>
      <c r="C2757" s="119">
        <v>3</v>
      </c>
      <c r="D2757" s="119" t="s">
        <v>186</v>
      </c>
      <c r="E2757" s="119">
        <v>6</v>
      </c>
      <c r="F2757" s="119" t="s">
        <v>319</v>
      </c>
      <c r="G2757" s="119" t="s">
        <v>320</v>
      </c>
      <c r="H2757" s="119" t="s">
        <v>188</v>
      </c>
      <c r="I2757" s="119" t="s">
        <v>189</v>
      </c>
      <c r="J2757" s="119">
        <v>1</v>
      </c>
      <c r="K2757" s="119">
        <v>0</v>
      </c>
      <c r="L2757" s="119">
        <v>6</v>
      </c>
      <c r="M2757" s="119">
        <v>25</v>
      </c>
      <c r="N2757" s="120"/>
    </row>
    <row r="2758" spans="1:14" x14ac:dyDescent="0.25">
      <c r="A2758" s="119">
        <v>131</v>
      </c>
      <c r="B2758" s="119">
        <v>661</v>
      </c>
      <c r="C2758" s="119">
        <v>3</v>
      </c>
      <c r="D2758" s="119" t="s">
        <v>186</v>
      </c>
      <c r="E2758" s="119">
        <v>6</v>
      </c>
      <c r="F2758" s="119" t="s">
        <v>319</v>
      </c>
      <c r="G2758" s="119" t="s">
        <v>320</v>
      </c>
      <c r="H2758" s="119" t="s">
        <v>188</v>
      </c>
      <c r="I2758" s="119" t="s">
        <v>189</v>
      </c>
      <c r="J2758" s="119">
        <v>2</v>
      </c>
      <c r="K2758" s="119">
        <v>1</v>
      </c>
      <c r="L2758" s="119">
        <v>101</v>
      </c>
      <c r="M2758" s="119">
        <v>32</v>
      </c>
      <c r="N2758" s="120"/>
    </row>
    <row r="2759" spans="1:14" x14ac:dyDescent="0.25">
      <c r="A2759" s="119">
        <v>139</v>
      </c>
      <c r="B2759" s="119">
        <v>139</v>
      </c>
      <c r="C2759" s="119">
        <v>3</v>
      </c>
      <c r="D2759" s="119" t="s">
        <v>186</v>
      </c>
      <c r="E2759" s="119">
        <v>6</v>
      </c>
      <c r="F2759" s="119" t="s">
        <v>321</v>
      </c>
      <c r="G2759" s="119" t="s">
        <v>321</v>
      </c>
      <c r="H2759" s="119" t="s">
        <v>211</v>
      </c>
      <c r="I2759" s="119" t="s">
        <v>192</v>
      </c>
      <c r="J2759" s="119">
        <v>2</v>
      </c>
      <c r="K2759" s="119">
        <v>21</v>
      </c>
      <c r="L2759" s="119">
        <v>2101</v>
      </c>
      <c r="M2759" s="119">
        <v>13</v>
      </c>
      <c r="N2759" s="120"/>
    </row>
    <row r="2760" spans="1:14" x14ac:dyDescent="0.25">
      <c r="A2760" s="119">
        <v>139</v>
      </c>
      <c r="B2760" s="119">
        <v>139</v>
      </c>
      <c r="C2760" s="119">
        <v>3</v>
      </c>
      <c r="D2760" s="119" t="s">
        <v>186</v>
      </c>
      <c r="E2760" s="119">
        <v>6</v>
      </c>
      <c r="F2760" s="119" t="s">
        <v>321</v>
      </c>
      <c r="G2760" s="119" t="s">
        <v>321</v>
      </c>
      <c r="H2760" s="119" t="s">
        <v>188</v>
      </c>
      <c r="I2760" s="119" t="s">
        <v>189</v>
      </c>
      <c r="J2760" s="119">
        <v>1</v>
      </c>
      <c r="K2760" s="119">
        <v>0</v>
      </c>
      <c r="L2760" s="119">
        <v>1</v>
      </c>
      <c r="M2760" s="119">
        <v>25</v>
      </c>
      <c r="N2760" s="120"/>
    </row>
    <row r="2761" spans="1:14" x14ac:dyDescent="0.25">
      <c r="A2761" s="119">
        <v>139</v>
      </c>
      <c r="B2761" s="119">
        <v>139</v>
      </c>
      <c r="C2761" s="119">
        <v>3</v>
      </c>
      <c r="D2761" s="119" t="s">
        <v>186</v>
      </c>
      <c r="E2761" s="119">
        <v>6</v>
      </c>
      <c r="F2761" s="119" t="s">
        <v>321</v>
      </c>
      <c r="G2761" s="119" t="s">
        <v>321</v>
      </c>
      <c r="H2761" s="119" t="s">
        <v>188</v>
      </c>
      <c r="I2761" s="119" t="s">
        <v>189</v>
      </c>
      <c r="J2761" s="119">
        <v>3</v>
      </c>
      <c r="K2761" s="119">
        <v>7</v>
      </c>
      <c r="L2761" s="119">
        <v>701</v>
      </c>
      <c r="M2761" s="119">
        <v>42</v>
      </c>
      <c r="N2761" s="120"/>
    </row>
    <row r="2762" spans="1:14" x14ac:dyDescent="0.25">
      <c r="A2762" s="119">
        <v>139</v>
      </c>
      <c r="B2762" s="119">
        <v>139</v>
      </c>
      <c r="C2762" s="119">
        <v>3</v>
      </c>
      <c r="D2762" s="119" t="s">
        <v>186</v>
      </c>
      <c r="E2762" s="119">
        <v>6</v>
      </c>
      <c r="F2762" s="119" t="s">
        <v>321</v>
      </c>
      <c r="G2762" s="119" t="s">
        <v>321</v>
      </c>
      <c r="H2762" s="119" t="s">
        <v>188</v>
      </c>
      <c r="I2762" s="119" t="s">
        <v>189</v>
      </c>
      <c r="J2762" s="119">
        <v>3</v>
      </c>
      <c r="K2762" s="119">
        <v>7</v>
      </c>
      <c r="L2762" s="119">
        <v>702</v>
      </c>
      <c r="M2762" s="119">
        <v>45</v>
      </c>
      <c r="N2762" s="120"/>
    </row>
    <row r="2763" spans="1:14" x14ac:dyDescent="0.25">
      <c r="A2763" s="119">
        <v>139</v>
      </c>
      <c r="B2763" s="119">
        <v>139</v>
      </c>
      <c r="C2763" s="119">
        <v>3</v>
      </c>
      <c r="D2763" s="119" t="s">
        <v>186</v>
      </c>
      <c r="E2763" s="119">
        <v>6</v>
      </c>
      <c r="F2763" s="119" t="s">
        <v>321</v>
      </c>
      <c r="G2763" s="119" t="s">
        <v>321</v>
      </c>
      <c r="H2763" s="119" t="s">
        <v>188</v>
      </c>
      <c r="I2763" s="119" t="s">
        <v>189</v>
      </c>
      <c r="J2763" s="119">
        <v>3</v>
      </c>
      <c r="K2763" s="119">
        <v>8</v>
      </c>
      <c r="L2763" s="119">
        <v>801</v>
      </c>
      <c r="M2763" s="119">
        <v>42</v>
      </c>
      <c r="N2763" s="120"/>
    </row>
    <row r="2764" spans="1:14" x14ac:dyDescent="0.25">
      <c r="A2764" s="119">
        <v>139</v>
      </c>
      <c r="B2764" s="119">
        <v>139</v>
      </c>
      <c r="C2764" s="119">
        <v>3</v>
      </c>
      <c r="D2764" s="119" t="s">
        <v>186</v>
      </c>
      <c r="E2764" s="119">
        <v>6</v>
      </c>
      <c r="F2764" s="119" t="s">
        <v>321</v>
      </c>
      <c r="G2764" s="119" t="s">
        <v>321</v>
      </c>
      <c r="H2764" s="119" t="s">
        <v>188</v>
      </c>
      <c r="I2764" s="119" t="s">
        <v>189</v>
      </c>
      <c r="J2764" s="119">
        <v>3</v>
      </c>
      <c r="K2764" s="119">
        <v>8</v>
      </c>
      <c r="L2764" s="119">
        <v>802</v>
      </c>
      <c r="M2764" s="119">
        <v>41</v>
      </c>
      <c r="N2764" s="120"/>
    </row>
    <row r="2765" spans="1:14" x14ac:dyDescent="0.25">
      <c r="A2765" s="119">
        <v>139</v>
      </c>
      <c r="B2765" s="119">
        <v>139</v>
      </c>
      <c r="C2765" s="119">
        <v>3</v>
      </c>
      <c r="D2765" s="119" t="s">
        <v>186</v>
      </c>
      <c r="E2765" s="119">
        <v>6</v>
      </c>
      <c r="F2765" s="119" t="s">
        <v>321</v>
      </c>
      <c r="G2765" s="119" t="s">
        <v>321</v>
      </c>
      <c r="H2765" s="119" t="s">
        <v>188</v>
      </c>
      <c r="I2765" s="119" t="s">
        <v>189</v>
      </c>
      <c r="J2765" s="119">
        <v>3</v>
      </c>
      <c r="K2765" s="119">
        <v>8</v>
      </c>
      <c r="L2765" s="119">
        <v>803</v>
      </c>
      <c r="M2765" s="119">
        <v>40</v>
      </c>
      <c r="N2765" s="120"/>
    </row>
    <row r="2766" spans="1:14" x14ac:dyDescent="0.25">
      <c r="A2766" s="119">
        <v>139</v>
      </c>
      <c r="B2766" s="119">
        <v>139</v>
      </c>
      <c r="C2766" s="119">
        <v>3</v>
      </c>
      <c r="D2766" s="119" t="s">
        <v>186</v>
      </c>
      <c r="E2766" s="119">
        <v>6</v>
      </c>
      <c r="F2766" s="119" t="s">
        <v>321</v>
      </c>
      <c r="G2766" s="119" t="s">
        <v>321</v>
      </c>
      <c r="H2766" s="119" t="s">
        <v>188</v>
      </c>
      <c r="I2766" s="119" t="s">
        <v>189</v>
      </c>
      <c r="J2766" s="119">
        <v>3</v>
      </c>
      <c r="K2766" s="119">
        <v>9</v>
      </c>
      <c r="L2766" s="119">
        <v>901</v>
      </c>
      <c r="M2766" s="119">
        <v>45</v>
      </c>
      <c r="N2766" s="120"/>
    </row>
    <row r="2767" spans="1:14" x14ac:dyDescent="0.25">
      <c r="A2767" s="119">
        <v>139</v>
      </c>
      <c r="B2767" s="119">
        <v>139</v>
      </c>
      <c r="C2767" s="119">
        <v>3</v>
      </c>
      <c r="D2767" s="119" t="s">
        <v>186</v>
      </c>
      <c r="E2767" s="119">
        <v>6</v>
      </c>
      <c r="F2767" s="119" t="s">
        <v>321</v>
      </c>
      <c r="G2767" s="119" t="s">
        <v>321</v>
      </c>
      <c r="H2767" s="119" t="s">
        <v>188</v>
      </c>
      <c r="I2767" s="119" t="s">
        <v>189</v>
      </c>
      <c r="J2767" s="119">
        <v>3</v>
      </c>
      <c r="K2767" s="119">
        <v>9</v>
      </c>
      <c r="L2767" s="119">
        <v>902</v>
      </c>
      <c r="M2767" s="119">
        <v>50</v>
      </c>
      <c r="N2767" s="120"/>
    </row>
    <row r="2768" spans="1:14" x14ac:dyDescent="0.25">
      <c r="A2768" s="119">
        <v>139</v>
      </c>
      <c r="B2768" s="119">
        <v>139</v>
      </c>
      <c r="C2768" s="119">
        <v>3</v>
      </c>
      <c r="D2768" s="119" t="s">
        <v>186</v>
      </c>
      <c r="E2768" s="119">
        <v>6</v>
      </c>
      <c r="F2768" s="119" t="s">
        <v>321</v>
      </c>
      <c r="G2768" s="119" t="s">
        <v>321</v>
      </c>
      <c r="H2768" s="119" t="s">
        <v>188</v>
      </c>
      <c r="I2768" s="119" t="s">
        <v>189</v>
      </c>
      <c r="J2768" s="119">
        <v>4</v>
      </c>
      <c r="K2768" s="119">
        <v>10</v>
      </c>
      <c r="L2768" s="119">
        <v>1001</v>
      </c>
      <c r="M2768" s="119">
        <v>39</v>
      </c>
      <c r="N2768" s="120"/>
    </row>
    <row r="2769" spans="1:14" x14ac:dyDescent="0.25">
      <c r="A2769" s="119">
        <v>139</v>
      </c>
      <c r="B2769" s="119">
        <v>139</v>
      </c>
      <c r="C2769" s="119">
        <v>3</v>
      </c>
      <c r="D2769" s="119" t="s">
        <v>186</v>
      </c>
      <c r="E2769" s="119">
        <v>6</v>
      </c>
      <c r="F2769" s="119" t="s">
        <v>321</v>
      </c>
      <c r="G2769" s="119" t="s">
        <v>321</v>
      </c>
      <c r="H2769" s="119" t="s">
        <v>188</v>
      </c>
      <c r="I2769" s="119" t="s">
        <v>189</v>
      </c>
      <c r="J2769" s="119">
        <v>4</v>
      </c>
      <c r="K2769" s="119">
        <v>10</v>
      </c>
      <c r="L2769" s="119">
        <v>1002</v>
      </c>
      <c r="M2769" s="119">
        <v>39</v>
      </c>
      <c r="N2769" s="120"/>
    </row>
    <row r="2770" spans="1:14" x14ac:dyDescent="0.25">
      <c r="A2770" s="119">
        <v>139</v>
      </c>
      <c r="B2770" s="119">
        <v>139</v>
      </c>
      <c r="C2770" s="119">
        <v>3</v>
      </c>
      <c r="D2770" s="119" t="s">
        <v>186</v>
      </c>
      <c r="E2770" s="119">
        <v>6</v>
      </c>
      <c r="F2770" s="119" t="s">
        <v>321</v>
      </c>
      <c r="G2770" s="119" t="s">
        <v>321</v>
      </c>
      <c r="H2770" s="119" t="s">
        <v>188</v>
      </c>
      <c r="I2770" s="119" t="s">
        <v>189</v>
      </c>
      <c r="J2770" s="119">
        <v>4</v>
      </c>
      <c r="K2770" s="119">
        <v>10</v>
      </c>
      <c r="L2770" s="119">
        <v>1003</v>
      </c>
      <c r="M2770" s="119">
        <v>36</v>
      </c>
      <c r="N2770" s="120"/>
    </row>
    <row r="2771" spans="1:14" x14ac:dyDescent="0.25">
      <c r="A2771" s="119">
        <v>139</v>
      </c>
      <c r="B2771" s="119">
        <v>139</v>
      </c>
      <c r="C2771" s="119">
        <v>3</v>
      </c>
      <c r="D2771" s="119" t="s">
        <v>186</v>
      </c>
      <c r="E2771" s="119">
        <v>6</v>
      </c>
      <c r="F2771" s="119" t="s">
        <v>321</v>
      </c>
      <c r="G2771" s="119" t="s">
        <v>321</v>
      </c>
      <c r="H2771" s="119" t="s">
        <v>188</v>
      </c>
      <c r="I2771" s="119" t="s">
        <v>189</v>
      </c>
      <c r="J2771" s="119">
        <v>4</v>
      </c>
      <c r="K2771" s="119">
        <v>11</v>
      </c>
      <c r="L2771" s="119">
        <v>1101</v>
      </c>
      <c r="M2771" s="119">
        <v>40</v>
      </c>
      <c r="N2771" s="120"/>
    </row>
    <row r="2772" spans="1:14" x14ac:dyDescent="0.25">
      <c r="A2772" s="119">
        <v>139</v>
      </c>
      <c r="B2772" s="119">
        <v>139</v>
      </c>
      <c r="C2772" s="119">
        <v>3</v>
      </c>
      <c r="D2772" s="119" t="s">
        <v>186</v>
      </c>
      <c r="E2772" s="119">
        <v>6</v>
      </c>
      <c r="F2772" s="119" t="s">
        <v>321</v>
      </c>
      <c r="G2772" s="119" t="s">
        <v>321</v>
      </c>
      <c r="H2772" s="119" t="s">
        <v>188</v>
      </c>
      <c r="I2772" s="119" t="s">
        <v>189</v>
      </c>
      <c r="J2772" s="119">
        <v>4</v>
      </c>
      <c r="K2772" s="119">
        <v>11</v>
      </c>
      <c r="L2772" s="119">
        <v>1102</v>
      </c>
      <c r="M2772" s="119">
        <v>40</v>
      </c>
      <c r="N2772" s="120"/>
    </row>
    <row r="2773" spans="1:14" x14ac:dyDescent="0.25">
      <c r="A2773" s="119">
        <v>139</v>
      </c>
      <c r="B2773" s="119">
        <v>139</v>
      </c>
      <c r="C2773" s="119">
        <v>3</v>
      </c>
      <c r="D2773" s="119" t="s">
        <v>186</v>
      </c>
      <c r="E2773" s="119">
        <v>6</v>
      </c>
      <c r="F2773" s="119" t="s">
        <v>321</v>
      </c>
      <c r="G2773" s="119" t="s">
        <v>321</v>
      </c>
      <c r="H2773" s="119" t="s">
        <v>188</v>
      </c>
      <c r="I2773" s="119" t="s">
        <v>190</v>
      </c>
      <c r="J2773" s="119">
        <v>1</v>
      </c>
      <c r="K2773" s="119">
        <v>0</v>
      </c>
      <c r="L2773" s="119">
        <v>1</v>
      </c>
      <c r="M2773" s="119">
        <v>25</v>
      </c>
      <c r="N2773" s="120"/>
    </row>
    <row r="2774" spans="1:14" x14ac:dyDescent="0.25">
      <c r="A2774" s="119">
        <v>139</v>
      </c>
      <c r="B2774" s="119">
        <v>139</v>
      </c>
      <c r="C2774" s="119">
        <v>3</v>
      </c>
      <c r="D2774" s="119" t="s">
        <v>186</v>
      </c>
      <c r="E2774" s="119">
        <v>6</v>
      </c>
      <c r="F2774" s="119" t="s">
        <v>321</v>
      </c>
      <c r="G2774" s="119" t="s">
        <v>321</v>
      </c>
      <c r="H2774" s="119" t="s">
        <v>188</v>
      </c>
      <c r="I2774" s="119" t="s">
        <v>190</v>
      </c>
      <c r="J2774" s="119">
        <v>2</v>
      </c>
      <c r="K2774" s="119">
        <v>1</v>
      </c>
      <c r="L2774" s="119">
        <v>101</v>
      </c>
      <c r="M2774" s="119">
        <v>28</v>
      </c>
    </row>
    <row r="2775" spans="1:14" x14ac:dyDescent="0.25">
      <c r="A2775" s="119">
        <v>139</v>
      </c>
      <c r="B2775" s="119">
        <v>139</v>
      </c>
      <c r="C2775" s="119">
        <v>3</v>
      </c>
      <c r="D2775" s="119" t="s">
        <v>186</v>
      </c>
      <c r="E2775" s="119">
        <v>6</v>
      </c>
      <c r="F2775" s="119" t="s">
        <v>321</v>
      </c>
      <c r="G2775" s="119" t="s">
        <v>321</v>
      </c>
      <c r="H2775" s="119" t="s">
        <v>188</v>
      </c>
      <c r="I2775" s="119" t="s">
        <v>190</v>
      </c>
      <c r="J2775" s="119">
        <v>2</v>
      </c>
      <c r="K2775" s="119">
        <v>1</v>
      </c>
      <c r="L2775" s="119">
        <v>102</v>
      </c>
      <c r="M2775" s="119">
        <v>32</v>
      </c>
    </row>
    <row r="2776" spans="1:14" x14ac:dyDescent="0.25">
      <c r="A2776" s="119">
        <v>139</v>
      </c>
      <c r="B2776" s="119">
        <v>139</v>
      </c>
      <c r="C2776" s="119">
        <v>3</v>
      </c>
      <c r="D2776" s="119" t="s">
        <v>186</v>
      </c>
      <c r="E2776" s="119">
        <v>6</v>
      </c>
      <c r="F2776" s="119" t="s">
        <v>321</v>
      </c>
      <c r="G2776" s="119" t="s">
        <v>321</v>
      </c>
      <c r="H2776" s="119" t="s">
        <v>188</v>
      </c>
      <c r="I2776" s="119" t="s">
        <v>190</v>
      </c>
      <c r="J2776" s="119">
        <v>2</v>
      </c>
      <c r="K2776" s="119">
        <v>2</v>
      </c>
      <c r="L2776" s="119">
        <v>201</v>
      </c>
      <c r="M2776" s="119">
        <v>31</v>
      </c>
    </row>
    <row r="2777" spans="1:14" x14ac:dyDescent="0.25">
      <c r="A2777" s="119">
        <v>139</v>
      </c>
      <c r="B2777" s="119">
        <v>139</v>
      </c>
      <c r="C2777" s="119">
        <v>3</v>
      </c>
      <c r="D2777" s="119" t="s">
        <v>186</v>
      </c>
      <c r="E2777" s="119">
        <v>6</v>
      </c>
      <c r="F2777" s="119" t="s">
        <v>321</v>
      </c>
      <c r="G2777" s="119" t="s">
        <v>321</v>
      </c>
      <c r="H2777" s="119" t="s">
        <v>188</v>
      </c>
      <c r="I2777" s="119" t="s">
        <v>190</v>
      </c>
      <c r="J2777" s="119">
        <v>2</v>
      </c>
      <c r="K2777" s="119">
        <v>2</v>
      </c>
      <c r="L2777" s="119">
        <v>202</v>
      </c>
      <c r="M2777" s="119">
        <v>34</v>
      </c>
    </row>
    <row r="2778" spans="1:14" x14ac:dyDescent="0.25">
      <c r="A2778" s="119">
        <v>139</v>
      </c>
      <c r="B2778" s="119">
        <v>139</v>
      </c>
      <c r="C2778" s="119">
        <v>3</v>
      </c>
      <c r="D2778" s="119" t="s">
        <v>186</v>
      </c>
      <c r="E2778" s="119">
        <v>6</v>
      </c>
      <c r="F2778" s="119" t="s">
        <v>321</v>
      </c>
      <c r="G2778" s="119" t="s">
        <v>321</v>
      </c>
      <c r="H2778" s="119" t="s">
        <v>188</v>
      </c>
      <c r="I2778" s="119" t="s">
        <v>190</v>
      </c>
      <c r="J2778" s="119">
        <v>2</v>
      </c>
      <c r="K2778" s="119">
        <v>3</v>
      </c>
      <c r="L2778" s="119">
        <v>301</v>
      </c>
      <c r="M2778" s="119">
        <v>35</v>
      </c>
    </row>
    <row r="2779" spans="1:14" x14ac:dyDescent="0.25">
      <c r="A2779" s="119">
        <v>139</v>
      </c>
      <c r="B2779" s="119">
        <v>139</v>
      </c>
      <c r="C2779" s="119">
        <v>3</v>
      </c>
      <c r="D2779" s="119" t="s">
        <v>186</v>
      </c>
      <c r="E2779" s="119">
        <v>6</v>
      </c>
      <c r="F2779" s="119" t="s">
        <v>321</v>
      </c>
      <c r="G2779" s="119" t="s">
        <v>321</v>
      </c>
      <c r="H2779" s="119" t="s">
        <v>188</v>
      </c>
      <c r="I2779" s="119" t="s">
        <v>190</v>
      </c>
      <c r="J2779" s="119">
        <v>2</v>
      </c>
      <c r="K2779" s="119">
        <v>3</v>
      </c>
      <c r="L2779" s="119">
        <v>302</v>
      </c>
      <c r="M2779" s="119">
        <v>35</v>
      </c>
    </row>
    <row r="2780" spans="1:14" x14ac:dyDescent="0.25">
      <c r="A2780" s="119">
        <v>139</v>
      </c>
      <c r="B2780" s="119">
        <v>139</v>
      </c>
      <c r="C2780" s="119">
        <v>3</v>
      </c>
      <c r="D2780" s="119" t="s">
        <v>186</v>
      </c>
      <c r="E2780" s="119">
        <v>6</v>
      </c>
      <c r="F2780" s="119" t="s">
        <v>321</v>
      </c>
      <c r="G2780" s="119" t="s">
        <v>321</v>
      </c>
      <c r="H2780" s="119" t="s">
        <v>188</v>
      </c>
      <c r="I2780" s="119" t="s">
        <v>190</v>
      </c>
      <c r="J2780" s="119">
        <v>2</v>
      </c>
      <c r="K2780" s="119">
        <v>4</v>
      </c>
      <c r="L2780" s="119">
        <v>401</v>
      </c>
      <c r="M2780" s="119">
        <v>36</v>
      </c>
    </row>
    <row r="2781" spans="1:14" x14ac:dyDescent="0.25">
      <c r="A2781" s="119">
        <v>139</v>
      </c>
      <c r="B2781" s="119">
        <v>139</v>
      </c>
      <c r="C2781" s="119">
        <v>3</v>
      </c>
      <c r="D2781" s="119" t="s">
        <v>186</v>
      </c>
      <c r="E2781" s="119">
        <v>6</v>
      </c>
      <c r="F2781" s="119" t="s">
        <v>321</v>
      </c>
      <c r="G2781" s="119" t="s">
        <v>321</v>
      </c>
      <c r="H2781" s="119" t="s">
        <v>188</v>
      </c>
      <c r="I2781" s="119" t="s">
        <v>190</v>
      </c>
      <c r="J2781" s="119">
        <v>2</v>
      </c>
      <c r="K2781" s="119">
        <v>4</v>
      </c>
      <c r="L2781" s="119">
        <v>402</v>
      </c>
      <c r="M2781" s="119">
        <v>36</v>
      </c>
    </row>
    <row r="2782" spans="1:14" x14ac:dyDescent="0.25">
      <c r="A2782" s="119">
        <v>139</v>
      </c>
      <c r="B2782" s="119">
        <v>139</v>
      </c>
      <c r="C2782" s="119">
        <v>3</v>
      </c>
      <c r="D2782" s="119" t="s">
        <v>186</v>
      </c>
      <c r="E2782" s="119">
        <v>6</v>
      </c>
      <c r="F2782" s="119" t="s">
        <v>321</v>
      </c>
      <c r="G2782" s="119" t="s">
        <v>321</v>
      </c>
      <c r="H2782" s="119" t="s">
        <v>188</v>
      </c>
      <c r="I2782" s="119" t="s">
        <v>190</v>
      </c>
      <c r="J2782" s="119">
        <v>2</v>
      </c>
      <c r="K2782" s="119">
        <v>5</v>
      </c>
      <c r="L2782" s="119">
        <v>501</v>
      </c>
      <c r="M2782" s="119">
        <v>34</v>
      </c>
      <c r="N2782" s="120"/>
    </row>
    <row r="2783" spans="1:14" x14ac:dyDescent="0.25">
      <c r="A2783" s="119">
        <v>139</v>
      </c>
      <c r="B2783" s="119">
        <v>139</v>
      </c>
      <c r="C2783" s="119">
        <v>3</v>
      </c>
      <c r="D2783" s="119" t="s">
        <v>186</v>
      </c>
      <c r="E2783" s="119">
        <v>6</v>
      </c>
      <c r="F2783" s="119" t="s">
        <v>321</v>
      </c>
      <c r="G2783" s="119" t="s">
        <v>321</v>
      </c>
      <c r="H2783" s="119" t="s">
        <v>188</v>
      </c>
      <c r="I2783" s="119" t="s">
        <v>190</v>
      </c>
      <c r="J2783" s="119">
        <v>2</v>
      </c>
      <c r="K2783" s="119">
        <v>5</v>
      </c>
      <c r="L2783" s="119">
        <v>502</v>
      </c>
      <c r="M2783" s="119">
        <v>35</v>
      </c>
      <c r="N2783" s="120"/>
    </row>
    <row r="2784" spans="1:14" x14ac:dyDescent="0.25">
      <c r="A2784" s="119">
        <v>139</v>
      </c>
      <c r="B2784" s="119">
        <v>139</v>
      </c>
      <c r="C2784" s="119">
        <v>3</v>
      </c>
      <c r="D2784" s="119" t="s">
        <v>186</v>
      </c>
      <c r="E2784" s="119">
        <v>6</v>
      </c>
      <c r="F2784" s="119" t="s">
        <v>321</v>
      </c>
      <c r="G2784" s="119" t="s">
        <v>321</v>
      </c>
      <c r="H2784" s="119" t="s">
        <v>188</v>
      </c>
      <c r="I2784" s="119" t="s">
        <v>190</v>
      </c>
      <c r="J2784" s="119">
        <v>3</v>
      </c>
      <c r="K2784" s="119">
        <v>6</v>
      </c>
      <c r="L2784" s="119">
        <v>601</v>
      </c>
      <c r="M2784" s="119">
        <v>38</v>
      </c>
      <c r="N2784" s="120"/>
    </row>
    <row r="2785" spans="1:14" x14ac:dyDescent="0.25">
      <c r="A2785" s="119">
        <v>139</v>
      </c>
      <c r="B2785" s="119">
        <v>139</v>
      </c>
      <c r="C2785" s="119">
        <v>3</v>
      </c>
      <c r="D2785" s="119" t="s">
        <v>186</v>
      </c>
      <c r="E2785" s="119">
        <v>6</v>
      </c>
      <c r="F2785" s="119" t="s">
        <v>321</v>
      </c>
      <c r="G2785" s="119" t="s">
        <v>321</v>
      </c>
      <c r="H2785" s="119" t="s">
        <v>188</v>
      </c>
      <c r="I2785" s="119" t="s">
        <v>190</v>
      </c>
      <c r="J2785" s="119">
        <v>3</v>
      </c>
      <c r="K2785" s="119">
        <v>6</v>
      </c>
      <c r="L2785" s="119">
        <v>602</v>
      </c>
      <c r="M2785" s="119">
        <v>43</v>
      </c>
      <c r="N2785" s="120"/>
    </row>
    <row r="2786" spans="1:14" x14ac:dyDescent="0.25">
      <c r="A2786" s="119">
        <v>139</v>
      </c>
      <c r="B2786" s="119">
        <v>139</v>
      </c>
      <c r="C2786" s="119">
        <v>3</v>
      </c>
      <c r="D2786" s="119" t="s">
        <v>186</v>
      </c>
      <c r="E2786" s="119">
        <v>6</v>
      </c>
      <c r="F2786" s="119" t="s">
        <v>321</v>
      </c>
      <c r="G2786" s="119" t="s">
        <v>321</v>
      </c>
      <c r="H2786" s="119" t="s">
        <v>191</v>
      </c>
      <c r="I2786" s="119" t="s">
        <v>192</v>
      </c>
      <c r="J2786" s="119">
        <v>2</v>
      </c>
      <c r="K2786" s="119">
        <v>22</v>
      </c>
      <c r="L2786" s="119">
        <v>2201</v>
      </c>
      <c r="M2786" s="119">
        <v>15</v>
      </c>
      <c r="N2786" s="120"/>
    </row>
    <row r="2787" spans="1:14" x14ac:dyDescent="0.25">
      <c r="A2787" s="119">
        <v>139</v>
      </c>
      <c r="B2787" s="119">
        <v>139</v>
      </c>
      <c r="C2787" s="119">
        <v>3</v>
      </c>
      <c r="D2787" s="119" t="s">
        <v>186</v>
      </c>
      <c r="E2787" s="119">
        <v>6</v>
      </c>
      <c r="F2787" s="119" t="s">
        <v>321</v>
      </c>
      <c r="G2787" s="119" t="s">
        <v>321</v>
      </c>
      <c r="H2787" s="119" t="s">
        <v>191</v>
      </c>
      <c r="I2787" s="119" t="s">
        <v>192</v>
      </c>
      <c r="J2787" s="119">
        <v>3</v>
      </c>
      <c r="K2787" s="119">
        <v>23</v>
      </c>
      <c r="L2787" s="119">
        <v>2301</v>
      </c>
      <c r="M2787" s="119">
        <v>21</v>
      </c>
      <c r="N2787" s="120"/>
    </row>
    <row r="2788" spans="1:14" x14ac:dyDescent="0.25">
      <c r="A2788" s="119">
        <v>139</v>
      </c>
      <c r="B2788" s="119">
        <v>139</v>
      </c>
      <c r="C2788" s="119">
        <v>3</v>
      </c>
      <c r="D2788" s="119" t="s">
        <v>186</v>
      </c>
      <c r="E2788" s="119">
        <v>6</v>
      </c>
      <c r="F2788" s="119" t="s">
        <v>321</v>
      </c>
      <c r="G2788" s="119" t="s">
        <v>321</v>
      </c>
      <c r="H2788" s="119" t="s">
        <v>191</v>
      </c>
      <c r="I2788" s="119" t="s">
        <v>192</v>
      </c>
      <c r="J2788" s="119">
        <v>3</v>
      </c>
      <c r="K2788" s="119">
        <v>24</v>
      </c>
      <c r="L2788" s="119">
        <v>2401</v>
      </c>
      <c r="M2788" s="119">
        <v>16</v>
      </c>
      <c r="N2788" s="120"/>
    </row>
    <row r="2789" spans="1:14" x14ac:dyDescent="0.25">
      <c r="A2789" s="119">
        <v>139</v>
      </c>
      <c r="B2789" s="119">
        <v>139</v>
      </c>
      <c r="C2789" s="119">
        <v>3</v>
      </c>
      <c r="D2789" s="119" t="s">
        <v>186</v>
      </c>
      <c r="E2789" s="119">
        <v>6</v>
      </c>
      <c r="F2789" s="119" t="s">
        <v>321</v>
      </c>
      <c r="G2789" s="119" t="s">
        <v>321</v>
      </c>
      <c r="H2789" s="119" t="s">
        <v>191</v>
      </c>
      <c r="I2789" s="119" t="s">
        <v>192</v>
      </c>
      <c r="J2789" s="119">
        <v>3</v>
      </c>
      <c r="K2789" s="119">
        <v>24</v>
      </c>
      <c r="L2789" s="119">
        <v>2402</v>
      </c>
      <c r="M2789" s="119">
        <v>14</v>
      </c>
      <c r="N2789" s="120"/>
    </row>
    <row r="2790" spans="1:14" x14ac:dyDescent="0.25">
      <c r="A2790" s="119">
        <v>139</v>
      </c>
      <c r="B2790" s="119">
        <v>139</v>
      </c>
      <c r="C2790" s="119">
        <v>3</v>
      </c>
      <c r="D2790" s="119" t="s">
        <v>186</v>
      </c>
      <c r="E2790" s="119">
        <v>6</v>
      </c>
      <c r="F2790" s="119" t="s">
        <v>321</v>
      </c>
      <c r="G2790" s="119" t="s">
        <v>321</v>
      </c>
      <c r="H2790" s="119" t="s">
        <v>191</v>
      </c>
      <c r="I2790" s="119" t="s">
        <v>192</v>
      </c>
      <c r="J2790" s="119">
        <v>3</v>
      </c>
      <c r="K2790" s="119">
        <v>24</v>
      </c>
      <c r="L2790" s="119">
        <v>2403</v>
      </c>
      <c r="M2790" s="119">
        <v>14</v>
      </c>
      <c r="N2790" s="120"/>
    </row>
    <row r="2791" spans="1:14" x14ac:dyDescent="0.25">
      <c r="A2791" s="119">
        <v>139</v>
      </c>
      <c r="B2791" s="119">
        <v>139</v>
      </c>
      <c r="C2791" s="119">
        <v>3</v>
      </c>
      <c r="D2791" s="119" t="s">
        <v>186</v>
      </c>
      <c r="E2791" s="119">
        <v>6</v>
      </c>
      <c r="F2791" s="119" t="s">
        <v>321</v>
      </c>
      <c r="G2791" s="119" t="s">
        <v>321</v>
      </c>
      <c r="H2791" s="119" t="s">
        <v>191</v>
      </c>
      <c r="I2791" s="119" t="s">
        <v>192</v>
      </c>
      <c r="J2791" s="119">
        <v>4</v>
      </c>
      <c r="K2791" s="119">
        <v>25</v>
      </c>
      <c r="L2791" s="119">
        <v>2501</v>
      </c>
      <c r="M2791" s="119">
        <v>29</v>
      </c>
      <c r="N2791" s="120"/>
    </row>
    <row r="2792" spans="1:14" x14ac:dyDescent="0.25">
      <c r="A2792" s="119">
        <v>139</v>
      </c>
      <c r="B2792" s="119">
        <v>139</v>
      </c>
      <c r="C2792" s="119">
        <v>3</v>
      </c>
      <c r="D2792" s="119" t="s">
        <v>186</v>
      </c>
      <c r="E2792" s="119">
        <v>6</v>
      </c>
      <c r="F2792" s="119" t="s">
        <v>321</v>
      </c>
      <c r="G2792" s="119" t="s">
        <v>321</v>
      </c>
      <c r="H2792" s="119" t="s">
        <v>191</v>
      </c>
      <c r="I2792" s="119" t="s">
        <v>192</v>
      </c>
      <c r="J2792" s="119">
        <v>4</v>
      </c>
      <c r="K2792" s="119">
        <v>25</v>
      </c>
      <c r="L2792" s="119">
        <v>2502</v>
      </c>
      <c r="M2792" s="119">
        <v>29</v>
      </c>
      <c r="N2792" s="120"/>
    </row>
    <row r="2793" spans="1:14" x14ac:dyDescent="0.25">
      <c r="A2793" s="119">
        <v>139</v>
      </c>
      <c r="B2793" s="119">
        <v>139</v>
      </c>
      <c r="C2793" s="119">
        <v>3</v>
      </c>
      <c r="D2793" s="119" t="s">
        <v>186</v>
      </c>
      <c r="E2793" s="119">
        <v>6</v>
      </c>
      <c r="F2793" s="119" t="s">
        <v>321</v>
      </c>
      <c r="G2793" s="119" t="s">
        <v>321</v>
      </c>
      <c r="H2793" s="119" t="s">
        <v>191</v>
      </c>
      <c r="I2793" s="119" t="s">
        <v>192</v>
      </c>
      <c r="J2793" s="119">
        <v>4</v>
      </c>
      <c r="K2793" s="119">
        <v>25</v>
      </c>
      <c r="L2793" s="119">
        <v>2503</v>
      </c>
      <c r="M2793" s="119">
        <v>28</v>
      </c>
      <c r="N2793" s="120"/>
    </row>
    <row r="2794" spans="1:14" x14ac:dyDescent="0.25">
      <c r="A2794" s="119">
        <v>148</v>
      </c>
      <c r="B2794" s="119">
        <v>148</v>
      </c>
      <c r="C2794" s="119">
        <v>3</v>
      </c>
      <c r="D2794" s="119" t="s">
        <v>208</v>
      </c>
      <c r="E2794" s="119">
        <v>14</v>
      </c>
      <c r="F2794" s="119" t="s">
        <v>322</v>
      </c>
      <c r="G2794" s="119" t="s">
        <v>322</v>
      </c>
      <c r="H2794" s="119" t="s">
        <v>188</v>
      </c>
      <c r="I2794" s="119" t="s">
        <v>189</v>
      </c>
      <c r="J2794" s="119">
        <v>1</v>
      </c>
      <c r="K2794" s="119">
        <v>0</v>
      </c>
      <c r="L2794" s="119">
        <v>1</v>
      </c>
      <c r="M2794" s="119">
        <v>25</v>
      </c>
      <c r="N2794" s="120"/>
    </row>
    <row r="2795" spans="1:14" x14ac:dyDescent="0.25">
      <c r="A2795" s="119">
        <v>148</v>
      </c>
      <c r="B2795" s="119">
        <v>148</v>
      </c>
      <c r="C2795" s="119">
        <v>3</v>
      </c>
      <c r="D2795" s="119" t="s">
        <v>208</v>
      </c>
      <c r="E2795" s="119">
        <v>14</v>
      </c>
      <c r="F2795" s="119" t="s">
        <v>322</v>
      </c>
      <c r="G2795" s="119" t="s">
        <v>322</v>
      </c>
      <c r="H2795" s="119" t="s">
        <v>188</v>
      </c>
      <c r="I2795" s="119" t="s">
        <v>189</v>
      </c>
      <c r="J2795" s="119">
        <v>2</v>
      </c>
      <c r="K2795" s="119">
        <v>1</v>
      </c>
      <c r="L2795" s="119">
        <v>101</v>
      </c>
      <c r="M2795" s="119">
        <v>30</v>
      </c>
      <c r="N2795" s="120"/>
    </row>
    <row r="2796" spans="1:14" x14ac:dyDescent="0.25">
      <c r="A2796" s="119">
        <v>148</v>
      </c>
      <c r="B2796" s="119">
        <v>148</v>
      </c>
      <c r="C2796" s="119">
        <v>3</v>
      </c>
      <c r="D2796" s="119" t="s">
        <v>208</v>
      </c>
      <c r="E2796" s="119">
        <v>14</v>
      </c>
      <c r="F2796" s="119" t="s">
        <v>322</v>
      </c>
      <c r="G2796" s="119" t="s">
        <v>322</v>
      </c>
      <c r="H2796" s="119" t="s">
        <v>188</v>
      </c>
      <c r="I2796" s="119" t="s">
        <v>189</v>
      </c>
      <c r="J2796" s="119">
        <v>2</v>
      </c>
      <c r="K2796" s="119">
        <v>1</v>
      </c>
      <c r="L2796" s="119">
        <v>102</v>
      </c>
      <c r="M2796" s="119">
        <v>29</v>
      </c>
      <c r="N2796" s="120"/>
    </row>
    <row r="2797" spans="1:14" x14ac:dyDescent="0.25">
      <c r="A2797" s="119">
        <v>148</v>
      </c>
      <c r="B2797" s="119">
        <v>148</v>
      </c>
      <c r="C2797" s="119">
        <v>3</v>
      </c>
      <c r="D2797" s="119" t="s">
        <v>208</v>
      </c>
      <c r="E2797" s="119">
        <v>14</v>
      </c>
      <c r="F2797" s="119" t="s">
        <v>322</v>
      </c>
      <c r="G2797" s="119" t="s">
        <v>322</v>
      </c>
      <c r="H2797" s="119" t="s">
        <v>188</v>
      </c>
      <c r="I2797" s="119" t="s">
        <v>189</v>
      </c>
      <c r="J2797" s="119">
        <v>2</v>
      </c>
      <c r="K2797" s="119">
        <v>2</v>
      </c>
      <c r="L2797" s="119">
        <v>201</v>
      </c>
      <c r="M2797" s="119">
        <v>31</v>
      </c>
      <c r="N2797" s="120"/>
    </row>
    <row r="2798" spans="1:14" x14ac:dyDescent="0.25">
      <c r="A2798" s="119">
        <v>148</v>
      </c>
      <c r="B2798" s="119">
        <v>148</v>
      </c>
      <c r="C2798" s="119">
        <v>3</v>
      </c>
      <c r="D2798" s="119" t="s">
        <v>208</v>
      </c>
      <c r="E2798" s="119">
        <v>14</v>
      </c>
      <c r="F2798" s="119" t="s">
        <v>322</v>
      </c>
      <c r="G2798" s="119" t="s">
        <v>322</v>
      </c>
      <c r="H2798" s="119" t="s">
        <v>188</v>
      </c>
      <c r="I2798" s="119" t="s">
        <v>189</v>
      </c>
      <c r="J2798" s="119">
        <v>2</v>
      </c>
      <c r="K2798" s="119">
        <v>2</v>
      </c>
      <c r="L2798" s="119">
        <v>202</v>
      </c>
      <c r="M2798" s="119">
        <v>32</v>
      </c>
      <c r="N2798" s="120"/>
    </row>
    <row r="2799" spans="1:14" x14ac:dyDescent="0.25">
      <c r="A2799" s="119">
        <v>148</v>
      </c>
      <c r="B2799" s="119">
        <v>148</v>
      </c>
      <c r="C2799" s="119">
        <v>3</v>
      </c>
      <c r="D2799" s="119" t="s">
        <v>208</v>
      </c>
      <c r="E2799" s="119">
        <v>14</v>
      </c>
      <c r="F2799" s="119" t="s">
        <v>322</v>
      </c>
      <c r="G2799" s="119" t="s">
        <v>322</v>
      </c>
      <c r="H2799" s="119" t="s">
        <v>188</v>
      </c>
      <c r="I2799" s="119" t="s">
        <v>189</v>
      </c>
      <c r="J2799" s="119">
        <v>2</v>
      </c>
      <c r="K2799" s="119">
        <v>3</v>
      </c>
      <c r="L2799" s="119">
        <v>301</v>
      </c>
      <c r="M2799" s="119">
        <v>31</v>
      </c>
      <c r="N2799" s="120"/>
    </row>
    <row r="2800" spans="1:14" x14ac:dyDescent="0.25">
      <c r="A2800" s="119">
        <v>148</v>
      </c>
      <c r="B2800" s="119">
        <v>148</v>
      </c>
      <c r="C2800" s="119">
        <v>3</v>
      </c>
      <c r="D2800" s="119" t="s">
        <v>208</v>
      </c>
      <c r="E2800" s="119">
        <v>14</v>
      </c>
      <c r="F2800" s="119" t="s">
        <v>322</v>
      </c>
      <c r="G2800" s="119" t="s">
        <v>322</v>
      </c>
      <c r="H2800" s="119" t="s">
        <v>188</v>
      </c>
      <c r="I2800" s="119" t="s">
        <v>189</v>
      </c>
      <c r="J2800" s="119">
        <v>2</v>
      </c>
      <c r="K2800" s="119">
        <v>3</v>
      </c>
      <c r="L2800" s="119">
        <v>302</v>
      </c>
      <c r="M2800" s="119">
        <v>32</v>
      </c>
      <c r="N2800" s="120"/>
    </row>
    <row r="2801" spans="1:14" x14ac:dyDescent="0.25">
      <c r="A2801" s="119">
        <v>148</v>
      </c>
      <c r="B2801" s="119">
        <v>148</v>
      </c>
      <c r="C2801" s="119">
        <v>3</v>
      </c>
      <c r="D2801" s="119" t="s">
        <v>208</v>
      </c>
      <c r="E2801" s="119">
        <v>14</v>
      </c>
      <c r="F2801" s="119" t="s">
        <v>322</v>
      </c>
      <c r="G2801" s="119" t="s">
        <v>322</v>
      </c>
      <c r="H2801" s="119" t="s">
        <v>188</v>
      </c>
      <c r="I2801" s="119" t="s">
        <v>189</v>
      </c>
      <c r="J2801" s="119">
        <v>2</v>
      </c>
      <c r="K2801" s="119">
        <v>4</v>
      </c>
      <c r="L2801" s="119">
        <v>401</v>
      </c>
      <c r="M2801" s="119">
        <v>31</v>
      </c>
      <c r="N2801" s="120"/>
    </row>
    <row r="2802" spans="1:14" x14ac:dyDescent="0.25">
      <c r="A2802" s="119">
        <v>148</v>
      </c>
      <c r="B2802" s="119">
        <v>148</v>
      </c>
      <c r="C2802" s="119">
        <v>3</v>
      </c>
      <c r="D2802" s="119" t="s">
        <v>208</v>
      </c>
      <c r="E2802" s="119">
        <v>14</v>
      </c>
      <c r="F2802" s="119" t="s">
        <v>322</v>
      </c>
      <c r="G2802" s="119" t="s">
        <v>322</v>
      </c>
      <c r="H2802" s="119" t="s">
        <v>188</v>
      </c>
      <c r="I2802" s="119" t="s">
        <v>189</v>
      </c>
      <c r="J2802" s="119">
        <v>2</v>
      </c>
      <c r="K2802" s="119">
        <v>4</v>
      </c>
      <c r="L2802" s="119">
        <v>402</v>
      </c>
      <c r="M2802" s="119">
        <v>31</v>
      </c>
      <c r="N2802" s="120"/>
    </row>
    <row r="2803" spans="1:14" x14ac:dyDescent="0.25">
      <c r="A2803" s="119">
        <v>148</v>
      </c>
      <c r="B2803" s="119">
        <v>148</v>
      </c>
      <c r="C2803" s="119">
        <v>3</v>
      </c>
      <c r="D2803" s="119" t="s">
        <v>208</v>
      </c>
      <c r="E2803" s="119">
        <v>14</v>
      </c>
      <c r="F2803" s="119" t="s">
        <v>322</v>
      </c>
      <c r="G2803" s="119" t="s">
        <v>322</v>
      </c>
      <c r="H2803" s="119" t="s">
        <v>188</v>
      </c>
      <c r="I2803" s="119" t="s">
        <v>189</v>
      </c>
      <c r="J2803" s="119">
        <v>2</v>
      </c>
      <c r="K2803" s="119">
        <v>5</v>
      </c>
      <c r="L2803" s="119">
        <v>501</v>
      </c>
      <c r="M2803" s="119">
        <v>29</v>
      </c>
    </row>
    <row r="2804" spans="1:14" x14ac:dyDescent="0.25">
      <c r="A2804" s="119">
        <v>148</v>
      </c>
      <c r="B2804" s="119">
        <v>148</v>
      </c>
      <c r="C2804" s="119">
        <v>3</v>
      </c>
      <c r="D2804" s="119" t="s">
        <v>208</v>
      </c>
      <c r="E2804" s="119">
        <v>14</v>
      </c>
      <c r="F2804" s="119" t="s">
        <v>322</v>
      </c>
      <c r="G2804" s="119" t="s">
        <v>322</v>
      </c>
      <c r="H2804" s="119" t="s">
        <v>188</v>
      </c>
      <c r="I2804" s="119" t="s">
        <v>189</v>
      </c>
      <c r="J2804" s="119">
        <v>2</v>
      </c>
      <c r="K2804" s="119">
        <v>5</v>
      </c>
      <c r="L2804" s="119">
        <v>502</v>
      </c>
      <c r="M2804" s="119">
        <v>27</v>
      </c>
    </row>
    <row r="2805" spans="1:14" x14ac:dyDescent="0.25">
      <c r="A2805" s="119">
        <v>148</v>
      </c>
      <c r="B2805" s="119">
        <v>148</v>
      </c>
      <c r="C2805" s="119">
        <v>3</v>
      </c>
      <c r="D2805" s="119" t="s">
        <v>208</v>
      </c>
      <c r="E2805" s="119">
        <v>14</v>
      </c>
      <c r="F2805" s="119" t="s">
        <v>322</v>
      </c>
      <c r="G2805" s="119" t="s">
        <v>322</v>
      </c>
      <c r="H2805" s="119" t="s">
        <v>188</v>
      </c>
      <c r="I2805" s="119" t="s">
        <v>190</v>
      </c>
      <c r="J2805" s="119">
        <v>1</v>
      </c>
      <c r="K2805" s="119">
        <v>0</v>
      </c>
      <c r="L2805" s="119">
        <v>1</v>
      </c>
      <c r="M2805" s="119">
        <v>26</v>
      </c>
    </row>
    <row r="2806" spans="1:14" x14ac:dyDescent="0.25">
      <c r="A2806" s="119">
        <v>148</v>
      </c>
      <c r="B2806" s="119">
        <v>148</v>
      </c>
      <c r="C2806" s="119">
        <v>3</v>
      </c>
      <c r="D2806" s="119" t="s">
        <v>208</v>
      </c>
      <c r="E2806" s="119">
        <v>14</v>
      </c>
      <c r="F2806" s="119" t="s">
        <v>322</v>
      </c>
      <c r="G2806" s="119" t="s">
        <v>322</v>
      </c>
      <c r="H2806" s="119" t="s">
        <v>188</v>
      </c>
      <c r="I2806" s="119" t="s">
        <v>190</v>
      </c>
      <c r="J2806" s="119">
        <v>3</v>
      </c>
      <c r="K2806" s="119">
        <v>6</v>
      </c>
      <c r="L2806" s="119">
        <v>601</v>
      </c>
      <c r="M2806" s="119">
        <v>34</v>
      </c>
    </row>
    <row r="2807" spans="1:14" x14ac:dyDescent="0.25">
      <c r="A2807" s="119">
        <v>148</v>
      </c>
      <c r="B2807" s="119">
        <v>148</v>
      </c>
      <c r="C2807" s="119">
        <v>3</v>
      </c>
      <c r="D2807" s="119" t="s">
        <v>208</v>
      </c>
      <c r="E2807" s="119">
        <v>14</v>
      </c>
      <c r="F2807" s="119" t="s">
        <v>322</v>
      </c>
      <c r="G2807" s="119" t="s">
        <v>322</v>
      </c>
      <c r="H2807" s="119" t="s">
        <v>188</v>
      </c>
      <c r="I2807" s="119" t="s">
        <v>190</v>
      </c>
      <c r="J2807" s="119">
        <v>3</v>
      </c>
      <c r="K2807" s="119">
        <v>6</v>
      </c>
      <c r="L2807" s="119">
        <v>602</v>
      </c>
      <c r="M2807" s="119">
        <v>33</v>
      </c>
    </row>
    <row r="2808" spans="1:14" x14ac:dyDescent="0.25">
      <c r="A2808" s="119">
        <v>148</v>
      </c>
      <c r="B2808" s="119">
        <v>148</v>
      </c>
      <c r="C2808" s="119">
        <v>3</v>
      </c>
      <c r="D2808" s="119" t="s">
        <v>208</v>
      </c>
      <c r="E2808" s="119">
        <v>14</v>
      </c>
      <c r="F2808" s="119" t="s">
        <v>322</v>
      </c>
      <c r="G2808" s="119" t="s">
        <v>322</v>
      </c>
      <c r="H2808" s="119" t="s">
        <v>188</v>
      </c>
      <c r="I2808" s="119" t="s">
        <v>190</v>
      </c>
      <c r="J2808" s="119">
        <v>3</v>
      </c>
      <c r="K2808" s="119">
        <v>7</v>
      </c>
      <c r="L2808" s="119">
        <v>701</v>
      </c>
      <c r="M2808" s="119">
        <v>30</v>
      </c>
      <c r="N2808" s="120"/>
    </row>
    <row r="2809" spans="1:14" x14ac:dyDescent="0.25">
      <c r="A2809" s="119">
        <v>148</v>
      </c>
      <c r="B2809" s="119">
        <v>148</v>
      </c>
      <c r="C2809" s="119">
        <v>3</v>
      </c>
      <c r="D2809" s="119" t="s">
        <v>208</v>
      </c>
      <c r="E2809" s="119">
        <v>14</v>
      </c>
      <c r="F2809" s="119" t="s">
        <v>322</v>
      </c>
      <c r="G2809" s="119" t="s">
        <v>322</v>
      </c>
      <c r="H2809" s="119" t="s">
        <v>188</v>
      </c>
      <c r="I2809" s="119" t="s">
        <v>190</v>
      </c>
      <c r="J2809" s="119">
        <v>3</v>
      </c>
      <c r="K2809" s="119">
        <v>7</v>
      </c>
      <c r="L2809" s="119">
        <v>702</v>
      </c>
      <c r="M2809" s="119">
        <v>29</v>
      </c>
      <c r="N2809" s="120"/>
    </row>
    <row r="2810" spans="1:14" x14ac:dyDescent="0.25">
      <c r="A2810" s="119">
        <v>148</v>
      </c>
      <c r="B2810" s="119">
        <v>148</v>
      </c>
      <c r="C2810" s="119">
        <v>3</v>
      </c>
      <c r="D2810" s="119" t="s">
        <v>208</v>
      </c>
      <c r="E2810" s="119">
        <v>14</v>
      </c>
      <c r="F2810" s="119" t="s">
        <v>322</v>
      </c>
      <c r="G2810" s="119" t="s">
        <v>322</v>
      </c>
      <c r="H2810" s="119" t="s">
        <v>188</v>
      </c>
      <c r="I2810" s="119" t="s">
        <v>190</v>
      </c>
      <c r="J2810" s="119">
        <v>3</v>
      </c>
      <c r="K2810" s="119">
        <v>8</v>
      </c>
      <c r="L2810" s="119">
        <v>801</v>
      </c>
      <c r="M2810" s="119">
        <v>32</v>
      </c>
      <c r="N2810" s="120"/>
    </row>
    <row r="2811" spans="1:14" x14ac:dyDescent="0.25">
      <c r="A2811" s="119">
        <v>148</v>
      </c>
      <c r="B2811" s="119">
        <v>148</v>
      </c>
      <c r="C2811" s="119">
        <v>3</v>
      </c>
      <c r="D2811" s="119" t="s">
        <v>208</v>
      </c>
      <c r="E2811" s="119">
        <v>14</v>
      </c>
      <c r="F2811" s="119" t="s">
        <v>322</v>
      </c>
      <c r="G2811" s="119" t="s">
        <v>322</v>
      </c>
      <c r="H2811" s="119" t="s">
        <v>188</v>
      </c>
      <c r="I2811" s="119" t="s">
        <v>190</v>
      </c>
      <c r="J2811" s="119">
        <v>3</v>
      </c>
      <c r="K2811" s="119">
        <v>8</v>
      </c>
      <c r="L2811" s="119">
        <v>802</v>
      </c>
      <c r="M2811" s="119">
        <v>32</v>
      </c>
      <c r="N2811" s="120"/>
    </row>
    <row r="2812" spans="1:14" x14ac:dyDescent="0.25">
      <c r="A2812" s="119">
        <v>148</v>
      </c>
      <c r="B2812" s="119">
        <v>148</v>
      </c>
      <c r="C2812" s="119">
        <v>3</v>
      </c>
      <c r="D2812" s="119" t="s">
        <v>208</v>
      </c>
      <c r="E2812" s="119">
        <v>14</v>
      </c>
      <c r="F2812" s="119" t="s">
        <v>322</v>
      </c>
      <c r="G2812" s="119" t="s">
        <v>322</v>
      </c>
      <c r="H2812" s="119" t="s">
        <v>188</v>
      </c>
      <c r="I2812" s="119" t="s">
        <v>190</v>
      </c>
      <c r="J2812" s="119">
        <v>3</v>
      </c>
      <c r="K2812" s="119">
        <v>9</v>
      </c>
      <c r="L2812" s="119">
        <v>901</v>
      </c>
      <c r="M2812" s="119">
        <v>38</v>
      </c>
      <c r="N2812" s="120"/>
    </row>
    <row r="2813" spans="1:14" x14ac:dyDescent="0.25">
      <c r="A2813" s="119">
        <v>148</v>
      </c>
      <c r="B2813" s="119">
        <v>148</v>
      </c>
      <c r="C2813" s="119">
        <v>3</v>
      </c>
      <c r="D2813" s="119" t="s">
        <v>208</v>
      </c>
      <c r="E2813" s="119">
        <v>14</v>
      </c>
      <c r="F2813" s="119" t="s">
        <v>322</v>
      </c>
      <c r="G2813" s="119" t="s">
        <v>322</v>
      </c>
      <c r="H2813" s="119" t="s">
        <v>188</v>
      </c>
      <c r="I2813" s="119" t="s">
        <v>190</v>
      </c>
      <c r="J2813" s="119">
        <v>4</v>
      </c>
      <c r="K2813" s="119">
        <v>10</v>
      </c>
      <c r="L2813" s="119">
        <v>1001</v>
      </c>
      <c r="M2813" s="119">
        <v>36</v>
      </c>
      <c r="N2813" s="120"/>
    </row>
    <row r="2814" spans="1:14" x14ac:dyDescent="0.25">
      <c r="A2814" s="119">
        <v>148</v>
      </c>
      <c r="B2814" s="119">
        <v>148</v>
      </c>
      <c r="C2814" s="119">
        <v>3</v>
      </c>
      <c r="D2814" s="119" t="s">
        <v>208</v>
      </c>
      <c r="E2814" s="119">
        <v>14</v>
      </c>
      <c r="F2814" s="119" t="s">
        <v>322</v>
      </c>
      <c r="G2814" s="119" t="s">
        <v>322</v>
      </c>
      <c r="H2814" s="119" t="s">
        <v>188</v>
      </c>
      <c r="I2814" s="119" t="s">
        <v>190</v>
      </c>
      <c r="J2814" s="119">
        <v>4</v>
      </c>
      <c r="K2814" s="119">
        <v>11</v>
      </c>
      <c r="L2814" s="119">
        <v>1101</v>
      </c>
      <c r="M2814" s="119">
        <v>30</v>
      </c>
      <c r="N2814" s="120"/>
    </row>
    <row r="2815" spans="1:14" x14ac:dyDescent="0.25">
      <c r="A2815" s="119">
        <v>148</v>
      </c>
      <c r="B2815" s="119">
        <v>148</v>
      </c>
      <c r="C2815" s="119">
        <v>3</v>
      </c>
      <c r="D2815" s="119" t="s">
        <v>208</v>
      </c>
      <c r="E2815" s="119">
        <v>14</v>
      </c>
      <c r="F2815" s="119" t="s">
        <v>322</v>
      </c>
      <c r="G2815" s="119" t="s">
        <v>322</v>
      </c>
      <c r="H2815" s="119" t="s">
        <v>191</v>
      </c>
      <c r="I2815" s="119" t="s">
        <v>192</v>
      </c>
      <c r="J2815" s="119">
        <v>3</v>
      </c>
      <c r="K2815" s="119">
        <v>23</v>
      </c>
      <c r="L2815" s="119">
        <v>2301</v>
      </c>
      <c r="M2815" s="119">
        <v>18</v>
      </c>
      <c r="N2815" s="120"/>
    </row>
    <row r="2816" spans="1:14" x14ac:dyDescent="0.25">
      <c r="A2816" s="119">
        <v>148</v>
      </c>
      <c r="B2816" s="119">
        <v>148</v>
      </c>
      <c r="C2816" s="119">
        <v>3</v>
      </c>
      <c r="D2816" s="119" t="s">
        <v>208</v>
      </c>
      <c r="E2816" s="119">
        <v>14</v>
      </c>
      <c r="F2816" s="119" t="s">
        <v>322</v>
      </c>
      <c r="G2816" s="119" t="s">
        <v>322</v>
      </c>
      <c r="H2816" s="119" t="s">
        <v>191</v>
      </c>
      <c r="I2816" s="119" t="s">
        <v>192</v>
      </c>
      <c r="J2816" s="119">
        <v>3</v>
      </c>
      <c r="K2816" s="119">
        <v>24</v>
      </c>
      <c r="L2816" s="119">
        <v>2401</v>
      </c>
      <c r="M2816" s="119">
        <v>22</v>
      </c>
      <c r="N2816" s="120"/>
    </row>
    <row r="2817" spans="1:14" x14ac:dyDescent="0.25">
      <c r="A2817" s="119">
        <v>148</v>
      </c>
      <c r="B2817" s="119">
        <v>148</v>
      </c>
      <c r="C2817" s="119">
        <v>3</v>
      </c>
      <c r="D2817" s="119" t="s">
        <v>208</v>
      </c>
      <c r="E2817" s="119">
        <v>14</v>
      </c>
      <c r="F2817" s="119" t="s">
        <v>322</v>
      </c>
      <c r="G2817" s="119" t="s">
        <v>322</v>
      </c>
      <c r="H2817" s="119" t="s">
        <v>191</v>
      </c>
      <c r="I2817" s="119" t="s">
        <v>192</v>
      </c>
      <c r="J2817" s="119">
        <v>3</v>
      </c>
      <c r="K2817" s="119">
        <v>24</v>
      </c>
      <c r="L2817" s="119">
        <v>2402</v>
      </c>
      <c r="M2817" s="119">
        <v>19</v>
      </c>
      <c r="N2817" s="120"/>
    </row>
    <row r="2818" spans="1:14" x14ac:dyDescent="0.25">
      <c r="A2818" s="119">
        <v>148</v>
      </c>
      <c r="B2818" s="119">
        <v>148</v>
      </c>
      <c r="C2818" s="119">
        <v>3</v>
      </c>
      <c r="D2818" s="119" t="s">
        <v>208</v>
      </c>
      <c r="E2818" s="119">
        <v>14</v>
      </c>
      <c r="F2818" s="119" t="s">
        <v>322</v>
      </c>
      <c r="G2818" s="119" t="s">
        <v>322</v>
      </c>
      <c r="H2818" s="119" t="s">
        <v>191</v>
      </c>
      <c r="I2818" s="119" t="s">
        <v>192</v>
      </c>
      <c r="J2818" s="119">
        <v>4</v>
      </c>
      <c r="K2818" s="119">
        <v>25</v>
      </c>
      <c r="L2818" s="119">
        <v>2501</v>
      </c>
      <c r="M2818" s="119">
        <v>25</v>
      </c>
      <c r="N2818" s="120"/>
    </row>
    <row r="2819" spans="1:14" x14ac:dyDescent="0.25">
      <c r="A2819" s="119">
        <v>148</v>
      </c>
      <c r="B2819" s="119">
        <v>148</v>
      </c>
      <c r="C2819" s="119">
        <v>3</v>
      </c>
      <c r="D2819" s="119" t="s">
        <v>208</v>
      </c>
      <c r="E2819" s="119">
        <v>14</v>
      </c>
      <c r="F2819" s="119" t="s">
        <v>322</v>
      </c>
      <c r="G2819" s="119" t="s">
        <v>322</v>
      </c>
      <c r="H2819" s="119" t="s">
        <v>191</v>
      </c>
      <c r="I2819" s="119" t="s">
        <v>192</v>
      </c>
      <c r="J2819" s="119">
        <v>4</v>
      </c>
      <c r="K2819" s="119">
        <v>25</v>
      </c>
      <c r="L2819" s="119">
        <v>2502</v>
      </c>
      <c r="M2819" s="119">
        <v>24</v>
      </c>
      <c r="N2819" s="120"/>
    </row>
    <row r="2820" spans="1:14" x14ac:dyDescent="0.25">
      <c r="A2820" s="119">
        <v>149</v>
      </c>
      <c r="B2820" s="119">
        <v>149</v>
      </c>
      <c r="C2820" s="119">
        <v>3</v>
      </c>
      <c r="D2820" s="119" t="s">
        <v>186</v>
      </c>
      <c r="E2820" s="119">
        <v>5</v>
      </c>
      <c r="F2820" s="119" t="s">
        <v>323</v>
      </c>
      <c r="G2820" s="119" t="s">
        <v>323</v>
      </c>
      <c r="H2820" s="119" t="s">
        <v>188</v>
      </c>
      <c r="I2820" s="119" t="s">
        <v>189</v>
      </c>
      <c r="J2820" s="119">
        <v>1</v>
      </c>
      <c r="K2820" s="119">
        <v>0</v>
      </c>
      <c r="L2820" s="119">
        <v>1</v>
      </c>
      <c r="M2820" s="119">
        <v>25</v>
      </c>
      <c r="N2820" s="120"/>
    </row>
    <row r="2821" spans="1:14" x14ac:dyDescent="0.25">
      <c r="A2821" s="119">
        <v>149</v>
      </c>
      <c r="B2821" s="119">
        <v>149</v>
      </c>
      <c r="C2821" s="119">
        <v>3</v>
      </c>
      <c r="D2821" s="119" t="s">
        <v>186</v>
      </c>
      <c r="E2821" s="119">
        <v>5</v>
      </c>
      <c r="F2821" s="119" t="s">
        <v>323</v>
      </c>
      <c r="G2821" s="119" t="s">
        <v>323</v>
      </c>
      <c r="H2821" s="119" t="s">
        <v>188</v>
      </c>
      <c r="I2821" s="119" t="s">
        <v>189</v>
      </c>
      <c r="J2821" s="119">
        <v>3</v>
      </c>
      <c r="K2821" s="119">
        <v>6</v>
      </c>
      <c r="L2821" s="119">
        <v>601</v>
      </c>
      <c r="M2821" s="119">
        <v>40</v>
      </c>
      <c r="N2821" s="120"/>
    </row>
    <row r="2822" spans="1:14" x14ac:dyDescent="0.25">
      <c r="A2822" s="119">
        <v>149</v>
      </c>
      <c r="B2822" s="119">
        <v>149</v>
      </c>
      <c r="C2822" s="119">
        <v>3</v>
      </c>
      <c r="D2822" s="119" t="s">
        <v>186</v>
      </c>
      <c r="E2822" s="119">
        <v>5</v>
      </c>
      <c r="F2822" s="119" t="s">
        <v>323</v>
      </c>
      <c r="G2822" s="119" t="s">
        <v>323</v>
      </c>
      <c r="H2822" s="119" t="s">
        <v>188</v>
      </c>
      <c r="I2822" s="119" t="s">
        <v>189</v>
      </c>
      <c r="J2822" s="119">
        <v>3</v>
      </c>
      <c r="K2822" s="119">
        <v>6</v>
      </c>
      <c r="L2822" s="119">
        <v>602</v>
      </c>
      <c r="M2822" s="119">
        <v>41</v>
      </c>
      <c r="N2822" s="120"/>
    </row>
    <row r="2823" spans="1:14" x14ac:dyDescent="0.25">
      <c r="A2823" s="119">
        <v>149</v>
      </c>
      <c r="B2823" s="119">
        <v>149</v>
      </c>
      <c r="C2823" s="119">
        <v>3</v>
      </c>
      <c r="D2823" s="119" t="s">
        <v>186</v>
      </c>
      <c r="E2823" s="119">
        <v>5</v>
      </c>
      <c r="F2823" s="119" t="s">
        <v>323</v>
      </c>
      <c r="G2823" s="119" t="s">
        <v>323</v>
      </c>
      <c r="H2823" s="119" t="s">
        <v>188</v>
      </c>
      <c r="I2823" s="119" t="s">
        <v>189</v>
      </c>
      <c r="J2823" s="119">
        <v>3</v>
      </c>
      <c r="K2823" s="119">
        <v>7</v>
      </c>
      <c r="L2823" s="119">
        <v>701</v>
      </c>
      <c r="M2823" s="119">
        <v>47</v>
      </c>
      <c r="N2823" s="120"/>
    </row>
    <row r="2824" spans="1:14" x14ac:dyDescent="0.25">
      <c r="A2824" s="119">
        <v>149</v>
      </c>
      <c r="B2824" s="119">
        <v>149</v>
      </c>
      <c r="C2824" s="119">
        <v>3</v>
      </c>
      <c r="D2824" s="119" t="s">
        <v>186</v>
      </c>
      <c r="E2824" s="119">
        <v>5</v>
      </c>
      <c r="F2824" s="119" t="s">
        <v>323</v>
      </c>
      <c r="G2824" s="119" t="s">
        <v>323</v>
      </c>
      <c r="H2824" s="119" t="s">
        <v>188</v>
      </c>
      <c r="I2824" s="119" t="s">
        <v>189</v>
      </c>
      <c r="J2824" s="119">
        <v>3</v>
      </c>
      <c r="K2824" s="119">
        <v>7</v>
      </c>
      <c r="L2824" s="119">
        <v>702</v>
      </c>
      <c r="M2824" s="119">
        <v>45</v>
      </c>
      <c r="N2824" s="120"/>
    </row>
    <row r="2825" spans="1:14" x14ac:dyDescent="0.25">
      <c r="A2825" s="119">
        <v>149</v>
      </c>
      <c r="B2825" s="119">
        <v>149</v>
      </c>
      <c r="C2825" s="119">
        <v>3</v>
      </c>
      <c r="D2825" s="119" t="s">
        <v>186</v>
      </c>
      <c r="E2825" s="119">
        <v>5</v>
      </c>
      <c r="F2825" s="119" t="s">
        <v>323</v>
      </c>
      <c r="G2825" s="119" t="s">
        <v>323</v>
      </c>
      <c r="H2825" s="119" t="s">
        <v>188</v>
      </c>
      <c r="I2825" s="119" t="s">
        <v>189</v>
      </c>
      <c r="J2825" s="119">
        <v>3</v>
      </c>
      <c r="K2825" s="119">
        <v>8</v>
      </c>
      <c r="L2825" s="119">
        <v>801</v>
      </c>
      <c r="M2825" s="119">
        <v>38</v>
      </c>
      <c r="N2825" s="120"/>
    </row>
    <row r="2826" spans="1:14" x14ac:dyDescent="0.25">
      <c r="A2826" s="119">
        <v>149</v>
      </c>
      <c r="B2826" s="119">
        <v>149</v>
      </c>
      <c r="C2826" s="119">
        <v>3</v>
      </c>
      <c r="D2826" s="119" t="s">
        <v>186</v>
      </c>
      <c r="E2826" s="119">
        <v>5</v>
      </c>
      <c r="F2826" s="119" t="s">
        <v>323</v>
      </c>
      <c r="G2826" s="119" t="s">
        <v>323</v>
      </c>
      <c r="H2826" s="119" t="s">
        <v>188</v>
      </c>
      <c r="I2826" s="119" t="s">
        <v>189</v>
      </c>
      <c r="J2826" s="119">
        <v>3</v>
      </c>
      <c r="K2826" s="119">
        <v>8</v>
      </c>
      <c r="L2826" s="119">
        <v>802</v>
      </c>
      <c r="M2826" s="119">
        <v>34</v>
      </c>
      <c r="N2826" s="120"/>
    </row>
    <row r="2827" spans="1:14" x14ac:dyDescent="0.25">
      <c r="A2827" s="119">
        <v>149</v>
      </c>
      <c r="B2827" s="119">
        <v>149</v>
      </c>
      <c r="C2827" s="119">
        <v>3</v>
      </c>
      <c r="D2827" s="119" t="s">
        <v>186</v>
      </c>
      <c r="E2827" s="119">
        <v>5</v>
      </c>
      <c r="F2827" s="119" t="s">
        <v>323</v>
      </c>
      <c r="G2827" s="119" t="s">
        <v>323</v>
      </c>
      <c r="H2827" s="119" t="s">
        <v>188</v>
      </c>
      <c r="I2827" s="119" t="s">
        <v>189</v>
      </c>
      <c r="J2827" s="119">
        <v>3</v>
      </c>
      <c r="K2827" s="119">
        <v>9</v>
      </c>
      <c r="L2827" s="119">
        <v>901</v>
      </c>
      <c r="M2827" s="119">
        <v>38</v>
      </c>
      <c r="N2827" s="120"/>
    </row>
    <row r="2828" spans="1:14" x14ac:dyDescent="0.25">
      <c r="A2828" s="119">
        <v>149</v>
      </c>
      <c r="B2828" s="119">
        <v>149</v>
      </c>
      <c r="C2828" s="119">
        <v>3</v>
      </c>
      <c r="D2828" s="119" t="s">
        <v>186</v>
      </c>
      <c r="E2828" s="119">
        <v>5</v>
      </c>
      <c r="F2828" s="119" t="s">
        <v>323</v>
      </c>
      <c r="G2828" s="119" t="s">
        <v>323</v>
      </c>
      <c r="H2828" s="119" t="s">
        <v>188</v>
      </c>
      <c r="I2828" s="119" t="s">
        <v>189</v>
      </c>
      <c r="J2828" s="119">
        <v>3</v>
      </c>
      <c r="K2828" s="119">
        <v>9</v>
      </c>
      <c r="L2828" s="119">
        <v>902</v>
      </c>
      <c r="M2828" s="119">
        <v>39</v>
      </c>
      <c r="N2828" s="120"/>
    </row>
    <row r="2829" spans="1:14" x14ac:dyDescent="0.25">
      <c r="A2829" s="119">
        <v>149</v>
      </c>
      <c r="B2829" s="119">
        <v>149</v>
      </c>
      <c r="C2829" s="119">
        <v>3</v>
      </c>
      <c r="D2829" s="119" t="s">
        <v>186</v>
      </c>
      <c r="E2829" s="119">
        <v>5</v>
      </c>
      <c r="F2829" s="119" t="s">
        <v>323</v>
      </c>
      <c r="G2829" s="119" t="s">
        <v>323</v>
      </c>
      <c r="H2829" s="119" t="s">
        <v>188</v>
      </c>
      <c r="I2829" s="119" t="s">
        <v>189</v>
      </c>
      <c r="J2829" s="119">
        <v>4</v>
      </c>
      <c r="K2829" s="119">
        <v>10</v>
      </c>
      <c r="L2829" s="119">
        <v>1001</v>
      </c>
      <c r="M2829" s="119">
        <v>40</v>
      </c>
      <c r="N2829" s="120"/>
    </row>
    <row r="2830" spans="1:14" x14ac:dyDescent="0.25">
      <c r="A2830" s="119">
        <v>149</v>
      </c>
      <c r="B2830" s="119">
        <v>149</v>
      </c>
      <c r="C2830" s="119">
        <v>3</v>
      </c>
      <c r="D2830" s="119" t="s">
        <v>186</v>
      </c>
      <c r="E2830" s="119">
        <v>5</v>
      </c>
      <c r="F2830" s="119" t="s">
        <v>323</v>
      </c>
      <c r="G2830" s="119" t="s">
        <v>323</v>
      </c>
      <c r="H2830" s="119" t="s">
        <v>188</v>
      </c>
      <c r="I2830" s="119" t="s">
        <v>189</v>
      </c>
      <c r="J2830" s="119">
        <v>4</v>
      </c>
      <c r="K2830" s="119">
        <v>10</v>
      </c>
      <c r="L2830" s="119">
        <v>1002</v>
      </c>
      <c r="M2830" s="119">
        <v>38</v>
      </c>
      <c r="N2830" s="120"/>
    </row>
    <row r="2831" spans="1:14" x14ac:dyDescent="0.25">
      <c r="A2831" s="119">
        <v>149</v>
      </c>
      <c r="B2831" s="119">
        <v>149</v>
      </c>
      <c r="C2831" s="119">
        <v>3</v>
      </c>
      <c r="D2831" s="119" t="s">
        <v>186</v>
      </c>
      <c r="E2831" s="119">
        <v>5</v>
      </c>
      <c r="F2831" s="119" t="s">
        <v>323</v>
      </c>
      <c r="G2831" s="119" t="s">
        <v>323</v>
      </c>
      <c r="H2831" s="119" t="s">
        <v>188</v>
      </c>
      <c r="I2831" s="119" t="s">
        <v>189</v>
      </c>
      <c r="J2831" s="119">
        <v>4</v>
      </c>
      <c r="K2831" s="119">
        <v>11</v>
      </c>
      <c r="L2831" s="119">
        <v>1101</v>
      </c>
      <c r="M2831" s="119">
        <v>30</v>
      </c>
      <c r="N2831" s="120"/>
    </row>
    <row r="2832" spans="1:14" x14ac:dyDescent="0.25">
      <c r="A2832" s="119">
        <v>149</v>
      </c>
      <c r="B2832" s="119">
        <v>149</v>
      </c>
      <c r="C2832" s="119">
        <v>3</v>
      </c>
      <c r="D2832" s="119" t="s">
        <v>186</v>
      </c>
      <c r="E2832" s="119">
        <v>5</v>
      </c>
      <c r="F2832" s="119" t="s">
        <v>323</v>
      </c>
      <c r="G2832" s="119" t="s">
        <v>323</v>
      </c>
      <c r="H2832" s="119" t="s">
        <v>188</v>
      </c>
      <c r="I2832" s="119" t="s">
        <v>189</v>
      </c>
      <c r="J2832" s="119">
        <v>4</v>
      </c>
      <c r="K2832" s="119">
        <v>11</v>
      </c>
      <c r="L2832" s="119">
        <v>1102</v>
      </c>
      <c r="M2832" s="119">
        <v>30</v>
      </c>
      <c r="N2832" s="120"/>
    </row>
    <row r="2833" spans="1:14" x14ac:dyDescent="0.25">
      <c r="A2833" s="119">
        <v>149</v>
      </c>
      <c r="B2833" s="119">
        <v>149</v>
      </c>
      <c r="C2833" s="119">
        <v>3</v>
      </c>
      <c r="D2833" s="119" t="s">
        <v>186</v>
      </c>
      <c r="E2833" s="119">
        <v>5</v>
      </c>
      <c r="F2833" s="119" t="s">
        <v>323</v>
      </c>
      <c r="G2833" s="119" t="s">
        <v>323</v>
      </c>
      <c r="H2833" s="119" t="s">
        <v>188</v>
      </c>
      <c r="I2833" s="119" t="s">
        <v>189</v>
      </c>
      <c r="J2833" s="119">
        <v>4</v>
      </c>
      <c r="K2833" s="119">
        <v>11</v>
      </c>
      <c r="L2833" s="119">
        <v>1103</v>
      </c>
      <c r="M2833" s="119">
        <v>30</v>
      </c>
      <c r="N2833" s="120"/>
    </row>
    <row r="2834" spans="1:14" x14ac:dyDescent="0.25">
      <c r="A2834" s="119">
        <v>149</v>
      </c>
      <c r="B2834" s="119">
        <v>149</v>
      </c>
      <c r="C2834" s="119">
        <v>3</v>
      </c>
      <c r="D2834" s="119" t="s">
        <v>186</v>
      </c>
      <c r="E2834" s="119">
        <v>5</v>
      </c>
      <c r="F2834" s="119" t="s">
        <v>323</v>
      </c>
      <c r="G2834" s="119" t="s">
        <v>323</v>
      </c>
      <c r="H2834" s="119" t="s">
        <v>188</v>
      </c>
      <c r="I2834" s="119" t="s">
        <v>190</v>
      </c>
      <c r="J2834" s="119">
        <v>1</v>
      </c>
      <c r="K2834" s="119">
        <v>0</v>
      </c>
      <c r="L2834" s="119">
        <v>1</v>
      </c>
      <c r="M2834" s="119">
        <v>25</v>
      </c>
    </row>
    <row r="2835" spans="1:14" x14ac:dyDescent="0.25">
      <c r="A2835" s="119">
        <v>149</v>
      </c>
      <c r="B2835" s="119">
        <v>149</v>
      </c>
      <c r="C2835" s="119">
        <v>3</v>
      </c>
      <c r="D2835" s="119" t="s">
        <v>186</v>
      </c>
      <c r="E2835" s="119">
        <v>5</v>
      </c>
      <c r="F2835" s="119" t="s">
        <v>323</v>
      </c>
      <c r="G2835" s="119" t="s">
        <v>323</v>
      </c>
      <c r="H2835" s="119" t="s">
        <v>188</v>
      </c>
      <c r="I2835" s="119" t="s">
        <v>190</v>
      </c>
      <c r="J2835" s="119">
        <v>2</v>
      </c>
      <c r="K2835" s="119">
        <v>1</v>
      </c>
      <c r="L2835" s="119">
        <v>101</v>
      </c>
      <c r="M2835" s="119">
        <v>34</v>
      </c>
      <c r="N2835" s="120"/>
    </row>
    <row r="2836" spans="1:14" x14ac:dyDescent="0.25">
      <c r="A2836" s="119">
        <v>149</v>
      </c>
      <c r="B2836" s="119">
        <v>149</v>
      </c>
      <c r="C2836" s="119">
        <v>3</v>
      </c>
      <c r="D2836" s="119" t="s">
        <v>186</v>
      </c>
      <c r="E2836" s="119">
        <v>5</v>
      </c>
      <c r="F2836" s="119" t="s">
        <v>323</v>
      </c>
      <c r="G2836" s="119" t="s">
        <v>323</v>
      </c>
      <c r="H2836" s="119" t="s">
        <v>188</v>
      </c>
      <c r="I2836" s="119" t="s">
        <v>190</v>
      </c>
      <c r="J2836" s="119">
        <v>2</v>
      </c>
      <c r="K2836" s="119">
        <v>1</v>
      </c>
      <c r="L2836" s="119">
        <v>102</v>
      </c>
      <c r="M2836" s="119">
        <v>34</v>
      </c>
      <c r="N2836" s="120"/>
    </row>
    <row r="2837" spans="1:14" x14ac:dyDescent="0.25">
      <c r="A2837" s="119">
        <v>149</v>
      </c>
      <c r="B2837" s="119">
        <v>149</v>
      </c>
      <c r="C2837" s="119">
        <v>3</v>
      </c>
      <c r="D2837" s="119" t="s">
        <v>186</v>
      </c>
      <c r="E2837" s="119">
        <v>5</v>
      </c>
      <c r="F2837" s="119" t="s">
        <v>323</v>
      </c>
      <c r="G2837" s="119" t="s">
        <v>323</v>
      </c>
      <c r="H2837" s="119" t="s">
        <v>188</v>
      </c>
      <c r="I2837" s="119" t="s">
        <v>190</v>
      </c>
      <c r="J2837" s="119">
        <v>2</v>
      </c>
      <c r="K2837" s="119">
        <v>2</v>
      </c>
      <c r="L2837" s="119">
        <v>201</v>
      </c>
      <c r="M2837" s="119">
        <v>36</v>
      </c>
      <c r="N2837" s="120"/>
    </row>
    <row r="2838" spans="1:14" x14ac:dyDescent="0.25">
      <c r="A2838" s="119">
        <v>149</v>
      </c>
      <c r="B2838" s="119">
        <v>149</v>
      </c>
      <c r="C2838" s="119">
        <v>3</v>
      </c>
      <c r="D2838" s="119" t="s">
        <v>186</v>
      </c>
      <c r="E2838" s="119">
        <v>5</v>
      </c>
      <c r="F2838" s="119" t="s">
        <v>323</v>
      </c>
      <c r="G2838" s="119" t="s">
        <v>323</v>
      </c>
      <c r="H2838" s="119" t="s">
        <v>188</v>
      </c>
      <c r="I2838" s="119" t="s">
        <v>190</v>
      </c>
      <c r="J2838" s="119">
        <v>2</v>
      </c>
      <c r="K2838" s="119">
        <v>2</v>
      </c>
      <c r="L2838" s="119">
        <v>202</v>
      </c>
      <c r="M2838" s="119">
        <v>36</v>
      </c>
      <c r="N2838" s="120"/>
    </row>
    <row r="2839" spans="1:14" x14ac:dyDescent="0.25">
      <c r="A2839" s="119">
        <v>149</v>
      </c>
      <c r="B2839" s="119">
        <v>149</v>
      </c>
      <c r="C2839" s="119">
        <v>3</v>
      </c>
      <c r="D2839" s="119" t="s">
        <v>186</v>
      </c>
      <c r="E2839" s="119">
        <v>5</v>
      </c>
      <c r="F2839" s="119" t="s">
        <v>323</v>
      </c>
      <c r="G2839" s="119" t="s">
        <v>323</v>
      </c>
      <c r="H2839" s="119" t="s">
        <v>188</v>
      </c>
      <c r="I2839" s="119" t="s">
        <v>190</v>
      </c>
      <c r="J2839" s="119">
        <v>2</v>
      </c>
      <c r="K2839" s="119">
        <v>3</v>
      </c>
      <c r="L2839" s="119">
        <v>301</v>
      </c>
      <c r="M2839" s="119">
        <v>35</v>
      </c>
      <c r="N2839" s="120"/>
    </row>
    <row r="2840" spans="1:14" x14ac:dyDescent="0.25">
      <c r="A2840" s="119">
        <v>149</v>
      </c>
      <c r="B2840" s="119">
        <v>149</v>
      </c>
      <c r="C2840" s="119">
        <v>3</v>
      </c>
      <c r="D2840" s="119" t="s">
        <v>186</v>
      </c>
      <c r="E2840" s="119">
        <v>5</v>
      </c>
      <c r="F2840" s="119" t="s">
        <v>323</v>
      </c>
      <c r="G2840" s="119" t="s">
        <v>323</v>
      </c>
      <c r="H2840" s="119" t="s">
        <v>188</v>
      </c>
      <c r="I2840" s="119" t="s">
        <v>190</v>
      </c>
      <c r="J2840" s="119">
        <v>2</v>
      </c>
      <c r="K2840" s="119">
        <v>3</v>
      </c>
      <c r="L2840" s="119">
        <v>302</v>
      </c>
      <c r="M2840" s="119">
        <v>35</v>
      </c>
      <c r="N2840" s="120"/>
    </row>
    <row r="2841" spans="1:14" x14ac:dyDescent="0.25">
      <c r="A2841" s="119">
        <v>149</v>
      </c>
      <c r="B2841" s="119">
        <v>149</v>
      </c>
      <c r="C2841" s="119">
        <v>3</v>
      </c>
      <c r="D2841" s="119" t="s">
        <v>186</v>
      </c>
      <c r="E2841" s="119">
        <v>5</v>
      </c>
      <c r="F2841" s="119" t="s">
        <v>323</v>
      </c>
      <c r="G2841" s="119" t="s">
        <v>323</v>
      </c>
      <c r="H2841" s="119" t="s">
        <v>188</v>
      </c>
      <c r="I2841" s="119" t="s">
        <v>190</v>
      </c>
      <c r="J2841" s="119">
        <v>2</v>
      </c>
      <c r="K2841" s="119">
        <v>4</v>
      </c>
      <c r="L2841" s="119">
        <v>401</v>
      </c>
      <c r="M2841" s="119">
        <v>32</v>
      </c>
      <c r="N2841" s="120"/>
    </row>
    <row r="2842" spans="1:14" x14ac:dyDescent="0.25">
      <c r="A2842" s="119">
        <v>149</v>
      </c>
      <c r="B2842" s="119">
        <v>149</v>
      </c>
      <c r="C2842" s="119">
        <v>3</v>
      </c>
      <c r="D2842" s="119" t="s">
        <v>186</v>
      </c>
      <c r="E2842" s="119">
        <v>5</v>
      </c>
      <c r="F2842" s="119" t="s">
        <v>323</v>
      </c>
      <c r="G2842" s="119" t="s">
        <v>323</v>
      </c>
      <c r="H2842" s="119" t="s">
        <v>188</v>
      </c>
      <c r="I2842" s="119" t="s">
        <v>190</v>
      </c>
      <c r="J2842" s="119">
        <v>2</v>
      </c>
      <c r="K2842" s="119">
        <v>4</v>
      </c>
      <c r="L2842" s="119">
        <v>402</v>
      </c>
      <c r="M2842" s="119">
        <v>34</v>
      </c>
      <c r="N2842" s="120"/>
    </row>
    <row r="2843" spans="1:14" x14ac:dyDescent="0.25">
      <c r="A2843" s="119">
        <v>149</v>
      </c>
      <c r="B2843" s="119">
        <v>149</v>
      </c>
      <c r="C2843" s="119">
        <v>3</v>
      </c>
      <c r="D2843" s="119" t="s">
        <v>186</v>
      </c>
      <c r="E2843" s="119">
        <v>5</v>
      </c>
      <c r="F2843" s="119" t="s">
        <v>323</v>
      </c>
      <c r="G2843" s="119" t="s">
        <v>323</v>
      </c>
      <c r="H2843" s="119" t="s">
        <v>188</v>
      </c>
      <c r="I2843" s="119" t="s">
        <v>190</v>
      </c>
      <c r="J2843" s="119">
        <v>2</v>
      </c>
      <c r="K2843" s="119">
        <v>4</v>
      </c>
      <c r="L2843" s="119">
        <v>403</v>
      </c>
      <c r="M2843" s="119">
        <v>33</v>
      </c>
      <c r="N2843" s="120"/>
    </row>
    <row r="2844" spans="1:14" x14ac:dyDescent="0.25">
      <c r="A2844" s="119">
        <v>149</v>
      </c>
      <c r="B2844" s="119">
        <v>149</v>
      </c>
      <c r="C2844" s="119">
        <v>3</v>
      </c>
      <c r="D2844" s="119" t="s">
        <v>186</v>
      </c>
      <c r="E2844" s="119">
        <v>5</v>
      </c>
      <c r="F2844" s="119" t="s">
        <v>323</v>
      </c>
      <c r="G2844" s="119" t="s">
        <v>323</v>
      </c>
      <c r="H2844" s="119" t="s">
        <v>188</v>
      </c>
      <c r="I2844" s="119" t="s">
        <v>190</v>
      </c>
      <c r="J2844" s="119">
        <v>2</v>
      </c>
      <c r="K2844" s="119">
        <v>5</v>
      </c>
      <c r="L2844" s="119">
        <v>501</v>
      </c>
      <c r="M2844" s="119">
        <v>39</v>
      </c>
      <c r="N2844" s="120"/>
    </row>
    <row r="2845" spans="1:14" x14ac:dyDescent="0.25">
      <c r="A2845" s="119">
        <v>149</v>
      </c>
      <c r="B2845" s="119">
        <v>149</v>
      </c>
      <c r="C2845" s="119">
        <v>3</v>
      </c>
      <c r="D2845" s="119" t="s">
        <v>186</v>
      </c>
      <c r="E2845" s="119">
        <v>5</v>
      </c>
      <c r="F2845" s="119" t="s">
        <v>323</v>
      </c>
      <c r="G2845" s="119" t="s">
        <v>323</v>
      </c>
      <c r="H2845" s="119" t="s">
        <v>188</v>
      </c>
      <c r="I2845" s="119" t="s">
        <v>190</v>
      </c>
      <c r="J2845" s="119">
        <v>2</v>
      </c>
      <c r="K2845" s="119">
        <v>5</v>
      </c>
      <c r="L2845" s="119">
        <v>502</v>
      </c>
      <c r="M2845" s="119">
        <v>40</v>
      </c>
      <c r="N2845" s="120"/>
    </row>
    <row r="2846" spans="1:14" x14ac:dyDescent="0.25">
      <c r="A2846" s="119">
        <v>153</v>
      </c>
      <c r="B2846" s="119">
        <v>153</v>
      </c>
      <c r="C2846" s="119">
        <v>3</v>
      </c>
      <c r="D2846" s="119" t="s">
        <v>186</v>
      </c>
      <c r="E2846" s="119">
        <v>6</v>
      </c>
      <c r="F2846" s="119" t="s">
        <v>324</v>
      </c>
      <c r="G2846" s="119" t="s">
        <v>325</v>
      </c>
      <c r="H2846" s="119" t="s">
        <v>211</v>
      </c>
      <c r="I2846" s="119" t="s">
        <v>192</v>
      </c>
      <c r="J2846" s="119">
        <v>2</v>
      </c>
      <c r="K2846" s="119">
        <v>21</v>
      </c>
      <c r="L2846" s="119">
        <v>2101</v>
      </c>
      <c r="M2846" s="119">
        <v>25</v>
      </c>
      <c r="N2846" s="120"/>
    </row>
    <row r="2847" spans="1:14" x14ac:dyDescent="0.25">
      <c r="A2847" s="119">
        <v>153</v>
      </c>
      <c r="B2847" s="119">
        <v>153</v>
      </c>
      <c r="C2847" s="119">
        <v>3</v>
      </c>
      <c r="D2847" s="119" t="s">
        <v>186</v>
      </c>
      <c r="E2847" s="119">
        <v>6</v>
      </c>
      <c r="F2847" s="119" t="s">
        <v>324</v>
      </c>
      <c r="G2847" s="119" t="s">
        <v>325</v>
      </c>
      <c r="H2847" s="119" t="s">
        <v>205</v>
      </c>
      <c r="I2847" s="119" t="s">
        <v>190</v>
      </c>
      <c r="J2847" s="119">
        <v>2</v>
      </c>
      <c r="K2847" s="119">
        <v>99</v>
      </c>
      <c r="L2847" s="119">
        <v>9901</v>
      </c>
      <c r="M2847" s="119">
        <v>30</v>
      </c>
      <c r="N2847" s="120"/>
    </row>
    <row r="2848" spans="1:14" x14ac:dyDescent="0.25">
      <c r="A2848" s="119">
        <v>153</v>
      </c>
      <c r="B2848" s="119">
        <v>153</v>
      </c>
      <c r="C2848" s="119">
        <v>3</v>
      </c>
      <c r="D2848" s="119" t="s">
        <v>186</v>
      </c>
      <c r="E2848" s="119">
        <v>6</v>
      </c>
      <c r="F2848" s="119" t="s">
        <v>324</v>
      </c>
      <c r="G2848" s="119" t="s">
        <v>325</v>
      </c>
      <c r="H2848" s="119" t="s">
        <v>188</v>
      </c>
      <c r="I2848" s="119" t="s">
        <v>189</v>
      </c>
      <c r="J2848" s="119">
        <v>1</v>
      </c>
      <c r="K2848" s="119">
        <v>0</v>
      </c>
      <c r="L2848" s="119">
        <v>1</v>
      </c>
      <c r="M2848" s="119">
        <v>26</v>
      </c>
      <c r="N2848" s="120"/>
    </row>
    <row r="2849" spans="1:14" x14ac:dyDescent="0.25">
      <c r="A2849" s="119">
        <v>153</v>
      </c>
      <c r="B2849" s="119">
        <v>153</v>
      </c>
      <c r="C2849" s="119">
        <v>3</v>
      </c>
      <c r="D2849" s="119" t="s">
        <v>186</v>
      </c>
      <c r="E2849" s="119">
        <v>6</v>
      </c>
      <c r="F2849" s="119" t="s">
        <v>324</v>
      </c>
      <c r="G2849" s="119" t="s">
        <v>325</v>
      </c>
      <c r="H2849" s="119" t="s">
        <v>188</v>
      </c>
      <c r="I2849" s="119" t="s">
        <v>189</v>
      </c>
      <c r="J2849" s="119">
        <v>3</v>
      </c>
      <c r="K2849" s="119">
        <v>6</v>
      </c>
      <c r="L2849" s="119">
        <v>601</v>
      </c>
      <c r="M2849" s="119">
        <v>44</v>
      </c>
      <c r="N2849" s="120"/>
    </row>
    <row r="2850" spans="1:14" x14ac:dyDescent="0.25">
      <c r="A2850" s="119">
        <v>153</v>
      </c>
      <c r="B2850" s="119">
        <v>153</v>
      </c>
      <c r="C2850" s="119">
        <v>3</v>
      </c>
      <c r="D2850" s="119" t="s">
        <v>186</v>
      </c>
      <c r="E2850" s="119">
        <v>6</v>
      </c>
      <c r="F2850" s="119" t="s">
        <v>324</v>
      </c>
      <c r="G2850" s="119" t="s">
        <v>325</v>
      </c>
      <c r="H2850" s="119" t="s">
        <v>188</v>
      </c>
      <c r="I2850" s="119" t="s">
        <v>189</v>
      </c>
      <c r="J2850" s="119">
        <v>3</v>
      </c>
      <c r="K2850" s="119">
        <v>6</v>
      </c>
      <c r="L2850" s="119">
        <v>602</v>
      </c>
      <c r="M2850" s="119">
        <v>45</v>
      </c>
      <c r="N2850" s="120"/>
    </row>
    <row r="2851" spans="1:14" x14ac:dyDescent="0.25">
      <c r="A2851" s="119">
        <v>153</v>
      </c>
      <c r="B2851" s="119">
        <v>153</v>
      </c>
      <c r="C2851" s="119">
        <v>3</v>
      </c>
      <c r="D2851" s="119" t="s">
        <v>186</v>
      </c>
      <c r="E2851" s="119">
        <v>6</v>
      </c>
      <c r="F2851" s="119" t="s">
        <v>324</v>
      </c>
      <c r="G2851" s="119" t="s">
        <v>325</v>
      </c>
      <c r="H2851" s="119" t="s">
        <v>188</v>
      </c>
      <c r="I2851" s="119" t="s">
        <v>189</v>
      </c>
      <c r="J2851" s="119">
        <v>3</v>
      </c>
      <c r="K2851" s="119">
        <v>7</v>
      </c>
      <c r="L2851" s="119">
        <v>701</v>
      </c>
      <c r="M2851" s="119">
        <v>41</v>
      </c>
      <c r="N2851" s="120"/>
    </row>
    <row r="2852" spans="1:14" x14ac:dyDescent="0.25">
      <c r="A2852" s="119">
        <v>153</v>
      </c>
      <c r="B2852" s="119">
        <v>153</v>
      </c>
      <c r="C2852" s="119">
        <v>3</v>
      </c>
      <c r="D2852" s="119" t="s">
        <v>186</v>
      </c>
      <c r="E2852" s="119">
        <v>6</v>
      </c>
      <c r="F2852" s="119" t="s">
        <v>324</v>
      </c>
      <c r="G2852" s="119" t="s">
        <v>325</v>
      </c>
      <c r="H2852" s="119" t="s">
        <v>188</v>
      </c>
      <c r="I2852" s="119" t="s">
        <v>189</v>
      </c>
      <c r="J2852" s="119">
        <v>3</v>
      </c>
      <c r="K2852" s="119">
        <v>7</v>
      </c>
      <c r="L2852" s="119">
        <v>702</v>
      </c>
      <c r="M2852" s="119">
        <v>41</v>
      </c>
      <c r="N2852" s="120"/>
    </row>
    <row r="2853" spans="1:14" x14ac:dyDescent="0.25">
      <c r="A2853" s="119">
        <v>153</v>
      </c>
      <c r="B2853" s="119">
        <v>153</v>
      </c>
      <c r="C2853" s="119">
        <v>3</v>
      </c>
      <c r="D2853" s="119" t="s">
        <v>186</v>
      </c>
      <c r="E2853" s="119">
        <v>6</v>
      </c>
      <c r="F2853" s="119" t="s">
        <v>324</v>
      </c>
      <c r="G2853" s="119" t="s">
        <v>325</v>
      </c>
      <c r="H2853" s="119" t="s">
        <v>188</v>
      </c>
      <c r="I2853" s="119" t="s">
        <v>189</v>
      </c>
      <c r="J2853" s="119">
        <v>3</v>
      </c>
      <c r="K2853" s="119">
        <v>8</v>
      </c>
      <c r="L2853" s="119">
        <v>801</v>
      </c>
      <c r="M2853" s="119">
        <v>39</v>
      </c>
      <c r="N2853" s="120"/>
    </row>
    <row r="2854" spans="1:14" x14ac:dyDescent="0.25">
      <c r="A2854" s="119">
        <v>153</v>
      </c>
      <c r="B2854" s="119">
        <v>153</v>
      </c>
      <c r="C2854" s="119">
        <v>3</v>
      </c>
      <c r="D2854" s="119" t="s">
        <v>186</v>
      </c>
      <c r="E2854" s="119">
        <v>6</v>
      </c>
      <c r="F2854" s="119" t="s">
        <v>324</v>
      </c>
      <c r="G2854" s="119" t="s">
        <v>325</v>
      </c>
      <c r="H2854" s="119" t="s">
        <v>188</v>
      </c>
      <c r="I2854" s="119" t="s">
        <v>189</v>
      </c>
      <c r="J2854" s="119">
        <v>3</v>
      </c>
      <c r="K2854" s="119">
        <v>8</v>
      </c>
      <c r="L2854" s="119">
        <v>802</v>
      </c>
      <c r="M2854" s="119">
        <v>40</v>
      </c>
      <c r="N2854" s="120"/>
    </row>
    <row r="2855" spans="1:14" x14ac:dyDescent="0.25">
      <c r="A2855" s="119">
        <v>153</v>
      </c>
      <c r="B2855" s="119">
        <v>153</v>
      </c>
      <c r="C2855" s="119">
        <v>3</v>
      </c>
      <c r="D2855" s="119" t="s">
        <v>186</v>
      </c>
      <c r="E2855" s="119">
        <v>6</v>
      </c>
      <c r="F2855" s="119" t="s">
        <v>324</v>
      </c>
      <c r="G2855" s="119" t="s">
        <v>325</v>
      </c>
      <c r="H2855" s="119" t="s">
        <v>188</v>
      </c>
      <c r="I2855" s="119" t="s">
        <v>189</v>
      </c>
      <c r="J2855" s="119">
        <v>3</v>
      </c>
      <c r="K2855" s="119">
        <v>9</v>
      </c>
      <c r="L2855" s="119">
        <v>901</v>
      </c>
      <c r="M2855" s="119">
        <v>40</v>
      </c>
      <c r="N2855" s="120"/>
    </row>
    <row r="2856" spans="1:14" x14ac:dyDescent="0.25">
      <c r="A2856" s="119">
        <v>153</v>
      </c>
      <c r="B2856" s="119">
        <v>153</v>
      </c>
      <c r="C2856" s="119">
        <v>3</v>
      </c>
      <c r="D2856" s="119" t="s">
        <v>186</v>
      </c>
      <c r="E2856" s="119">
        <v>6</v>
      </c>
      <c r="F2856" s="119" t="s">
        <v>324</v>
      </c>
      <c r="G2856" s="119" t="s">
        <v>325</v>
      </c>
      <c r="H2856" s="119" t="s">
        <v>188</v>
      </c>
      <c r="I2856" s="119" t="s">
        <v>189</v>
      </c>
      <c r="J2856" s="119">
        <v>3</v>
      </c>
      <c r="K2856" s="119">
        <v>9</v>
      </c>
      <c r="L2856" s="119">
        <v>902</v>
      </c>
      <c r="M2856" s="119">
        <v>40</v>
      </c>
      <c r="N2856" s="120"/>
    </row>
    <row r="2857" spans="1:14" x14ac:dyDescent="0.25">
      <c r="A2857" s="119">
        <v>153</v>
      </c>
      <c r="B2857" s="119">
        <v>153</v>
      </c>
      <c r="C2857" s="119">
        <v>3</v>
      </c>
      <c r="D2857" s="119" t="s">
        <v>186</v>
      </c>
      <c r="E2857" s="119">
        <v>6</v>
      </c>
      <c r="F2857" s="119" t="s">
        <v>324</v>
      </c>
      <c r="G2857" s="119" t="s">
        <v>325</v>
      </c>
      <c r="H2857" s="119" t="s">
        <v>188</v>
      </c>
      <c r="I2857" s="119" t="s">
        <v>189</v>
      </c>
      <c r="J2857" s="119">
        <v>4</v>
      </c>
      <c r="K2857" s="119">
        <v>10</v>
      </c>
      <c r="L2857" s="119">
        <v>1001</v>
      </c>
      <c r="M2857" s="119">
        <v>40</v>
      </c>
      <c r="N2857" s="120"/>
    </row>
    <row r="2858" spans="1:14" x14ac:dyDescent="0.25">
      <c r="A2858" s="119">
        <v>153</v>
      </c>
      <c r="B2858" s="119">
        <v>153</v>
      </c>
      <c r="C2858" s="119">
        <v>3</v>
      </c>
      <c r="D2858" s="119" t="s">
        <v>186</v>
      </c>
      <c r="E2858" s="119">
        <v>6</v>
      </c>
      <c r="F2858" s="119" t="s">
        <v>324</v>
      </c>
      <c r="G2858" s="119" t="s">
        <v>325</v>
      </c>
      <c r="H2858" s="119" t="s">
        <v>188</v>
      </c>
      <c r="I2858" s="119" t="s">
        <v>189</v>
      </c>
      <c r="J2858" s="119">
        <v>4</v>
      </c>
      <c r="K2858" s="119">
        <v>10</v>
      </c>
      <c r="L2858" s="119">
        <v>1002</v>
      </c>
      <c r="M2858" s="119">
        <v>40</v>
      </c>
      <c r="N2858" s="120"/>
    </row>
    <row r="2859" spans="1:14" x14ac:dyDescent="0.25">
      <c r="A2859" s="119">
        <v>153</v>
      </c>
      <c r="B2859" s="119">
        <v>153</v>
      </c>
      <c r="C2859" s="119">
        <v>3</v>
      </c>
      <c r="D2859" s="119" t="s">
        <v>186</v>
      </c>
      <c r="E2859" s="119">
        <v>6</v>
      </c>
      <c r="F2859" s="119" t="s">
        <v>324</v>
      </c>
      <c r="G2859" s="119" t="s">
        <v>325</v>
      </c>
      <c r="H2859" s="119" t="s">
        <v>188</v>
      </c>
      <c r="I2859" s="119" t="s">
        <v>189</v>
      </c>
      <c r="J2859" s="119">
        <v>4</v>
      </c>
      <c r="K2859" s="119">
        <v>11</v>
      </c>
      <c r="L2859" s="119">
        <v>1101</v>
      </c>
      <c r="M2859" s="119">
        <v>29</v>
      </c>
      <c r="N2859" s="120"/>
    </row>
    <row r="2860" spans="1:14" x14ac:dyDescent="0.25">
      <c r="A2860" s="119">
        <v>153</v>
      </c>
      <c r="B2860" s="119">
        <v>153</v>
      </c>
      <c r="C2860" s="119">
        <v>3</v>
      </c>
      <c r="D2860" s="119" t="s">
        <v>186</v>
      </c>
      <c r="E2860" s="119">
        <v>6</v>
      </c>
      <c r="F2860" s="119" t="s">
        <v>324</v>
      </c>
      <c r="G2860" s="119" t="s">
        <v>325</v>
      </c>
      <c r="H2860" s="119" t="s">
        <v>188</v>
      </c>
      <c r="I2860" s="119" t="s">
        <v>189</v>
      </c>
      <c r="J2860" s="119">
        <v>4</v>
      </c>
      <c r="K2860" s="119">
        <v>11</v>
      </c>
      <c r="L2860" s="119">
        <v>1102</v>
      </c>
      <c r="M2860" s="119">
        <v>27</v>
      </c>
      <c r="N2860" s="120"/>
    </row>
    <row r="2861" spans="1:14" x14ac:dyDescent="0.25">
      <c r="A2861" s="119">
        <v>153</v>
      </c>
      <c r="B2861" s="119">
        <v>153</v>
      </c>
      <c r="C2861" s="119">
        <v>3</v>
      </c>
      <c r="D2861" s="119" t="s">
        <v>186</v>
      </c>
      <c r="E2861" s="119">
        <v>6</v>
      </c>
      <c r="F2861" s="119" t="s">
        <v>324</v>
      </c>
      <c r="G2861" s="119" t="s">
        <v>325</v>
      </c>
      <c r="H2861" s="119" t="s">
        <v>188</v>
      </c>
      <c r="I2861" s="119" t="s">
        <v>190</v>
      </c>
      <c r="J2861" s="119">
        <v>1</v>
      </c>
      <c r="K2861" s="119">
        <v>0</v>
      </c>
      <c r="L2861" s="119">
        <v>1</v>
      </c>
      <c r="M2861" s="119">
        <v>27</v>
      </c>
    </row>
    <row r="2862" spans="1:14" x14ac:dyDescent="0.25">
      <c r="A2862" s="119">
        <v>153</v>
      </c>
      <c r="B2862" s="119">
        <v>153</v>
      </c>
      <c r="C2862" s="119">
        <v>3</v>
      </c>
      <c r="D2862" s="119" t="s">
        <v>186</v>
      </c>
      <c r="E2862" s="119">
        <v>6</v>
      </c>
      <c r="F2862" s="119" t="s">
        <v>324</v>
      </c>
      <c r="G2862" s="119" t="s">
        <v>325</v>
      </c>
      <c r="H2862" s="119" t="s">
        <v>188</v>
      </c>
      <c r="I2862" s="119" t="s">
        <v>190</v>
      </c>
      <c r="J2862" s="119">
        <v>2</v>
      </c>
      <c r="K2862" s="119">
        <v>1</v>
      </c>
      <c r="L2862" s="119">
        <v>101</v>
      </c>
      <c r="M2862" s="119">
        <v>34</v>
      </c>
    </row>
    <row r="2863" spans="1:14" x14ac:dyDescent="0.25">
      <c r="A2863" s="119">
        <v>153</v>
      </c>
      <c r="B2863" s="119">
        <v>153</v>
      </c>
      <c r="C2863" s="119">
        <v>3</v>
      </c>
      <c r="D2863" s="119" t="s">
        <v>186</v>
      </c>
      <c r="E2863" s="119">
        <v>6</v>
      </c>
      <c r="F2863" s="119" t="s">
        <v>324</v>
      </c>
      <c r="G2863" s="119" t="s">
        <v>325</v>
      </c>
      <c r="H2863" s="119" t="s">
        <v>188</v>
      </c>
      <c r="I2863" s="119" t="s">
        <v>190</v>
      </c>
      <c r="J2863" s="119">
        <v>2</v>
      </c>
      <c r="K2863" s="119">
        <v>1</v>
      </c>
      <c r="L2863" s="119">
        <v>102</v>
      </c>
      <c r="M2863" s="119">
        <v>35</v>
      </c>
    </row>
    <row r="2864" spans="1:14" x14ac:dyDescent="0.25">
      <c r="A2864" s="119">
        <v>153</v>
      </c>
      <c r="B2864" s="119">
        <v>153</v>
      </c>
      <c r="C2864" s="119">
        <v>3</v>
      </c>
      <c r="D2864" s="119" t="s">
        <v>186</v>
      </c>
      <c r="E2864" s="119">
        <v>6</v>
      </c>
      <c r="F2864" s="119" t="s">
        <v>324</v>
      </c>
      <c r="G2864" s="119" t="s">
        <v>325</v>
      </c>
      <c r="H2864" s="119" t="s">
        <v>188</v>
      </c>
      <c r="I2864" s="119" t="s">
        <v>190</v>
      </c>
      <c r="J2864" s="119">
        <v>2</v>
      </c>
      <c r="K2864" s="119">
        <v>1</v>
      </c>
      <c r="L2864" s="119">
        <v>103</v>
      </c>
      <c r="M2864" s="119">
        <v>35</v>
      </c>
    </row>
    <row r="2865" spans="1:14" x14ac:dyDescent="0.25">
      <c r="A2865" s="119">
        <v>153</v>
      </c>
      <c r="B2865" s="119">
        <v>153</v>
      </c>
      <c r="C2865" s="119">
        <v>3</v>
      </c>
      <c r="D2865" s="119" t="s">
        <v>186</v>
      </c>
      <c r="E2865" s="119">
        <v>6</v>
      </c>
      <c r="F2865" s="119" t="s">
        <v>324</v>
      </c>
      <c r="G2865" s="119" t="s">
        <v>325</v>
      </c>
      <c r="H2865" s="119" t="s">
        <v>188</v>
      </c>
      <c r="I2865" s="119" t="s">
        <v>190</v>
      </c>
      <c r="J2865" s="119">
        <v>2</v>
      </c>
      <c r="K2865" s="119">
        <v>2</v>
      </c>
      <c r="L2865" s="119">
        <v>201</v>
      </c>
      <c r="M2865" s="119">
        <v>35</v>
      </c>
    </row>
    <row r="2866" spans="1:14" x14ac:dyDescent="0.25">
      <c r="A2866" s="119">
        <v>153</v>
      </c>
      <c r="B2866" s="119">
        <v>153</v>
      </c>
      <c r="C2866" s="119">
        <v>3</v>
      </c>
      <c r="D2866" s="119" t="s">
        <v>186</v>
      </c>
      <c r="E2866" s="119">
        <v>6</v>
      </c>
      <c r="F2866" s="119" t="s">
        <v>324</v>
      </c>
      <c r="G2866" s="119" t="s">
        <v>325</v>
      </c>
      <c r="H2866" s="119" t="s">
        <v>188</v>
      </c>
      <c r="I2866" s="119" t="s">
        <v>190</v>
      </c>
      <c r="J2866" s="119">
        <v>2</v>
      </c>
      <c r="K2866" s="119">
        <v>2</v>
      </c>
      <c r="L2866" s="119">
        <v>202</v>
      </c>
      <c r="M2866" s="119">
        <v>35</v>
      </c>
    </row>
    <row r="2867" spans="1:14" x14ac:dyDescent="0.25">
      <c r="A2867" s="119">
        <v>153</v>
      </c>
      <c r="B2867" s="119">
        <v>153</v>
      </c>
      <c r="C2867" s="119">
        <v>3</v>
      </c>
      <c r="D2867" s="119" t="s">
        <v>186</v>
      </c>
      <c r="E2867" s="119">
        <v>6</v>
      </c>
      <c r="F2867" s="119" t="s">
        <v>324</v>
      </c>
      <c r="G2867" s="119" t="s">
        <v>325</v>
      </c>
      <c r="H2867" s="119" t="s">
        <v>188</v>
      </c>
      <c r="I2867" s="119" t="s">
        <v>190</v>
      </c>
      <c r="J2867" s="119">
        <v>2</v>
      </c>
      <c r="K2867" s="119">
        <v>2</v>
      </c>
      <c r="L2867" s="119">
        <v>203</v>
      </c>
      <c r="M2867" s="119">
        <v>35</v>
      </c>
    </row>
    <row r="2868" spans="1:14" x14ac:dyDescent="0.25">
      <c r="A2868" s="119">
        <v>153</v>
      </c>
      <c r="B2868" s="119">
        <v>153</v>
      </c>
      <c r="C2868" s="119">
        <v>3</v>
      </c>
      <c r="D2868" s="119" t="s">
        <v>186</v>
      </c>
      <c r="E2868" s="119">
        <v>6</v>
      </c>
      <c r="F2868" s="119" t="s">
        <v>324</v>
      </c>
      <c r="G2868" s="119" t="s">
        <v>325</v>
      </c>
      <c r="H2868" s="119" t="s">
        <v>188</v>
      </c>
      <c r="I2868" s="119" t="s">
        <v>190</v>
      </c>
      <c r="J2868" s="119">
        <v>2</v>
      </c>
      <c r="K2868" s="119">
        <v>3</v>
      </c>
      <c r="L2868" s="119">
        <v>301</v>
      </c>
      <c r="M2868" s="119">
        <v>36</v>
      </c>
    </row>
    <row r="2869" spans="1:14" x14ac:dyDescent="0.25">
      <c r="A2869" s="119">
        <v>153</v>
      </c>
      <c r="B2869" s="119">
        <v>153</v>
      </c>
      <c r="C2869" s="119">
        <v>3</v>
      </c>
      <c r="D2869" s="119" t="s">
        <v>186</v>
      </c>
      <c r="E2869" s="119">
        <v>6</v>
      </c>
      <c r="F2869" s="119" t="s">
        <v>324</v>
      </c>
      <c r="G2869" s="119" t="s">
        <v>325</v>
      </c>
      <c r="H2869" s="119" t="s">
        <v>188</v>
      </c>
      <c r="I2869" s="119" t="s">
        <v>190</v>
      </c>
      <c r="J2869" s="119">
        <v>2</v>
      </c>
      <c r="K2869" s="119">
        <v>3</v>
      </c>
      <c r="L2869" s="119">
        <v>302</v>
      </c>
      <c r="M2869" s="119">
        <v>35</v>
      </c>
    </row>
    <row r="2870" spans="1:14" x14ac:dyDescent="0.25">
      <c r="A2870" s="119">
        <v>153</v>
      </c>
      <c r="B2870" s="119">
        <v>153</v>
      </c>
      <c r="C2870" s="119">
        <v>3</v>
      </c>
      <c r="D2870" s="119" t="s">
        <v>186</v>
      </c>
      <c r="E2870" s="119">
        <v>6</v>
      </c>
      <c r="F2870" s="119" t="s">
        <v>324</v>
      </c>
      <c r="G2870" s="119" t="s">
        <v>325</v>
      </c>
      <c r="H2870" s="119" t="s">
        <v>188</v>
      </c>
      <c r="I2870" s="119" t="s">
        <v>190</v>
      </c>
      <c r="J2870" s="119">
        <v>2</v>
      </c>
      <c r="K2870" s="119">
        <v>4</v>
      </c>
      <c r="L2870" s="119">
        <v>401</v>
      </c>
      <c r="M2870" s="119">
        <v>34</v>
      </c>
    </row>
    <row r="2871" spans="1:14" x14ac:dyDescent="0.25">
      <c r="A2871" s="119">
        <v>153</v>
      </c>
      <c r="B2871" s="119">
        <v>153</v>
      </c>
      <c r="C2871" s="119">
        <v>3</v>
      </c>
      <c r="D2871" s="119" t="s">
        <v>186</v>
      </c>
      <c r="E2871" s="119">
        <v>6</v>
      </c>
      <c r="F2871" s="119" t="s">
        <v>324</v>
      </c>
      <c r="G2871" s="119" t="s">
        <v>325</v>
      </c>
      <c r="H2871" s="119" t="s">
        <v>188</v>
      </c>
      <c r="I2871" s="119" t="s">
        <v>190</v>
      </c>
      <c r="J2871" s="119">
        <v>2</v>
      </c>
      <c r="K2871" s="119">
        <v>4</v>
      </c>
      <c r="L2871" s="119">
        <v>402</v>
      </c>
      <c r="M2871" s="119">
        <v>35</v>
      </c>
      <c r="N2871" s="120"/>
    </row>
    <row r="2872" spans="1:14" x14ac:dyDescent="0.25">
      <c r="A2872" s="119">
        <v>153</v>
      </c>
      <c r="B2872" s="119">
        <v>153</v>
      </c>
      <c r="C2872" s="119">
        <v>3</v>
      </c>
      <c r="D2872" s="119" t="s">
        <v>186</v>
      </c>
      <c r="E2872" s="119">
        <v>6</v>
      </c>
      <c r="F2872" s="119" t="s">
        <v>324</v>
      </c>
      <c r="G2872" s="119" t="s">
        <v>325</v>
      </c>
      <c r="H2872" s="119" t="s">
        <v>188</v>
      </c>
      <c r="I2872" s="119" t="s">
        <v>190</v>
      </c>
      <c r="J2872" s="119">
        <v>2</v>
      </c>
      <c r="K2872" s="119">
        <v>5</v>
      </c>
      <c r="L2872" s="119">
        <v>501</v>
      </c>
      <c r="M2872" s="119">
        <v>37</v>
      </c>
      <c r="N2872" s="120"/>
    </row>
    <row r="2873" spans="1:14" x14ac:dyDescent="0.25">
      <c r="A2873" s="119">
        <v>153</v>
      </c>
      <c r="B2873" s="119">
        <v>153</v>
      </c>
      <c r="C2873" s="119">
        <v>3</v>
      </c>
      <c r="D2873" s="119" t="s">
        <v>186</v>
      </c>
      <c r="E2873" s="119">
        <v>6</v>
      </c>
      <c r="F2873" s="119" t="s">
        <v>324</v>
      </c>
      <c r="G2873" s="119" t="s">
        <v>325</v>
      </c>
      <c r="H2873" s="119" t="s">
        <v>188</v>
      </c>
      <c r="I2873" s="119" t="s">
        <v>190</v>
      </c>
      <c r="J2873" s="119">
        <v>2</v>
      </c>
      <c r="K2873" s="119">
        <v>5</v>
      </c>
      <c r="L2873" s="119">
        <v>502</v>
      </c>
      <c r="M2873" s="119">
        <v>37</v>
      </c>
      <c r="N2873" s="120"/>
    </row>
    <row r="2874" spans="1:14" x14ac:dyDescent="0.25">
      <c r="A2874" s="119">
        <v>153</v>
      </c>
      <c r="B2874" s="119">
        <v>153</v>
      </c>
      <c r="C2874" s="119">
        <v>3</v>
      </c>
      <c r="D2874" s="119" t="s">
        <v>186</v>
      </c>
      <c r="E2874" s="119">
        <v>6</v>
      </c>
      <c r="F2874" s="119" t="s">
        <v>324</v>
      </c>
      <c r="G2874" s="119" t="s">
        <v>325</v>
      </c>
      <c r="H2874" s="119" t="s">
        <v>191</v>
      </c>
      <c r="I2874" s="119" t="s">
        <v>192</v>
      </c>
      <c r="J2874" s="119">
        <v>2</v>
      </c>
      <c r="K2874" s="119">
        <v>22</v>
      </c>
      <c r="L2874" s="119">
        <v>2201</v>
      </c>
      <c r="M2874" s="119">
        <v>31</v>
      </c>
      <c r="N2874" s="120"/>
    </row>
    <row r="2875" spans="1:14" x14ac:dyDescent="0.25">
      <c r="A2875" s="119">
        <v>153</v>
      </c>
      <c r="B2875" s="119">
        <v>153</v>
      </c>
      <c r="C2875" s="119">
        <v>3</v>
      </c>
      <c r="D2875" s="119" t="s">
        <v>186</v>
      </c>
      <c r="E2875" s="119">
        <v>6</v>
      </c>
      <c r="F2875" s="119" t="s">
        <v>324</v>
      </c>
      <c r="G2875" s="119" t="s">
        <v>325</v>
      </c>
      <c r="H2875" s="119" t="s">
        <v>191</v>
      </c>
      <c r="I2875" s="119" t="s">
        <v>192</v>
      </c>
      <c r="J2875" s="119">
        <v>3</v>
      </c>
      <c r="K2875" s="119">
        <v>23</v>
      </c>
      <c r="L2875" s="119">
        <v>2301</v>
      </c>
      <c r="M2875" s="119">
        <v>21</v>
      </c>
      <c r="N2875" s="120"/>
    </row>
    <row r="2876" spans="1:14" x14ac:dyDescent="0.25">
      <c r="A2876" s="119">
        <v>153</v>
      </c>
      <c r="B2876" s="119">
        <v>153</v>
      </c>
      <c r="C2876" s="119">
        <v>3</v>
      </c>
      <c r="D2876" s="119" t="s">
        <v>186</v>
      </c>
      <c r="E2876" s="119">
        <v>6</v>
      </c>
      <c r="F2876" s="119" t="s">
        <v>324</v>
      </c>
      <c r="G2876" s="119" t="s">
        <v>325</v>
      </c>
      <c r="H2876" s="119" t="s">
        <v>191</v>
      </c>
      <c r="I2876" s="119" t="s">
        <v>192</v>
      </c>
      <c r="J2876" s="119">
        <v>3</v>
      </c>
      <c r="K2876" s="119">
        <v>23</v>
      </c>
      <c r="L2876" s="119">
        <v>2302</v>
      </c>
      <c r="M2876" s="119">
        <v>18</v>
      </c>
      <c r="N2876" s="120"/>
    </row>
    <row r="2877" spans="1:14" x14ac:dyDescent="0.25">
      <c r="A2877" s="119">
        <v>153</v>
      </c>
      <c r="B2877" s="119">
        <v>153</v>
      </c>
      <c r="C2877" s="119">
        <v>3</v>
      </c>
      <c r="D2877" s="119" t="s">
        <v>186</v>
      </c>
      <c r="E2877" s="119">
        <v>6</v>
      </c>
      <c r="F2877" s="119" t="s">
        <v>324</v>
      </c>
      <c r="G2877" s="119" t="s">
        <v>325</v>
      </c>
      <c r="H2877" s="119" t="s">
        <v>191</v>
      </c>
      <c r="I2877" s="119" t="s">
        <v>192</v>
      </c>
      <c r="J2877" s="119">
        <v>3</v>
      </c>
      <c r="K2877" s="119">
        <v>23</v>
      </c>
      <c r="L2877" s="119">
        <v>2303</v>
      </c>
      <c r="M2877" s="119">
        <v>15</v>
      </c>
      <c r="N2877" s="120"/>
    </row>
    <row r="2878" spans="1:14" x14ac:dyDescent="0.25">
      <c r="A2878" s="119">
        <v>153</v>
      </c>
      <c r="B2878" s="119">
        <v>153</v>
      </c>
      <c r="C2878" s="119">
        <v>3</v>
      </c>
      <c r="D2878" s="119" t="s">
        <v>186</v>
      </c>
      <c r="E2878" s="119">
        <v>6</v>
      </c>
      <c r="F2878" s="119" t="s">
        <v>324</v>
      </c>
      <c r="G2878" s="119" t="s">
        <v>325</v>
      </c>
      <c r="H2878" s="119" t="s">
        <v>191</v>
      </c>
      <c r="I2878" s="119" t="s">
        <v>192</v>
      </c>
      <c r="J2878" s="119">
        <v>3</v>
      </c>
      <c r="K2878" s="119">
        <v>24</v>
      </c>
      <c r="L2878" s="119">
        <v>2401</v>
      </c>
      <c r="M2878" s="119">
        <v>35</v>
      </c>
      <c r="N2878" s="120"/>
    </row>
    <row r="2879" spans="1:14" x14ac:dyDescent="0.25">
      <c r="A2879" s="119">
        <v>153</v>
      </c>
      <c r="B2879" s="119">
        <v>153</v>
      </c>
      <c r="C2879" s="119">
        <v>3</v>
      </c>
      <c r="D2879" s="119" t="s">
        <v>186</v>
      </c>
      <c r="E2879" s="119">
        <v>6</v>
      </c>
      <c r="F2879" s="119" t="s">
        <v>324</v>
      </c>
      <c r="G2879" s="119" t="s">
        <v>325</v>
      </c>
      <c r="H2879" s="119" t="s">
        <v>191</v>
      </c>
      <c r="I2879" s="119" t="s">
        <v>192</v>
      </c>
      <c r="J2879" s="119">
        <v>3</v>
      </c>
      <c r="K2879" s="119">
        <v>24</v>
      </c>
      <c r="L2879" s="119">
        <v>2402</v>
      </c>
      <c r="M2879" s="119">
        <v>33</v>
      </c>
      <c r="N2879" s="120"/>
    </row>
    <row r="2880" spans="1:14" x14ac:dyDescent="0.25">
      <c r="A2880" s="119">
        <v>153</v>
      </c>
      <c r="B2880" s="119">
        <v>153</v>
      </c>
      <c r="C2880" s="119">
        <v>3</v>
      </c>
      <c r="D2880" s="119" t="s">
        <v>186</v>
      </c>
      <c r="E2880" s="119">
        <v>6</v>
      </c>
      <c r="F2880" s="119" t="s">
        <v>324</v>
      </c>
      <c r="G2880" s="119" t="s">
        <v>325</v>
      </c>
      <c r="H2880" s="119" t="s">
        <v>191</v>
      </c>
      <c r="I2880" s="119" t="s">
        <v>192</v>
      </c>
      <c r="J2880" s="119">
        <v>4</v>
      </c>
      <c r="K2880" s="119">
        <v>25</v>
      </c>
      <c r="L2880" s="119">
        <v>2501</v>
      </c>
      <c r="M2880" s="119">
        <v>29</v>
      </c>
      <c r="N2880" s="120"/>
    </row>
    <row r="2881" spans="1:14" x14ac:dyDescent="0.25">
      <c r="A2881" s="119">
        <v>153</v>
      </c>
      <c r="B2881" s="119">
        <v>153</v>
      </c>
      <c r="C2881" s="119">
        <v>3</v>
      </c>
      <c r="D2881" s="119" t="s">
        <v>186</v>
      </c>
      <c r="E2881" s="119">
        <v>6</v>
      </c>
      <c r="F2881" s="119" t="s">
        <v>324</v>
      </c>
      <c r="G2881" s="119" t="s">
        <v>325</v>
      </c>
      <c r="H2881" s="119" t="s">
        <v>191</v>
      </c>
      <c r="I2881" s="119" t="s">
        <v>192</v>
      </c>
      <c r="J2881" s="119">
        <v>4</v>
      </c>
      <c r="K2881" s="119">
        <v>25</v>
      </c>
      <c r="L2881" s="119">
        <v>2502</v>
      </c>
      <c r="M2881" s="119">
        <v>28</v>
      </c>
      <c r="N2881" s="120"/>
    </row>
    <row r="2882" spans="1:14" x14ac:dyDescent="0.25">
      <c r="A2882" s="119">
        <v>153</v>
      </c>
      <c r="B2882" s="119">
        <v>153</v>
      </c>
      <c r="C2882" s="119">
        <v>3</v>
      </c>
      <c r="D2882" s="119" t="s">
        <v>186</v>
      </c>
      <c r="E2882" s="119">
        <v>6</v>
      </c>
      <c r="F2882" s="119" t="s">
        <v>324</v>
      </c>
      <c r="G2882" s="119" t="s">
        <v>325</v>
      </c>
      <c r="H2882" s="119" t="s">
        <v>191</v>
      </c>
      <c r="I2882" s="119" t="s">
        <v>192</v>
      </c>
      <c r="J2882" s="119">
        <v>4</v>
      </c>
      <c r="K2882" s="119">
        <v>25</v>
      </c>
      <c r="L2882" s="119">
        <v>2503</v>
      </c>
      <c r="M2882" s="119">
        <v>24</v>
      </c>
      <c r="N2882" s="120"/>
    </row>
    <row r="2883" spans="1:14" x14ac:dyDescent="0.25">
      <c r="A2883" s="119">
        <v>156</v>
      </c>
      <c r="B2883" s="119">
        <v>156</v>
      </c>
      <c r="C2883" s="119">
        <v>3</v>
      </c>
      <c r="D2883" s="119" t="s">
        <v>186</v>
      </c>
      <c r="E2883" s="119">
        <v>6</v>
      </c>
      <c r="F2883" s="119" t="s">
        <v>326</v>
      </c>
      <c r="G2883" s="119" t="s">
        <v>327</v>
      </c>
      <c r="H2883" s="119" t="s">
        <v>188</v>
      </c>
      <c r="I2883" s="119" t="s">
        <v>189</v>
      </c>
      <c r="J2883" s="119">
        <v>1</v>
      </c>
      <c r="K2883" s="119">
        <v>0</v>
      </c>
      <c r="L2883" s="119">
        <v>1</v>
      </c>
      <c r="M2883" s="119">
        <v>25</v>
      </c>
      <c r="N2883" s="120"/>
    </row>
    <row r="2884" spans="1:14" x14ac:dyDescent="0.25">
      <c r="A2884" s="119">
        <v>156</v>
      </c>
      <c r="B2884" s="119">
        <v>156</v>
      </c>
      <c r="C2884" s="119">
        <v>3</v>
      </c>
      <c r="D2884" s="119" t="s">
        <v>186</v>
      </c>
      <c r="E2884" s="119">
        <v>6</v>
      </c>
      <c r="F2884" s="119" t="s">
        <v>326</v>
      </c>
      <c r="G2884" s="119" t="s">
        <v>327</v>
      </c>
      <c r="H2884" s="119" t="s">
        <v>188</v>
      </c>
      <c r="I2884" s="119" t="s">
        <v>189</v>
      </c>
      <c r="J2884" s="119">
        <v>2</v>
      </c>
      <c r="K2884" s="119">
        <v>1</v>
      </c>
      <c r="L2884" s="119">
        <v>101</v>
      </c>
      <c r="M2884" s="119">
        <v>35</v>
      </c>
      <c r="N2884" s="120"/>
    </row>
    <row r="2885" spans="1:14" x14ac:dyDescent="0.25">
      <c r="A2885" s="119">
        <v>156</v>
      </c>
      <c r="B2885" s="119">
        <v>156</v>
      </c>
      <c r="C2885" s="119">
        <v>3</v>
      </c>
      <c r="D2885" s="119" t="s">
        <v>186</v>
      </c>
      <c r="E2885" s="119">
        <v>6</v>
      </c>
      <c r="F2885" s="119" t="s">
        <v>326</v>
      </c>
      <c r="G2885" s="119" t="s">
        <v>327</v>
      </c>
      <c r="H2885" s="119" t="s">
        <v>188</v>
      </c>
      <c r="I2885" s="119" t="s">
        <v>189</v>
      </c>
      <c r="J2885" s="119">
        <v>2</v>
      </c>
      <c r="K2885" s="119">
        <v>1</v>
      </c>
      <c r="L2885" s="119">
        <v>102</v>
      </c>
      <c r="M2885" s="119">
        <v>33</v>
      </c>
      <c r="N2885" s="120"/>
    </row>
    <row r="2886" spans="1:14" x14ac:dyDescent="0.25">
      <c r="A2886" s="119">
        <v>156</v>
      </c>
      <c r="B2886" s="119">
        <v>156</v>
      </c>
      <c r="C2886" s="119">
        <v>3</v>
      </c>
      <c r="D2886" s="119" t="s">
        <v>186</v>
      </c>
      <c r="E2886" s="119">
        <v>6</v>
      </c>
      <c r="F2886" s="119" t="s">
        <v>326</v>
      </c>
      <c r="G2886" s="119" t="s">
        <v>327</v>
      </c>
      <c r="H2886" s="119" t="s">
        <v>188</v>
      </c>
      <c r="I2886" s="119" t="s">
        <v>189</v>
      </c>
      <c r="J2886" s="119">
        <v>2</v>
      </c>
      <c r="K2886" s="119">
        <v>1</v>
      </c>
      <c r="L2886" s="119">
        <v>103</v>
      </c>
      <c r="M2886" s="119">
        <v>32</v>
      </c>
      <c r="N2886" s="120"/>
    </row>
    <row r="2887" spans="1:14" x14ac:dyDescent="0.25">
      <c r="A2887" s="119">
        <v>156</v>
      </c>
      <c r="B2887" s="119">
        <v>156</v>
      </c>
      <c r="C2887" s="119">
        <v>3</v>
      </c>
      <c r="D2887" s="119" t="s">
        <v>186</v>
      </c>
      <c r="E2887" s="119">
        <v>6</v>
      </c>
      <c r="F2887" s="119" t="s">
        <v>326</v>
      </c>
      <c r="G2887" s="119" t="s">
        <v>327</v>
      </c>
      <c r="H2887" s="119" t="s">
        <v>188</v>
      </c>
      <c r="I2887" s="119" t="s">
        <v>189</v>
      </c>
      <c r="J2887" s="119">
        <v>2</v>
      </c>
      <c r="K2887" s="119">
        <v>2</v>
      </c>
      <c r="L2887" s="119">
        <v>201</v>
      </c>
      <c r="M2887" s="119">
        <v>33</v>
      </c>
      <c r="N2887" s="120"/>
    </row>
    <row r="2888" spans="1:14" x14ac:dyDescent="0.25">
      <c r="A2888" s="119">
        <v>156</v>
      </c>
      <c r="B2888" s="119">
        <v>156</v>
      </c>
      <c r="C2888" s="119">
        <v>3</v>
      </c>
      <c r="D2888" s="119" t="s">
        <v>186</v>
      </c>
      <c r="E2888" s="119">
        <v>6</v>
      </c>
      <c r="F2888" s="119" t="s">
        <v>326</v>
      </c>
      <c r="G2888" s="119" t="s">
        <v>327</v>
      </c>
      <c r="H2888" s="119" t="s">
        <v>188</v>
      </c>
      <c r="I2888" s="119" t="s">
        <v>189</v>
      </c>
      <c r="J2888" s="119">
        <v>2</v>
      </c>
      <c r="K2888" s="119">
        <v>2</v>
      </c>
      <c r="L2888" s="119">
        <v>202</v>
      </c>
      <c r="M2888" s="119">
        <v>34</v>
      </c>
      <c r="N2888" s="120"/>
    </row>
    <row r="2889" spans="1:14" x14ac:dyDescent="0.25">
      <c r="A2889" s="119">
        <v>156</v>
      </c>
      <c r="B2889" s="119">
        <v>156</v>
      </c>
      <c r="C2889" s="119">
        <v>3</v>
      </c>
      <c r="D2889" s="119" t="s">
        <v>186</v>
      </c>
      <c r="E2889" s="119">
        <v>6</v>
      </c>
      <c r="F2889" s="119" t="s">
        <v>326</v>
      </c>
      <c r="G2889" s="119" t="s">
        <v>327</v>
      </c>
      <c r="H2889" s="119" t="s">
        <v>188</v>
      </c>
      <c r="I2889" s="119" t="s">
        <v>189</v>
      </c>
      <c r="J2889" s="119">
        <v>2</v>
      </c>
      <c r="K2889" s="119">
        <v>2</v>
      </c>
      <c r="L2889" s="119">
        <v>203</v>
      </c>
      <c r="M2889" s="119">
        <v>35</v>
      </c>
      <c r="N2889" s="120"/>
    </row>
    <row r="2890" spans="1:14" x14ac:dyDescent="0.25">
      <c r="A2890" s="119">
        <v>156</v>
      </c>
      <c r="B2890" s="119">
        <v>156</v>
      </c>
      <c r="C2890" s="119">
        <v>3</v>
      </c>
      <c r="D2890" s="119" t="s">
        <v>186</v>
      </c>
      <c r="E2890" s="119">
        <v>6</v>
      </c>
      <c r="F2890" s="119" t="s">
        <v>326</v>
      </c>
      <c r="G2890" s="119" t="s">
        <v>327</v>
      </c>
      <c r="H2890" s="119" t="s">
        <v>188</v>
      </c>
      <c r="I2890" s="119" t="s">
        <v>189</v>
      </c>
      <c r="J2890" s="119">
        <v>2</v>
      </c>
      <c r="K2890" s="119">
        <v>3</v>
      </c>
      <c r="L2890" s="119">
        <v>301</v>
      </c>
      <c r="M2890" s="119">
        <v>34</v>
      </c>
      <c r="N2890" s="120"/>
    </row>
    <row r="2891" spans="1:14" x14ac:dyDescent="0.25">
      <c r="A2891" s="119">
        <v>156</v>
      </c>
      <c r="B2891" s="119">
        <v>156</v>
      </c>
      <c r="C2891" s="119">
        <v>3</v>
      </c>
      <c r="D2891" s="119" t="s">
        <v>186</v>
      </c>
      <c r="E2891" s="119">
        <v>6</v>
      </c>
      <c r="F2891" s="119" t="s">
        <v>326</v>
      </c>
      <c r="G2891" s="119" t="s">
        <v>327</v>
      </c>
      <c r="H2891" s="119" t="s">
        <v>188</v>
      </c>
      <c r="I2891" s="119" t="s">
        <v>189</v>
      </c>
      <c r="J2891" s="119">
        <v>2</v>
      </c>
      <c r="K2891" s="119">
        <v>3</v>
      </c>
      <c r="L2891" s="119">
        <v>302</v>
      </c>
      <c r="M2891" s="119">
        <v>32</v>
      </c>
      <c r="N2891" s="120"/>
    </row>
    <row r="2892" spans="1:14" x14ac:dyDescent="0.25">
      <c r="A2892" s="119">
        <v>156</v>
      </c>
      <c r="B2892" s="119">
        <v>156</v>
      </c>
      <c r="C2892" s="119">
        <v>3</v>
      </c>
      <c r="D2892" s="119" t="s">
        <v>186</v>
      </c>
      <c r="E2892" s="119">
        <v>6</v>
      </c>
      <c r="F2892" s="119" t="s">
        <v>326</v>
      </c>
      <c r="G2892" s="119" t="s">
        <v>327</v>
      </c>
      <c r="H2892" s="119" t="s">
        <v>188</v>
      </c>
      <c r="I2892" s="119" t="s">
        <v>189</v>
      </c>
      <c r="J2892" s="119">
        <v>2</v>
      </c>
      <c r="K2892" s="119">
        <v>3</v>
      </c>
      <c r="L2892" s="119">
        <v>303</v>
      </c>
      <c r="M2892" s="119">
        <v>31</v>
      </c>
      <c r="N2892" s="120"/>
    </row>
    <row r="2893" spans="1:14" x14ac:dyDescent="0.25">
      <c r="A2893" s="119">
        <v>156</v>
      </c>
      <c r="B2893" s="119">
        <v>156</v>
      </c>
      <c r="C2893" s="119">
        <v>3</v>
      </c>
      <c r="D2893" s="119" t="s">
        <v>186</v>
      </c>
      <c r="E2893" s="119">
        <v>6</v>
      </c>
      <c r="F2893" s="119" t="s">
        <v>326</v>
      </c>
      <c r="G2893" s="119" t="s">
        <v>327</v>
      </c>
      <c r="H2893" s="119" t="s">
        <v>188</v>
      </c>
      <c r="I2893" s="119" t="s">
        <v>189</v>
      </c>
      <c r="J2893" s="119">
        <v>2</v>
      </c>
      <c r="K2893" s="119">
        <v>4</v>
      </c>
      <c r="L2893" s="119">
        <v>401</v>
      </c>
      <c r="M2893" s="119">
        <v>39</v>
      </c>
      <c r="N2893" s="120"/>
    </row>
    <row r="2894" spans="1:14" x14ac:dyDescent="0.25">
      <c r="A2894" s="119">
        <v>156</v>
      </c>
      <c r="B2894" s="119">
        <v>156</v>
      </c>
      <c r="C2894" s="119">
        <v>3</v>
      </c>
      <c r="D2894" s="119" t="s">
        <v>186</v>
      </c>
      <c r="E2894" s="119">
        <v>6</v>
      </c>
      <c r="F2894" s="119" t="s">
        <v>326</v>
      </c>
      <c r="G2894" s="119" t="s">
        <v>327</v>
      </c>
      <c r="H2894" s="119" t="s">
        <v>188</v>
      </c>
      <c r="I2894" s="119" t="s">
        <v>189</v>
      </c>
      <c r="J2894" s="119">
        <v>2</v>
      </c>
      <c r="K2894" s="119">
        <v>4</v>
      </c>
      <c r="L2894" s="119">
        <v>402</v>
      </c>
      <c r="M2894" s="119">
        <v>38</v>
      </c>
      <c r="N2894" s="120"/>
    </row>
    <row r="2895" spans="1:14" x14ac:dyDescent="0.25">
      <c r="A2895" s="119">
        <v>156</v>
      </c>
      <c r="B2895" s="119">
        <v>156</v>
      </c>
      <c r="C2895" s="119">
        <v>3</v>
      </c>
      <c r="D2895" s="119" t="s">
        <v>186</v>
      </c>
      <c r="E2895" s="119">
        <v>6</v>
      </c>
      <c r="F2895" s="119" t="s">
        <v>326</v>
      </c>
      <c r="G2895" s="119" t="s">
        <v>327</v>
      </c>
      <c r="H2895" s="119" t="s">
        <v>188</v>
      </c>
      <c r="I2895" s="119" t="s">
        <v>189</v>
      </c>
      <c r="J2895" s="119">
        <v>2</v>
      </c>
      <c r="K2895" s="119">
        <v>4</v>
      </c>
      <c r="L2895" s="119">
        <v>403</v>
      </c>
      <c r="M2895" s="119">
        <v>34</v>
      </c>
      <c r="N2895" s="120"/>
    </row>
    <row r="2896" spans="1:14" x14ac:dyDescent="0.25">
      <c r="A2896" s="119">
        <v>156</v>
      </c>
      <c r="B2896" s="119">
        <v>156</v>
      </c>
      <c r="C2896" s="119">
        <v>3</v>
      </c>
      <c r="D2896" s="119" t="s">
        <v>186</v>
      </c>
      <c r="E2896" s="119">
        <v>6</v>
      </c>
      <c r="F2896" s="119" t="s">
        <v>326</v>
      </c>
      <c r="G2896" s="119" t="s">
        <v>327</v>
      </c>
      <c r="H2896" s="119" t="s">
        <v>188</v>
      </c>
      <c r="I2896" s="119" t="s">
        <v>189</v>
      </c>
      <c r="J2896" s="119">
        <v>2</v>
      </c>
      <c r="K2896" s="119">
        <v>5</v>
      </c>
      <c r="L2896" s="119">
        <v>501</v>
      </c>
      <c r="M2896" s="119">
        <v>30</v>
      </c>
      <c r="N2896" s="120"/>
    </row>
    <row r="2897" spans="1:14" x14ac:dyDescent="0.25">
      <c r="A2897" s="119">
        <v>156</v>
      </c>
      <c r="B2897" s="119">
        <v>156</v>
      </c>
      <c r="C2897" s="119">
        <v>3</v>
      </c>
      <c r="D2897" s="119" t="s">
        <v>186</v>
      </c>
      <c r="E2897" s="119">
        <v>6</v>
      </c>
      <c r="F2897" s="119" t="s">
        <v>326</v>
      </c>
      <c r="G2897" s="119" t="s">
        <v>327</v>
      </c>
      <c r="H2897" s="119" t="s">
        <v>188</v>
      </c>
      <c r="I2897" s="119" t="s">
        <v>189</v>
      </c>
      <c r="J2897" s="119">
        <v>2</v>
      </c>
      <c r="K2897" s="119">
        <v>5</v>
      </c>
      <c r="L2897" s="119">
        <v>502</v>
      </c>
      <c r="M2897" s="119">
        <v>21</v>
      </c>
      <c r="N2897" s="120"/>
    </row>
    <row r="2898" spans="1:14" x14ac:dyDescent="0.25">
      <c r="A2898" s="119">
        <v>156</v>
      </c>
      <c r="B2898" s="119">
        <v>156</v>
      </c>
      <c r="C2898" s="119">
        <v>3</v>
      </c>
      <c r="D2898" s="119" t="s">
        <v>186</v>
      </c>
      <c r="E2898" s="119">
        <v>6</v>
      </c>
      <c r="F2898" s="119" t="s">
        <v>326</v>
      </c>
      <c r="G2898" s="119" t="s">
        <v>327</v>
      </c>
      <c r="H2898" s="119" t="s">
        <v>188</v>
      </c>
      <c r="I2898" s="119" t="s">
        <v>189</v>
      </c>
      <c r="J2898" s="119">
        <v>2</v>
      </c>
      <c r="K2898" s="119">
        <v>5</v>
      </c>
      <c r="L2898" s="119">
        <v>503</v>
      </c>
      <c r="M2898" s="119">
        <v>26</v>
      </c>
      <c r="N2898" s="120"/>
    </row>
    <row r="2899" spans="1:14" x14ac:dyDescent="0.25">
      <c r="A2899" s="119">
        <v>156</v>
      </c>
      <c r="B2899" s="119">
        <v>156</v>
      </c>
      <c r="C2899" s="119">
        <v>3</v>
      </c>
      <c r="D2899" s="119" t="s">
        <v>186</v>
      </c>
      <c r="E2899" s="119">
        <v>6</v>
      </c>
      <c r="F2899" s="119" t="s">
        <v>326</v>
      </c>
      <c r="G2899" s="119" t="s">
        <v>327</v>
      </c>
      <c r="H2899" s="119" t="s">
        <v>188</v>
      </c>
      <c r="I2899" s="119" t="s">
        <v>190</v>
      </c>
      <c r="J2899" s="119">
        <v>1</v>
      </c>
      <c r="K2899" s="119">
        <v>0</v>
      </c>
      <c r="L2899" s="119">
        <v>1</v>
      </c>
      <c r="M2899" s="119">
        <v>25</v>
      </c>
      <c r="N2899" s="120"/>
    </row>
    <row r="2900" spans="1:14" x14ac:dyDescent="0.25">
      <c r="A2900" s="119">
        <v>156</v>
      </c>
      <c r="B2900" s="119">
        <v>156</v>
      </c>
      <c r="C2900" s="119">
        <v>3</v>
      </c>
      <c r="D2900" s="119" t="s">
        <v>186</v>
      </c>
      <c r="E2900" s="119">
        <v>6</v>
      </c>
      <c r="F2900" s="119" t="s">
        <v>326</v>
      </c>
      <c r="G2900" s="119" t="s">
        <v>327</v>
      </c>
      <c r="H2900" s="119" t="s">
        <v>188</v>
      </c>
      <c r="I2900" s="119" t="s">
        <v>190</v>
      </c>
      <c r="J2900" s="119">
        <v>3</v>
      </c>
      <c r="K2900" s="119">
        <v>6</v>
      </c>
      <c r="L2900" s="119">
        <v>601</v>
      </c>
      <c r="M2900" s="119">
        <v>41</v>
      </c>
      <c r="N2900" s="120"/>
    </row>
    <row r="2901" spans="1:14" x14ac:dyDescent="0.25">
      <c r="A2901" s="119">
        <v>156</v>
      </c>
      <c r="B2901" s="119">
        <v>156</v>
      </c>
      <c r="C2901" s="119">
        <v>3</v>
      </c>
      <c r="D2901" s="119" t="s">
        <v>186</v>
      </c>
      <c r="E2901" s="119">
        <v>6</v>
      </c>
      <c r="F2901" s="119" t="s">
        <v>326</v>
      </c>
      <c r="G2901" s="119" t="s">
        <v>327</v>
      </c>
      <c r="H2901" s="119" t="s">
        <v>188</v>
      </c>
      <c r="I2901" s="119" t="s">
        <v>190</v>
      </c>
      <c r="J2901" s="119">
        <v>3</v>
      </c>
      <c r="K2901" s="119">
        <v>6</v>
      </c>
      <c r="L2901" s="119">
        <v>602</v>
      </c>
      <c r="M2901" s="119">
        <v>41</v>
      </c>
      <c r="N2901" s="120"/>
    </row>
    <row r="2902" spans="1:14" x14ac:dyDescent="0.25">
      <c r="A2902" s="119">
        <v>156</v>
      </c>
      <c r="B2902" s="119">
        <v>156</v>
      </c>
      <c r="C2902" s="119">
        <v>3</v>
      </c>
      <c r="D2902" s="119" t="s">
        <v>186</v>
      </c>
      <c r="E2902" s="119">
        <v>6</v>
      </c>
      <c r="F2902" s="119" t="s">
        <v>326</v>
      </c>
      <c r="G2902" s="119" t="s">
        <v>327</v>
      </c>
      <c r="H2902" s="119" t="s">
        <v>188</v>
      </c>
      <c r="I2902" s="119" t="s">
        <v>190</v>
      </c>
      <c r="J2902" s="119">
        <v>3</v>
      </c>
      <c r="K2902" s="119">
        <v>6</v>
      </c>
      <c r="L2902" s="119">
        <v>603</v>
      </c>
      <c r="M2902" s="119">
        <v>41</v>
      </c>
      <c r="N2902" s="120"/>
    </row>
    <row r="2903" spans="1:14" x14ac:dyDescent="0.25">
      <c r="A2903" s="119">
        <v>156</v>
      </c>
      <c r="B2903" s="119">
        <v>156</v>
      </c>
      <c r="C2903" s="119">
        <v>3</v>
      </c>
      <c r="D2903" s="119" t="s">
        <v>186</v>
      </c>
      <c r="E2903" s="119">
        <v>6</v>
      </c>
      <c r="F2903" s="119" t="s">
        <v>326</v>
      </c>
      <c r="G2903" s="119" t="s">
        <v>327</v>
      </c>
      <c r="H2903" s="119" t="s">
        <v>188</v>
      </c>
      <c r="I2903" s="119" t="s">
        <v>190</v>
      </c>
      <c r="J2903" s="119">
        <v>3</v>
      </c>
      <c r="K2903" s="119">
        <v>7</v>
      </c>
      <c r="L2903" s="119">
        <v>701</v>
      </c>
      <c r="M2903" s="119">
        <v>35</v>
      </c>
      <c r="N2903" s="120"/>
    </row>
    <row r="2904" spans="1:14" x14ac:dyDescent="0.25">
      <c r="A2904" s="119">
        <v>156</v>
      </c>
      <c r="B2904" s="119">
        <v>156</v>
      </c>
      <c r="C2904" s="119">
        <v>3</v>
      </c>
      <c r="D2904" s="119" t="s">
        <v>186</v>
      </c>
      <c r="E2904" s="119">
        <v>6</v>
      </c>
      <c r="F2904" s="119" t="s">
        <v>326</v>
      </c>
      <c r="G2904" s="119" t="s">
        <v>327</v>
      </c>
      <c r="H2904" s="119" t="s">
        <v>188</v>
      </c>
      <c r="I2904" s="119" t="s">
        <v>190</v>
      </c>
      <c r="J2904" s="119">
        <v>3</v>
      </c>
      <c r="K2904" s="119">
        <v>7</v>
      </c>
      <c r="L2904" s="119">
        <v>702</v>
      </c>
      <c r="M2904" s="119">
        <v>39</v>
      </c>
    </row>
    <row r="2905" spans="1:14" x14ac:dyDescent="0.25">
      <c r="A2905" s="119">
        <v>156</v>
      </c>
      <c r="B2905" s="119">
        <v>156</v>
      </c>
      <c r="C2905" s="119">
        <v>3</v>
      </c>
      <c r="D2905" s="119" t="s">
        <v>186</v>
      </c>
      <c r="E2905" s="119">
        <v>6</v>
      </c>
      <c r="F2905" s="119" t="s">
        <v>326</v>
      </c>
      <c r="G2905" s="119" t="s">
        <v>327</v>
      </c>
      <c r="H2905" s="119" t="s">
        <v>188</v>
      </c>
      <c r="I2905" s="119" t="s">
        <v>190</v>
      </c>
      <c r="J2905" s="119">
        <v>3</v>
      </c>
      <c r="K2905" s="119">
        <v>7</v>
      </c>
      <c r="L2905" s="119">
        <v>703</v>
      </c>
      <c r="M2905" s="119">
        <v>38</v>
      </c>
    </row>
    <row r="2906" spans="1:14" x14ac:dyDescent="0.25">
      <c r="A2906" s="119">
        <v>156</v>
      </c>
      <c r="B2906" s="119">
        <v>156</v>
      </c>
      <c r="C2906" s="119">
        <v>3</v>
      </c>
      <c r="D2906" s="119" t="s">
        <v>186</v>
      </c>
      <c r="E2906" s="119">
        <v>6</v>
      </c>
      <c r="F2906" s="119" t="s">
        <v>326</v>
      </c>
      <c r="G2906" s="119" t="s">
        <v>327</v>
      </c>
      <c r="H2906" s="119" t="s">
        <v>188</v>
      </c>
      <c r="I2906" s="119" t="s">
        <v>190</v>
      </c>
      <c r="J2906" s="119">
        <v>3</v>
      </c>
      <c r="K2906" s="119">
        <v>8</v>
      </c>
      <c r="L2906" s="119">
        <v>801</v>
      </c>
      <c r="M2906" s="119">
        <v>39</v>
      </c>
    </row>
    <row r="2907" spans="1:14" x14ac:dyDescent="0.25">
      <c r="A2907" s="119">
        <v>156</v>
      </c>
      <c r="B2907" s="119">
        <v>156</v>
      </c>
      <c r="C2907" s="119">
        <v>3</v>
      </c>
      <c r="D2907" s="119" t="s">
        <v>186</v>
      </c>
      <c r="E2907" s="119">
        <v>6</v>
      </c>
      <c r="F2907" s="119" t="s">
        <v>326</v>
      </c>
      <c r="G2907" s="119" t="s">
        <v>327</v>
      </c>
      <c r="H2907" s="119" t="s">
        <v>188</v>
      </c>
      <c r="I2907" s="119" t="s">
        <v>190</v>
      </c>
      <c r="J2907" s="119">
        <v>3</v>
      </c>
      <c r="K2907" s="119">
        <v>8</v>
      </c>
      <c r="L2907" s="119">
        <v>802</v>
      </c>
      <c r="M2907" s="119">
        <v>38</v>
      </c>
    </row>
    <row r="2908" spans="1:14" x14ac:dyDescent="0.25">
      <c r="A2908" s="119">
        <v>156</v>
      </c>
      <c r="B2908" s="119">
        <v>156</v>
      </c>
      <c r="C2908" s="119">
        <v>3</v>
      </c>
      <c r="D2908" s="119" t="s">
        <v>186</v>
      </c>
      <c r="E2908" s="119">
        <v>6</v>
      </c>
      <c r="F2908" s="119" t="s">
        <v>326</v>
      </c>
      <c r="G2908" s="119" t="s">
        <v>327</v>
      </c>
      <c r="H2908" s="119" t="s">
        <v>188</v>
      </c>
      <c r="I2908" s="119" t="s">
        <v>190</v>
      </c>
      <c r="J2908" s="119">
        <v>3</v>
      </c>
      <c r="K2908" s="119">
        <v>8</v>
      </c>
      <c r="L2908" s="119">
        <v>803</v>
      </c>
      <c r="M2908" s="119">
        <v>42</v>
      </c>
    </row>
    <row r="2909" spans="1:14" x14ac:dyDescent="0.25">
      <c r="A2909" s="119">
        <v>156</v>
      </c>
      <c r="B2909" s="119">
        <v>156</v>
      </c>
      <c r="C2909" s="119">
        <v>3</v>
      </c>
      <c r="D2909" s="119" t="s">
        <v>186</v>
      </c>
      <c r="E2909" s="119">
        <v>6</v>
      </c>
      <c r="F2909" s="119" t="s">
        <v>326</v>
      </c>
      <c r="G2909" s="119" t="s">
        <v>327</v>
      </c>
      <c r="H2909" s="119" t="s">
        <v>188</v>
      </c>
      <c r="I2909" s="119" t="s">
        <v>190</v>
      </c>
      <c r="J2909" s="119">
        <v>3</v>
      </c>
      <c r="K2909" s="119">
        <v>9</v>
      </c>
      <c r="L2909" s="119">
        <v>901</v>
      </c>
      <c r="M2909" s="119">
        <v>32</v>
      </c>
    </row>
    <row r="2910" spans="1:14" x14ac:dyDescent="0.25">
      <c r="A2910" s="119">
        <v>156</v>
      </c>
      <c r="B2910" s="119">
        <v>156</v>
      </c>
      <c r="C2910" s="119">
        <v>3</v>
      </c>
      <c r="D2910" s="119" t="s">
        <v>186</v>
      </c>
      <c r="E2910" s="119">
        <v>6</v>
      </c>
      <c r="F2910" s="119" t="s">
        <v>326</v>
      </c>
      <c r="G2910" s="119" t="s">
        <v>327</v>
      </c>
      <c r="H2910" s="119" t="s">
        <v>188</v>
      </c>
      <c r="I2910" s="119" t="s">
        <v>190</v>
      </c>
      <c r="J2910" s="119">
        <v>3</v>
      </c>
      <c r="K2910" s="119">
        <v>9</v>
      </c>
      <c r="L2910" s="119">
        <v>902</v>
      </c>
      <c r="M2910" s="119">
        <v>35</v>
      </c>
    </row>
    <row r="2911" spans="1:14" x14ac:dyDescent="0.25">
      <c r="A2911" s="119">
        <v>156</v>
      </c>
      <c r="B2911" s="119">
        <v>156</v>
      </c>
      <c r="C2911" s="119">
        <v>3</v>
      </c>
      <c r="D2911" s="119" t="s">
        <v>186</v>
      </c>
      <c r="E2911" s="119">
        <v>6</v>
      </c>
      <c r="F2911" s="119" t="s">
        <v>326</v>
      </c>
      <c r="G2911" s="119" t="s">
        <v>327</v>
      </c>
      <c r="H2911" s="119" t="s">
        <v>188</v>
      </c>
      <c r="I2911" s="119" t="s">
        <v>190</v>
      </c>
      <c r="J2911" s="119">
        <v>3</v>
      </c>
      <c r="K2911" s="119">
        <v>9</v>
      </c>
      <c r="L2911" s="119">
        <v>903</v>
      </c>
      <c r="M2911" s="119">
        <v>33</v>
      </c>
    </row>
    <row r="2912" spans="1:14" x14ac:dyDescent="0.25">
      <c r="A2912" s="119">
        <v>156</v>
      </c>
      <c r="B2912" s="119">
        <v>156</v>
      </c>
      <c r="C2912" s="119">
        <v>3</v>
      </c>
      <c r="D2912" s="119" t="s">
        <v>186</v>
      </c>
      <c r="E2912" s="119">
        <v>6</v>
      </c>
      <c r="F2912" s="119" t="s">
        <v>326</v>
      </c>
      <c r="G2912" s="119" t="s">
        <v>327</v>
      </c>
      <c r="H2912" s="119" t="s">
        <v>188</v>
      </c>
      <c r="I2912" s="119" t="s">
        <v>190</v>
      </c>
      <c r="J2912" s="119">
        <v>4</v>
      </c>
      <c r="K2912" s="119">
        <v>10</v>
      </c>
      <c r="L2912" s="119">
        <v>1001</v>
      </c>
      <c r="M2912" s="119">
        <v>47</v>
      </c>
    </row>
    <row r="2913" spans="1:14" x14ac:dyDescent="0.25">
      <c r="A2913" s="119">
        <v>156</v>
      </c>
      <c r="B2913" s="119">
        <v>156</v>
      </c>
      <c r="C2913" s="119">
        <v>3</v>
      </c>
      <c r="D2913" s="119" t="s">
        <v>186</v>
      </c>
      <c r="E2913" s="119">
        <v>6</v>
      </c>
      <c r="F2913" s="119" t="s">
        <v>326</v>
      </c>
      <c r="G2913" s="119" t="s">
        <v>327</v>
      </c>
      <c r="H2913" s="119" t="s">
        <v>188</v>
      </c>
      <c r="I2913" s="119" t="s">
        <v>190</v>
      </c>
      <c r="J2913" s="119">
        <v>4</v>
      </c>
      <c r="K2913" s="119">
        <v>10</v>
      </c>
      <c r="L2913" s="119">
        <v>1002</v>
      </c>
      <c r="M2913" s="119">
        <v>49</v>
      </c>
    </row>
    <row r="2914" spans="1:14" x14ac:dyDescent="0.25">
      <c r="A2914" s="119">
        <v>156</v>
      </c>
      <c r="B2914" s="119">
        <v>156</v>
      </c>
      <c r="C2914" s="119">
        <v>3</v>
      </c>
      <c r="D2914" s="119" t="s">
        <v>186</v>
      </c>
      <c r="E2914" s="119">
        <v>6</v>
      </c>
      <c r="F2914" s="119" t="s">
        <v>326</v>
      </c>
      <c r="G2914" s="119" t="s">
        <v>327</v>
      </c>
      <c r="H2914" s="119" t="s">
        <v>188</v>
      </c>
      <c r="I2914" s="119" t="s">
        <v>190</v>
      </c>
      <c r="J2914" s="119">
        <v>4</v>
      </c>
      <c r="K2914" s="119">
        <v>11</v>
      </c>
      <c r="L2914" s="119">
        <v>1101</v>
      </c>
      <c r="M2914" s="119">
        <v>36</v>
      </c>
      <c r="N2914" s="120"/>
    </row>
    <row r="2915" spans="1:14" x14ac:dyDescent="0.25">
      <c r="A2915" s="119">
        <v>156</v>
      </c>
      <c r="B2915" s="119">
        <v>156</v>
      </c>
      <c r="C2915" s="119">
        <v>3</v>
      </c>
      <c r="D2915" s="119" t="s">
        <v>186</v>
      </c>
      <c r="E2915" s="119">
        <v>6</v>
      </c>
      <c r="F2915" s="119" t="s">
        <v>326</v>
      </c>
      <c r="G2915" s="119" t="s">
        <v>327</v>
      </c>
      <c r="H2915" s="119" t="s">
        <v>188</v>
      </c>
      <c r="I2915" s="119" t="s">
        <v>190</v>
      </c>
      <c r="J2915" s="119">
        <v>4</v>
      </c>
      <c r="K2915" s="119">
        <v>11</v>
      </c>
      <c r="L2915" s="119">
        <v>1102</v>
      </c>
      <c r="M2915" s="119">
        <v>33</v>
      </c>
      <c r="N2915" s="120"/>
    </row>
    <row r="2916" spans="1:14" x14ac:dyDescent="0.25">
      <c r="A2916" s="119">
        <v>156</v>
      </c>
      <c r="B2916" s="119">
        <v>156</v>
      </c>
      <c r="C2916" s="119">
        <v>3</v>
      </c>
      <c r="D2916" s="119" t="s">
        <v>186</v>
      </c>
      <c r="E2916" s="119">
        <v>6</v>
      </c>
      <c r="F2916" s="119" t="s">
        <v>326</v>
      </c>
      <c r="G2916" s="119" t="s">
        <v>327</v>
      </c>
      <c r="H2916" s="119" t="s">
        <v>191</v>
      </c>
      <c r="I2916" s="119" t="s">
        <v>192</v>
      </c>
      <c r="J2916" s="119">
        <v>2</v>
      </c>
      <c r="K2916" s="119">
        <v>22</v>
      </c>
      <c r="L2916" s="119">
        <v>2201</v>
      </c>
      <c r="M2916" s="119">
        <v>11</v>
      </c>
      <c r="N2916" s="120"/>
    </row>
    <row r="2917" spans="1:14" x14ac:dyDescent="0.25">
      <c r="A2917" s="119">
        <v>156</v>
      </c>
      <c r="B2917" s="119">
        <v>156</v>
      </c>
      <c r="C2917" s="119">
        <v>3</v>
      </c>
      <c r="D2917" s="119" t="s">
        <v>186</v>
      </c>
      <c r="E2917" s="119">
        <v>6</v>
      </c>
      <c r="F2917" s="119" t="s">
        <v>326</v>
      </c>
      <c r="G2917" s="119" t="s">
        <v>327</v>
      </c>
      <c r="H2917" s="119" t="s">
        <v>191</v>
      </c>
      <c r="I2917" s="119" t="s">
        <v>192</v>
      </c>
      <c r="J2917" s="119">
        <v>3</v>
      </c>
      <c r="K2917" s="119">
        <v>23</v>
      </c>
      <c r="L2917" s="119">
        <v>2301</v>
      </c>
      <c r="M2917" s="119">
        <v>28</v>
      </c>
      <c r="N2917" s="120"/>
    </row>
    <row r="2918" spans="1:14" x14ac:dyDescent="0.25">
      <c r="A2918" s="119">
        <v>156</v>
      </c>
      <c r="B2918" s="119">
        <v>156</v>
      </c>
      <c r="C2918" s="119">
        <v>3</v>
      </c>
      <c r="D2918" s="119" t="s">
        <v>186</v>
      </c>
      <c r="E2918" s="119">
        <v>6</v>
      </c>
      <c r="F2918" s="119" t="s">
        <v>326</v>
      </c>
      <c r="G2918" s="119" t="s">
        <v>327</v>
      </c>
      <c r="H2918" s="119" t="s">
        <v>191</v>
      </c>
      <c r="I2918" s="119" t="s">
        <v>192</v>
      </c>
      <c r="J2918" s="119">
        <v>3</v>
      </c>
      <c r="K2918" s="119">
        <v>24</v>
      </c>
      <c r="L2918" s="119">
        <v>2401</v>
      </c>
      <c r="M2918" s="119">
        <v>35</v>
      </c>
      <c r="N2918" s="120"/>
    </row>
    <row r="2919" spans="1:14" x14ac:dyDescent="0.25">
      <c r="A2919" s="119">
        <v>156</v>
      </c>
      <c r="B2919" s="119">
        <v>156</v>
      </c>
      <c r="C2919" s="119">
        <v>3</v>
      </c>
      <c r="D2919" s="119" t="s">
        <v>186</v>
      </c>
      <c r="E2919" s="119">
        <v>6</v>
      </c>
      <c r="F2919" s="119" t="s">
        <v>326</v>
      </c>
      <c r="G2919" s="119" t="s">
        <v>327</v>
      </c>
      <c r="H2919" s="119" t="s">
        <v>191</v>
      </c>
      <c r="I2919" s="119" t="s">
        <v>192</v>
      </c>
      <c r="J2919" s="119">
        <v>3</v>
      </c>
      <c r="K2919" s="119">
        <v>24</v>
      </c>
      <c r="L2919" s="119">
        <v>2402</v>
      </c>
      <c r="M2919" s="119">
        <v>36</v>
      </c>
      <c r="N2919" s="120"/>
    </row>
    <row r="2920" spans="1:14" x14ac:dyDescent="0.25">
      <c r="A2920" s="119">
        <v>156</v>
      </c>
      <c r="B2920" s="119">
        <v>156</v>
      </c>
      <c r="C2920" s="119">
        <v>3</v>
      </c>
      <c r="D2920" s="119" t="s">
        <v>186</v>
      </c>
      <c r="E2920" s="119">
        <v>6</v>
      </c>
      <c r="F2920" s="119" t="s">
        <v>326</v>
      </c>
      <c r="G2920" s="119" t="s">
        <v>327</v>
      </c>
      <c r="H2920" s="119" t="s">
        <v>191</v>
      </c>
      <c r="I2920" s="119" t="s">
        <v>192</v>
      </c>
      <c r="J2920" s="119">
        <v>4</v>
      </c>
      <c r="K2920" s="119">
        <v>25</v>
      </c>
      <c r="L2920" s="119">
        <v>2501</v>
      </c>
      <c r="M2920" s="119">
        <v>40</v>
      </c>
      <c r="N2920" s="120"/>
    </row>
    <row r="2921" spans="1:14" x14ac:dyDescent="0.25">
      <c r="A2921" s="119">
        <v>156</v>
      </c>
      <c r="B2921" s="119">
        <v>156</v>
      </c>
      <c r="C2921" s="119">
        <v>3</v>
      </c>
      <c r="D2921" s="119" t="s">
        <v>186</v>
      </c>
      <c r="E2921" s="119">
        <v>6</v>
      </c>
      <c r="F2921" s="119" t="s">
        <v>326</v>
      </c>
      <c r="G2921" s="119" t="s">
        <v>327</v>
      </c>
      <c r="H2921" s="119" t="s">
        <v>191</v>
      </c>
      <c r="I2921" s="119" t="s">
        <v>192</v>
      </c>
      <c r="J2921" s="119">
        <v>4</v>
      </c>
      <c r="K2921" s="119">
        <v>25</v>
      </c>
      <c r="L2921" s="119">
        <v>2502</v>
      </c>
      <c r="M2921" s="119">
        <v>39</v>
      </c>
      <c r="N2921" s="120"/>
    </row>
    <row r="2922" spans="1:14" x14ac:dyDescent="0.25">
      <c r="A2922" s="119">
        <v>156</v>
      </c>
      <c r="B2922" s="119">
        <v>156</v>
      </c>
      <c r="C2922" s="119">
        <v>3</v>
      </c>
      <c r="D2922" s="119" t="s">
        <v>186</v>
      </c>
      <c r="E2922" s="119">
        <v>6</v>
      </c>
      <c r="F2922" s="119" t="s">
        <v>326</v>
      </c>
      <c r="G2922" s="119" t="s">
        <v>327</v>
      </c>
      <c r="H2922" s="119" t="s">
        <v>191</v>
      </c>
      <c r="I2922" s="119" t="s">
        <v>192</v>
      </c>
      <c r="J2922" s="119">
        <v>4</v>
      </c>
      <c r="K2922" s="119">
        <v>25</v>
      </c>
      <c r="L2922" s="119">
        <v>2503</v>
      </c>
      <c r="M2922" s="119">
        <v>39</v>
      </c>
      <c r="N2922" s="120"/>
    </row>
    <row r="2923" spans="1:14" x14ac:dyDescent="0.25">
      <c r="A2923" s="119">
        <v>159</v>
      </c>
      <c r="B2923" s="119">
        <v>159</v>
      </c>
      <c r="C2923" s="119">
        <v>3</v>
      </c>
      <c r="D2923" s="119" t="s">
        <v>208</v>
      </c>
      <c r="E2923" s="119">
        <v>15</v>
      </c>
      <c r="F2923" s="119" t="s">
        <v>328</v>
      </c>
      <c r="G2923" s="119" t="s">
        <v>328</v>
      </c>
      <c r="H2923" s="119" t="s">
        <v>211</v>
      </c>
      <c r="I2923" s="119" t="s">
        <v>192</v>
      </c>
      <c r="J2923" s="119">
        <v>2</v>
      </c>
      <c r="K2923" s="119">
        <v>21</v>
      </c>
      <c r="L2923" s="119">
        <v>2101</v>
      </c>
      <c r="M2923" s="119">
        <v>24</v>
      </c>
      <c r="N2923" s="120"/>
    </row>
    <row r="2924" spans="1:14" x14ac:dyDescent="0.25">
      <c r="A2924" s="119">
        <v>159</v>
      </c>
      <c r="B2924" s="119">
        <v>159</v>
      </c>
      <c r="C2924" s="119">
        <v>3</v>
      </c>
      <c r="D2924" s="119" t="s">
        <v>208</v>
      </c>
      <c r="E2924" s="119">
        <v>15</v>
      </c>
      <c r="F2924" s="119" t="s">
        <v>328</v>
      </c>
      <c r="G2924" s="119" t="s">
        <v>328</v>
      </c>
      <c r="H2924" s="119" t="s">
        <v>205</v>
      </c>
      <c r="I2924" s="119" t="s">
        <v>189</v>
      </c>
      <c r="J2924" s="119">
        <v>2</v>
      </c>
      <c r="K2924" s="119">
        <v>99</v>
      </c>
      <c r="L2924" s="119">
        <v>9901</v>
      </c>
      <c r="M2924" s="119">
        <v>25</v>
      </c>
      <c r="N2924" s="120"/>
    </row>
    <row r="2925" spans="1:14" x14ac:dyDescent="0.25">
      <c r="A2925" s="119">
        <v>159</v>
      </c>
      <c r="B2925" s="119">
        <v>159</v>
      </c>
      <c r="C2925" s="119">
        <v>3</v>
      </c>
      <c r="D2925" s="119" t="s">
        <v>208</v>
      </c>
      <c r="E2925" s="119">
        <v>15</v>
      </c>
      <c r="F2925" s="119" t="s">
        <v>328</v>
      </c>
      <c r="G2925" s="119" t="s">
        <v>328</v>
      </c>
      <c r="H2925" s="119" t="s">
        <v>205</v>
      </c>
      <c r="I2925" s="119" t="s">
        <v>189</v>
      </c>
      <c r="J2925" s="119">
        <v>2</v>
      </c>
      <c r="K2925" s="119">
        <v>99</v>
      </c>
      <c r="L2925" s="119">
        <v>9902</v>
      </c>
      <c r="M2925" s="119">
        <v>25</v>
      </c>
      <c r="N2925" s="120"/>
    </row>
    <row r="2926" spans="1:14" x14ac:dyDescent="0.25">
      <c r="A2926" s="119">
        <v>159</v>
      </c>
      <c r="B2926" s="119">
        <v>159</v>
      </c>
      <c r="C2926" s="119">
        <v>3</v>
      </c>
      <c r="D2926" s="119" t="s">
        <v>208</v>
      </c>
      <c r="E2926" s="119">
        <v>15</v>
      </c>
      <c r="F2926" s="119" t="s">
        <v>328</v>
      </c>
      <c r="G2926" s="119" t="s">
        <v>328</v>
      </c>
      <c r="H2926" s="119" t="s">
        <v>205</v>
      </c>
      <c r="I2926" s="119" t="s">
        <v>189</v>
      </c>
      <c r="J2926" s="119">
        <v>2</v>
      </c>
      <c r="K2926" s="119">
        <v>99</v>
      </c>
      <c r="L2926" s="119">
        <v>9903</v>
      </c>
      <c r="M2926" s="119">
        <v>23</v>
      </c>
      <c r="N2926" s="120"/>
    </row>
    <row r="2927" spans="1:14" x14ac:dyDescent="0.25">
      <c r="A2927" s="119">
        <v>159</v>
      </c>
      <c r="B2927" s="119">
        <v>159</v>
      </c>
      <c r="C2927" s="119">
        <v>3</v>
      </c>
      <c r="D2927" s="119" t="s">
        <v>208</v>
      </c>
      <c r="E2927" s="119">
        <v>15</v>
      </c>
      <c r="F2927" s="119" t="s">
        <v>328</v>
      </c>
      <c r="G2927" s="119" t="s">
        <v>328</v>
      </c>
      <c r="H2927" s="119" t="s">
        <v>188</v>
      </c>
      <c r="I2927" s="119" t="s">
        <v>189</v>
      </c>
      <c r="J2927" s="119">
        <v>1</v>
      </c>
      <c r="K2927" s="119">
        <v>0</v>
      </c>
      <c r="L2927" s="119">
        <v>1</v>
      </c>
      <c r="M2927" s="119">
        <v>25</v>
      </c>
      <c r="N2927" s="120"/>
    </row>
    <row r="2928" spans="1:14" x14ac:dyDescent="0.25">
      <c r="A2928" s="119">
        <v>159</v>
      </c>
      <c r="B2928" s="119">
        <v>159</v>
      </c>
      <c r="C2928" s="119">
        <v>3</v>
      </c>
      <c r="D2928" s="119" t="s">
        <v>208</v>
      </c>
      <c r="E2928" s="119">
        <v>15</v>
      </c>
      <c r="F2928" s="119" t="s">
        <v>328</v>
      </c>
      <c r="G2928" s="119" t="s">
        <v>328</v>
      </c>
      <c r="H2928" s="119" t="s">
        <v>188</v>
      </c>
      <c r="I2928" s="119" t="s">
        <v>189</v>
      </c>
      <c r="J2928" s="119">
        <v>1</v>
      </c>
      <c r="K2928" s="119">
        <v>0</v>
      </c>
      <c r="L2928" s="119">
        <v>2</v>
      </c>
      <c r="M2928" s="119">
        <v>25</v>
      </c>
      <c r="N2928" s="120"/>
    </row>
    <row r="2929" spans="1:14" x14ac:dyDescent="0.25">
      <c r="A2929" s="119">
        <v>159</v>
      </c>
      <c r="B2929" s="119">
        <v>159</v>
      </c>
      <c r="C2929" s="119">
        <v>3</v>
      </c>
      <c r="D2929" s="119" t="s">
        <v>208</v>
      </c>
      <c r="E2929" s="119">
        <v>15</v>
      </c>
      <c r="F2929" s="119" t="s">
        <v>328</v>
      </c>
      <c r="G2929" s="119" t="s">
        <v>328</v>
      </c>
      <c r="H2929" s="119" t="s">
        <v>188</v>
      </c>
      <c r="I2929" s="119" t="s">
        <v>189</v>
      </c>
      <c r="J2929" s="119">
        <v>1</v>
      </c>
      <c r="K2929" s="119">
        <v>0</v>
      </c>
      <c r="L2929" s="119">
        <v>3</v>
      </c>
      <c r="M2929" s="119">
        <v>25</v>
      </c>
      <c r="N2929" s="120"/>
    </row>
    <row r="2930" spans="1:14" x14ac:dyDescent="0.25">
      <c r="A2930" s="119">
        <v>159</v>
      </c>
      <c r="B2930" s="119">
        <v>159</v>
      </c>
      <c r="C2930" s="119">
        <v>3</v>
      </c>
      <c r="D2930" s="119" t="s">
        <v>208</v>
      </c>
      <c r="E2930" s="119">
        <v>15</v>
      </c>
      <c r="F2930" s="119" t="s">
        <v>328</v>
      </c>
      <c r="G2930" s="119" t="s">
        <v>328</v>
      </c>
      <c r="H2930" s="119" t="s">
        <v>188</v>
      </c>
      <c r="I2930" s="119" t="s">
        <v>189</v>
      </c>
      <c r="J2930" s="119">
        <v>1</v>
      </c>
      <c r="K2930" s="119">
        <v>0</v>
      </c>
      <c r="L2930" s="119">
        <v>4</v>
      </c>
      <c r="M2930" s="119">
        <v>21</v>
      </c>
      <c r="N2930" s="120"/>
    </row>
    <row r="2931" spans="1:14" x14ac:dyDescent="0.25">
      <c r="A2931" s="119">
        <v>159</v>
      </c>
      <c r="B2931" s="119">
        <v>159</v>
      </c>
      <c r="C2931" s="119">
        <v>3</v>
      </c>
      <c r="D2931" s="119" t="s">
        <v>208</v>
      </c>
      <c r="E2931" s="119">
        <v>15</v>
      </c>
      <c r="F2931" s="119" t="s">
        <v>328</v>
      </c>
      <c r="G2931" s="119" t="s">
        <v>328</v>
      </c>
      <c r="H2931" s="119" t="s">
        <v>188</v>
      </c>
      <c r="I2931" s="119" t="s">
        <v>189</v>
      </c>
      <c r="J2931" s="119">
        <v>2</v>
      </c>
      <c r="K2931" s="119">
        <v>1</v>
      </c>
      <c r="L2931" s="119">
        <v>101</v>
      </c>
      <c r="M2931" s="119">
        <v>37</v>
      </c>
      <c r="N2931" s="120"/>
    </row>
    <row r="2932" spans="1:14" x14ac:dyDescent="0.25">
      <c r="A2932" s="119">
        <v>159</v>
      </c>
      <c r="B2932" s="119">
        <v>159</v>
      </c>
      <c r="C2932" s="119">
        <v>3</v>
      </c>
      <c r="D2932" s="119" t="s">
        <v>208</v>
      </c>
      <c r="E2932" s="119">
        <v>15</v>
      </c>
      <c r="F2932" s="119" t="s">
        <v>328</v>
      </c>
      <c r="G2932" s="119" t="s">
        <v>328</v>
      </c>
      <c r="H2932" s="119" t="s">
        <v>188</v>
      </c>
      <c r="I2932" s="119" t="s">
        <v>189</v>
      </c>
      <c r="J2932" s="119">
        <v>2</v>
      </c>
      <c r="K2932" s="119">
        <v>1</v>
      </c>
      <c r="L2932" s="119">
        <v>102</v>
      </c>
      <c r="M2932" s="119">
        <v>37</v>
      </c>
      <c r="N2932" s="120"/>
    </row>
    <row r="2933" spans="1:14" x14ac:dyDescent="0.25">
      <c r="A2933" s="119">
        <v>159</v>
      </c>
      <c r="B2933" s="119">
        <v>159</v>
      </c>
      <c r="C2933" s="119">
        <v>3</v>
      </c>
      <c r="D2933" s="119" t="s">
        <v>208</v>
      </c>
      <c r="E2933" s="119">
        <v>15</v>
      </c>
      <c r="F2933" s="119" t="s">
        <v>328</v>
      </c>
      <c r="G2933" s="119" t="s">
        <v>328</v>
      </c>
      <c r="H2933" s="119" t="s">
        <v>188</v>
      </c>
      <c r="I2933" s="119" t="s">
        <v>189</v>
      </c>
      <c r="J2933" s="119">
        <v>2</v>
      </c>
      <c r="K2933" s="119">
        <v>1</v>
      </c>
      <c r="L2933" s="119">
        <v>103</v>
      </c>
      <c r="M2933" s="119">
        <v>38</v>
      </c>
      <c r="N2933" s="120"/>
    </row>
    <row r="2934" spans="1:14" x14ac:dyDescent="0.25">
      <c r="A2934" s="119">
        <v>159</v>
      </c>
      <c r="B2934" s="119">
        <v>159</v>
      </c>
      <c r="C2934" s="119">
        <v>3</v>
      </c>
      <c r="D2934" s="119" t="s">
        <v>208</v>
      </c>
      <c r="E2934" s="119">
        <v>15</v>
      </c>
      <c r="F2934" s="119" t="s">
        <v>328</v>
      </c>
      <c r="G2934" s="119" t="s">
        <v>328</v>
      </c>
      <c r="H2934" s="119" t="s">
        <v>188</v>
      </c>
      <c r="I2934" s="119" t="s">
        <v>189</v>
      </c>
      <c r="J2934" s="119">
        <v>2</v>
      </c>
      <c r="K2934" s="119">
        <v>2</v>
      </c>
      <c r="L2934" s="119">
        <v>201</v>
      </c>
      <c r="M2934" s="119">
        <v>31</v>
      </c>
      <c r="N2934" s="120"/>
    </row>
    <row r="2935" spans="1:14" x14ac:dyDescent="0.25">
      <c r="A2935" s="119">
        <v>159</v>
      </c>
      <c r="B2935" s="119">
        <v>159</v>
      </c>
      <c r="C2935" s="119">
        <v>3</v>
      </c>
      <c r="D2935" s="119" t="s">
        <v>208</v>
      </c>
      <c r="E2935" s="119">
        <v>15</v>
      </c>
      <c r="F2935" s="119" t="s">
        <v>328</v>
      </c>
      <c r="G2935" s="119" t="s">
        <v>328</v>
      </c>
      <c r="H2935" s="119" t="s">
        <v>188</v>
      </c>
      <c r="I2935" s="119" t="s">
        <v>189</v>
      </c>
      <c r="J2935" s="119">
        <v>2</v>
      </c>
      <c r="K2935" s="119">
        <v>2</v>
      </c>
      <c r="L2935" s="119">
        <v>202</v>
      </c>
      <c r="M2935" s="119">
        <v>31</v>
      </c>
      <c r="N2935" s="120"/>
    </row>
    <row r="2936" spans="1:14" x14ac:dyDescent="0.25">
      <c r="A2936" s="119">
        <v>159</v>
      </c>
      <c r="B2936" s="119">
        <v>159</v>
      </c>
      <c r="C2936" s="119">
        <v>3</v>
      </c>
      <c r="D2936" s="119" t="s">
        <v>208</v>
      </c>
      <c r="E2936" s="119">
        <v>15</v>
      </c>
      <c r="F2936" s="119" t="s">
        <v>328</v>
      </c>
      <c r="G2936" s="119" t="s">
        <v>328</v>
      </c>
      <c r="H2936" s="119" t="s">
        <v>188</v>
      </c>
      <c r="I2936" s="119" t="s">
        <v>189</v>
      </c>
      <c r="J2936" s="119">
        <v>2</v>
      </c>
      <c r="K2936" s="119">
        <v>2</v>
      </c>
      <c r="L2936" s="119">
        <v>203</v>
      </c>
      <c r="M2936" s="119">
        <v>31</v>
      </c>
      <c r="N2936" s="120"/>
    </row>
    <row r="2937" spans="1:14" x14ac:dyDescent="0.25">
      <c r="A2937" s="119">
        <v>159</v>
      </c>
      <c r="B2937" s="119">
        <v>159</v>
      </c>
      <c r="C2937" s="119">
        <v>3</v>
      </c>
      <c r="D2937" s="119" t="s">
        <v>208</v>
      </c>
      <c r="E2937" s="119">
        <v>15</v>
      </c>
      <c r="F2937" s="119" t="s">
        <v>328</v>
      </c>
      <c r="G2937" s="119" t="s">
        <v>328</v>
      </c>
      <c r="H2937" s="119" t="s">
        <v>188</v>
      </c>
      <c r="I2937" s="119" t="s">
        <v>189</v>
      </c>
      <c r="J2937" s="119">
        <v>2</v>
      </c>
      <c r="K2937" s="119">
        <v>2</v>
      </c>
      <c r="L2937" s="119">
        <v>204</v>
      </c>
      <c r="M2937" s="119">
        <v>29</v>
      </c>
      <c r="N2937" s="120"/>
    </row>
    <row r="2938" spans="1:14" x14ac:dyDescent="0.25">
      <c r="A2938" s="119">
        <v>159</v>
      </c>
      <c r="B2938" s="119">
        <v>159</v>
      </c>
      <c r="C2938" s="119">
        <v>3</v>
      </c>
      <c r="D2938" s="119" t="s">
        <v>208</v>
      </c>
      <c r="E2938" s="119">
        <v>15</v>
      </c>
      <c r="F2938" s="119" t="s">
        <v>328</v>
      </c>
      <c r="G2938" s="119" t="s">
        <v>328</v>
      </c>
      <c r="H2938" s="119" t="s">
        <v>188</v>
      </c>
      <c r="I2938" s="119" t="s">
        <v>189</v>
      </c>
      <c r="J2938" s="119">
        <v>2</v>
      </c>
      <c r="K2938" s="119">
        <v>3</v>
      </c>
      <c r="L2938" s="119">
        <v>301</v>
      </c>
      <c r="M2938" s="119">
        <v>35</v>
      </c>
      <c r="N2938" s="120"/>
    </row>
    <row r="2939" spans="1:14" x14ac:dyDescent="0.25">
      <c r="A2939" s="119">
        <v>159</v>
      </c>
      <c r="B2939" s="119">
        <v>159</v>
      </c>
      <c r="C2939" s="119">
        <v>3</v>
      </c>
      <c r="D2939" s="119" t="s">
        <v>208</v>
      </c>
      <c r="E2939" s="119">
        <v>15</v>
      </c>
      <c r="F2939" s="119" t="s">
        <v>328</v>
      </c>
      <c r="G2939" s="119" t="s">
        <v>328</v>
      </c>
      <c r="H2939" s="119" t="s">
        <v>188</v>
      </c>
      <c r="I2939" s="119" t="s">
        <v>189</v>
      </c>
      <c r="J2939" s="119">
        <v>2</v>
      </c>
      <c r="K2939" s="119">
        <v>3</v>
      </c>
      <c r="L2939" s="119">
        <v>302</v>
      </c>
      <c r="M2939" s="119">
        <v>34</v>
      </c>
      <c r="N2939" s="120"/>
    </row>
    <row r="2940" spans="1:14" x14ac:dyDescent="0.25">
      <c r="A2940" s="119">
        <v>159</v>
      </c>
      <c r="B2940" s="119">
        <v>159</v>
      </c>
      <c r="C2940" s="119">
        <v>3</v>
      </c>
      <c r="D2940" s="119" t="s">
        <v>208</v>
      </c>
      <c r="E2940" s="119">
        <v>15</v>
      </c>
      <c r="F2940" s="119" t="s">
        <v>328</v>
      </c>
      <c r="G2940" s="119" t="s">
        <v>328</v>
      </c>
      <c r="H2940" s="119" t="s">
        <v>188</v>
      </c>
      <c r="I2940" s="119" t="s">
        <v>189</v>
      </c>
      <c r="J2940" s="119">
        <v>2</v>
      </c>
      <c r="K2940" s="119">
        <v>3</v>
      </c>
      <c r="L2940" s="119">
        <v>303</v>
      </c>
      <c r="M2940" s="119">
        <v>34</v>
      </c>
      <c r="N2940" s="120"/>
    </row>
    <row r="2941" spans="1:14" x14ac:dyDescent="0.25">
      <c r="A2941" s="119">
        <v>159</v>
      </c>
      <c r="B2941" s="119">
        <v>159</v>
      </c>
      <c r="C2941" s="119">
        <v>3</v>
      </c>
      <c r="D2941" s="119" t="s">
        <v>208</v>
      </c>
      <c r="E2941" s="119">
        <v>15</v>
      </c>
      <c r="F2941" s="119" t="s">
        <v>328</v>
      </c>
      <c r="G2941" s="119" t="s">
        <v>328</v>
      </c>
      <c r="H2941" s="119" t="s">
        <v>188</v>
      </c>
      <c r="I2941" s="119" t="s">
        <v>189</v>
      </c>
      <c r="J2941" s="119">
        <v>2</v>
      </c>
      <c r="K2941" s="119">
        <v>4</v>
      </c>
      <c r="L2941" s="119">
        <v>401</v>
      </c>
      <c r="M2941" s="119">
        <v>35</v>
      </c>
      <c r="N2941" s="120"/>
    </row>
    <row r="2942" spans="1:14" x14ac:dyDescent="0.25">
      <c r="A2942" s="119">
        <v>159</v>
      </c>
      <c r="B2942" s="119">
        <v>159</v>
      </c>
      <c r="C2942" s="119">
        <v>3</v>
      </c>
      <c r="D2942" s="119" t="s">
        <v>208</v>
      </c>
      <c r="E2942" s="119">
        <v>15</v>
      </c>
      <c r="F2942" s="119" t="s">
        <v>328</v>
      </c>
      <c r="G2942" s="119" t="s">
        <v>328</v>
      </c>
      <c r="H2942" s="119" t="s">
        <v>188</v>
      </c>
      <c r="I2942" s="119" t="s">
        <v>189</v>
      </c>
      <c r="J2942" s="119">
        <v>2</v>
      </c>
      <c r="K2942" s="119">
        <v>4</v>
      </c>
      <c r="L2942" s="119">
        <v>402</v>
      </c>
      <c r="M2942" s="119">
        <v>35</v>
      </c>
      <c r="N2942" s="120"/>
    </row>
    <row r="2943" spans="1:14" x14ac:dyDescent="0.25">
      <c r="A2943" s="119">
        <v>159</v>
      </c>
      <c r="B2943" s="119">
        <v>159</v>
      </c>
      <c r="C2943" s="119">
        <v>3</v>
      </c>
      <c r="D2943" s="119" t="s">
        <v>208</v>
      </c>
      <c r="E2943" s="119">
        <v>15</v>
      </c>
      <c r="F2943" s="119" t="s">
        <v>328</v>
      </c>
      <c r="G2943" s="119" t="s">
        <v>328</v>
      </c>
      <c r="H2943" s="119" t="s">
        <v>188</v>
      </c>
      <c r="I2943" s="119" t="s">
        <v>189</v>
      </c>
      <c r="J2943" s="119">
        <v>2</v>
      </c>
      <c r="K2943" s="119">
        <v>4</v>
      </c>
      <c r="L2943" s="119">
        <v>403</v>
      </c>
      <c r="M2943" s="119">
        <v>35</v>
      </c>
      <c r="N2943" s="120"/>
    </row>
    <row r="2944" spans="1:14" x14ac:dyDescent="0.25">
      <c r="A2944" s="119">
        <v>159</v>
      </c>
      <c r="B2944" s="119">
        <v>159</v>
      </c>
      <c r="C2944" s="119">
        <v>3</v>
      </c>
      <c r="D2944" s="119" t="s">
        <v>208</v>
      </c>
      <c r="E2944" s="119">
        <v>15</v>
      </c>
      <c r="F2944" s="119" t="s">
        <v>328</v>
      </c>
      <c r="G2944" s="119" t="s">
        <v>328</v>
      </c>
      <c r="H2944" s="119" t="s">
        <v>188</v>
      </c>
      <c r="I2944" s="119" t="s">
        <v>189</v>
      </c>
      <c r="J2944" s="119">
        <v>2</v>
      </c>
      <c r="K2944" s="119">
        <v>5</v>
      </c>
      <c r="L2944" s="119">
        <v>501</v>
      </c>
      <c r="M2944" s="119">
        <v>37</v>
      </c>
      <c r="N2944" s="120"/>
    </row>
    <row r="2945" spans="1:14" x14ac:dyDescent="0.25">
      <c r="A2945" s="119">
        <v>159</v>
      </c>
      <c r="B2945" s="119">
        <v>159</v>
      </c>
      <c r="C2945" s="119">
        <v>3</v>
      </c>
      <c r="D2945" s="119" t="s">
        <v>208</v>
      </c>
      <c r="E2945" s="119">
        <v>15</v>
      </c>
      <c r="F2945" s="119" t="s">
        <v>328</v>
      </c>
      <c r="G2945" s="119" t="s">
        <v>328</v>
      </c>
      <c r="H2945" s="119" t="s">
        <v>188</v>
      </c>
      <c r="I2945" s="119" t="s">
        <v>189</v>
      </c>
      <c r="J2945" s="119">
        <v>2</v>
      </c>
      <c r="K2945" s="119">
        <v>5</v>
      </c>
      <c r="L2945" s="119">
        <v>502</v>
      </c>
      <c r="M2945" s="119">
        <v>38</v>
      </c>
      <c r="N2945" s="120"/>
    </row>
    <row r="2946" spans="1:14" x14ac:dyDescent="0.25">
      <c r="A2946" s="119">
        <v>159</v>
      </c>
      <c r="B2946" s="119">
        <v>159</v>
      </c>
      <c r="C2946" s="119">
        <v>3</v>
      </c>
      <c r="D2946" s="119" t="s">
        <v>208</v>
      </c>
      <c r="E2946" s="119">
        <v>15</v>
      </c>
      <c r="F2946" s="119" t="s">
        <v>328</v>
      </c>
      <c r="G2946" s="119" t="s">
        <v>328</v>
      </c>
      <c r="H2946" s="119" t="s">
        <v>188</v>
      </c>
      <c r="I2946" s="119" t="s">
        <v>189</v>
      </c>
      <c r="J2946" s="119">
        <v>2</v>
      </c>
      <c r="K2946" s="119">
        <v>5</v>
      </c>
      <c r="L2946" s="119">
        <v>503</v>
      </c>
      <c r="M2946" s="119">
        <v>38</v>
      </c>
      <c r="N2946" s="120"/>
    </row>
    <row r="2947" spans="1:14" x14ac:dyDescent="0.25">
      <c r="A2947" s="119">
        <v>159</v>
      </c>
      <c r="B2947" s="119">
        <v>159</v>
      </c>
      <c r="C2947" s="119">
        <v>3</v>
      </c>
      <c r="D2947" s="119" t="s">
        <v>208</v>
      </c>
      <c r="E2947" s="119">
        <v>15</v>
      </c>
      <c r="F2947" s="119" t="s">
        <v>328</v>
      </c>
      <c r="G2947" s="119" t="s">
        <v>328</v>
      </c>
      <c r="H2947" s="119" t="s">
        <v>188</v>
      </c>
      <c r="I2947" s="119" t="s">
        <v>190</v>
      </c>
      <c r="J2947" s="119">
        <v>3</v>
      </c>
      <c r="K2947" s="119">
        <v>6</v>
      </c>
      <c r="L2947" s="119">
        <v>601</v>
      </c>
      <c r="M2947" s="119">
        <v>38</v>
      </c>
      <c r="N2947" s="120"/>
    </row>
    <row r="2948" spans="1:14" x14ac:dyDescent="0.25">
      <c r="A2948" s="119">
        <v>159</v>
      </c>
      <c r="B2948" s="119">
        <v>159</v>
      </c>
      <c r="C2948" s="119">
        <v>3</v>
      </c>
      <c r="D2948" s="119" t="s">
        <v>208</v>
      </c>
      <c r="E2948" s="119">
        <v>15</v>
      </c>
      <c r="F2948" s="119" t="s">
        <v>328</v>
      </c>
      <c r="G2948" s="119" t="s">
        <v>328</v>
      </c>
      <c r="H2948" s="119" t="s">
        <v>188</v>
      </c>
      <c r="I2948" s="119" t="s">
        <v>190</v>
      </c>
      <c r="J2948" s="119">
        <v>3</v>
      </c>
      <c r="K2948" s="119">
        <v>6</v>
      </c>
      <c r="L2948" s="119">
        <v>602</v>
      </c>
      <c r="M2948" s="119">
        <v>36</v>
      </c>
      <c r="N2948" s="120"/>
    </row>
    <row r="2949" spans="1:14" x14ac:dyDescent="0.25">
      <c r="A2949" s="119">
        <v>159</v>
      </c>
      <c r="B2949" s="119">
        <v>159</v>
      </c>
      <c r="C2949" s="119">
        <v>3</v>
      </c>
      <c r="D2949" s="119" t="s">
        <v>208</v>
      </c>
      <c r="E2949" s="119">
        <v>15</v>
      </c>
      <c r="F2949" s="119" t="s">
        <v>328</v>
      </c>
      <c r="G2949" s="119" t="s">
        <v>328</v>
      </c>
      <c r="H2949" s="119" t="s">
        <v>188</v>
      </c>
      <c r="I2949" s="119" t="s">
        <v>190</v>
      </c>
      <c r="J2949" s="119">
        <v>3</v>
      </c>
      <c r="K2949" s="119">
        <v>6</v>
      </c>
      <c r="L2949" s="119">
        <v>603</v>
      </c>
      <c r="M2949" s="119">
        <v>36</v>
      </c>
      <c r="N2949" s="120"/>
    </row>
    <row r="2950" spans="1:14" x14ac:dyDescent="0.25">
      <c r="A2950" s="119">
        <v>159</v>
      </c>
      <c r="B2950" s="119">
        <v>159</v>
      </c>
      <c r="C2950" s="119">
        <v>3</v>
      </c>
      <c r="D2950" s="119" t="s">
        <v>208</v>
      </c>
      <c r="E2950" s="119">
        <v>15</v>
      </c>
      <c r="F2950" s="119" t="s">
        <v>328</v>
      </c>
      <c r="G2950" s="119" t="s">
        <v>328</v>
      </c>
      <c r="H2950" s="119" t="s">
        <v>188</v>
      </c>
      <c r="I2950" s="119" t="s">
        <v>190</v>
      </c>
      <c r="J2950" s="119">
        <v>3</v>
      </c>
      <c r="K2950" s="119">
        <v>7</v>
      </c>
      <c r="L2950" s="119">
        <v>701</v>
      </c>
      <c r="M2950" s="119">
        <v>38</v>
      </c>
      <c r="N2950" s="120"/>
    </row>
    <row r="2951" spans="1:14" x14ac:dyDescent="0.25">
      <c r="A2951" s="119">
        <v>159</v>
      </c>
      <c r="B2951" s="119">
        <v>159</v>
      </c>
      <c r="C2951" s="119">
        <v>3</v>
      </c>
      <c r="D2951" s="119" t="s">
        <v>208</v>
      </c>
      <c r="E2951" s="119">
        <v>15</v>
      </c>
      <c r="F2951" s="119" t="s">
        <v>328</v>
      </c>
      <c r="G2951" s="119" t="s">
        <v>328</v>
      </c>
      <c r="H2951" s="119" t="s">
        <v>188</v>
      </c>
      <c r="I2951" s="119" t="s">
        <v>190</v>
      </c>
      <c r="J2951" s="119">
        <v>3</v>
      </c>
      <c r="K2951" s="119">
        <v>7</v>
      </c>
      <c r="L2951" s="119">
        <v>702</v>
      </c>
      <c r="M2951" s="119">
        <v>37</v>
      </c>
      <c r="N2951" s="120"/>
    </row>
    <row r="2952" spans="1:14" x14ac:dyDescent="0.25">
      <c r="A2952" s="119">
        <v>159</v>
      </c>
      <c r="B2952" s="119">
        <v>159</v>
      </c>
      <c r="C2952" s="119">
        <v>3</v>
      </c>
      <c r="D2952" s="119" t="s">
        <v>208</v>
      </c>
      <c r="E2952" s="119">
        <v>15</v>
      </c>
      <c r="F2952" s="119" t="s">
        <v>328</v>
      </c>
      <c r="G2952" s="119" t="s">
        <v>328</v>
      </c>
      <c r="H2952" s="119" t="s">
        <v>188</v>
      </c>
      <c r="I2952" s="119" t="s">
        <v>190</v>
      </c>
      <c r="J2952" s="119">
        <v>3</v>
      </c>
      <c r="K2952" s="119">
        <v>7</v>
      </c>
      <c r="L2952" s="119">
        <v>703</v>
      </c>
      <c r="M2952" s="119">
        <v>40</v>
      </c>
      <c r="N2952" s="120"/>
    </row>
    <row r="2953" spans="1:14" x14ac:dyDescent="0.25">
      <c r="A2953" s="119">
        <v>159</v>
      </c>
      <c r="B2953" s="119">
        <v>159</v>
      </c>
      <c r="C2953" s="119">
        <v>3</v>
      </c>
      <c r="D2953" s="119" t="s">
        <v>208</v>
      </c>
      <c r="E2953" s="119">
        <v>15</v>
      </c>
      <c r="F2953" s="119" t="s">
        <v>328</v>
      </c>
      <c r="G2953" s="119" t="s">
        <v>328</v>
      </c>
      <c r="H2953" s="119" t="s">
        <v>188</v>
      </c>
      <c r="I2953" s="119" t="s">
        <v>190</v>
      </c>
      <c r="J2953" s="119">
        <v>3</v>
      </c>
      <c r="K2953" s="119">
        <v>7</v>
      </c>
      <c r="L2953" s="119">
        <v>704</v>
      </c>
      <c r="M2953" s="119">
        <v>42</v>
      </c>
    </row>
    <row r="2954" spans="1:14" x14ac:dyDescent="0.25">
      <c r="A2954" s="119">
        <v>159</v>
      </c>
      <c r="B2954" s="119">
        <v>159</v>
      </c>
      <c r="C2954" s="119">
        <v>3</v>
      </c>
      <c r="D2954" s="119" t="s">
        <v>208</v>
      </c>
      <c r="E2954" s="119">
        <v>15</v>
      </c>
      <c r="F2954" s="119" t="s">
        <v>328</v>
      </c>
      <c r="G2954" s="119" t="s">
        <v>328</v>
      </c>
      <c r="H2954" s="119" t="s">
        <v>188</v>
      </c>
      <c r="I2954" s="119" t="s">
        <v>190</v>
      </c>
      <c r="J2954" s="119">
        <v>3</v>
      </c>
      <c r="K2954" s="119">
        <v>8</v>
      </c>
      <c r="L2954" s="119">
        <v>801</v>
      </c>
      <c r="M2954" s="119">
        <v>39</v>
      </c>
    </row>
    <row r="2955" spans="1:14" x14ac:dyDescent="0.25">
      <c r="A2955" s="119">
        <v>159</v>
      </c>
      <c r="B2955" s="119">
        <v>159</v>
      </c>
      <c r="C2955" s="119">
        <v>3</v>
      </c>
      <c r="D2955" s="119" t="s">
        <v>208</v>
      </c>
      <c r="E2955" s="119">
        <v>15</v>
      </c>
      <c r="F2955" s="119" t="s">
        <v>328</v>
      </c>
      <c r="G2955" s="119" t="s">
        <v>328</v>
      </c>
      <c r="H2955" s="119" t="s">
        <v>188</v>
      </c>
      <c r="I2955" s="119" t="s">
        <v>190</v>
      </c>
      <c r="J2955" s="119">
        <v>3</v>
      </c>
      <c r="K2955" s="119">
        <v>8</v>
      </c>
      <c r="L2955" s="119">
        <v>802</v>
      </c>
      <c r="M2955" s="119">
        <v>37</v>
      </c>
    </row>
    <row r="2956" spans="1:14" x14ac:dyDescent="0.25">
      <c r="A2956" s="119">
        <v>159</v>
      </c>
      <c r="B2956" s="119">
        <v>159</v>
      </c>
      <c r="C2956" s="119">
        <v>3</v>
      </c>
      <c r="D2956" s="119" t="s">
        <v>208</v>
      </c>
      <c r="E2956" s="119">
        <v>15</v>
      </c>
      <c r="F2956" s="119" t="s">
        <v>328</v>
      </c>
      <c r="G2956" s="119" t="s">
        <v>328</v>
      </c>
      <c r="H2956" s="119" t="s">
        <v>188</v>
      </c>
      <c r="I2956" s="119" t="s">
        <v>190</v>
      </c>
      <c r="J2956" s="119">
        <v>3</v>
      </c>
      <c r="K2956" s="119">
        <v>8</v>
      </c>
      <c r="L2956" s="119">
        <v>803</v>
      </c>
      <c r="M2956" s="119">
        <v>38</v>
      </c>
    </row>
    <row r="2957" spans="1:14" x14ac:dyDescent="0.25">
      <c r="A2957" s="119">
        <v>159</v>
      </c>
      <c r="B2957" s="119">
        <v>159</v>
      </c>
      <c r="C2957" s="119">
        <v>3</v>
      </c>
      <c r="D2957" s="119" t="s">
        <v>208</v>
      </c>
      <c r="E2957" s="119">
        <v>15</v>
      </c>
      <c r="F2957" s="119" t="s">
        <v>328</v>
      </c>
      <c r="G2957" s="119" t="s">
        <v>328</v>
      </c>
      <c r="H2957" s="119" t="s">
        <v>188</v>
      </c>
      <c r="I2957" s="119" t="s">
        <v>190</v>
      </c>
      <c r="J2957" s="119">
        <v>3</v>
      </c>
      <c r="K2957" s="119">
        <v>8</v>
      </c>
      <c r="L2957" s="119">
        <v>804</v>
      </c>
      <c r="M2957" s="119">
        <v>39</v>
      </c>
    </row>
    <row r="2958" spans="1:14" x14ac:dyDescent="0.25">
      <c r="A2958" s="119">
        <v>159</v>
      </c>
      <c r="B2958" s="119">
        <v>159</v>
      </c>
      <c r="C2958" s="119">
        <v>3</v>
      </c>
      <c r="D2958" s="119" t="s">
        <v>208</v>
      </c>
      <c r="E2958" s="119">
        <v>15</v>
      </c>
      <c r="F2958" s="119" t="s">
        <v>328</v>
      </c>
      <c r="G2958" s="119" t="s">
        <v>328</v>
      </c>
      <c r="H2958" s="119" t="s">
        <v>188</v>
      </c>
      <c r="I2958" s="119" t="s">
        <v>190</v>
      </c>
      <c r="J2958" s="119">
        <v>3</v>
      </c>
      <c r="K2958" s="119">
        <v>9</v>
      </c>
      <c r="L2958" s="119">
        <v>901</v>
      </c>
      <c r="M2958" s="119">
        <v>33</v>
      </c>
    </row>
    <row r="2959" spans="1:14" x14ac:dyDescent="0.25">
      <c r="A2959" s="119">
        <v>159</v>
      </c>
      <c r="B2959" s="119">
        <v>159</v>
      </c>
      <c r="C2959" s="119">
        <v>3</v>
      </c>
      <c r="D2959" s="119" t="s">
        <v>208</v>
      </c>
      <c r="E2959" s="119">
        <v>15</v>
      </c>
      <c r="F2959" s="119" t="s">
        <v>328</v>
      </c>
      <c r="G2959" s="119" t="s">
        <v>328</v>
      </c>
      <c r="H2959" s="119" t="s">
        <v>188</v>
      </c>
      <c r="I2959" s="119" t="s">
        <v>190</v>
      </c>
      <c r="J2959" s="119">
        <v>3</v>
      </c>
      <c r="K2959" s="119">
        <v>9</v>
      </c>
      <c r="L2959" s="119">
        <v>902</v>
      </c>
      <c r="M2959" s="119">
        <v>37</v>
      </c>
    </row>
    <row r="2960" spans="1:14" x14ac:dyDescent="0.25">
      <c r="A2960" s="119">
        <v>159</v>
      </c>
      <c r="B2960" s="119">
        <v>159</v>
      </c>
      <c r="C2960" s="119">
        <v>3</v>
      </c>
      <c r="D2960" s="119" t="s">
        <v>208</v>
      </c>
      <c r="E2960" s="119">
        <v>15</v>
      </c>
      <c r="F2960" s="119" t="s">
        <v>328</v>
      </c>
      <c r="G2960" s="119" t="s">
        <v>328</v>
      </c>
      <c r="H2960" s="119" t="s">
        <v>188</v>
      </c>
      <c r="I2960" s="119" t="s">
        <v>190</v>
      </c>
      <c r="J2960" s="119">
        <v>3</v>
      </c>
      <c r="K2960" s="119">
        <v>9</v>
      </c>
      <c r="L2960" s="119">
        <v>903</v>
      </c>
      <c r="M2960" s="119">
        <v>40</v>
      </c>
      <c r="N2960" s="120"/>
    </row>
    <row r="2961" spans="1:14" x14ac:dyDescent="0.25">
      <c r="A2961" s="119">
        <v>159</v>
      </c>
      <c r="B2961" s="119">
        <v>159</v>
      </c>
      <c r="C2961" s="119">
        <v>3</v>
      </c>
      <c r="D2961" s="119" t="s">
        <v>208</v>
      </c>
      <c r="E2961" s="119">
        <v>15</v>
      </c>
      <c r="F2961" s="119" t="s">
        <v>328</v>
      </c>
      <c r="G2961" s="119" t="s">
        <v>328</v>
      </c>
      <c r="H2961" s="119" t="s">
        <v>188</v>
      </c>
      <c r="I2961" s="119" t="s">
        <v>190</v>
      </c>
      <c r="J2961" s="119">
        <v>4</v>
      </c>
      <c r="K2961" s="119">
        <v>10</v>
      </c>
      <c r="L2961" s="119">
        <v>1001</v>
      </c>
      <c r="M2961" s="119">
        <v>34</v>
      </c>
      <c r="N2961" s="120"/>
    </row>
    <row r="2962" spans="1:14" x14ac:dyDescent="0.25">
      <c r="A2962" s="119">
        <v>159</v>
      </c>
      <c r="B2962" s="119">
        <v>159</v>
      </c>
      <c r="C2962" s="119">
        <v>3</v>
      </c>
      <c r="D2962" s="119" t="s">
        <v>208</v>
      </c>
      <c r="E2962" s="119">
        <v>15</v>
      </c>
      <c r="F2962" s="119" t="s">
        <v>328</v>
      </c>
      <c r="G2962" s="119" t="s">
        <v>328</v>
      </c>
      <c r="H2962" s="119" t="s">
        <v>188</v>
      </c>
      <c r="I2962" s="119" t="s">
        <v>190</v>
      </c>
      <c r="J2962" s="119">
        <v>4</v>
      </c>
      <c r="K2962" s="119">
        <v>10</v>
      </c>
      <c r="L2962" s="119">
        <v>1002</v>
      </c>
      <c r="M2962" s="119">
        <v>33</v>
      </c>
      <c r="N2962" s="120"/>
    </row>
    <row r="2963" spans="1:14" x14ac:dyDescent="0.25">
      <c r="A2963" s="119">
        <v>159</v>
      </c>
      <c r="B2963" s="119">
        <v>159</v>
      </c>
      <c r="C2963" s="119">
        <v>3</v>
      </c>
      <c r="D2963" s="119" t="s">
        <v>208</v>
      </c>
      <c r="E2963" s="119">
        <v>15</v>
      </c>
      <c r="F2963" s="119" t="s">
        <v>328</v>
      </c>
      <c r="G2963" s="119" t="s">
        <v>328</v>
      </c>
      <c r="H2963" s="119" t="s">
        <v>188</v>
      </c>
      <c r="I2963" s="119" t="s">
        <v>190</v>
      </c>
      <c r="J2963" s="119">
        <v>4</v>
      </c>
      <c r="K2963" s="119">
        <v>10</v>
      </c>
      <c r="L2963" s="119">
        <v>1003</v>
      </c>
      <c r="M2963" s="119">
        <v>33</v>
      </c>
      <c r="N2963" s="120"/>
    </row>
    <row r="2964" spans="1:14" x14ac:dyDescent="0.25">
      <c r="A2964" s="119">
        <v>159</v>
      </c>
      <c r="B2964" s="119">
        <v>159</v>
      </c>
      <c r="C2964" s="119">
        <v>3</v>
      </c>
      <c r="D2964" s="119" t="s">
        <v>208</v>
      </c>
      <c r="E2964" s="119">
        <v>15</v>
      </c>
      <c r="F2964" s="119" t="s">
        <v>328</v>
      </c>
      <c r="G2964" s="119" t="s">
        <v>328</v>
      </c>
      <c r="H2964" s="119" t="s">
        <v>188</v>
      </c>
      <c r="I2964" s="119" t="s">
        <v>190</v>
      </c>
      <c r="J2964" s="119">
        <v>4</v>
      </c>
      <c r="K2964" s="119">
        <v>11</v>
      </c>
      <c r="L2964" s="119">
        <v>1101</v>
      </c>
      <c r="M2964" s="119">
        <v>41</v>
      </c>
      <c r="N2964" s="120"/>
    </row>
    <row r="2965" spans="1:14" x14ac:dyDescent="0.25">
      <c r="A2965" s="119">
        <v>159</v>
      </c>
      <c r="B2965" s="119">
        <v>159</v>
      </c>
      <c r="C2965" s="119">
        <v>3</v>
      </c>
      <c r="D2965" s="119" t="s">
        <v>208</v>
      </c>
      <c r="E2965" s="119">
        <v>15</v>
      </c>
      <c r="F2965" s="119" t="s">
        <v>328</v>
      </c>
      <c r="G2965" s="119" t="s">
        <v>328</v>
      </c>
      <c r="H2965" s="119" t="s">
        <v>188</v>
      </c>
      <c r="I2965" s="119" t="s">
        <v>190</v>
      </c>
      <c r="J2965" s="119">
        <v>4</v>
      </c>
      <c r="K2965" s="119">
        <v>11</v>
      </c>
      <c r="L2965" s="119">
        <v>1102</v>
      </c>
      <c r="M2965" s="119">
        <v>42</v>
      </c>
      <c r="N2965" s="120"/>
    </row>
    <row r="2966" spans="1:14" x14ac:dyDescent="0.25">
      <c r="A2966" s="119">
        <v>159</v>
      </c>
      <c r="B2966" s="119">
        <v>159</v>
      </c>
      <c r="C2966" s="119">
        <v>3</v>
      </c>
      <c r="D2966" s="119" t="s">
        <v>208</v>
      </c>
      <c r="E2966" s="119">
        <v>15</v>
      </c>
      <c r="F2966" s="119" t="s">
        <v>328</v>
      </c>
      <c r="G2966" s="119" t="s">
        <v>328</v>
      </c>
      <c r="H2966" s="119" t="s">
        <v>191</v>
      </c>
      <c r="I2966" s="119" t="s">
        <v>192</v>
      </c>
      <c r="J2966" s="119">
        <v>3</v>
      </c>
      <c r="K2966" s="119">
        <v>23</v>
      </c>
      <c r="L2966" s="119">
        <v>2301</v>
      </c>
      <c r="M2966" s="119">
        <v>21</v>
      </c>
      <c r="N2966" s="120"/>
    </row>
    <row r="2967" spans="1:14" x14ac:dyDescent="0.25">
      <c r="A2967" s="119">
        <v>159</v>
      </c>
      <c r="B2967" s="119">
        <v>159</v>
      </c>
      <c r="C2967" s="119">
        <v>3</v>
      </c>
      <c r="D2967" s="119" t="s">
        <v>208</v>
      </c>
      <c r="E2967" s="119">
        <v>15</v>
      </c>
      <c r="F2967" s="119" t="s">
        <v>328</v>
      </c>
      <c r="G2967" s="119" t="s">
        <v>328</v>
      </c>
      <c r="H2967" s="119" t="s">
        <v>191</v>
      </c>
      <c r="I2967" s="119" t="s">
        <v>192</v>
      </c>
      <c r="J2967" s="119">
        <v>3</v>
      </c>
      <c r="K2967" s="119">
        <v>23</v>
      </c>
      <c r="L2967" s="119">
        <v>2302</v>
      </c>
      <c r="M2967" s="119">
        <v>22</v>
      </c>
      <c r="N2967" s="120"/>
    </row>
    <row r="2968" spans="1:14" x14ac:dyDescent="0.25">
      <c r="A2968" s="119">
        <v>159</v>
      </c>
      <c r="B2968" s="119">
        <v>159</v>
      </c>
      <c r="C2968" s="119">
        <v>3</v>
      </c>
      <c r="D2968" s="119" t="s">
        <v>208</v>
      </c>
      <c r="E2968" s="119">
        <v>15</v>
      </c>
      <c r="F2968" s="119" t="s">
        <v>328</v>
      </c>
      <c r="G2968" s="119" t="s">
        <v>328</v>
      </c>
      <c r="H2968" s="119" t="s">
        <v>191</v>
      </c>
      <c r="I2968" s="119" t="s">
        <v>192</v>
      </c>
      <c r="J2968" s="119">
        <v>3</v>
      </c>
      <c r="K2968" s="119">
        <v>24</v>
      </c>
      <c r="L2968" s="119">
        <v>2401</v>
      </c>
      <c r="M2968" s="119">
        <v>32</v>
      </c>
      <c r="N2968" s="120"/>
    </row>
    <row r="2969" spans="1:14" x14ac:dyDescent="0.25">
      <c r="A2969" s="119">
        <v>159</v>
      </c>
      <c r="B2969" s="119">
        <v>159</v>
      </c>
      <c r="C2969" s="119">
        <v>3</v>
      </c>
      <c r="D2969" s="119" t="s">
        <v>208</v>
      </c>
      <c r="E2969" s="119">
        <v>15</v>
      </c>
      <c r="F2969" s="119" t="s">
        <v>328</v>
      </c>
      <c r="G2969" s="119" t="s">
        <v>328</v>
      </c>
      <c r="H2969" s="119" t="s">
        <v>191</v>
      </c>
      <c r="I2969" s="119" t="s">
        <v>192</v>
      </c>
      <c r="J2969" s="119">
        <v>3</v>
      </c>
      <c r="K2969" s="119">
        <v>24</v>
      </c>
      <c r="L2969" s="119">
        <v>2402</v>
      </c>
      <c r="M2969" s="119">
        <v>35</v>
      </c>
      <c r="N2969" s="120"/>
    </row>
    <row r="2970" spans="1:14" x14ac:dyDescent="0.25">
      <c r="A2970" s="119">
        <v>159</v>
      </c>
      <c r="B2970" s="119">
        <v>159</v>
      </c>
      <c r="C2970" s="119">
        <v>3</v>
      </c>
      <c r="D2970" s="119" t="s">
        <v>208</v>
      </c>
      <c r="E2970" s="119">
        <v>15</v>
      </c>
      <c r="F2970" s="119" t="s">
        <v>328</v>
      </c>
      <c r="G2970" s="119" t="s">
        <v>328</v>
      </c>
      <c r="H2970" s="119" t="s">
        <v>191</v>
      </c>
      <c r="I2970" s="119" t="s">
        <v>192</v>
      </c>
      <c r="J2970" s="119">
        <v>4</v>
      </c>
      <c r="K2970" s="119">
        <v>25</v>
      </c>
      <c r="L2970" s="119">
        <v>2501</v>
      </c>
      <c r="M2970" s="119">
        <v>36</v>
      </c>
      <c r="N2970" s="120"/>
    </row>
    <row r="2971" spans="1:14" x14ac:dyDescent="0.25">
      <c r="A2971" s="119">
        <v>159</v>
      </c>
      <c r="B2971" s="119">
        <v>159</v>
      </c>
      <c r="C2971" s="119">
        <v>3</v>
      </c>
      <c r="D2971" s="119" t="s">
        <v>208</v>
      </c>
      <c r="E2971" s="119">
        <v>15</v>
      </c>
      <c r="F2971" s="119" t="s">
        <v>328</v>
      </c>
      <c r="G2971" s="119" t="s">
        <v>328</v>
      </c>
      <c r="H2971" s="119" t="s">
        <v>191</v>
      </c>
      <c r="I2971" s="119" t="s">
        <v>192</v>
      </c>
      <c r="J2971" s="119">
        <v>4</v>
      </c>
      <c r="K2971" s="119">
        <v>25</v>
      </c>
      <c r="L2971" s="119">
        <v>2502</v>
      </c>
      <c r="M2971" s="119">
        <v>34</v>
      </c>
      <c r="N2971" s="120"/>
    </row>
    <row r="2972" spans="1:14" x14ac:dyDescent="0.25">
      <c r="A2972" s="119">
        <v>159</v>
      </c>
      <c r="B2972" s="119">
        <v>159</v>
      </c>
      <c r="C2972" s="119">
        <v>3</v>
      </c>
      <c r="D2972" s="119" t="s">
        <v>208</v>
      </c>
      <c r="E2972" s="119">
        <v>15</v>
      </c>
      <c r="F2972" s="119" t="s">
        <v>328</v>
      </c>
      <c r="G2972" s="119" t="s">
        <v>328</v>
      </c>
      <c r="H2972" s="119" t="s">
        <v>191</v>
      </c>
      <c r="I2972" s="119" t="s">
        <v>192</v>
      </c>
      <c r="J2972" s="119">
        <v>4</v>
      </c>
      <c r="K2972" s="119">
        <v>25</v>
      </c>
      <c r="L2972" s="119">
        <v>2503</v>
      </c>
      <c r="M2972" s="119">
        <v>31</v>
      </c>
      <c r="N2972" s="120"/>
    </row>
    <row r="2973" spans="1:14" x14ac:dyDescent="0.25">
      <c r="A2973" s="119">
        <v>162</v>
      </c>
      <c r="B2973" s="119">
        <v>95</v>
      </c>
      <c r="C2973" s="119">
        <v>3</v>
      </c>
      <c r="D2973" s="119" t="s">
        <v>245</v>
      </c>
      <c r="E2973" s="119">
        <v>10</v>
      </c>
      <c r="F2973" s="119" t="s">
        <v>329</v>
      </c>
      <c r="G2973" s="119" t="s">
        <v>330</v>
      </c>
      <c r="H2973" s="119" t="s">
        <v>188</v>
      </c>
      <c r="I2973" s="119" t="s">
        <v>189</v>
      </c>
      <c r="J2973" s="119">
        <v>1</v>
      </c>
      <c r="K2973" s="119">
        <v>0</v>
      </c>
      <c r="L2973" s="119">
        <v>1</v>
      </c>
      <c r="M2973" s="119">
        <v>25</v>
      </c>
      <c r="N2973" s="120"/>
    </row>
    <row r="2974" spans="1:14" x14ac:dyDescent="0.25">
      <c r="A2974" s="119">
        <v>162</v>
      </c>
      <c r="B2974" s="119">
        <v>95</v>
      </c>
      <c r="C2974" s="119">
        <v>3</v>
      </c>
      <c r="D2974" s="119" t="s">
        <v>245</v>
      </c>
      <c r="E2974" s="119">
        <v>10</v>
      </c>
      <c r="F2974" s="119" t="s">
        <v>329</v>
      </c>
      <c r="G2974" s="119" t="s">
        <v>330</v>
      </c>
      <c r="H2974" s="119" t="s">
        <v>188</v>
      </c>
      <c r="I2974" s="119" t="s">
        <v>189</v>
      </c>
      <c r="J2974" s="119">
        <v>1</v>
      </c>
      <c r="K2974" s="119">
        <v>0</v>
      </c>
      <c r="L2974" s="119">
        <v>2</v>
      </c>
      <c r="M2974" s="119">
        <v>25</v>
      </c>
      <c r="N2974" s="120"/>
    </row>
    <row r="2975" spans="1:14" x14ac:dyDescent="0.25">
      <c r="A2975" s="119">
        <v>162</v>
      </c>
      <c r="B2975" s="119">
        <v>95</v>
      </c>
      <c r="C2975" s="119">
        <v>3</v>
      </c>
      <c r="D2975" s="119" t="s">
        <v>245</v>
      </c>
      <c r="E2975" s="119">
        <v>10</v>
      </c>
      <c r="F2975" s="119" t="s">
        <v>329</v>
      </c>
      <c r="G2975" s="119" t="s">
        <v>330</v>
      </c>
      <c r="H2975" s="119" t="s">
        <v>188</v>
      </c>
      <c r="I2975" s="119" t="s">
        <v>189</v>
      </c>
      <c r="J2975" s="119">
        <v>2</v>
      </c>
      <c r="K2975" s="119">
        <v>1</v>
      </c>
      <c r="L2975" s="119">
        <v>101</v>
      </c>
      <c r="M2975" s="119">
        <v>25</v>
      </c>
      <c r="N2975" s="120"/>
    </row>
    <row r="2976" spans="1:14" x14ac:dyDescent="0.25">
      <c r="A2976" s="119">
        <v>162</v>
      </c>
      <c r="B2976" s="119">
        <v>95</v>
      </c>
      <c r="C2976" s="119">
        <v>3</v>
      </c>
      <c r="D2976" s="119" t="s">
        <v>245</v>
      </c>
      <c r="E2976" s="119">
        <v>10</v>
      </c>
      <c r="F2976" s="119" t="s">
        <v>329</v>
      </c>
      <c r="G2976" s="119" t="s">
        <v>330</v>
      </c>
      <c r="H2976" s="119" t="s">
        <v>188</v>
      </c>
      <c r="I2976" s="119" t="s">
        <v>189</v>
      </c>
      <c r="J2976" s="119">
        <v>2</v>
      </c>
      <c r="K2976" s="119">
        <v>1</v>
      </c>
      <c r="L2976" s="119">
        <v>102</v>
      </c>
      <c r="M2976" s="119">
        <v>25</v>
      </c>
      <c r="N2976" s="120"/>
    </row>
    <row r="2977" spans="1:14" x14ac:dyDescent="0.25">
      <c r="A2977" s="119">
        <v>162</v>
      </c>
      <c r="B2977" s="119">
        <v>95</v>
      </c>
      <c r="C2977" s="119">
        <v>3</v>
      </c>
      <c r="D2977" s="119" t="s">
        <v>245</v>
      </c>
      <c r="E2977" s="119">
        <v>10</v>
      </c>
      <c r="F2977" s="119" t="s">
        <v>329</v>
      </c>
      <c r="G2977" s="119" t="s">
        <v>330</v>
      </c>
      <c r="H2977" s="119" t="s">
        <v>188</v>
      </c>
      <c r="I2977" s="119" t="s">
        <v>189</v>
      </c>
      <c r="J2977" s="119">
        <v>2</v>
      </c>
      <c r="K2977" s="119">
        <v>1</v>
      </c>
      <c r="L2977" s="119">
        <v>103</v>
      </c>
      <c r="M2977" s="119">
        <v>25</v>
      </c>
      <c r="N2977" s="120"/>
    </row>
    <row r="2978" spans="1:14" x14ac:dyDescent="0.25">
      <c r="A2978" s="119">
        <v>162</v>
      </c>
      <c r="B2978" s="119">
        <v>95</v>
      </c>
      <c r="C2978" s="119">
        <v>3</v>
      </c>
      <c r="D2978" s="119" t="s">
        <v>245</v>
      </c>
      <c r="E2978" s="119">
        <v>10</v>
      </c>
      <c r="F2978" s="119" t="s">
        <v>329</v>
      </c>
      <c r="G2978" s="119" t="s">
        <v>330</v>
      </c>
      <c r="H2978" s="119" t="s">
        <v>188</v>
      </c>
      <c r="I2978" s="119" t="s">
        <v>189</v>
      </c>
      <c r="J2978" s="119">
        <v>2</v>
      </c>
      <c r="K2978" s="119">
        <v>2</v>
      </c>
      <c r="L2978" s="119">
        <v>201</v>
      </c>
      <c r="M2978" s="119">
        <v>26</v>
      </c>
      <c r="N2978" s="120"/>
    </row>
    <row r="2979" spans="1:14" x14ac:dyDescent="0.25">
      <c r="A2979" s="119">
        <v>162</v>
      </c>
      <c r="B2979" s="119">
        <v>95</v>
      </c>
      <c r="C2979" s="119">
        <v>3</v>
      </c>
      <c r="D2979" s="119" t="s">
        <v>245</v>
      </c>
      <c r="E2979" s="119">
        <v>10</v>
      </c>
      <c r="F2979" s="119" t="s">
        <v>329</v>
      </c>
      <c r="G2979" s="119" t="s">
        <v>330</v>
      </c>
      <c r="H2979" s="119" t="s">
        <v>188</v>
      </c>
      <c r="I2979" s="119" t="s">
        <v>189</v>
      </c>
      <c r="J2979" s="119">
        <v>2</v>
      </c>
      <c r="K2979" s="119">
        <v>2</v>
      </c>
      <c r="L2979" s="119">
        <v>202</v>
      </c>
      <c r="M2979" s="119">
        <v>25</v>
      </c>
      <c r="N2979" s="120"/>
    </row>
    <row r="2980" spans="1:14" x14ac:dyDescent="0.25">
      <c r="A2980" s="119">
        <v>162</v>
      </c>
      <c r="B2980" s="119">
        <v>95</v>
      </c>
      <c r="C2980" s="119">
        <v>3</v>
      </c>
      <c r="D2980" s="119" t="s">
        <v>245</v>
      </c>
      <c r="E2980" s="119">
        <v>10</v>
      </c>
      <c r="F2980" s="119" t="s">
        <v>329</v>
      </c>
      <c r="G2980" s="119" t="s">
        <v>330</v>
      </c>
      <c r="H2980" s="119" t="s">
        <v>188</v>
      </c>
      <c r="I2980" s="119" t="s">
        <v>190</v>
      </c>
      <c r="J2980" s="119">
        <v>2</v>
      </c>
      <c r="K2980" s="119">
        <v>3</v>
      </c>
      <c r="L2980" s="119">
        <v>301</v>
      </c>
      <c r="M2980" s="119">
        <v>24</v>
      </c>
      <c r="N2980" s="120"/>
    </row>
    <row r="2981" spans="1:14" x14ac:dyDescent="0.25">
      <c r="A2981" s="119">
        <v>162</v>
      </c>
      <c r="B2981" s="119">
        <v>95</v>
      </c>
      <c r="C2981" s="119">
        <v>3</v>
      </c>
      <c r="D2981" s="119" t="s">
        <v>245</v>
      </c>
      <c r="E2981" s="119">
        <v>10</v>
      </c>
      <c r="F2981" s="119" t="s">
        <v>329</v>
      </c>
      <c r="G2981" s="119" t="s">
        <v>330</v>
      </c>
      <c r="H2981" s="119" t="s">
        <v>188</v>
      </c>
      <c r="I2981" s="119" t="s">
        <v>190</v>
      </c>
      <c r="J2981" s="119">
        <v>2</v>
      </c>
      <c r="K2981" s="119">
        <v>3</v>
      </c>
      <c r="L2981" s="119">
        <v>302</v>
      </c>
      <c r="M2981" s="119">
        <v>25</v>
      </c>
      <c r="N2981" s="120"/>
    </row>
    <row r="2982" spans="1:14" x14ac:dyDescent="0.25">
      <c r="A2982" s="119">
        <v>162</v>
      </c>
      <c r="B2982" s="119">
        <v>95</v>
      </c>
      <c r="C2982" s="119">
        <v>3</v>
      </c>
      <c r="D2982" s="119" t="s">
        <v>245</v>
      </c>
      <c r="E2982" s="119">
        <v>10</v>
      </c>
      <c r="F2982" s="119" t="s">
        <v>329</v>
      </c>
      <c r="G2982" s="119" t="s">
        <v>330</v>
      </c>
      <c r="H2982" s="119" t="s">
        <v>188</v>
      </c>
      <c r="I2982" s="119" t="s">
        <v>190</v>
      </c>
      <c r="J2982" s="119">
        <v>2</v>
      </c>
      <c r="K2982" s="119">
        <v>4</v>
      </c>
      <c r="L2982" s="119">
        <v>401</v>
      </c>
      <c r="M2982" s="119">
        <v>27</v>
      </c>
      <c r="N2982" s="120"/>
    </row>
    <row r="2983" spans="1:14" x14ac:dyDescent="0.25">
      <c r="A2983" s="119">
        <v>162</v>
      </c>
      <c r="B2983" s="119">
        <v>95</v>
      </c>
      <c r="C2983" s="119">
        <v>3</v>
      </c>
      <c r="D2983" s="119" t="s">
        <v>245</v>
      </c>
      <c r="E2983" s="119">
        <v>10</v>
      </c>
      <c r="F2983" s="119" t="s">
        <v>329</v>
      </c>
      <c r="G2983" s="119" t="s">
        <v>330</v>
      </c>
      <c r="H2983" s="119" t="s">
        <v>188</v>
      </c>
      <c r="I2983" s="119" t="s">
        <v>190</v>
      </c>
      <c r="J2983" s="119">
        <v>2</v>
      </c>
      <c r="K2983" s="119">
        <v>4</v>
      </c>
      <c r="L2983" s="119">
        <v>402</v>
      </c>
      <c r="M2983" s="119">
        <v>27</v>
      </c>
      <c r="N2983" s="120"/>
    </row>
    <row r="2984" spans="1:14" x14ac:dyDescent="0.25">
      <c r="A2984" s="119">
        <v>162</v>
      </c>
      <c r="B2984" s="119">
        <v>95</v>
      </c>
      <c r="C2984" s="119">
        <v>3</v>
      </c>
      <c r="D2984" s="119" t="s">
        <v>245</v>
      </c>
      <c r="E2984" s="119">
        <v>10</v>
      </c>
      <c r="F2984" s="119" t="s">
        <v>329</v>
      </c>
      <c r="G2984" s="119" t="s">
        <v>330</v>
      </c>
      <c r="H2984" s="119" t="s">
        <v>188</v>
      </c>
      <c r="I2984" s="119" t="s">
        <v>190</v>
      </c>
      <c r="J2984" s="119">
        <v>2</v>
      </c>
      <c r="K2984" s="119">
        <v>4</v>
      </c>
      <c r="L2984" s="119">
        <v>403</v>
      </c>
      <c r="M2984" s="119">
        <v>27</v>
      </c>
      <c r="N2984" s="120"/>
    </row>
    <row r="2985" spans="1:14" x14ac:dyDescent="0.25">
      <c r="A2985" s="119">
        <v>162</v>
      </c>
      <c r="B2985" s="119">
        <v>95</v>
      </c>
      <c r="C2985" s="119">
        <v>3</v>
      </c>
      <c r="D2985" s="119" t="s">
        <v>245</v>
      </c>
      <c r="E2985" s="119">
        <v>10</v>
      </c>
      <c r="F2985" s="119" t="s">
        <v>329</v>
      </c>
      <c r="G2985" s="119" t="s">
        <v>330</v>
      </c>
      <c r="H2985" s="119" t="s">
        <v>188</v>
      </c>
      <c r="I2985" s="119" t="s">
        <v>190</v>
      </c>
      <c r="J2985" s="119">
        <v>2</v>
      </c>
      <c r="K2985" s="119">
        <v>5</v>
      </c>
      <c r="L2985" s="119">
        <v>501</v>
      </c>
      <c r="M2985" s="119">
        <v>28</v>
      </c>
      <c r="N2985" s="120"/>
    </row>
    <row r="2986" spans="1:14" x14ac:dyDescent="0.25">
      <c r="A2986" s="119">
        <v>162</v>
      </c>
      <c r="B2986" s="119">
        <v>95</v>
      </c>
      <c r="C2986" s="119">
        <v>3</v>
      </c>
      <c r="D2986" s="119" t="s">
        <v>245</v>
      </c>
      <c r="E2986" s="119">
        <v>10</v>
      </c>
      <c r="F2986" s="119" t="s">
        <v>329</v>
      </c>
      <c r="G2986" s="119" t="s">
        <v>330</v>
      </c>
      <c r="H2986" s="119" t="s">
        <v>188</v>
      </c>
      <c r="I2986" s="119" t="s">
        <v>190</v>
      </c>
      <c r="J2986" s="119">
        <v>2</v>
      </c>
      <c r="K2986" s="119">
        <v>5</v>
      </c>
      <c r="L2986" s="119">
        <v>502</v>
      </c>
      <c r="M2986" s="119">
        <v>28</v>
      </c>
      <c r="N2986" s="120"/>
    </row>
    <row r="2987" spans="1:14" x14ac:dyDescent="0.25">
      <c r="A2987" s="119">
        <v>162</v>
      </c>
      <c r="B2987" s="119">
        <v>162</v>
      </c>
      <c r="C2987" s="119">
        <v>3</v>
      </c>
      <c r="D2987" s="119" t="s">
        <v>245</v>
      </c>
      <c r="E2987" s="119">
        <v>10</v>
      </c>
      <c r="F2987" s="119" t="s">
        <v>329</v>
      </c>
      <c r="G2987" s="119" t="s">
        <v>329</v>
      </c>
      <c r="H2987" s="119" t="s">
        <v>188</v>
      </c>
      <c r="I2987" s="119" t="s">
        <v>189</v>
      </c>
      <c r="J2987" s="119">
        <v>1</v>
      </c>
      <c r="K2987" s="119">
        <v>0</v>
      </c>
      <c r="L2987" s="119">
        <v>1</v>
      </c>
      <c r="M2987" s="119">
        <v>28</v>
      </c>
      <c r="N2987" s="120"/>
    </row>
    <row r="2988" spans="1:14" x14ac:dyDescent="0.25">
      <c r="A2988" s="119">
        <v>162</v>
      </c>
      <c r="B2988" s="119">
        <v>162</v>
      </c>
      <c r="C2988" s="119">
        <v>3</v>
      </c>
      <c r="D2988" s="119" t="s">
        <v>245</v>
      </c>
      <c r="E2988" s="119">
        <v>10</v>
      </c>
      <c r="F2988" s="119" t="s">
        <v>329</v>
      </c>
      <c r="G2988" s="119" t="s">
        <v>329</v>
      </c>
      <c r="H2988" s="119" t="s">
        <v>188</v>
      </c>
      <c r="I2988" s="119" t="s">
        <v>189</v>
      </c>
      <c r="J2988" s="119">
        <v>1</v>
      </c>
      <c r="K2988" s="119">
        <v>0</v>
      </c>
      <c r="L2988" s="119">
        <v>2</v>
      </c>
      <c r="M2988" s="119">
        <v>27</v>
      </c>
      <c r="N2988" s="120"/>
    </row>
    <row r="2989" spans="1:14" x14ac:dyDescent="0.25">
      <c r="A2989" s="119">
        <v>162</v>
      </c>
      <c r="B2989" s="119">
        <v>162</v>
      </c>
      <c r="C2989" s="119">
        <v>3</v>
      </c>
      <c r="D2989" s="119" t="s">
        <v>245</v>
      </c>
      <c r="E2989" s="119">
        <v>10</v>
      </c>
      <c r="F2989" s="119" t="s">
        <v>329</v>
      </c>
      <c r="G2989" s="119" t="s">
        <v>329</v>
      </c>
      <c r="H2989" s="119" t="s">
        <v>188</v>
      </c>
      <c r="I2989" s="119" t="s">
        <v>189</v>
      </c>
      <c r="J2989" s="119">
        <v>2</v>
      </c>
      <c r="K2989" s="119">
        <v>1</v>
      </c>
      <c r="L2989" s="119">
        <v>101</v>
      </c>
      <c r="M2989" s="119">
        <v>27</v>
      </c>
      <c r="N2989" s="120"/>
    </row>
    <row r="2990" spans="1:14" x14ac:dyDescent="0.25">
      <c r="A2990" s="119">
        <v>162</v>
      </c>
      <c r="B2990" s="119">
        <v>162</v>
      </c>
      <c r="C2990" s="119">
        <v>3</v>
      </c>
      <c r="D2990" s="119" t="s">
        <v>245</v>
      </c>
      <c r="E2990" s="119">
        <v>10</v>
      </c>
      <c r="F2990" s="119" t="s">
        <v>329</v>
      </c>
      <c r="G2990" s="119" t="s">
        <v>329</v>
      </c>
      <c r="H2990" s="119" t="s">
        <v>188</v>
      </c>
      <c r="I2990" s="119" t="s">
        <v>189</v>
      </c>
      <c r="J2990" s="119">
        <v>2</v>
      </c>
      <c r="K2990" s="119">
        <v>1</v>
      </c>
      <c r="L2990" s="119">
        <v>102</v>
      </c>
      <c r="M2990" s="119">
        <v>27</v>
      </c>
      <c r="N2990" s="120"/>
    </row>
    <row r="2991" spans="1:14" x14ac:dyDescent="0.25">
      <c r="A2991" s="119">
        <v>162</v>
      </c>
      <c r="B2991" s="119">
        <v>162</v>
      </c>
      <c r="C2991" s="119">
        <v>3</v>
      </c>
      <c r="D2991" s="119" t="s">
        <v>245</v>
      </c>
      <c r="E2991" s="119">
        <v>10</v>
      </c>
      <c r="F2991" s="119" t="s">
        <v>329</v>
      </c>
      <c r="G2991" s="119" t="s">
        <v>329</v>
      </c>
      <c r="H2991" s="119" t="s">
        <v>188</v>
      </c>
      <c r="I2991" s="119" t="s">
        <v>189</v>
      </c>
      <c r="J2991" s="119">
        <v>2</v>
      </c>
      <c r="K2991" s="119">
        <v>3</v>
      </c>
      <c r="L2991" s="119">
        <v>301</v>
      </c>
      <c r="M2991" s="119">
        <v>30</v>
      </c>
      <c r="N2991" s="120"/>
    </row>
    <row r="2992" spans="1:14" x14ac:dyDescent="0.25">
      <c r="A2992" s="119">
        <v>162</v>
      </c>
      <c r="B2992" s="119">
        <v>162</v>
      </c>
      <c r="C2992" s="119">
        <v>3</v>
      </c>
      <c r="D2992" s="119" t="s">
        <v>245</v>
      </c>
      <c r="E2992" s="119">
        <v>10</v>
      </c>
      <c r="F2992" s="119" t="s">
        <v>329</v>
      </c>
      <c r="G2992" s="119" t="s">
        <v>329</v>
      </c>
      <c r="H2992" s="119" t="s">
        <v>188</v>
      </c>
      <c r="I2992" s="119" t="s">
        <v>189</v>
      </c>
      <c r="J2992" s="119">
        <v>2</v>
      </c>
      <c r="K2992" s="119">
        <v>3</v>
      </c>
      <c r="L2992" s="119">
        <v>302</v>
      </c>
      <c r="M2992" s="119">
        <v>30</v>
      </c>
      <c r="N2992" s="120"/>
    </row>
    <row r="2993" spans="1:14" x14ac:dyDescent="0.25">
      <c r="A2993" s="119">
        <v>162</v>
      </c>
      <c r="B2993" s="119">
        <v>162</v>
      </c>
      <c r="C2993" s="119">
        <v>3</v>
      </c>
      <c r="D2993" s="119" t="s">
        <v>245</v>
      </c>
      <c r="E2993" s="119">
        <v>10</v>
      </c>
      <c r="F2993" s="119" t="s">
        <v>329</v>
      </c>
      <c r="G2993" s="119" t="s">
        <v>329</v>
      </c>
      <c r="H2993" s="119" t="s">
        <v>188</v>
      </c>
      <c r="I2993" s="119" t="s">
        <v>189</v>
      </c>
      <c r="J2993" s="119">
        <v>2</v>
      </c>
      <c r="K2993" s="119">
        <v>4</v>
      </c>
      <c r="L2993" s="119">
        <v>401</v>
      </c>
      <c r="M2993" s="119">
        <v>36</v>
      </c>
      <c r="N2993" s="120"/>
    </row>
    <row r="2994" spans="1:14" x14ac:dyDescent="0.25">
      <c r="A2994" s="119">
        <v>162</v>
      </c>
      <c r="B2994" s="119">
        <v>162</v>
      </c>
      <c r="C2994" s="119">
        <v>3</v>
      </c>
      <c r="D2994" s="119" t="s">
        <v>245</v>
      </c>
      <c r="E2994" s="119">
        <v>10</v>
      </c>
      <c r="F2994" s="119" t="s">
        <v>329</v>
      </c>
      <c r="G2994" s="119" t="s">
        <v>329</v>
      </c>
      <c r="H2994" s="119" t="s">
        <v>188</v>
      </c>
      <c r="I2994" s="119" t="s">
        <v>189</v>
      </c>
      <c r="J2994" s="119">
        <v>2</v>
      </c>
      <c r="K2994" s="119">
        <v>4</v>
      </c>
      <c r="L2994" s="119">
        <v>402</v>
      </c>
      <c r="M2994" s="119">
        <v>36</v>
      </c>
      <c r="N2994" s="120"/>
    </row>
    <row r="2995" spans="1:14" x14ac:dyDescent="0.25">
      <c r="A2995" s="119">
        <v>162</v>
      </c>
      <c r="B2995" s="119">
        <v>162</v>
      </c>
      <c r="C2995" s="119">
        <v>3</v>
      </c>
      <c r="D2995" s="119" t="s">
        <v>245</v>
      </c>
      <c r="E2995" s="119">
        <v>10</v>
      </c>
      <c r="F2995" s="119" t="s">
        <v>329</v>
      </c>
      <c r="G2995" s="119" t="s">
        <v>329</v>
      </c>
      <c r="H2995" s="119" t="s">
        <v>188</v>
      </c>
      <c r="I2995" s="119" t="s">
        <v>189</v>
      </c>
      <c r="J2995" s="119">
        <v>2</v>
      </c>
      <c r="K2995" s="119">
        <v>5</v>
      </c>
      <c r="L2995" s="119">
        <v>501</v>
      </c>
      <c r="M2995" s="119">
        <v>35</v>
      </c>
      <c r="N2995" s="120"/>
    </row>
    <row r="2996" spans="1:14" x14ac:dyDescent="0.25">
      <c r="A2996" s="119">
        <v>162</v>
      </c>
      <c r="B2996" s="119">
        <v>162</v>
      </c>
      <c r="C2996" s="119">
        <v>3</v>
      </c>
      <c r="D2996" s="119" t="s">
        <v>245</v>
      </c>
      <c r="E2996" s="119">
        <v>10</v>
      </c>
      <c r="F2996" s="119" t="s">
        <v>329</v>
      </c>
      <c r="G2996" s="119" t="s">
        <v>329</v>
      </c>
      <c r="H2996" s="119" t="s">
        <v>188</v>
      </c>
      <c r="I2996" s="119" t="s">
        <v>189</v>
      </c>
      <c r="J2996" s="119">
        <v>2</v>
      </c>
      <c r="K2996" s="119">
        <v>5</v>
      </c>
      <c r="L2996" s="119">
        <v>502</v>
      </c>
      <c r="M2996" s="119">
        <v>35</v>
      </c>
      <c r="N2996" s="120"/>
    </row>
    <row r="2997" spans="1:14" x14ac:dyDescent="0.25">
      <c r="A2997" s="119">
        <v>162</v>
      </c>
      <c r="B2997" s="119">
        <v>162</v>
      </c>
      <c r="C2997" s="119">
        <v>3</v>
      </c>
      <c r="D2997" s="119" t="s">
        <v>245</v>
      </c>
      <c r="E2997" s="119">
        <v>10</v>
      </c>
      <c r="F2997" s="119" t="s">
        <v>329</v>
      </c>
      <c r="G2997" s="119" t="s">
        <v>329</v>
      </c>
      <c r="H2997" s="119" t="s">
        <v>188</v>
      </c>
      <c r="I2997" s="119" t="s">
        <v>189</v>
      </c>
      <c r="J2997" s="119">
        <v>3</v>
      </c>
      <c r="K2997" s="119">
        <v>6</v>
      </c>
      <c r="L2997" s="119">
        <v>601</v>
      </c>
      <c r="M2997" s="119">
        <v>45</v>
      </c>
      <c r="N2997" s="120"/>
    </row>
    <row r="2998" spans="1:14" x14ac:dyDescent="0.25">
      <c r="A2998" s="119">
        <v>162</v>
      </c>
      <c r="B2998" s="119">
        <v>162</v>
      </c>
      <c r="C2998" s="119">
        <v>3</v>
      </c>
      <c r="D2998" s="119" t="s">
        <v>245</v>
      </c>
      <c r="E2998" s="119">
        <v>10</v>
      </c>
      <c r="F2998" s="119" t="s">
        <v>329</v>
      </c>
      <c r="G2998" s="119" t="s">
        <v>329</v>
      </c>
      <c r="H2998" s="119" t="s">
        <v>188</v>
      </c>
      <c r="I2998" s="119" t="s">
        <v>189</v>
      </c>
      <c r="J2998" s="119">
        <v>3</v>
      </c>
      <c r="K2998" s="119">
        <v>6</v>
      </c>
      <c r="L2998" s="119">
        <v>602</v>
      </c>
      <c r="M2998" s="119">
        <v>44</v>
      </c>
      <c r="N2998" s="120"/>
    </row>
    <row r="2999" spans="1:14" x14ac:dyDescent="0.25">
      <c r="A2999" s="119">
        <v>162</v>
      </c>
      <c r="B2999" s="119">
        <v>162</v>
      </c>
      <c r="C2999" s="119">
        <v>3</v>
      </c>
      <c r="D2999" s="119" t="s">
        <v>245</v>
      </c>
      <c r="E2999" s="119">
        <v>10</v>
      </c>
      <c r="F2999" s="119" t="s">
        <v>329</v>
      </c>
      <c r="G2999" s="119" t="s">
        <v>329</v>
      </c>
      <c r="H2999" s="119" t="s">
        <v>188</v>
      </c>
      <c r="I2999" s="119" t="s">
        <v>189</v>
      </c>
      <c r="J2999" s="119">
        <v>3</v>
      </c>
      <c r="K2999" s="119">
        <v>6</v>
      </c>
      <c r="L2999" s="119">
        <v>603</v>
      </c>
      <c r="M2999" s="119">
        <v>43</v>
      </c>
      <c r="N2999" s="120"/>
    </row>
    <row r="3000" spans="1:14" x14ac:dyDescent="0.25">
      <c r="A3000" s="119">
        <v>162</v>
      </c>
      <c r="B3000" s="119">
        <v>162</v>
      </c>
      <c r="C3000" s="119">
        <v>3</v>
      </c>
      <c r="D3000" s="119" t="s">
        <v>245</v>
      </c>
      <c r="E3000" s="119">
        <v>10</v>
      </c>
      <c r="F3000" s="119" t="s">
        <v>329</v>
      </c>
      <c r="G3000" s="119" t="s">
        <v>329</v>
      </c>
      <c r="H3000" s="119" t="s">
        <v>188</v>
      </c>
      <c r="I3000" s="119" t="s">
        <v>189</v>
      </c>
      <c r="J3000" s="119">
        <v>3</v>
      </c>
      <c r="K3000" s="119">
        <v>7</v>
      </c>
      <c r="L3000" s="119">
        <v>701</v>
      </c>
      <c r="M3000" s="119">
        <v>41</v>
      </c>
      <c r="N3000" s="120"/>
    </row>
    <row r="3001" spans="1:14" x14ac:dyDescent="0.25">
      <c r="A3001" s="119">
        <v>162</v>
      </c>
      <c r="B3001" s="119">
        <v>162</v>
      </c>
      <c r="C3001" s="119">
        <v>3</v>
      </c>
      <c r="D3001" s="119" t="s">
        <v>245</v>
      </c>
      <c r="E3001" s="119">
        <v>10</v>
      </c>
      <c r="F3001" s="119" t="s">
        <v>329</v>
      </c>
      <c r="G3001" s="119" t="s">
        <v>329</v>
      </c>
      <c r="H3001" s="119" t="s">
        <v>188</v>
      </c>
      <c r="I3001" s="119" t="s">
        <v>189</v>
      </c>
      <c r="J3001" s="119">
        <v>3</v>
      </c>
      <c r="K3001" s="119">
        <v>7</v>
      </c>
      <c r="L3001" s="119">
        <v>702</v>
      </c>
      <c r="M3001" s="119">
        <v>43</v>
      </c>
      <c r="N3001" s="120"/>
    </row>
    <row r="3002" spans="1:14" x14ac:dyDescent="0.25">
      <c r="A3002" s="119">
        <v>162</v>
      </c>
      <c r="B3002" s="119">
        <v>162</v>
      </c>
      <c r="C3002" s="119">
        <v>3</v>
      </c>
      <c r="D3002" s="119" t="s">
        <v>245</v>
      </c>
      <c r="E3002" s="119">
        <v>10</v>
      </c>
      <c r="F3002" s="119" t="s">
        <v>329</v>
      </c>
      <c r="G3002" s="119" t="s">
        <v>329</v>
      </c>
      <c r="H3002" s="119" t="s">
        <v>188</v>
      </c>
      <c r="I3002" s="119" t="s">
        <v>189</v>
      </c>
      <c r="J3002" s="119">
        <v>3</v>
      </c>
      <c r="K3002" s="119">
        <v>7</v>
      </c>
      <c r="L3002" s="119">
        <v>703</v>
      </c>
      <c r="M3002" s="119">
        <v>42</v>
      </c>
      <c r="N3002" s="120"/>
    </row>
    <row r="3003" spans="1:14" x14ac:dyDescent="0.25">
      <c r="A3003" s="119">
        <v>162</v>
      </c>
      <c r="B3003" s="119">
        <v>162</v>
      </c>
      <c r="C3003" s="119">
        <v>3</v>
      </c>
      <c r="D3003" s="119" t="s">
        <v>245</v>
      </c>
      <c r="E3003" s="119">
        <v>10</v>
      </c>
      <c r="F3003" s="119" t="s">
        <v>329</v>
      </c>
      <c r="G3003" s="119" t="s">
        <v>329</v>
      </c>
      <c r="H3003" s="119" t="s">
        <v>188</v>
      </c>
      <c r="I3003" s="119" t="s">
        <v>189</v>
      </c>
      <c r="J3003" s="119">
        <v>3</v>
      </c>
      <c r="K3003" s="119">
        <v>7</v>
      </c>
      <c r="L3003" s="119">
        <v>704</v>
      </c>
      <c r="M3003" s="119">
        <v>42</v>
      </c>
      <c r="N3003" s="120"/>
    </row>
    <row r="3004" spans="1:14" x14ac:dyDescent="0.25">
      <c r="A3004" s="119">
        <v>162</v>
      </c>
      <c r="B3004" s="119">
        <v>162</v>
      </c>
      <c r="C3004" s="119">
        <v>3</v>
      </c>
      <c r="D3004" s="119" t="s">
        <v>245</v>
      </c>
      <c r="E3004" s="119">
        <v>10</v>
      </c>
      <c r="F3004" s="119" t="s">
        <v>329</v>
      </c>
      <c r="G3004" s="119" t="s">
        <v>329</v>
      </c>
      <c r="H3004" s="119" t="s">
        <v>188</v>
      </c>
      <c r="I3004" s="119" t="s">
        <v>189</v>
      </c>
      <c r="J3004" s="119">
        <v>3</v>
      </c>
      <c r="K3004" s="119">
        <v>8</v>
      </c>
      <c r="L3004" s="119">
        <v>801</v>
      </c>
      <c r="M3004" s="119">
        <v>46</v>
      </c>
      <c r="N3004" s="120"/>
    </row>
    <row r="3005" spans="1:14" x14ac:dyDescent="0.25">
      <c r="A3005" s="119">
        <v>162</v>
      </c>
      <c r="B3005" s="119">
        <v>162</v>
      </c>
      <c r="C3005" s="119">
        <v>3</v>
      </c>
      <c r="D3005" s="119" t="s">
        <v>245</v>
      </c>
      <c r="E3005" s="119">
        <v>10</v>
      </c>
      <c r="F3005" s="119" t="s">
        <v>329</v>
      </c>
      <c r="G3005" s="119" t="s">
        <v>329</v>
      </c>
      <c r="H3005" s="119" t="s">
        <v>188</v>
      </c>
      <c r="I3005" s="119" t="s">
        <v>189</v>
      </c>
      <c r="J3005" s="119">
        <v>3</v>
      </c>
      <c r="K3005" s="119">
        <v>8</v>
      </c>
      <c r="L3005" s="119">
        <v>802</v>
      </c>
      <c r="M3005" s="119">
        <v>46</v>
      </c>
      <c r="N3005" s="120"/>
    </row>
    <row r="3006" spans="1:14" x14ac:dyDescent="0.25">
      <c r="A3006" s="119">
        <v>162</v>
      </c>
      <c r="B3006" s="119">
        <v>162</v>
      </c>
      <c r="C3006" s="119">
        <v>3</v>
      </c>
      <c r="D3006" s="119" t="s">
        <v>245</v>
      </c>
      <c r="E3006" s="119">
        <v>10</v>
      </c>
      <c r="F3006" s="119" t="s">
        <v>329</v>
      </c>
      <c r="G3006" s="119" t="s">
        <v>329</v>
      </c>
      <c r="H3006" s="119" t="s">
        <v>188</v>
      </c>
      <c r="I3006" s="119" t="s">
        <v>189</v>
      </c>
      <c r="J3006" s="119">
        <v>3</v>
      </c>
      <c r="K3006" s="119">
        <v>8</v>
      </c>
      <c r="L3006" s="119">
        <v>803</v>
      </c>
      <c r="M3006" s="119">
        <v>45</v>
      </c>
      <c r="N3006" s="120"/>
    </row>
    <row r="3007" spans="1:14" x14ac:dyDescent="0.25">
      <c r="A3007" s="119">
        <v>162</v>
      </c>
      <c r="B3007" s="119">
        <v>162</v>
      </c>
      <c r="C3007" s="119">
        <v>3</v>
      </c>
      <c r="D3007" s="119" t="s">
        <v>245</v>
      </c>
      <c r="E3007" s="119">
        <v>10</v>
      </c>
      <c r="F3007" s="119" t="s">
        <v>329</v>
      </c>
      <c r="G3007" s="119" t="s">
        <v>329</v>
      </c>
      <c r="H3007" s="119" t="s">
        <v>188</v>
      </c>
      <c r="I3007" s="119" t="s">
        <v>189</v>
      </c>
      <c r="J3007" s="119">
        <v>3</v>
      </c>
      <c r="K3007" s="119">
        <v>8</v>
      </c>
      <c r="L3007" s="119">
        <v>804</v>
      </c>
      <c r="M3007" s="119">
        <v>46</v>
      </c>
      <c r="N3007" s="120"/>
    </row>
    <row r="3008" spans="1:14" x14ac:dyDescent="0.25">
      <c r="A3008" s="119">
        <v>162</v>
      </c>
      <c r="B3008" s="119">
        <v>162</v>
      </c>
      <c r="C3008" s="119">
        <v>3</v>
      </c>
      <c r="D3008" s="119" t="s">
        <v>245</v>
      </c>
      <c r="E3008" s="119">
        <v>10</v>
      </c>
      <c r="F3008" s="119" t="s">
        <v>329</v>
      </c>
      <c r="G3008" s="119" t="s">
        <v>329</v>
      </c>
      <c r="H3008" s="119" t="s">
        <v>188</v>
      </c>
      <c r="I3008" s="119" t="s">
        <v>190</v>
      </c>
      <c r="J3008" s="119">
        <v>2</v>
      </c>
      <c r="K3008" s="119">
        <v>2</v>
      </c>
      <c r="L3008" s="119">
        <v>201</v>
      </c>
      <c r="M3008" s="119">
        <v>27</v>
      </c>
      <c r="N3008" s="120"/>
    </row>
    <row r="3009" spans="1:14" x14ac:dyDescent="0.25">
      <c r="A3009" s="119">
        <v>162</v>
      </c>
      <c r="B3009" s="119">
        <v>162</v>
      </c>
      <c r="C3009" s="119">
        <v>3</v>
      </c>
      <c r="D3009" s="119" t="s">
        <v>245</v>
      </c>
      <c r="E3009" s="119">
        <v>10</v>
      </c>
      <c r="F3009" s="119" t="s">
        <v>329</v>
      </c>
      <c r="G3009" s="119" t="s">
        <v>329</v>
      </c>
      <c r="H3009" s="119" t="s">
        <v>188</v>
      </c>
      <c r="I3009" s="119" t="s">
        <v>190</v>
      </c>
      <c r="J3009" s="119">
        <v>2</v>
      </c>
      <c r="K3009" s="119">
        <v>2</v>
      </c>
      <c r="L3009" s="119">
        <v>202</v>
      </c>
      <c r="M3009" s="119">
        <v>27</v>
      </c>
      <c r="N3009" s="120"/>
    </row>
    <row r="3010" spans="1:14" x14ac:dyDescent="0.25">
      <c r="A3010" s="119">
        <v>162</v>
      </c>
      <c r="B3010" s="119">
        <v>162</v>
      </c>
      <c r="C3010" s="119">
        <v>3</v>
      </c>
      <c r="D3010" s="119" t="s">
        <v>245</v>
      </c>
      <c r="E3010" s="119">
        <v>10</v>
      </c>
      <c r="F3010" s="119" t="s">
        <v>329</v>
      </c>
      <c r="G3010" s="119" t="s">
        <v>329</v>
      </c>
      <c r="H3010" s="119" t="s">
        <v>188</v>
      </c>
      <c r="I3010" s="119" t="s">
        <v>190</v>
      </c>
      <c r="J3010" s="119">
        <v>3</v>
      </c>
      <c r="K3010" s="119">
        <v>9</v>
      </c>
      <c r="L3010" s="119">
        <v>901</v>
      </c>
      <c r="M3010" s="119">
        <v>42</v>
      </c>
      <c r="N3010" s="120"/>
    </row>
    <row r="3011" spans="1:14" x14ac:dyDescent="0.25">
      <c r="A3011" s="119">
        <v>162</v>
      </c>
      <c r="B3011" s="119">
        <v>162</v>
      </c>
      <c r="C3011" s="119">
        <v>3</v>
      </c>
      <c r="D3011" s="119" t="s">
        <v>245</v>
      </c>
      <c r="E3011" s="119">
        <v>10</v>
      </c>
      <c r="F3011" s="119" t="s">
        <v>329</v>
      </c>
      <c r="G3011" s="119" t="s">
        <v>329</v>
      </c>
      <c r="H3011" s="119" t="s">
        <v>188</v>
      </c>
      <c r="I3011" s="119" t="s">
        <v>190</v>
      </c>
      <c r="J3011" s="119">
        <v>3</v>
      </c>
      <c r="K3011" s="119">
        <v>9</v>
      </c>
      <c r="L3011" s="119">
        <v>902</v>
      </c>
      <c r="M3011" s="119">
        <v>43</v>
      </c>
      <c r="N3011" s="120"/>
    </row>
    <row r="3012" spans="1:14" x14ac:dyDescent="0.25">
      <c r="A3012" s="119">
        <v>162</v>
      </c>
      <c r="B3012" s="119">
        <v>162</v>
      </c>
      <c r="C3012" s="119">
        <v>3</v>
      </c>
      <c r="D3012" s="119" t="s">
        <v>245</v>
      </c>
      <c r="E3012" s="119">
        <v>10</v>
      </c>
      <c r="F3012" s="119" t="s">
        <v>329</v>
      </c>
      <c r="G3012" s="119" t="s">
        <v>329</v>
      </c>
      <c r="H3012" s="119" t="s">
        <v>188</v>
      </c>
      <c r="I3012" s="119" t="s">
        <v>190</v>
      </c>
      <c r="J3012" s="119">
        <v>3</v>
      </c>
      <c r="K3012" s="119">
        <v>9</v>
      </c>
      <c r="L3012" s="119">
        <v>903</v>
      </c>
      <c r="M3012" s="119">
        <v>42</v>
      </c>
      <c r="N3012" s="120"/>
    </row>
    <row r="3013" spans="1:14" x14ac:dyDescent="0.25">
      <c r="A3013" s="119">
        <v>162</v>
      </c>
      <c r="B3013" s="119">
        <v>162</v>
      </c>
      <c r="C3013" s="119">
        <v>3</v>
      </c>
      <c r="D3013" s="119" t="s">
        <v>245</v>
      </c>
      <c r="E3013" s="119">
        <v>10</v>
      </c>
      <c r="F3013" s="119" t="s">
        <v>329</v>
      </c>
      <c r="G3013" s="119" t="s">
        <v>329</v>
      </c>
      <c r="H3013" s="119" t="s">
        <v>188</v>
      </c>
      <c r="I3013" s="119" t="s">
        <v>190</v>
      </c>
      <c r="J3013" s="119">
        <v>3</v>
      </c>
      <c r="K3013" s="119">
        <v>9</v>
      </c>
      <c r="L3013" s="119">
        <v>904</v>
      </c>
      <c r="M3013" s="119">
        <v>42</v>
      </c>
      <c r="N3013" s="120"/>
    </row>
    <row r="3014" spans="1:14" x14ac:dyDescent="0.25">
      <c r="A3014" s="119">
        <v>162</v>
      </c>
      <c r="B3014" s="119">
        <v>162</v>
      </c>
      <c r="C3014" s="119">
        <v>3</v>
      </c>
      <c r="D3014" s="119" t="s">
        <v>245</v>
      </c>
      <c r="E3014" s="119">
        <v>10</v>
      </c>
      <c r="F3014" s="119" t="s">
        <v>329</v>
      </c>
      <c r="G3014" s="119" t="s">
        <v>329</v>
      </c>
      <c r="H3014" s="119" t="s">
        <v>188</v>
      </c>
      <c r="I3014" s="119" t="s">
        <v>190</v>
      </c>
      <c r="J3014" s="119">
        <v>4</v>
      </c>
      <c r="K3014" s="119">
        <v>10</v>
      </c>
      <c r="L3014" s="119">
        <v>1001</v>
      </c>
      <c r="M3014" s="119">
        <v>39</v>
      </c>
      <c r="N3014" s="120"/>
    </row>
    <row r="3015" spans="1:14" x14ac:dyDescent="0.25">
      <c r="A3015" s="119">
        <v>162</v>
      </c>
      <c r="B3015" s="119">
        <v>162</v>
      </c>
      <c r="C3015" s="119">
        <v>3</v>
      </c>
      <c r="D3015" s="119" t="s">
        <v>245</v>
      </c>
      <c r="E3015" s="119">
        <v>10</v>
      </c>
      <c r="F3015" s="119" t="s">
        <v>329</v>
      </c>
      <c r="G3015" s="119" t="s">
        <v>329</v>
      </c>
      <c r="H3015" s="119" t="s">
        <v>188</v>
      </c>
      <c r="I3015" s="119" t="s">
        <v>190</v>
      </c>
      <c r="J3015" s="119">
        <v>4</v>
      </c>
      <c r="K3015" s="119">
        <v>10</v>
      </c>
      <c r="L3015" s="119">
        <v>1002</v>
      </c>
      <c r="M3015" s="119">
        <v>41</v>
      </c>
      <c r="N3015" s="120"/>
    </row>
    <row r="3016" spans="1:14" x14ac:dyDescent="0.25">
      <c r="A3016" s="119">
        <v>162</v>
      </c>
      <c r="B3016" s="119">
        <v>162</v>
      </c>
      <c r="C3016" s="119">
        <v>3</v>
      </c>
      <c r="D3016" s="119" t="s">
        <v>245</v>
      </c>
      <c r="E3016" s="119">
        <v>10</v>
      </c>
      <c r="F3016" s="119" t="s">
        <v>329</v>
      </c>
      <c r="G3016" s="119" t="s">
        <v>329</v>
      </c>
      <c r="H3016" s="119" t="s">
        <v>188</v>
      </c>
      <c r="I3016" s="119" t="s">
        <v>190</v>
      </c>
      <c r="J3016" s="119">
        <v>4</v>
      </c>
      <c r="K3016" s="119">
        <v>10</v>
      </c>
      <c r="L3016" s="119">
        <v>1003</v>
      </c>
      <c r="M3016" s="119">
        <v>42</v>
      </c>
      <c r="N3016" s="120"/>
    </row>
    <row r="3017" spans="1:14" x14ac:dyDescent="0.25">
      <c r="A3017" s="119">
        <v>162</v>
      </c>
      <c r="B3017" s="119">
        <v>162</v>
      </c>
      <c r="C3017" s="119">
        <v>3</v>
      </c>
      <c r="D3017" s="119" t="s">
        <v>245</v>
      </c>
      <c r="E3017" s="119">
        <v>10</v>
      </c>
      <c r="F3017" s="119" t="s">
        <v>329</v>
      </c>
      <c r="G3017" s="119" t="s">
        <v>329</v>
      </c>
      <c r="H3017" s="119" t="s">
        <v>188</v>
      </c>
      <c r="I3017" s="119" t="s">
        <v>190</v>
      </c>
      <c r="J3017" s="119">
        <v>4</v>
      </c>
      <c r="K3017" s="119">
        <v>10</v>
      </c>
      <c r="L3017" s="119">
        <v>1004</v>
      </c>
      <c r="M3017" s="119">
        <v>42</v>
      </c>
      <c r="N3017" s="120"/>
    </row>
    <row r="3018" spans="1:14" x14ac:dyDescent="0.25">
      <c r="A3018" s="119">
        <v>162</v>
      </c>
      <c r="B3018" s="119">
        <v>162</v>
      </c>
      <c r="C3018" s="119">
        <v>3</v>
      </c>
      <c r="D3018" s="119" t="s">
        <v>245</v>
      </c>
      <c r="E3018" s="119">
        <v>10</v>
      </c>
      <c r="F3018" s="119" t="s">
        <v>329</v>
      </c>
      <c r="G3018" s="119" t="s">
        <v>329</v>
      </c>
      <c r="H3018" s="119" t="s">
        <v>188</v>
      </c>
      <c r="I3018" s="119" t="s">
        <v>190</v>
      </c>
      <c r="J3018" s="119">
        <v>4</v>
      </c>
      <c r="K3018" s="119">
        <v>11</v>
      </c>
      <c r="L3018" s="119">
        <v>1101</v>
      </c>
      <c r="M3018" s="119">
        <v>35</v>
      </c>
      <c r="N3018" s="120"/>
    </row>
    <row r="3019" spans="1:14" x14ac:dyDescent="0.25">
      <c r="A3019" s="119">
        <v>162</v>
      </c>
      <c r="B3019" s="119">
        <v>162</v>
      </c>
      <c r="C3019" s="119">
        <v>3</v>
      </c>
      <c r="D3019" s="119" t="s">
        <v>245</v>
      </c>
      <c r="E3019" s="119">
        <v>10</v>
      </c>
      <c r="F3019" s="119" t="s">
        <v>329</v>
      </c>
      <c r="G3019" s="119" t="s">
        <v>329</v>
      </c>
      <c r="H3019" s="119" t="s">
        <v>188</v>
      </c>
      <c r="I3019" s="119" t="s">
        <v>190</v>
      </c>
      <c r="J3019" s="119">
        <v>4</v>
      </c>
      <c r="K3019" s="119">
        <v>11</v>
      </c>
      <c r="L3019" s="119">
        <v>1102</v>
      </c>
      <c r="M3019" s="119">
        <v>36</v>
      </c>
      <c r="N3019" s="120"/>
    </row>
    <row r="3020" spans="1:14" x14ac:dyDescent="0.25">
      <c r="A3020" s="119">
        <v>162</v>
      </c>
      <c r="B3020" s="119">
        <v>162</v>
      </c>
      <c r="C3020" s="119">
        <v>3</v>
      </c>
      <c r="D3020" s="119" t="s">
        <v>245</v>
      </c>
      <c r="E3020" s="119">
        <v>10</v>
      </c>
      <c r="F3020" s="119" t="s">
        <v>329</v>
      </c>
      <c r="G3020" s="119" t="s">
        <v>329</v>
      </c>
      <c r="H3020" s="119" t="s">
        <v>188</v>
      </c>
      <c r="I3020" s="119" t="s">
        <v>190</v>
      </c>
      <c r="J3020" s="119">
        <v>4</v>
      </c>
      <c r="K3020" s="119">
        <v>11</v>
      </c>
      <c r="L3020" s="119">
        <v>1103</v>
      </c>
      <c r="M3020" s="119">
        <v>35</v>
      </c>
      <c r="N3020" s="120"/>
    </row>
    <row r="3021" spans="1:14" x14ac:dyDescent="0.25">
      <c r="A3021" s="119">
        <v>162</v>
      </c>
      <c r="B3021" s="119">
        <v>162</v>
      </c>
      <c r="C3021" s="119">
        <v>3</v>
      </c>
      <c r="D3021" s="119" t="s">
        <v>245</v>
      </c>
      <c r="E3021" s="119">
        <v>10</v>
      </c>
      <c r="F3021" s="119" t="s">
        <v>329</v>
      </c>
      <c r="G3021" s="119" t="s">
        <v>329</v>
      </c>
      <c r="H3021" s="119" t="s">
        <v>188</v>
      </c>
      <c r="I3021" s="119" t="s">
        <v>190</v>
      </c>
      <c r="J3021" s="119">
        <v>4</v>
      </c>
      <c r="K3021" s="119">
        <v>11</v>
      </c>
      <c r="L3021" s="119">
        <v>1104</v>
      </c>
      <c r="M3021" s="119">
        <v>36</v>
      </c>
      <c r="N3021" s="120"/>
    </row>
    <row r="3022" spans="1:14" x14ac:dyDescent="0.25">
      <c r="A3022" s="119">
        <v>162</v>
      </c>
      <c r="B3022" s="119">
        <v>162</v>
      </c>
      <c r="C3022" s="119">
        <v>3</v>
      </c>
      <c r="D3022" s="119" t="s">
        <v>245</v>
      </c>
      <c r="E3022" s="119">
        <v>10</v>
      </c>
      <c r="F3022" s="119" t="s">
        <v>329</v>
      </c>
      <c r="G3022" s="119" t="s">
        <v>329</v>
      </c>
      <c r="H3022" s="119" t="s">
        <v>188</v>
      </c>
      <c r="I3022" s="119" t="s">
        <v>190</v>
      </c>
      <c r="J3022" s="119">
        <v>4</v>
      </c>
      <c r="K3022" s="119">
        <v>12</v>
      </c>
      <c r="L3022" s="119">
        <v>1201</v>
      </c>
      <c r="M3022" s="119">
        <v>25</v>
      </c>
      <c r="N3022" s="120"/>
    </row>
    <row r="3023" spans="1:14" x14ac:dyDescent="0.25">
      <c r="A3023" s="119">
        <v>162</v>
      </c>
      <c r="B3023" s="119">
        <v>162</v>
      </c>
      <c r="C3023" s="119">
        <v>3</v>
      </c>
      <c r="D3023" s="119" t="s">
        <v>245</v>
      </c>
      <c r="E3023" s="119">
        <v>10</v>
      </c>
      <c r="F3023" s="119" t="s">
        <v>329</v>
      </c>
      <c r="G3023" s="119" t="s">
        <v>329</v>
      </c>
      <c r="H3023" s="119" t="s">
        <v>188</v>
      </c>
      <c r="I3023" s="119" t="s">
        <v>190</v>
      </c>
      <c r="J3023" s="119">
        <v>4</v>
      </c>
      <c r="K3023" s="119">
        <v>12</v>
      </c>
      <c r="L3023" s="119">
        <v>1202</v>
      </c>
      <c r="M3023" s="119">
        <v>22</v>
      </c>
      <c r="N3023" s="120"/>
    </row>
    <row r="3024" spans="1:14" x14ac:dyDescent="0.25">
      <c r="A3024" s="119">
        <v>162</v>
      </c>
      <c r="B3024" s="119">
        <v>162</v>
      </c>
      <c r="C3024" s="119">
        <v>3</v>
      </c>
      <c r="D3024" s="119" t="s">
        <v>245</v>
      </c>
      <c r="E3024" s="119">
        <v>10</v>
      </c>
      <c r="F3024" s="119" t="s">
        <v>329</v>
      </c>
      <c r="G3024" s="119" t="s">
        <v>329</v>
      </c>
      <c r="H3024" s="119" t="s">
        <v>188</v>
      </c>
      <c r="I3024" s="119" t="s">
        <v>190</v>
      </c>
      <c r="J3024" s="119">
        <v>4</v>
      </c>
      <c r="K3024" s="119">
        <v>12</v>
      </c>
      <c r="L3024" s="119">
        <v>1203</v>
      </c>
      <c r="M3024" s="119">
        <v>25</v>
      </c>
      <c r="N3024" s="120"/>
    </row>
    <row r="3025" spans="1:14" x14ac:dyDescent="0.25">
      <c r="A3025" s="119">
        <v>162</v>
      </c>
      <c r="B3025" s="119">
        <v>162</v>
      </c>
      <c r="C3025" s="119">
        <v>3</v>
      </c>
      <c r="D3025" s="119" t="s">
        <v>245</v>
      </c>
      <c r="E3025" s="119">
        <v>10</v>
      </c>
      <c r="F3025" s="119" t="s">
        <v>329</v>
      </c>
      <c r="G3025" s="119" t="s">
        <v>329</v>
      </c>
      <c r="H3025" s="119" t="s">
        <v>188</v>
      </c>
      <c r="I3025" s="119" t="s">
        <v>190</v>
      </c>
      <c r="J3025" s="119">
        <v>4</v>
      </c>
      <c r="K3025" s="119">
        <v>12</v>
      </c>
      <c r="L3025" s="119">
        <v>1204</v>
      </c>
      <c r="M3025" s="119">
        <v>6</v>
      </c>
      <c r="N3025" s="120"/>
    </row>
    <row r="3026" spans="1:14" x14ac:dyDescent="0.25">
      <c r="A3026" s="119">
        <v>162</v>
      </c>
      <c r="B3026" s="119">
        <v>162</v>
      </c>
      <c r="C3026" s="119">
        <v>3</v>
      </c>
      <c r="D3026" s="119" t="s">
        <v>245</v>
      </c>
      <c r="E3026" s="119">
        <v>10</v>
      </c>
      <c r="F3026" s="119" t="s">
        <v>329</v>
      </c>
      <c r="G3026" s="119" t="s">
        <v>329</v>
      </c>
      <c r="H3026" s="119" t="s">
        <v>188</v>
      </c>
      <c r="I3026" s="119" t="s">
        <v>190</v>
      </c>
      <c r="J3026" s="119">
        <v>4</v>
      </c>
      <c r="K3026" s="119">
        <v>13</v>
      </c>
      <c r="L3026" s="119">
        <v>1301</v>
      </c>
      <c r="M3026" s="119">
        <v>4</v>
      </c>
      <c r="N3026" s="120"/>
    </row>
    <row r="3027" spans="1:14" x14ac:dyDescent="0.25">
      <c r="A3027" s="119">
        <v>162</v>
      </c>
      <c r="B3027" s="119">
        <v>162</v>
      </c>
      <c r="C3027" s="119">
        <v>3</v>
      </c>
      <c r="D3027" s="119" t="s">
        <v>245</v>
      </c>
      <c r="E3027" s="119">
        <v>10</v>
      </c>
      <c r="F3027" s="119" t="s">
        <v>329</v>
      </c>
      <c r="G3027" s="119" t="s">
        <v>329</v>
      </c>
      <c r="H3027" s="119" t="s">
        <v>188</v>
      </c>
      <c r="I3027" s="119" t="s">
        <v>190</v>
      </c>
      <c r="J3027" s="119">
        <v>4</v>
      </c>
      <c r="K3027" s="119">
        <v>13</v>
      </c>
      <c r="L3027" s="119">
        <v>1303</v>
      </c>
      <c r="M3027" s="119">
        <v>13</v>
      </c>
      <c r="N3027" s="120"/>
    </row>
    <row r="3028" spans="1:14" x14ac:dyDescent="0.25">
      <c r="A3028" s="119">
        <v>162</v>
      </c>
      <c r="B3028" s="119">
        <v>162</v>
      </c>
      <c r="C3028" s="119">
        <v>3</v>
      </c>
      <c r="D3028" s="119" t="s">
        <v>245</v>
      </c>
      <c r="E3028" s="119">
        <v>10</v>
      </c>
      <c r="F3028" s="119" t="s">
        <v>329</v>
      </c>
      <c r="G3028" s="119" t="s">
        <v>329</v>
      </c>
      <c r="H3028" s="119" t="s">
        <v>188</v>
      </c>
      <c r="I3028" s="119" t="s">
        <v>190</v>
      </c>
      <c r="J3028" s="119">
        <v>4</v>
      </c>
      <c r="K3028" s="119">
        <v>13</v>
      </c>
      <c r="L3028" s="119">
        <v>1304</v>
      </c>
      <c r="M3028" s="119">
        <v>3</v>
      </c>
      <c r="N3028" s="120"/>
    </row>
    <row r="3029" spans="1:14" x14ac:dyDescent="0.25">
      <c r="A3029" s="119">
        <v>162</v>
      </c>
      <c r="B3029" s="119">
        <v>162</v>
      </c>
      <c r="C3029" s="119">
        <v>3</v>
      </c>
      <c r="D3029" s="119" t="s">
        <v>245</v>
      </c>
      <c r="E3029" s="119">
        <v>10</v>
      </c>
      <c r="F3029" s="119" t="s">
        <v>329</v>
      </c>
      <c r="G3029" s="119" t="s">
        <v>329</v>
      </c>
      <c r="H3029" s="119" t="s">
        <v>188</v>
      </c>
      <c r="I3029" s="119" t="s">
        <v>190</v>
      </c>
      <c r="J3029" s="119">
        <v>4</v>
      </c>
      <c r="K3029" s="119">
        <v>13</v>
      </c>
      <c r="L3029" s="119">
        <v>1305</v>
      </c>
      <c r="M3029" s="119">
        <v>14</v>
      </c>
      <c r="N3029" s="120"/>
    </row>
    <row r="3030" spans="1:14" x14ac:dyDescent="0.25">
      <c r="A3030" s="119">
        <v>165</v>
      </c>
      <c r="B3030" s="119">
        <v>165</v>
      </c>
      <c r="C3030" s="119">
        <v>3</v>
      </c>
      <c r="D3030" s="119" t="s">
        <v>195</v>
      </c>
      <c r="E3030" s="119" t="s">
        <v>196</v>
      </c>
      <c r="F3030" s="119" t="s">
        <v>331</v>
      </c>
      <c r="G3030" s="119" t="s">
        <v>332</v>
      </c>
      <c r="H3030" s="119" t="s">
        <v>188</v>
      </c>
      <c r="I3030" s="119" t="s">
        <v>189</v>
      </c>
      <c r="J3030" s="119">
        <v>1</v>
      </c>
      <c r="K3030" s="119">
        <v>0</v>
      </c>
      <c r="L3030" s="119">
        <v>1</v>
      </c>
      <c r="M3030" s="119">
        <v>16</v>
      </c>
      <c r="N3030" s="120"/>
    </row>
    <row r="3031" spans="1:14" x14ac:dyDescent="0.25">
      <c r="A3031" s="119">
        <v>165</v>
      </c>
      <c r="B3031" s="119">
        <v>165</v>
      </c>
      <c r="C3031" s="119">
        <v>3</v>
      </c>
      <c r="D3031" s="119" t="s">
        <v>195</v>
      </c>
      <c r="E3031" s="119" t="s">
        <v>196</v>
      </c>
      <c r="F3031" s="119" t="s">
        <v>331</v>
      </c>
      <c r="G3031" s="119" t="s">
        <v>332</v>
      </c>
      <c r="H3031" s="119" t="s">
        <v>188</v>
      </c>
      <c r="I3031" s="119" t="s">
        <v>189</v>
      </c>
      <c r="J3031" s="119">
        <v>2</v>
      </c>
      <c r="K3031" s="119">
        <v>1</v>
      </c>
      <c r="L3031" s="119">
        <v>101</v>
      </c>
      <c r="M3031" s="119">
        <v>19</v>
      </c>
      <c r="N3031" s="120"/>
    </row>
    <row r="3032" spans="1:14" x14ac:dyDescent="0.25">
      <c r="A3032" s="119">
        <v>165</v>
      </c>
      <c r="B3032" s="119">
        <v>165</v>
      </c>
      <c r="C3032" s="119">
        <v>3</v>
      </c>
      <c r="D3032" s="119" t="s">
        <v>195</v>
      </c>
      <c r="E3032" s="119" t="s">
        <v>196</v>
      </c>
      <c r="F3032" s="119" t="s">
        <v>331</v>
      </c>
      <c r="G3032" s="119" t="s">
        <v>332</v>
      </c>
      <c r="H3032" s="119" t="s">
        <v>188</v>
      </c>
      <c r="I3032" s="119" t="s">
        <v>189</v>
      </c>
      <c r="J3032" s="119">
        <v>3</v>
      </c>
      <c r="K3032" s="119">
        <v>6</v>
      </c>
      <c r="L3032" s="119">
        <v>601</v>
      </c>
      <c r="M3032" s="119">
        <v>24</v>
      </c>
      <c r="N3032" s="120"/>
    </row>
    <row r="3033" spans="1:14" x14ac:dyDescent="0.25">
      <c r="A3033" s="119">
        <v>165</v>
      </c>
      <c r="B3033" s="119">
        <v>165</v>
      </c>
      <c r="C3033" s="119">
        <v>3</v>
      </c>
      <c r="D3033" s="119" t="s">
        <v>195</v>
      </c>
      <c r="E3033" s="119" t="s">
        <v>196</v>
      </c>
      <c r="F3033" s="119" t="s">
        <v>331</v>
      </c>
      <c r="G3033" s="119" t="s">
        <v>332</v>
      </c>
      <c r="H3033" s="119" t="s">
        <v>188</v>
      </c>
      <c r="I3033" s="119" t="s">
        <v>189</v>
      </c>
      <c r="J3033" s="119">
        <v>3</v>
      </c>
      <c r="K3033" s="119">
        <v>6</v>
      </c>
      <c r="L3033" s="119">
        <v>602</v>
      </c>
      <c r="M3033" s="119">
        <v>23</v>
      </c>
      <c r="N3033" s="120"/>
    </row>
    <row r="3034" spans="1:14" x14ac:dyDescent="0.25">
      <c r="A3034" s="119">
        <v>165</v>
      </c>
      <c r="B3034" s="119">
        <v>165</v>
      </c>
      <c r="C3034" s="119">
        <v>3</v>
      </c>
      <c r="D3034" s="119" t="s">
        <v>195</v>
      </c>
      <c r="E3034" s="119" t="s">
        <v>196</v>
      </c>
      <c r="F3034" s="119" t="s">
        <v>331</v>
      </c>
      <c r="G3034" s="119" t="s">
        <v>332</v>
      </c>
      <c r="H3034" s="119" t="s">
        <v>188</v>
      </c>
      <c r="I3034" s="119" t="s">
        <v>189</v>
      </c>
      <c r="J3034" s="119">
        <v>3</v>
      </c>
      <c r="K3034" s="119">
        <v>7</v>
      </c>
      <c r="L3034" s="119">
        <v>701</v>
      </c>
      <c r="M3034" s="119">
        <v>21</v>
      </c>
      <c r="N3034" s="120"/>
    </row>
    <row r="3035" spans="1:14" x14ac:dyDescent="0.25">
      <c r="A3035" s="119">
        <v>165</v>
      </c>
      <c r="B3035" s="119">
        <v>165</v>
      </c>
      <c r="C3035" s="119">
        <v>3</v>
      </c>
      <c r="D3035" s="119" t="s">
        <v>195</v>
      </c>
      <c r="E3035" s="119" t="s">
        <v>196</v>
      </c>
      <c r="F3035" s="119" t="s">
        <v>331</v>
      </c>
      <c r="G3035" s="119" t="s">
        <v>332</v>
      </c>
      <c r="H3035" s="119" t="s">
        <v>188</v>
      </c>
      <c r="I3035" s="119" t="s">
        <v>189</v>
      </c>
      <c r="J3035" s="119">
        <v>3</v>
      </c>
      <c r="K3035" s="119">
        <v>7</v>
      </c>
      <c r="L3035" s="119">
        <v>702</v>
      </c>
      <c r="M3035" s="119">
        <v>21</v>
      </c>
      <c r="N3035" s="120"/>
    </row>
    <row r="3036" spans="1:14" x14ac:dyDescent="0.25">
      <c r="A3036" s="119">
        <v>165</v>
      </c>
      <c r="B3036" s="119">
        <v>165</v>
      </c>
      <c r="C3036" s="119">
        <v>3</v>
      </c>
      <c r="D3036" s="119" t="s">
        <v>195</v>
      </c>
      <c r="E3036" s="119" t="s">
        <v>196</v>
      </c>
      <c r="F3036" s="119" t="s">
        <v>331</v>
      </c>
      <c r="G3036" s="119" t="s">
        <v>332</v>
      </c>
      <c r="H3036" s="119" t="s">
        <v>188</v>
      </c>
      <c r="I3036" s="119" t="s">
        <v>189</v>
      </c>
      <c r="J3036" s="119">
        <v>3</v>
      </c>
      <c r="K3036" s="119">
        <v>8</v>
      </c>
      <c r="L3036" s="119">
        <v>801</v>
      </c>
      <c r="M3036" s="119">
        <v>21</v>
      </c>
      <c r="N3036" s="120"/>
    </row>
    <row r="3037" spans="1:14" x14ac:dyDescent="0.25">
      <c r="A3037" s="119">
        <v>165</v>
      </c>
      <c r="B3037" s="119">
        <v>165</v>
      </c>
      <c r="C3037" s="119">
        <v>3</v>
      </c>
      <c r="D3037" s="119" t="s">
        <v>195</v>
      </c>
      <c r="E3037" s="119" t="s">
        <v>196</v>
      </c>
      <c r="F3037" s="119" t="s">
        <v>331</v>
      </c>
      <c r="G3037" s="119" t="s">
        <v>332</v>
      </c>
      <c r="H3037" s="119" t="s">
        <v>188</v>
      </c>
      <c r="I3037" s="119" t="s">
        <v>189</v>
      </c>
      <c r="J3037" s="119">
        <v>3</v>
      </c>
      <c r="K3037" s="119">
        <v>8</v>
      </c>
      <c r="L3037" s="119">
        <v>802</v>
      </c>
      <c r="M3037" s="119">
        <v>22</v>
      </c>
      <c r="N3037" s="120"/>
    </row>
    <row r="3038" spans="1:14" x14ac:dyDescent="0.25">
      <c r="A3038" s="119">
        <v>165</v>
      </c>
      <c r="B3038" s="119">
        <v>165</v>
      </c>
      <c r="C3038" s="119">
        <v>3</v>
      </c>
      <c r="D3038" s="119" t="s">
        <v>195</v>
      </c>
      <c r="E3038" s="119" t="s">
        <v>196</v>
      </c>
      <c r="F3038" s="119" t="s">
        <v>331</v>
      </c>
      <c r="G3038" s="119" t="s">
        <v>332</v>
      </c>
      <c r="H3038" s="119" t="s">
        <v>188</v>
      </c>
      <c r="I3038" s="119" t="s">
        <v>189</v>
      </c>
      <c r="J3038" s="119">
        <v>3</v>
      </c>
      <c r="K3038" s="119">
        <v>9</v>
      </c>
      <c r="L3038" s="119">
        <v>901</v>
      </c>
      <c r="M3038" s="119">
        <v>20</v>
      </c>
    </row>
    <row r="3039" spans="1:14" x14ac:dyDescent="0.25">
      <c r="A3039" s="119">
        <v>165</v>
      </c>
      <c r="B3039" s="119">
        <v>165</v>
      </c>
      <c r="C3039" s="119">
        <v>3</v>
      </c>
      <c r="D3039" s="119" t="s">
        <v>195</v>
      </c>
      <c r="E3039" s="119" t="s">
        <v>196</v>
      </c>
      <c r="F3039" s="119" t="s">
        <v>331</v>
      </c>
      <c r="G3039" s="119" t="s">
        <v>332</v>
      </c>
      <c r="H3039" s="119" t="s">
        <v>188</v>
      </c>
      <c r="I3039" s="119" t="s">
        <v>189</v>
      </c>
      <c r="J3039" s="119">
        <v>3</v>
      </c>
      <c r="K3039" s="119">
        <v>9</v>
      </c>
      <c r="L3039" s="119">
        <v>902</v>
      </c>
      <c r="M3039" s="119">
        <v>17</v>
      </c>
    </row>
    <row r="3040" spans="1:14" x14ac:dyDescent="0.25">
      <c r="A3040" s="119">
        <v>165</v>
      </c>
      <c r="B3040" s="119">
        <v>165</v>
      </c>
      <c r="C3040" s="119">
        <v>3</v>
      </c>
      <c r="D3040" s="119" t="s">
        <v>195</v>
      </c>
      <c r="E3040" s="119" t="s">
        <v>196</v>
      </c>
      <c r="F3040" s="119" t="s">
        <v>331</v>
      </c>
      <c r="G3040" s="119" t="s">
        <v>332</v>
      </c>
      <c r="H3040" s="119" t="s">
        <v>188</v>
      </c>
      <c r="I3040" s="119" t="s">
        <v>189</v>
      </c>
      <c r="J3040" s="119">
        <v>4</v>
      </c>
      <c r="K3040" s="119">
        <v>10</v>
      </c>
      <c r="L3040" s="119">
        <v>1001</v>
      </c>
      <c r="M3040" s="119">
        <v>26</v>
      </c>
    </row>
    <row r="3041" spans="1:14" x14ac:dyDescent="0.25">
      <c r="A3041" s="119">
        <v>165</v>
      </c>
      <c r="B3041" s="119">
        <v>165</v>
      </c>
      <c r="C3041" s="119">
        <v>3</v>
      </c>
      <c r="D3041" s="119" t="s">
        <v>195</v>
      </c>
      <c r="E3041" s="119" t="s">
        <v>196</v>
      </c>
      <c r="F3041" s="119" t="s">
        <v>331</v>
      </c>
      <c r="G3041" s="119" t="s">
        <v>332</v>
      </c>
      <c r="H3041" s="119" t="s">
        <v>188</v>
      </c>
      <c r="I3041" s="119" t="s">
        <v>189</v>
      </c>
      <c r="J3041" s="119">
        <v>4</v>
      </c>
      <c r="K3041" s="119">
        <v>11</v>
      </c>
      <c r="L3041" s="119">
        <v>1101</v>
      </c>
      <c r="M3041" s="119">
        <v>28</v>
      </c>
      <c r="N3041" s="120"/>
    </row>
    <row r="3042" spans="1:14" x14ac:dyDescent="0.25">
      <c r="A3042" s="119">
        <v>165</v>
      </c>
      <c r="B3042" s="119">
        <v>165</v>
      </c>
      <c r="C3042" s="119">
        <v>3</v>
      </c>
      <c r="D3042" s="119" t="s">
        <v>195</v>
      </c>
      <c r="E3042" s="119" t="s">
        <v>196</v>
      </c>
      <c r="F3042" s="119" t="s">
        <v>331</v>
      </c>
      <c r="G3042" s="119" t="s">
        <v>332</v>
      </c>
      <c r="H3042" s="119" t="s">
        <v>188</v>
      </c>
      <c r="I3042" s="119" t="s">
        <v>190</v>
      </c>
      <c r="J3042" s="119">
        <v>1</v>
      </c>
      <c r="K3042" s="119">
        <v>0</v>
      </c>
      <c r="L3042" s="119">
        <v>1</v>
      </c>
      <c r="M3042" s="119">
        <v>17</v>
      </c>
      <c r="N3042" s="120"/>
    </row>
    <row r="3043" spans="1:14" x14ac:dyDescent="0.25">
      <c r="A3043" s="119">
        <v>165</v>
      </c>
      <c r="B3043" s="119">
        <v>165</v>
      </c>
      <c r="C3043" s="119">
        <v>3</v>
      </c>
      <c r="D3043" s="119" t="s">
        <v>195</v>
      </c>
      <c r="E3043" s="119" t="s">
        <v>196</v>
      </c>
      <c r="F3043" s="119" t="s">
        <v>331</v>
      </c>
      <c r="G3043" s="119" t="s">
        <v>332</v>
      </c>
      <c r="H3043" s="119" t="s">
        <v>188</v>
      </c>
      <c r="I3043" s="119" t="s">
        <v>190</v>
      </c>
      <c r="J3043" s="119">
        <v>2</v>
      </c>
      <c r="K3043" s="119">
        <v>1</v>
      </c>
      <c r="L3043" s="119">
        <v>101</v>
      </c>
      <c r="M3043" s="119">
        <v>20</v>
      </c>
      <c r="N3043" s="120"/>
    </row>
    <row r="3044" spans="1:14" x14ac:dyDescent="0.25">
      <c r="A3044" s="119">
        <v>165</v>
      </c>
      <c r="B3044" s="119">
        <v>165</v>
      </c>
      <c r="C3044" s="119">
        <v>3</v>
      </c>
      <c r="D3044" s="119" t="s">
        <v>195</v>
      </c>
      <c r="E3044" s="119" t="s">
        <v>196</v>
      </c>
      <c r="F3044" s="119" t="s">
        <v>331</v>
      </c>
      <c r="G3044" s="119" t="s">
        <v>332</v>
      </c>
      <c r="H3044" s="119" t="s">
        <v>188</v>
      </c>
      <c r="I3044" s="119" t="s">
        <v>190</v>
      </c>
      <c r="J3044" s="119">
        <v>2</v>
      </c>
      <c r="K3044" s="119">
        <v>2</v>
      </c>
      <c r="L3044" s="119">
        <v>201</v>
      </c>
      <c r="M3044" s="119">
        <v>26</v>
      </c>
      <c r="N3044" s="120"/>
    </row>
    <row r="3045" spans="1:14" x14ac:dyDescent="0.25">
      <c r="A3045" s="119">
        <v>165</v>
      </c>
      <c r="B3045" s="119">
        <v>165</v>
      </c>
      <c r="C3045" s="119">
        <v>3</v>
      </c>
      <c r="D3045" s="119" t="s">
        <v>195</v>
      </c>
      <c r="E3045" s="119" t="s">
        <v>196</v>
      </c>
      <c r="F3045" s="119" t="s">
        <v>331</v>
      </c>
      <c r="G3045" s="119" t="s">
        <v>332</v>
      </c>
      <c r="H3045" s="119" t="s">
        <v>188</v>
      </c>
      <c r="I3045" s="119" t="s">
        <v>190</v>
      </c>
      <c r="J3045" s="119">
        <v>2</v>
      </c>
      <c r="K3045" s="119">
        <v>2</v>
      </c>
      <c r="L3045" s="119">
        <v>202</v>
      </c>
      <c r="M3045" s="119">
        <v>25</v>
      </c>
      <c r="N3045" s="120"/>
    </row>
    <row r="3046" spans="1:14" x14ac:dyDescent="0.25">
      <c r="A3046" s="119">
        <v>165</v>
      </c>
      <c r="B3046" s="119">
        <v>165</v>
      </c>
      <c r="C3046" s="119">
        <v>3</v>
      </c>
      <c r="D3046" s="119" t="s">
        <v>195</v>
      </c>
      <c r="E3046" s="119" t="s">
        <v>196</v>
      </c>
      <c r="F3046" s="119" t="s">
        <v>331</v>
      </c>
      <c r="G3046" s="119" t="s">
        <v>332</v>
      </c>
      <c r="H3046" s="119" t="s">
        <v>188</v>
      </c>
      <c r="I3046" s="119" t="s">
        <v>190</v>
      </c>
      <c r="J3046" s="119">
        <v>2</v>
      </c>
      <c r="K3046" s="119">
        <v>3</v>
      </c>
      <c r="L3046" s="119">
        <v>301</v>
      </c>
      <c r="M3046" s="119">
        <v>33</v>
      </c>
      <c r="N3046" s="120"/>
    </row>
    <row r="3047" spans="1:14" x14ac:dyDescent="0.25">
      <c r="A3047" s="119">
        <v>165</v>
      </c>
      <c r="B3047" s="119">
        <v>165</v>
      </c>
      <c r="C3047" s="119">
        <v>3</v>
      </c>
      <c r="D3047" s="119" t="s">
        <v>195</v>
      </c>
      <c r="E3047" s="119" t="s">
        <v>196</v>
      </c>
      <c r="F3047" s="119" t="s">
        <v>331</v>
      </c>
      <c r="G3047" s="119" t="s">
        <v>332</v>
      </c>
      <c r="H3047" s="119" t="s">
        <v>188</v>
      </c>
      <c r="I3047" s="119" t="s">
        <v>190</v>
      </c>
      <c r="J3047" s="119">
        <v>2</v>
      </c>
      <c r="K3047" s="119">
        <v>3</v>
      </c>
      <c r="L3047" s="119">
        <v>302</v>
      </c>
      <c r="M3047" s="119">
        <v>31</v>
      </c>
      <c r="N3047" s="120"/>
    </row>
    <row r="3048" spans="1:14" x14ac:dyDescent="0.25">
      <c r="A3048" s="119">
        <v>165</v>
      </c>
      <c r="B3048" s="119">
        <v>165</v>
      </c>
      <c r="C3048" s="119">
        <v>3</v>
      </c>
      <c r="D3048" s="119" t="s">
        <v>195</v>
      </c>
      <c r="E3048" s="119" t="s">
        <v>196</v>
      </c>
      <c r="F3048" s="119" t="s">
        <v>331</v>
      </c>
      <c r="G3048" s="119" t="s">
        <v>332</v>
      </c>
      <c r="H3048" s="119" t="s">
        <v>188</v>
      </c>
      <c r="I3048" s="119" t="s">
        <v>190</v>
      </c>
      <c r="J3048" s="119">
        <v>2</v>
      </c>
      <c r="K3048" s="119">
        <v>4</v>
      </c>
      <c r="L3048" s="119">
        <v>401</v>
      </c>
      <c r="M3048" s="119">
        <v>20</v>
      </c>
      <c r="N3048" s="120"/>
    </row>
    <row r="3049" spans="1:14" x14ac:dyDescent="0.25">
      <c r="A3049" s="119">
        <v>165</v>
      </c>
      <c r="B3049" s="119">
        <v>165</v>
      </c>
      <c r="C3049" s="119">
        <v>3</v>
      </c>
      <c r="D3049" s="119" t="s">
        <v>195</v>
      </c>
      <c r="E3049" s="119" t="s">
        <v>196</v>
      </c>
      <c r="F3049" s="119" t="s">
        <v>331</v>
      </c>
      <c r="G3049" s="119" t="s">
        <v>332</v>
      </c>
      <c r="H3049" s="119" t="s">
        <v>188</v>
      </c>
      <c r="I3049" s="119" t="s">
        <v>190</v>
      </c>
      <c r="J3049" s="119">
        <v>2</v>
      </c>
      <c r="K3049" s="119">
        <v>4</v>
      </c>
      <c r="L3049" s="119">
        <v>402</v>
      </c>
      <c r="M3049" s="119">
        <v>21</v>
      </c>
      <c r="N3049" s="120"/>
    </row>
    <row r="3050" spans="1:14" x14ac:dyDescent="0.25">
      <c r="A3050" s="119">
        <v>165</v>
      </c>
      <c r="B3050" s="119">
        <v>165</v>
      </c>
      <c r="C3050" s="119">
        <v>3</v>
      </c>
      <c r="D3050" s="119" t="s">
        <v>195</v>
      </c>
      <c r="E3050" s="119" t="s">
        <v>196</v>
      </c>
      <c r="F3050" s="119" t="s">
        <v>331</v>
      </c>
      <c r="G3050" s="119" t="s">
        <v>332</v>
      </c>
      <c r="H3050" s="119" t="s">
        <v>188</v>
      </c>
      <c r="I3050" s="119" t="s">
        <v>190</v>
      </c>
      <c r="J3050" s="119">
        <v>2</v>
      </c>
      <c r="K3050" s="119">
        <v>5</v>
      </c>
      <c r="L3050" s="119">
        <v>501</v>
      </c>
      <c r="M3050" s="119">
        <v>27</v>
      </c>
      <c r="N3050" s="120"/>
    </row>
    <row r="3051" spans="1:14" x14ac:dyDescent="0.25">
      <c r="A3051" s="119">
        <v>165</v>
      </c>
      <c r="B3051" s="119">
        <v>165</v>
      </c>
      <c r="C3051" s="119">
        <v>3</v>
      </c>
      <c r="D3051" s="119" t="s">
        <v>195</v>
      </c>
      <c r="E3051" s="119" t="s">
        <v>196</v>
      </c>
      <c r="F3051" s="119" t="s">
        <v>331</v>
      </c>
      <c r="G3051" s="119" t="s">
        <v>332</v>
      </c>
      <c r="H3051" s="119" t="s">
        <v>188</v>
      </c>
      <c r="I3051" s="119" t="s">
        <v>190</v>
      </c>
      <c r="J3051" s="119">
        <v>2</v>
      </c>
      <c r="K3051" s="119">
        <v>5</v>
      </c>
      <c r="L3051" s="119">
        <v>502</v>
      </c>
      <c r="M3051" s="119">
        <v>27</v>
      </c>
      <c r="N3051" s="120"/>
    </row>
    <row r="3052" spans="1:14" x14ac:dyDescent="0.25">
      <c r="A3052" s="119">
        <v>165</v>
      </c>
      <c r="B3052" s="119">
        <v>165</v>
      </c>
      <c r="C3052" s="119">
        <v>3</v>
      </c>
      <c r="D3052" s="119" t="s">
        <v>195</v>
      </c>
      <c r="E3052" s="119" t="s">
        <v>196</v>
      </c>
      <c r="F3052" s="119" t="s">
        <v>331</v>
      </c>
      <c r="G3052" s="119" t="s">
        <v>332</v>
      </c>
      <c r="H3052" s="119" t="s">
        <v>191</v>
      </c>
      <c r="I3052" s="119" t="s">
        <v>192</v>
      </c>
      <c r="J3052" s="119">
        <v>3</v>
      </c>
      <c r="K3052" s="119">
        <v>23</v>
      </c>
      <c r="L3052" s="119">
        <v>2301</v>
      </c>
      <c r="M3052" s="119">
        <v>15</v>
      </c>
      <c r="N3052" s="120"/>
    </row>
    <row r="3053" spans="1:14" x14ac:dyDescent="0.25">
      <c r="A3053" s="119">
        <v>165</v>
      </c>
      <c r="B3053" s="119">
        <v>165</v>
      </c>
      <c r="C3053" s="119">
        <v>3</v>
      </c>
      <c r="D3053" s="119" t="s">
        <v>195</v>
      </c>
      <c r="E3053" s="119" t="s">
        <v>196</v>
      </c>
      <c r="F3053" s="119" t="s">
        <v>331</v>
      </c>
      <c r="G3053" s="119" t="s">
        <v>332</v>
      </c>
      <c r="H3053" s="119" t="s">
        <v>191</v>
      </c>
      <c r="I3053" s="119" t="s">
        <v>192</v>
      </c>
      <c r="J3053" s="119">
        <v>3</v>
      </c>
      <c r="K3053" s="119">
        <v>24</v>
      </c>
      <c r="L3053" s="119">
        <v>2401</v>
      </c>
      <c r="M3053" s="119">
        <v>18</v>
      </c>
      <c r="N3053" s="120"/>
    </row>
    <row r="3054" spans="1:14" x14ac:dyDescent="0.25">
      <c r="A3054" s="119">
        <v>165</v>
      </c>
      <c r="B3054" s="119">
        <v>165</v>
      </c>
      <c r="C3054" s="119">
        <v>3</v>
      </c>
      <c r="D3054" s="119" t="s">
        <v>195</v>
      </c>
      <c r="E3054" s="119" t="s">
        <v>196</v>
      </c>
      <c r="F3054" s="119" t="s">
        <v>331</v>
      </c>
      <c r="G3054" s="119" t="s">
        <v>332</v>
      </c>
      <c r="H3054" s="119" t="s">
        <v>191</v>
      </c>
      <c r="I3054" s="119" t="s">
        <v>192</v>
      </c>
      <c r="J3054" s="119">
        <v>4</v>
      </c>
      <c r="K3054" s="119">
        <v>25</v>
      </c>
      <c r="L3054" s="119">
        <v>2501</v>
      </c>
      <c r="M3054" s="119">
        <v>21</v>
      </c>
      <c r="N3054" s="120"/>
    </row>
    <row r="3055" spans="1:14" x14ac:dyDescent="0.25">
      <c r="A3055" s="119">
        <v>167</v>
      </c>
      <c r="B3055" s="119">
        <v>167</v>
      </c>
      <c r="C3055" s="119">
        <v>3</v>
      </c>
      <c r="D3055" s="119" t="s">
        <v>195</v>
      </c>
      <c r="E3055" s="119" t="s">
        <v>333</v>
      </c>
      <c r="F3055" s="119" t="s">
        <v>334</v>
      </c>
      <c r="G3055" s="119" t="s">
        <v>334</v>
      </c>
      <c r="H3055" s="119" t="s">
        <v>194</v>
      </c>
      <c r="I3055" s="119" t="s">
        <v>189</v>
      </c>
      <c r="J3055" s="119">
        <v>1</v>
      </c>
      <c r="K3055" s="119">
        <v>0</v>
      </c>
      <c r="L3055" s="119">
        <v>1</v>
      </c>
      <c r="M3055" s="119">
        <v>11</v>
      </c>
      <c r="N3055" s="120"/>
    </row>
    <row r="3056" spans="1:14" x14ac:dyDescent="0.25">
      <c r="A3056" s="119">
        <v>167</v>
      </c>
      <c r="B3056" s="119">
        <v>167</v>
      </c>
      <c r="C3056" s="119">
        <v>3</v>
      </c>
      <c r="D3056" s="119" t="s">
        <v>195</v>
      </c>
      <c r="E3056" s="119" t="s">
        <v>333</v>
      </c>
      <c r="F3056" s="119" t="s">
        <v>334</v>
      </c>
      <c r="G3056" s="119" t="s">
        <v>334</v>
      </c>
      <c r="H3056" s="119" t="s">
        <v>194</v>
      </c>
      <c r="I3056" s="119" t="s">
        <v>189</v>
      </c>
      <c r="J3056" s="119">
        <v>1</v>
      </c>
      <c r="K3056" s="119">
        <v>0</v>
      </c>
      <c r="L3056" s="119">
        <v>2</v>
      </c>
      <c r="M3056" s="119">
        <v>11</v>
      </c>
      <c r="N3056" s="120"/>
    </row>
    <row r="3057" spans="1:14" x14ac:dyDescent="0.25">
      <c r="A3057" s="119">
        <v>167</v>
      </c>
      <c r="B3057" s="119">
        <v>167</v>
      </c>
      <c r="C3057" s="119">
        <v>3</v>
      </c>
      <c r="D3057" s="119" t="s">
        <v>195</v>
      </c>
      <c r="E3057" s="119" t="s">
        <v>333</v>
      </c>
      <c r="F3057" s="119" t="s">
        <v>334</v>
      </c>
      <c r="G3057" s="119" t="s">
        <v>334</v>
      </c>
      <c r="H3057" s="119" t="s">
        <v>194</v>
      </c>
      <c r="I3057" s="119" t="s">
        <v>189</v>
      </c>
      <c r="J3057" s="119">
        <v>2</v>
      </c>
      <c r="K3057" s="119">
        <v>2</v>
      </c>
      <c r="L3057" s="119">
        <v>201</v>
      </c>
      <c r="M3057" s="119">
        <v>24</v>
      </c>
      <c r="N3057" s="120"/>
    </row>
    <row r="3058" spans="1:14" x14ac:dyDescent="0.25">
      <c r="A3058" s="119">
        <v>167</v>
      </c>
      <c r="B3058" s="119">
        <v>167</v>
      </c>
      <c r="C3058" s="119">
        <v>3</v>
      </c>
      <c r="D3058" s="119" t="s">
        <v>195</v>
      </c>
      <c r="E3058" s="119" t="s">
        <v>333</v>
      </c>
      <c r="F3058" s="119" t="s">
        <v>334</v>
      </c>
      <c r="G3058" s="119" t="s">
        <v>334</v>
      </c>
      <c r="H3058" s="119" t="s">
        <v>194</v>
      </c>
      <c r="I3058" s="119" t="s">
        <v>189</v>
      </c>
      <c r="J3058" s="119">
        <v>2</v>
      </c>
      <c r="K3058" s="119">
        <v>2</v>
      </c>
      <c r="L3058" s="119">
        <v>202</v>
      </c>
      <c r="M3058" s="119">
        <v>22</v>
      </c>
      <c r="N3058" s="120"/>
    </row>
    <row r="3059" spans="1:14" x14ac:dyDescent="0.25">
      <c r="A3059" s="119">
        <v>167</v>
      </c>
      <c r="B3059" s="119">
        <v>167</v>
      </c>
      <c r="C3059" s="119">
        <v>3</v>
      </c>
      <c r="D3059" s="119" t="s">
        <v>195</v>
      </c>
      <c r="E3059" s="119" t="s">
        <v>333</v>
      </c>
      <c r="F3059" s="119" t="s">
        <v>334</v>
      </c>
      <c r="G3059" s="119" t="s">
        <v>334</v>
      </c>
      <c r="H3059" s="119" t="s">
        <v>194</v>
      </c>
      <c r="I3059" s="119" t="s">
        <v>189</v>
      </c>
      <c r="J3059" s="119">
        <v>3</v>
      </c>
      <c r="K3059" s="119">
        <v>6</v>
      </c>
      <c r="L3059" s="119">
        <v>601</v>
      </c>
      <c r="M3059" s="119">
        <v>20</v>
      </c>
      <c r="N3059" s="120"/>
    </row>
    <row r="3060" spans="1:14" x14ac:dyDescent="0.25">
      <c r="A3060" s="119">
        <v>167</v>
      </c>
      <c r="B3060" s="119">
        <v>167</v>
      </c>
      <c r="C3060" s="119">
        <v>3</v>
      </c>
      <c r="D3060" s="119" t="s">
        <v>195</v>
      </c>
      <c r="E3060" s="119" t="s">
        <v>333</v>
      </c>
      <c r="F3060" s="119" t="s">
        <v>334</v>
      </c>
      <c r="G3060" s="119" t="s">
        <v>334</v>
      </c>
      <c r="H3060" s="119" t="s">
        <v>194</v>
      </c>
      <c r="I3060" s="119" t="s">
        <v>189</v>
      </c>
      <c r="J3060" s="119">
        <v>3</v>
      </c>
      <c r="K3060" s="119">
        <v>6</v>
      </c>
      <c r="L3060" s="119">
        <v>602</v>
      </c>
      <c r="M3060" s="119">
        <v>18</v>
      </c>
      <c r="N3060" s="120"/>
    </row>
    <row r="3061" spans="1:14" x14ac:dyDescent="0.25">
      <c r="A3061" s="119">
        <v>167</v>
      </c>
      <c r="B3061" s="119">
        <v>167</v>
      </c>
      <c r="C3061" s="119">
        <v>3</v>
      </c>
      <c r="D3061" s="119" t="s">
        <v>195</v>
      </c>
      <c r="E3061" s="119" t="s">
        <v>333</v>
      </c>
      <c r="F3061" s="119" t="s">
        <v>334</v>
      </c>
      <c r="G3061" s="119" t="s">
        <v>334</v>
      </c>
      <c r="H3061" s="119" t="s">
        <v>194</v>
      </c>
      <c r="I3061" s="119" t="s">
        <v>189</v>
      </c>
      <c r="J3061" s="119">
        <v>3</v>
      </c>
      <c r="K3061" s="119">
        <v>7</v>
      </c>
      <c r="L3061" s="119">
        <v>701</v>
      </c>
      <c r="M3061" s="119">
        <v>25</v>
      </c>
      <c r="N3061" s="120"/>
    </row>
    <row r="3062" spans="1:14" x14ac:dyDescent="0.25">
      <c r="A3062" s="119">
        <v>167</v>
      </c>
      <c r="B3062" s="119">
        <v>167</v>
      </c>
      <c r="C3062" s="119">
        <v>3</v>
      </c>
      <c r="D3062" s="119" t="s">
        <v>195</v>
      </c>
      <c r="E3062" s="119" t="s">
        <v>333</v>
      </c>
      <c r="F3062" s="119" t="s">
        <v>334</v>
      </c>
      <c r="G3062" s="119" t="s">
        <v>334</v>
      </c>
      <c r="H3062" s="119" t="s">
        <v>194</v>
      </c>
      <c r="I3062" s="119" t="s">
        <v>189</v>
      </c>
      <c r="J3062" s="119">
        <v>3</v>
      </c>
      <c r="K3062" s="119">
        <v>8</v>
      </c>
      <c r="L3062" s="119">
        <v>801</v>
      </c>
      <c r="M3062" s="119">
        <v>31</v>
      </c>
      <c r="N3062" s="120"/>
    </row>
    <row r="3063" spans="1:14" x14ac:dyDescent="0.25">
      <c r="A3063" s="119">
        <v>167</v>
      </c>
      <c r="B3063" s="119">
        <v>167</v>
      </c>
      <c r="C3063" s="119">
        <v>3</v>
      </c>
      <c r="D3063" s="119" t="s">
        <v>195</v>
      </c>
      <c r="E3063" s="119" t="s">
        <v>333</v>
      </c>
      <c r="F3063" s="119" t="s">
        <v>334</v>
      </c>
      <c r="G3063" s="119" t="s">
        <v>334</v>
      </c>
      <c r="H3063" s="119" t="s">
        <v>194</v>
      </c>
      <c r="I3063" s="119" t="s">
        <v>189</v>
      </c>
      <c r="J3063" s="119">
        <v>3</v>
      </c>
      <c r="K3063" s="119">
        <v>9</v>
      </c>
      <c r="L3063" s="119">
        <v>901</v>
      </c>
      <c r="M3063" s="119">
        <v>30</v>
      </c>
      <c r="N3063" s="120"/>
    </row>
    <row r="3064" spans="1:14" x14ac:dyDescent="0.25">
      <c r="A3064" s="119">
        <v>167</v>
      </c>
      <c r="B3064" s="119">
        <v>167</v>
      </c>
      <c r="C3064" s="119">
        <v>3</v>
      </c>
      <c r="D3064" s="119" t="s">
        <v>195</v>
      </c>
      <c r="E3064" s="119" t="s">
        <v>333</v>
      </c>
      <c r="F3064" s="119" t="s">
        <v>334</v>
      </c>
      <c r="G3064" s="119" t="s">
        <v>334</v>
      </c>
      <c r="H3064" s="119" t="s">
        <v>194</v>
      </c>
      <c r="I3064" s="119" t="s">
        <v>189</v>
      </c>
      <c r="J3064" s="119">
        <v>4</v>
      </c>
      <c r="K3064" s="119">
        <v>10</v>
      </c>
      <c r="L3064" s="119">
        <v>1001</v>
      </c>
      <c r="M3064" s="119">
        <v>18</v>
      </c>
      <c r="N3064" s="120"/>
    </row>
    <row r="3065" spans="1:14" x14ac:dyDescent="0.25">
      <c r="A3065" s="119">
        <v>167</v>
      </c>
      <c r="B3065" s="119">
        <v>167</v>
      </c>
      <c r="C3065" s="119">
        <v>3</v>
      </c>
      <c r="D3065" s="119" t="s">
        <v>195</v>
      </c>
      <c r="E3065" s="119" t="s">
        <v>333</v>
      </c>
      <c r="F3065" s="119" t="s">
        <v>334</v>
      </c>
      <c r="G3065" s="119" t="s">
        <v>334</v>
      </c>
      <c r="H3065" s="119" t="s">
        <v>194</v>
      </c>
      <c r="I3065" s="119" t="s">
        <v>189</v>
      </c>
      <c r="J3065" s="119">
        <v>4</v>
      </c>
      <c r="K3065" s="119">
        <v>11</v>
      </c>
      <c r="L3065" s="119">
        <v>1101</v>
      </c>
      <c r="M3065" s="119">
        <v>17</v>
      </c>
      <c r="N3065" s="120"/>
    </row>
    <row r="3066" spans="1:14" x14ac:dyDescent="0.25">
      <c r="A3066" s="119">
        <v>167</v>
      </c>
      <c r="B3066" s="119">
        <v>167</v>
      </c>
      <c r="C3066" s="119">
        <v>3</v>
      </c>
      <c r="D3066" s="119" t="s">
        <v>195</v>
      </c>
      <c r="E3066" s="119" t="s">
        <v>333</v>
      </c>
      <c r="F3066" s="119" t="s">
        <v>334</v>
      </c>
      <c r="G3066" s="119" t="s">
        <v>334</v>
      </c>
      <c r="H3066" s="119" t="s">
        <v>194</v>
      </c>
      <c r="I3066" s="119" t="s">
        <v>190</v>
      </c>
      <c r="J3066" s="119">
        <v>2</v>
      </c>
      <c r="K3066" s="119">
        <v>1</v>
      </c>
      <c r="L3066" s="119">
        <v>101</v>
      </c>
      <c r="M3066" s="119">
        <v>22</v>
      </c>
      <c r="N3066" s="120"/>
    </row>
    <row r="3067" spans="1:14" x14ac:dyDescent="0.25">
      <c r="A3067" s="119">
        <v>167</v>
      </c>
      <c r="B3067" s="119">
        <v>167</v>
      </c>
      <c r="C3067" s="119">
        <v>3</v>
      </c>
      <c r="D3067" s="119" t="s">
        <v>195</v>
      </c>
      <c r="E3067" s="119" t="s">
        <v>333</v>
      </c>
      <c r="F3067" s="119" t="s">
        <v>334</v>
      </c>
      <c r="G3067" s="119" t="s">
        <v>334</v>
      </c>
      <c r="H3067" s="119" t="s">
        <v>194</v>
      </c>
      <c r="I3067" s="119" t="s">
        <v>190</v>
      </c>
      <c r="J3067" s="119">
        <v>2</v>
      </c>
      <c r="K3067" s="119">
        <v>1</v>
      </c>
      <c r="L3067" s="119">
        <v>102</v>
      </c>
      <c r="M3067" s="119">
        <v>18</v>
      </c>
      <c r="N3067" s="120"/>
    </row>
    <row r="3068" spans="1:14" x14ac:dyDescent="0.25">
      <c r="A3068" s="119">
        <v>167</v>
      </c>
      <c r="B3068" s="119">
        <v>167</v>
      </c>
      <c r="C3068" s="119">
        <v>3</v>
      </c>
      <c r="D3068" s="119" t="s">
        <v>195</v>
      </c>
      <c r="E3068" s="119" t="s">
        <v>333</v>
      </c>
      <c r="F3068" s="119" t="s">
        <v>334</v>
      </c>
      <c r="G3068" s="119" t="s">
        <v>334</v>
      </c>
      <c r="H3068" s="119" t="s">
        <v>194</v>
      </c>
      <c r="I3068" s="119" t="s">
        <v>190</v>
      </c>
      <c r="J3068" s="119">
        <v>2</v>
      </c>
      <c r="K3068" s="119">
        <v>3</v>
      </c>
      <c r="L3068" s="119">
        <v>301</v>
      </c>
      <c r="M3068" s="119">
        <v>23</v>
      </c>
      <c r="N3068" s="120"/>
    </row>
    <row r="3069" spans="1:14" x14ac:dyDescent="0.25">
      <c r="A3069" s="119">
        <v>167</v>
      </c>
      <c r="B3069" s="119">
        <v>167</v>
      </c>
      <c r="C3069" s="119">
        <v>3</v>
      </c>
      <c r="D3069" s="119" t="s">
        <v>195</v>
      </c>
      <c r="E3069" s="119" t="s">
        <v>333</v>
      </c>
      <c r="F3069" s="119" t="s">
        <v>334</v>
      </c>
      <c r="G3069" s="119" t="s">
        <v>334</v>
      </c>
      <c r="H3069" s="119" t="s">
        <v>194</v>
      </c>
      <c r="I3069" s="119" t="s">
        <v>190</v>
      </c>
      <c r="J3069" s="119">
        <v>2</v>
      </c>
      <c r="K3069" s="119">
        <v>3</v>
      </c>
      <c r="L3069" s="119">
        <v>302</v>
      </c>
      <c r="M3069" s="119">
        <v>20</v>
      </c>
      <c r="N3069" s="120"/>
    </row>
    <row r="3070" spans="1:14" x14ac:dyDescent="0.25">
      <c r="A3070" s="119">
        <v>167</v>
      </c>
      <c r="B3070" s="119">
        <v>167</v>
      </c>
      <c r="C3070" s="119">
        <v>3</v>
      </c>
      <c r="D3070" s="119" t="s">
        <v>195</v>
      </c>
      <c r="E3070" s="119" t="s">
        <v>333</v>
      </c>
      <c r="F3070" s="119" t="s">
        <v>334</v>
      </c>
      <c r="G3070" s="119" t="s">
        <v>334</v>
      </c>
      <c r="H3070" s="119" t="s">
        <v>194</v>
      </c>
      <c r="I3070" s="119" t="s">
        <v>190</v>
      </c>
      <c r="J3070" s="119">
        <v>2</v>
      </c>
      <c r="K3070" s="119">
        <v>4</v>
      </c>
      <c r="L3070" s="119">
        <v>401</v>
      </c>
      <c r="M3070" s="119">
        <v>19</v>
      </c>
      <c r="N3070" s="120"/>
    </row>
    <row r="3071" spans="1:14" x14ac:dyDescent="0.25">
      <c r="A3071" s="119">
        <v>167</v>
      </c>
      <c r="B3071" s="119">
        <v>167</v>
      </c>
      <c r="C3071" s="119">
        <v>3</v>
      </c>
      <c r="D3071" s="119" t="s">
        <v>195</v>
      </c>
      <c r="E3071" s="119" t="s">
        <v>333</v>
      </c>
      <c r="F3071" s="119" t="s">
        <v>334</v>
      </c>
      <c r="G3071" s="119" t="s">
        <v>334</v>
      </c>
      <c r="H3071" s="119" t="s">
        <v>194</v>
      </c>
      <c r="I3071" s="119" t="s">
        <v>190</v>
      </c>
      <c r="J3071" s="119">
        <v>2</v>
      </c>
      <c r="K3071" s="119">
        <v>4</v>
      </c>
      <c r="L3071" s="119">
        <v>402</v>
      </c>
      <c r="M3071" s="119">
        <v>19</v>
      </c>
      <c r="N3071" s="120"/>
    </row>
    <row r="3072" spans="1:14" x14ac:dyDescent="0.25">
      <c r="A3072" s="119">
        <v>167</v>
      </c>
      <c r="B3072" s="119">
        <v>167</v>
      </c>
      <c r="C3072" s="119">
        <v>3</v>
      </c>
      <c r="D3072" s="119" t="s">
        <v>195</v>
      </c>
      <c r="E3072" s="119" t="s">
        <v>333</v>
      </c>
      <c r="F3072" s="119" t="s">
        <v>334</v>
      </c>
      <c r="G3072" s="119" t="s">
        <v>334</v>
      </c>
      <c r="H3072" s="119" t="s">
        <v>194</v>
      </c>
      <c r="I3072" s="119" t="s">
        <v>190</v>
      </c>
      <c r="J3072" s="119">
        <v>2</v>
      </c>
      <c r="K3072" s="119">
        <v>5</v>
      </c>
      <c r="L3072" s="119">
        <v>501</v>
      </c>
      <c r="M3072" s="119">
        <v>37</v>
      </c>
      <c r="N3072" s="120"/>
    </row>
    <row r="3073" spans="1:14" x14ac:dyDescent="0.25">
      <c r="A3073" s="119">
        <v>168</v>
      </c>
      <c r="B3073" s="119">
        <v>168</v>
      </c>
      <c r="C3073" s="119">
        <v>3</v>
      </c>
      <c r="D3073" s="119" t="s">
        <v>195</v>
      </c>
      <c r="E3073" s="119" t="s">
        <v>333</v>
      </c>
      <c r="F3073" s="119" t="s">
        <v>335</v>
      </c>
      <c r="G3073" s="119" t="s">
        <v>336</v>
      </c>
      <c r="H3073" s="119" t="s">
        <v>188</v>
      </c>
      <c r="I3073" s="119" t="s">
        <v>189</v>
      </c>
      <c r="J3073" s="119">
        <v>1</v>
      </c>
      <c r="K3073" s="119">
        <v>0</v>
      </c>
      <c r="L3073" s="119">
        <v>1</v>
      </c>
      <c r="M3073" s="119">
        <v>15</v>
      </c>
      <c r="N3073" s="120"/>
    </row>
    <row r="3074" spans="1:14" x14ac:dyDescent="0.25">
      <c r="A3074" s="119">
        <v>168</v>
      </c>
      <c r="B3074" s="119">
        <v>168</v>
      </c>
      <c r="C3074" s="119">
        <v>3</v>
      </c>
      <c r="D3074" s="119" t="s">
        <v>195</v>
      </c>
      <c r="E3074" s="119" t="s">
        <v>333</v>
      </c>
      <c r="F3074" s="119" t="s">
        <v>335</v>
      </c>
      <c r="G3074" s="119" t="s">
        <v>336</v>
      </c>
      <c r="H3074" s="119" t="s">
        <v>188</v>
      </c>
      <c r="I3074" s="119" t="s">
        <v>189</v>
      </c>
      <c r="J3074" s="119">
        <v>2</v>
      </c>
      <c r="K3074" s="119">
        <v>1</v>
      </c>
      <c r="L3074" s="119">
        <v>101</v>
      </c>
      <c r="M3074" s="119">
        <v>21</v>
      </c>
      <c r="N3074" s="120"/>
    </row>
    <row r="3075" spans="1:14" x14ac:dyDescent="0.25">
      <c r="A3075" s="119">
        <v>168</v>
      </c>
      <c r="B3075" s="119">
        <v>168</v>
      </c>
      <c r="C3075" s="119">
        <v>3</v>
      </c>
      <c r="D3075" s="119" t="s">
        <v>195</v>
      </c>
      <c r="E3075" s="119" t="s">
        <v>333</v>
      </c>
      <c r="F3075" s="119" t="s">
        <v>335</v>
      </c>
      <c r="G3075" s="119" t="s">
        <v>336</v>
      </c>
      <c r="H3075" s="119" t="s">
        <v>188</v>
      </c>
      <c r="I3075" s="119" t="s">
        <v>189</v>
      </c>
      <c r="J3075" s="119">
        <v>2</v>
      </c>
      <c r="K3075" s="119">
        <v>2</v>
      </c>
      <c r="L3075" s="119">
        <v>201</v>
      </c>
      <c r="M3075" s="119">
        <v>17</v>
      </c>
      <c r="N3075" s="120"/>
    </row>
    <row r="3076" spans="1:14" x14ac:dyDescent="0.25">
      <c r="A3076" s="119">
        <v>168</v>
      </c>
      <c r="B3076" s="119">
        <v>168</v>
      </c>
      <c r="C3076" s="119">
        <v>3</v>
      </c>
      <c r="D3076" s="119" t="s">
        <v>195</v>
      </c>
      <c r="E3076" s="119" t="s">
        <v>333</v>
      </c>
      <c r="F3076" s="119" t="s">
        <v>335</v>
      </c>
      <c r="G3076" s="119" t="s">
        <v>336</v>
      </c>
      <c r="H3076" s="119" t="s">
        <v>188</v>
      </c>
      <c r="I3076" s="119" t="s">
        <v>189</v>
      </c>
      <c r="J3076" s="119">
        <v>2</v>
      </c>
      <c r="K3076" s="119">
        <v>3</v>
      </c>
      <c r="L3076" s="119">
        <v>301</v>
      </c>
      <c r="M3076" s="119">
        <v>22</v>
      </c>
      <c r="N3076" s="120"/>
    </row>
    <row r="3077" spans="1:14" x14ac:dyDescent="0.25">
      <c r="A3077" s="119">
        <v>168</v>
      </c>
      <c r="B3077" s="119">
        <v>168</v>
      </c>
      <c r="C3077" s="119">
        <v>3</v>
      </c>
      <c r="D3077" s="119" t="s">
        <v>195</v>
      </c>
      <c r="E3077" s="119" t="s">
        <v>333</v>
      </c>
      <c r="F3077" s="119" t="s">
        <v>335</v>
      </c>
      <c r="G3077" s="119" t="s">
        <v>336</v>
      </c>
      <c r="H3077" s="119" t="s">
        <v>188</v>
      </c>
      <c r="I3077" s="119" t="s">
        <v>189</v>
      </c>
      <c r="J3077" s="119">
        <v>2</v>
      </c>
      <c r="K3077" s="119">
        <v>4</v>
      </c>
      <c r="L3077" s="119">
        <v>401</v>
      </c>
      <c r="M3077" s="119">
        <v>26</v>
      </c>
      <c r="N3077" s="120"/>
    </row>
    <row r="3078" spans="1:14" x14ac:dyDescent="0.25">
      <c r="A3078" s="119">
        <v>168</v>
      </c>
      <c r="B3078" s="119">
        <v>168</v>
      </c>
      <c r="C3078" s="119">
        <v>3</v>
      </c>
      <c r="D3078" s="119" t="s">
        <v>195</v>
      </c>
      <c r="E3078" s="119" t="s">
        <v>333</v>
      </c>
      <c r="F3078" s="119" t="s">
        <v>335</v>
      </c>
      <c r="G3078" s="119" t="s">
        <v>336</v>
      </c>
      <c r="H3078" s="119" t="s">
        <v>188</v>
      </c>
      <c r="I3078" s="119" t="s">
        <v>189</v>
      </c>
      <c r="J3078" s="119">
        <v>2</v>
      </c>
      <c r="K3078" s="119">
        <v>5</v>
      </c>
      <c r="L3078" s="119">
        <v>501</v>
      </c>
      <c r="M3078" s="119">
        <v>14</v>
      </c>
      <c r="N3078" s="120"/>
    </row>
    <row r="3079" spans="1:14" x14ac:dyDescent="0.25">
      <c r="A3079" s="119">
        <v>168</v>
      </c>
      <c r="B3079" s="119">
        <v>168</v>
      </c>
      <c r="C3079" s="119">
        <v>3</v>
      </c>
      <c r="D3079" s="119" t="s">
        <v>195</v>
      </c>
      <c r="E3079" s="119" t="s">
        <v>333</v>
      </c>
      <c r="F3079" s="119" t="s">
        <v>335</v>
      </c>
      <c r="G3079" s="119" t="s">
        <v>336</v>
      </c>
      <c r="H3079" s="119" t="s">
        <v>188</v>
      </c>
      <c r="I3079" s="119" t="s">
        <v>190</v>
      </c>
      <c r="J3079" s="119">
        <v>3</v>
      </c>
      <c r="K3079" s="119">
        <v>6</v>
      </c>
      <c r="L3079" s="119">
        <v>601</v>
      </c>
      <c r="M3079" s="119">
        <v>19</v>
      </c>
      <c r="N3079" s="120"/>
    </row>
    <row r="3080" spans="1:14" x14ac:dyDescent="0.25">
      <c r="A3080" s="119">
        <v>168</v>
      </c>
      <c r="B3080" s="119">
        <v>168</v>
      </c>
      <c r="C3080" s="119">
        <v>3</v>
      </c>
      <c r="D3080" s="119" t="s">
        <v>195</v>
      </c>
      <c r="E3080" s="119" t="s">
        <v>333</v>
      </c>
      <c r="F3080" s="119" t="s">
        <v>335</v>
      </c>
      <c r="G3080" s="119" t="s">
        <v>336</v>
      </c>
      <c r="H3080" s="119" t="s">
        <v>188</v>
      </c>
      <c r="I3080" s="119" t="s">
        <v>190</v>
      </c>
      <c r="J3080" s="119">
        <v>3</v>
      </c>
      <c r="K3080" s="119">
        <v>7</v>
      </c>
      <c r="L3080" s="119">
        <v>701</v>
      </c>
      <c r="M3080" s="119">
        <v>19</v>
      </c>
      <c r="N3080" s="120"/>
    </row>
    <row r="3081" spans="1:14" x14ac:dyDescent="0.25">
      <c r="A3081" s="119">
        <v>168</v>
      </c>
      <c r="B3081" s="119">
        <v>168</v>
      </c>
      <c r="C3081" s="119">
        <v>3</v>
      </c>
      <c r="D3081" s="119" t="s">
        <v>195</v>
      </c>
      <c r="E3081" s="119" t="s">
        <v>333</v>
      </c>
      <c r="F3081" s="119" t="s">
        <v>335</v>
      </c>
      <c r="G3081" s="119" t="s">
        <v>336</v>
      </c>
      <c r="H3081" s="119" t="s">
        <v>188</v>
      </c>
      <c r="I3081" s="119" t="s">
        <v>190</v>
      </c>
      <c r="J3081" s="119">
        <v>3</v>
      </c>
      <c r="K3081" s="119">
        <v>8</v>
      </c>
      <c r="L3081" s="119">
        <v>801</v>
      </c>
      <c r="M3081" s="119">
        <v>24</v>
      </c>
      <c r="N3081" s="120"/>
    </row>
    <row r="3082" spans="1:14" x14ac:dyDescent="0.25">
      <c r="A3082" s="119">
        <v>168</v>
      </c>
      <c r="B3082" s="119">
        <v>168</v>
      </c>
      <c r="C3082" s="119">
        <v>3</v>
      </c>
      <c r="D3082" s="119" t="s">
        <v>195</v>
      </c>
      <c r="E3082" s="119" t="s">
        <v>333</v>
      </c>
      <c r="F3082" s="119" t="s">
        <v>335</v>
      </c>
      <c r="G3082" s="119" t="s">
        <v>336</v>
      </c>
      <c r="H3082" s="119" t="s">
        <v>188</v>
      </c>
      <c r="I3082" s="119" t="s">
        <v>190</v>
      </c>
      <c r="J3082" s="119">
        <v>3</v>
      </c>
      <c r="K3082" s="119">
        <v>9</v>
      </c>
      <c r="L3082" s="119">
        <v>901</v>
      </c>
      <c r="M3082" s="119">
        <v>17</v>
      </c>
      <c r="N3082" s="120"/>
    </row>
    <row r="3083" spans="1:14" x14ac:dyDescent="0.25">
      <c r="A3083" s="119">
        <v>168</v>
      </c>
      <c r="B3083" s="119">
        <v>168</v>
      </c>
      <c r="C3083" s="119">
        <v>3</v>
      </c>
      <c r="D3083" s="119" t="s">
        <v>195</v>
      </c>
      <c r="E3083" s="119" t="s">
        <v>333</v>
      </c>
      <c r="F3083" s="119" t="s">
        <v>335</v>
      </c>
      <c r="G3083" s="119" t="s">
        <v>336</v>
      </c>
      <c r="H3083" s="119" t="s">
        <v>188</v>
      </c>
      <c r="I3083" s="119" t="s">
        <v>190</v>
      </c>
      <c r="J3083" s="119">
        <v>4</v>
      </c>
      <c r="K3083" s="119">
        <v>10</v>
      </c>
      <c r="L3083" s="119">
        <v>1001</v>
      </c>
      <c r="M3083" s="119">
        <v>17</v>
      </c>
      <c r="N3083" s="120"/>
    </row>
    <row r="3084" spans="1:14" x14ac:dyDescent="0.25">
      <c r="A3084" s="119">
        <v>168</v>
      </c>
      <c r="B3084" s="119">
        <v>168</v>
      </c>
      <c r="C3084" s="119">
        <v>3</v>
      </c>
      <c r="D3084" s="119" t="s">
        <v>195</v>
      </c>
      <c r="E3084" s="119" t="s">
        <v>333</v>
      </c>
      <c r="F3084" s="119" t="s">
        <v>335</v>
      </c>
      <c r="G3084" s="119" t="s">
        <v>336</v>
      </c>
      <c r="H3084" s="119" t="s">
        <v>188</v>
      </c>
      <c r="I3084" s="119" t="s">
        <v>190</v>
      </c>
      <c r="J3084" s="119">
        <v>4</v>
      </c>
      <c r="K3084" s="119">
        <v>11</v>
      </c>
      <c r="L3084" s="119">
        <v>1101</v>
      </c>
      <c r="M3084" s="119">
        <v>15</v>
      </c>
      <c r="N3084" s="120"/>
    </row>
    <row r="3085" spans="1:14" x14ac:dyDescent="0.25">
      <c r="A3085" s="119">
        <v>170</v>
      </c>
      <c r="B3085" s="119">
        <v>170</v>
      </c>
      <c r="C3085" s="119">
        <v>3</v>
      </c>
      <c r="D3085" s="119" t="s">
        <v>195</v>
      </c>
      <c r="E3085" s="119" t="s">
        <v>196</v>
      </c>
      <c r="F3085" s="119" t="s">
        <v>337</v>
      </c>
      <c r="G3085" s="119" t="s">
        <v>338</v>
      </c>
      <c r="H3085" s="119" t="s">
        <v>194</v>
      </c>
      <c r="I3085" s="119" t="s">
        <v>189</v>
      </c>
      <c r="J3085" s="119">
        <v>1</v>
      </c>
      <c r="K3085" s="119">
        <v>0</v>
      </c>
      <c r="L3085" s="119">
        <v>1</v>
      </c>
      <c r="M3085" s="119">
        <v>20</v>
      </c>
      <c r="N3085" s="120"/>
    </row>
    <row r="3086" spans="1:14" x14ac:dyDescent="0.25">
      <c r="A3086" s="119">
        <v>170</v>
      </c>
      <c r="B3086" s="119">
        <v>170</v>
      </c>
      <c r="C3086" s="119">
        <v>3</v>
      </c>
      <c r="D3086" s="119" t="s">
        <v>195</v>
      </c>
      <c r="E3086" s="119" t="s">
        <v>196</v>
      </c>
      <c r="F3086" s="119" t="s">
        <v>337</v>
      </c>
      <c r="G3086" s="119" t="s">
        <v>338</v>
      </c>
      <c r="H3086" s="119" t="s">
        <v>194</v>
      </c>
      <c r="I3086" s="119" t="s">
        <v>189</v>
      </c>
      <c r="J3086" s="119">
        <v>1</v>
      </c>
      <c r="K3086" s="119">
        <v>0</v>
      </c>
      <c r="L3086" s="119">
        <v>2</v>
      </c>
      <c r="M3086" s="119">
        <v>20</v>
      </c>
      <c r="N3086" s="120"/>
    </row>
    <row r="3087" spans="1:14" x14ac:dyDescent="0.25">
      <c r="A3087" s="119">
        <v>170</v>
      </c>
      <c r="B3087" s="119">
        <v>170</v>
      </c>
      <c r="C3087" s="119">
        <v>3</v>
      </c>
      <c r="D3087" s="119" t="s">
        <v>195</v>
      </c>
      <c r="E3087" s="119" t="s">
        <v>196</v>
      </c>
      <c r="F3087" s="119" t="s">
        <v>337</v>
      </c>
      <c r="G3087" s="119" t="s">
        <v>338</v>
      </c>
      <c r="H3087" s="119" t="s">
        <v>194</v>
      </c>
      <c r="I3087" s="119" t="s">
        <v>189</v>
      </c>
      <c r="J3087" s="119">
        <v>2</v>
      </c>
      <c r="K3087" s="119">
        <v>2</v>
      </c>
      <c r="L3087" s="119">
        <v>201</v>
      </c>
      <c r="M3087" s="119">
        <v>25</v>
      </c>
      <c r="N3087" s="120"/>
    </row>
    <row r="3088" spans="1:14" x14ac:dyDescent="0.25">
      <c r="A3088" s="119">
        <v>170</v>
      </c>
      <c r="B3088" s="119">
        <v>170</v>
      </c>
      <c r="C3088" s="119">
        <v>3</v>
      </c>
      <c r="D3088" s="119" t="s">
        <v>195</v>
      </c>
      <c r="E3088" s="119" t="s">
        <v>196</v>
      </c>
      <c r="F3088" s="119" t="s">
        <v>337</v>
      </c>
      <c r="G3088" s="119" t="s">
        <v>338</v>
      </c>
      <c r="H3088" s="119" t="s">
        <v>194</v>
      </c>
      <c r="I3088" s="119" t="s">
        <v>189</v>
      </c>
      <c r="J3088" s="119">
        <v>2</v>
      </c>
      <c r="K3088" s="119">
        <v>2</v>
      </c>
      <c r="L3088" s="119">
        <v>202</v>
      </c>
      <c r="M3088" s="119">
        <v>16</v>
      </c>
      <c r="N3088" s="120"/>
    </row>
    <row r="3089" spans="1:14" x14ac:dyDescent="0.25">
      <c r="A3089" s="119">
        <v>170</v>
      </c>
      <c r="B3089" s="119">
        <v>170</v>
      </c>
      <c r="C3089" s="119">
        <v>3</v>
      </c>
      <c r="D3089" s="119" t="s">
        <v>195</v>
      </c>
      <c r="E3089" s="119" t="s">
        <v>196</v>
      </c>
      <c r="F3089" s="119" t="s">
        <v>337</v>
      </c>
      <c r="G3089" s="119" t="s">
        <v>338</v>
      </c>
      <c r="H3089" s="119" t="s">
        <v>194</v>
      </c>
      <c r="I3089" s="119" t="s">
        <v>189</v>
      </c>
      <c r="J3089" s="119">
        <v>3</v>
      </c>
      <c r="K3089" s="119">
        <v>6</v>
      </c>
      <c r="L3089" s="119">
        <v>601</v>
      </c>
      <c r="M3089" s="119">
        <v>23</v>
      </c>
      <c r="N3089" s="120"/>
    </row>
    <row r="3090" spans="1:14" x14ac:dyDescent="0.25">
      <c r="A3090" s="119">
        <v>170</v>
      </c>
      <c r="B3090" s="119">
        <v>170</v>
      </c>
      <c r="C3090" s="119">
        <v>3</v>
      </c>
      <c r="D3090" s="119" t="s">
        <v>195</v>
      </c>
      <c r="E3090" s="119" t="s">
        <v>196</v>
      </c>
      <c r="F3090" s="119" t="s">
        <v>337</v>
      </c>
      <c r="G3090" s="119" t="s">
        <v>338</v>
      </c>
      <c r="H3090" s="119" t="s">
        <v>194</v>
      </c>
      <c r="I3090" s="119" t="s">
        <v>189</v>
      </c>
      <c r="J3090" s="119">
        <v>3</v>
      </c>
      <c r="K3090" s="119">
        <v>6</v>
      </c>
      <c r="L3090" s="119">
        <v>602</v>
      </c>
      <c r="M3090" s="119">
        <v>20</v>
      </c>
      <c r="N3090" s="120"/>
    </row>
    <row r="3091" spans="1:14" x14ac:dyDescent="0.25">
      <c r="A3091" s="119">
        <v>170</v>
      </c>
      <c r="B3091" s="119">
        <v>170</v>
      </c>
      <c r="C3091" s="119">
        <v>3</v>
      </c>
      <c r="D3091" s="119" t="s">
        <v>195</v>
      </c>
      <c r="E3091" s="119" t="s">
        <v>196</v>
      </c>
      <c r="F3091" s="119" t="s">
        <v>337</v>
      </c>
      <c r="G3091" s="119" t="s">
        <v>338</v>
      </c>
      <c r="H3091" s="119" t="s">
        <v>194</v>
      </c>
      <c r="I3091" s="119" t="s">
        <v>189</v>
      </c>
      <c r="J3091" s="119">
        <v>3</v>
      </c>
      <c r="K3091" s="119">
        <v>7</v>
      </c>
      <c r="L3091" s="119">
        <v>701</v>
      </c>
      <c r="M3091" s="119">
        <v>29</v>
      </c>
      <c r="N3091" s="120"/>
    </row>
    <row r="3092" spans="1:14" x14ac:dyDescent="0.25">
      <c r="A3092" s="119">
        <v>170</v>
      </c>
      <c r="B3092" s="119">
        <v>170</v>
      </c>
      <c r="C3092" s="119">
        <v>3</v>
      </c>
      <c r="D3092" s="119" t="s">
        <v>195</v>
      </c>
      <c r="E3092" s="119" t="s">
        <v>196</v>
      </c>
      <c r="F3092" s="119" t="s">
        <v>337</v>
      </c>
      <c r="G3092" s="119" t="s">
        <v>338</v>
      </c>
      <c r="H3092" s="119" t="s">
        <v>194</v>
      </c>
      <c r="I3092" s="119" t="s">
        <v>189</v>
      </c>
      <c r="J3092" s="119">
        <v>3</v>
      </c>
      <c r="K3092" s="119">
        <v>8</v>
      </c>
      <c r="L3092" s="119">
        <v>801</v>
      </c>
      <c r="M3092" s="119">
        <v>35</v>
      </c>
      <c r="N3092" s="120"/>
    </row>
    <row r="3093" spans="1:14" x14ac:dyDescent="0.25">
      <c r="A3093" s="119">
        <v>170</v>
      </c>
      <c r="B3093" s="119">
        <v>170</v>
      </c>
      <c r="C3093" s="119">
        <v>3</v>
      </c>
      <c r="D3093" s="119" t="s">
        <v>195</v>
      </c>
      <c r="E3093" s="119" t="s">
        <v>196</v>
      </c>
      <c r="F3093" s="119" t="s">
        <v>337</v>
      </c>
      <c r="G3093" s="119" t="s">
        <v>338</v>
      </c>
      <c r="H3093" s="119" t="s">
        <v>194</v>
      </c>
      <c r="I3093" s="119" t="s">
        <v>189</v>
      </c>
      <c r="J3093" s="119">
        <v>3</v>
      </c>
      <c r="K3093" s="119">
        <v>9</v>
      </c>
      <c r="L3093" s="119">
        <v>901</v>
      </c>
      <c r="M3093" s="119">
        <v>31</v>
      </c>
      <c r="N3093" s="120"/>
    </row>
    <row r="3094" spans="1:14" x14ac:dyDescent="0.25">
      <c r="A3094" s="119">
        <v>170</v>
      </c>
      <c r="B3094" s="119">
        <v>170</v>
      </c>
      <c r="C3094" s="119">
        <v>3</v>
      </c>
      <c r="D3094" s="119" t="s">
        <v>195</v>
      </c>
      <c r="E3094" s="119" t="s">
        <v>196</v>
      </c>
      <c r="F3094" s="119" t="s">
        <v>337</v>
      </c>
      <c r="G3094" s="119" t="s">
        <v>338</v>
      </c>
      <c r="H3094" s="119" t="s">
        <v>194</v>
      </c>
      <c r="I3094" s="119" t="s">
        <v>189</v>
      </c>
      <c r="J3094" s="119">
        <v>4</v>
      </c>
      <c r="K3094" s="119">
        <v>10</v>
      </c>
      <c r="L3094" s="119">
        <v>1001</v>
      </c>
      <c r="M3094" s="119">
        <v>25</v>
      </c>
      <c r="N3094" s="120"/>
    </row>
    <row r="3095" spans="1:14" x14ac:dyDescent="0.25">
      <c r="A3095" s="119">
        <v>170</v>
      </c>
      <c r="B3095" s="119">
        <v>170</v>
      </c>
      <c r="C3095" s="119">
        <v>3</v>
      </c>
      <c r="D3095" s="119" t="s">
        <v>195</v>
      </c>
      <c r="E3095" s="119" t="s">
        <v>196</v>
      </c>
      <c r="F3095" s="119" t="s">
        <v>337</v>
      </c>
      <c r="G3095" s="119" t="s">
        <v>338</v>
      </c>
      <c r="H3095" s="119" t="s">
        <v>194</v>
      </c>
      <c r="I3095" s="119" t="s">
        <v>189</v>
      </c>
      <c r="J3095" s="119">
        <v>4</v>
      </c>
      <c r="K3095" s="119">
        <v>11</v>
      </c>
      <c r="L3095" s="119">
        <v>1101</v>
      </c>
      <c r="M3095" s="119">
        <v>30</v>
      </c>
      <c r="N3095" s="120"/>
    </row>
    <row r="3096" spans="1:14" x14ac:dyDescent="0.25">
      <c r="A3096" s="119">
        <v>170</v>
      </c>
      <c r="B3096" s="119">
        <v>170</v>
      </c>
      <c r="C3096" s="119">
        <v>3</v>
      </c>
      <c r="D3096" s="119" t="s">
        <v>195</v>
      </c>
      <c r="E3096" s="119" t="s">
        <v>196</v>
      </c>
      <c r="F3096" s="119" t="s">
        <v>337</v>
      </c>
      <c r="G3096" s="119" t="s">
        <v>338</v>
      </c>
      <c r="H3096" s="119" t="s">
        <v>194</v>
      </c>
      <c r="I3096" s="119" t="s">
        <v>190</v>
      </c>
      <c r="J3096" s="119">
        <v>1</v>
      </c>
      <c r="K3096" s="119">
        <v>0</v>
      </c>
      <c r="L3096" s="119">
        <v>1</v>
      </c>
      <c r="M3096" s="119">
        <v>20</v>
      </c>
      <c r="N3096" s="120"/>
    </row>
    <row r="3097" spans="1:14" x14ac:dyDescent="0.25">
      <c r="A3097" s="119">
        <v>170</v>
      </c>
      <c r="B3097" s="119">
        <v>170</v>
      </c>
      <c r="C3097" s="119">
        <v>3</v>
      </c>
      <c r="D3097" s="119" t="s">
        <v>195</v>
      </c>
      <c r="E3097" s="119" t="s">
        <v>196</v>
      </c>
      <c r="F3097" s="119" t="s">
        <v>337</v>
      </c>
      <c r="G3097" s="119" t="s">
        <v>338</v>
      </c>
      <c r="H3097" s="119" t="s">
        <v>194</v>
      </c>
      <c r="I3097" s="119" t="s">
        <v>190</v>
      </c>
      <c r="J3097" s="119">
        <v>1</v>
      </c>
      <c r="K3097" s="119">
        <v>0</v>
      </c>
      <c r="L3097" s="119">
        <v>2</v>
      </c>
      <c r="M3097" s="119">
        <v>21</v>
      </c>
      <c r="N3097" s="120"/>
    </row>
    <row r="3098" spans="1:14" x14ac:dyDescent="0.25">
      <c r="A3098" s="119">
        <v>170</v>
      </c>
      <c r="B3098" s="119">
        <v>170</v>
      </c>
      <c r="C3098" s="119">
        <v>3</v>
      </c>
      <c r="D3098" s="119" t="s">
        <v>195</v>
      </c>
      <c r="E3098" s="119" t="s">
        <v>196</v>
      </c>
      <c r="F3098" s="119" t="s">
        <v>337</v>
      </c>
      <c r="G3098" s="119" t="s">
        <v>338</v>
      </c>
      <c r="H3098" s="119" t="s">
        <v>194</v>
      </c>
      <c r="I3098" s="119" t="s">
        <v>190</v>
      </c>
      <c r="J3098" s="119">
        <v>2</v>
      </c>
      <c r="K3098" s="119">
        <v>1</v>
      </c>
      <c r="L3098" s="119">
        <v>101</v>
      </c>
      <c r="M3098" s="119">
        <v>29</v>
      </c>
      <c r="N3098" s="120"/>
    </row>
    <row r="3099" spans="1:14" x14ac:dyDescent="0.25">
      <c r="A3099" s="119">
        <v>170</v>
      </c>
      <c r="B3099" s="119">
        <v>170</v>
      </c>
      <c r="C3099" s="119">
        <v>3</v>
      </c>
      <c r="D3099" s="119" t="s">
        <v>195</v>
      </c>
      <c r="E3099" s="119" t="s">
        <v>196</v>
      </c>
      <c r="F3099" s="119" t="s">
        <v>337</v>
      </c>
      <c r="G3099" s="119" t="s">
        <v>338</v>
      </c>
      <c r="H3099" s="119" t="s">
        <v>194</v>
      </c>
      <c r="I3099" s="119" t="s">
        <v>190</v>
      </c>
      <c r="J3099" s="119">
        <v>2</v>
      </c>
      <c r="K3099" s="119">
        <v>1</v>
      </c>
      <c r="L3099" s="119">
        <v>102</v>
      </c>
      <c r="M3099" s="119">
        <v>28</v>
      </c>
      <c r="N3099" s="120"/>
    </row>
    <row r="3100" spans="1:14" x14ac:dyDescent="0.25">
      <c r="A3100" s="119">
        <v>170</v>
      </c>
      <c r="B3100" s="119">
        <v>170</v>
      </c>
      <c r="C3100" s="119">
        <v>3</v>
      </c>
      <c r="D3100" s="119" t="s">
        <v>195</v>
      </c>
      <c r="E3100" s="119" t="s">
        <v>196</v>
      </c>
      <c r="F3100" s="119" t="s">
        <v>337</v>
      </c>
      <c r="G3100" s="119" t="s">
        <v>338</v>
      </c>
      <c r="H3100" s="119" t="s">
        <v>194</v>
      </c>
      <c r="I3100" s="119" t="s">
        <v>190</v>
      </c>
      <c r="J3100" s="119">
        <v>2</v>
      </c>
      <c r="K3100" s="119">
        <v>2</v>
      </c>
      <c r="L3100" s="119">
        <v>201</v>
      </c>
      <c r="M3100" s="119">
        <v>23</v>
      </c>
      <c r="N3100" s="120"/>
    </row>
    <row r="3101" spans="1:14" x14ac:dyDescent="0.25">
      <c r="A3101" s="119">
        <v>170</v>
      </c>
      <c r="B3101" s="119">
        <v>170</v>
      </c>
      <c r="C3101" s="119">
        <v>3</v>
      </c>
      <c r="D3101" s="119" t="s">
        <v>195</v>
      </c>
      <c r="E3101" s="119" t="s">
        <v>196</v>
      </c>
      <c r="F3101" s="119" t="s">
        <v>337</v>
      </c>
      <c r="G3101" s="119" t="s">
        <v>338</v>
      </c>
      <c r="H3101" s="119" t="s">
        <v>194</v>
      </c>
      <c r="I3101" s="119" t="s">
        <v>190</v>
      </c>
      <c r="J3101" s="119">
        <v>2</v>
      </c>
      <c r="K3101" s="119">
        <v>3</v>
      </c>
      <c r="L3101" s="119">
        <v>301</v>
      </c>
      <c r="M3101" s="119">
        <v>27</v>
      </c>
      <c r="N3101" s="120"/>
    </row>
    <row r="3102" spans="1:14" x14ac:dyDescent="0.25">
      <c r="A3102" s="119">
        <v>170</v>
      </c>
      <c r="B3102" s="119">
        <v>170</v>
      </c>
      <c r="C3102" s="119">
        <v>3</v>
      </c>
      <c r="D3102" s="119" t="s">
        <v>195</v>
      </c>
      <c r="E3102" s="119" t="s">
        <v>196</v>
      </c>
      <c r="F3102" s="119" t="s">
        <v>337</v>
      </c>
      <c r="G3102" s="119" t="s">
        <v>338</v>
      </c>
      <c r="H3102" s="119" t="s">
        <v>194</v>
      </c>
      <c r="I3102" s="119" t="s">
        <v>190</v>
      </c>
      <c r="J3102" s="119">
        <v>2</v>
      </c>
      <c r="K3102" s="119">
        <v>3</v>
      </c>
      <c r="L3102" s="119">
        <v>302</v>
      </c>
      <c r="M3102" s="119">
        <v>28</v>
      </c>
      <c r="N3102" s="120"/>
    </row>
    <row r="3103" spans="1:14" x14ac:dyDescent="0.25">
      <c r="A3103" s="119">
        <v>170</v>
      </c>
      <c r="B3103" s="119">
        <v>170</v>
      </c>
      <c r="C3103" s="119">
        <v>3</v>
      </c>
      <c r="D3103" s="119" t="s">
        <v>195</v>
      </c>
      <c r="E3103" s="119" t="s">
        <v>196</v>
      </c>
      <c r="F3103" s="119" t="s">
        <v>337</v>
      </c>
      <c r="G3103" s="119" t="s">
        <v>338</v>
      </c>
      <c r="H3103" s="119" t="s">
        <v>194</v>
      </c>
      <c r="I3103" s="119" t="s">
        <v>190</v>
      </c>
      <c r="J3103" s="119">
        <v>2</v>
      </c>
      <c r="K3103" s="119">
        <v>4</v>
      </c>
      <c r="L3103" s="119">
        <v>401</v>
      </c>
      <c r="M3103" s="119">
        <v>26</v>
      </c>
      <c r="N3103" s="120"/>
    </row>
    <row r="3104" spans="1:14" x14ac:dyDescent="0.25">
      <c r="A3104" s="119">
        <v>170</v>
      </c>
      <c r="B3104" s="119">
        <v>170</v>
      </c>
      <c r="C3104" s="119">
        <v>3</v>
      </c>
      <c r="D3104" s="119" t="s">
        <v>195</v>
      </c>
      <c r="E3104" s="119" t="s">
        <v>196</v>
      </c>
      <c r="F3104" s="119" t="s">
        <v>337</v>
      </c>
      <c r="G3104" s="119" t="s">
        <v>338</v>
      </c>
      <c r="H3104" s="119" t="s">
        <v>194</v>
      </c>
      <c r="I3104" s="119" t="s">
        <v>190</v>
      </c>
      <c r="J3104" s="119">
        <v>2</v>
      </c>
      <c r="K3104" s="119">
        <v>4</v>
      </c>
      <c r="L3104" s="119">
        <v>402</v>
      </c>
      <c r="M3104" s="119">
        <v>25</v>
      </c>
      <c r="N3104" s="120"/>
    </row>
    <row r="3105" spans="1:14" x14ac:dyDescent="0.25">
      <c r="A3105" s="119">
        <v>170</v>
      </c>
      <c r="B3105" s="119">
        <v>170</v>
      </c>
      <c r="C3105" s="119">
        <v>3</v>
      </c>
      <c r="D3105" s="119" t="s">
        <v>195</v>
      </c>
      <c r="E3105" s="119" t="s">
        <v>196</v>
      </c>
      <c r="F3105" s="119" t="s">
        <v>337</v>
      </c>
      <c r="G3105" s="119" t="s">
        <v>338</v>
      </c>
      <c r="H3105" s="119" t="s">
        <v>194</v>
      </c>
      <c r="I3105" s="119" t="s">
        <v>190</v>
      </c>
      <c r="J3105" s="119">
        <v>2</v>
      </c>
      <c r="K3105" s="119">
        <v>5</v>
      </c>
      <c r="L3105" s="119">
        <v>501</v>
      </c>
      <c r="M3105" s="119">
        <v>20</v>
      </c>
      <c r="N3105" s="120"/>
    </row>
    <row r="3106" spans="1:14" x14ac:dyDescent="0.25">
      <c r="A3106" s="119">
        <v>170</v>
      </c>
      <c r="B3106" s="119">
        <v>170</v>
      </c>
      <c r="C3106" s="119">
        <v>3</v>
      </c>
      <c r="D3106" s="119" t="s">
        <v>195</v>
      </c>
      <c r="E3106" s="119" t="s">
        <v>196</v>
      </c>
      <c r="F3106" s="119" t="s">
        <v>337</v>
      </c>
      <c r="G3106" s="119" t="s">
        <v>338</v>
      </c>
      <c r="H3106" s="119" t="s">
        <v>194</v>
      </c>
      <c r="I3106" s="119" t="s">
        <v>190</v>
      </c>
      <c r="J3106" s="119">
        <v>2</v>
      </c>
      <c r="K3106" s="119">
        <v>5</v>
      </c>
      <c r="L3106" s="119">
        <v>502</v>
      </c>
      <c r="M3106" s="119">
        <v>25</v>
      </c>
      <c r="N3106" s="120"/>
    </row>
    <row r="3107" spans="1:14" x14ac:dyDescent="0.25">
      <c r="A3107" s="119">
        <v>173</v>
      </c>
      <c r="B3107" s="119">
        <v>173</v>
      </c>
      <c r="C3107" s="119">
        <v>3</v>
      </c>
      <c r="D3107" s="119" t="s">
        <v>195</v>
      </c>
      <c r="E3107" s="119" t="s">
        <v>333</v>
      </c>
      <c r="F3107" s="119" t="s">
        <v>339</v>
      </c>
      <c r="G3107" s="119" t="s">
        <v>339</v>
      </c>
      <c r="H3107" s="119" t="s">
        <v>194</v>
      </c>
      <c r="I3107" s="119" t="s">
        <v>189</v>
      </c>
      <c r="J3107" s="119">
        <v>1</v>
      </c>
      <c r="K3107" s="119">
        <v>0</v>
      </c>
      <c r="L3107" s="119">
        <v>1</v>
      </c>
      <c r="M3107" s="119">
        <v>21</v>
      </c>
      <c r="N3107" s="120"/>
    </row>
    <row r="3108" spans="1:14" x14ac:dyDescent="0.25">
      <c r="A3108" s="119">
        <v>173</v>
      </c>
      <c r="B3108" s="119">
        <v>173</v>
      </c>
      <c r="C3108" s="119">
        <v>3</v>
      </c>
      <c r="D3108" s="119" t="s">
        <v>195</v>
      </c>
      <c r="E3108" s="119" t="s">
        <v>333</v>
      </c>
      <c r="F3108" s="119" t="s">
        <v>339</v>
      </c>
      <c r="G3108" s="119" t="s">
        <v>339</v>
      </c>
      <c r="H3108" s="119" t="s">
        <v>194</v>
      </c>
      <c r="I3108" s="119" t="s">
        <v>189</v>
      </c>
      <c r="J3108" s="119">
        <v>1</v>
      </c>
      <c r="K3108" s="119">
        <v>0</v>
      </c>
      <c r="L3108" s="119">
        <v>2</v>
      </c>
      <c r="M3108" s="119">
        <v>21</v>
      </c>
      <c r="N3108" s="120"/>
    </row>
    <row r="3109" spans="1:14" x14ac:dyDescent="0.25">
      <c r="A3109" s="119">
        <v>173</v>
      </c>
      <c r="B3109" s="119">
        <v>173</v>
      </c>
      <c r="C3109" s="119">
        <v>3</v>
      </c>
      <c r="D3109" s="119" t="s">
        <v>195</v>
      </c>
      <c r="E3109" s="119" t="s">
        <v>333</v>
      </c>
      <c r="F3109" s="119" t="s">
        <v>339</v>
      </c>
      <c r="G3109" s="119" t="s">
        <v>339</v>
      </c>
      <c r="H3109" s="119" t="s">
        <v>194</v>
      </c>
      <c r="I3109" s="119" t="s">
        <v>189</v>
      </c>
      <c r="J3109" s="119">
        <v>3</v>
      </c>
      <c r="K3109" s="119">
        <v>6</v>
      </c>
      <c r="L3109" s="119">
        <v>601</v>
      </c>
      <c r="M3109" s="119">
        <v>25</v>
      </c>
      <c r="N3109" s="120"/>
    </row>
    <row r="3110" spans="1:14" x14ac:dyDescent="0.25">
      <c r="A3110" s="119">
        <v>173</v>
      </c>
      <c r="B3110" s="119">
        <v>173</v>
      </c>
      <c r="C3110" s="119">
        <v>3</v>
      </c>
      <c r="D3110" s="119" t="s">
        <v>195</v>
      </c>
      <c r="E3110" s="119" t="s">
        <v>333</v>
      </c>
      <c r="F3110" s="119" t="s">
        <v>339</v>
      </c>
      <c r="G3110" s="119" t="s">
        <v>339</v>
      </c>
      <c r="H3110" s="119" t="s">
        <v>194</v>
      </c>
      <c r="I3110" s="119" t="s">
        <v>189</v>
      </c>
      <c r="J3110" s="119">
        <v>3</v>
      </c>
      <c r="K3110" s="119">
        <v>6</v>
      </c>
      <c r="L3110" s="119">
        <v>602</v>
      </c>
      <c r="M3110" s="119">
        <v>30</v>
      </c>
      <c r="N3110" s="120"/>
    </row>
    <row r="3111" spans="1:14" x14ac:dyDescent="0.25">
      <c r="A3111" s="119">
        <v>173</v>
      </c>
      <c r="B3111" s="119">
        <v>173</v>
      </c>
      <c r="C3111" s="119">
        <v>3</v>
      </c>
      <c r="D3111" s="119" t="s">
        <v>195</v>
      </c>
      <c r="E3111" s="119" t="s">
        <v>333</v>
      </c>
      <c r="F3111" s="119" t="s">
        <v>339</v>
      </c>
      <c r="G3111" s="119" t="s">
        <v>339</v>
      </c>
      <c r="H3111" s="119" t="s">
        <v>194</v>
      </c>
      <c r="I3111" s="119" t="s">
        <v>189</v>
      </c>
      <c r="J3111" s="119">
        <v>3</v>
      </c>
      <c r="K3111" s="119">
        <v>6</v>
      </c>
      <c r="L3111" s="119">
        <v>603</v>
      </c>
      <c r="M3111" s="119">
        <v>30</v>
      </c>
      <c r="N3111" s="120"/>
    </row>
    <row r="3112" spans="1:14" x14ac:dyDescent="0.25">
      <c r="A3112" s="119">
        <v>173</v>
      </c>
      <c r="B3112" s="119">
        <v>173</v>
      </c>
      <c r="C3112" s="119">
        <v>3</v>
      </c>
      <c r="D3112" s="119" t="s">
        <v>195</v>
      </c>
      <c r="E3112" s="119" t="s">
        <v>333</v>
      </c>
      <c r="F3112" s="119" t="s">
        <v>339</v>
      </c>
      <c r="G3112" s="119" t="s">
        <v>339</v>
      </c>
      <c r="H3112" s="119" t="s">
        <v>194</v>
      </c>
      <c r="I3112" s="119" t="s">
        <v>189</v>
      </c>
      <c r="J3112" s="119">
        <v>3</v>
      </c>
      <c r="K3112" s="119">
        <v>7</v>
      </c>
      <c r="L3112" s="119">
        <v>701</v>
      </c>
      <c r="M3112" s="119">
        <v>31</v>
      </c>
      <c r="N3112" s="120"/>
    </row>
    <row r="3113" spans="1:14" x14ac:dyDescent="0.25">
      <c r="A3113" s="119">
        <v>173</v>
      </c>
      <c r="B3113" s="119">
        <v>173</v>
      </c>
      <c r="C3113" s="119">
        <v>3</v>
      </c>
      <c r="D3113" s="119" t="s">
        <v>195</v>
      </c>
      <c r="E3113" s="119" t="s">
        <v>333</v>
      </c>
      <c r="F3113" s="119" t="s">
        <v>339</v>
      </c>
      <c r="G3113" s="119" t="s">
        <v>339</v>
      </c>
      <c r="H3113" s="119" t="s">
        <v>194</v>
      </c>
      <c r="I3113" s="119" t="s">
        <v>189</v>
      </c>
      <c r="J3113" s="119">
        <v>3</v>
      </c>
      <c r="K3113" s="119">
        <v>7</v>
      </c>
      <c r="L3113" s="119">
        <v>702</v>
      </c>
      <c r="M3113" s="119">
        <v>33</v>
      </c>
      <c r="N3113" s="120"/>
    </row>
    <row r="3114" spans="1:14" x14ac:dyDescent="0.25">
      <c r="A3114" s="119">
        <v>173</v>
      </c>
      <c r="B3114" s="119">
        <v>173</v>
      </c>
      <c r="C3114" s="119">
        <v>3</v>
      </c>
      <c r="D3114" s="119" t="s">
        <v>195</v>
      </c>
      <c r="E3114" s="119" t="s">
        <v>333</v>
      </c>
      <c r="F3114" s="119" t="s">
        <v>339</v>
      </c>
      <c r="G3114" s="119" t="s">
        <v>339</v>
      </c>
      <c r="H3114" s="119" t="s">
        <v>194</v>
      </c>
      <c r="I3114" s="119" t="s">
        <v>189</v>
      </c>
      <c r="J3114" s="119">
        <v>3</v>
      </c>
      <c r="K3114" s="119">
        <v>7</v>
      </c>
      <c r="L3114" s="119">
        <v>703</v>
      </c>
      <c r="M3114" s="119">
        <v>32</v>
      </c>
      <c r="N3114" s="120"/>
    </row>
    <row r="3115" spans="1:14" x14ac:dyDescent="0.25">
      <c r="A3115" s="119">
        <v>173</v>
      </c>
      <c r="B3115" s="119">
        <v>173</v>
      </c>
      <c r="C3115" s="119">
        <v>3</v>
      </c>
      <c r="D3115" s="119" t="s">
        <v>195</v>
      </c>
      <c r="E3115" s="119" t="s">
        <v>333</v>
      </c>
      <c r="F3115" s="119" t="s">
        <v>339</v>
      </c>
      <c r="G3115" s="119" t="s">
        <v>339</v>
      </c>
      <c r="H3115" s="119" t="s">
        <v>194</v>
      </c>
      <c r="I3115" s="119" t="s">
        <v>189</v>
      </c>
      <c r="J3115" s="119">
        <v>3</v>
      </c>
      <c r="K3115" s="119">
        <v>8</v>
      </c>
      <c r="L3115" s="119">
        <v>801</v>
      </c>
      <c r="M3115" s="119">
        <v>22</v>
      </c>
      <c r="N3115" s="120"/>
    </row>
    <row r="3116" spans="1:14" x14ac:dyDescent="0.25">
      <c r="A3116" s="119">
        <v>173</v>
      </c>
      <c r="B3116" s="119">
        <v>173</v>
      </c>
      <c r="C3116" s="119">
        <v>3</v>
      </c>
      <c r="D3116" s="119" t="s">
        <v>195</v>
      </c>
      <c r="E3116" s="119" t="s">
        <v>333</v>
      </c>
      <c r="F3116" s="119" t="s">
        <v>339</v>
      </c>
      <c r="G3116" s="119" t="s">
        <v>339</v>
      </c>
      <c r="H3116" s="119" t="s">
        <v>194</v>
      </c>
      <c r="I3116" s="119" t="s">
        <v>189</v>
      </c>
      <c r="J3116" s="119">
        <v>3</v>
      </c>
      <c r="K3116" s="119">
        <v>8</v>
      </c>
      <c r="L3116" s="119">
        <v>802</v>
      </c>
      <c r="M3116" s="119">
        <v>22</v>
      </c>
      <c r="N3116" s="120"/>
    </row>
    <row r="3117" spans="1:14" x14ac:dyDescent="0.25">
      <c r="A3117" s="119">
        <v>173</v>
      </c>
      <c r="B3117" s="119">
        <v>173</v>
      </c>
      <c r="C3117" s="119">
        <v>3</v>
      </c>
      <c r="D3117" s="119" t="s">
        <v>195</v>
      </c>
      <c r="E3117" s="119" t="s">
        <v>333</v>
      </c>
      <c r="F3117" s="119" t="s">
        <v>339</v>
      </c>
      <c r="G3117" s="119" t="s">
        <v>339</v>
      </c>
      <c r="H3117" s="119" t="s">
        <v>194</v>
      </c>
      <c r="I3117" s="119" t="s">
        <v>189</v>
      </c>
      <c r="J3117" s="119">
        <v>3</v>
      </c>
      <c r="K3117" s="119">
        <v>8</v>
      </c>
      <c r="L3117" s="119">
        <v>803</v>
      </c>
      <c r="M3117" s="119">
        <v>22</v>
      </c>
      <c r="N3117" s="120"/>
    </row>
    <row r="3118" spans="1:14" x14ac:dyDescent="0.25">
      <c r="A3118" s="119">
        <v>173</v>
      </c>
      <c r="B3118" s="119">
        <v>173</v>
      </c>
      <c r="C3118" s="119">
        <v>3</v>
      </c>
      <c r="D3118" s="119" t="s">
        <v>195</v>
      </c>
      <c r="E3118" s="119" t="s">
        <v>333</v>
      </c>
      <c r="F3118" s="119" t="s">
        <v>339</v>
      </c>
      <c r="G3118" s="119" t="s">
        <v>339</v>
      </c>
      <c r="H3118" s="119" t="s">
        <v>194</v>
      </c>
      <c r="I3118" s="119" t="s">
        <v>189</v>
      </c>
      <c r="J3118" s="119">
        <v>3</v>
      </c>
      <c r="K3118" s="119">
        <v>9</v>
      </c>
      <c r="L3118" s="119">
        <v>901</v>
      </c>
      <c r="M3118" s="119">
        <v>27</v>
      </c>
      <c r="N3118" s="120"/>
    </row>
    <row r="3119" spans="1:14" x14ac:dyDescent="0.25">
      <c r="A3119" s="119">
        <v>173</v>
      </c>
      <c r="B3119" s="119">
        <v>173</v>
      </c>
      <c r="C3119" s="119">
        <v>3</v>
      </c>
      <c r="D3119" s="119" t="s">
        <v>195</v>
      </c>
      <c r="E3119" s="119" t="s">
        <v>333</v>
      </c>
      <c r="F3119" s="119" t="s">
        <v>339</v>
      </c>
      <c r="G3119" s="119" t="s">
        <v>339</v>
      </c>
      <c r="H3119" s="119" t="s">
        <v>194</v>
      </c>
      <c r="I3119" s="119" t="s">
        <v>189</v>
      </c>
      <c r="J3119" s="119">
        <v>3</v>
      </c>
      <c r="K3119" s="119">
        <v>9</v>
      </c>
      <c r="L3119" s="119">
        <v>902</v>
      </c>
      <c r="M3119" s="119">
        <v>26</v>
      </c>
      <c r="N3119" s="120"/>
    </row>
    <row r="3120" spans="1:14" x14ac:dyDescent="0.25">
      <c r="A3120" s="119">
        <v>173</v>
      </c>
      <c r="B3120" s="119">
        <v>173</v>
      </c>
      <c r="C3120" s="119">
        <v>3</v>
      </c>
      <c r="D3120" s="119" t="s">
        <v>195</v>
      </c>
      <c r="E3120" s="119" t="s">
        <v>333</v>
      </c>
      <c r="F3120" s="119" t="s">
        <v>339</v>
      </c>
      <c r="G3120" s="119" t="s">
        <v>339</v>
      </c>
      <c r="H3120" s="119" t="s">
        <v>194</v>
      </c>
      <c r="I3120" s="119" t="s">
        <v>189</v>
      </c>
      <c r="J3120" s="119">
        <v>3</v>
      </c>
      <c r="K3120" s="119">
        <v>9</v>
      </c>
      <c r="L3120" s="119">
        <v>903</v>
      </c>
      <c r="M3120" s="119">
        <v>25</v>
      </c>
      <c r="N3120" s="120"/>
    </row>
    <row r="3121" spans="1:14" x14ac:dyDescent="0.25">
      <c r="A3121" s="119">
        <v>173</v>
      </c>
      <c r="B3121" s="119">
        <v>173</v>
      </c>
      <c r="C3121" s="119">
        <v>3</v>
      </c>
      <c r="D3121" s="119" t="s">
        <v>195</v>
      </c>
      <c r="E3121" s="119" t="s">
        <v>333</v>
      </c>
      <c r="F3121" s="119" t="s">
        <v>339</v>
      </c>
      <c r="G3121" s="119" t="s">
        <v>339</v>
      </c>
      <c r="H3121" s="119" t="s">
        <v>194</v>
      </c>
      <c r="I3121" s="119" t="s">
        <v>189</v>
      </c>
      <c r="J3121" s="119">
        <v>4</v>
      </c>
      <c r="K3121" s="119">
        <v>10</v>
      </c>
      <c r="L3121" s="119">
        <v>1001</v>
      </c>
      <c r="M3121" s="119">
        <v>26</v>
      </c>
      <c r="N3121" s="120"/>
    </row>
    <row r="3122" spans="1:14" x14ac:dyDescent="0.25">
      <c r="A3122" s="119">
        <v>173</v>
      </c>
      <c r="B3122" s="119">
        <v>173</v>
      </c>
      <c r="C3122" s="119">
        <v>3</v>
      </c>
      <c r="D3122" s="119" t="s">
        <v>195</v>
      </c>
      <c r="E3122" s="119" t="s">
        <v>333</v>
      </c>
      <c r="F3122" s="119" t="s">
        <v>339</v>
      </c>
      <c r="G3122" s="119" t="s">
        <v>339</v>
      </c>
      <c r="H3122" s="119" t="s">
        <v>194</v>
      </c>
      <c r="I3122" s="119" t="s">
        <v>189</v>
      </c>
      <c r="J3122" s="119">
        <v>4</v>
      </c>
      <c r="K3122" s="119">
        <v>10</v>
      </c>
      <c r="L3122" s="119">
        <v>1002</v>
      </c>
      <c r="M3122" s="119">
        <v>25</v>
      </c>
      <c r="N3122" s="120"/>
    </row>
    <row r="3123" spans="1:14" x14ac:dyDescent="0.25">
      <c r="A3123" s="119">
        <v>173</v>
      </c>
      <c r="B3123" s="119">
        <v>173</v>
      </c>
      <c r="C3123" s="119">
        <v>3</v>
      </c>
      <c r="D3123" s="119" t="s">
        <v>195</v>
      </c>
      <c r="E3123" s="119" t="s">
        <v>333</v>
      </c>
      <c r="F3123" s="119" t="s">
        <v>339</v>
      </c>
      <c r="G3123" s="119" t="s">
        <v>339</v>
      </c>
      <c r="H3123" s="119" t="s">
        <v>194</v>
      </c>
      <c r="I3123" s="119" t="s">
        <v>189</v>
      </c>
      <c r="J3123" s="119">
        <v>4</v>
      </c>
      <c r="K3123" s="119">
        <v>10</v>
      </c>
      <c r="L3123" s="119">
        <v>1003</v>
      </c>
      <c r="M3123" s="119">
        <v>26</v>
      </c>
      <c r="N3123" s="120"/>
    </row>
    <row r="3124" spans="1:14" x14ac:dyDescent="0.25">
      <c r="A3124" s="119">
        <v>173</v>
      </c>
      <c r="B3124" s="119">
        <v>173</v>
      </c>
      <c r="C3124" s="119">
        <v>3</v>
      </c>
      <c r="D3124" s="119" t="s">
        <v>195</v>
      </c>
      <c r="E3124" s="119" t="s">
        <v>333</v>
      </c>
      <c r="F3124" s="119" t="s">
        <v>339</v>
      </c>
      <c r="G3124" s="119" t="s">
        <v>339</v>
      </c>
      <c r="H3124" s="119" t="s">
        <v>194</v>
      </c>
      <c r="I3124" s="119" t="s">
        <v>189</v>
      </c>
      <c r="J3124" s="119">
        <v>4</v>
      </c>
      <c r="K3124" s="119">
        <v>11</v>
      </c>
      <c r="L3124" s="119">
        <v>1101</v>
      </c>
      <c r="M3124" s="119">
        <v>22</v>
      </c>
      <c r="N3124" s="120"/>
    </row>
    <row r="3125" spans="1:14" x14ac:dyDescent="0.25">
      <c r="A3125" s="119">
        <v>173</v>
      </c>
      <c r="B3125" s="119">
        <v>173</v>
      </c>
      <c r="C3125" s="119">
        <v>3</v>
      </c>
      <c r="D3125" s="119" t="s">
        <v>195</v>
      </c>
      <c r="E3125" s="119" t="s">
        <v>333</v>
      </c>
      <c r="F3125" s="119" t="s">
        <v>339</v>
      </c>
      <c r="G3125" s="119" t="s">
        <v>339</v>
      </c>
      <c r="H3125" s="119" t="s">
        <v>194</v>
      </c>
      <c r="I3125" s="119" t="s">
        <v>189</v>
      </c>
      <c r="J3125" s="119">
        <v>4</v>
      </c>
      <c r="K3125" s="119">
        <v>11</v>
      </c>
      <c r="L3125" s="119">
        <v>1102</v>
      </c>
      <c r="M3125" s="119">
        <v>22</v>
      </c>
      <c r="N3125" s="120"/>
    </row>
    <row r="3126" spans="1:14" x14ac:dyDescent="0.25">
      <c r="A3126" s="119">
        <v>173</v>
      </c>
      <c r="B3126" s="119">
        <v>173</v>
      </c>
      <c r="C3126" s="119">
        <v>3</v>
      </c>
      <c r="D3126" s="119" t="s">
        <v>195</v>
      </c>
      <c r="E3126" s="119" t="s">
        <v>333</v>
      </c>
      <c r="F3126" s="119" t="s">
        <v>339</v>
      </c>
      <c r="G3126" s="119" t="s">
        <v>339</v>
      </c>
      <c r="H3126" s="119" t="s">
        <v>194</v>
      </c>
      <c r="I3126" s="119" t="s">
        <v>190</v>
      </c>
      <c r="J3126" s="119">
        <v>1</v>
      </c>
      <c r="K3126" s="119">
        <v>0</v>
      </c>
      <c r="L3126" s="119">
        <v>1</v>
      </c>
      <c r="M3126" s="119">
        <v>20</v>
      </c>
      <c r="N3126" s="120"/>
    </row>
    <row r="3127" spans="1:14" x14ac:dyDescent="0.25">
      <c r="A3127" s="119">
        <v>173</v>
      </c>
      <c r="B3127" s="119">
        <v>173</v>
      </c>
      <c r="C3127" s="119">
        <v>3</v>
      </c>
      <c r="D3127" s="119" t="s">
        <v>195</v>
      </c>
      <c r="E3127" s="119" t="s">
        <v>333</v>
      </c>
      <c r="F3127" s="119" t="s">
        <v>339</v>
      </c>
      <c r="G3127" s="119" t="s">
        <v>339</v>
      </c>
      <c r="H3127" s="119" t="s">
        <v>194</v>
      </c>
      <c r="I3127" s="119" t="s">
        <v>190</v>
      </c>
      <c r="J3127" s="119">
        <v>2</v>
      </c>
      <c r="K3127" s="119">
        <v>1</v>
      </c>
      <c r="L3127" s="119">
        <v>101</v>
      </c>
      <c r="M3127" s="119">
        <v>25</v>
      </c>
      <c r="N3127" s="120"/>
    </row>
    <row r="3128" spans="1:14" x14ac:dyDescent="0.25">
      <c r="A3128" s="119">
        <v>173</v>
      </c>
      <c r="B3128" s="119">
        <v>173</v>
      </c>
      <c r="C3128" s="119">
        <v>3</v>
      </c>
      <c r="D3128" s="119" t="s">
        <v>195</v>
      </c>
      <c r="E3128" s="119" t="s">
        <v>333</v>
      </c>
      <c r="F3128" s="119" t="s">
        <v>339</v>
      </c>
      <c r="G3128" s="119" t="s">
        <v>339</v>
      </c>
      <c r="H3128" s="119" t="s">
        <v>194</v>
      </c>
      <c r="I3128" s="119" t="s">
        <v>190</v>
      </c>
      <c r="J3128" s="119">
        <v>2</v>
      </c>
      <c r="K3128" s="119">
        <v>1</v>
      </c>
      <c r="L3128" s="119">
        <v>102</v>
      </c>
      <c r="M3128" s="119">
        <v>25</v>
      </c>
      <c r="N3128" s="120"/>
    </row>
    <row r="3129" spans="1:14" x14ac:dyDescent="0.25">
      <c r="A3129" s="119">
        <v>173</v>
      </c>
      <c r="B3129" s="119">
        <v>173</v>
      </c>
      <c r="C3129" s="119">
        <v>3</v>
      </c>
      <c r="D3129" s="119" t="s">
        <v>195</v>
      </c>
      <c r="E3129" s="119" t="s">
        <v>333</v>
      </c>
      <c r="F3129" s="119" t="s">
        <v>339</v>
      </c>
      <c r="G3129" s="119" t="s">
        <v>339</v>
      </c>
      <c r="H3129" s="119" t="s">
        <v>194</v>
      </c>
      <c r="I3129" s="119" t="s">
        <v>190</v>
      </c>
      <c r="J3129" s="119">
        <v>2</v>
      </c>
      <c r="K3129" s="119">
        <v>1</v>
      </c>
      <c r="L3129" s="119">
        <v>103</v>
      </c>
      <c r="M3129" s="119">
        <v>25</v>
      </c>
    </row>
    <row r="3130" spans="1:14" x14ac:dyDescent="0.25">
      <c r="A3130" s="119">
        <v>173</v>
      </c>
      <c r="B3130" s="119">
        <v>173</v>
      </c>
      <c r="C3130" s="119">
        <v>3</v>
      </c>
      <c r="D3130" s="119" t="s">
        <v>195</v>
      </c>
      <c r="E3130" s="119" t="s">
        <v>333</v>
      </c>
      <c r="F3130" s="119" t="s">
        <v>339</v>
      </c>
      <c r="G3130" s="119" t="s">
        <v>339</v>
      </c>
      <c r="H3130" s="119" t="s">
        <v>194</v>
      </c>
      <c r="I3130" s="119" t="s">
        <v>190</v>
      </c>
      <c r="J3130" s="119">
        <v>2</v>
      </c>
      <c r="K3130" s="119">
        <v>2</v>
      </c>
      <c r="L3130" s="119">
        <v>201</v>
      </c>
      <c r="M3130" s="119">
        <v>26</v>
      </c>
    </row>
    <row r="3131" spans="1:14" x14ac:dyDescent="0.25">
      <c r="A3131" s="119">
        <v>173</v>
      </c>
      <c r="B3131" s="119">
        <v>173</v>
      </c>
      <c r="C3131" s="119">
        <v>3</v>
      </c>
      <c r="D3131" s="119" t="s">
        <v>195</v>
      </c>
      <c r="E3131" s="119" t="s">
        <v>333</v>
      </c>
      <c r="F3131" s="119" t="s">
        <v>339</v>
      </c>
      <c r="G3131" s="119" t="s">
        <v>339</v>
      </c>
      <c r="H3131" s="119" t="s">
        <v>194</v>
      </c>
      <c r="I3131" s="119" t="s">
        <v>190</v>
      </c>
      <c r="J3131" s="119">
        <v>2</v>
      </c>
      <c r="K3131" s="119">
        <v>2</v>
      </c>
      <c r="L3131" s="119">
        <v>202</v>
      </c>
      <c r="M3131" s="119">
        <v>24</v>
      </c>
      <c r="N3131" s="120"/>
    </row>
    <row r="3132" spans="1:14" x14ac:dyDescent="0.25">
      <c r="A3132" s="119">
        <v>173</v>
      </c>
      <c r="B3132" s="119">
        <v>173</v>
      </c>
      <c r="C3132" s="119">
        <v>3</v>
      </c>
      <c r="D3132" s="119" t="s">
        <v>195</v>
      </c>
      <c r="E3132" s="119" t="s">
        <v>333</v>
      </c>
      <c r="F3132" s="119" t="s">
        <v>339</v>
      </c>
      <c r="G3132" s="119" t="s">
        <v>339</v>
      </c>
      <c r="H3132" s="119" t="s">
        <v>194</v>
      </c>
      <c r="I3132" s="119" t="s">
        <v>190</v>
      </c>
      <c r="J3132" s="119">
        <v>2</v>
      </c>
      <c r="K3132" s="119">
        <v>2</v>
      </c>
      <c r="L3132" s="119">
        <v>203</v>
      </c>
      <c r="M3132" s="119">
        <v>27</v>
      </c>
      <c r="N3132" s="120"/>
    </row>
    <row r="3133" spans="1:14" x14ac:dyDescent="0.25">
      <c r="A3133" s="119">
        <v>173</v>
      </c>
      <c r="B3133" s="119">
        <v>173</v>
      </c>
      <c r="C3133" s="119">
        <v>3</v>
      </c>
      <c r="D3133" s="119" t="s">
        <v>195</v>
      </c>
      <c r="E3133" s="119" t="s">
        <v>333</v>
      </c>
      <c r="F3133" s="119" t="s">
        <v>339</v>
      </c>
      <c r="G3133" s="119" t="s">
        <v>339</v>
      </c>
      <c r="H3133" s="119" t="s">
        <v>194</v>
      </c>
      <c r="I3133" s="119" t="s">
        <v>190</v>
      </c>
      <c r="J3133" s="119">
        <v>2</v>
      </c>
      <c r="K3133" s="119">
        <v>3</v>
      </c>
      <c r="L3133" s="119">
        <v>301</v>
      </c>
      <c r="M3133" s="119">
        <v>23</v>
      </c>
      <c r="N3133" s="120"/>
    </row>
    <row r="3134" spans="1:14" x14ac:dyDescent="0.25">
      <c r="A3134" s="119">
        <v>173</v>
      </c>
      <c r="B3134" s="119">
        <v>173</v>
      </c>
      <c r="C3134" s="119">
        <v>3</v>
      </c>
      <c r="D3134" s="119" t="s">
        <v>195</v>
      </c>
      <c r="E3134" s="119" t="s">
        <v>333</v>
      </c>
      <c r="F3134" s="119" t="s">
        <v>339</v>
      </c>
      <c r="G3134" s="119" t="s">
        <v>339</v>
      </c>
      <c r="H3134" s="119" t="s">
        <v>194</v>
      </c>
      <c r="I3134" s="119" t="s">
        <v>190</v>
      </c>
      <c r="J3134" s="119">
        <v>2</v>
      </c>
      <c r="K3134" s="119">
        <v>3</v>
      </c>
      <c r="L3134" s="119">
        <v>302</v>
      </c>
      <c r="M3134" s="119">
        <v>25</v>
      </c>
      <c r="N3134" s="120"/>
    </row>
    <row r="3135" spans="1:14" x14ac:dyDescent="0.25">
      <c r="A3135" s="119">
        <v>173</v>
      </c>
      <c r="B3135" s="119">
        <v>173</v>
      </c>
      <c r="C3135" s="119">
        <v>3</v>
      </c>
      <c r="D3135" s="119" t="s">
        <v>195</v>
      </c>
      <c r="E3135" s="119" t="s">
        <v>333</v>
      </c>
      <c r="F3135" s="119" t="s">
        <v>339</v>
      </c>
      <c r="G3135" s="119" t="s">
        <v>339</v>
      </c>
      <c r="H3135" s="119" t="s">
        <v>194</v>
      </c>
      <c r="I3135" s="119" t="s">
        <v>190</v>
      </c>
      <c r="J3135" s="119">
        <v>2</v>
      </c>
      <c r="K3135" s="119">
        <v>3</v>
      </c>
      <c r="L3135" s="119">
        <v>303</v>
      </c>
      <c r="M3135" s="119">
        <v>24</v>
      </c>
      <c r="N3135" s="120"/>
    </row>
    <row r="3136" spans="1:14" x14ac:dyDescent="0.25">
      <c r="A3136" s="119">
        <v>173</v>
      </c>
      <c r="B3136" s="119">
        <v>173</v>
      </c>
      <c r="C3136" s="119">
        <v>3</v>
      </c>
      <c r="D3136" s="119" t="s">
        <v>195</v>
      </c>
      <c r="E3136" s="119" t="s">
        <v>333</v>
      </c>
      <c r="F3136" s="119" t="s">
        <v>339</v>
      </c>
      <c r="G3136" s="119" t="s">
        <v>339</v>
      </c>
      <c r="H3136" s="119" t="s">
        <v>194</v>
      </c>
      <c r="I3136" s="119" t="s">
        <v>190</v>
      </c>
      <c r="J3136" s="119">
        <v>2</v>
      </c>
      <c r="K3136" s="119">
        <v>3</v>
      </c>
      <c r="L3136" s="119">
        <v>304</v>
      </c>
      <c r="M3136" s="119">
        <v>21</v>
      </c>
      <c r="N3136" s="120"/>
    </row>
    <row r="3137" spans="1:14" x14ac:dyDescent="0.25">
      <c r="A3137" s="119">
        <v>173</v>
      </c>
      <c r="B3137" s="119">
        <v>173</v>
      </c>
      <c r="C3137" s="119">
        <v>3</v>
      </c>
      <c r="D3137" s="119" t="s">
        <v>195</v>
      </c>
      <c r="E3137" s="119" t="s">
        <v>333</v>
      </c>
      <c r="F3137" s="119" t="s">
        <v>339</v>
      </c>
      <c r="G3137" s="119" t="s">
        <v>339</v>
      </c>
      <c r="H3137" s="119" t="s">
        <v>194</v>
      </c>
      <c r="I3137" s="119" t="s">
        <v>190</v>
      </c>
      <c r="J3137" s="119">
        <v>2</v>
      </c>
      <c r="K3137" s="119">
        <v>4</v>
      </c>
      <c r="L3137" s="119">
        <v>401</v>
      </c>
      <c r="M3137" s="119">
        <v>22</v>
      </c>
      <c r="N3137" s="120"/>
    </row>
    <row r="3138" spans="1:14" x14ac:dyDescent="0.25">
      <c r="A3138" s="119">
        <v>173</v>
      </c>
      <c r="B3138" s="119">
        <v>173</v>
      </c>
      <c r="C3138" s="119">
        <v>3</v>
      </c>
      <c r="D3138" s="119" t="s">
        <v>195</v>
      </c>
      <c r="E3138" s="119" t="s">
        <v>333</v>
      </c>
      <c r="F3138" s="119" t="s">
        <v>339</v>
      </c>
      <c r="G3138" s="119" t="s">
        <v>339</v>
      </c>
      <c r="H3138" s="119" t="s">
        <v>194</v>
      </c>
      <c r="I3138" s="119" t="s">
        <v>190</v>
      </c>
      <c r="J3138" s="119">
        <v>2</v>
      </c>
      <c r="K3138" s="119">
        <v>4</v>
      </c>
      <c r="L3138" s="119">
        <v>402</v>
      </c>
      <c r="M3138" s="119">
        <v>25</v>
      </c>
      <c r="N3138" s="120"/>
    </row>
    <row r="3139" spans="1:14" x14ac:dyDescent="0.25">
      <c r="A3139" s="119">
        <v>173</v>
      </c>
      <c r="B3139" s="119">
        <v>173</v>
      </c>
      <c r="C3139" s="119">
        <v>3</v>
      </c>
      <c r="D3139" s="119" t="s">
        <v>195</v>
      </c>
      <c r="E3139" s="119" t="s">
        <v>333</v>
      </c>
      <c r="F3139" s="119" t="s">
        <v>339</v>
      </c>
      <c r="G3139" s="119" t="s">
        <v>339</v>
      </c>
      <c r="H3139" s="119" t="s">
        <v>194</v>
      </c>
      <c r="I3139" s="119" t="s">
        <v>190</v>
      </c>
      <c r="J3139" s="119">
        <v>2</v>
      </c>
      <c r="K3139" s="119">
        <v>4</v>
      </c>
      <c r="L3139" s="119">
        <v>403</v>
      </c>
      <c r="M3139" s="119">
        <v>25</v>
      </c>
      <c r="N3139" s="120"/>
    </row>
    <row r="3140" spans="1:14" x14ac:dyDescent="0.25">
      <c r="A3140" s="119">
        <v>173</v>
      </c>
      <c r="B3140" s="119">
        <v>173</v>
      </c>
      <c r="C3140" s="119">
        <v>3</v>
      </c>
      <c r="D3140" s="119" t="s">
        <v>195</v>
      </c>
      <c r="E3140" s="119" t="s">
        <v>333</v>
      </c>
      <c r="F3140" s="119" t="s">
        <v>339</v>
      </c>
      <c r="G3140" s="119" t="s">
        <v>339</v>
      </c>
      <c r="H3140" s="119" t="s">
        <v>194</v>
      </c>
      <c r="I3140" s="119" t="s">
        <v>190</v>
      </c>
      <c r="J3140" s="119">
        <v>2</v>
      </c>
      <c r="K3140" s="119">
        <v>5</v>
      </c>
      <c r="L3140" s="119">
        <v>501</v>
      </c>
      <c r="M3140" s="119">
        <v>28</v>
      </c>
      <c r="N3140" s="120"/>
    </row>
    <row r="3141" spans="1:14" x14ac:dyDescent="0.25">
      <c r="A3141" s="119">
        <v>173</v>
      </c>
      <c r="B3141" s="119">
        <v>173</v>
      </c>
      <c r="C3141" s="119">
        <v>3</v>
      </c>
      <c r="D3141" s="119" t="s">
        <v>195</v>
      </c>
      <c r="E3141" s="119" t="s">
        <v>333</v>
      </c>
      <c r="F3141" s="119" t="s">
        <v>339</v>
      </c>
      <c r="G3141" s="119" t="s">
        <v>339</v>
      </c>
      <c r="H3141" s="119" t="s">
        <v>194</v>
      </c>
      <c r="I3141" s="119" t="s">
        <v>190</v>
      </c>
      <c r="J3141" s="119">
        <v>2</v>
      </c>
      <c r="K3141" s="119">
        <v>5</v>
      </c>
      <c r="L3141" s="119">
        <v>502</v>
      </c>
      <c r="M3141" s="119">
        <v>27</v>
      </c>
      <c r="N3141" s="120"/>
    </row>
    <row r="3142" spans="1:14" x14ac:dyDescent="0.25">
      <c r="A3142" s="119">
        <v>173</v>
      </c>
      <c r="B3142" s="119">
        <v>173</v>
      </c>
      <c r="C3142" s="119">
        <v>3</v>
      </c>
      <c r="D3142" s="119" t="s">
        <v>195</v>
      </c>
      <c r="E3142" s="119" t="s">
        <v>333</v>
      </c>
      <c r="F3142" s="119" t="s">
        <v>339</v>
      </c>
      <c r="G3142" s="119" t="s">
        <v>339</v>
      </c>
      <c r="H3142" s="119" t="s">
        <v>194</v>
      </c>
      <c r="I3142" s="119" t="s">
        <v>190</v>
      </c>
      <c r="J3142" s="119">
        <v>2</v>
      </c>
      <c r="K3142" s="119">
        <v>5</v>
      </c>
      <c r="L3142" s="119">
        <v>503</v>
      </c>
      <c r="M3142" s="119">
        <v>27</v>
      </c>
      <c r="N3142" s="120"/>
    </row>
    <row r="3143" spans="1:14" x14ac:dyDescent="0.25">
      <c r="A3143" s="119">
        <v>173</v>
      </c>
      <c r="B3143" s="119">
        <v>173</v>
      </c>
      <c r="C3143" s="119">
        <v>3</v>
      </c>
      <c r="D3143" s="119" t="s">
        <v>195</v>
      </c>
      <c r="E3143" s="119" t="s">
        <v>333</v>
      </c>
      <c r="F3143" s="119" t="s">
        <v>339</v>
      </c>
      <c r="G3143" s="119" t="s">
        <v>339</v>
      </c>
      <c r="H3143" s="119" t="s">
        <v>191</v>
      </c>
      <c r="I3143" s="119" t="s">
        <v>192</v>
      </c>
      <c r="J3143" s="119">
        <v>3</v>
      </c>
      <c r="K3143" s="119">
        <v>24</v>
      </c>
      <c r="L3143" s="119">
        <v>2401</v>
      </c>
      <c r="M3143" s="119">
        <v>20</v>
      </c>
      <c r="N3143" s="120"/>
    </row>
    <row r="3144" spans="1:14" x14ac:dyDescent="0.25">
      <c r="A3144" s="119">
        <v>173</v>
      </c>
      <c r="B3144" s="119">
        <v>173</v>
      </c>
      <c r="C3144" s="119">
        <v>3</v>
      </c>
      <c r="D3144" s="119" t="s">
        <v>195</v>
      </c>
      <c r="E3144" s="119" t="s">
        <v>333</v>
      </c>
      <c r="F3144" s="119" t="s">
        <v>339</v>
      </c>
      <c r="G3144" s="119" t="s">
        <v>339</v>
      </c>
      <c r="H3144" s="119" t="s">
        <v>191</v>
      </c>
      <c r="I3144" s="119" t="s">
        <v>192</v>
      </c>
      <c r="J3144" s="119">
        <v>4</v>
      </c>
      <c r="K3144" s="119">
        <v>25</v>
      </c>
      <c r="L3144" s="119">
        <v>2501</v>
      </c>
      <c r="M3144" s="119">
        <v>24</v>
      </c>
      <c r="N3144" s="120"/>
    </row>
    <row r="3145" spans="1:14" x14ac:dyDescent="0.25">
      <c r="A3145" s="119">
        <v>173</v>
      </c>
      <c r="B3145" s="119">
        <v>175</v>
      </c>
      <c r="C3145" s="119">
        <v>3</v>
      </c>
      <c r="D3145" s="119" t="s">
        <v>195</v>
      </c>
      <c r="E3145" s="119" t="s">
        <v>333</v>
      </c>
      <c r="F3145" s="119" t="s">
        <v>339</v>
      </c>
      <c r="G3145" s="119" t="s">
        <v>340</v>
      </c>
      <c r="H3145" s="119" t="s">
        <v>194</v>
      </c>
      <c r="I3145" s="119" t="s">
        <v>189</v>
      </c>
      <c r="J3145" s="119">
        <v>1</v>
      </c>
      <c r="K3145" s="119">
        <v>0</v>
      </c>
      <c r="L3145" s="119">
        <v>1</v>
      </c>
      <c r="M3145" s="119">
        <v>18</v>
      </c>
      <c r="N3145" s="120"/>
    </row>
    <row r="3146" spans="1:14" x14ac:dyDescent="0.25">
      <c r="A3146" s="119">
        <v>173</v>
      </c>
      <c r="B3146" s="119">
        <v>175</v>
      </c>
      <c r="C3146" s="119">
        <v>3</v>
      </c>
      <c r="D3146" s="119" t="s">
        <v>195</v>
      </c>
      <c r="E3146" s="119" t="s">
        <v>333</v>
      </c>
      <c r="F3146" s="119" t="s">
        <v>339</v>
      </c>
      <c r="G3146" s="119" t="s">
        <v>340</v>
      </c>
      <c r="H3146" s="119" t="s">
        <v>194</v>
      </c>
      <c r="I3146" s="119" t="s">
        <v>189</v>
      </c>
      <c r="J3146" s="119">
        <v>2</v>
      </c>
      <c r="K3146" s="119">
        <v>1</v>
      </c>
      <c r="L3146" s="119">
        <v>101</v>
      </c>
      <c r="M3146" s="119">
        <v>12</v>
      </c>
      <c r="N3146" s="120"/>
    </row>
    <row r="3147" spans="1:14" x14ac:dyDescent="0.25">
      <c r="A3147" s="119">
        <v>173</v>
      </c>
      <c r="B3147" s="119">
        <v>175</v>
      </c>
      <c r="C3147" s="119">
        <v>3</v>
      </c>
      <c r="D3147" s="119" t="s">
        <v>195</v>
      </c>
      <c r="E3147" s="119" t="s">
        <v>333</v>
      </c>
      <c r="F3147" s="119" t="s">
        <v>339</v>
      </c>
      <c r="G3147" s="119" t="s">
        <v>340</v>
      </c>
      <c r="H3147" s="119" t="s">
        <v>194</v>
      </c>
      <c r="I3147" s="119" t="s">
        <v>189</v>
      </c>
      <c r="J3147" s="119">
        <v>2</v>
      </c>
      <c r="K3147" s="119">
        <v>2</v>
      </c>
      <c r="L3147" s="119">
        <v>201</v>
      </c>
      <c r="M3147" s="119">
        <v>23</v>
      </c>
      <c r="N3147" s="120"/>
    </row>
    <row r="3148" spans="1:14" x14ac:dyDescent="0.25">
      <c r="A3148" s="119">
        <v>173</v>
      </c>
      <c r="B3148" s="119">
        <v>175</v>
      </c>
      <c r="C3148" s="119">
        <v>3</v>
      </c>
      <c r="D3148" s="119" t="s">
        <v>195</v>
      </c>
      <c r="E3148" s="119" t="s">
        <v>333</v>
      </c>
      <c r="F3148" s="119" t="s">
        <v>339</v>
      </c>
      <c r="G3148" s="119" t="s">
        <v>340</v>
      </c>
      <c r="H3148" s="119" t="s">
        <v>194</v>
      </c>
      <c r="I3148" s="119" t="s">
        <v>189</v>
      </c>
      <c r="J3148" s="119">
        <v>2</v>
      </c>
      <c r="K3148" s="119">
        <v>3</v>
      </c>
      <c r="L3148" s="119">
        <v>301</v>
      </c>
      <c r="M3148" s="119">
        <v>20</v>
      </c>
      <c r="N3148" s="120"/>
    </row>
    <row r="3149" spans="1:14" x14ac:dyDescent="0.25">
      <c r="A3149" s="119">
        <v>173</v>
      </c>
      <c r="B3149" s="119">
        <v>175</v>
      </c>
      <c r="C3149" s="119">
        <v>3</v>
      </c>
      <c r="D3149" s="119" t="s">
        <v>195</v>
      </c>
      <c r="E3149" s="119" t="s">
        <v>333</v>
      </c>
      <c r="F3149" s="119" t="s">
        <v>339</v>
      </c>
      <c r="G3149" s="119" t="s">
        <v>340</v>
      </c>
      <c r="H3149" s="119" t="s">
        <v>194</v>
      </c>
      <c r="I3149" s="119" t="s">
        <v>189</v>
      </c>
      <c r="J3149" s="119">
        <v>2</v>
      </c>
      <c r="K3149" s="119">
        <v>4</v>
      </c>
      <c r="L3149" s="119">
        <v>401</v>
      </c>
      <c r="M3149" s="119">
        <v>21</v>
      </c>
      <c r="N3149" s="120"/>
    </row>
    <row r="3150" spans="1:14" x14ac:dyDescent="0.25">
      <c r="A3150" s="119">
        <v>173</v>
      </c>
      <c r="B3150" s="119">
        <v>175</v>
      </c>
      <c r="C3150" s="119">
        <v>3</v>
      </c>
      <c r="D3150" s="119" t="s">
        <v>195</v>
      </c>
      <c r="E3150" s="119" t="s">
        <v>333</v>
      </c>
      <c r="F3150" s="119" t="s">
        <v>339</v>
      </c>
      <c r="G3150" s="119" t="s">
        <v>340</v>
      </c>
      <c r="H3150" s="119" t="s">
        <v>194</v>
      </c>
      <c r="I3150" s="119" t="s">
        <v>189</v>
      </c>
      <c r="J3150" s="119">
        <v>2</v>
      </c>
      <c r="K3150" s="119">
        <v>5</v>
      </c>
      <c r="L3150" s="119">
        <v>501</v>
      </c>
      <c r="M3150" s="119">
        <v>20</v>
      </c>
      <c r="N3150" s="120"/>
    </row>
    <row r="3151" spans="1:14" x14ac:dyDescent="0.25">
      <c r="A3151" s="119">
        <v>176</v>
      </c>
      <c r="B3151" s="119">
        <v>176</v>
      </c>
      <c r="C3151" s="119">
        <v>3</v>
      </c>
      <c r="D3151" s="119" t="s">
        <v>195</v>
      </c>
      <c r="E3151" s="119" t="s">
        <v>333</v>
      </c>
      <c r="F3151" s="119" t="s">
        <v>341</v>
      </c>
      <c r="G3151" s="119" t="s">
        <v>341</v>
      </c>
      <c r="H3151" s="119" t="s">
        <v>188</v>
      </c>
      <c r="I3151" s="119" t="s">
        <v>189</v>
      </c>
      <c r="J3151" s="119">
        <v>1</v>
      </c>
      <c r="K3151" s="119">
        <v>0</v>
      </c>
      <c r="L3151" s="119">
        <v>1</v>
      </c>
      <c r="M3151" s="119">
        <v>22</v>
      </c>
      <c r="N3151" s="120"/>
    </row>
    <row r="3152" spans="1:14" x14ac:dyDescent="0.25">
      <c r="A3152" s="119">
        <v>176</v>
      </c>
      <c r="B3152" s="119">
        <v>176</v>
      </c>
      <c r="C3152" s="119">
        <v>3</v>
      </c>
      <c r="D3152" s="119" t="s">
        <v>195</v>
      </c>
      <c r="E3152" s="119" t="s">
        <v>333</v>
      </c>
      <c r="F3152" s="119" t="s">
        <v>341</v>
      </c>
      <c r="G3152" s="119" t="s">
        <v>341</v>
      </c>
      <c r="H3152" s="119" t="s">
        <v>188</v>
      </c>
      <c r="I3152" s="119" t="s">
        <v>189</v>
      </c>
      <c r="J3152" s="119">
        <v>1</v>
      </c>
      <c r="K3152" s="119">
        <v>0</v>
      </c>
      <c r="L3152" s="119">
        <v>2</v>
      </c>
      <c r="M3152" s="119">
        <v>22</v>
      </c>
      <c r="N3152" s="120"/>
    </row>
    <row r="3153" spans="1:14" x14ac:dyDescent="0.25">
      <c r="A3153" s="119">
        <v>176</v>
      </c>
      <c r="B3153" s="119">
        <v>176</v>
      </c>
      <c r="C3153" s="119">
        <v>3</v>
      </c>
      <c r="D3153" s="119" t="s">
        <v>195</v>
      </c>
      <c r="E3153" s="119" t="s">
        <v>333</v>
      </c>
      <c r="F3153" s="119" t="s">
        <v>341</v>
      </c>
      <c r="G3153" s="119" t="s">
        <v>341</v>
      </c>
      <c r="H3153" s="119" t="s">
        <v>188</v>
      </c>
      <c r="I3153" s="119" t="s">
        <v>189</v>
      </c>
      <c r="J3153" s="119">
        <v>1</v>
      </c>
      <c r="K3153" s="119">
        <v>0</v>
      </c>
      <c r="L3153" s="119">
        <v>3</v>
      </c>
      <c r="M3153" s="119">
        <v>23</v>
      </c>
      <c r="N3153" s="120"/>
    </row>
    <row r="3154" spans="1:14" x14ac:dyDescent="0.25">
      <c r="A3154" s="119">
        <v>176</v>
      </c>
      <c r="B3154" s="119">
        <v>176</v>
      </c>
      <c r="C3154" s="119">
        <v>3</v>
      </c>
      <c r="D3154" s="119" t="s">
        <v>195</v>
      </c>
      <c r="E3154" s="119" t="s">
        <v>333</v>
      </c>
      <c r="F3154" s="119" t="s">
        <v>341</v>
      </c>
      <c r="G3154" s="119" t="s">
        <v>341</v>
      </c>
      <c r="H3154" s="119" t="s">
        <v>188</v>
      </c>
      <c r="I3154" s="119" t="s">
        <v>189</v>
      </c>
      <c r="J3154" s="119">
        <v>1</v>
      </c>
      <c r="K3154" s="119">
        <v>0</v>
      </c>
      <c r="L3154" s="119">
        <v>4</v>
      </c>
      <c r="M3154" s="119">
        <v>22</v>
      </c>
      <c r="N3154" s="120"/>
    </row>
    <row r="3155" spans="1:14" x14ac:dyDescent="0.25">
      <c r="A3155" s="119">
        <v>176</v>
      </c>
      <c r="B3155" s="119">
        <v>176</v>
      </c>
      <c r="C3155" s="119">
        <v>3</v>
      </c>
      <c r="D3155" s="119" t="s">
        <v>195</v>
      </c>
      <c r="E3155" s="119" t="s">
        <v>333</v>
      </c>
      <c r="F3155" s="119" t="s">
        <v>341</v>
      </c>
      <c r="G3155" s="119" t="s">
        <v>341</v>
      </c>
      <c r="H3155" s="119" t="s">
        <v>188</v>
      </c>
      <c r="I3155" s="119" t="s">
        <v>189</v>
      </c>
      <c r="J3155" s="119">
        <v>3</v>
      </c>
      <c r="K3155" s="119">
        <v>6</v>
      </c>
      <c r="L3155" s="119">
        <v>601</v>
      </c>
      <c r="M3155" s="119">
        <v>28</v>
      </c>
      <c r="N3155" s="120"/>
    </row>
    <row r="3156" spans="1:14" x14ac:dyDescent="0.25">
      <c r="A3156" s="119">
        <v>176</v>
      </c>
      <c r="B3156" s="119">
        <v>176</v>
      </c>
      <c r="C3156" s="119">
        <v>3</v>
      </c>
      <c r="D3156" s="119" t="s">
        <v>195</v>
      </c>
      <c r="E3156" s="119" t="s">
        <v>333</v>
      </c>
      <c r="F3156" s="119" t="s">
        <v>341</v>
      </c>
      <c r="G3156" s="119" t="s">
        <v>341</v>
      </c>
      <c r="H3156" s="119" t="s">
        <v>188</v>
      </c>
      <c r="I3156" s="119" t="s">
        <v>189</v>
      </c>
      <c r="J3156" s="119">
        <v>3</v>
      </c>
      <c r="K3156" s="119">
        <v>6</v>
      </c>
      <c r="L3156" s="119">
        <v>602</v>
      </c>
      <c r="M3156" s="119">
        <v>29</v>
      </c>
      <c r="N3156" s="120"/>
    </row>
    <row r="3157" spans="1:14" x14ac:dyDescent="0.25">
      <c r="A3157" s="119">
        <v>176</v>
      </c>
      <c r="B3157" s="119">
        <v>176</v>
      </c>
      <c r="C3157" s="119">
        <v>3</v>
      </c>
      <c r="D3157" s="119" t="s">
        <v>195</v>
      </c>
      <c r="E3157" s="119" t="s">
        <v>333</v>
      </c>
      <c r="F3157" s="119" t="s">
        <v>341</v>
      </c>
      <c r="G3157" s="119" t="s">
        <v>341</v>
      </c>
      <c r="H3157" s="119" t="s">
        <v>188</v>
      </c>
      <c r="I3157" s="119" t="s">
        <v>189</v>
      </c>
      <c r="J3157" s="119">
        <v>3</v>
      </c>
      <c r="K3157" s="119">
        <v>6</v>
      </c>
      <c r="L3157" s="119">
        <v>603</v>
      </c>
      <c r="M3157" s="119">
        <v>29</v>
      </c>
      <c r="N3157" s="120"/>
    </row>
    <row r="3158" spans="1:14" x14ac:dyDescent="0.25">
      <c r="A3158" s="119">
        <v>176</v>
      </c>
      <c r="B3158" s="119">
        <v>176</v>
      </c>
      <c r="C3158" s="119">
        <v>3</v>
      </c>
      <c r="D3158" s="119" t="s">
        <v>195</v>
      </c>
      <c r="E3158" s="119" t="s">
        <v>333</v>
      </c>
      <c r="F3158" s="119" t="s">
        <v>341</v>
      </c>
      <c r="G3158" s="119" t="s">
        <v>341</v>
      </c>
      <c r="H3158" s="119" t="s">
        <v>188</v>
      </c>
      <c r="I3158" s="119" t="s">
        <v>189</v>
      </c>
      <c r="J3158" s="119">
        <v>3</v>
      </c>
      <c r="K3158" s="119">
        <v>6</v>
      </c>
      <c r="L3158" s="119">
        <v>604</v>
      </c>
      <c r="M3158" s="119">
        <v>32</v>
      </c>
      <c r="N3158" s="120"/>
    </row>
    <row r="3159" spans="1:14" x14ac:dyDescent="0.25">
      <c r="A3159" s="119">
        <v>176</v>
      </c>
      <c r="B3159" s="119">
        <v>176</v>
      </c>
      <c r="C3159" s="119">
        <v>3</v>
      </c>
      <c r="D3159" s="119" t="s">
        <v>195</v>
      </c>
      <c r="E3159" s="119" t="s">
        <v>333</v>
      </c>
      <c r="F3159" s="119" t="s">
        <v>341</v>
      </c>
      <c r="G3159" s="119" t="s">
        <v>341</v>
      </c>
      <c r="H3159" s="119" t="s">
        <v>188</v>
      </c>
      <c r="I3159" s="119" t="s">
        <v>189</v>
      </c>
      <c r="J3159" s="119">
        <v>3</v>
      </c>
      <c r="K3159" s="119">
        <v>7</v>
      </c>
      <c r="L3159" s="119">
        <v>701</v>
      </c>
      <c r="M3159" s="119">
        <v>32</v>
      </c>
      <c r="N3159" s="120"/>
    </row>
    <row r="3160" spans="1:14" x14ac:dyDescent="0.25">
      <c r="A3160" s="119">
        <v>176</v>
      </c>
      <c r="B3160" s="119">
        <v>176</v>
      </c>
      <c r="C3160" s="119">
        <v>3</v>
      </c>
      <c r="D3160" s="119" t="s">
        <v>195</v>
      </c>
      <c r="E3160" s="119" t="s">
        <v>333</v>
      </c>
      <c r="F3160" s="119" t="s">
        <v>341</v>
      </c>
      <c r="G3160" s="119" t="s">
        <v>341</v>
      </c>
      <c r="H3160" s="119" t="s">
        <v>188</v>
      </c>
      <c r="I3160" s="119" t="s">
        <v>189</v>
      </c>
      <c r="J3160" s="119">
        <v>3</v>
      </c>
      <c r="K3160" s="119">
        <v>7</v>
      </c>
      <c r="L3160" s="119">
        <v>702</v>
      </c>
      <c r="M3160" s="119">
        <v>30</v>
      </c>
      <c r="N3160" s="120"/>
    </row>
    <row r="3161" spans="1:14" x14ac:dyDescent="0.25">
      <c r="A3161" s="119">
        <v>176</v>
      </c>
      <c r="B3161" s="119">
        <v>176</v>
      </c>
      <c r="C3161" s="119">
        <v>3</v>
      </c>
      <c r="D3161" s="119" t="s">
        <v>195</v>
      </c>
      <c r="E3161" s="119" t="s">
        <v>333</v>
      </c>
      <c r="F3161" s="119" t="s">
        <v>341</v>
      </c>
      <c r="G3161" s="119" t="s">
        <v>341</v>
      </c>
      <c r="H3161" s="119" t="s">
        <v>188</v>
      </c>
      <c r="I3161" s="119" t="s">
        <v>189</v>
      </c>
      <c r="J3161" s="119">
        <v>3</v>
      </c>
      <c r="K3161" s="119">
        <v>7</v>
      </c>
      <c r="L3161" s="119">
        <v>703</v>
      </c>
      <c r="M3161" s="119">
        <v>31</v>
      </c>
      <c r="N3161" s="120"/>
    </row>
    <row r="3162" spans="1:14" x14ac:dyDescent="0.25">
      <c r="A3162" s="119">
        <v>176</v>
      </c>
      <c r="B3162" s="119">
        <v>176</v>
      </c>
      <c r="C3162" s="119">
        <v>3</v>
      </c>
      <c r="D3162" s="119" t="s">
        <v>195</v>
      </c>
      <c r="E3162" s="119" t="s">
        <v>333</v>
      </c>
      <c r="F3162" s="119" t="s">
        <v>341</v>
      </c>
      <c r="G3162" s="119" t="s">
        <v>341</v>
      </c>
      <c r="H3162" s="119" t="s">
        <v>188</v>
      </c>
      <c r="I3162" s="119" t="s">
        <v>189</v>
      </c>
      <c r="J3162" s="119">
        <v>3</v>
      </c>
      <c r="K3162" s="119">
        <v>7</v>
      </c>
      <c r="L3162" s="119">
        <v>704</v>
      </c>
      <c r="M3162" s="119">
        <v>31</v>
      </c>
      <c r="N3162" s="120"/>
    </row>
    <row r="3163" spans="1:14" x14ac:dyDescent="0.25">
      <c r="A3163" s="119">
        <v>176</v>
      </c>
      <c r="B3163" s="119">
        <v>176</v>
      </c>
      <c r="C3163" s="119">
        <v>3</v>
      </c>
      <c r="D3163" s="119" t="s">
        <v>195</v>
      </c>
      <c r="E3163" s="119" t="s">
        <v>333</v>
      </c>
      <c r="F3163" s="119" t="s">
        <v>341</v>
      </c>
      <c r="G3163" s="119" t="s">
        <v>341</v>
      </c>
      <c r="H3163" s="119" t="s">
        <v>188</v>
      </c>
      <c r="I3163" s="119" t="s">
        <v>189</v>
      </c>
      <c r="J3163" s="119">
        <v>3</v>
      </c>
      <c r="K3163" s="119">
        <v>8</v>
      </c>
      <c r="L3163" s="119">
        <v>801</v>
      </c>
      <c r="M3163" s="119">
        <v>20</v>
      </c>
      <c r="N3163" s="120"/>
    </row>
    <row r="3164" spans="1:14" x14ac:dyDescent="0.25">
      <c r="A3164" s="119">
        <v>176</v>
      </c>
      <c r="B3164" s="119">
        <v>176</v>
      </c>
      <c r="C3164" s="119">
        <v>3</v>
      </c>
      <c r="D3164" s="119" t="s">
        <v>195</v>
      </c>
      <c r="E3164" s="119" t="s">
        <v>333</v>
      </c>
      <c r="F3164" s="119" t="s">
        <v>341</v>
      </c>
      <c r="G3164" s="119" t="s">
        <v>341</v>
      </c>
      <c r="H3164" s="119" t="s">
        <v>188</v>
      </c>
      <c r="I3164" s="119" t="s">
        <v>189</v>
      </c>
      <c r="J3164" s="119">
        <v>3</v>
      </c>
      <c r="K3164" s="119">
        <v>8</v>
      </c>
      <c r="L3164" s="119">
        <v>802</v>
      </c>
      <c r="M3164" s="119">
        <v>19</v>
      </c>
      <c r="N3164" s="120"/>
    </row>
    <row r="3165" spans="1:14" x14ac:dyDescent="0.25">
      <c r="A3165" s="119">
        <v>176</v>
      </c>
      <c r="B3165" s="119">
        <v>176</v>
      </c>
      <c r="C3165" s="119">
        <v>3</v>
      </c>
      <c r="D3165" s="119" t="s">
        <v>195</v>
      </c>
      <c r="E3165" s="119" t="s">
        <v>333</v>
      </c>
      <c r="F3165" s="119" t="s">
        <v>341</v>
      </c>
      <c r="G3165" s="119" t="s">
        <v>341</v>
      </c>
      <c r="H3165" s="119" t="s">
        <v>188</v>
      </c>
      <c r="I3165" s="119" t="s">
        <v>189</v>
      </c>
      <c r="J3165" s="119">
        <v>3</v>
      </c>
      <c r="K3165" s="119">
        <v>8</v>
      </c>
      <c r="L3165" s="119">
        <v>803</v>
      </c>
      <c r="M3165" s="119">
        <v>19</v>
      </c>
      <c r="N3165" s="120"/>
    </row>
    <row r="3166" spans="1:14" x14ac:dyDescent="0.25">
      <c r="A3166" s="119">
        <v>176</v>
      </c>
      <c r="B3166" s="119">
        <v>176</v>
      </c>
      <c r="C3166" s="119">
        <v>3</v>
      </c>
      <c r="D3166" s="119" t="s">
        <v>195</v>
      </c>
      <c r="E3166" s="119" t="s">
        <v>333</v>
      </c>
      <c r="F3166" s="119" t="s">
        <v>341</v>
      </c>
      <c r="G3166" s="119" t="s">
        <v>341</v>
      </c>
      <c r="H3166" s="119" t="s">
        <v>188</v>
      </c>
      <c r="I3166" s="119" t="s">
        <v>189</v>
      </c>
      <c r="J3166" s="119">
        <v>3</v>
      </c>
      <c r="K3166" s="119">
        <v>9</v>
      </c>
      <c r="L3166" s="119">
        <v>901</v>
      </c>
      <c r="M3166" s="119">
        <v>26</v>
      </c>
      <c r="N3166" s="120"/>
    </row>
    <row r="3167" spans="1:14" x14ac:dyDescent="0.25">
      <c r="A3167" s="119">
        <v>176</v>
      </c>
      <c r="B3167" s="119">
        <v>176</v>
      </c>
      <c r="C3167" s="119">
        <v>3</v>
      </c>
      <c r="D3167" s="119" t="s">
        <v>195</v>
      </c>
      <c r="E3167" s="119" t="s">
        <v>333</v>
      </c>
      <c r="F3167" s="119" t="s">
        <v>341</v>
      </c>
      <c r="G3167" s="119" t="s">
        <v>341</v>
      </c>
      <c r="H3167" s="119" t="s">
        <v>188</v>
      </c>
      <c r="I3167" s="119" t="s">
        <v>189</v>
      </c>
      <c r="J3167" s="119">
        <v>3</v>
      </c>
      <c r="K3167" s="119">
        <v>9</v>
      </c>
      <c r="L3167" s="119">
        <v>902</v>
      </c>
      <c r="M3167" s="119">
        <v>26</v>
      </c>
      <c r="N3167" s="120"/>
    </row>
    <row r="3168" spans="1:14" x14ac:dyDescent="0.25">
      <c r="A3168" s="119">
        <v>176</v>
      </c>
      <c r="B3168" s="119">
        <v>176</v>
      </c>
      <c r="C3168" s="119">
        <v>3</v>
      </c>
      <c r="D3168" s="119" t="s">
        <v>195</v>
      </c>
      <c r="E3168" s="119" t="s">
        <v>333</v>
      </c>
      <c r="F3168" s="119" t="s">
        <v>341</v>
      </c>
      <c r="G3168" s="119" t="s">
        <v>341</v>
      </c>
      <c r="H3168" s="119" t="s">
        <v>188</v>
      </c>
      <c r="I3168" s="119" t="s">
        <v>189</v>
      </c>
      <c r="J3168" s="119">
        <v>3</v>
      </c>
      <c r="K3168" s="119">
        <v>9</v>
      </c>
      <c r="L3168" s="119">
        <v>903</v>
      </c>
      <c r="M3168" s="119">
        <v>26</v>
      </c>
      <c r="N3168" s="120"/>
    </row>
    <row r="3169" spans="1:14" x14ac:dyDescent="0.25">
      <c r="A3169" s="119">
        <v>176</v>
      </c>
      <c r="B3169" s="119">
        <v>176</v>
      </c>
      <c r="C3169" s="119">
        <v>3</v>
      </c>
      <c r="D3169" s="119" t="s">
        <v>195</v>
      </c>
      <c r="E3169" s="119" t="s">
        <v>333</v>
      </c>
      <c r="F3169" s="119" t="s">
        <v>341</v>
      </c>
      <c r="G3169" s="119" t="s">
        <v>341</v>
      </c>
      <c r="H3169" s="119" t="s">
        <v>188</v>
      </c>
      <c r="I3169" s="119" t="s">
        <v>189</v>
      </c>
      <c r="J3169" s="119">
        <v>4</v>
      </c>
      <c r="K3169" s="119">
        <v>10</v>
      </c>
      <c r="L3169" s="119">
        <v>1001</v>
      </c>
      <c r="M3169" s="119">
        <v>26</v>
      </c>
      <c r="N3169" s="120"/>
    </row>
    <row r="3170" spans="1:14" x14ac:dyDescent="0.25">
      <c r="A3170" s="119">
        <v>176</v>
      </c>
      <c r="B3170" s="119">
        <v>176</v>
      </c>
      <c r="C3170" s="119">
        <v>3</v>
      </c>
      <c r="D3170" s="119" t="s">
        <v>195</v>
      </c>
      <c r="E3170" s="119" t="s">
        <v>333</v>
      </c>
      <c r="F3170" s="119" t="s">
        <v>341</v>
      </c>
      <c r="G3170" s="119" t="s">
        <v>341</v>
      </c>
      <c r="H3170" s="119" t="s">
        <v>188</v>
      </c>
      <c r="I3170" s="119" t="s">
        <v>189</v>
      </c>
      <c r="J3170" s="119">
        <v>4</v>
      </c>
      <c r="K3170" s="119">
        <v>10</v>
      </c>
      <c r="L3170" s="119">
        <v>1002</v>
      </c>
      <c r="M3170" s="119">
        <v>24</v>
      </c>
      <c r="N3170" s="120"/>
    </row>
    <row r="3171" spans="1:14" x14ac:dyDescent="0.25">
      <c r="A3171" s="119">
        <v>176</v>
      </c>
      <c r="B3171" s="119">
        <v>176</v>
      </c>
      <c r="C3171" s="119">
        <v>3</v>
      </c>
      <c r="D3171" s="119" t="s">
        <v>195</v>
      </c>
      <c r="E3171" s="119" t="s">
        <v>333</v>
      </c>
      <c r="F3171" s="119" t="s">
        <v>341</v>
      </c>
      <c r="G3171" s="119" t="s">
        <v>341</v>
      </c>
      <c r="H3171" s="119" t="s">
        <v>188</v>
      </c>
      <c r="I3171" s="119" t="s">
        <v>189</v>
      </c>
      <c r="J3171" s="119">
        <v>4</v>
      </c>
      <c r="K3171" s="119">
        <v>11</v>
      </c>
      <c r="L3171" s="119">
        <v>1101</v>
      </c>
      <c r="M3171" s="119">
        <v>24</v>
      </c>
      <c r="N3171" s="120"/>
    </row>
    <row r="3172" spans="1:14" x14ac:dyDescent="0.25">
      <c r="A3172" s="119">
        <v>176</v>
      </c>
      <c r="B3172" s="119">
        <v>176</v>
      </c>
      <c r="C3172" s="119">
        <v>3</v>
      </c>
      <c r="D3172" s="119" t="s">
        <v>195</v>
      </c>
      <c r="E3172" s="119" t="s">
        <v>333</v>
      </c>
      <c r="F3172" s="119" t="s">
        <v>341</v>
      </c>
      <c r="G3172" s="119" t="s">
        <v>341</v>
      </c>
      <c r="H3172" s="119" t="s">
        <v>188</v>
      </c>
      <c r="I3172" s="119" t="s">
        <v>189</v>
      </c>
      <c r="J3172" s="119">
        <v>4</v>
      </c>
      <c r="K3172" s="119">
        <v>11</v>
      </c>
      <c r="L3172" s="119">
        <v>1102</v>
      </c>
      <c r="M3172" s="119">
        <v>24</v>
      </c>
      <c r="N3172" s="120"/>
    </row>
    <row r="3173" spans="1:14" x14ac:dyDescent="0.25">
      <c r="A3173" s="119">
        <v>176</v>
      </c>
      <c r="B3173" s="119">
        <v>176</v>
      </c>
      <c r="C3173" s="119">
        <v>3</v>
      </c>
      <c r="D3173" s="119" t="s">
        <v>195</v>
      </c>
      <c r="E3173" s="119" t="s">
        <v>333</v>
      </c>
      <c r="F3173" s="119" t="s">
        <v>341</v>
      </c>
      <c r="G3173" s="119" t="s">
        <v>341</v>
      </c>
      <c r="H3173" s="119" t="s">
        <v>188</v>
      </c>
      <c r="I3173" s="119" t="s">
        <v>190</v>
      </c>
      <c r="J3173" s="119">
        <v>2</v>
      </c>
      <c r="K3173" s="119">
        <v>1</v>
      </c>
      <c r="L3173" s="119">
        <v>101</v>
      </c>
      <c r="M3173" s="119">
        <v>25</v>
      </c>
      <c r="N3173" s="120"/>
    </row>
    <row r="3174" spans="1:14" x14ac:dyDescent="0.25">
      <c r="A3174" s="119">
        <v>176</v>
      </c>
      <c r="B3174" s="119">
        <v>176</v>
      </c>
      <c r="C3174" s="119">
        <v>3</v>
      </c>
      <c r="D3174" s="119" t="s">
        <v>195</v>
      </c>
      <c r="E3174" s="119" t="s">
        <v>333</v>
      </c>
      <c r="F3174" s="119" t="s">
        <v>341</v>
      </c>
      <c r="G3174" s="119" t="s">
        <v>341</v>
      </c>
      <c r="H3174" s="119" t="s">
        <v>188</v>
      </c>
      <c r="I3174" s="119" t="s">
        <v>190</v>
      </c>
      <c r="J3174" s="119">
        <v>2</v>
      </c>
      <c r="K3174" s="119">
        <v>1</v>
      </c>
      <c r="L3174" s="119">
        <v>102</v>
      </c>
      <c r="M3174" s="119">
        <v>25</v>
      </c>
      <c r="N3174" s="120"/>
    </row>
    <row r="3175" spans="1:14" x14ac:dyDescent="0.25">
      <c r="A3175" s="119">
        <v>176</v>
      </c>
      <c r="B3175" s="119">
        <v>176</v>
      </c>
      <c r="C3175" s="119">
        <v>3</v>
      </c>
      <c r="D3175" s="119" t="s">
        <v>195</v>
      </c>
      <c r="E3175" s="119" t="s">
        <v>333</v>
      </c>
      <c r="F3175" s="119" t="s">
        <v>341</v>
      </c>
      <c r="G3175" s="119" t="s">
        <v>341</v>
      </c>
      <c r="H3175" s="119" t="s">
        <v>188</v>
      </c>
      <c r="I3175" s="119" t="s">
        <v>190</v>
      </c>
      <c r="J3175" s="119">
        <v>2</v>
      </c>
      <c r="K3175" s="119">
        <v>1</v>
      </c>
      <c r="L3175" s="119">
        <v>103</v>
      </c>
      <c r="M3175" s="119">
        <v>25</v>
      </c>
      <c r="N3175" s="120"/>
    </row>
    <row r="3176" spans="1:14" x14ac:dyDescent="0.25">
      <c r="A3176" s="119">
        <v>176</v>
      </c>
      <c r="B3176" s="119">
        <v>176</v>
      </c>
      <c r="C3176" s="119">
        <v>3</v>
      </c>
      <c r="D3176" s="119" t="s">
        <v>195</v>
      </c>
      <c r="E3176" s="119" t="s">
        <v>333</v>
      </c>
      <c r="F3176" s="119" t="s">
        <v>341</v>
      </c>
      <c r="G3176" s="119" t="s">
        <v>341</v>
      </c>
      <c r="H3176" s="119" t="s">
        <v>188</v>
      </c>
      <c r="I3176" s="119" t="s">
        <v>190</v>
      </c>
      <c r="J3176" s="119">
        <v>2</v>
      </c>
      <c r="K3176" s="119">
        <v>1</v>
      </c>
      <c r="L3176" s="119">
        <v>104</v>
      </c>
      <c r="M3176" s="119">
        <v>26</v>
      </c>
      <c r="N3176" s="120"/>
    </row>
    <row r="3177" spans="1:14" x14ac:dyDescent="0.25">
      <c r="A3177" s="119">
        <v>176</v>
      </c>
      <c r="B3177" s="119">
        <v>176</v>
      </c>
      <c r="C3177" s="119">
        <v>3</v>
      </c>
      <c r="D3177" s="119" t="s">
        <v>195</v>
      </c>
      <c r="E3177" s="119" t="s">
        <v>333</v>
      </c>
      <c r="F3177" s="119" t="s">
        <v>341</v>
      </c>
      <c r="G3177" s="119" t="s">
        <v>341</v>
      </c>
      <c r="H3177" s="119" t="s">
        <v>188</v>
      </c>
      <c r="I3177" s="119" t="s">
        <v>190</v>
      </c>
      <c r="J3177" s="119">
        <v>2</v>
      </c>
      <c r="K3177" s="119">
        <v>2</v>
      </c>
      <c r="L3177" s="119">
        <v>201</v>
      </c>
      <c r="M3177" s="119">
        <v>26</v>
      </c>
      <c r="N3177" s="120"/>
    </row>
    <row r="3178" spans="1:14" x14ac:dyDescent="0.25">
      <c r="A3178" s="119">
        <v>176</v>
      </c>
      <c r="B3178" s="119">
        <v>176</v>
      </c>
      <c r="C3178" s="119">
        <v>3</v>
      </c>
      <c r="D3178" s="119" t="s">
        <v>195</v>
      </c>
      <c r="E3178" s="119" t="s">
        <v>333</v>
      </c>
      <c r="F3178" s="119" t="s">
        <v>341</v>
      </c>
      <c r="G3178" s="119" t="s">
        <v>341</v>
      </c>
      <c r="H3178" s="119" t="s">
        <v>188</v>
      </c>
      <c r="I3178" s="119" t="s">
        <v>190</v>
      </c>
      <c r="J3178" s="119">
        <v>2</v>
      </c>
      <c r="K3178" s="119">
        <v>2</v>
      </c>
      <c r="L3178" s="119">
        <v>202</v>
      </c>
      <c r="M3178" s="119">
        <v>24</v>
      </c>
      <c r="N3178" s="120"/>
    </row>
    <row r="3179" spans="1:14" x14ac:dyDescent="0.25">
      <c r="A3179" s="119">
        <v>176</v>
      </c>
      <c r="B3179" s="119">
        <v>176</v>
      </c>
      <c r="C3179" s="119">
        <v>3</v>
      </c>
      <c r="D3179" s="119" t="s">
        <v>195</v>
      </c>
      <c r="E3179" s="119" t="s">
        <v>333</v>
      </c>
      <c r="F3179" s="119" t="s">
        <v>341</v>
      </c>
      <c r="G3179" s="119" t="s">
        <v>341</v>
      </c>
      <c r="H3179" s="119" t="s">
        <v>188</v>
      </c>
      <c r="I3179" s="119" t="s">
        <v>190</v>
      </c>
      <c r="J3179" s="119">
        <v>2</v>
      </c>
      <c r="K3179" s="119">
        <v>2</v>
      </c>
      <c r="L3179" s="119">
        <v>203</v>
      </c>
      <c r="M3179" s="119">
        <v>25</v>
      </c>
      <c r="N3179" s="120"/>
    </row>
    <row r="3180" spans="1:14" x14ac:dyDescent="0.25">
      <c r="A3180" s="119">
        <v>176</v>
      </c>
      <c r="B3180" s="119">
        <v>176</v>
      </c>
      <c r="C3180" s="119">
        <v>3</v>
      </c>
      <c r="D3180" s="119" t="s">
        <v>195</v>
      </c>
      <c r="E3180" s="119" t="s">
        <v>333</v>
      </c>
      <c r="F3180" s="119" t="s">
        <v>341</v>
      </c>
      <c r="G3180" s="119" t="s">
        <v>341</v>
      </c>
      <c r="H3180" s="119" t="s">
        <v>188</v>
      </c>
      <c r="I3180" s="119" t="s">
        <v>190</v>
      </c>
      <c r="J3180" s="119">
        <v>2</v>
      </c>
      <c r="K3180" s="119">
        <v>2</v>
      </c>
      <c r="L3180" s="119">
        <v>204</v>
      </c>
      <c r="M3180" s="119">
        <v>25</v>
      </c>
      <c r="N3180" s="120"/>
    </row>
    <row r="3181" spans="1:14" x14ac:dyDescent="0.25">
      <c r="A3181" s="119">
        <v>176</v>
      </c>
      <c r="B3181" s="119">
        <v>176</v>
      </c>
      <c r="C3181" s="119">
        <v>3</v>
      </c>
      <c r="D3181" s="119" t="s">
        <v>195</v>
      </c>
      <c r="E3181" s="119" t="s">
        <v>333</v>
      </c>
      <c r="F3181" s="119" t="s">
        <v>341</v>
      </c>
      <c r="G3181" s="119" t="s">
        <v>341</v>
      </c>
      <c r="H3181" s="119" t="s">
        <v>188</v>
      </c>
      <c r="I3181" s="119" t="s">
        <v>190</v>
      </c>
      <c r="J3181" s="119">
        <v>2</v>
      </c>
      <c r="K3181" s="119">
        <v>2</v>
      </c>
      <c r="L3181" s="119">
        <v>205</v>
      </c>
      <c r="M3181" s="119">
        <v>25</v>
      </c>
    </row>
    <row r="3182" spans="1:14" x14ac:dyDescent="0.25">
      <c r="A3182" s="119">
        <v>176</v>
      </c>
      <c r="B3182" s="119">
        <v>176</v>
      </c>
      <c r="C3182" s="119">
        <v>3</v>
      </c>
      <c r="D3182" s="119" t="s">
        <v>195</v>
      </c>
      <c r="E3182" s="119" t="s">
        <v>333</v>
      </c>
      <c r="F3182" s="119" t="s">
        <v>341</v>
      </c>
      <c r="G3182" s="119" t="s">
        <v>341</v>
      </c>
      <c r="H3182" s="119" t="s">
        <v>188</v>
      </c>
      <c r="I3182" s="119" t="s">
        <v>190</v>
      </c>
      <c r="J3182" s="119">
        <v>2</v>
      </c>
      <c r="K3182" s="119">
        <v>3</v>
      </c>
      <c r="L3182" s="119">
        <v>301</v>
      </c>
      <c r="M3182" s="119">
        <v>26</v>
      </c>
    </row>
    <row r="3183" spans="1:14" x14ac:dyDescent="0.25">
      <c r="A3183" s="119">
        <v>176</v>
      </c>
      <c r="B3183" s="119">
        <v>176</v>
      </c>
      <c r="C3183" s="119">
        <v>3</v>
      </c>
      <c r="D3183" s="119" t="s">
        <v>195</v>
      </c>
      <c r="E3183" s="119" t="s">
        <v>333</v>
      </c>
      <c r="F3183" s="119" t="s">
        <v>341</v>
      </c>
      <c r="G3183" s="119" t="s">
        <v>341</v>
      </c>
      <c r="H3183" s="119" t="s">
        <v>188</v>
      </c>
      <c r="I3183" s="119" t="s">
        <v>190</v>
      </c>
      <c r="J3183" s="119">
        <v>2</v>
      </c>
      <c r="K3183" s="119">
        <v>3</v>
      </c>
      <c r="L3183" s="119">
        <v>302</v>
      </c>
      <c r="M3183" s="119">
        <v>24</v>
      </c>
    </row>
    <row r="3184" spans="1:14" x14ac:dyDescent="0.25">
      <c r="A3184" s="119">
        <v>176</v>
      </c>
      <c r="B3184" s="119">
        <v>176</v>
      </c>
      <c r="C3184" s="119">
        <v>3</v>
      </c>
      <c r="D3184" s="119" t="s">
        <v>195</v>
      </c>
      <c r="E3184" s="119" t="s">
        <v>333</v>
      </c>
      <c r="F3184" s="119" t="s">
        <v>341</v>
      </c>
      <c r="G3184" s="119" t="s">
        <v>341</v>
      </c>
      <c r="H3184" s="119" t="s">
        <v>188</v>
      </c>
      <c r="I3184" s="119" t="s">
        <v>190</v>
      </c>
      <c r="J3184" s="119">
        <v>2</v>
      </c>
      <c r="K3184" s="119">
        <v>3</v>
      </c>
      <c r="L3184" s="119">
        <v>303</v>
      </c>
      <c r="M3184" s="119">
        <v>24</v>
      </c>
    </row>
    <row r="3185" spans="1:14" x14ac:dyDescent="0.25">
      <c r="A3185" s="119">
        <v>176</v>
      </c>
      <c r="B3185" s="119">
        <v>176</v>
      </c>
      <c r="C3185" s="119">
        <v>3</v>
      </c>
      <c r="D3185" s="119" t="s">
        <v>195</v>
      </c>
      <c r="E3185" s="119" t="s">
        <v>333</v>
      </c>
      <c r="F3185" s="119" t="s">
        <v>341</v>
      </c>
      <c r="G3185" s="119" t="s">
        <v>341</v>
      </c>
      <c r="H3185" s="119" t="s">
        <v>188</v>
      </c>
      <c r="I3185" s="119" t="s">
        <v>190</v>
      </c>
      <c r="J3185" s="119">
        <v>2</v>
      </c>
      <c r="K3185" s="119">
        <v>3</v>
      </c>
      <c r="L3185" s="119">
        <v>304</v>
      </c>
      <c r="M3185" s="119">
        <v>26</v>
      </c>
    </row>
    <row r="3186" spans="1:14" x14ac:dyDescent="0.25">
      <c r="A3186" s="119">
        <v>176</v>
      </c>
      <c r="B3186" s="119">
        <v>176</v>
      </c>
      <c r="C3186" s="119">
        <v>3</v>
      </c>
      <c r="D3186" s="119" t="s">
        <v>195</v>
      </c>
      <c r="E3186" s="119" t="s">
        <v>333</v>
      </c>
      <c r="F3186" s="119" t="s">
        <v>341</v>
      </c>
      <c r="G3186" s="119" t="s">
        <v>341</v>
      </c>
      <c r="H3186" s="119" t="s">
        <v>188</v>
      </c>
      <c r="I3186" s="119" t="s">
        <v>190</v>
      </c>
      <c r="J3186" s="119">
        <v>2</v>
      </c>
      <c r="K3186" s="119">
        <v>3</v>
      </c>
      <c r="L3186" s="119">
        <v>305</v>
      </c>
      <c r="M3186" s="119">
        <v>22</v>
      </c>
      <c r="N3186" s="120"/>
    </row>
    <row r="3187" spans="1:14" x14ac:dyDescent="0.25">
      <c r="A3187" s="119">
        <v>176</v>
      </c>
      <c r="B3187" s="119">
        <v>176</v>
      </c>
      <c r="C3187" s="119">
        <v>3</v>
      </c>
      <c r="D3187" s="119" t="s">
        <v>195</v>
      </c>
      <c r="E3187" s="119" t="s">
        <v>333</v>
      </c>
      <c r="F3187" s="119" t="s">
        <v>341</v>
      </c>
      <c r="G3187" s="119" t="s">
        <v>341</v>
      </c>
      <c r="H3187" s="119" t="s">
        <v>188</v>
      </c>
      <c r="I3187" s="119" t="s">
        <v>190</v>
      </c>
      <c r="J3187" s="119">
        <v>2</v>
      </c>
      <c r="K3187" s="119">
        <v>4</v>
      </c>
      <c r="L3187" s="119">
        <v>401</v>
      </c>
      <c r="M3187" s="119">
        <v>23</v>
      </c>
      <c r="N3187" s="120"/>
    </row>
    <row r="3188" spans="1:14" x14ac:dyDescent="0.25">
      <c r="A3188" s="119">
        <v>176</v>
      </c>
      <c r="B3188" s="119">
        <v>176</v>
      </c>
      <c r="C3188" s="119">
        <v>3</v>
      </c>
      <c r="D3188" s="119" t="s">
        <v>195</v>
      </c>
      <c r="E3188" s="119" t="s">
        <v>333</v>
      </c>
      <c r="F3188" s="119" t="s">
        <v>341</v>
      </c>
      <c r="G3188" s="119" t="s">
        <v>341</v>
      </c>
      <c r="H3188" s="119" t="s">
        <v>188</v>
      </c>
      <c r="I3188" s="119" t="s">
        <v>190</v>
      </c>
      <c r="J3188" s="119">
        <v>2</v>
      </c>
      <c r="K3188" s="119">
        <v>4</v>
      </c>
      <c r="L3188" s="119">
        <v>402</v>
      </c>
      <c r="M3188" s="119">
        <v>25</v>
      </c>
      <c r="N3188" s="120"/>
    </row>
    <row r="3189" spans="1:14" x14ac:dyDescent="0.25">
      <c r="A3189" s="119">
        <v>176</v>
      </c>
      <c r="B3189" s="119">
        <v>176</v>
      </c>
      <c r="C3189" s="119">
        <v>3</v>
      </c>
      <c r="D3189" s="119" t="s">
        <v>195</v>
      </c>
      <c r="E3189" s="119" t="s">
        <v>333</v>
      </c>
      <c r="F3189" s="119" t="s">
        <v>341</v>
      </c>
      <c r="G3189" s="119" t="s">
        <v>341</v>
      </c>
      <c r="H3189" s="119" t="s">
        <v>188</v>
      </c>
      <c r="I3189" s="119" t="s">
        <v>190</v>
      </c>
      <c r="J3189" s="119">
        <v>2</v>
      </c>
      <c r="K3189" s="119">
        <v>4</v>
      </c>
      <c r="L3189" s="119">
        <v>403</v>
      </c>
      <c r="M3189" s="119">
        <v>25</v>
      </c>
      <c r="N3189" s="120"/>
    </row>
    <row r="3190" spans="1:14" x14ac:dyDescent="0.25">
      <c r="A3190" s="119">
        <v>176</v>
      </c>
      <c r="B3190" s="119">
        <v>176</v>
      </c>
      <c r="C3190" s="119">
        <v>3</v>
      </c>
      <c r="D3190" s="119" t="s">
        <v>195</v>
      </c>
      <c r="E3190" s="119" t="s">
        <v>333</v>
      </c>
      <c r="F3190" s="119" t="s">
        <v>341</v>
      </c>
      <c r="G3190" s="119" t="s">
        <v>341</v>
      </c>
      <c r="H3190" s="119" t="s">
        <v>188</v>
      </c>
      <c r="I3190" s="119" t="s">
        <v>190</v>
      </c>
      <c r="J3190" s="119">
        <v>2</v>
      </c>
      <c r="K3190" s="119">
        <v>4</v>
      </c>
      <c r="L3190" s="119">
        <v>404</v>
      </c>
      <c r="M3190" s="119">
        <v>24</v>
      </c>
      <c r="N3190" s="120"/>
    </row>
    <row r="3191" spans="1:14" x14ac:dyDescent="0.25">
      <c r="A3191" s="119">
        <v>176</v>
      </c>
      <c r="B3191" s="119">
        <v>176</v>
      </c>
      <c r="C3191" s="119">
        <v>3</v>
      </c>
      <c r="D3191" s="119" t="s">
        <v>195</v>
      </c>
      <c r="E3191" s="119" t="s">
        <v>333</v>
      </c>
      <c r="F3191" s="119" t="s">
        <v>341</v>
      </c>
      <c r="G3191" s="119" t="s">
        <v>341</v>
      </c>
      <c r="H3191" s="119" t="s">
        <v>188</v>
      </c>
      <c r="I3191" s="119" t="s">
        <v>190</v>
      </c>
      <c r="J3191" s="119">
        <v>2</v>
      </c>
      <c r="K3191" s="119">
        <v>5</v>
      </c>
      <c r="L3191" s="119">
        <v>501</v>
      </c>
      <c r="M3191" s="119">
        <v>27</v>
      </c>
      <c r="N3191" s="120"/>
    </row>
    <row r="3192" spans="1:14" x14ac:dyDescent="0.25">
      <c r="A3192" s="119">
        <v>176</v>
      </c>
      <c r="B3192" s="119">
        <v>176</v>
      </c>
      <c r="C3192" s="119">
        <v>3</v>
      </c>
      <c r="D3192" s="119" t="s">
        <v>195</v>
      </c>
      <c r="E3192" s="119" t="s">
        <v>333</v>
      </c>
      <c r="F3192" s="119" t="s">
        <v>341</v>
      </c>
      <c r="G3192" s="119" t="s">
        <v>341</v>
      </c>
      <c r="H3192" s="119" t="s">
        <v>188</v>
      </c>
      <c r="I3192" s="119" t="s">
        <v>190</v>
      </c>
      <c r="J3192" s="119">
        <v>2</v>
      </c>
      <c r="K3192" s="119">
        <v>5</v>
      </c>
      <c r="L3192" s="119">
        <v>502</v>
      </c>
      <c r="M3192" s="119">
        <v>27</v>
      </c>
      <c r="N3192" s="120"/>
    </row>
    <row r="3193" spans="1:14" x14ac:dyDescent="0.25">
      <c r="A3193" s="119">
        <v>176</v>
      </c>
      <c r="B3193" s="119">
        <v>176</v>
      </c>
      <c r="C3193" s="119">
        <v>3</v>
      </c>
      <c r="D3193" s="119" t="s">
        <v>195</v>
      </c>
      <c r="E3193" s="119" t="s">
        <v>333</v>
      </c>
      <c r="F3193" s="119" t="s">
        <v>341</v>
      </c>
      <c r="G3193" s="119" t="s">
        <v>341</v>
      </c>
      <c r="H3193" s="119" t="s">
        <v>188</v>
      </c>
      <c r="I3193" s="119" t="s">
        <v>190</v>
      </c>
      <c r="J3193" s="119">
        <v>2</v>
      </c>
      <c r="K3193" s="119">
        <v>5</v>
      </c>
      <c r="L3193" s="119">
        <v>503</v>
      </c>
      <c r="M3193" s="119">
        <v>28</v>
      </c>
      <c r="N3193" s="120"/>
    </row>
    <row r="3194" spans="1:14" x14ac:dyDescent="0.25">
      <c r="A3194" s="119">
        <v>176</v>
      </c>
      <c r="B3194" s="119">
        <v>176</v>
      </c>
      <c r="C3194" s="119">
        <v>3</v>
      </c>
      <c r="D3194" s="119" t="s">
        <v>195</v>
      </c>
      <c r="E3194" s="119" t="s">
        <v>333</v>
      </c>
      <c r="F3194" s="119" t="s">
        <v>341</v>
      </c>
      <c r="G3194" s="119" t="s">
        <v>341</v>
      </c>
      <c r="H3194" s="119" t="s">
        <v>188</v>
      </c>
      <c r="I3194" s="119" t="s">
        <v>190</v>
      </c>
      <c r="J3194" s="119">
        <v>2</v>
      </c>
      <c r="K3194" s="119">
        <v>5</v>
      </c>
      <c r="L3194" s="119">
        <v>504</v>
      </c>
      <c r="M3194" s="119">
        <v>22</v>
      </c>
      <c r="N3194" s="120"/>
    </row>
    <row r="3195" spans="1:14" x14ac:dyDescent="0.25">
      <c r="A3195" s="119">
        <v>176</v>
      </c>
      <c r="B3195" s="119">
        <v>176</v>
      </c>
      <c r="C3195" s="119">
        <v>3</v>
      </c>
      <c r="D3195" s="119" t="s">
        <v>195</v>
      </c>
      <c r="E3195" s="119" t="s">
        <v>333</v>
      </c>
      <c r="F3195" s="119" t="s">
        <v>341</v>
      </c>
      <c r="G3195" s="119" t="s">
        <v>341</v>
      </c>
      <c r="H3195" s="119" t="s">
        <v>191</v>
      </c>
      <c r="I3195" s="119" t="s">
        <v>192</v>
      </c>
      <c r="J3195" s="119">
        <v>2</v>
      </c>
      <c r="K3195" s="119">
        <v>22</v>
      </c>
      <c r="L3195" s="119">
        <v>2201</v>
      </c>
      <c r="M3195" s="119">
        <v>20</v>
      </c>
      <c r="N3195" s="120"/>
    </row>
    <row r="3196" spans="1:14" x14ac:dyDescent="0.25">
      <c r="A3196" s="119">
        <v>176</v>
      </c>
      <c r="B3196" s="119">
        <v>176</v>
      </c>
      <c r="C3196" s="119">
        <v>3</v>
      </c>
      <c r="D3196" s="119" t="s">
        <v>195</v>
      </c>
      <c r="E3196" s="119" t="s">
        <v>333</v>
      </c>
      <c r="F3196" s="119" t="s">
        <v>341</v>
      </c>
      <c r="G3196" s="119" t="s">
        <v>341</v>
      </c>
      <c r="H3196" s="119" t="s">
        <v>191</v>
      </c>
      <c r="I3196" s="119" t="s">
        <v>192</v>
      </c>
      <c r="J3196" s="119">
        <v>3</v>
      </c>
      <c r="K3196" s="119">
        <v>23</v>
      </c>
      <c r="L3196" s="119">
        <v>2301</v>
      </c>
      <c r="M3196" s="119">
        <v>30</v>
      </c>
      <c r="N3196" s="120"/>
    </row>
    <row r="3197" spans="1:14" x14ac:dyDescent="0.25">
      <c r="A3197" s="119">
        <v>176</v>
      </c>
      <c r="B3197" s="119">
        <v>176</v>
      </c>
      <c r="C3197" s="119">
        <v>3</v>
      </c>
      <c r="D3197" s="119" t="s">
        <v>195</v>
      </c>
      <c r="E3197" s="119" t="s">
        <v>333</v>
      </c>
      <c r="F3197" s="119" t="s">
        <v>341</v>
      </c>
      <c r="G3197" s="119" t="s">
        <v>341</v>
      </c>
      <c r="H3197" s="119" t="s">
        <v>191</v>
      </c>
      <c r="I3197" s="119" t="s">
        <v>192</v>
      </c>
      <c r="J3197" s="119">
        <v>3</v>
      </c>
      <c r="K3197" s="119">
        <v>24</v>
      </c>
      <c r="L3197" s="119">
        <v>2401</v>
      </c>
      <c r="M3197" s="119">
        <v>35</v>
      </c>
      <c r="N3197" s="120"/>
    </row>
    <row r="3198" spans="1:14" x14ac:dyDescent="0.25">
      <c r="A3198" s="119">
        <v>176</v>
      </c>
      <c r="B3198" s="119">
        <v>176</v>
      </c>
      <c r="C3198" s="119">
        <v>3</v>
      </c>
      <c r="D3198" s="119" t="s">
        <v>195</v>
      </c>
      <c r="E3198" s="119" t="s">
        <v>333</v>
      </c>
      <c r="F3198" s="119" t="s">
        <v>341</v>
      </c>
      <c r="G3198" s="119" t="s">
        <v>341</v>
      </c>
      <c r="H3198" s="119" t="s">
        <v>191</v>
      </c>
      <c r="I3198" s="119" t="s">
        <v>192</v>
      </c>
      <c r="J3198" s="119">
        <v>4</v>
      </c>
      <c r="K3198" s="119">
        <v>25</v>
      </c>
      <c r="L3198" s="119">
        <v>2501</v>
      </c>
      <c r="M3198" s="119">
        <v>30</v>
      </c>
      <c r="N3198" s="120"/>
    </row>
    <row r="3199" spans="1:14" x14ac:dyDescent="0.25">
      <c r="A3199" s="119">
        <v>176</v>
      </c>
      <c r="B3199" s="119">
        <v>176</v>
      </c>
      <c r="C3199" s="119">
        <v>3</v>
      </c>
      <c r="D3199" s="119" t="s">
        <v>195</v>
      </c>
      <c r="E3199" s="119" t="s">
        <v>333</v>
      </c>
      <c r="F3199" s="119" t="s">
        <v>341</v>
      </c>
      <c r="G3199" s="119" t="s">
        <v>341</v>
      </c>
      <c r="H3199" s="119" t="s">
        <v>191</v>
      </c>
      <c r="I3199" s="119" t="s">
        <v>192</v>
      </c>
      <c r="J3199" s="119">
        <v>4</v>
      </c>
      <c r="K3199" s="119">
        <v>25</v>
      </c>
      <c r="L3199" s="119">
        <v>2502</v>
      </c>
      <c r="M3199" s="119">
        <v>25</v>
      </c>
      <c r="N3199" s="120"/>
    </row>
    <row r="3200" spans="1:14" x14ac:dyDescent="0.25">
      <c r="A3200" s="119">
        <v>177</v>
      </c>
      <c r="B3200" s="119">
        <v>177</v>
      </c>
      <c r="C3200" s="119">
        <v>3</v>
      </c>
      <c r="D3200" s="119" t="s">
        <v>195</v>
      </c>
      <c r="E3200" s="119" t="s">
        <v>196</v>
      </c>
      <c r="F3200" s="119" t="s">
        <v>342</v>
      </c>
      <c r="G3200" s="119" t="s">
        <v>343</v>
      </c>
      <c r="H3200" s="119" t="s">
        <v>188</v>
      </c>
      <c r="I3200" s="119" t="s">
        <v>288</v>
      </c>
      <c r="J3200" s="119">
        <v>1</v>
      </c>
      <c r="K3200" s="119">
        <v>0</v>
      </c>
      <c r="L3200" s="119">
        <v>1</v>
      </c>
      <c r="M3200" s="119">
        <v>21</v>
      </c>
      <c r="N3200" s="120"/>
    </row>
    <row r="3201" spans="1:14" x14ac:dyDescent="0.25">
      <c r="A3201" s="119">
        <v>177</v>
      </c>
      <c r="B3201" s="119">
        <v>177</v>
      </c>
      <c r="C3201" s="119">
        <v>3</v>
      </c>
      <c r="D3201" s="119" t="s">
        <v>195</v>
      </c>
      <c r="E3201" s="119" t="s">
        <v>196</v>
      </c>
      <c r="F3201" s="119" t="s">
        <v>342</v>
      </c>
      <c r="G3201" s="119" t="s">
        <v>343</v>
      </c>
      <c r="H3201" s="119" t="s">
        <v>188</v>
      </c>
      <c r="I3201" s="119" t="s">
        <v>288</v>
      </c>
      <c r="J3201" s="119">
        <v>1</v>
      </c>
      <c r="K3201" s="119">
        <v>0</v>
      </c>
      <c r="L3201" s="119">
        <v>2</v>
      </c>
      <c r="M3201" s="119">
        <v>21</v>
      </c>
      <c r="N3201" s="120"/>
    </row>
    <row r="3202" spans="1:14" x14ac:dyDescent="0.25">
      <c r="A3202" s="119">
        <v>177</v>
      </c>
      <c r="B3202" s="119">
        <v>177</v>
      </c>
      <c r="C3202" s="119">
        <v>3</v>
      </c>
      <c r="D3202" s="119" t="s">
        <v>195</v>
      </c>
      <c r="E3202" s="119" t="s">
        <v>196</v>
      </c>
      <c r="F3202" s="119" t="s">
        <v>342</v>
      </c>
      <c r="G3202" s="119" t="s">
        <v>343</v>
      </c>
      <c r="H3202" s="119" t="s">
        <v>188</v>
      </c>
      <c r="I3202" s="119" t="s">
        <v>288</v>
      </c>
      <c r="J3202" s="119">
        <v>1</v>
      </c>
      <c r="K3202" s="119">
        <v>0</v>
      </c>
      <c r="L3202" s="119">
        <v>3</v>
      </c>
      <c r="M3202" s="119">
        <v>20</v>
      </c>
      <c r="N3202" s="120"/>
    </row>
    <row r="3203" spans="1:14" x14ac:dyDescent="0.25">
      <c r="A3203" s="119">
        <v>177</v>
      </c>
      <c r="B3203" s="119">
        <v>177</v>
      </c>
      <c r="C3203" s="119">
        <v>3</v>
      </c>
      <c r="D3203" s="119" t="s">
        <v>195</v>
      </c>
      <c r="E3203" s="119" t="s">
        <v>196</v>
      </c>
      <c r="F3203" s="119" t="s">
        <v>342</v>
      </c>
      <c r="G3203" s="119" t="s">
        <v>343</v>
      </c>
      <c r="H3203" s="119" t="s">
        <v>188</v>
      </c>
      <c r="I3203" s="119" t="s">
        <v>288</v>
      </c>
      <c r="J3203" s="119">
        <v>2</v>
      </c>
      <c r="K3203" s="119">
        <v>1</v>
      </c>
      <c r="L3203" s="119">
        <v>101</v>
      </c>
      <c r="M3203" s="119">
        <v>23</v>
      </c>
      <c r="N3203" s="120"/>
    </row>
    <row r="3204" spans="1:14" x14ac:dyDescent="0.25">
      <c r="A3204" s="119">
        <v>177</v>
      </c>
      <c r="B3204" s="119">
        <v>177</v>
      </c>
      <c r="C3204" s="119">
        <v>3</v>
      </c>
      <c r="D3204" s="119" t="s">
        <v>195</v>
      </c>
      <c r="E3204" s="119" t="s">
        <v>196</v>
      </c>
      <c r="F3204" s="119" t="s">
        <v>342</v>
      </c>
      <c r="G3204" s="119" t="s">
        <v>343</v>
      </c>
      <c r="H3204" s="119" t="s">
        <v>188</v>
      </c>
      <c r="I3204" s="119" t="s">
        <v>288</v>
      </c>
      <c r="J3204" s="119">
        <v>2</v>
      </c>
      <c r="K3204" s="119">
        <v>1</v>
      </c>
      <c r="L3204" s="119">
        <v>102</v>
      </c>
      <c r="M3204" s="119">
        <v>26</v>
      </c>
      <c r="N3204" s="120"/>
    </row>
    <row r="3205" spans="1:14" x14ac:dyDescent="0.25">
      <c r="A3205" s="119">
        <v>177</v>
      </c>
      <c r="B3205" s="119">
        <v>177</v>
      </c>
      <c r="C3205" s="119">
        <v>3</v>
      </c>
      <c r="D3205" s="119" t="s">
        <v>195</v>
      </c>
      <c r="E3205" s="119" t="s">
        <v>196</v>
      </c>
      <c r="F3205" s="119" t="s">
        <v>342</v>
      </c>
      <c r="G3205" s="119" t="s">
        <v>343</v>
      </c>
      <c r="H3205" s="119" t="s">
        <v>188</v>
      </c>
      <c r="I3205" s="119" t="s">
        <v>288</v>
      </c>
      <c r="J3205" s="119">
        <v>2</v>
      </c>
      <c r="K3205" s="119">
        <v>1</v>
      </c>
      <c r="L3205" s="119">
        <v>103</v>
      </c>
      <c r="M3205" s="119">
        <v>26</v>
      </c>
      <c r="N3205" s="120"/>
    </row>
    <row r="3206" spans="1:14" x14ac:dyDescent="0.25">
      <c r="A3206" s="119">
        <v>177</v>
      </c>
      <c r="B3206" s="119">
        <v>177</v>
      </c>
      <c r="C3206" s="119">
        <v>3</v>
      </c>
      <c r="D3206" s="119" t="s">
        <v>195</v>
      </c>
      <c r="E3206" s="119" t="s">
        <v>196</v>
      </c>
      <c r="F3206" s="119" t="s">
        <v>342</v>
      </c>
      <c r="G3206" s="119" t="s">
        <v>343</v>
      </c>
      <c r="H3206" s="119" t="s">
        <v>188</v>
      </c>
      <c r="I3206" s="119" t="s">
        <v>288</v>
      </c>
      <c r="J3206" s="119">
        <v>2</v>
      </c>
      <c r="K3206" s="119">
        <v>2</v>
      </c>
      <c r="L3206" s="119">
        <v>201</v>
      </c>
      <c r="M3206" s="119">
        <v>26</v>
      </c>
      <c r="N3206" s="120"/>
    </row>
    <row r="3207" spans="1:14" x14ac:dyDescent="0.25">
      <c r="A3207" s="119">
        <v>177</v>
      </c>
      <c r="B3207" s="119">
        <v>177</v>
      </c>
      <c r="C3207" s="119">
        <v>3</v>
      </c>
      <c r="D3207" s="119" t="s">
        <v>195</v>
      </c>
      <c r="E3207" s="119" t="s">
        <v>196</v>
      </c>
      <c r="F3207" s="119" t="s">
        <v>342</v>
      </c>
      <c r="G3207" s="119" t="s">
        <v>343</v>
      </c>
      <c r="H3207" s="119" t="s">
        <v>188</v>
      </c>
      <c r="I3207" s="119" t="s">
        <v>288</v>
      </c>
      <c r="J3207" s="119">
        <v>2</v>
      </c>
      <c r="K3207" s="119">
        <v>2</v>
      </c>
      <c r="L3207" s="119">
        <v>202</v>
      </c>
      <c r="M3207" s="119">
        <v>27</v>
      </c>
      <c r="N3207" s="120"/>
    </row>
    <row r="3208" spans="1:14" x14ac:dyDescent="0.25">
      <c r="A3208" s="119">
        <v>177</v>
      </c>
      <c r="B3208" s="119">
        <v>177</v>
      </c>
      <c r="C3208" s="119">
        <v>3</v>
      </c>
      <c r="D3208" s="119" t="s">
        <v>195</v>
      </c>
      <c r="E3208" s="119" t="s">
        <v>196</v>
      </c>
      <c r="F3208" s="119" t="s">
        <v>342</v>
      </c>
      <c r="G3208" s="119" t="s">
        <v>343</v>
      </c>
      <c r="H3208" s="119" t="s">
        <v>188</v>
      </c>
      <c r="I3208" s="119" t="s">
        <v>288</v>
      </c>
      <c r="J3208" s="119">
        <v>2</v>
      </c>
      <c r="K3208" s="119">
        <v>2</v>
      </c>
      <c r="L3208" s="119">
        <v>203</v>
      </c>
      <c r="M3208" s="119">
        <v>24</v>
      </c>
      <c r="N3208" s="120"/>
    </row>
    <row r="3209" spans="1:14" x14ac:dyDescent="0.25">
      <c r="A3209" s="119">
        <v>177</v>
      </c>
      <c r="B3209" s="119">
        <v>177</v>
      </c>
      <c r="C3209" s="119">
        <v>3</v>
      </c>
      <c r="D3209" s="119" t="s">
        <v>195</v>
      </c>
      <c r="E3209" s="119" t="s">
        <v>196</v>
      </c>
      <c r="F3209" s="119" t="s">
        <v>342</v>
      </c>
      <c r="G3209" s="119" t="s">
        <v>343</v>
      </c>
      <c r="H3209" s="119" t="s">
        <v>188</v>
      </c>
      <c r="I3209" s="119" t="s">
        <v>288</v>
      </c>
      <c r="J3209" s="119">
        <v>2</v>
      </c>
      <c r="K3209" s="119">
        <v>3</v>
      </c>
      <c r="L3209" s="119">
        <v>301</v>
      </c>
      <c r="M3209" s="119">
        <v>28</v>
      </c>
      <c r="N3209" s="120"/>
    </row>
    <row r="3210" spans="1:14" x14ac:dyDescent="0.25">
      <c r="A3210" s="119">
        <v>177</v>
      </c>
      <c r="B3210" s="119">
        <v>177</v>
      </c>
      <c r="C3210" s="119">
        <v>3</v>
      </c>
      <c r="D3210" s="119" t="s">
        <v>195</v>
      </c>
      <c r="E3210" s="119" t="s">
        <v>196</v>
      </c>
      <c r="F3210" s="119" t="s">
        <v>342</v>
      </c>
      <c r="G3210" s="119" t="s">
        <v>343</v>
      </c>
      <c r="H3210" s="119" t="s">
        <v>188</v>
      </c>
      <c r="I3210" s="119" t="s">
        <v>288</v>
      </c>
      <c r="J3210" s="119">
        <v>2</v>
      </c>
      <c r="K3210" s="119">
        <v>3</v>
      </c>
      <c r="L3210" s="119">
        <v>302</v>
      </c>
      <c r="M3210" s="119">
        <v>28</v>
      </c>
      <c r="N3210" s="120"/>
    </row>
    <row r="3211" spans="1:14" x14ac:dyDescent="0.25">
      <c r="A3211" s="119">
        <v>177</v>
      </c>
      <c r="B3211" s="119">
        <v>177</v>
      </c>
      <c r="C3211" s="119">
        <v>3</v>
      </c>
      <c r="D3211" s="119" t="s">
        <v>195</v>
      </c>
      <c r="E3211" s="119" t="s">
        <v>196</v>
      </c>
      <c r="F3211" s="119" t="s">
        <v>342</v>
      </c>
      <c r="G3211" s="119" t="s">
        <v>343</v>
      </c>
      <c r="H3211" s="119" t="s">
        <v>188</v>
      </c>
      <c r="I3211" s="119" t="s">
        <v>288</v>
      </c>
      <c r="J3211" s="119">
        <v>2</v>
      </c>
      <c r="K3211" s="119">
        <v>4</v>
      </c>
      <c r="L3211" s="119">
        <v>401</v>
      </c>
      <c r="M3211" s="119">
        <v>30</v>
      </c>
      <c r="N3211" s="120"/>
    </row>
    <row r="3212" spans="1:14" x14ac:dyDescent="0.25">
      <c r="A3212" s="119">
        <v>177</v>
      </c>
      <c r="B3212" s="119">
        <v>177</v>
      </c>
      <c r="C3212" s="119">
        <v>3</v>
      </c>
      <c r="D3212" s="119" t="s">
        <v>195</v>
      </c>
      <c r="E3212" s="119" t="s">
        <v>196</v>
      </c>
      <c r="F3212" s="119" t="s">
        <v>342</v>
      </c>
      <c r="G3212" s="119" t="s">
        <v>343</v>
      </c>
      <c r="H3212" s="119" t="s">
        <v>188</v>
      </c>
      <c r="I3212" s="119" t="s">
        <v>288</v>
      </c>
      <c r="J3212" s="119">
        <v>2</v>
      </c>
      <c r="K3212" s="119">
        <v>4</v>
      </c>
      <c r="L3212" s="119">
        <v>402</v>
      </c>
      <c r="M3212" s="119">
        <v>30</v>
      </c>
    </row>
    <row r="3213" spans="1:14" x14ac:dyDescent="0.25">
      <c r="A3213" s="119">
        <v>177</v>
      </c>
      <c r="B3213" s="119">
        <v>177</v>
      </c>
      <c r="C3213" s="119">
        <v>3</v>
      </c>
      <c r="D3213" s="119" t="s">
        <v>195</v>
      </c>
      <c r="E3213" s="119" t="s">
        <v>196</v>
      </c>
      <c r="F3213" s="119" t="s">
        <v>342</v>
      </c>
      <c r="G3213" s="119" t="s">
        <v>343</v>
      </c>
      <c r="H3213" s="119" t="s">
        <v>188</v>
      </c>
      <c r="I3213" s="119" t="s">
        <v>288</v>
      </c>
      <c r="J3213" s="119">
        <v>2</v>
      </c>
      <c r="K3213" s="119">
        <v>5</v>
      </c>
      <c r="L3213" s="119">
        <v>501</v>
      </c>
      <c r="M3213" s="119">
        <v>32</v>
      </c>
    </row>
    <row r="3214" spans="1:14" x14ac:dyDescent="0.25">
      <c r="A3214" s="119">
        <v>177</v>
      </c>
      <c r="B3214" s="119">
        <v>177</v>
      </c>
      <c r="C3214" s="119">
        <v>3</v>
      </c>
      <c r="D3214" s="119" t="s">
        <v>195</v>
      </c>
      <c r="E3214" s="119" t="s">
        <v>196</v>
      </c>
      <c r="F3214" s="119" t="s">
        <v>342</v>
      </c>
      <c r="G3214" s="119" t="s">
        <v>343</v>
      </c>
      <c r="H3214" s="119" t="s">
        <v>188</v>
      </c>
      <c r="I3214" s="119" t="s">
        <v>288</v>
      </c>
      <c r="J3214" s="119">
        <v>2</v>
      </c>
      <c r="K3214" s="119">
        <v>5</v>
      </c>
      <c r="L3214" s="119">
        <v>502</v>
      </c>
      <c r="M3214" s="119">
        <v>33</v>
      </c>
    </row>
    <row r="3215" spans="1:14" x14ac:dyDescent="0.25">
      <c r="A3215" s="119">
        <v>177</v>
      </c>
      <c r="B3215" s="119">
        <v>177</v>
      </c>
      <c r="C3215" s="119">
        <v>3</v>
      </c>
      <c r="D3215" s="119" t="s">
        <v>195</v>
      </c>
      <c r="E3215" s="119" t="s">
        <v>196</v>
      </c>
      <c r="F3215" s="119" t="s">
        <v>342</v>
      </c>
      <c r="G3215" s="119" t="s">
        <v>343</v>
      </c>
      <c r="H3215" s="119" t="s">
        <v>188</v>
      </c>
      <c r="I3215" s="119" t="s">
        <v>288</v>
      </c>
      <c r="J3215" s="119">
        <v>3</v>
      </c>
      <c r="K3215" s="119">
        <v>6</v>
      </c>
      <c r="L3215" s="119">
        <v>601</v>
      </c>
      <c r="M3215" s="119">
        <v>30</v>
      </c>
    </row>
    <row r="3216" spans="1:14" x14ac:dyDescent="0.25">
      <c r="A3216" s="119">
        <v>177</v>
      </c>
      <c r="B3216" s="119">
        <v>177</v>
      </c>
      <c r="C3216" s="119">
        <v>3</v>
      </c>
      <c r="D3216" s="119" t="s">
        <v>195</v>
      </c>
      <c r="E3216" s="119" t="s">
        <v>196</v>
      </c>
      <c r="F3216" s="119" t="s">
        <v>342</v>
      </c>
      <c r="G3216" s="119" t="s">
        <v>343</v>
      </c>
      <c r="H3216" s="119" t="s">
        <v>188</v>
      </c>
      <c r="I3216" s="119" t="s">
        <v>288</v>
      </c>
      <c r="J3216" s="119">
        <v>3</v>
      </c>
      <c r="K3216" s="119">
        <v>6</v>
      </c>
      <c r="L3216" s="119">
        <v>602</v>
      </c>
      <c r="M3216" s="119">
        <v>30</v>
      </c>
      <c r="N3216" s="120"/>
    </row>
    <row r="3217" spans="1:14" x14ac:dyDescent="0.25">
      <c r="A3217" s="119">
        <v>177</v>
      </c>
      <c r="B3217" s="119">
        <v>177</v>
      </c>
      <c r="C3217" s="119">
        <v>3</v>
      </c>
      <c r="D3217" s="119" t="s">
        <v>195</v>
      </c>
      <c r="E3217" s="119" t="s">
        <v>196</v>
      </c>
      <c r="F3217" s="119" t="s">
        <v>342</v>
      </c>
      <c r="G3217" s="119" t="s">
        <v>343</v>
      </c>
      <c r="H3217" s="119" t="s">
        <v>188</v>
      </c>
      <c r="I3217" s="119" t="s">
        <v>288</v>
      </c>
      <c r="J3217" s="119">
        <v>3</v>
      </c>
      <c r="K3217" s="119">
        <v>7</v>
      </c>
      <c r="L3217" s="119">
        <v>701</v>
      </c>
      <c r="M3217" s="119">
        <v>34</v>
      </c>
      <c r="N3217" s="120"/>
    </row>
    <row r="3218" spans="1:14" x14ac:dyDescent="0.25">
      <c r="A3218" s="119">
        <v>177</v>
      </c>
      <c r="B3218" s="119">
        <v>177</v>
      </c>
      <c r="C3218" s="119">
        <v>3</v>
      </c>
      <c r="D3218" s="119" t="s">
        <v>195</v>
      </c>
      <c r="E3218" s="119" t="s">
        <v>196</v>
      </c>
      <c r="F3218" s="119" t="s">
        <v>342</v>
      </c>
      <c r="G3218" s="119" t="s">
        <v>343</v>
      </c>
      <c r="H3218" s="119" t="s">
        <v>188</v>
      </c>
      <c r="I3218" s="119" t="s">
        <v>288</v>
      </c>
      <c r="J3218" s="119">
        <v>3</v>
      </c>
      <c r="K3218" s="119">
        <v>7</v>
      </c>
      <c r="L3218" s="119">
        <v>702</v>
      </c>
      <c r="M3218" s="119">
        <v>31</v>
      </c>
      <c r="N3218" s="120"/>
    </row>
    <row r="3219" spans="1:14" x14ac:dyDescent="0.25">
      <c r="A3219" s="119">
        <v>177</v>
      </c>
      <c r="B3219" s="119">
        <v>177</v>
      </c>
      <c r="C3219" s="119">
        <v>3</v>
      </c>
      <c r="D3219" s="119" t="s">
        <v>195</v>
      </c>
      <c r="E3219" s="119" t="s">
        <v>196</v>
      </c>
      <c r="F3219" s="119" t="s">
        <v>342</v>
      </c>
      <c r="G3219" s="119" t="s">
        <v>343</v>
      </c>
      <c r="H3219" s="119" t="s">
        <v>188</v>
      </c>
      <c r="I3219" s="119" t="s">
        <v>288</v>
      </c>
      <c r="J3219" s="119">
        <v>3</v>
      </c>
      <c r="K3219" s="119">
        <v>8</v>
      </c>
      <c r="L3219" s="119">
        <v>801</v>
      </c>
      <c r="M3219" s="119">
        <v>23</v>
      </c>
      <c r="N3219" s="120"/>
    </row>
    <row r="3220" spans="1:14" x14ac:dyDescent="0.25">
      <c r="A3220" s="119">
        <v>177</v>
      </c>
      <c r="B3220" s="119">
        <v>177</v>
      </c>
      <c r="C3220" s="119">
        <v>3</v>
      </c>
      <c r="D3220" s="119" t="s">
        <v>195</v>
      </c>
      <c r="E3220" s="119" t="s">
        <v>196</v>
      </c>
      <c r="F3220" s="119" t="s">
        <v>342</v>
      </c>
      <c r="G3220" s="119" t="s">
        <v>343</v>
      </c>
      <c r="H3220" s="119" t="s">
        <v>188</v>
      </c>
      <c r="I3220" s="119" t="s">
        <v>288</v>
      </c>
      <c r="J3220" s="119">
        <v>3</v>
      </c>
      <c r="K3220" s="119">
        <v>8</v>
      </c>
      <c r="L3220" s="119">
        <v>802</v>
      </c>
      <c r="M3220" s="119">
        <v>23</v>
      </c>
      <c r="N3220" s="120"/>
    </row>
    <row r="3221" spans="1:14" x14ac:dyDescent="0.25">
      <c r="A3221" s="119">
        <v>177</v>
      </c>
      <c r="B3221" s="119">
        <v>177</v>
      </c>
      <c r="C3221" s="119">
        <v>3</v>
      </c>
      <c r="D3221" s="119" t="s">
        <v>195</v>
      </c>
      <c r="E3221" s="119" t="s">
        <v>196</v>
      </c>
      <c r="F3221" s="119" t="s">
        <v>342</v>
      </c>
      <c r="G3221" s="119" t="s">
        <v>343</v>
      </c>
      <c r="H3221" s="119" t="s">
        <v>188</v>
      </c>
      <c r="I3221" s="119" t="s">
        <v>288</v>
      </c>
      <c r="J3221" s="119">
        <v>3</v>
      </c>
      <c r="K3221" s="119">
        <v>9</v>
      </c>
      <c r="L3221" s="119">
        <v>901</v>
      </c>
      <c r="M3221" s="119">
        <v>24</v>
      </c>
      <c r="N3221" s="120"/>
    </row>
    <row r="3222" spans="1:14" x14ac:dyDescent="0.25">
      <c r="A3222" s="119">
        <v>177</v>
      </c>
      <c r="B3222" s="119">
        <v>177</v>
      </c>
      <c r="C3222" s="119">
        <v>3</v>
      </c>
      <c r="D3222" s="119" t="s">
        <v>195</v>
      </c>
      <c r="E3222" s="119" t="s">
        <v>196</v>
      </c>
      <c r="F3222" s="119" t="s">
        <v>342</v>
      </c>
      <c r="G3222" s="119" t="s">
        <v>343</v>
      </c>
      <c r="H3222" s="119" t="s">
        <v>188</v>
      </c>
      <c r="I3222" s="119" t="s">
        <v>288</v>
      </c>
      <c r="J3222" s="119">
        <v>3</v>
      </c>
      <c r="K3222" s="119">
        <v>9</v>
      </c>
      <c r="L3222" s="119">
        <v>902</v>
      </c>
      <c r="M3222" s="119">
        <v>23</v>
      </c>
      <c r="N3222" s="120"/>
    </row>
    <row r="3223" spans="1:14" x14ac:dyDescent="0.25">
      <c r="A3223" s="119">
        <v>177</v>
      </c>
      <c r="B3223" s="119">
        <v>177</v>
      </c>
      <c r="C3223" s="119">
        <v>3</v>
      </c>
      <c r="D3223" s="119" t="s">
        <v>195</v>
      </c>
      <c r="E3223" s="119" t="s">
        <v>196</v>
      </c>
      <c r="F3223" s="119" t="s">
        <v>342</v>
      </c>
      <c r="G3223" s="119" t="s">
        <v>343</v>
      </c>
      <c r="H3223" s="119" t="s">
        <v>188</v>
      </c>
      <c r="I3223" s="119" t="s">
        <v>288</v>
      </c>
      <c r="J3223" s="119">
        <v>4</v>
      </c>
      <c r="K3223" s="119">
        <v>10</v>
      </c>
      <c r="L3223" s="119">
        <v>1001</v>
      </c>
      <c r="M3223" s="119">
        <v>27</v>
      </c>
      <c r="N3223" s="120"/>
    </row>
    <row r="3224" spans="1:14" x14ac:dyDescent="0.25">
      <c r="A3224" s="119">
        <v>177</v>
      </c>
      <c r="B3224" s="119">
        <v>177</v>
      </c>
      <c r="C3224" s="119">
        <v>3</v>
      </c>
      <c r="D3224" s="119" t="s">
        <v>195</v>
      </c>
      <c r="E3224" s="119" t="s">
        <v>196</v>
      </c>
      <c r="F3224" s="119" t="s">
        <v>342</v>
      </c>
      <c r="G3224" s="119" t="s">
        <v>343</v>
      </c>
      <c r="H3224" s="119" t="s">
        <v>188</v>
      </c>
      <c r="I3224" s="119" t="s">
        <v>288</v>
      </c>
      <c r="J3224" s="119">
        <v>4</v>
      </c>
      <c r="K3224" s="119">
        <v>10</v>
      </c>
      <c r="L3224" s="119">
        <v>1002</v>
      </c>
      <c r="M3224" s="119">
        <v>28</v>
      </c>
      <c r="N3224" s="120"/>
    </row>
    <row r="3225" spans="1:14" x14ac:dyDescent="0.25">
      <c r="A3225" s="119">
        <v>177</v>
      </c>
      <c r="B3225" s="119">
        <v>177</v>
      </c>
      <c r="C3225" s="119">
        <v>3</v>
      </c>
      <c r="D3225" s="119" t="s">
        <v>195</v>
      </c>
      <c r="E3225" s="119" t="s">
        <v>196</v>
      </c>
      <c r="F3225" s="119" t="s">
        <v>342</v>
      </c>
      <c r="G3225" s="119" t="s">
        <v>343</v>
      </c>
      <c r="H3225" s="119" t="s">
        <v>188</v>
      </c>
      <c r="I3225" s="119" t="s">
        <v>288</v>
      </c>
      <c r="J3225" s="119">
        <v>4</v>
      </c>
      <c r="K3225" s="119">
        <v>11</v>
      </c>
      <c r="L3225" s="119">
        <v>1101</v>
      </c>
      <c r="M3225" s="119">
        <v>25</v>
      </c>
      <c r="N3225" s="120"/>
    </row>
    <row r="3226" spans="1:14" x14ac:dyDescent="0.25">
      <c r="A3226" s="119">
        <v>177</v>
      </c>
      <c r="B3226" s="119">
        <v>177</v>
      </c>
      <c r="C3226" s="119">
        <v>3</v>
      </c>
      <c r="D3226" s="119" t="s">
        <v>195</v>
      </c>
      <c r="E3226" s="119" t="s">
        <v>196</v>
      </c>
      <c r="F3226" s="119" t="s">
        <v>342</v>
      </c>
      <c r="G3226" s="119" t="s">
        <v>343</v>
      </c>
      <c r="H3226" s="119" t="s">
        <v>188</v>
      </c>
      <c r="I3226" s="119" t="s">
        <v>288</v>
      </c>
      <c r="J3226" s="119">
        <v>4</v>
      </c>
      <c r="K3226" s="119">
        <v>11</v>
      </c>
      <c r="L3226" s="119">
        <v>1102</v>
      </c>
      <c r="M3226" s="119">
        <v>21</v>
      </c>
      <c r="N3226" s="120"/>
    </row>
    <row r="3227" spans="1:14" x14ac:dyDescent="0.25">
      <c r="A3227" s="119">
        <v>177</v>
      </c>
      <c r="B3227" s="119">
        <v>177</v>
      </c>
      <c r="C3227" s="119">
        <v>3</v>
      </c>
      <c r="D3227" s="119" t="s">
        <v>195</v>
      </c>
      <c r="E3227" s="119" t="s">
        <v>196</v>
      </c>
      <c r="F3227" s="119" t="s">
        <v>342</v>
      </c>
      <c r="G3227" s="119" t="s">
        <v>343</v>
      </c>
      <c r="H3227" s="119" t="s">
        <v>191</v>
      </c>
      <c r="I3227" s="119" t="s">
        <v>192</v>
      </c>
      <c r="J3227" s="119">
        <v>2</v>
      </c>
      <c r="K3227" s="119">
        <v>22</v>
      </c>
      <c r="L3227" s="119">
        <v>2201</v>
      </c>
      <c r="M3227" s="119">
        <v>18</v>
      </c>
      <c r="N3227" s="120"/>
    </row>
    <row r="3228" spans="1:14" x14ac:dyDescent="0.25">
      <c r="A3228" s="119">
        <v>177</v>
      </c>
      <c r="B3228" s="119">
        <v>177</v>
      </c>
      <c r="C3228" s="119">
        <v>3</v>
      </c>
      <c r="D3228" s="119" t="s">
        <v>195</v>
      </c>
      <c r="E3228" s="119" t="s">
        <v>196</v>
      </c>
      <c r="F3228" s="119" t="s">
        <v>342</v>
      </c>
      <c r="G3228" s="119" t="s">
        <v>343</v>
      </c>
      <c r="H3228" s="119" t="s">
        <v>191</v>
      </c>
      <c r="I3228" s="119" t="s">
        <v>192</v>
      </c>
      <c r="J3228" s="119">
        <v>3</v>
      </c>
      <c r="K3228" s="119">
        <v>23</v>
      </c>
      <c r="L3228" s="119">
        <v>2301</v>
      </c>
      <c r="M3228" s="119">
        <v>19</v>
      </c>
      <c r="N3228" s="120"/>
    </row>
    <row r="3229" spans="1:14" x14ac:dyDescent="0.25">
      <c r="A3229" s="119">
        <v>177</v>
      </c>
      <c r="B3229" s="119">
        <v>177</v>
      </c>
      <c r="C3229" s="119">
        <v>3</v>
      </c>
      <c r="D3229" s="119" t="s">
        <v>195</v>
      </c>
      <c r="E3229" s="119" t="s">
        <v>196</v>
      </c>
      <c r="F3229" s="119" t="s">
        <v>342</v>
      </c>
      <c r="G3229" s="119" t="s">
        <v>343</v>
      </c>
      <c r="H3229" s="119" t="s">
        <v>191</v>
      </c>
      <c r="I3229" s="119" t="s">
        <v>192</v>
      </c>
      <c r="J3229" s="119">
        <v>3</v>
      </c>
      <c r="K3229" s="119">
        <v>24</v>
      </c>
      <c r="L3229" s="119">
        <v>2401</v>
      </c>
      <c r="M3229" s="119">
        <v>27</v>
      </c>
      <c r="N3229" s="120"/>
    </row>
    <row r="3230" spans="1:14" x14ac:dyDescent="0.25">
      <c r="A3230" s="119">
        <v>177</v>
      </c>
      <c r="B3230" s="119">
        <v>177</v>
      </c>
      <c r="C3230" s="119">
        <v>3</v>
      </c>
      <c r="D3230" s="119" t="s">
        <v>195</v>
      </c>
      <c r="E3230" s="119" t="s">
        <v>196</v>
      </c>
      <c r="F3230" s="119" t="s">
        <v>342</v>
      </c>
      <c r="G3230" s="119" t="s">
        <v>343</v>
      </c>
      <c r="H3230" s="119" t="s">
        <v>191</v>
      </c>
      <c r="I3230" s="119" t="s">
        <v>192</v>
      </c>
      <c r="J3230" s="119">
        <v>4</v>
      </c>
      <c r="K3230" s="119">
        <v>25</v>
      </c>
      <c r="L3230" s="119">
        <v>2501</v>
      </c>
      <c r="M3230" s="119">
        <v>34</v>
      </c>
      <c r="N3230" s="120"/>
    </row>
    <row r="3231" spans="1:14" x14ac:dyDescent="0.25">
      <c r="A3231" s="119">
        <v>179</v>
      </c>
      <c r="B3231" s="119">
        <v>179</v>
      </c>
      <c r="C3231" s="119">
        <v>3</v>
      </c>
      <c r="D3231" s="119" t="s">
        <v>195</v>
      </c>
      <c r="E3231" s="119" t="s">
        <v>344</v>
      </c>
      <c r="F3231" s="119" t="s">
        <v>345</v>
      </c>
      <c r="G3231" s="119" t="s">
        <v>345</v>
      </c>
      <c r="H3231" s="119" t="s">
        <v>188</v>
      </c>
      <c r="I3231" s="119" t="s">
        <v>288</v>
      </c>
      <c r="J3231" s="119">
        <v>3</v>
      </c>
      <c r="K3231" s="119">
        <v>6</v>
      </c>
      <c r="L3231" s="119">
        <v>601</v>
      </c>
      <c r="M3231" s="119">
        <v>18</v>
      </c>
      <c r="N3231" s="120"/>
    </row>
    <row r="3232" spans="1:14" x14ac:dyDescent="0.25">
      <c r="A3232" s="119">
        <v>179</v>
      </c>
      <c r="B3232" s="119">
        <v>179</v>
      </c>
      <c r="C3232" s="119">
        <v>3</v>
      </c>
      <c r="D3232" s="119" t="s">
        <v>195</v>
      </c>
      <c r="E3232" s="119" t="s">
        <v>344</v>
      </c>
      <c r="F3232" s="119" t="s">
        <v>345</v>
      </c>
      <c r="G3232" s="119" t="s">
        <v>345</v>
      </c>
      <c r="H3232" s="119" t="s">
        <v>188</v>
      </c>
      <c r="I3232" s="119" t="s">
        <v>288</v>
      </c>
      <c r="J3232" s="119">
        <v>3</v>
      </c>
      <c r="K3232" s="119">
        <v>7</v>
      </c>
      <c r="L3232" s="119">
        <v>701</v>
      </c>
      <c r="M3232" s="119">
        <v>12</v>
      </c>
      <c r="N3232" s="120"/>
    </row>
    <row r="3233" spans="1:14" x14ac:dyDescent="0.25">
      <c r="A3233" s="119">
        <v>179</v>
      </c>
      <c r="B3233" s="119">
        <v>179</v>
      </c>
      <c r="C3233" s="119">
        <v>3</v>
      </c>
      <c r="D3233" s="119" t="s">
        <v>195</v>
      </c>
      <c r="E3233" s="119" t="s">
        <v>344</v>
      </c>
      <c r="F3233" s="119" t="s">
        <v>345</v>
      </c>
      <c r="G3233" s="119" t="s">
        <v>345</v>
      </c>
      <c r="H3233" s="119" t="s">
        <v>188</v>
      </c>
      <c r="I3233" s="119" t="s">
        <v>288</v>
      </c>
      <c r="J3233" s="119">
        <v>3</v>
      </c>
      <c r="K3233" s="119">
        <v>8</v>
      </c>
      <c r="L3233" s="119">
        <v>801</v>
      </c>
      <c r="M3233" s="119">
        <v>16</v>
      </c>
      <c r="N3233" s="120"/>
    </row>
    <row r="3234" spans="1:14" x14ac:dyDescent="0.25">
      <c r="A3234" s="119">
        <v>179</v>
      </c>
      <c r="B3234" s="119">
        <v>179</v>
      </c>
      <c r="C3234" s="119">
        <v>3</v>
      </c>
      <c r="D3234" s="119" t="s">
        <v>195</v>
      </c>
      <c r="E3234" s="119" t="s">
        <v>344</v>
      </c>
      <c r="F3234" s="119" t="s">
        <v>345</v>
      </c>
      <c r="G3234" s="119" t="s">
        <v>345</v>
      </c>
      <c r="H3234" s="119" t="s">
        <v>188</v>
      </c>
      <c r="I3234" s="119" t="s">
        <v>288</v>
      </c>
      <c r="J3234" s="119">
        <v>3</v>
      </c>
      <c r="K3234" s="119">
        <v>9</v>
      </c>
      <c r="L3234" s="119">
        <v>901</v>
      </c>
      <c r="M3234" s="119">
        <v>13</v>
      </c>
      <c r="N3234" s="120"/>
    </row>
    <row r="3235" spans="1:14" x14ac:dyDescent="0.25">
      <c r="A3235" s="119">
        <v>179</v>
      </c>
      <c r="B3235" s="119">
        <v>179</v>
      </c>
      <c r="C3235" s="119">
        <v>3</v>
      </c>
      <c r="D3235" s="119" t="s">
        <v>195</v>
      </c>
      <c r="E3235" s="119" t="s">
        <v>344</v>
      </c>
      <c r="F3235" s="119" t="s">
        <v>345</v>
      </c>
      <c r="G3235" s="119" t="s">
        <v>345</v>
      </c>
      <c r="H3235" s="119" t="s">
        <v>188</v>
      </c>
      <c r="I3235" s="119" t="s">
        <v>288</v>
      </c>
      <c r="J3235" s="119">
        <v>4</v>
      </c>
      <c r="K3235" s="119">
        <v>10</v>
      </c>
      <c r="L3235" s="119">
        <v>1001</v>
      </c>
      <c r="M3235" s="119">
        <v>15</v>
      </c>
      <c r="N3235" s="120"/>
    </row>
    <row r="3236" spans="1:14" x14ac:dyDescent="0.25">
      <c r="A3236" s="119">
        <v>179</v>
      </c>
      <c r="B3236" s="119">
        <v>179</v>
      </c>
      <c r="C3236" s="119">
        <v>3</v>
      </c>
      <c r="D3236" s="119" t="s">
        <v>195</v>
      </c>
      <c r="E3236" s="119" t="s">
        <v>344</v>
      </c>
      <c r="F3236" s="119" t="s">
        <v>345</v>
      </c>
      <c r="G3236" s="119" t="s">
        <v>345</v>
      </c>
      <c r="H3236" s="119" t="s">
        <v>188</v>
      </c>
      <c r="I3236" s="119" t="s">
        <v>288</v>
      </c>
      <c r="J3236" s="119">
        <v>4</v>
      </c>
      <c r="K3236" s="119">
        <v>11</v>
      </c>
      <c r="L3236" s="119">
        <v>1101</v>
      </c>
      <c r="M3236" s="119">
        <v>19</v>
      </c>
      <c r="N3236" s="120"/>
    </row>
    <row r="3237" spans="1:14" x14ac:dyDescent="0.25">
      <c r="A3237" s="119">
        <v>179</v>
      </c>
      <c r="B3237" s="119">
        <v>179</v>
      </c>
      <c r="C3237" s="119">
        <v>3</v>
      </c>
      <c r="D3237" s="119" t="s">
        <v>195</v>
      </c>
      <c r="E3237" s="119" t="s">
        <v>344</v>
      </c>
      <c r="F3237" s="119" t="s">
        <v>345</v>
      </c>
      <c r="G3237" s="119" t="s">
        <v>345</v>
      </c>
      <c r="H3237" s="119" t="s">
        <v>201</v>
      </c>
      <c r="I3237" s="119" t="s">
        <v>288</v>
      </c>
      <c r="J3237" s="119">
        <v>1</v>
      </c>
      <c r="K3237" s="119">
        <v>0</v>
      </c>
      <c r="L3237" s="119">
        <v>1</v>
      </c>
      <c r="M3237" s="119">
        <v>6</v>
      </c>
      <c r="N3237" s="120"/>
    </row>
    <row r="3238" spans="1:14" x14ac:dyDescent="0.25">
      <c r="A3238" s="119">
        <v>179</v>
      </c>
      <c r="B3238" s="119">
        <v>179</v>
      </c>
      <c r="C3238" s="119">
        <v>3</v>
      </c>
      <c r="D3238" s="119" t="s">
        <v>195</v>
      </c>
      <c r="E3238" s="119" t="s">
        <v>344</v>
      </c>
      <c r="F3238" s="119" t="s">
        <v>345</v>
      </c>
      <c r="G3238" s="119" t="s">
        <v>345</v>
      </c>
      <c r="H3238" s="119" t="s">
        <v>201</v>
      </c>
      <c r="I3238" s="119" t="s">
        <v>288</v>
      </c>
      <c r="J3238" s="119">
        <v>2</v>
      </c>
      <c r="K3238" s="119">
        <v>1</v>
      </c>
      <c r="L3238" s="119">
        <v>101</v>
      </c>
      <c r="M3238" s="119">
        <v>11</v>
      </c>
      <c r="N3238" s="120"/>
    </row>
    <row r="3239" spans="1:14" x14ac:dyDescent="0.25">
      <c r="A3239" s="119">
        <v>179</v>
      </c>
      <c r="B3239" s="119">
        <v>179</v>
      </c>
      <c r="C3239" s="119">
        <v>3</v>
      </c>
      <c r="D3239" s="119" t="s">
        <v>195</v>
      </c>
      <c r="E3239" s="119" t="s">
        <v>344</v>
      </c>
      <c r="F3239" s="119" t="s">
        <v>345</v>
      </c>
      <c r="G3239" s="119" t="s">
        <v>345</v>
      </c>
      <c r="H3239" s="119" t="s">
        <v>201</v>
      </c>
      <c r="I3239" s="119" t="s">
        <v>288</v>
      </c>
      <c r="J3239" s="119">
        <v>2</v>
      </c>
      <c r="K3239" s="119">
        <v>2</v>
      </c>
      <c r="L3239" s="119">
        <v>201</v>
      </c>
      <c r="M3239" s="119">
        <v>10</v>
      </c>
      <c r="N3239" s="120"/>
    </row>
    <row r="3240" spans="1:14" x14ac:dyDescent="0.25">
      <c r="A3240" s="119">
        <v>179</v>
      </c>
      <c r="B3240" s="119">
        <v>179</v>
      </c>
      <c r="C3240" s="119">
        <v>3</v>
      </c>
      <c r="D3240" s="119" t="s">
        <v>195</v>
      </c>
      <c r="E3240" s="119" t="s">
        <v>344</v>
      </c>
      <c r="F3240" s="119" t="s">
        <v>345</v>
      </c>
      <c r="G3240" s="119" t="s">
        <v>345</v>
      </c>
      <c r="H3240" s="119" t="s">
        <v>201</v>
      </c>
      <c r="I3240" s="119" t="s">
        <v>288</v>
      </c>
      <c r="J3240" s="119">
        <v>2</v>
      </c>
      <c r="K3240" s="119">
        <v>3</v>
      </c>
      <c r="L3240" s="119">
        <v>301</v>
      </c>
      <c r="M3240" s="119">
        <v>5</v>
      </c>
      <c r="N3240" s="120"/>
    </row>
    <row r="3241" spans="1:14" x14ac:dyDescent="0.25">
      <c r="A3241" s="119">
        <v>179</v>
      </c>
      <c r="B3241" s="119">
        <v>179</v>
      </c>
      <c r="C3241" s="119">
        <v>3</v>
      </c>
      <c r="D3241" s="119" t="s">
        <v>195</v>
      </c>
      <c r="E3241" s="119" t="s">
        <v>344</v>
      </c>
      <c r="F3241" s="119" t="s">
        <v>345</v>
      </c>
      <c r="G3241" s="119" t="s">
        <v>345</v>
      </c>
      <c r="H3241" s="119" t="s">
        <v>201</v>
      </c>
      <c r="I3241" s="119" t="s">
        <v>288</v>
      </c>
      <c r="J3241" s="119">
        <v>2</v>
      </c>
      <c r="K3241" s="119">
        <v>4</v>
      </c>
      <c r="L3241" s="119">
        <v>401</v>
      </c>
      <c r="M3241" s="119">
        <v>9</v>
      </c>
      <c r="N3241" s="120"/>
    </row>
    <row r="3242" spans="1:14" x14ac:dyDescent="0.25">
      <c r="A3242" s="119">
        <v>179</v>
      </c>
      <c r="B3242" s="119">
        <v>179</v>
      </c>
      <c r="C3242" s="119">
        <v>3</v>
      </c>
      <c r="D3242" s="119" t="s">
        <v>195</v>
      </c>
      <c r="E3242" s="119" t="s">
        <v>344</v>
      </c>
      <c r="F3242" s="119" t="s">
        <v>345</v>
      </c>
      <c r="G3242" s="119" t="s">
        <v>345</v>
      </c>
      <c r="H3242" s="119" t="s">
        <v>201</v>
      </c>
      <c r="I3242" s="119" t="s">
        <v>288</v>
      </c>
      <c r="J3242" s="119">
        <v>2</v>
      </c>
      <c r="K3242" s="119">
        <v>5</v>
      </c>
      <c r="L3242" s="119">
        <v>501</v>
      </c>
      <c r="M3242" s="119">
        <v>5</v>
      </c>
      <c r="N3242" s="120"/>
    </row>
    <row r="3243" spans="1:14" x14ac:dyDescent="0.25">
      <c r="A3243" s="119">
        <v>179</v>
      </c>
      <c r="B3243" s="119">
        <v>195</v>
      </c>
      <c r="C3243" s="119">
        <v>3</v>
      </c>
      <c r="D3243" s="119" t="s">
        <v>195</v>
      </c>
      <c r="E3243" s="119" t="s">
        <v>344</v>
      </c>
      <c r="F3243" s="119" t="s">
        <v>345</v>
      </c>
      <c r="G3243" s="119" t="s">
        <v>346</v>
      </c>
      <c r="H3243" s="119" t="s">
        <v>201</v>
      </c>
      <c r="I3243" s="119" t="s">
        <v>189</v>
      </c>
      <c r="J3243" s="119">
        <v>1</v>
      </c>
      <c r="K3243" s="119">
        <v>0</v>
      </c>
      <c r="L3243" s="119">
        <v>1</v>
      </c>
      <c r="M3243" s="119">
        <v>7</v>
      </c>
      <c r="N3243" s="120"/>
    </row>
    <row r="3244" spans="1:14" x14ac:dyDescent="0.25">
      <c r="A3244" s="119">
        <v>179</v>
      </c>
      <c r="B3244" s="119">
        <v>195</v>
      </c>
      <c r="C3244" s="119">
        <v>3</v>
      </c>
      <c r="D3244" s="119" t="s">
        <v>195</v>
      </c>
      <c r="E3244" s="119" t="s">
        <v>344</v>
      </c>
      <c r="F3244" s="119" t="s">
        <v>345</v>
      </c>
      <c r="G3244" s="119" t="s">
        <v>346</v>
      </c>
      <c r="H3244" s="119" t="s">
        <v>201</v>
      </c>
      <c r="I3244" s="119" t="s">
        <v>189</v>
      </c>
      <c r="J3244" s="119">
        <v>2</v>
      </c>
      <c r="K3244" s="119">
        <v>1</v>
      </c>
      <c r="L3244" s="119">
        <v>101</v>
      </c>
      <c r="M3244" s="119">
        <v>11</v>
      </c>
      <c r="N3244" s="120"/>
    </row>
    <row r="3245" spans="1:14" x14ac:dyDescent="0.25">
      <c r="A3245" s="119">
        <v>179</v>
      </c>
      <c r="B3245" s="119">
        <v>195</v>
      </c>
      <c r="C3245" s="119">
        <v>3</v>
      </c>
      <c r="D3245" s="119" t="s">
        <v>195</v>
      </c>
      <c r="E3245" s="119" t="s">
        <v>344</v>
      </c>
      <c r="F3245" s="119" t="s">
        <v>345</v>
      </c>
      <c r="G3245" s="119" t="s">
        <v>346</v>
      </c>
      <c r="H3245" s="119" t="s">
        <v>201</v>
      </c>
      <c r="I3245" s="119" t="s">
        <v>189</v>
      </c>
      <c r="J3245" s="119">
        <v>2</v>
      </c>
      <c r="K3245" s="119">
        <v>2</v>
      </c>
      <c r="L3245" s="119">
        <v>201</v>
      </c>
      <c r="M3245" s="119">
        <v>11</v>
      </c>
      <c r="N3245" s="120"/>
    </row>
    <row r="3246" spans="1:14" x14ac:dyDescent="0.25">
      <c r="A3246" s="119">
        <v>179</v>
      </c>
      <c r="B3246" s="119">
        <v>195</v>
      </c>
      <c r="C3246" s="119">
        <v>3</v>
      </c>
      <c r="D3246" s="119" t="s">
        <v>195</v>
      </c>
      <c r="E3246" s="119" t="s">
        <v>344</v>
      </c>
      <c r="F3246" s="119" t="s">
        <v>345</v>
      </c>
      <c r="G3246" s="119" t="s">
        <v>346</v>
      </c>
      <c r="H3246" s="119" t="s">
        <v>201</v>
      </c>
      <c r="I3246" s="119" t="s">
        <v>189</v>
      </c>
      <c r="J3246" s="119">
        <v>2</v>
      </c>
      <c r="K3246" s="119">
        <v>3</v>
      </c>
      <c r="L3246" s="119">
        <v>301</v>
      </c>
      <c r="M3246" s="119">
        <v>10</v>
      </c>
      <c r="N3246" s="120"/>
    </row>
    <row r="3247" spans="1:14" x14ac:dyDescent="0.25">
      <c r="A3247" s="119">
        <v>179</v>
      </c>
      <c r="B3247" s="119">
        <v>195</v>
      </c>
      <c r="C3247" s="119">
        <v>3</v>
      </c>
      <c r="D3247" s="119" t="s">
        <v>195</v>
      </c>
      <c r="E3247" s="119" t="s">
        <v>344</v>
      </c>
      <c r="F3247" s="119" t="s">
        <v>345</v>
      </c>
      <c r="G3247" s="119" t="s">
        <v>346</v>
      </c>
      <c r="H3247" s="119" t="s">
        <v>201</v>
      </c>
      <c r="I3247" s="119" t="s">
        <v>189</v>
      </c>
      <c r="J3247" s="119">
        <v>2</v>
      </c>
      <c r="K3247" s="119">
        <v>4</v>
      </c>
      <c r="L3247" s="119">
        <v>401</v>
      </c>
      <c r="M3247" s="119">
        <v>9</v>
      </c>
      <c r="N3247" s="120"/>
    </row>
    <row r="3248" spans="1:14" x14ac:dyDescent="0.25">
      <c r="A3248" s="119">
        <v>179</v>
      </c>
      <c r="B3248" s="119">
        <v>195</v>
      </c>
      <c r="C3248" s="119">
        <v>3</v>
      </c>
      <c r="D3248" s="119" t="s">
        <v>195</v>
      </c>
      <c r="E3248" s="119" t="s">
        <v>344</v>
      </c>
      <c r="F3248" s="119" t="s">
        <v>345</v>
      </c>
      <c r="G3248" s="119" t="s">
        <v>346</v>
      </c>
      <c r="H3248" s="119" t="s">
        <v>201</v>
      </c>
      <c r="I3248" s="119" t="s">
        <v>189</v>
      </c>
      <c r="J3248" s="119">
        <v>2</v>
      </c>
      <c r="K3248" s="119">
        <v>5</v>
      </c>
      <c r="L3248" s="119">
        <v>501</v>
      </c>
      <c r="M3248" s="119">
        <v>9</v>
      </c>
      <c r="N3248" s="120"/>
    </row>
    <row r="3249" spans="1:14" x14ac:dyDescent="0.25">
      <c r="A3249" s="119">
        <v>180</v>
      </c>
      <c r="B3249" s="119">
        <v>180</v>
      </c>
      <c r="C3249" s="119">
        <v>3</v>
      </c>
      <c r="D3249" s="119" t="s">
        <v>195</v>
      </c>
      <c r="E3249" s="119" t="s">
        <v>333</v>
      </c>
      <c r="F3249" s="119" t="s">
        <v>347</v>
      </c>
      <c r="G3249" s="119" t="s">
        <v>348</v>
      </c>
      <c r="H3249" s="119" t="s">
        <v>194</v>
      </c>
      <c r="I3249" s="119" t="s">
        <v>189</v>
      </c>
      <c r="J3249" s="119">
        <v>1</v>
      </c>
      <c r="K3249" s="119">
        <v>0</v>
      </c>
      <c r="L3249" s="119">
        <v>1</v>
      </c>
      <c r="M3249" s="119">
        <v>23</v>
      </c>
      <c r="N3249" s="120"/>
    </row>
    <row r="3250" spans="1:14" x14ac:dyDescent="0.25">
      <c r="A3250" s="119">
        <v>180</v>
      </c>
      <c r="B3250" s="119">
        <v>180</v>
      </c>
      <c r="C3250" s="119">
        <v>3</v>
      </c>
      <c r="D3250" s="119" t="s">
        <v>195</v>
      </c>
      <c r="E3250" s="119" t="s">
        <v>333</v>
      </c>
      <c r="F3250" s="119" t="s">
        <v>347</v>
      </c>
      <c r="G3250" s="119" t="s">
        <v>348</v>
      </c>
      <c r="H3250" s="119" t="s">
        <v>194</v>
      </c>
      <c r="I3250" s="119" t="s">
        <v>189</v>
      </c>
      <c r="J3250" s="119">
        <v>3</v>
      </c>
      <c r="K3250" s="119">
        <v>6</v>
      </c>
      <c r="L3250" s="119">
        <v>601</v>
      </c>
      <c r="M3250" s="119">
        <v>25</v>
      </c>
      <c r="N3250" s="120"/>
    </row>
    <row r="3251" spans="1:14" x14ac:dyDescent="0.25">
      <c r="A3251" s="119">
        <v>180</v>
      </c>
      <c r="B3251" s="119">
        <v>180</v>
      </c>
      <c r="C3251" s="119">
        <v>3</v>
      </c>
      <c r="D3251" s="119" t="s">
        <v>195</v>
      </c>
      <c r="E3251" s="119" t="s">
        <v>333</v>
      </c>
      <c r="F3251" s="119" t="s">
        <v>347</v>
      </c>
      <c r="G3251" s="119" t="s">
        <v>348</v>
      </c>
      <c r="H3251" s="119" t="s">
        <v>194</v>
      </c>
      <c r="I3251" s="119" t="s">
        <v>189</v>
      </c>
      <c r="J3251" s="119">
        <v>3</v>
      </c>
      <c r="K3251" s="119">
        <v>7</v>
      </c>
      <c r="L3251" s="119">
        <v>701</v>
      </c>
      <c r="M3251" s="119">
        <v>31</v>
      </c>
      <c r="N3251" s="120"/>
    </row>
    <row r="3252" spans="1:14" x14ac:dyDescent="0.25">
      <c r="A3252" s="119">
        <v>180</v>
      </c>
      <c r="B3252" s="119">
        <v>180</v>
      </c>
      <c r="C3252" s="119">
        <v>3</v>
      </c>
      <c r="D3252" s="119" t="s">
        <v>195</v>
      </c>
      <c r="E3252" s="119" t="s">
        <v>333</v>
      </c>
      <c r="F3252" s="119" t="s">
        <v>347</v>
      </c>
      <c r="G3252" s="119" t="s">
        <v>348</v>
      </c>
      <c r="H3252" s="119" t="s">
        <v>194</v>
      </c>
      <c r="I3252" s="119" t="s">
        <v>189</v>
      </c>
      <c r="J3252" s="119">
        <v>3</v>
      </c>
      <c r="K3252" s="119">
        <v>8</v>
      </c>
      <c r="L3252" s="119">
        <v>801</v>
      </c>
      <c r="M3252" s="119">
        <v>23</v>
      </c>
      <c r="N3252" s="120"/>
    </row>
    <row r="3253" spans="1:14" x14ac:dyDescent="0.25">
      <c r="A3253" s="119">
        <v>180</v>
      </c>
      <c r="B3253" s="119">
        <v>180</v>
      </c>
      <c r="C3253" s="119">
        <v>3</v>
      </c>
      <c r="D3253" s="119" t="s">
        <v>195</v>
      </c>
      <c r="E3253" s="119" t="s">
        <v>333</v>
      </c>
      <c r="F3253" s="119" t="s">
        <v>347</v>
      </c>
      <c r="G3253" s="119" t="s">
        <v>348</v>
      </c>
      <c r="H3253" s="119" t="s">
        <v>194</v>
      </c>
      <c r="I3253" s="119" t="s">
        <v>189</v>
      </c>
      <c r="J3253" s="119">
        <v>3</v>
      </c>
      <c r="K3253" s="119">
        <v>9</v>
      </c>
      <c r="L3253" s="119">
        <v>901</v>
      </c>
      <c r="M3253" s="119">
        <v>25</v>
      </c>
      <c r="N3253" s="120"/>
    </row>
    <row r="3254" spans="1:14" x14ac:dyDescent="0.25">
      <c r="A3254" s="119">
        <v>180</v>
      </c>
      <c r="B3254" s="119">
        <v>180</v>
      </c>
      <c r="C3254" s="119">
        <v>3</v>
      </c>
      <c r="D3254" s="119" t="s">
        <v>195</v>
      </c>
      <c r="E3254" s="119" t="s">
        <v>333</v>
      </c>
      <c r="F3254" s="119" t="s">
        <v>347</v>
      </c>
      <c r="G3254" s="119" t="s">
        <v>348</v>
      </c>
      <c r="H3254" s="119" t="s">
        <v>194</v>
      </c>
      <c r="I3254" s="119" t="s">
        <v>189</v>
      </c>
      <c r="J3254" s="119">
        <v>4</v>
      </c>
      <c r="K3254" s="119">
        <v>10</v>
      </c>
      <c r="L3254" s="119">
        <v>1001</v>
      </c>
      <c r="M3254" s="119">
        <v>13</v>
      </c>
      <c r="N3254" s="120"/>
    </row>
    <row r="3255" spans="1:14" x14ac:dyDescent="0.25">
      <c r="A3255" s="119">
        <v>180</v>
      </c>
      <c r="B3255" s="119">
        <v>180</v>
      </c>
      <c r="C3255" s="119">
        <v>3</v>
      </c>
      <c r="D3255" s="119" t="s">
        <v>195</v>
      </c>
      <c r="E3255" s="119" t="s">
        <v>333</v>
      </c>
      <c r="F3255" s="119" t="s">
        <v>347</v>
      </c>
      <c r="G3255" s="119" t="s">
        <v>348</v>
      </c>
      <c r="H3255" s="119" t="s">
        <v>194</v>
      </c>
      <c r="I3255" s="119" t="s">
        <v>189</v>
      </c>
      <c r="J3255" s="119">
        <v>4</v>
      </c>
      <c r="K3255" s="119">
        <v>11</v>
      </c>
      <c r="L3255" s="119">
        <v>1101</v>
      </c>
      <c r="M3255" s="119">
        <v>18</v>
      </c>
      <c r="N3255" s="120"/>
    </row>
    <row r="3256" spans="1:14" x14ac:dyDescent="0.25">
      <c r="A3256" s="119">
        <v>180</v>
      </c>
      <c r="B3256" s="119">
        <v>180</v>
      </c>
      <c r="C3256" s="119">
        <v>3</v>
      </c>
      <c r="D3256" s="119" t="s">
        <v>195</v>
      </c>
      <c r="E3256" s="119" t="s">
        <v>333</v>
      </c>
      <c r="F3256" s="119" t="s">
        <v>347</v>
      </c>
      <c r="G3256" s="119" t="s">
        <v>348</v>
      </c>
      <c r="H3256" s="119" t="s">
        <v>194</v>
      </c>
      <c r="I3256" s="119" t="s">
        <v>190</v>
      </c>
      <c r="J3256" s="119">
        <v>1</v>
      </c>
      <c r="K3256" s="119">
        <v>0</v>
      </c>
      <c r="L3256" s="119">
        <v>1</v>
      </c>
      <c r="M3256" s="119">
        <v>23</v>
      </c>
      <c r="N3256" s="120"/>
    </row>
    <row r="3257" spans="1:14" x14ac:dyDescent="0.25">
      <c r="A3257" s="119">
        <v>180</v>
      </c>
      <c r="B3257" s="119">
        <v>180</v>
      </c>
      <c r="C3257" s="119">
        <v>3</v>
      </c>
      <c r="D3257" s="119" t="s">
        <v>195</v>
      </c>
      <c r="E3257" s="119" t="s">
        <v>333</v>
      </c>
      <c r="F3257" s="119" t="s">
        <v>347</v>
      </c>
      <c r="G3257" s="119" t="s">
        <v>348</v>
      </c>
      <c r="H3257" s="119" t="s">
        <v>194</v>
      </c>
      <c r="I3257" s="119" t="s">
        <v>190</v>
      </c>
      <c r="J3257" s="119">
        <v>2</v>
      </c>
      <c r="K3257" s="119">
        <v>1</v>
      </c>
      <c r="L3257" s="119">
        <v>101</v>
      </c>
      <c r="M3257" s="119">
        <v>17</v>
      </c>
      <c r="N3257" s="120"/>
    </row>
    <row r="3258" spans="1:14" x14ac:dyDescent="0.25">
      <c r="A3258" s="119">
        <v>180</v>
      </c>
      <c r="B3258" s="119">
        <v>180</v>
      </c>
      <c r="C3258" s="119">
        <v>3</v>
      </c>
      <c r="D3258" s="119" t="s">
        <v>195</v>
      </c>
      <c r="E3258" s="119" t="s">
        <v>333</v>
      </c>
      <c r="F3258" s="119" t="s">
        <v>347</v>
      </c>
      <c r="G3258" s="119" t="s">
        <v>348</v>
      </c>
      <c r="H3258" s="119" t="s">
        <v>194</v>
      </c>
      <c r="I3258" s="119" t="s">
        <v>190</v>
      </c>
      <c r="J3258" s="119">
        <v>2</v>
      </c>
      <c r="K3258" s="119">
        <v>1</v>
      </c>
      <c r="L3258" s="119">
        <v>102</v>
      </c>
      <c r="M3258" s="119">
        <v>20</v>
      </c>
      <c r="N3258" s="120"/>
    </row>
    <row r="3259" spans="1:14" x14ac:dyDescent="0.25">
      <c r="A3259" s="119">
        <v>180</v>
      </c>
      <c r="B3259" s="119">
        <v>180</v>
      </c>
      <c r="C3259" s="119">
        <v>3</v>
      </c>
      <c r="D3259" s="119" t="s">
        <v>195</v>
      </c>
      <c r="E3259" s="119" t="s">
        <v>333</v>
      </c>
      <c r="F3259" s="119" t="s">
        <v>347</v>
      </c>
      <c r="G3259" s="119" t="s">
        <v>348</v>
      </c>
      <c r="H3259" s="119" t="s">
        <v>194</v>
      </c>
      <c r="I3259" s="119" t="s">
        <v>190</v>
      </c>
      <c r="J3259" s="119">
        <v>2</v>
      </c>
      <c r="K3259" s="119">
        <v>2</v>
      </c>
      <c r="L3259" s="119">
        <v>201</v>
      </c>
      <c r="M3259" s="119">
        <v>38</v>
      </c>
      <c r="N3259" s="120"/>
    </row>
    <row r="3260" spans="1:14" x14ac:dyDescent="0.25">
      <c r="A3260" s="119">
        <v>180</v>
      </c>
      <c r="B3260" s="119">
        <v>180</v>
      </c>
      <c r="C3260" s="119">
        <v>3</v>
      </c>
      <c r="D3260" s="119" t="s">
        <v>195</v>
      </c>
      <c r="E3260" s="119" t="s">
        <v>333</v>
      </c>
      <c r="F3260" s="119" t="s">
        <v>347</v>
      </c>
      <c r="G3260" s="119" t="s">
        <v>348</v>
      </c>
      <c r="H3260" s="119" t="s">
        <v>194</v>
      </c>
      <c r="I3260" s="119" t="s">
        <v>190</v>
      </c>
      <c r="J3260" s="119">
        <v>2</v>
      </c>
      <c r="K3260" s="119">
        <v>3</v>
      </c>
      <c r="L3260" s="119">
        <v>301</v>
      </c>
      <c r="M3260" s="119">
        <v>38</v>
      </c>
      <c r="N3260" s="120"/>
    </row>
    <row r="3261" spans="1:14" x14ac:dyDescent="0.25">
      <c r="A3261" s="119">
        <v>180</v>
      </c>
      <c r="B3261" s="119">
        <v>180</v>
      </c>
      <c r="C3261" s="119">
        <v>3</v>
      </c>
      <c r="D3261" s="119" t="s">
        <v>195</v>
      </c>
      <c r="E3261" s="119" t="s">
        <v>333</v>
      </c>
      <c r="F3261" s="119" t="s">
        <v>347</v>
      </c>
      <c r="G3261" s="119" t="s">
        <v>348</v>
      </c>
      <c r="H3261" s="119" t="s">
        <v>194</v>
      </c>
      <c r="I3261" s="119" t="s">
        <v>190</v>
      </c>
      <c r="J3261" s="119">
        <v>2</v>
      </c>
      <c r="K3261" s="119">
        <v>4</v>
      </c>
      <c r="L3261" s="119">
        <v>401</v>
      </c>
      <c r="M3261" s="119">
        <v>25</v>
      </c>
      <c r="N3261" s="120"/>
    </row>
    <row r="3262" spans="1:14" x14ac:dyDescent="0.25">
      <c r="A3262" s="119">
        <v>180</v>
      </c>
      <c r="B3262" s="119">
        <v>180</v>
      </c>
      <c r="C3262" s="119">
        <v>3</v>
      </c>
      <c r="D3262" s="119" t="s">
        <v>195</v>
      </c>
      <c r="E3262" s="119" t="s">
        <v>333</v>
      </c>
      <c r="F3262" s="119" t="s">
        <v>347</v>
      </c>
      <c r="G3262" s="119" t="s">
        <v>348</v>
      </c>
      <c r="H3262" s="119" t="s">
        <v>194</v>
      </c>
      <c r="I3262" s="119" t="s">
        <v>190</v>
      </c>
      <c r="J3262" s="119">
        <v>2</v>
      </c>
      <c r="K3262" s="119">
        <v>5</v>
      </c>
      <c r="L3262" s="119">
        <v>501</v>
      </c>
      <c r="M3262" s="119">
        <v>31</v>
      </c>
      <c r="N3262" s="120"/>
    </row>
    <row r="3263" spans="1:14" x14ac:dyDescent="0.25">
      <c r="A3263" s="119">
        <v>183</v>
      </c>
      <c r="B3263" s="119">
        <v>183</v>
      </c>
      <c r="C3263" s="119">
        <v>3</v>
      </c>
      <c r="D3263" s="119" t="s">
        <v>195</v>
      </c>
      <c r="E3263" s="119" t="s">
        <v>196</v>
      </c>
      <c r="F3263" s="119" t="s">
        <v>349</v>
      </c>
      <c r="G3263" s="119" t="s">
        <v>350</v>
      </c>
      <c r="H3263" s="119" t="s">
        <v>205</v>
      </c>
      <c r="I3263" s="119" t="s">
        <v>189</v>
      </c>
      <c r="J3263" s="119">
        <v>2</v>
      </c>
      <c r="K3263" s="119">
        <v>99</v>
      </c>
      <c r="L3263" s="119">
        <v>9901</v>
      </c>
      <c r="M3263" s="119">
        <v>28</v>
      </c>
      <c r="N3263" s="120"/>
    </row>
    <row r="3264" spans="1:14" x14ac:dyDescent="0.25">
      <c r="A3264" s="119">
        <v>183</v>
      </c>
      <c r="B3264" s="119">
        <v>183</v>
      </c>
      <c r="C3264" s="119">
        <v>3</v>
      </c>
      <c r="D3264" s="119" t="s">
        <v>195</v>
      </c>
      <c r="E3264" s="119" t="s">
        <v>196</v>
      </c>
      <c r="F3264" s="119" t="s">
        <v>349</v>
      </c>
      <c r="G3264" s="119" t="s">
        <v>350</v>
      </c>
      <c r="H3264" s="119" t="s">
        <v>194</v>
      </c>
      <c r="I3264" s="119" t="s">
        <v>189</v>
      </c>
      <c r="J3264" s="119">
        <v>1</v>
      </c>
      <c r="K3264" s="119">
        <v>0</v>
      </c>
      <c r="L3264" s="119">
        <v>1</v>
      </c>
      <c r="M3264" s="119">
        <v>24</v>
      </c>
      <c r="N3264" s="120"/>
    </row>
    <row r="3265" spans="1:14" x14ac:dyDescent="0.25">
      <c r="A3265" s="119">
        <v>183</v>
      </c>
      <c r="B3265" s="119">
        <v>183</v>
      </c>
      <c r="C3265" s="119">
        <v>3</v>
      </c>
      <c r="D3265" s="119" t="s">
        <v>195</v>
      </c>
      <c r="E3265" s="119" t="s">
        <v>196</v>
      </c>
      <c r="F3265" s="119" t="s">
        <v>349</v>
      </c>
      <c r="G3265" s="119" t="s">
        <v>350</v>
      </c>
      <c r="H3265" s="119" t="s">
        <v>194</v>
      </c>
      <c r="I3265" s="119" t="s">
        <v>189</v>
      </c>
      <c r="J3265" s="119">
        <v>1</v>
      </c>
      <c r="K3265" s="119">
        <v>0</v>
      </c>
      <c r="L3265" s="119">
        <v>2</v>
      </c>
      <c r="M3265" s="119">
        <v>17</v>
      </c>
      <c r="N3265" s="120"/>
    </row>
    <row r="3266" spans="1:14" x14ac:dyDescent="0.25">
      <c r="A3266" s="119">
        <v>183</v>
      </c>
      <c r="B3266" s="119">
        <v>183</v>
      </c>
      <c r="C3266" s="119">
        <v>3</v>
      </c>
      <c r="D3266" s="119" t="s">
        <v>195</v>
      </c>
      <c r="E3266" s="119" t="s">
        <v>196</v>
      </c>
      <c r="F3266" s="119" t="s">
        <v>349</v>
      </c>
      <c r="G3266" s="119" t="s">
        <v>350</v>
      </c>
      <c r="H3266" s="119" t="s">
        <v>194</v>
      </c>
      <c r="I3266" s="119" t="s">
        <v>189</v>
      </c>
      <c r="J3266" s="119">
        <v>2</v>
      </c>
      <c r="K3266" s="119">
        <v>1</v>
      </c>
      <c r="L3266" s="119">
        <v>101</v>
      </c>
      <c r="M3266" s="119">
        <v>35</v>
      </c>
      <c r="N3266" s="120"/>
    </row>
    <row r="3267" spans="1:14" x14ac:dyDescent="0.25">
      <c r="A3267" s="119">
        <v>183</v>
      </c>
      <c r="B3267" s="119">
        <v>183</v>
      </c>
      <c r="C3267" s="119">
        <v>3</v>
      </c>
      <c r="D3267" s="119" t="s">
        <v>195</v>
      </c>
      <c r="E3267" s="119" t="s">
        <v>196</v>
      </c>
      <c r="F3267" s="119" t="s">
        <v>349</v>
      </c>
      <c r="G3267" s="119" t="s">
        <v>350</v>
      </c>
      <c r="H3267" s="119" t="s">
        <v>194</v>
      </c>
      <c r="I3267" s="119" t="s">
        <v>189</v>
      </c>
      <c r="J3267" s="119">
        <v>2</v>
      </c>
      <c r="K3267" s="119">
        <v>1</v>
      </c>
      <c r="L3267" s="119">
        <v>102</v>
      </c>
      <c r="M3267" s="119">
        <v>12</v>
      </c>
      <c r="N3267" s="120"/>
    </row>
    <row r="3268" spans="1:14" x14ac:dyDescent="0.25">
      <c r="A3268" s="119">
        <v>183</v>
      </c>
      <c r="B3268" s="119">
        <v>183</v>
      </c>
      <c r="C3268" s="119">
        <v>3</v>
      </c>
      <c r="D3268" s="119" t="s">
        <v>195</v>
      </c>
      <c r="E3268" s="119" t="s">
        <v>196</v>
      </c>
      <c r="F3268" s="119" t="s">
        <v>349</v>
      </c>
      <c r="G3268" s="119" t="s">
        <v>350</v>
      </c>
      <c r="H3268" s="119" t="s">
        <v>194</v>
      </c>
      <c r="I3268" s="119" t="s">
        <v>189</v>
      </c>
      <c r="J3268" s="119">
        <v>2</v>
      </c>
      <c r="K3268" s="119">
        <v>2</v>
      </c>
      <c r="L3268" s="119">
        <v>201</v>
      </c>
      <c r="M3268" s="119">
        <v>32</v>
      </c>
      <c r="N3268" s="120"/>
    </row>
    <row r="3269" spans="1:14" x14ac:dyDescent="0.25">
      <c r="A3269" s="119">
        <v>183</v>
      </c>
      <c r="B3269" s="119">
        <v>183</v>
      </c>
      <c r="C3269" s="119">
        <v>3</v>
      </c>
      <c r="D3269" s="119" t="s">
        <v>195</v>
      </c>
      <c r="E3269" s="119" t="s">
        <v>196</v>
      </c>
      <c r="F3269" s="119" t="s">
        <v>349</v>
      </c>
      <c r="G3269" s="119" t="s">
        <v>350</v>
      </c>
      <c r="H3269" s="119" t="s">
        <v>194</v>
      </c>
      <c r="I3269" s="119" t="s">
        <v>189</v>
      </c>
      <c r="J3269" s="119">
        <v>2</v>
      </c>
      <c r="K3269" s="119">
        <v>2</v>
      </c>
      <c r="L3269" s="119">
        <v>202</v>
      </c>
      <c r="M3269" s="119">
        <v>17</v>
      </c>
      <c r="N3269" s="120"/>
    </row>
    <row r="3270" spans="1:14" x14ac:dyDescent="0.25">
      <c r="A3270" s="119">
        <v>183</v>
      </c>
      <c r="B3270" s="119">
        <v>183</v>
      </c>
      <c r="C3270" s="119">
        <v>3</v>
      </c>
      <c r="D3270" s="119" t="s">
        <v>195</v>
      </c>
      <c r="E3270" s="119" t="s">
        <v>196</v>
      </c>
      <c r="F3270" s="119" t="s">
        <v>349</v>
      </c>
      <c r="G3270" s="119" t="s">
        <v>350</v>
      </c>
      <c r="H3270" s="119" t="s">
        <v>194</v>
      </c>
      <c r="I3270" s="119" t="s">
        <v>189</v>
      </c>
      <c r="J3270" s="119">
        <v>2</v>
      </c>
      <c r="K3270" s="119">
        <v>3</v>
      </c>
      <c r="L3270" s="119">
        <v>301</v>
      </c>
      <c r="M3270" s="119">
        <v>19</v>
      </c>
      <c r="N3270" s="120"/>
    </row>
    <row r="3271" spans="1:14" x14ac:dyDescent="0.25">
      <c r="A3271" s="119">
        <v>183</v>
      </c>
      <c r="B3271" s="119">
        <v>183</v>
      </c>
      <c r="C3271" s="119">
        <v>3</v>
      </c>
      <c r="D3271" s="119" t="s">
        <v>195</v>
      </c>
      <c r="E3271" s="119" t="s">
        <v>196</v>
      </c>
      <c r="F3271" s="119" t="s">
        <v>349</v>
      </c>
      <c r="G3271" s="119" t="s">
        <v>350</v>
      </c>
      <c r="H3271" s="119" t="s">
        <v>194</v>
      </c>
      <c r="I3271" s="119" t="s">
        <v>189</v>
      </c>
      <c r="J3271" s="119">
        <v>2</v>
      </c>
      <c r="K3271" s="119">
        <v>3</v>
      </c>
      <c r="L3271" s="119">
        <v>302</v>
      </c>
      <c r="M3271" s="119">
        <v>18</v>
      </c>
      <c r="N3271" s="120"/>
    </row>
    <row r="3272" spans="1:14" x14ac:dyDescent="0.25">
      <c r="A3272" s="119">
        <v>183</v>
      </c>
      <c r="B3272" s="119">
        <v>183</v>
      </c>
      <c r="C3272" s="119">
        <v>3</v>
      </c>
      <c r="D3272" s="119" t="s">
        <v>195</v>
      </c>
      <c r="E3272" s="119" t="s">
        <v>196</v>
      </c>
      <c r="F3272" s="119" t="s">
        <v>349</v>
      </c>
      <c r="G3272" s="119" t="s">
        <v>350</v>
      </c>
      <c r="H3272" s="119" t="s">
        <v>194</v>
      </c>
      <c r="I3272" s="119" t="s">
        <v>189</v>
      </c>
      <c r="J3272" s="119">
        <v>2</v>
      </c>
      <c r="K3272" s="119">
        <v>4</v>
      </c>
      <c r="L3272" s="119">
        <v>401</v>
      </c>
      <c r="M3272" s="119">
        <v>30</v>
      </c>
      <c r="N3272" s="120"/>
    </row>
    <row r="3273" spans="1:14" x14ac:dyDescent="0.25">
      <c r="A3273" s="119">
        <v>183</v>
      </c>
      <c r="B3273" s="119">
        <v>183</v>
      </c>
      <c r="C3273" s="119">
        <v>3</v>
      </c>
      <c r="D3273" s="119" t="s">
        <v>195</v>
      </c>
      <c r="E3273" s="119" t="s">
        <v>196</v>
      </c>
      <c r="F3273" s="119" t="s">
        <v>349</v>
      </c>
      <c r="G3273" s="119" t="s">
        <v>350</v>
      </c>
      <c r="H3273" s="119" t="s">
        <v>194</v>
      </c>
      <c r="I3273" s="119" t="s">
        <v>189</v>
      </c>
      <c r="J3273" s="119">
        <v>2</v>
      </c>
      <c r="K3273" s="119">
        <v>5</v>
      </c>
      <c r="L3273" s="119">
        <v>501</v>
      </c>
      <c r="M3273" s="119">
        <v>21</v>
      </c>
      <c r="N3273" s="120"/>
    </row>
    <row r="3274" spans="1:14" x14ac:dyDescent="0.25">
      <c r="A3274" s="119">
        <v>183</v>
      </c>
      <c r="B3274" s="119">
        <v>183</v>
      </c>
      <c r="C3274" s="119">
        <v>3</v>
      </c>
      <c r="D3274" s="119" t="s">
        <v>195</v>
      </c>
      <c r="E3274" s="119" t="s">
        <v>196</v>
      </c>
      <c r="F3274" s="119" t="s">
        <v>349</v>
      </c>
      <c r="G3274" s="119" t="s">
        <v>350</v>
      </c>
      <c r="H3274" s="119" t="s">
        <v>194</v>
      </c>
      <c r="I3274" s="119" t="s">
        <v>190</v>
      </c>
      <c r="J3274" s="119">
        <v>3</v>
      </c>
      <c r="K3274" s="119">
        <v>6</v>
      </c>
      <c r="L3274" s="119">
        <v>601</v>
      </c>
      <c r="M3274" s="119">
        <v>37</v>
      </c>
      <c r="N3274" s="120"/>
    </row>
    <row r="3275" spans="1:14" x14ac:dyDescent="0.25">
      <c r="A3275" s="119">
        <v>183</v>
      </c>
      <c r="B3275" s="119">
        <v>183</v>
      </c>
      <c r="C3275" s="119">
        <v>3</v>
      </c>
      <c r="D3275" s="119" t="s">
        <v>195</v>
      </c>
      <c r="E3275" s="119" t="s">
        <v>196</v>
      </c>
      <c r="F3275" s="119" t="s">
        <v>349</v>
      </c>
      <c r="G3275" s="119" t="s">
        <v>350</v>
      </c>
      <c r="H3275" s="119" t="s">
        <v>194</v>
      </c>
      <c r="I3275" s="119" t="s">
        <v>190</v>
      </c>
      <c r="J3275" s="119">
        <v>3</v>
      </c>
      <c r="K3275" s="119">
        <v>7</v>
      </c>
      <c r="L3275" s="119">
        <v>701</v>
      </c>
      <c r="M3275" s="119">
        <v>31</v>
      </c>
      <c r="N3275" s="120"/>
    </row>
    <row r="3276" spans="1:14" x14ac:dyDescent="0.25">
      <c r="A3276" s="119">
        <v>183</v>
      </c>
      <c r="B3276" s="119">
        <v>183</v>
      </c>
      <c r="C3276" s="119">
        <v>3</v>
      </c>
      <c r="D3276" s="119" t="s">
        <v>195</v>
      </c>
      <c r="E3276" s="119" t="s">
        <v>196</v>
      </c>
      <c r="F3276" s="119" t="s">
        <v>349</v>
      </c>
      <c r="G3276" s="119" t="s">
        <v>350</v>
      </c>
      <c r="H3276" s="119" t="s">
        <v>194</v>
      </c>
      <c r="I3276" s="119" t="s">
        <v>190</v>
      </c>
      <c r="J3276" s="119">
        <v>3</v>
      </c>
      <c r="K3276" s="119">
        <v>8</v>
      </c>
      <c r="L3276" s="119">
        <v>801</v>
      </c>
      <c r="M3276" s="119">
        <v>28</v>
      </c>
      <c r="N3276" s="120"/>
    </row>
    <row r="3277" spans="1:14" x14ac:dyDescent="0.25">
      <c r="A3277" s="119">
        <v>183</v>
      </c>
      <c r="B3277" s="119">
        <v>183</v>
      </c>
      <c r="C3277" s="119">
        <v>3</v>
      </c>
      <c r="D3277" s="119" t="s">
        <v>195</v>
      </c>
      <c r="E3277" s="119" t="s">
        <v>196</v>
      </c>
      <c r="F3277" s="119" t="s">
        <v>349</v>
      </c>
      <c r="G3277" s="119" t="s">
        <v>350</v>
      </c>
      <c r="H3277" s="119" t="s">
        <v>194</v>
      </c>
      <c r="I3277" s="119" t="s">
        <v>190</v>
      </c>
      <c r="J3277" s="119">
        <v>3</v>
      </c>
      <c r="K3277" s="119">
        <v>9</v>
      </c>
      <c r="L3277" s="119">
        <v>901</v>
      </c>
      <c r="M3277" s="119">
        <v>30</v>
      </c>
      <c r="N3277" s="120"/>
    </row>
    <row r="3278" spans="1:14" x14ac:dyDescent="0.25">
      <c r="A3278" s="119">
        <v>183</v>
      </c>
      <c r="B3278" s="119">
        <v>183</v>
      </c>
      <c r="C3278" s="119">
        <v>3</v>
      </c>
      <c r="D3278" s="119" t="s">
        <v>195</v>
      </c>
      <c r="E3278" s="119" t="s">
        <v>196</v>
      </c>
      <c r="F3278" s="119" t="s">
        <v>349</v>
      </c>
      <c r="G3278" s="119" t="s">
        <v>350</v>
      </c>
      <c r="H3278" s="119" t="s">
        <v>194</v>
      </c>
      <c r="I3278" s="119" t="s">
        <v>190</v>
      </c>
      <c r="J3278" s="119">
        <v>4</v>
      </c>
      <c r="K3278" s="119">
        <v>10</v>
      </c>
      <c r="L3278" s="119">
        <v>1001</v>
      </c>
      <c r="M3278" s="119">
        <v>21</v>
      </c>
      <c r="N3278" s="120"/>
    </row>
    <row r="3279" spans="1:14" x14ac:dyDescent="0.25">
      <c r="A3279" s="119">
        <v>183</v>
      </c>
      <c r="B3279" s="119">
        <v>183</v>
      </c>
      <c r="C3279" s="119">
        <v>3</v>
      </c>
      <c r="D3279" s="119" t="s">
        <v>195</v>
      </c>
      <c r="E3279" s="119" t="s">
        <v>196</v>
      </c>
      <c r="F3279" s="119" t="s">
        <v>349</v>
      </c>
      <c r="G3279" s="119" t="s">
        <v>350</v>
      </c>
      <c r="H3279" s="119" t="s">
        <v>194</v>
      </c>
      <c r="I3279" s="119" t="s">
        <v>190</v>
      </c>
      <c r="J3279" s="119">
        <v>4</v>
      </c>
      <c r="K3279" s="119">
        <v>11</v>
      </c>
      <c r="L3279" s="119">
        <v>1101</v>
      </c>
      <c r="M3279" s="119">
        <v>17</v>
      </c>
      <c r="N3279" s="120"/>
    </row>
    <row r="3280" spans="1:14" x14ac:dyDescent="0.25">
      <c r="A3280" s="119">
        <v>184</v>
      </c>
      <c r="B3280" s="119">
        <v>184</v>
      </c>
      <c r="C3280" s="119">
        <v>3</v>
      </c>
      <c r="D3280" s="119" t="s">
        <v>195</v>
      </c>
      <c r="E3280" s="119" t="s">
        <v>196</v>
      </c>
      <c r="F3280" s="119" t="s">
        <v>351</v>
      </c>
      <c r="G3280" s="119" t="s">
        <v>351</v>
      </c>
      <c r="H3280" s="119" t="s">
        <v>188</v>
      </c>
      <c r="I3280" s="119" t="s">
        <v>189</v>
      </c>
      <c r="J3280" s="119">
        <v>3</v>
      </c>
      <c r="K3280" s="119">
        <v>6</v>
      </c>
      <c r="L3280" s="119">
        <v>601</v>
      </c>
      <c r="M3280" s="119">
        <v>37</v>
      </c>
      <c r="N3280" s="120"/>
    </row>
    <row r="3281" spans="1:14" x14ac:dyDescent="0.25">
      <c r="A3281" s="119">
        <v>184</v>
      </c>
      <c r="B3281" s="119">
        <v>184</v>
      </c>
      <c r="C3281" s="119">
        <v>3</v>
      </c>
      <c r="D3281" s="119" t="s">
        <v>195</v>
      </c>
      <c r="E3281" s="119" t="s">
        <v>196</v>
      </c>
      <c r="F3281" s="119" t="s">
        <v>351</v>
      </c>
      <c r="G3281" s="119" t="s">
        <v>351</v>
      </c>
      <c r="H3281" s="119" t="s">
        <v>188</v>
      </c>
      <c r="I3281" s="119" t="s">
        <v>189</v>
      </c>
      <c r="J3281" s="119">
        <v>3</v>
      </c>
      <c r="K3281" s="119">
        <v>6</v>
      </c>
      <c r="L3281" s="119">
        <v>602</v>
      </c>
      <c r="M3281" s="119">
        <v>36</v>
      </c>
      <c r="N3281" s="120"/>
    </row>
    <row r="3282" spans="1:14" x14ac:dyDescent="0.25">
      <c r="A3282" s="119">
        <v>184</v>
      </c>
      <c r="B3282" s="119">
        <v>184</v>
      </c>
      <c r="C3282" s="119">
        <v>3</v>
      </c>
      <c r="D3282" s="119" t="s">
        <v>195</v>
      </c>
      <c r="E3282" s="119" t="s">
        <v>196</v>
      </c>
      <c r="F3282" s="119" t="s">
        <v>351</v>
      </c>
      <c r="G3282" s="119" t="s">
        <v>351</v>
      </c>
      <c r="H3282" s="119" t="s">
        <v>188</v>
      </c>
      <c r="I3282" s="119" t="s">
        <v>189</v>
      </c>
      <c r="J3282" s="119">
        <v>3</v>
      </c>
      <c r="K3282" s="119">
        <v>6</v>
      </c>
      <c r="L3282" s="119">
        <v>603</v>
      </c>
      <c r="M3282" s="119">
        <v>33</v>
      </c>
      <c r="N3282" s="120"/>
    </row>
    <row r="3283" spans="1:14" x14ac:dyDescent="0.25">
      <c r="A3283" s="119">
        <v>184</v>
      </c>
      <c r="B3283" s="119">
        <v>184</v>
      </c>
      <c r="C3283" s="119">
        <v>3</v>
      </c>
      <c r="D3283" s="119" t="s">
        <v>195</v>
      </c>
      <c r="E3283" s="119" t="s">
        <v>196</v>
      </c>
      <c r="F3283" s="119" t="s">
        <v>351</v>
      </c>
      <c r="G3283" s="119" t="s">
        <v>351</v>
      </c>
      <c r="H3283" s="119" t="s">
        <v>188</v>
      </c>
      <c r="I3283" s="119" t="s">
        <v>189</v>
      </c>
      <c r="J3283" s="119">
        <v>3</v>
      </c>
      <c r="K3283" s="119">
        <v>6</v>
      </c>
      <c r="L3283" s="119">
        <v>604</v>
      </c>
      <c r="M3283" s="119">
        <v>37</v>
      </c>
      <c r="N3283" s="120"/>
    </row>
    <row r="3284" spans="1:14" x14ac:dyDescent="0.25">
      <c r="A3284" s="119">
        <v>184</v>
      </c>
      <c r="B3284" s="119">
        <v>184</v>
      </c>
      <c r="C3284" s="119">
        <v>3</v>
      </c>
      <c r="D3284" s="119" t="s">
        <v>195</v>
      </c>
      <c r="E3284" s="119" t="s">
        <v>196</v>
      </c>
      <c r="F3284" s="119" t="s">
        <v>351</v>
      </c>
      <c r="G3284" s="119" t="s">
        <v>351</v>
      </c>
      <c r="H3284" s="119" t="s">
        <v>188</v>
      </c>
      <c r="I3284" s="119" t="s">
        <v>189</v>
      </c>
      <c r="J3284" s="119">
        <v>3</v>
      </c>
      <c r="K3284" s="119">
        <v>6</v>
      </c>
      <c r="L3284" s="119">
        <v>605</v>
      </c>
      <c r="M3284" s="119">
        <v>36</v>
      </c>
      <c r="N3284" s="120"/>
    </row>
    <row r="3285" spans="1:14" x14ac:dyDescent="0.25">
      <c r="A3285" s="119">
        <v>184</v>
      </c>
      <c r="B3285" s="119">
        <v>184</v>
      </c>
      <c r="C3285" s="119">
        <v>3</v>
      </c>
      <c r="D3285" s="119" t="s">
        <v>195</v>
      </c>
      <c r="E3285" s="119" t="s">
        <v>196</v>
      </c>
      <c r="F3285" s="119" t="s">
        <v>351</v>
      </c>
      <c r="G3285" s="119" t="s">
        <v>351</v>
      </c>
      <c r="H3285" s="119" t="s">
        <v>188</v>
      </c>
      <c r="I3285" s="119" t="s">
        <v>189</v>
      </c>
      <c r="J3285" s="119">
        <v>3</v>
      </c>
      <c r="K3285" s="119">
        <v>7</v>
      </c>
      <c r="L3285" s="119">
        <v>701</v>
      </c>
      <c r="M3285" s="119">
        <v>35</v>
      </c>
      <c r="N3285" s="120"/>
    </row>
    <row r="3286" spans="1:14" x14ac:dyDescent="0.25">
      <c r="A3286" s="119">
        <v>184</v>
      </c>
      <c r="B3286" s="119">
        <v>184</v>
      </c>
      <c r="C3286" s="119">
        <v>3</v>
      </c>
      <c r="D3286" s="119" t="s">
        <v>195</v>
      </c>
      <c r="E3286" s="119" t="s">
        <v>196</v>
      </c>
      <c r="F3286" s="119" t="s">
        <v>351</v>
      </c>
      <c r="G3286" s="119" t="s">
        <v>351</v>
      </c>
      <c r="H3286" s="119" t="s">
        <v>188</v>
      </c>
      <c r="I3286" s="119" t="s">
        <v>189</v>
      </c>
      <c r="J3286" s="119">
        <v>3</v>
      </c>
      <c r="K3286" s="119">
        <v>7</v>
      </c>
      <c r="L3286" s="119">
        <v>702</v>
      </c>
      <c r="M3286" s="119">
        <v>32</v>
      </c>
      <c r="N3286" s="120"/>
    </row>
    <row r="3287" spans="1:14" x14ac:dyDescent="0.25">
      <c r="A3287" s="119">
        <v>184</v>
      </c>
      <c r="B3287" s="119">
        <v>184</v>
      </c>
      <c r="C3287" s="119">
        <v>3</v>
      </c>
      <c r="D3287" s="119" t="s">
        <v>195</v>
      </c>
      <c r="E3287" s="119" t="s">
        <v>196</v>
      </c>
      <c r="F3287" s="119" t="s">
        <v>351</v>
      </c>
      <c r="G3287" s="119" t="s">
        <v>351</v>
      </c>
      <c r="H3287" s="119" t="s">
        <v>188</v>
      </c>
      <c r="I3287" s="119" t="s">
        <v>189</v>
      </c>
      <c r="J3287" s="119">
        <v>3</v>
      </c>
      <c r="K3287" s="119">
        <v>7</v>
      </c>
      <c r="L3287" s="119">
        <v>703</v>
      </c>
      <c r="M3287" s="119">
        <v>35</v>
      </c>
      <c r="N3287" s="120"/>
    </row>
    <row r="3288" spans="1:14" x14ac:dyDescent="0.25">
      <c r="A3288" s="119">
        <v>184</v>
      </c>
      <c r="B3288" s="119">
        <v>184</v>
      </c>
      <c r="C3288" s="119">
        <v>3</v>
      </c>
      <c r="D3288" s="119" t="s">
        <v>195</v>
      </c>
      <c r="E3288" s="119" t="s">
        <v>196</v>
      </c>
      <c r="F3288" s="119" t="s">
        <v>351</v>
      </c>
      <c r="G3288" s="119" t="s">
        <v>351</v>
      </c>
      <c r="H3288" s="119" t="s">
        <v>188</v>
      </c>
      <c r="I3288" s="119" t="s">
        <v>189</v>
      </c>
      <c r="J3288" s="119">
        <v>3</v>
      </c>
      <c r="K3288" s="119">
        <v>7</v>
      </c>
      <c r="L3288" s="119">
        <v>704</v>
      </c>
      <c r="M3288" s="119">
        <v>32</v>
      </c>
      <c r="N3288" s="120"/>
    </row>
    <row r="3289" spans="1:14" x14ac:dyDescent="0.25">
      <c r="A3289" s="119">
        <v>184</v>
      </c>
      <c r="B3289" s="119">
        <v>184</v>
      </c>
      <c r="C3289" s="119">
        <v>3</v>
      </c>
      <c r="D3289" s="119" t="s">
        <v>195</v>
      </c>
      <c r="E3289" s="119" t="s">
        <v>196</v>
      </c>
      <c r="F3289" s="119" t="s">
        <v>351</v>
      </c>
      <c r="G3289" s="119" t="s">
        <v>351</v>
      </c>
      <c r="H3289" s="119" t="s">
        <v>188</v>
      </c>
      <c r="I3289" s="119" t="s">
        <v>189</v>
      </c>
      <c r="J3289" s="119">
        <v>3</v>
      </c>
      <c r="K3289" s="119">
        <v>7</v>
      </c>
      <c r="L3289" s="119">
        <v>705</v>
      </c>
      <c r="M3289" s="119">
        <v>34</v>
      </c>
      <c r="N3289" s="120"/>
    </row>
    <row r="3290" spans="1:14" x14ac:dyDescent="0.25">
      <c r="A3290" s="119">
        <v>184</v>
      </c>
      <c r="B3290" s="119">
        <v>184</v>
      </c>
      <c r="C3290" s="119">
        <v>3</v>
      </c>
      <c r="D3290" s="119" t="s">
        <v>195</v>
      </c>
      <c r="E3290" s="119" t="s">
        <v>196</v>
      </c>
      <c r="F3290" s="119" t="s">
        <v>351</v>
      </c>
      <c r="G3290" s="119" t="s">
        <v>351</v>
      </c>
      <c r="H3290" s="119" t="s">
        <v>188</v>
      </c>
      <c r="I3290" s="119" t="s">
        <v>189</v>
      </c>
      <c r="J3290" s="119">
        <v>3</v>
      </c>
      <c r="K3290" s="119">
        <v>8</v>
      </c>
      <c r="L3290" s="119">
        <v>801</v>
      </c>
      <c r="M3290" s="119">
        <v>33</v>
      </c>
      <c r="N3290" s="120"/>
    </row>
    <row r="3291" spans="1:14" x14ac:dyDescent="0.25">
      <c r="A3291" s="119">
        <v>184</v>
      </c>
      <c r="B3291" s="119">
        <v>184</v>
      </c>
      <c r="C3291" s="119">
        <v>3</v>
      </c>
      <c r="D3291" s="119" t="s">
        <v>195</v>
      </c>
      <c r="E3291" s="119" t="s">
        <v>196</v>
      </c>
      <c r="F3291" s="119" t="s">
        <v>351</v>
      </c>
      <c r="G3291" s="119" t="s">
        <v>351</v>
      </c>
      <c r="H3291" s="119" t="s">
        <v>188</v>
      </c>
      <c r="I3291" s="119" t="s">
        <v>189</v>
      </c>
      <c r="J3291" s="119">
        <v>3</v>
      </c>
      <c r="K3291" s="119">
        <v>8</v>
      </c>
      <c r="L3291" s="119">
        <v>802</v>
      </c>
      <c r="M3291" s="119">
        <v>31</v>
      </c>
      <c r="N3291" s="120"/>
    </row>
    <row r="3292" spans="1:14" x14ac:dyDescent="0.25">
      <c r="A3292" s="119">
        <v>184</v>
      </c>
      <c r="B3292" s="119">
        <v>184</v>
      </c>
      <c r="C3292" s="119">
        <v>3</v>
      </c>
      <c r="D3292" s="119" t="s">
        <v>195</v>
      </c>
      <c r="E3292" s="119" t="s">
        <v>196</v>
      </c>
      <c r="F3292" s="119" t="s">
        <v>351</v>
      </c>
      <c r="G3292" s="119" t="s">
        <v>351</v>
      </c>
      <c r="H3292" s="119" t="s">
        <v>188</v>
      </c>
      <c r="I3292" s="119" t="s">
        <v>189</v>
      </c>
      <c r="J3292" s="119">
        <v>3</v>
      </c>
      <c r="K3292" s="119">
        <v>8</v>
      </c>
      <c r="L3292" s="119">
        <v>803</v>
      </c>
      <c r="M3292" s="119">
        <v>35</v>
      </c>
      <c r="N3292" s="120"/>
    </row>
    <row r="3293" spans="1:14" x14ac:dyDescent="0.25">
      <c r="A3293" s="119">
        <v>184</v>
      </c>
      <c r="B3293" s="119">
        <v>184</v>
      </c>
      <c r="C3293" s="119">
        <v>3</v>
      </c>
      <c r="D3293" s="119" t="s">
        <v>195</v>
      </c>
      <c r="E3293" s="119" t="s">
        <v>196</v>
      </c>
      <c r="F3293" s="119" t="s">
        <v>351</v>
      </c>
      <c r="G3293" s="119" t="s">
        <v>351</v>
      </c>
      <c r="H3293" s="119" t="s">
        <v>188</v>
      </c>
      <c r="I3293" s="119" t="s">
        <v>189</v>
      </c>
      <c r="J3293" s="119">
        <v>3</v>
      </c>
      <c r="K3293" s="119">
        <v>8</v>
      </c>
      <c r="L3293" s="119">
        <v>804</v>
      </c>
      <c r="M3293" s="119">
        <v>34</v>
      </c>
      <c r="N3293" s="120"/>
    </row>
    <row r="3294" spans="1:14" x14ac:dyDescent="0.25">
      <c r="A3294" s="119">
        <v>184</v>
      </c>
      <c r="B3294" s="119">
        <v>184</v>
      </c>
      <c r="C3294" s="119">
        <v>3</v>
      </c>
      <c r="D3294" s="119" t="s">
        <v>195</v>
      </c>
      <c r="E3294" s="119" t="s">
        <v>196</v>
      </c>
      <c r="F3294" s="119" t="s">
        <v>351</v>
      </c>
      <c r="G3294" s="119" t="s">
        <v>351</v>
      </c>
      <c r="H3294" s="119" t="s">
        <v>188</v>
      </c>
      <c r="I3294" s="119" t="s">
        <v>189</v>
      </c>
      <c r="J3294" s="119">
        <v>3</v>
      </c>
      <c r="K3294" s="119">
        <v>8</v>
      </c>
      <c r="L3294" s="119">
        <v>805</v>
      </c>
      <c r="M3294" s="119">
        <v>35</v>
      </c>
      <c r="N3294" s="120"/>
    </row>
    <row r="3295" spans="1:14" x14ac:dyDescent="0.25">
      <c r="A3295" s="119">
        <v>184</v>
      </c>
      <c r="B3295" s="119">
        <v>184</v>
      </c>
      <c r="C3295" s="119">
        <v>3</v>
      </c>
      <c r="D3295" s="119" t="s">
        <v>195</v>
      </c>
      <c r="E3295" s="119" t="s">
        <v>196</v>
      </c>
      <c r="F3295" s="119" t="s">
        <v>351</v>
      </c>
      <c r="G3295" s="119" t="s">
        <v>351</v>
      </c>
      <c r="H3295" s="119" t="s">
        <v>188</v>
      </c>
      <c r="I3295" s="119" t="s">
        <v>189</v>
      </c>
      <c r="J3295" s="119">
        <v>3</v>
      </c>
      <c r="K3295" s="119">
        <v>9</v>
      </c>
      <c r="L3295" s="119">
        <v>901</v>
      </c>
      <c r="M3295" s="119">
        <v>38</v>
      </c>
      <c r="N3295" s="120"/>
    </row>
    <row r="3296" spans="1:14" x14ac:dyDescent="0.25">
      <c r="A3296" s="119">
        <v>184</v>
      </c>
      <c r="B3296" s="119">
        <v>184</v>
      </c>
      <c r="C3296" s="119">
        <v>3</v>
      </c>
      <c r="D3296" s="119" t="s">
        <v>195</v>
      </c>
      <c r="E3296" s="119" t="s">
        <v>196</v>
      </c>
      <c r="F3296" s="119" t="s">
        <v>351</v>
      </c>
      <c r="G3296" s="119" t="s">
        <v>351</v>
      </c>
      <c r="H3296" s="119" t="s">
        <v>188</v>
      </c>
      <c r="I3296" s="119" t="s">
        <v>189</v>
      </c>
      <c r="J3296" s="119">
        <v>3</v>
      </c>
      <c r="K3296" s="119">
        <v>9</v>
      </c>
      <c r="L3296" s="119">
        <v>902</v>
      </c>
      <c r="M3296" s="119">
        <v>40</v>
      </c>
      <c r="N3296" s="120"/>
    </row>
    <row r="3297" spans="1:14" x14ac:dyDescent="0.25">
      <c r="A3297" s="119">
        <v>184</v>
      </c>
      <c r="B3297" s="119">
        <v>184</v>
      </c>
      <c r="C3297" s="119">
        <v>3</v>
      </c>
      <c r="D3297" s="119" t="s">
        <v>195</v>
      </c>
      <c r="E3297" s="119" t="s">
        <v>196</v>
      </c>
      <c r="F3297" s="119" t="s">
        <v>351</v>
      </c>
      <c r="G3297" s="119" t="s">
        <v>351</v>
      </c>
      <c r="H3297" s="119" t="s">
        <v>188</v>
      </c>
      <c r="I3297" s="119" t="s">
        <v>189</v>
      </c>
      <c r="J3297" s="119">
        <v>3</v>
      </c>
      <c r="K3297" s="119">
        <v>9</v>
      </c>
      <c r="L3297" s="119">
        <v>903</v>
      </c>
      <c r="M3297" s="119">
        <v>40</v>
      </c>
      <c r="N3297" s="120"/>
    </row>
    <row r="3298" spans="1:14" x14ac:dyDescent="0.25">
      <c r="A3298" s="119">
        <v>184</v>
      </c>
      <c r="B3298" s="119">
        <v>184</v>
      </c>
      <c r="C3298" s="119">
        <v>3</v>
      </c>
      <c r="D3298" s="119" t="s">
        <v>195</v>
      </c>
      <c r="E3298" s="119" t="s">
        <v>196</v>
      </c>
      <c r="F3298" s="119" t="s">
        <v>351</v>
      </c>
      <c r="G3298" s="119" t="s">
        <v>351</v>
      </c>
      <c r="H3298" s="119" t="s">
        <v>188</v>
      </c>
      <c r="I3298" s="119" t="s">
        <v>189</v>
      </c>
      <c r="J3298" s="119">
        <v>3</v>
      </c>
      <c r="K3298" s="119">
        <v>9</v>
      </c>
      <c r="L3298" s="119">
        <v>904</v>
      </c>
      <c r="M3298" s="119">
        <v>38</v>
      </c>
      <c r="N3298" s="120"/>
    </row>
    <row r="3299" spans="1:14" x14ac:dyDescent="0.25">
      <c r="A3299" s="119">
        <v>184</v>
      </c>
      <c r="B3299" s="119">
        <v>184</v>
      </c>
      <c r="C3299" s="119">
        <v>3</v>
      </c>
      <c r="D3299" s="119" t="s">
        <v>195</v>
      </c>
      <c r="E3299" s="119" t="s">
        <v>196</v>
      </c>
      <c r="F3299" s="119" t="s">
        <v>351</v>
      </c>
      <c r="G3299" s="119" t="s">
        <v>351</v>
      </c>
      <c r="H3299" s="119" t="s">
        <v>188</v>
      </c>
      <c r="I3299" s="119" t="s">
        <v>190</v>
      </c>
      <c r="J3299" s="119">
        <v>3</v>
      </c>
      <c r="K3299" s="119">
        <v>6</v>
      </c>
      <c r="L3299" s="119">
        <v>601</v>
      </c>
      <c r="M3299" s="119">
        <v>34</v>
      </c>
      <c r="N3299" s="120"/>
    </row>
    <row r="3300" spans="1:14" x14ac:dyDescent="0.25">
      <c r="A3300" s="119">
        <v>184</v>
      </c>
      <c r="B3300" s="119">
        <v>184</v>
      </c>
      <c r="C3300" s="119">
        <v>3</v>
      </c>
      <c r="D3300" s="119" t="s">
        <v>195</v>
      </c>
      <c r="E3300" s="119" t="s">
        <v>196</v>
      </c>
      <c r="F3300" s="119" t="s">
        <v>351</v>
      </c>
      <c r="G3300" s="119" t="s">
        <v>351</v>
      </c>
      <c r="H3300" s="119" t="s">
        <v>188</v>
      </c>
      <c r="I3300" s="119" t="s">
        <v>190</v>
      </c>
      <c r="J3300" s="119">
        <v>3</v>
      </c>
      <c r="K3300" s="119">
        <v>6</v>
      </c>
      <c r="L3300" s="119">
        <v>602</v>
      </c>
      <c r="M3300" s="119">
        <v>34</v>
      </c>
      <c r="N3300" s="120"/>
    </row>
    <row r="3301" spans="1:14" x14ac:dyDescent="0.25">
      <c r="A3301" s="119">
        <v>184</v>
      </c>
      <c r="B3301" s="119">
        <v>184</v>
      </c>
      <c r="C3301" s="119">
        <v>3</v>
      </c>
      <c r="D3301" s="119" t="s">
        <v>195</v>
      </c>
      <c r="E3301" s="119" t="s">
        <v>196</v>
      </c>
      <c r="F3301" s="119" t="s">
        <v>351</v>
      </c>
      <c r="G3301" s="119" t="s">
        <v>351</v>
      </c>
      <c r="H3301" s="119" t="s">
        <v>188</v>
      </c>
      <c r="I3301" s="119" t="s">
        <v>190</v>
      </c>
      <c r="J3301" s="119">
        <v>3</v>
      </c>
      <c r="K3301" s="119">
        <v>6</v>
      </c>
      <c r="L3301" s="119">
        <v>603</v>
      </c>
      <c r="M3301" s="119">
        <v>35</v>
      </c>
      <c r="N3301" s="120"/>
    </row>
    <row r="3302" spans="1:14" x14ac:dyDescent="0.25">
      <c r="A3302" s="119">
        <v>184</v>
      </c>
      <c r="B3302" s="119">
        <v>184</v>
      </c>
      <c r="C3302" s="119">
        <v>3</v>
      </c>
      <c r="D3302" s="119" t="s">
        <v>195</v>
      </c>
      <c r="E3302" s="119" t="s">
        <v>196</v>
      </c>
      <c r="F3302" s="119" t="s">
        <v>351</v>
      </c>
      <c r="G3302" s="119" t="s">
        <v>351</v>
      </c>
      <c r="H3302" s="119" t="s">
        <v>188</v>
      </c>
      <c r="I3302" s="119" t="s">
        <v>190</v>
      </c>
      <c r="J3302" s="119">
        <v>3</v>
      </c>
      <c r="K3302" s="119">
        <v>6</v>
      </c>
      <c r="L3302" s="119">
        <v>604</v>
      </c>
      <c r="M3302" s="119">
        <v>35</v>
      </c>
      <c r="N3302" s="120"/>
    </row>
    <row r="3303" spans="1:14" x14ac:dyDescent="0.25">
      <c r="A3303" s="119">
        <v>184</v>
      </c>
      <c r="B3303" s="119">
        <v>184</v>
      </c>
      <c r="C3303" s="119">
        <v>3</v>
      </c>
      <c r="D3303" s="119" t="s">
        <v>195</v>
      </c>
      <c r="E3303" s="119" t="s">
        <v>196</v>
      </c>
      <c r="F3303" s="119" t="s">
        <v>351</v>
      </c>
      <c r="G3303" s="119" t="s">
        <v>351</v>
      </c>
      <c r="H3303" s="119" t="s">
        <v>188</v>
      </c>
      <c r="I3303" s="119" t="s">
        <v>190</v>
      </c>
      <c r="J3303" s="119">
        <v>3</v>
      </c>
      <c r="K3303" s="119">
        <v>6</v>
      </c>
      <c r="L3303" s="119">
        <v>605</v>
      </c>
      <c r="M3303" s="119">
        <v>35</v>
      </c>
    </row>
    <row r="3304" spans="1:14" x14ac:dyDescent="0.25">
      <c r="A3304" s="119">
        <v>184</v>
      </c>
      <c r="B3304" s="119">
        <v>184</v>
      </c>
      <c r="C3304" s="119">
        <v>3</v>
      </c>
      <c r="D3304" s="119" t="s">
        <v>195</v>
      </c>
      <c r="E3304" s="119" t="s">
        <v>196</v>
      </c>
      <c r="F3304" s="119" t="s">
        <v>351</v>
      </c>
      <c r="G3304" s="119" t="s">
        <v>351</v>
      </c>
      <c r="H3304" s="119" t="s">
        <v>188</v>
      </c>
      <c r="I3304" s="119" t="s">
        <v>190</v>
      </c>
      <c r="J3304" s="119">
        <v>3</v>
      </c>
      <c r="K3304" s="119">
        <v>7</v>
      </c>
      <c r="L3304" s="119">
        <v>701</v>
      </c>
      <c r="M3304" s="119">
        <v>36</v>
      </c>
    </row>
    <row r="3305" spans="1:14" x14ac:dyDescent="0.25">
      <c r="A3305" s="119">
        <v>184</v>
      </c>
      <c r="B3305" s="119">
        <v>184</v>
      </c>
      <c r="C3305" s="119">
        <v>3</v>
      </c>
      <c r="D3305" s="119" t="s">
        <v>195</v>
      </c>
      <c r="E3305" s="119" t="s">
        <v>196</v>
      </c>
      <c r="F3305" s="119" t="s">
        <v>351</v>
      </c>
      <c r="G3305" s="119" t="s">
        <v>351</v>
      </c>
      <c r="H3305" s="119" t="s">
        <v>188</v>
      </c>
      <c r="I3305" s="119" t="s">
        <v>190</v>
      </c>
      <c r="J3305" s="119">
        <v>3</v>
      </c>
      <c r="K3305" s="119">
        <v>7</v>
      </c>
      <c r="L3305" s="119">
        <v>702</v>
      </c>
      <c r="M3305" s="119">
        <v>36</v>
      </c>
    </row>
    <row r="3306" spans="1:14" x14ac:dyDescent="0.25">
      <c r="A3306" s="119">
        <v>184</v>
      </c>
      <c r="B3306" s="119">
        <v>184</v>
      </c>
      <c r="C3306" s="119">
        <v>3</v>
      </c>
      <c r="D3306" s="119" t="s">
        <v>195</v>
      </c>
      <c r="E3306" s="119" t="s">
        <v>196</v>
      </c>
      <c r="F3306" s="119" t="s">
        <v>351</v>
      </c>
      <c r="G3306" s="119" t="s">
        <v>351</v>
      </c>
      <c r="H3306" s="119" t="s">
        <v>188</v>
      </c>
      <c r="I3306" s="119" t="s">
        <v>190</v>
      </c>
      <c r="J3306" s="119">
        <v>3</v>
      </c>
      <c r="K3306" s="119">
        <v>7</v>
      </c>
      <c r="L3306" s="119">
        <v>703</v>
      </c>
      <c r="M3306" s="119">
        <v>35</v>
      </c>
    </row>
    <row r="3307" spans="1:14" x14ac:dyDescent="0.25">
      <c r="A3307" s="119">
        <v>184</v>
      </c>
      <c r="B3307" s="119">
        <v>184</v>
      </c>
      <c r="C3307" s="119">
        <v>3</v>
      </c>
      <c r="D3307" s="119" t="s">
        <v>195</v>
      </c>
      <c r="E3307" s="119" t="s">
        <v>196</v>
      </c>
      <c r="F3307" s="119" t="s">
        <v>351</v>
      </c>
      <c r="G3307" s="119" t="s">
        <v>351</v>
      </c>
      <c r="H3307" s="119" t="s">
        <v>188</v>
      </c>
      <c r="I3307" s="119" t="s">
        <v>190</v>
      </c>
      <c r="J3307" s="119">
        <v>3</v>
      </c>
      <c r="K3307" s="119">
        <v>7</v>
      </c>
      <c r="L3307" s="119">
        <v>704</v>
      </c>
      <c r="M3307" s="119">
        <v>35</v>
      </c>
    </row>
    <row r="3308" spans="1:14" x14ac:dyDescent="0.25">
      <c r="A3308" s="119">
        <v>184</v>
      </c>
      <c r="B3308" s="119">
        <v>184</v>
      </c>
      <c r="C3308" s="119">
        <v>3</v>
      </c>
      <c r="D3308" s="119" t="s">
        <v>195</v>
      </c>
      <c r="E3308" s="119" t="s">
        <v>196</v>
      </c>
      <c r="F3308" s="119" t="s">
        <v>351</v>
      </c>
      <c r="G3308" s="119" t="s">
        <v>351</v>
      </c>
      <c r="H3308" s="119" t="s">
        <v>188</v>
      </c>
      <c r="I3308" s="119" t="s">
        <v>190</v>
      </c>
      <c r="J3308" s="119">
        <v>3</v>
      </c>
      <c r="K3308" s="119">
        <v>7</v>
      </c>
      <c r="L3308" s="119">
        <v>705</v>
      </c>
      <c r="M3308" s="119">
        <v>34</v>
      </c>
    </row>
    <row r="3309" spans="1:14" x14ac:dyDescent="0.25">
      <c r="A3309" s="119">
        <v>184</v>
      </c>
      <c r="B3309" s="119">
        <v>184</v>
      </c>
      <c r="C3309" s="119">
        <v>3</v>
      </c>
      <c r="D3309" s="119" t="s">
        <v>195</v>
      </c>
      <c r="E3309" s="119" t="s">
        <v>196</v>
      </c>
      <c r="F3309" s="119" t="s">
        <v>351</v>
      </c>
      <c r="G3309" s="119" t="s">
        <v>351</v>
      </c>
      <c r="H3309" s="119" t="s">
        <v>188</v>
      </c>
      <c r="I3309" s="119" t="s">
        <v>190</v>
      </c>
      <c r="J3309" s="119">
        <v>3</v>
      </c>
      <c r="K3309" s="119">
        <v>8</v>
      </c>
      <c r="L3309" s="119">
        <v>801</v>
      </c>
      <c r="M3309" s="119">
        <v>30</v>
      </c>
      <c r="N3309" s="120"/>
    </row>
    <row r="3310" spans="1:14" x14ac:dyDescent="0.25">
      <c r="A3310" s="119">
        <v>184</v>
      </c>
      <c r="B3310" s="119">
        <v>184</v>
      </c>
      <c r="C3310" s="119">
        <v>3</v>
      </c>
      <c r="D3310" s="119" t="s">
        <v>195</v>
      </c>
      <c r="E3310" s="119" t="s">
        <v>196</v>
      </c>
      <c r="F3310" s="119" t="s">
        <v>351</v>
      </c>
      <c r="G3310" s="119" t="s">
        <v>351</v>
      </c>
      <c r="H3310" s="119" t="s">
        <v>188</v>
      </c>
      <c r="I3310" s="119" t="s">
        <v>190</v>
      </c>
      <c r="J3310" s="119">
        <v>3</v>
      </c>
      <c r="K3310" s="119">
        <v>8</v>
      </c>
      <c r="L3310" s="119">
        <v>802</v>
      </c>
      <c r="M3310" s="119">
        <v>30</v>
      </c>
      <c r="N3310" s="120"/>
    </row>
    <row r="3311" spans="1:14" x14ac:dyDescent="0.25">
      <c r="A3311" s="119">
        <v>184</v>
      </c>
      <c r="B3311" s="119">
        <v>184</v>
      </c>
      <c r="C3311" s="119">
        <v>3</v>
      </c>
      <c r="D3311" s="119" t="s">
        <v>195</v>
      </c>
      <c r="E3311" s="119" t="s">
        <v>196</v>
      </c>
      <c r="F3311" s="119" t="s">
        <v>351</v>
      </c>
      <c r="G3311" s="119" t="s">
        <v>351</v>
      </c>
      <c r="H3311" s="119" t="s">
        <v>188</v>
      </c>
      <c r="I3311" s="119" t="s">
        <v>190</v>
      </c>
      <c r="J3311" s="119">
        <v>3</v>
      </c>
      <c r="K3311" s="119">
        <v>8</v>
      </c>
      <c r="L3311" s="119">
        <v>803</v>
      </c>
      <c r="M3311" s="119">
        <v>28</v>
      </c>
      <c r="N3311" s="120"/>
    </row>
    <row r="3312" spans="1:14" x14ac:dyDescent="0.25">
      <c r="A3312" s="119">
        <v>184</v>
      </c>
      <c r="B3312" s="119">
        <v>184</v>
      </c>
      <c r="C3312" s="119">
        <v>3</v>
      </c>
      <c r="D3312" s="119" t="s">
        <v>195</v>
      </c>
      <c r="E3312" s="119" t="s">
        <v>196</v>
      </c>
      <c r="F3312" s="119" t="s">
        <v>351</v>
      </c>
      <c r="G3312" s="119" t="s">
        <v>351</v>
      </c>
      <c r="H3312" s="119" t="s">
        <v>188</v>
      </c>
      <c r="I3312" s="119" t="s">
        <v>190</v>
      </c>
      <c r="J3312" s="119">
        <v>3</v>
      </c>
      <c r="K3312" s="119">
        <v>8</v>
      </c>
      <c r="L3312" s="119">
        <v>804</v>
      </c>
      <c r="M3312" s="119">
        <v>30</v>
      </c>
      <c r="N3312" s="120"/>
    </row>
    <row r="3313" spans="1:14" x14ac:dyDescent="0.25">
      <c r="A3313" s="119">
        <v>184</v>
      </c>
      <c r="B3313" s="119">
        <v>184</v>
      </c>
      <c r="C3313" s="119">
        <v>3</v>
      </c>
      <c r="D3313" s="119" t="s">
        <v>195</v>
      </c>
      <c r="E3313" s="119" t="s">
        <v>196</v>
      </c>
      <c r="F3313" s="119" t="s">
        <v>351</v>
      </c>
      <c r="G3313" s="119" t="s">
        <v>351</v>
      </c>
      <c r="H3313" s="119" t="s">
        <v>188</v>
      </c>
      <c r="I3313" s="119" t="s">
        <v>190</v>
      </c>
      <c r="J3313" s="119">
        <v>3</v>
      </c>
      <c r="K3313" s="119">
        <v>8</v>
      </c>
      <c r="L3313" s="119">
        <v>805</v>
      </c>
      <c r="M3313" s="119">
        <v>31</v>
      </c>
      <c r="N3313" s="120"/>
    </row>
    <row r="3314" spans="1:14" x14ac:dyDescent="0.25">
      <c r="A3314" s="119">
        <v>184</v>
      </c>
      <c r="B3314" s="119">
        <v>184</v>
      </c>
      <c r="C3314" s="119">
        <v>3</v>
      </c>
      <c r="D3314" s="119" t="s">
        <v>195</v>
      </c>
      <c r="E3314" s="119" t="s">
        <v>196</v>
      </c>
      <c r="F3314" s="119" t="s">
        <v>351</v>
      </c>
      <c r="G3314" s="119" t="s">
        <v>351</v>
      </c>
      <c r="H3314" s="119" t="s">
        <v>188</v>
      </c>
      <c r="I3314" s="119" t="s">
        <v>190</v>
      </c>
      <c r="J3314" s="119">
        <v>3</v>
      </c>
      <c r="K3314" s="119">
        <v>9</v>
      </c>
      <c r="L3314" s="119">
        <v>901</v>
      </c>
      <c r="M3314" s="119">
        <v>37</v>
      </c>
      <c r="N3314" s="120"/>
    </row>
    <row r="3315" spans="1:14" x14ac:dyDescent="0.25">
      <c r="A3315" s="119">
        <v>184</v>
      </c>
      <c r="B3315" s="119">
        <v>184</v>
      </c>
      <c r="C3315" s="119">
        <v>3</v>
      </c>
      <c r="D3315" s="119" t="s">
        <v>195</v>
      </c>
      <c r="E3315" s="119" t="s">
        <v>196</v>
      </c>
      <c r="F3315" s="119" t="s">
        <v>351</v>
      </c>
      <c r="G3315" s="119" t="s">
        <v>351</v>
      </c>
      <c r="H3315" s="119" t="s">
        <v>188</v>
      </c>
      <c r="I3315" s="119" t="s">
        <v>190</v>
      </c>
      <c r="J3315" s="119">
        <v>3</v>
      </c>
      <c r="K3315" s="119">
        <v>9</v>
      </c>
      <c r="L3315" s="119">
        <v>902</v>
      </c>
      <c r="M3315" s="119">
        <v>35</v>
      </c>
      <c r="N3315" s="120"/>
    </row>
    <row r="3316" spans="1:14" x14ac:dyDescent="0.25">
      <c r="A3316" s="119">
        <v>184</v>
      </c>
      <c r="B3316" s="119">
        <v>184</v>
      </c>
      <c r="C3316" s="119">
        <v>3</v>
      </c>
      <c r="D3316" s="119" t="s">
        <v>195</v>
      </c>
      <c r="E3316" s="119" t="s">
        <v>196</v>
      </c>
      <c r="F3316" s="119" t="s">
        <v>351</v>
      </c>
      <c r="G3316" s="119" t="s">
        <v>351</v>
      </c>
      <c r="H3316" s="119" t="s">
        <v>188</v>
      </c>
      <c r="I3316" s="119" t="s">
        <v>190</v>
      </c>
      <c r="J3316" s="119">
        <v>3</v>
      </c>
      <c r="K3316" s="119">
        <v>9</v>
      </c>
      <c r="L3316" s="119">
        <v>903</v>
      </c>
      <c r="M3316" s="119">
        <v>38</v>
      </c>
      <c r="N3316" s="120"/>
    </row>
    <row r="3317" spans="1:14" x14ac:dyDescent="0.25">
      <c r="A3317" s="119">
        <v>184</v>
      </c>
      <c r="B3317" s="119">
        <v>184</v>
      </c>
      <c r="C3317" s="119">
        <v>3</v>
      </c>
      <c r="D3317" s="119" t="s">
        <v>195</v>
      </c>
      <c r="E3317" s="119" t="s">
        <v>196</v>
      </c>
      <c r="F3317" s="119" t="s">
        <v>351</v>
      </c>
      <c r="G3317" s="119" t="s">
        <v>351</v>
      </c>
      <c r="H3317" s="119" t="s">
        <v>188</v>
      </c>
      <c r="I3317" s="119" t="s">
        <v>190</v>
      </c>
      <c r="J3317" s="119">
        <v>3</v>
      </c>
      <c r="K3317" s="119">
        <v>9</v>
      </c>
      <c r="L3317" s="119">
        <v>904</v>
      </c>
      <c r="M3317" s="119">
        <v>39</v>
      </c>
      <c r="N3317" s="120"/>
    </row>
    <row r="3318" spans="1:14" x14ac:dyDescent="0.25">
      <c r="A3318" s="119">
        <v>184</v>
      </c>
      <c r="B3318" s="119">
        <v>184</v>
      </c>
      <c r="C3318" s="119">
        <v>3</v>
      </c>
      <c r="D3318" s="119" t="s">
        <v>195</v>
      </c>
      <c r="E3318" s="119" t="s">
        <v>196</v>
      </c>
      <c r="F3318" s="119" t="s">
        <v>351</v>
      </c>
      <c r="G3318" s="119" t="s">
        <v>351</v>
      </c>
      <c r="H3318" s="119" t="s">
        <v>191</v>
      </c>
      <c r="I3318" s="119" t="s">
        <v>192</v>
      </c>
      <c r="J3318" s="119">
        <v>2</v>
      </c>
      <c r="K3318" s="119">
        <v>22</v>
      </c>
      <c r="L3318" s="119">
        <v>2201</v>
      </c>
      <c r="M3318" s="119">
        <v>10</v>
      </c>
      <c r="N3318" s="120"/>
    </row>
    <row r="3319" spans="1:14" x14ac:dyDescent="0.25">
      <c r="A3319" s="119">
        <v>184</v>
      </c>
      <c r="B3319" s="119">
        <v>184</v>
      </c>
      <c r="C3319" s="119">
        <v>3</v>
      </c>
      <c r="D3319" s="119" t="s">
        <v>195</v>
      </c>
      <c r="E3319" s="119" t="s">
        <v>196</v>
      </c>
      <c r="F3319" s="119" t="s">
        <v>351</v>
      </c>
      <c r="G3319" s="119" t="s">
        <v>351</v>
      </c>
      <c r="H3319" s="119" t="s">
        <v>191</v>
      </c>
      <c r="I3319" s="119" t="s">
        <v>192</v>
      </c>
      <c r="J3319" s="119">
        <v>3</v>
      </c>
      <c r="K3319" s="119">
        <v>23</v>
      </c>
      <c r="L3319" s="119">
        <v>2301</v>
      </c>
      <c r="M3319" s="119">
        <v>32</v>
      </c>
      <c r="N3319" s="120"/>
    </row>
    <row r="3320" spans="1:14" x14ac:dyDescent="0.25">
      <c r="A3320" s="119">
        <v>184</v>
      </c>
      <c r="B3320" s="119">
        <v>184</v>
      </c>
      <c r="C3320" s="119">
        <v>3</v>
      </c>
      <c r="D3320" s="119" t="s">
        <v>195</v>
      </c>
      <c r="E3320" s="119" t="s">
        <v>196</v>
      </c>
      <c r="F3320" s="119" t="s">
        <v>351</v>
      </c>
      <c r="G3320" s="119" t="s">
        <v>351</v>
      </c>
      <c r="H3320" s="119" t="s">
        <v>191</v>
      </c>
      <c r="I3320" s="119" t="s">
        <v>192</v>
      </c>
      <c r="J3320" s="119">
        <v>3</v>
      </c>
      <c r="K3320" s="119">
        <v>24</v>
      </c>
      <c r="L3320" s="119">
        <v>2401</v>
      </c>
      <c r="M3320" s="119">
        <v>32</v>
      </c>
      <c r="N3320" s="120"/>
    </row>
    <row r="3321" spans="1:14" x14ac:dyDescent="0.25">
      <c r="A3321" s="119">
        <v>184</v>
      </c>
      <c r="B3321" s="119">
        <v>184</v>
      </c>
      <c r="C3321" s="119">
        <v>3</v>
      </c>
      <c r="D3321" s="119" t="s">
        <v>195</v>
      </c>
      <c r="E3321" s="119" t="s">
        <v>196</v>
      </c>
      <c r="F3321" s="119" t="s">
        <v>351</v>
      </c>
      <c r="G3321" s="119" t="s">
        <v>351</v>
      </c>
      <c r="H3321" s="119" t="s">
        <v>191</v>
      </c>
      <c r="I3321" s="119" t="s">
        <v>192</v>
      </c>
      <c r="J3321" s="119">
        <v>4</v>
      </c>
      <c r="K3321" s="119">
        <v>25</v>
      </c>
      <c r="L3321" s="119">
        <v>2501</v>
      </c>
      <c r="M3321" s="119">
        <v>38</v>
      </c>
      <c r="N3321" s="120"/>
    </row>
    <row r="3322" spans="1:14" x14ac:dyDescent="0.25">
      <c r="A3322" s="119">
        <v>184</v>
      </c>
      <c r="B3322" s="119">
        <v>184</v>
      </c>
      <c r="C3322" s="119">
        <v>3</v>
      </c>
      <c r="D3322" s="119" t="s">
        <v>195</v>
      </c>
      <c r="E3322" s="119" t="s">
        <v>196</v>
      </c>
      <c r="F3322" s="119" t="s">
        <v>351</v>
      </c>
      <c r="G3322" s="119" t="s">
        <v>351</v>
      </c>
      <c r="H3322" s="119" t="s">
        <v>191</v>
      </c>
      <c r="I3322" s="119" t="s">
        <v>192</v>
      </c>
      <c r="J3322" s="119">
        <v>4</v>
      </c>
      <c r="K3322" s="119">
        <v>25</v>
      </c>
      <c r="L3322" s="119">
        <v>2502</v>
      </c>
      <c r="M3322" s="119">
        <v>36</v>
      </c>
      <c r="N3322" s="120"/>
    </row>
    <row r="3323" spans="1:14" x14ac:dyDescent="0.25">
      <c r="A3323" s="119">
        <v>184</v>
      </c>
      <c r="B3323" s="119">
        <v>194</v>
      </c>
      <c r="C3323" s="119">
        <v>3</v>
      </c>
      <c r="D3323" s="119" t="s">
        <v>195</v>
      </c>
      <c r="E3323" s="119" t="s">
        <v>196</v>
      </c>
      <c r="F3323" s="119" t="s">
        <v>351</v>
      </c>
      <c r="G3323" s="119" t="s">
        <v>352</v>
      </c>
      <c r="H3323" s="119" t="s">
        <v>201</v>
      </c>
      <c r="I3323" s="119" t="s">
        <v>189</v>
      </c>
      <c r="J3323" s="119">
        <v>1</v>
      </c>
      <c r="K3323" s="119">
        <v>0</v>
      </c>
      <c r="L3323" s="119">
        <v>1</v>
      </c>
      <c r="M3323" s="119">
        <v>3</v>
      </c>
      <c r="N3323" s="120"/>
    </row>
    <row r="3324" spans="1:14" x14ac:dyDescent="0.25">
      <c r="A3324" s="119">
        <v>184</v>
      </c>
      <c r="B3324" s="119">
        <v>194</v>
      </c>
      <c r="C3324" s="119">
        <v>3</v>
      </c>
      <c r="D3324" s="119" t="s">
        <v>195</v>
      </c>
      <c r="E3324" s="119" t="s">
        <v>196</v>
      </c>
      <c r="F3324" s="119" t="s">
        <v>351</v>
      </c>
      <c r="G3324" s="119" t="s">
        <v>352</v>
      </c>
      <c r="H3324" s="119" t="s">
        <v>201</v>
      </c>
      <c r="I3324" s="119" t="s">
        <v>189</v>
      </c>
      <c r="J3324" s="119">
        <v>2</v>
      </c>
      <c r="K3324" s="119">
        <v>1</v>
      </c>
      <c r="L3324" s="119">
        <v>101</v>
      </c>
      <c r="M3324" s="119">
        <v>8</v>
      </c>
      <c r="N3324" s="120"/>
    </row>
    <row r="3325" spans="1:14" x14ac:dyDescent="0.25">
      <c r="A3325" s="119">
        <v>184</v>
      </c>
      <c r="B3325" s="119">
        <v>194</v>
      </c>
      <c r="C3325" s="119">
        <v>3</v>
      </c>
      <c r="D3325" s="119" t="s">
        <v>195</v>
      </c>
      <c r="E3325" s="119" t="s">
        <v>196</v>
      </c>
      <c r="F3325" s="119" t="s">
        <v>351</v>
      </c>
      <c r="G3325" s="119" t="s">
        <v>352</v>
      </c>
      <c r="H3325" s="119" t="s">
        <v>201</v>
      </c>
      <c r="I3325" s="119" t="s">
        <v>189</v>
      </c>
      <c r="J3325" s="119">
        <v>2</v>
      </c>
      <c r="K3325" s="119">
        <v>2</v>
      </c>
      <c r="L3325" s="119">
        <v>201</v>
      </c>
      <c r="M3325" s="119">
        <v>7</v>
      </c>
      <c r="N3325" s="120"/>
    </row>
    <row r="3326" spans="1:14" x14ac:dyDescent="0.25">
      <c r="A3326" s="119">
        <v>184</v>
      </c>
      <c r="B3326" s="119">
        <v>194</v>
      </c>
      <c r="C3326" s="119">
        <v>3</v>
      </c>
      <c r="D3326" s="119" t="s">
        <v>195</v>
      </c>
      <c r="E3326" s="119" t="s">
        <v>196</v>
      </c>
      <c r="F3326" s="119" t="s">
        <v>351</v>
      </c>
      <c r="G3326" s="119" t="s">
        <v>352</v>
      </c>
      <c r="H3326" s="119" t="s">
        <v>201</v>
      </c>
      <c r="I3326" s="119" t="s">
        <v>189</v>
      </c>
      <c r="J3326" s="119">
        <v>2</v>
      </c>
      <c r="K3326" s="119">
        <v>3</v>
      </c>
      <c r="L3326" s="119">
        <v>301</v>
      </c>
      <c r="M3326" s="119">
        <v>3</v>
      </c>
      <c r="N3326" s="120"/>
    </row>
    <row r="3327" spans="1:14" x14ac:dyDescent="0.25">
      <c r="A3327" s="119">
        <v>184</v>
      </c>
      <c r="B3327" s="119">
        <v>194</v>
      </c>
      <c r="C3327" s="119">
        <v>3</v>
      </c>
      <c r="D3327" s="119" t="s">
        <v>195</v>
      </c>
      <c r="E3327" s="119" t="s">
        <v>196</v>
      </c>
      <c r="F3327" s="119" t="s">
        <v>351</v>
      </c>
      <c r="G3327" s="119" t="s">
        <v>352</v>
      </c>
      <c r="H3327" s="119" t="s">
        <v>201</v>
      </c>
      <c r="I3327" s="119" t="s">
        <v>189</v>
      </c>
      <c r="J3327" s="119">
        <v>2</v>
      </c>
      <c r="K3327" s="119">
        <v>4</v>
      </c>
      <c r="L3327" s="119">
        <v>401</v>
      </c>
      <c r="M3327" s="119">
        <v>5</v>
      </c>
      <c r="N3327" s="120"/>
    </row>
    <row r="3328" spans="1:14" x14ac:dyDescent="0.25">
      <c r="A3328" s="119">
        <v>184</v>
      </c>
      <c r="B3328" s="119">
        <v>194</v>
      </c>
      <c r="C3328" s="119">
        <v>3</v>
      </c>
      <c r="D3328" s="119" t="s">
        <v>195</v>
      </c>
      <c r="E3328" s="119" t="s">
        <v>196</v>
      </c>
      <c r="F3328" s="119" t="s">
        <v>351</v>
      </c>
      <c r="G3328" s="119" t="s">
        <v>352</v>
      </c>
      <c r="H3328" s="119" t="s">
        <v>201</v>
      </c>
      <c r="I3328" s="119" t="s">
        <v>189</v>
      </c>
      <c r="J3328" s="119">
        <v>2</v>
      </c>
      <c r="K3328" s="119">
        <v>5</v>
      </c>
      <c r="L3328" s="119">
        <v>501</v>
      </c>
      <c r="M3328" s="119">
        <v>4</v>
      </c>
      <c r="N3328" s="120"/>
    </row>
    <row r="3329" spans="1:14" x14ac:dyDescent="0.25">
      <c r="A3329" s="119">
        <v>184</v>
      </c>
      <c r="B3329" s="119">
        <v>736</v>
      </c>
      <c r="C3329" s="119">
        <v>3</v>
      </c>
      <c r="D3329" s="119" t="s">
        <v>195</v>
      </c>
      <c r="E3329" s="119" t="s">
        <v>196</v>
      </c>
      <c r="F3329" s="119" t="s">
        <v>351</v>
      </c>
      <c r="G3329" s="119" t="s">
        <v>353</v>
      </c>
      <c r="H3329" s="119" t="s">
        <v>188</v>
      </c>
      <c r="I3329" s="119" t="s">
        <v>189</v>
      </c>
      <c r="J3329" s="119">
        <v>1</v>
      </c>
      <c r="K3329" s="119">
        <v>0</v>
      </c>
      <c r="L3329" s="119">
        <v>1</v>
      </c>
      <c r="M3329" s="119">
        <v>25</v>
      </c>
      <c r="N3329" s="120"/>
    </row>
    <row r="3330" spans="1:14" x14ac:dyDescent="0.25">
      <c r="A3330" s="119">
        <v>184</v>
      </c>
      <c r="B3330" s="119">
        <v>736</v>
      </c>
      <c r="C3330" s="119">
        <v>3</v>
      </c>
      <c r="D3330" s="119" t="s">
        <v>195</v>
      </c>
      <c r="E3330" s="119" t="s">
        <v>196</v>
      </c>
      <c r="F3330" s="119" t="s">
        <v>351</v>
      </c>
      <c r="G3330" s="119" t="s">
        <v>353</v>
      </c>
      <c r="H3330" s="119" t="s">
        <v>188</v>
      </c>
      <c r="I3330" s="119" t="s">
        <v>189</v>
      </c>
      <c r="J3330" s="119">
        <v>1</v>
      </c>
      <c r="K3330" s="119">
        <v>0</v>
      </c>
      <c r="L3330" s="119">
        <v>2</v>
      </c>
      <c r="M3330" s="119">
        <v>25</v>
      </c>
      <c r="N3330" s="120"/>
    </row>
    <row r="3331" spans="1:14" x14ac:dyDescent="0.25">
      <c r="A3331" s="119">
        <v>184</v>
      </c>
      <c r="B3331" s="119">
        <v>736</v>
      </c>
      <c r="C3331" s="119">
        <v>3</v>
      </c>
      <c r="D3331" s="119" t="s">
        <v>195</v>
      </c>
      <c r="E3331" s="119" t="s">
        <v>196</v>
      </c>
      <c r="F3331" s="119" t="s">
        <v>351</v>
      </c>
      <c r="G3331" s="119" t="s">
        <v>353</v>
      </c>
      <c r="H3331" s="119" t="s">
        <v>188</v>
      </c>
      <c r="I3331" s="119" t="s">
        <v>189</v>
      </c>
      <c r="J3331" s="119">
        <v>1</v>
      </c>
      <c r="K3331" s="119">
        <v>0</v>
      </c>
      <c r="L3331" s="119">
        <v>3</v>
      </c>
      <c r="M3331" s="119">
        <v>24</v>
      </c>
      <c r="N3331" s="120"/>
    </row>
    <row r="3332" spans="1:14" x14ac:dyDescent="0.25">
      <c r="A3332" s="119">
        <v>184</v>
      </c>
      <c r="B3332" s="119">
        <v>736</v>
      </c>
      <c r="C3332" s="119">
        <v>3</v>
      </c>
      <c r="D3332" s="119" t="s">
        <v>195</v>
      </c>
      <c r="E3332" s="119" t="s">
        <v>196</v>
      </c>
      <c r="F3332" s="119" t="s">
        <v>351</v>
      </c>
      <c r="G3332" s="119" t="s">
        <v>353</v>
      </c>
      <c r="H3332" s="119" t="s">
        <v>188</v>
      </c>
      <c r="I3332" s="119" t="s">
        <v>189</v>
      </c>
      <c r="J3332" s="119">
        <v>1</v>
      </c>
      <c r="K3332" s="119">
        <v>0</v>
      </c>
      <c r="L3332" s="119">
        <v>4</v>
      </c>
      <c r="M3332" s="119">
        <v>25</v>
      </c>
      <c r="N3332" s="120"/>
    </row>
    <row r="3333" spans="1:14" x14ac:dyDescent="0.25">
      <c r="A3333" s="119">
        <v>184</v>
      </c>
      <c r="B3333" s="119">
        <v>736</v>
      </c>
      <c r="C3333" s="119">
        <v>3</v>
      </c>
      <c r="D3333" s="119" t="s">
        <v>195</v>
      </c>
      <c r="E3333" s="119" t="s">
        <v>196</v>
      </c>
      <c r="F3333" s="119" t="s">
        <v>351</v>
      </c>
      <c r="G3333" s="119" t="s">
        <v>353</v>
      </c>
      <c r="H3333" s="119" t="s">
        <v>188</v>
      </c>
      <c r="I3333" s="119" t="s">
        <v>189</v>
      </c>
      <c r="J3333" s="119">
        <v>2</v>
      </c>
      <c r="K3333" s="119">
        <v>1</v>
      </c>
      <c r="L3333" s="119">
        <v>101</v>
      </c>
      <c r="M3333" s="119">
        <v>29</v>
      </c>
      <c r="N3333" s="120"/>
    </row>
    <row r="3334" spans="1:14" x14ac:dyDescent="0.25">
      <c r="A3334" s="119">
        <v>184</v>
      </c>
      <c r="B3334" s="119">
        <v>736</v>
      </c>
      <c r="C3334" s="119">
        <v>3</v>
      </c>
      <c r="D3334" s="119" t="s">
        <v>195</v>
      </c>
      <c r="E3334" s="119" t="s">
        <v>196</v>
      </c>
      <c r="F3334" s="119" t="s">
        <v>351</v>
      </c>
      <c r="G3334" s="119" t="s">
        <v>353</v>
      </c>
      <c r="H3334" s="119" t="s">
        <v>188</v>
      </c>
      <c r="I3334" s="119" t="s">
        <v>189</v>
      </c>
      <c r="J3334" s="119">
        <v>2</v>
      </c>
      <c r="K3334" s="119">
        <v>1</v>
      </c>
      <c r="L3334" s="119">
        <v>102</v>
      </c>
      <c r="M3334" s="119">
        <v>29</v>
      </c>
      <c r="N3334" s="120"/>
    </row>
    <row r="3335" spans="1:14" x14ac:dyDescent="0.25">
      <c r="A3335" s="119">
        <v>184</v>
      </c>
      <c r="B3335" s="119">
        <v>736</v>
      </c>
      <c r="C3335" s="119">
        <v>3</v>
      </c>
      <c r="D3335" s="119" t="s">
        <v>195</v>
      </c>
      <c r="E3335" s="119" t="s">
        <v>196</v>
      </c>
      <c r="F3335" s="119" t="s">
        <v>351</v>
      </c>
      <c r="G3335" s="119" t="s">
        <v>353</v>
      </c>
      <c r="H3335" s="119" t="s">
        <v>188</v>
      </c>
      <c r="I3335" s="119" t="s">
        <v>189</v>
      </c>
      <c r="J3335" s="119">
        <v>2</v>
      </c>
      <c r="K3335" s="119">
        <v>2</v>
      </c>
      <c r="L3335" s="119">
        <v>201</v>
      </c>
      <c r="M3335" s="119">
        <v>37</v>
      </c>
      <c r="N3335" s="120"/>
    </row>
    <row r="3336" spans="1:14" x14ac:dyDescent="0.25">
      <c r="A3336" s="119">
        <v>184</v>
      </c>
      <c r="B3336" s="119">
        <v>736</v>
      </c>
      <c r="C3336" s="119">
        <v>3</v>
      </c>
      <c r="D3336" s="119" t="s">
        <v>195</v>
      </c>
      <c r="E3336" s="119" t="s">
        <v>196</v>
      </c>
      <c r="F3336" s="119" t="s">
        <v>351</v>
      </c>
      <c r="G3336" s="119" t="s">
        <v>353</v>
      </c>
      <c r="H3336" s="119" t="s">
        <v>188</v>
      </c>
      <c r="I3336" s="119" t="s">
        <v>189</v>
      </c>
      <c r="J3336" s="119">
        <v>2</v>
      </c>
      <c r="K3336" s="119">
        <v>3</v>
      </c>
      <c r="L3336" s="119">
        <v>301</v>
      </c>
      <c r="M3336" s="119">
        <v>35</v>
      </c>
      <c r="N3336" s="120"/>
    </row>
    <row r="3337" spans="1:14" x14ac:dyDescent="0.25">
      <c r="A3337" s="119">
        <v>184</v>
      </c>
      <c r="B3337" s="119">
        <v>736</v>
      </c>
      <c r="C3337" s="119">
        <v>3</v>
      </c>
      <c r="D3337" s="119" t="s">
        <v>195</v>
      </c>
      <c r="E3337" s="119" t="s">
        <v>196</v>
      </c>
      <c r="F3337" s="119" t="s">
        <v>351</v>
      </c>
      <c r="G3337" s="119" t="s">
        <v>353</v>
      </c>
      <c r="H3337" s="119" t="s">
        <v>188</v>
      </c>
      <c r="I3337" s="119" t="s">
        <v>189</v>
      </c>
      <c r="J3337" s="119">
        <v>2</v>
      </c>
      <c r="K3337" s="119">
        <v>3</v>
      </c>
      <c r="L3337" s="119">
        <v>302</v>
      </c>
      <c r="M3337" s="119">
        <v>35</v>
      </c>
      <c r="N3337" s="120"/>
    </row>
    <row r="3338" spans="1:14" x14ac:dyDescent="0.25">
      <c r="A3338" s="119">
        <v>184</v>
      </c>
      <c r="B3338" s="119">
        <v>736</v>
      </c>
      <c r="C3338" s="119">
        <v>3</v>
      </c>
      <c r="D3338" s="119" t="s">
        <v>195</v>
      </c>
      <c r="E3338" s="119" t="s">
        <v>196</v>
      </c>
      <c r="F3338" s="119" t="s">
        <v>351</v>
      </c>
      <c r="G3338" s="119" t="s">
        <v>353</v>
      </c>
      <c r="H3338" s="119" t="s">
        <v>188</v>
      </c>
      <c r="I3338" s="119" t="s">
        <v>189</v>
      </c>
      <c r="J3338" s="119">
        <v>2</v>
      </c>
      <c r="K3338" s="119">
        <v>4</v>
      </c>
      <c r="L3338" s="119">
        <v>401</v>
      </c>
      <c r="M3338" s="119">
        <v>29</v>
      </c>
      <c r="N3338" s="120"/>
    </row>
    <row r="3339" spans="1:14" x14ac:dyDescent="0.25">
      <c r="A3339" s="119">
        <v>184</v>
      </c>
      <c r="B3339" s="119">
        <v>736</v>
      </c>
      <c r="C3339" s="119">
        <v>3</v>
      </c>
      <c r="D3339" s="119" t="s">
        <v>195</v>
      </c>
      <c r="E3339" s="119" t="s">
        <v>196</v>
      </c>
      <c r="F3339" s="119" t="s">
        <v>351</v>
      </c>
      <c r="G3339" s="119" t="s">
        <v>353</v>
      </c>
      <c r="H3339" s="119" t="s">
        <v>188</v>
      </c>
      <c r="I3339" s="119" t="s">
        <v>189</v>
      </c>
      <c r="J3339" s="119">
        <v>2</v>
      </c>
      <c r="K3339" s="119">
        <v>4</v>
      </c>
      <c r="L3339" s="119">
        <v>402</v>
      </c>
      <c r="M3339" s="119">
        <v>28</v>
      </c>
      <c r="N3339" s="120"/>
    </row>
    <row r="3340" spans="1:14" x14ac:dyDescent="0.25">
      <c r="A3340" s="119">
        <v>184</v>
      </c>
      <c r="B3340" s="119">
        <v>736</v>
      </c>
      <c r="C3340" s="119">
        <v>3</v>
      </c>
      <c r="D3340" s="119" t="s">
        <v>195</v>
      </c>
      <c r="E3340" s="119" t="s">
        <v>196</v>
      </c>
      <c r="F3340" s="119" t="s">
        <v>351</v>
      </c>
      <c r="G3340" s="119" t="s">
        <v>353</v>
      </c>
      <c r="H3340" s="119" t="s">
        <v>188</v>
      </c>
      <c r="I3340" s="119" t="s">
        <v>189</v>
      </c>
      <c r="J3340" s="119">
        <v>2</v>
      </c>
      <c r="K3340" s="119">
        <v>5</v>
      </c>
      <c r="L3340" s="119">
        <v>501</v>
      </c>
      <c r="M3340" s="119">
        <v>35</v>
      </c>
      <c r="N3340" s="120"/>
    </row>
    <row r="3341" spans="1:14" x14ac:dyDescent="0.25">
      <c r="A3341" s="119">
        <v>184</v>
      </c>
      <c r="B3341" s="119">
        <v>736</v>
      </c>
      <c r="C3341" s="119">
        <v>3</v>
      </c>
      <c r="D3341" s="119" t="s">
        <v>195</v>
      </c>
      <c r="E3341" s="119" t="s">
        <v>196</v>
      </c>
      <c r="F3341" s="119" t="s">
        <v>351</v>
      </c>
      <c r="G3341" s="119" t="s">
        <v>353</v>
      </c>
      <c r="H3341" s="119" t="s">
        <v>188</v>
      </c>
      <c r="I3341" s="119" t="s">
        <v>189</v>
      </c>
      <c r="J3341" s="119">
        <v>2</v>
      </c>
      <c r="K3341" s="119">
        <v>5</v>
      </c>
      <c r="L3341" s="119">
        <v>502</v>
      </c>
      <c r="M3341" s="119">
        <v>36</v>
      </c>
      <c r="N3341" s="120"/>
    </row>
    <row r="3342" spans="1:14" x14ac:dyDescent="0.25">
      <c r="A3342" s="119">
        <v>184</v>
      </c>
      <c r="B3342" s="119">
        <v>736</v>
      </c>
      <c r="C3342" s="119">
        <v>3</v>
      </c>
      <c r="D3342" s="119" t="s">
        <v>195</v>
      </c>
      <c r="E3342" s="119" t="s">
        <v>196</v>
      </c>
      <c r="F3342" s="119" t="s">
        <v>351</v>
      </c>
      <c r="G3342" s="119" t="s">
        <v>353</v>
      </c>
      <c r="H3342" s="119" t="s">
        <v>188</v>
      </c>
      <c r="I3342" s="119" t="s">
        <v>190</v>
      </c>
      <c r="J3342" s="119">
        <v>2</v>
      </c>
      <c r="K3342" s="119">
        <v>1</v>
      </c>
      <c r="L3342" s="119">
        <v>101</v>
      </c>
      <c r="M3342" s="119">
        <v>29</v>
      </c>
      <c r="N3342" s="120"/>
    </row>
    <row r="3343" spans="1:14" x14ac:dyDescent="0.25">
      <c r="A3343" s="119">
        <v>184</v>
      </c>
      <c r="B3343" s="119">
        <v>736</v>
      </c>
      <c r="C3343" s="119">
        <v>3</v>
      </c>
      <c r="D3343" s="119" t="s">
        <v>195</v>
      </c>
      <c r="E3343" s="119" t="s">
        <v>196</v>
      </c>
      <c r="F3343" s="119" t="s">
        <v>351</v>
      </c>
      <c r="G3343" s="119" t="s">
        <v>353</v>
      </c>
      <c r="H3343" s="119" t="s">
        <v>188</v>
      </c>
      <c r="I3343" s="119" t="s">
        <v>190</v>
      </c>
      <c r="J3343" s="119">
        <v>2</v>
      </c>
      <c r="K3343" s="119">
        <v>1</v>
      </c>
      <c r="L3343" s="119">
        <v>102</v>
      </c>
      <c r="M3343" s="119">
        <v>29</v>
      </c>
      <c r="N3343" s="120"/>
    </row>
    <row r="3344" spans="1:14" x14ac:dyDescent="0.25">
      <c r="A3344" s="119">
        <v>184</v>
      </c>
      <c r="B3344" s="119">
        <v>736</v>
      </c>
      <c r="C3344" s="119">
        <v>3</v>
      </c>
      <c r="D3344" s="119" t="s">
        <v>195</v>
      </c>
      <c r="E3344" s="119" t="s">
        <v>196</v>
      </c>
      <c r="F3344" s="119" t="s">
        <v>351</v>
      </c>
      <c r="G3344" s="119" t="s">
        <v>353</v>
      </c>
      <c r="H3344" s="119" t="s">
        <v>188</v>
      </c>
      <c r="I3344" s="119" t="s">
        <v>190</v>
      </c>
      <c r="J3344" s="119">
        <v>2</v>
      </c>
      <c r="K3344" s="119">
        <v>2</v>
      </c>
      <c r="L3344" s="119">
        <v>201</v>
      </c>
      <c r="M3344" s="119">
        <v>37</v>
      </c>
      <c r="N3344" s="120"/>
    </row>
    <row r="3345" spans="1:14" x14ac:dyDescent="0.25">
      <c r="A3345" s="119">
        <v>184</v>
      </c>
      <c r="B3345" s="119">
        <v>736</v>
      </c>
      <c r="C3345" s="119">
        <v>3</v>
      </c>
      <c r="D3345" s="119" t="s">
        <v>195</v>
      </c>
      <c r="E3345" s="119" t="s">
        <v>196</v>
      </c>
      <c r="F3345" s="119" t="s">
        <v>351</v>
      </c>
      <c r="G3345" s="119" t="s">
        <v>353</v>
      </c>
      <c r="H3345" s="119" t="s">
        <v>188</v>
      </c>
      <c r="I3345" s="119" t="s">
        <v>190</v>
      </c>
      <c r="J3345" s="119">
        <v>2</v>
      </c>
      <c r="K3345" s="119">
        <v>2</v>
      </c>
      <c r="L3345" s="119">
        <v>202</v>
      </c>
      <c r="M3345" s="119">
        <v>37</v>
      </c>
      <c r="N3345" s="120"/>
    </row>
    <row r="3346" spans="1:14" x14ac:dyDescent="0.25">
      <c r="A3346" s="119">
        <v>184</v>
      </c>
      <c r="B3346" s="119">
        <v>736</v>
      </c>
      <c r="C3346" s="119">
        <v>3</v>
      </c>
      <c r="D3346" s="119" t="s">
        <v>195</v>
      </c>
      <c r="E3346" s="119" t="s">
        <v>196</v>
      </c>
      <c r="F3346" s="119" t="s">
        <v>351</v>
      </c>
      <c r="G3346" s="119" t="s">
        <v>353</v>
      </c>
      <c r="H3346" s="119" t="s">
        <v>188</v>
      </c>
      <c r="I3346" s="119" t="s">
        <v>190</v>
      </c>
      <c r="J3346" s="119">
        <v>2</v>
      </c>
      <c r="K3346" s="119">
        <v>2</v>
      </c>
      <c r="L3346" s="119">
        <v>203</v>
      </c>
      <c r="M3346" s="119">
        <v>37</v>
      </c>
      <c r="N3346" s="120"/>
    </row>
    <row r="3347" spans="1:14" x14ac:dyDescent="0.25">
      <c r="A3347" s="119">
        <v>184</v>
      </c>
      <c r="B3347" s="119">
        <v>736</v>
      </c>
      <c r="C3347" s="119">
        <v>3</v>
      </c>
      <c r="D3347" s="119" t="s">
        <v>195</v>
      </c>
      <c r="E3347" s="119" t="s">
        <v>196</v>
      </c>
      <c r="F3347" s="119" t="s">
        <v>351</v>
      </c>
      <c r="G3347" s="119" t="s">
        <v>353</v>
      </c>
      <c r="H3347" s="119" t="s">
        <v>188</v>
      </c>
      <c r="I3347" s="119" t="s">
        <v>190</v>
      </c>
      <c r="J3347" s="119">
        <v>2</v>
      </c>
      <c r="K3347" s="119">
        <v>3</v>
      </c>
      <c r="L3347" s="119">
        <v>301</v>
      </c>
      <c r="M3347" s="119">
        <v>35</v>
      </c>
      <c r="N3347" s="120"/>
    </row>
    <row r="3348" spans="1:14" x14ac:dyDescent="0.25">
      <c r="A3348" s="119">
        <v>184</v>
      </c>
      <c r="B3348" s="119">
        <v>736</v>
      </c>
      <c r="C3348" s="119">
        <v>3</v>
      </c>
      <c r="D3348" s="119" t="s">
        <v>195</v>
      </c>
      <c r="E3348" s="119" t="s">
        <v>196</v>
      </c>
      <c r="F3348" s="119" t="s">
        <v>351</v>
      </c>
      <c r="G3348" s="119" t="s">
        <v>353</v>
      </c>
      <c r="H3348" s="119" t="s">
        <v>188</v>
      </c>
      <c r="I3348" s="119" t="s">
        <v>190</v>
      </c>
      <c r="J3348" s="119">
        <v>2</v>
      </c>
      <c r="K3348" s="119">
        <v>3</v>
      </c>
      <c r="L3348" s="119">
        <v>302</v>
      </c>
      <c r="M3348" s="119">
        <v>36</v>
      </c>
      <c r="N3348" s="120"/>
    </row>
    <row r="3349" spans="1:14" x14ac:dyDescent="0.25">
      <c r="A3349" s="119">
        <v>184</v>
      </c>
      <c r="B3349" s="119">
        <v>736</v>
      </c>
      <c r="C3349" s="119">
        <v>3</v>
      </c>
      <c r="D3349" s="119" t="s">
        <v>195</v>
      </c>
      <c r="E3349" s="119" t="s">
        <v>196</v>
      </c>
      <c r="F3349" s="119" t="s">
        <v>351</v>
      </c>
      <c r="G3349" s="119" t="s">
        <v>353</v>
      </c>
      <c r="H3349" s="119" t="s">
        <v>188</v>
      </c>
      <c r="I3349" s="119" t="s">
        <v>190</v>
      </c>
      <c r="J3349" s="119">
        <v>2</v>
      </c>
      <c r="K3349" s="119">
        <v>3</v>
      </c>
      <c r="L3349" s="119">
        <v>303</v>
      </c>
      <c r="M3349" s="119">
        <v>35</v>
      </c>
      <c r="N3349" s="120"/>
    </row>
    <row r="3350" spans="1:14" x14ac:dyDescent="0.25">
      <c r="A3350" s="119">
        <v>184</v>
      </c>
      <c r="B3350" s="119">
        <v>736</v>
      </c>
      <c r="C3350" s="119">
        <v>3</v>
      </c>
      <c r="D3350" s="119" t="s">
        <v>195</v>
      </c>
      <c r="E3350" s="119" t="s">
        <v>196</v>
      </c>
      <c r="F3350" s="119" t="s">
        <v>351</v>
      </c>
      <c r="G3350" s="119" t="s">
        <v>353</v>
      </c>
      <c r="H3350" s="119" t="s">
        <v>188</v>
      </c>
      <c r="I3350" s="119" t="s">
        <v>190</v>
      </c>
      <c r="J3350" s="119">
        <v>2</v>
      </c>
      <c r="K3350" s="119">
        <v>4</v>
      </c>
      <c r="L3350" s="119">
        <v>401</v>
      </c>
      <c r="M3350" s="119">
        <v>28</v>
      </c>
      <c r="N3350" s="120"/>
    </row>
    <row r="3351" spans="1:14" x14ac:dyDescent="0.25">
      <c r="A3351" s="119">
        <v>184</v>
      </c>
      <c r="B3351" s="119">
        <v>736</v>
      </c>
      <c r="C3351" s="119">
        <v>3</v>
      </c>
      <c r="D3351" s="119" t="s">
        <v>195</v>
      </c>
      <c r="E3351" s="119" t="s">
        <v>196</v>
      </c>
      <c r="F3351" s="119" t="s">
        <v>351</v>
      </c>
      <c r="G3351" s="119" t="s">
        <v>353</v>
      </c>
      <c r="H3351" s="119" t="s">
        <v>188</v>
      </c>
      <c r="I3351" s="119" t="s">
        <v>190</v>
      </c>
      <c r="J3351" s="119">
        <v>2</v>
      </c>
      <c r="K3351" s="119">
        <v>4</v>
      </c>
      <c r="L3351" s="119">
        <v>402</v>
      </c>
      <c r="M3351" s="119">
        <v>28</v>
      </c>
      <c r="N3351" s="120"/>
    </row>
    <row r="3352" spans="1:14" x14ac:dyDescent="0.25">
      <c r="A3352" s="119">
        <v>184</v>
      </c>
      <c r="B3352" s="119">
        <v>736</v>
      </c>
      <c r="C3352" s="119">
        <v>3</v>
      </c>
      <c r="D3352" s="119" t="s">
        <v>195</v>
      </c>
      <c r="E3352" s="119" t="s">
        <v>196</v>
      </c>
      <c r="F3352" s="119" t="s">
        <v>351</v>
      </c>
      <c r="G3352" s="119" t="s">
        <v>353</v>
      </c>
      <c r="H3352" s="119" t="s">
        <v>188</v>
      </c>
      <c r="I3352" s="119" t="s">
        <v>190</v>
      </c>
      <c r="J3352" s="119">
        <v>2</v>
      </c>
      <c r="K3352" s="119">
        <v>4</v>
      </c>
      <c r="L3352" s="119">
        <v>403</v>
      </c>
      <c r="M3352" s="119">
        <v>30</v>
      </c>
      <c r="N3352" s="120"/>
    </row>
    <row r="3353" spans="1:14" x14ac:dyDescent="0.25">
      <c r="A3353" s="119">
        <v>184</v>
      </c>
      <c r="B3353" s="119">
        <v>736</v>
      </c>
      <c r="C3353" s="119">
        <v>3</v>
      </c>
      <c r="D3353" s="119" t="s">
        <v>195</v>
      </c>
      <c r="E3353" s="119" t="s">
        <v>196</v>
      </c>
      <c r="F3353" s="119" t="s">
        <v>351</v>
      </c>
      <c r="G3353" s="119" t="s">
        <v>353</v>
      </c>
      <c r="H3353" s="119" t="s">
        <v>188</v>
      </c>
      <c r="I3353" s="119" t="s">
        <v>190</v>
      </c>
      <c r="J3353" s="119">
        <v>2</v>
      </c>
      <c r="K3353" s="119">
        <v>5</v>
      </c>
      <c r="L3353" s="119">
        <v>501</v>
      </c>
      <c r="M3353" s="119">
        <v>35</v>
      </c>
      <c r="N3353" s="120"/>
    </row>
    <row r="3354" spans="1:14" x14ac:dyDescent="0.25">
      <c r="A3354" s="119">
        <v>184</v>
      </c>
      <c r="B3354" s="119">
        <v>736</v>
      </c>
      <c r="C3354" s="119">
        <v>3</v>
      </c>
      <c r="D3354" s="119" t="s">
        <v>195</v>
      </c>
      <c r="E3354" s="119" t="s">
        <v>196</v>
      </c>
      <c r="F3354" s="119" t="s">
        <v>351</v>
      </c>
      <c r="G3354" s="119" t="s">
        <v>353</v>
      </c>
      <c r="H3354" s="119" t="s">
        <v>188</v>
      </c>
      <c r="I3354" s="119" t="s">
        <v>190</v>
      </c>
      <c r="J3354" s="119">
        <v>2</v>
      </c>
      <c r="K3354" s="119">
        <v>5</v>
      </c>
      <c r="L3354" s="119">
        <v>502</v>
      </c>
      <c r="M3354" s="119">
        <v>35</v>
      </c>
      <c r="N3354" s="120"/>
    </row>
    <row r="3355" spans="1:14" x14ac:dyDescent="0.25">
      <c r="A3355" s="119">
        <v>184</v>
      </c>
      <c r="B3355" s="119">
        <v>737</v>
      </c>
      <c r="C3355" s="119">
        <v>3</v>
      </c>
      <c r="D3355" s="119" t="s">
        <v>195</v>
      </c>
      <c r="E3355" s="119" t="s">
        <v>196</v>
      </c>
      <c r="F3355" s="119" t="s">
        <v>351</v>
      </c>
      <c r="G3355" s="119" t="s">
        <v>354</v>
      </c>
      <c r="H3355" s="119" t="s">
        <v>188</v>
      </c>
      <c r="I3355" s="119" t="s">
        <v>189</v>
      </c>
      <c r="J3355" s="119">
        <v>1</v>
      </c>
      <c r="K3355" s="119">
        <v>0</v>
      </c>
      <c r="L3355" s="119">
        <v>1</v>
      </c>
      <c r="M3355" s="119">
        <v>25</v>
      </c>
      <c r="N3355" s="120"/>
    </row>
    <row r="3356" spans="1:14" x14ac:dyDescent="0.25">
      <c r="A3356" s="119">
        <v>184</v>
      </c>
      <c r="B3356" s="119">
        <v>737</v>
      </c>
      <c r="C3356" s="119">
        <v>3</v>
      </c>
      <c r="D3356" s="119" t="s">
        <v>195</v>
      </c>
      <c r="E3356" s="119" t="s">
        <v>196</v>
      </c>
      <c r="F3356" s="119" t="s">
        <v>351</v>
      </c>
      <c r="G3356" s="119" t="s">
        <v>354</v>
      </c>
      <c r="H3356" s="119" t="s">
        <v>188</v>
      </c>
      <c r="I3356" s="119" t="s">
        <v>189</v>
      </c>
      <c r="J3356" s="119">
        <v>1</v>
      </c>
      <c r="K3356" s="119">
        <v>0</v>
      </c>
      <c r="L3356" s="119">
        <v>2</v>
      </c>
      <c r="M3356" s="119">
        <v>25</v>
      </c>
      <c r="N3356" s="120"/>
    </row>
    <row r="3357" spans="1:14" x14ac:dyDescent="0.25">
      <c r="A3357" s="119">
        <v>184</v>
      </c>
      <c r="B3357" s="119">
        <v>737</v>
      </c>
      <c r="C3357" s="119">
        <v>3</v>
      </c>
      <c r="D3357" s="119" t="s">
        <v>195</v>
      </c>
      <c r="E3357" s="119" t="s">
        <v>196</v>
      </c>
      <c r="F3357" s="119" t="s">
        <v>351</v>
      </c>
      <c r="G3357" s="119" t="s">
        <v>354</v>
      </c>
      <c r="H3357" s="119" t="s">
        <v>188</v>
      </c>
      <c r="I3357" s="119" t="s">
        <v>189</v>
      </c>
      <c r="J3357" s="119">
        <v>2</v>
      </c>
      <c r="K3357" s="119">
        <v>1</v>
      </c>
      <c r="L3357" s="119">
        <v>101</v>
      </c>
      <c r="M3357" s="119">
        <v>30</v>
      </c>
      <c r="N3357" s="120"/>
    </row>
    <row r="3358" spans="1:14" x14ac:dyDescent="0.25">
      <c r="A3358" s="119">
        <v>184</v>
      </c>
      <c r="B3358" s="119">
        <v>737</v>
      </c>
      <c r="C3358" s="119">
        <v>3</v>
      </c>
      <c r="D3358" s="119" t="s">
        <v>195</v>
      </c>
      <c r="E3358" s="119" t="s">
        <v>196</v>
      </c>
      <c r="F3358" s="119" t="s">
        <v>351</v>
      </c>
      <c r="G3358" s="119" t="s">
        <v>354</v>
      </c>
      <c r="H3358" s="119" t="s">
        <v>188</v>
      </c>
      <c r="I3358" s="119" t="s">
        <v>189</v>
      </c>
      <c r="J3358" s="119">
        <v>2</v>
      </c>
      <c r="K3358" s="119">
        <v>1</v>
      </c>
      <c r="L3358" s="119">
        <v>102</v>
      </c>
      <c r="M3358" s="119">
        <v>30</v>
      </c>
      <c r="N3358" s="120"/>
    </row>
    <row r="3359" spans="1:14" x14ac:dyDescent="0.25">
      <c r="A3359" s="119">
        <v>184</v>
      </c>
      <c r="B3359" s="119">
        <v>737</v>
      </c>
      <c r="C3359" s="119">
        <v>3</v>
      </c>
      <c r="D3359" s="119" t="s">
        <v>195</v>
      </c>
      <c r="E3359" s="119" t="s">
        <v>196</v>
      </c>
      <c r="F3359" s="119" t="s">
        <v>351</v>
      </c>
      <c r="G3359" s="119" t="s">
        <v>354</v>
      </c>
      <c r="H3359" s="119" t="s">
        <v>188</v>
      </c>
      <c r="I3359" s="119" t="s">
        <v>189</v>
      </c>
      <c r="J3359" s="119">
        <v>2</v>
      </c>
      <c r="K3359" s="119">
        <v>2</v>
      </c>
      <c r="L3359" s="119">
        <v>201</v>
      </c>
      <c r="M3359" s="119">
        <v>34</v>
      </c>
      <c r="N3359" s="120"/>
    </row>
    <row r="3360" spans="1:14" x14ac:dyDescent="0.25">
      <c r="A3360" s="119">
        <v>184</v>
      </c>
      <c r="B3360" s="119">
        <v>737</v>
      </c>
      <c r="C3360" s="119">
        <v>3</v>
      </c>
      <c r="D3360" s="119" t="s">
        <v>195</v>
      </c>
      <c r="E3360" s="119" t="s">
        <v>196</v>
      </c>
      <c r="F3360" s="119" t="s">
        <v>351</v>
      </c>
      <c r="G3360" s="119" t="s">
        <v>354</v>
      </c>
      <c r="H3360" s="119" t="s">
        <v>188</v>
      </c>
      <c r="I3360" s="119" t="s">
        <v>189</v>
      </c>
      <c r="J3360" s="119">
        <v>2</v>
      </c>
      <c r="K3360" s="119">
        <v>2</v>
      </c>
      <c r="L3360" s="119">
        <v>202</v>
      </c>
      <c r="M3360" s="119">
        <v>32</v>
      </c>
      <c r="N3360" s="120"/>
    </row>
    <row r="3361" spans="1:14" x14ac:dyDescent="0.25">
      <c r="A3361" s="119">
        <v>184</v>
      </c>
      <c r="B3361" s="119">
        <v>737</v>
      </c>
      <c r="C3361" s="119">
        <v>3</v>
      </c>
      <c r="D3361" s="119" t="s">
        <v>195</v>
      </c>
      <c r="E3361" s="119" t="s">
        <v>196</v>
      </c>
      <c r="F3361" s="119" t="s">
        <v>351</v>
      </c>
      <c r="G3361" s="119" t="s">
        <v>354</v>
      </c>
      <c r="H3361" s="119" t="s">
        <v>188</v>
      </c>
      <c r="I3361" s="119" t="s">
        <v>189</v>
      </c>
      <c r="J3361" s="119">
        <v>2</v>
      </c>
      <c r="K3361" s="119">
        <v>2</v>
      </c>
      <c r="L3361" s="119">
        <v>203</v>
      </c>
      <c r="M3361" s="119">
        <v>32</v>
      </c>
      <c r="N3361" s="120"/>
    </row>
    <row r="3362" spans="1:14" x14ac:dyDescent="0.25">
      <c r="A3362" s="119">
        <v>184</v>
      </c>
      <c r="B3362" s="119">
        <v>737</v>
      </c>
      <c r="C3362" s="119">
        <v>3</v>
      </c>
      <c r="D3362" s="119" t="s">
        <v>195</v>
      </c>
      <c r="E3362" s="119" t="s">
        <v>196</v>
      </c>
      <c r="F3362" s="119" t="s">
        <v>351</v>
      </c>
      <c r="G3362" s="119" t="s">
        <v>354</v>
      </c>
      <c r="H3362" s="119" t="s">
        <v>188</v>
      </c>
      <c r="I3362" s="119" t="s">
        <v>189</v>
      </c>
      <c r="J3362" s="119">
        <v>2</v>
      </c>
      <c r="K3362" s="119">
        <v>3</v>
      </c>
      <c r="L3362" s="119">
        <v>301</v>
      </c>
      <c r="M3362" s="119">
        <v>36</v>
      </c>
      <c r="N3362" s="120"/>
    </row>
    <row r="3363" spans="1:14" x14ac:dyDescent="0.25">
      <c r="A3363" s="119">
        <v>184</v>
      </c>
      <c r="B3363" s="119">
        <v>737</v>
      </c>
      <c r="C3363" s="119">
        <v>3</v>
      </c>
      <c r="D3363" s="119" t="s">
        <v>195</v>
      </c>
      <c r="E3363" s="119" t="s">
        <v>196</v>
      </c>
      <c r="F3363" s="119" t="s">
        <v>351</v>
      </c>
      <c r="G3363" s="119" t="s">
        <v>354</v>
      </c>
      <c r="H3363" s="119" t="s">
        <v>188</v>
      </c>
      <c r="I3363" s="119" t="s">
        <v>189</v>
      </c>
      <c r="J3363" s="119">
        <v>2</v>
      </c>
      <c r="K3363" s="119">
        <v>3</v>
      </c>
      <c r="L3363" s="119">
        <v>302</v>
      </c>
      <c r="M3363" s="119">
        <v>36</v>
      </c>
      <c r="N3363" s="120"/>
    </row>
    <row r="3364" spans="1:14" x14ac:dyDescent="0.25">
      <c r="A3364" s="119">
        <v>184</v>
      </c>
      <c r="B3364" s="119">
        <v>737</v>
      </c>
      <c r="C3364" s="119">
        <v>3</v>
      </c>
      <c r="D3364" s="119" t="s">
        <v>195</v>
      </c>
      <c r="E3364" s="119" t="s">
        <v>196</v>
      </c>
      <c r="F3364" s="119" t="s">
        <v>351</v>
      </c>
      <c r="G3364" s="119" t="s">
        <v>354</v>
      </c>
      <c r="H3364" s="119" t="s">
        <v>188</v>
      </c>
      <c r="I3364" s="119" t="s">
        <v>189</v>
      </c>
      <c r="J3364" s="119">
        <v>2</v>
      </c>
      <c r="K3364" s="119">
        <v>4</v>
      </c>
      <c r="L3364" s="119">
        <v>401</v>
      </c>
      <c r="M3364" s="119">
        <v>36</v>
      </c>
      <c r="N3364" s="120"/>
    </row>
    <row r="3365" spans="1:14" x14ac:dyDescent="0.25">
      <c r="A3365" s="119">
        <v>184</v>
      </c>
      <c r="B3365" s="119">
        <v>737</v>
      </c>
      <c r="C3365" s="119">
        <v>3</v>
      </c>
      <c r="D3365" s="119" t="s">
        <v>195</v>
      </c>
      <c r="E3365" s="119" t="s">
        <v>196</v>
      </c>
      <c r="F3365" s="119" t="s">
        <v>351</v>
      </c>
      <c r="G3365" s="119" t="s">
        <v>354</v>
      </c>
      <c r="H3365" s="119" t="s">
        <v>188</v>
      </c>
      <c r="I3365" s="119" t="s">
        <v>189</v>
      </c>
      <c r="J3365" s="119">
        <v>2</v>
      </c>
      <c r="K3365" s="119">
        <v>4</v>
      </c>
      <c r="L3365" s="119">
        <v>402</v>
      </c>
      <c r="M3365" s="119">
        <v>34</v>
      </c>
      <c r="N3365" s="120"/>
    </row>
    <row r="3366" spans="1:14" x14ac:dyDescent="0.25">
      <c r="A3366" s="119">
        <v>184</v>
      </c>
      <c r="B3366" s="119">
        <v>737</v>
      </c>
      <c r="C3366" s="119">
        <v>3</v>
      </c>
      <c r="D3366" s="119" t="s">
        <v>195</v>
      </c>
      <c r="E3366" s="119" t="s">
        <v>196</v>
      </c>
      <c r="F3366" s="119" t="s">
        <v>351</v>
      </c>
      <c r="G3366" s="119" t="s">
        <v>354</v>
      </c>
      <c r="H3366" s="119" t="s">
        <v>188</v>
      </c>
      <c r="I3366" s="119" t="s">
        <v>189</v>
      </c>
      <c r="J3366" s="119">
        <v>2</v>
      </c>
      <c r="K3366" s="119">
        <v>5</v>
      </c>
      <c r="L3366" s="119">
        <v>501</v>
      </c>
      <c r="M3366" s="119">
        <v>37</v>
      </c>
      <c r="N3366" s="120"/>
    </row>
    <row r="3367" spans="1:14" x14ac:dyDescent="0.25">
      <c r="A3367" s="119">
        <v>184</v>
      </c>
      <c r="B3367" s="119">
        <v>737</v>
      </c>
      <c r="C3367" s="119">
        <v>3</v>
      </c>
      <c r="D3367" s="119" t="s">
        <v>195</v>
      </c>
      <c r="E3367" s="119" t="s">
        <v>196</v>
      </c>
      <c r="F3367" s="119" t="s">
        <v>351</v>
      </c>
      <c r="G3367" s="119" t="s">
        <v>354</v>
      </c>
      <c r="H3367" s="119" t="s">
        <v>188</v>
      </c>
      <c r="I3367" s="119" t="s">
        <v>189</v>
      </c>
      <c r="J3367" s="119">
        <v>2</v>
      </c>
      <c r="K3367" s="119">
        <v>5</v>
      </c>
      <c r="L3367" s="119">
        <v>502</v>
      </c>
      <c r="M3367" s="119">
        <v>36</v>
      </c>
      <c r="N3367" s="120"/>
    </row>
    <row r="3368" spans="1:14" x14ac:dyDescent="0.25">
      <c r="A3368" s="119">
        <v>184</v>
      </c>
      <c r="B3368" s="119">
        <v>737</v>
      </c>
      <c r="C3368" s="119">
        <v>3</v>
      </c>
      <c r="D3368" s="119" t="s">
        <v>195</v>
      </c>
      <c r="E3368" s="119" t="s">
        <v>196</v>
      </c>
      <c r="F3368" s="119" t="s">
        <v>351</v>
      </c>
      <c r="G3368" s="119" t="s">
        <v>354</v>
      </c>
      <c r="H3368" s="119" t="s">
        <v>188</v>
      </c>
      <c r="I3368" s="119" t="s">
        <v>189</v>
      </c>
      <c r="J3368" s="119">
        <v>2</v>
      </c>
      <c r="K3368" s="119">
        <v>5</v>
      </c>
      <c r="L3368" s="119">
        <v>503</v>
      </c>
      <c r="M3368" s="119">
        <v>36</v>
      </c>
      <c r="N3368" s="120"/>
    </row>
    <row r="3369" spans="1:14" x14ac:dyDescent="0.25">
      <c r="A3369" s="119">
        <v>184</v>
      </c>
      <c r="B3369" s="119">
        <v>737</v>
      </c>
      <c r="C3369" s="119">
        <v>3</v>
      </c>
      <c r="D3369" s="119" t="s">
        <v>195</v>
      </c>
      <c r="E3369" s="119" t="s">
        <v>196</v>
      </c>
      <c r="F3369" s="119" t="s">
        <v>351</v>
      </c>
      <c r="G3369" s="119" t="s">
        <v>354</v>
      </c>
      <c r="H3369" s="119" t="s">
        <v>188</v>
      </c>
      <c r="I3369" s="119" t="s">
        <v>190</v>
      </c>
      <c r="J3369" s="119">
        <v>1</v>
      </c>
      <c r="K3369" s="119">
        <v>0</v>
      </c>
      <c r="L3369" s="119">
        <v>1</v>
      </c>
      <c r="M3369" s="119">
        <v>25</v>
      </c>
      <c r="N3369" s="120"/>
    </row>
    <row r="3370" spans="1:14" x14ac:dyDescent="0.25">
      <c r="A3370" s="119">
        <v>184</v>
      </c>
      <c r="B3370" s="119">
        <v>737</v>
      </c>
      <c r="C3370" s="119">
        <v>3</v>
      </c>
      <c r="D3370" s="119" t="s">
        <v>195</v>
      </c>
      <c r="E3370" s="119" t="s">
        <v>196</v>
      </c>
      <c r="F3370" s="119" t="s">
        <v>351</v>
      </c>
      <c r="G3370" s="119" t="s">
        <v>354</v>
      </c>
      <c r="H3370" s="119" t="s">
        <v>188</v>
      </c>
      <c r="I3370" s="119" t="s">
        <v>190</v>
      </c>
      <c r="J3370" s="119">
        <v>1</v>
      </c>
      <c r="K3370" s="119">
        <v>0</v>
      </c>
      <c r="L3370" s="119">
        <v>2</v>
      </c>
      <c r="M3370" s="119">
        <v>25</v>
      </c>
      <c r="N3370" s="120"/>
    </row>
    <row r="3371" spans="1:14" x14ac:dyDescent="0.25">
      <c r="A3371" s="119">
        <v>184</v>
      </c>
      <c r="B3371" s="119">
        <v>737</v>
      </c>
      <c r="C3371" s="119">
        <v>3</v>
      </c>
      <c r="D3371" s="119" t="s">
        <v>195</v>
      </c>
      <c r="E3371" s="119" t="s">
        <v>196</v>
      </c>
      <c r="F3371" s="119" t="s">
        <v>351</v>
      </c>
      <c r="G3371" s="119" t="s">
        <v>354</v>
      </c>
      <c r="H3371" s="119" t="s">
        <v>188</v>
      </c>
      <c r="I3371" s="119" t="s">
        <v>190</v>
      </c>
      <c r="J3371" s="119">
        <v>2</v>
      </c>
      <c r="K3371" s="119">
        <v>1</v>
      </c>
      <c r="L3371" s="119">
        <v>101</v>
      </c>
      <c r="M3371" s="119">
        <v>29</v>
      </c>
      <c r="N3371" s="120"/>
    </row>
    <row r="3372" spans="1:14" x14ac:dyDescent="0.25">
      <c r="A3372" s="119">
        <v>184</v>
      </c>
      <c r="B3372" s="119">
        <v>737</v>
      </c>
      <c r="C3372" s="119">
        <v>3</v>
      </c>
      <c r="D3372" s="119" t="s">
        <v>195</v>
      </c>
      <c r="E3372" s="119" t="s">
        <v>196</v>
      </c>
      <c r="F3372" s="119" t="s">
        <v>351</v>
      </c>
      <c r="G3372" s="119" t="s">
        <v>354</v>
      </c>
      <c r="H3372" s="119" t="s">
        <v>188</v>
      </c>
      <c r="I3372" s="119" t="s">
        <v>190</v>
      </c>
      <c r="J3372" s="119">
        <v>2</v>
      </c>
      <c r="K3372" s="119">
        <v>1</v>
      </c>
      <c r="L3372" s="119">
        <v>102</v>
      </c>
      <c r="M3372" s="119">
        <v>30</v>
      </c>
      <c r="N3372" s="120"/>
    </row>
    <row r="3373" spans="1:14" x14ac:dyDescent="0.25">
      <c r="A3373" s="119">
        <v>184</v>
      </c>
      <c r="B3373" s="119">
        <v>737</v>
      </c>
      <c r="C3373" s="119">
        <v>3</v>
      </c>
      <c r="D3373" s="119" t="s">
        <v>195</v>
      </c>
      <c r="E3373" s="119" t="s">
        <v>196</v>
      </c>
      <c r="F3373" s="119" t="s">
        <v>351</v>
      </c>
      <c r="G3373" s="119" t="s">
        <v>354</v>
      </c>
      <c r="H3373" s="119" t="s">
        <v>188</v>
      </c>
      <c r="I3373" s="119" t="s">
        <v>190</v>
      </c>
      <c r="J3373" s="119">
        <v>2</v>
      </c>
      <c r="K3373" s="119">
        <v>1</v>
      </c>
      <c r="L3373" s="119">
        <v>103</v>
      </c>
      <c r="M3373" s="119">
        <v>30</v>
      </c>
      <c r="N3373" s="120"/>
    </row>
    <row r="3374" spans="1:14" x14ac:dyDescent="0.25">
      <c r="A3374" s="119">
        <v>184</v>
      </c>
      <c r="B3374" s="119">
        <v>737</v>
      </c>
      <c r="C3374" s="119">
        <v>3</v>
      </c>
      <c r="D3374" s="119" t="s">
        <v>195</v>
      </c>
      <c r="E3374" s="119" t="s">
        <v>196</v>
      </c>
      <c r="F3374" s="119" t="s">
        <v>351</v>
      </c>
      <c r="G3374" s="119" t="s">
        <v>354</v>
      </c>
      <c r="H3374" s="119" t="s">
        <v>188</v>
      </c>
      <c r="I3374" s="119" t="s">
        <v>190</v>
      </c>
      <c r="J3374" s="119">
        <v>2</v>
      </c>
      <c r="K3374" s="119">
        <v>2</v>
      </c>
      <c r="L3374" s="119">
        <v>201</v>
      </c>
      <c r="M3374" s="119">
        <v>34</v>
      </c>
      <c r="N3374" s="120"/>
    </row>
    <row r="3375" spans="1:14" x14ac:dyDescent="0.25">
      <c r="A3375" s="119">
        <v>184</v>
      </c>
      <c r="B3375" s="119">
        <v>737</v>
      </c>
      <c r="C3375" s="119">
        <v>3</v>
      </c>
      <c r="D3375" s="119" t="s">
        <v>195</v>
      </c>
      <c r="E3375" s="119" t="s">
        <v>196</v>
      </c>
      <c r="F3375" s="119" t="s">
        <v>351</v>
      </c>
      <c r="G3375" s="119" t="s">
        <v>354</v>
      </c>
      <c r="H3375" s="119" t="s">
        <v>188</v>
      </c>
      <c r="I3375" s="119" t="s">
        <v>190</v>
      </c>
      <c r="J3375" s="119">
        <v>2</v>
      </c>
      <c r="K3375" s="119">
        <v>2</v>
      </c>
      <c r="L3375" s="119">
        <v>202</v>
      </c>
      <c r="M3375" s="119">
        <v>34</v>
      </c>
      <c r="N3375" s="120"/>
    </row>
    <row r="3376" spans="1:14" x14ac:dyDescent="0.25">
      <c r="A3376" s="119">
        <v>184</v>
      </c>
      <c r="B3376" s="119">
        <v>737</v>
      </c>
      <c r="C3376" s="119">
        <v>3</v>
      </c>
      <c r="D3376" s="119" t="s">
        <v>195</v>
      </c>
      <c r="E3376" s="119" t="s">
        <v>196</v>
      </c>
      <c r="F3376" s="119" t="s">
        <v>351</v>
      </c>
      <c r="G3376" s="119" t="s">
        <v>354</v>
      </c>
      <c r="H3376" s="119" t="s">
        <v>188</v>
      </c>
      <c r="I3376" s="119" t="s">
        <v>190</v>
      </c>
      <c r="J3376" s="119">
        <v>2</v>
      </c>
      <c r="K3376" s="119">
        <v>3</v>
      </c>
      <c r="L3376" s="119">
        <v>301</v>
      </c>
      <c r="M3376" s="119">
        <v>37</v>
      </c>
      <c r="N3376" s="120"/>
    </row>
    <row r="3377" spans="1:14" x14ac:dyDescent="0.25">
      <c r="A3377" s="119">
        <v>184</v>
      </c>
      <c r="B3377" s="119">
        <v>737</v>
      </c>
      <c r="C3377" s="119">
        <v>3</v>
      </c>
      <c r="D3377" s="119" t="s">
        <v>195</v>
      </c>
      <c r="E3377" s="119" t="s">
        <v>196</v>
      </c>
      <c r="F3377" s="119" t="s">
        <v>351</v>
      </c>
      <c r="G3377" s="119" t="s">
        <v>354</v>
      </c>
      <c r="H3377" s="119" t="s">
        <v>188</v>
      </c>
      <c r="I3377" s="119" t="s">
        <v>190</v>
      </c>
      <c r="J3377" s="119">
        <v>2</v>
      </c>
      <c r="K3377" s="119">
        <v>3</v>
      </c>
      <c r="L3377" s="119">
        <v>302</v>
      </c>
      <c r="M3377" s="119">
        <v>35</v>
      </c>
      <c r="N3377" s="120"/>
    </row>
    <row r="3378" spans="1:14" x14ac:dyDescent="0.25">
      <c r="A3378" s="119">
        <v>184</v>
      </c>
      <c r="B3378" s="119">
        <v>737</v>
      </c>
      <c r="C3378" s="119">
        <v>3</v>
      </c>
      <c r="D3378" s="119" t="s">
        <v>195</v>
      </c>
      <c r="E3378" s="119" t="s">
        <v>196</v>
      </c>
      <c r="F3378" s="119" t="s">
        <v>351</v>
      </c>
      <c r="G3378" s="119" t="s">
        <v>354</v>
      </c>
      <c r="H3378" s="119" t="s">
        <v>188</v>
      </c>
      <c r="I3378" s="119" t="s">
        <v>190</v>
      </c>
      <c r="J3378" s="119">
        <v>2</v>
      </c>
      <c r="K3378" s="119">
        <v>4</v>
      </c>
      <c r="L3378" s="119">
        <v>401</v>
      </c>
      <c r="M3378" s="119">
        <v>32</v>
      </c>
      <c r="N3378" s="120"/>
    </row>
    <row r="3379" spans="1:14" x14ac:dyDescent="0.25">
      <c r="A3379" s="119">
        <v>184</v>
      </c>
      <c r="B3379" s="119">
        <v>737</v>
      </c>
      <c r="C3379" s="119">
        <v>3</v>
      </c>
      <c r="D3379" s="119" t="s">
        <v>195</v>
      </c>
      <c r="E3379" s="119" t="s">
        <v>196</v>
      </c>
      <c r="F3379" s="119" t="s">
        <v>351</v>
      </c>
      <c r="G3379" s="119" t="s">
        <v>354</v>
      </c>
      <c r="H3379" s="119" t="s">
        <v>188</v>
      </c>
      <c r="I3379" s="119" t="s">
        <v>190</v>
      </c>
      <c r="J3379" s="119">
        <v>2</v>
      </c>
      <c r="K3379" s="119">
        <v>4</v>
      </c>
      <c r="L3379" s="119">
        <v>402</v>
      </c>
      <c r="M3379" s="119">
        <v>34</v>
      </c>
      <c r="N3379" s="120"/>
    </row>
    <row r="3380" spans="1:14" x14ac:dyDescent="0.25">
      <c r="A3380" s="119">
        <v>184</v>
      </c>
      <c r="B3380" s="119">
        <v>737</v>
      </c>
      <c r="C3380" s="119">
        <v>3</v>
      </c>
      <c r="D3380" s="119" t="s">
        <v>195</v>
      </c>
      <c r="E3380" s="119" t="s">
        <v>196</v>
      </c>
      <c r="F3380" s="119" t="s">
        <v>351</v>
      </c>
      <c r="G3380" s="119" t="s">
        <v>354</v>
      </c>
      <c r="H3380" s="119" t="s">
        <v>188</v>
      </c>
      <c r="I3380" s="119" t="s">
        <v>190</v>
      </c>
      <c r="J3380" s="119">
        <v>2</v>
      </c>
      <c r="K3380" s="119">
        <v>4</v>
      </c>
      <c r="L3380" s="119">
        <v>403</v>
      </c>
      <c r="M3380" s="119">
        <v>33</v>
      </c>
      <c r="N3380" s="120"/>
    </row>
    <row r="3381" spans="1:14" x14ac:dyDescent="0.25">
      <c r="A3381" s="119">
        <v>184</v>
      </c>
      <c r="B3381" s="119">
        <v>737</v>
      </c>
      <c r="C3381" s="119">
        <v>3</v>
      </c>
      <c r="D3381" s="119" t="s">
        <v>195</v>
      </c>
      <c r="E3381" s="119" t="s">
        <v>196</v>
      </c>
      <c r="F3381" s="119" t="s">
        <v>351</v>
      </c>
      <c r="G3381" s="119" t="s">
        <v>354</v>
      </c>
      <c r="H3381" s="119" t="s">
        <v>188</v>
      </c>
      <c r="I3381" s="119" t="s">
        <v>190</v>
      </c>
      <c r="J3381" s="119">
        <v>2</v>
      </c>
      <c r="K3381" s="119">
        <v>5</v>
      </c>
      <c r="L3381" s="119">
        <v>501</v>
      </c>
      <c r="M3381" s="119">
        <v>36</v>
      </c>
      <c r="N3381" s="120"/>
    </row>
    <row r="3382" spans="1:14" x14ac:dyDescent="0.25">
      <c r="A3382" s="119">
        <v>184</v>
      </c>
      <c r="B3382" s="119">
        <v>737</v>
      </c>
      <c r="C3382" s="119">
        <v>3</v>
      </c>
      <c r="D3382" s="119" t="s">
        <v>195</v>
      </c>
      <c r="E3382" s="119" t="s">
        <v>196</v>
      </c>
      <c r="F3382" s="119" t="s">
        <v>351</v>
      </c>
      <c r="G3382" s="119" t="s">
        <v>354</v>
      </c>
      <c r="H3382" s="119" t="s">
        <v>188</v>
      </c>
      <c r="I3382" s="119" t="s">
        <v>190</v>
      </c>
      <c r="J3382" s="119">
        <v>2</v>
      </c>
      <c r="K3382" s="119">
        <v>5</v>
      </c>
      <c r="L3382" s="119">
        <v>502</v>
      </c>
      <c r="M3382" s="119">
        <v>35</v>
      </c>
      <c r="N3382" s="120"/>
    </row>
    <row r="3383" spans="1:14" x14ac:dyDescent="0.25">
      <c r="A3383" s="119">
        <v>184</v>
      </c>
      <c r="B3383" s="119">
        <v>886</v>
      </c>
      <c r="C3383" s="119">
        <v>3</v>
      </c>
      <c r="D3383" s="119" t="s">
        <v>195</v>
      </c>
      <c r="E3383" s="119" t="s">
        <v>196</v>
      </c>
      <c r="F3383" s="119" t="s">
        <v>351</v>
      </c>
      <c r="G3383" s="119" t="s">
        <v>355</v>
      </c>
      <c r="H3383" s="119" t="s">
        <v>188</v>
      </c>
      <c r="I3383" s="119" t="s">
        <v>189</v>
      </c>
      <c r="J3383" s="119">
        <v>4</v>
      </c>
      <c r="K3383" s="119">
        <v>10</v>
      </c>
      <c r="L3383" s="119">
        <v>1001</v>
      </c>
      <c r="M3383" s="119">
        <v>47</v>
      </c>
      <c r="N3383" s="120"/>
    </row>
    <row r="3384" spans="1:14" x14ac:dyDescent="0.25">
      <c r="A3384" s="119">
        <v>184</v>
      </c>
      <c r="B3384" s="119">
        <v>886</v>
      </c>
      <c r="C3384" s="119">
        <v>3</v>
      </c>
      <c r="D3384" s="119" t="s">
        <v>195</v>
      </c>
      <c r="E3384" s="119" t="s">
        <v>196</v>
      </c>
      <c r="F3384" s="119" t="s">
        <v>351</v>
      </c>
      <c r="G3384" s="119" t="s">
        <v>355</v>
      </c>
      <c r="H3384" s="119" t="s">
        <v>188</v>
      </c>
      <c r="I3384" s="119" t="s">
        <v>189</v>
      </c>
      <c r="J3384" s="119">
        <v>4</v>
      </c>
      <c r="K3384" s="119">
        <v>10</v>
      </c>
      <c r="L3384" s="119">
        <v>1002</v>
      </c>
      <c r="M3384" s="119">
        <v>45</v>
      </c>
      <c r="N3384" s="120"/>
    </row>
    <row r="3385" spans="1:14" x14ac:dyDescent="0.25">
      <c r="A3385" s="119">
        <v>184</v>
      </c>
      <c r="B3385" s="119">
        <v>886</v>
      </c>
      <c r="C3385" s="119">
        <v>3</v>
      </c>
      <c r="D3385" s="119" t="s">
        <v>195</v>
      </c>
      <c r="E3385" s="119" t="s">
        <v>196</v>
      </c>
      <c r="F3385" s="119" t="s">
        <v>351</v>
      </c>
      <c r="G3385" s="119" t="s">
        <v>355</v>
      </c>
      <c r="H3385" s="119" t="s">
        <v>188</v>
      </c>
      <c r="I3385" s="119" t="s">
        <v>189</v>
      </c>
      <c r="J3385" s="119">
        <v>4</v>
      </c>
      <c r="K3385" s="119">
        <v>10</v>
      </c>
      <c r="L3385" s="119">
        <v>1003</v>
      </c>
      <c r="M3385" s="119">
        <v>46</v>
      </c>
      <c r="N3385" s="120"/>
    </row>
    <row r="3386" spans="1:14" x14ac:dyDescent="0.25">
      <c r="A3386" s="119">
        <v>184</v>
      </c>
      <c r="B3386" s="119">
        <v>886</v>
      </c>
      <c r="C3386" s="119">
        <v>3</v>
      </c>
      <c r="D3386" s="119" t="s">
        <v>195</v>
      </c>
      <c r="E3386" s="119" t="s">
        <v>196</v>
      </c>
      <c r="F3386" s="119" t="s">
        <v>351</v>
      </c>
      <c r="G3386" s="119" t="s">
        <v>355</v>
      </c>
      <c r="H3386" s="119" t="s">
        <v>188</v>
      </c>
      <c r="I3386" s="119" t="s">
        <v>189</v>
      </c>
      <c r="J3386" s="119">
        <v>4</v>
      </c>
      <c r="K3386" s="119">
        <v>11</v>
      </c>
      <c r="L3386" s="119">
        <v>1101</v>
      </c>
      <c r="M3386" s="119">
        <v>42</v>
      </c>
      <c r="N3386" s="120"/>
    </row>
    <row r="3387" spans="1:14" x14ac:dyDescent="0.25">
      <c r="A3387" s="119">
        <v>184</v>
      </c>
      <c r="B3387" s="119">
        <v>886</v>
      </c>
      <c r="C3387" s="119">
        <v>3</v>
      </c>
      <c r="D3387" s="119" t="s">
        <v>195</v>
      </c>
      <c r="E3387" s="119" t="s">
        <v>196</v>
      </c>
      <c r="F3387" s="119" t="s">
        <v>351</v>
      </c>
      <c r="G3387" s="119" t="s">
        <v>355</v>
      </c>
      <c r="H3387" s="119" t="s">
        <v>188</v>
      </c>
      <c r="I3387" s="119" t="s">
        <v>189</v>
      </c>
      <c r="J3387" s="119">
        <v>4</v>
      </c>
      <c r="K3387" s="119">
        <v>11</v>
      </c>
      <c r="L3387" s="119">
        <v>1102</v>
      </c>
      <c r="M3387" s="119">
        <v>41</v>
      </c>
      <c r="N3387" s="120"/>
    </row>
    <row r="3388" spans="1:14" x14ac:dyDescent="0.25">
      <c r="A3388" s="119">
        <v>184</v>
      </c>
      <c r="B3388" s="119">
        <v>886</v>
      </c>
      <c r="C3388" s="119">
        <v>3</v>
      </c>
      <c r="D3388" s="119" t="s">
        <v>195</v>
      </c>
      <c r="E3388" s="119" t="s">
        <v>196</v>
      </c>
      <c r="F3388" s="119" t="s">
        <v>351</v>
      </c>
      <c r="G3388" s="119" t="s">
        <v>355</v>
      </c>
      <c r="H3388" s="119" t="s">
        <v>188</v>
      </c>
      <c r="I3388" s="119" t="s">
        <v>189</v>
      </c>
      <c r="J3388" s="119">
        <v>4</v>
      </c>
      <c r="K3388" s="119">
        <v>11</v>
      </c>
      <c r="L3388" s="119">
        <v>1103</v>
      </c>
      <c r="M3388" s="119">
        <v>41</v>
      </c>
      <c r="N3388" s="120"/>
    </row>
    <row r="3389" spans="1:14" x14ac:dyDescent="0.25">
      <c r="A3389" s="119">
        <v>184</v>
      </c>
      <c r="B3389" s="119">
        <v>886</v>
      </c>
      <c r="C3389" s="119">
        <v>3</v>
      </c>
      <c r="D3389" s="119" t="s">
        <v>195</v>
      </c>
      <c r="E3389" s="119" t="s">
        <v>196</v>
      </c>
      <c r="F3389" s="119" t="s">
        <v>351</v>
      </c>
      <c r="G3389" s="119" t="s">
        <v>355</v>
      </c>
      <c r="H3389" s="119" t="s">
        <v>188</v>
      </c>
      <c r="I3389" s="119" t="s">
        <v>190</v>
      </c>
      <c r="J3389" s="119">
        <v>4</v>
      </c>
      <c r="K3389" s="119">
        <v>10</v>
      </c>
      <c r="L3389" s="119">
        <v>1001</v>
      </c>
      <c r="M3389" s="119">
        <v>47</v>
      </c>
      <c r="N3389" s="120"/>
    </row>
    <row r="3390" spans="1:14" x14ac:dyDescent="0.25">
      <c r="A3390" s="119">
        <v>184</v>
      </c>
      <c r="B3390" s="119">
        <v>886</v>
      </c>
      <c r="C3390" s="119">
        <v>3</v>
      </c>
      <c r="D3390" s="119" t="s">
        <v>195</v>
      </c>
      <c r="E3390" s="119" t="s">
        <v>196</v>
      </c>
      <c r="F3390" s="119" t="s">
        <v>351</v>
      </c>
      <c r="G3390" s="119" t="s">
        <v>355</v>
      </c>
      <c r="H3390" s="119" t="s">
        <v>188</v>
      </c>
      <c r="I3390" s="119" t="s">
        <v>190</v>
      </c>
      <c r="J3390" s="119">
        <v>4</v>
      </c>
      <c r="K3390" s="119">
        <v>10</v>
      </c>
      <c r="L3390" s="119">
        <v>1002</v>
      </c>
      <c r="M3390" s="119">
        <v>45</v>
      </c>
      <c r="N3390" s="120"/>
    </row>
    <row r="3391" spans="1:14" x14ac:dyDescent="0.25">
      <c r="A3391" s="119">
        <v>184</v>
      </c>
      <c r="B3391" s="119">
        <v>886</v>
      </c>
      <c r="C3391" s="119">
        <v>3</v>
      </c>
      <c r="D3391" s="119" t="s">
        <v>195</v>
      </c>
      <c r="E3391" s="119" t="s">
        <v>196</v>
      </c>
      <c r="F3391" s="119" t="s">
        <v>351</v>
      </c>
      <c r="G3391" s="119" t="s">
        <v>355</v>
      </c>
      <c r="H3391" s="119" t="s">
        <v>188</v>
      </c>
      <c r="I3391" s="119" t="s">
        <v>190</v>
      </c>
      <c r="J3391" s="119">
        <v>4</v>
      </c>
      <c r="K3391" s="119">
        <v>10</v>
      </c>
      <c r="L3391" s="119">
        <v>1003</v>
      </c>
      <c r="M3391" s="119">
        <v>46</v>
      </c>
      <c r="N3391" s="120"/>
    </row>
    <row r="3392" spans="1:14" x14ac:dyDescent="0.25">
      <c r="A3392" s="119">
        <v>184</v>
      </c>
      <c r="B3392" s="119">
        <v>886</v>
      </c>
      <c r="C3392" s="119">
        <v>3</v>
      </c>
      <c r="D3392" s="119" t="s">
        <v>195</v>
      </c>
      <c r="E3392" s="119" t="s">
        <v>196</v>
      </c>
      <c r="F3392" s="119" t="s">
        <v>351</v>
      </c>
      <c r="G3392" s="119" t="s">
        <v>355</v>
      </c>
      <c r="H3392" s="119" t="s">
        <v>188</v>
      </c>
      <c r="I3392" s="119" t="s">
        <v>190</v>
      </c>
      <c r="J3392" s="119">
        <v>4</v>
      </c>
      <c r="K3392" s="119">
        <v>11</v>
      </c>
      <c r="L3392" s="119">
        <v>1101</v>
      </c>
      <c r="M3392" s="119">
        <v>33</v>
      </c>
      <c r="N3392" s="120"/>
    </row>
    <row r="3393" spans="1:14" x14ac:dyDescent="0.25">
      <c r="A3393" s="119">
        <v>184</v>
      </c>
      <c r="B3393" s="119">
        <v>886</v>
      </c>
      <c r="C3393" s="119">
        <v>3</v>
      </c>
      <c r="D3393" s="119" t="s">
        <v>195</v>
      </c>
      <c r="E3393" s="119" t="s">
        <v>196</v>
      </c>
      <c r="F3393" s="119" t="s">
        <v>351</v>
      </c>
      <c r="G3393" s="119" t="s">
        <v>355</v>
      </c>
      <c r="H3393" s="119" t="s">
        <v>188</v>
      </c>
      <c r="I3393" s="119" t="s">
        <v>190</v>
      </c>
      <c r="J3393" s="119">
        <v>4</v>
      </c>
      <c r="K3393" s="119">
        <v>11</v>
      </c>
      <c r="L3393" s="119">
        <v>1102</v>
      </c>
      <c r="M3393" s="119">
        <v>31</v>
      </c>
      <c r="N3393" s="120"/>
    </row>
    <row r="3394" spans="1:14" x14ac:dyDescent="0.25">
      <c r="A3394" s="119">
        <v>184</v>
      </c>
      <c r="B3394" s="119">
        <v>886</v>
      </c>
      <c r="C3394" s="119">
        <v>3</v>
      </c>
      <c r="D3394" s="119" t="s">
        <v>195</v>
      </c>
      <c r="E3394" s="119" t="s">
        <v>196</v>
      </c>
      <c r="F3394" s="119" t="s">
        <v>351</v>
      </c>
      <c r="G3394" s="119" t="s">
        <v>355</v>
      </c>
      <c r="H3394" s="119" t="s">
        <v>188</v>
      </c>
      <c r="I3394" s="119" t="s">
        <v>190</v>
      </c>
      <c r="J3394" s="119">
        <v>4</v>
      </c>
      <c r="K3394" s="119">
        <v>11</v>
      </c>
      <c r="L3394" s="119">
        <v>1103</v>
      </c>
      <c r="M3394" s="119">
        <v>31</v>
      </c>
      <c r="N3394" s="120"/>
    </row>
    <row r="3395" spans="1:14" x14ac:dyDescent="0.25">
      <c r="A3395" s="119">
        <v>185</v>
      </c>
      <c r="B3395" s="119">
        <v>185</v>
      </c>
      <c r="C3395" s="119">
        <v>3</v>
      </c>
      <c r="D3395" s="119" t="s">
        <v>195</v>
      </c>
      <c r="E3395" s="119" t="s">
        <v>333</v>
      </c>
      <c r="F3395" s="119" t="s">
        <v>356</v>
      </c>
      <c r="G3395" s="119" t="s">
        <v>357</v>
      </c>
      <c r="H3395" s="119" t="s">
        <v>194</v>
      </c>
      <c r="I3395" s="119" t="s">
        <v>189</v>
      </c>
      <c r="J3395" s="119">
        <v>3</v>
      </c>
      <c r="K3395" s="119">
        <v>6</v>
      </c>
      <c r="L3395" s="119">
        <v>601</v>
      </c>
      <c r="M3395" s="119">
        <v>36</v>
      </c>
      <c r="N3395" s="120"/>
    </row>
    <row r="3396" spans="1:14" x14ac:dyDescent="0.25">
      <c r="A3396" s="119">
        <v>185</v>
      </c>
      <c r="B3396" s="119">
        <v>185</v>
      </c>
      <c r="C3396" s="119">
        <v>3</v>
      </c>
      <c r="D3396" s="119" t="s">
        <v>195</v>
      </c>
      <c r="E3396" s="119" t="s">
        <v>333</v>
      </c>
      <c r="F3396" s="119" t="s">
        <v>356</v>
      </c>
      <c r="G3396" s="119" t="s">
        <v>357</v>
      </c>
      <c r="H3396" s="119" t="s">
        <v>194</v>
      </c>
      <c r="I3396" s="119" t="s">
        <v>189</v>
      </c>
      <c r="J3396" s="119">
        <v>3</v>
      </c>
      <c r="K3396" s="119">
        <v>6</v>
      </c>
      <c r="L3396" s="119">
        <v>602</v>
      </c>
      <c r="M3396" s="119">
        <v>36</v>
      </c>
      <c r="N3396" s="120"/>
    </row>
    <row r="3397" spans="1:14" x14ac:dyDescent="0.25">
      <c r="A3397" s="119">
        <v>185</v>
      </c>
      <c r="B3397" s="119">
        <v>185</v>
      </c>
      <c r="C3397" s="119">
        <v>3</v>
      </c>
      <c r="D3397" s="119" t="s">
        <v>195</v>
      </c>
      <c r="E3397" s="119" t="s">
        <v>333</v>
      </c>
      <c r="F3397" s="119" t="s">
        <v>356</v>
      </c>
      <c r="G3397" s="119" t="s">
        <v>357</v>
      </c>
      <c r="H3397" s="119" t="s">
        <v>194</v>
      </c>
      <c r="I3397" s="119" t="s">
        <v>189</v>
      </c>
      <c r="J3397" s="119">
        <v>3</v>
      </c>
      <c r="K3397" s="119">
        <v>7</v>
      </c>
      <c r="L3397" s="119">
        <v>701</v>
      </c>
      <c r="M3397" s="119">
        <v>29</v>
      </c>
      <c r="N3397" s="120"/>
    </row>
    <row r="3398" spans="1:14" x14ac:dyDescent="0.25">
      <c r="A3398" s="119">
        <v>185</v>
      </c>
      <c r="B3398" s="119">
        <v>185</v>
      </c>
      <c r="C3398" s="119">
        <v>3</v>
      </c>
      <c r="D3398" s="119" t="s">
        <v>195</v>
      </c>
      <c r="E3398" s="119" t="s">
        <v>333</v>
      </c>
      <c r="F3398" s="119" t="s">
        <v>356</v>
      </c>
      <c r="G3398" s="119" t="s">
        <v>357</v>
      </c>
      <c r="H3398" s="119" t="s">
        <v>194</v>
      </c>
      <c r="I3398" s="119" t="s">
        <v>189</v>
      </c>
      <c r="J3398" s="119">
        <v>3</v>
      </c>
      <c r="K3398" s="119">
        <v>7</v>
      </c>
      <c r="L3398" s="119">
        <v>702</v>
      </c>
      <c r="M3398" s="119">
        <v>29</v>
      </c>
      <c r="N3398" s="120"/>
    </row>
    <row r="3399" spans="1:14" x14ac:dyDescent="0.25">
      <c r="A3399" s="119">
        <v>185</v>
      </c>
      <c r="B3399" s="119">
        <v>185</v>
      </c>
      <c r="C3399" s="119">
        <v>3</v>
      </c>
      <c r="D3399" s="119" t="s">
        <v>195</v>
      </c>
      <c r="E3399" s="119" t="s">
        <v>333</v>
      </c>
      <c r="F3399" s="119" t="s">
        <v>356</v>
      </c>
      <c r="G3399" s="119" t="s">
        <v>357</v>
      </c>
      <c r="H3399" s="119" t="s">
        <v>194</v>
      </c>
      <c r="I3399" s="119" t="s">
        <v>189</v>
      </c>
      <c r="J3399" s="119">
        <v>3</v>
      </c>
      <c r="K3399" s="119">
        <v>8</v>
      </c>
      <c r="L3399" s="119">
        <v>801</v>
      </c>
      <c r="M3399" s="119">
        <v>30</v>
      </c>
      <c r="N3399" s="120"/>
    </row>
    <row r="3400" spans="1:14" x14ac:dyDescent="0.25">
      <c r="A3400" s="119">
        <v>185</v>
      </c>
      <c r="B3400" s="119">
        <v>185</v>
      </c>
      <c r="C3400" s="119">
        <v>3</v>
      </c>
      <c r="D3400" s="119" t="s">
        <v>195</v>
      </c>
      <c r="E3400" s="119" t="s">
        <v>333</v>
      </c>
      <c r="F3400" s="119" t="s">
        <v>356</v>
      </c>
      <c r="G3400" s="119" t="s">
        <v>357</v>
      </c>
      <c r="H3400" s="119" t="s">
        <v>194</v>
      </c>
      <c r="I3400" s="119" t="s">
        <v>189</v>
      </c>
      <c r="J3400" s="119">
        <v>3</v>
      </c>
      <c r="K3400" s="119">
        <v>8</v>
      </c>
      <c r="L3400" s="119">
        <v>802</v>
      </c>
      <c r="M3400" s="119">
        <v>29</v>
      </c>
      <c r="N3400" s="120"/>
    </row>
    <row r="3401" spans="1:14" x14ac:dyDescent="0.25">
      <c r="A3401" s="119">
        <v>185</v>
      </c>
      <c r="B3401" s="119">
        <v>185</v>
      </c>
      <c r="C3401" s="119">
        <v>3</v>
      </c>
      <c r="D3401" s="119" t="s">
        <v>195</v>
      </c>
      <c r="E3401" s="119" t="s">
        <v>333</v>
      </c>
      <c r="F3401" s="119" t="s">
        <v>356</v>
      </c>
      <c r="G3401" s="119" t="s">
        <v>357</v>
      </c>
      <c r="H3401" s="119" t="s">
        <v>194</v>
      </c>
      <c r="I3401" s="119" t="s">
        <v>189</v>
      </c>
      <c r="J3401" s="119">
        <v>3</v>
      </c>
      <c r="K3401" s="119">
        <v>9</v>
      </c>
      <c r="L3401" s="119">
        <v>901</v>
      </c>
      <c r="M3401" s="119">
        <v>27</v>
      </c>
      <c r="N3401" s="120"/>
    </row>
    <row r="3402" spans="1:14" x14ac:dyDescent="0.25">
      <c r="A3402" s="119">
        <v>185</v>
      </c>
      <c r="B3402" s="119">
        <v>185</v>
      </c>
      <c r="C3402" s="119">
        <v>3</v>
      </c>
      <c r="D3402" s="119" t="s">
        <v>195</v>
      </c>
      <c r="E3402" s="119" t="s">
        <v>333</v>
      </c>
      <c r="F3402" s="119" t="s">
        <v>356</v>
      </c>
      <c r="G3402" s="119" t="s">
        <v>357</v>
      </c>
      <c r="H3402" s="119" t="s">
        <v>194</v>
      </c>
      <c r="I3402" s="119" t="s">
        <v>189</v>
      </c>
      <c r="J3402" s="119">
        <v>3</v>
      </c>
      <c r="K3402" s="119">
        <v>9</v>
      </c>
      <c r="L3402" s="119">
        <v>902</v>
      </c>
      <c r="M3402" s="119">
        <v>27</v>
      </c>
      <c r="N3402" s="120"/>
    </row>
    <row r="3403" spans="1:14" x14ac:dyDescent="0.25">
      <c r="A3403" s="119">
        <v>185</v>
      </c>
      <c r="B3403" s="119">
        <v>185</v>
      </c>
      <c r="C3403" s="119">
        <v>3</v>
      </c>
      <c r="D3403" s="119" t="s">
        <v>195</v>
      </c>
      <c r="E3403" s="119" t="s">
        <v>333</v>
      </c>
      <c r="F3403" s="119" t="s">
        <v>356</v>
      </c>
      <c r="G3403" s="119" t="s">
        <v>357</v>
      </c>
      <c r="H3403" s="119" t="s">
        <v>194</v>
      </c>
      <c r="I3403" s="119" t="s">
        <v>189</v>
      </c>
      <c r="J3403" s="119">
        <v>4</v>
      </c>
      <c r="K3403" s="119">
        <v>10</v>
      </c>
      <c r="L3403" s="119">
        <v>1001</v>
      </c>
      <c r="M3403" s="119">
        <v>39</v>
      </c>
      <c r="N3403" s="120"/>
    </row>
    <row r="3404" spans="1:14" x14ac:dyDescent="0.25">
      <c r="A3404" s="119">
        <v>185</v>
      </c>
      <c r="B3404" s="119">
        <v>185</v>
      </c>
      <c r="C3404" s="119">
        <v>3</v>
      </c>
      <c r="D3404" s="119" t="s">
        <v>195</v>
      </c>
      <c r="E3404" s="119" t="s">
        <v>333</v>
      </c>
      <c r="F3404" s="119" t="s">
        <v>356</v>
      </c>
      <c r="G3404" s="119" t="s">
        <v>357</v>
      </c>
      <c r="H3404" s="119" t="s">
        <v>194</v>
      </c>
      <c r="I3404" s="119" t="s">
        <v>189</v>
      </c>
      <c r="J3404" s="119">
        <v>4</v>
      </c>
      <c r="K3404" s="119">
        <v>11</v>
      </c>
      <c r="L3404" s="119">
        <v>1101</v>
      </c>
      <c r="M3404" s="119">
        <v>22</v>
      </c>
      <c r="N3404" s="120"/>
    </row>
    <row r="3405" spans="1:14" x14ac:dyDescent="0.25">
      <c r="A3405" s="119">
        <v>185</v>
      </c>
      <c r="B3405" s="119">
        <v>185</v>
      </c>
      <c r="C3405" s="119">
        <v>3</v>
      </c>
      <c r="D3405" s="119" t="s">
        <v>195</v>
      </c>
      <c r="E3405" s="119" t="s">
        <v>333</v>
      </c>
      <c r="F3405" s="119" t="s">
        <v>356</v>
      </c>
      <c r="G3405" s="119" t="s">
        <v>357</v>
      </c>
      <c r="H3405" s="119" t="s">
        <v>194</v>
      </c>
      <c r="I3405" s="119" t="s">
        <v>189</v>
      </c>
      <c r="J3405" s="119">
        <v>4</v>
      </c>
      <c r="K3405" s="119">
        <v>11</v>
      </c>
      <c r="L3405" s="119">
        <v>1102</v>
      </c>
      <c r="M3405" s="119">
        <v>23</v>
      </c>
      <c r="N3405" s="120"/>
    </row>
    <row r="3406" spans="1:14" x14ac:dyDescent="0.25">
      <c r="A3406" s="119">
        <v>185</v>
      </c>
      <c r="B3406" s="119">
        <v>185</v>
      </c>
      <c r="C3406" s="119">
        <v>3</v>
      </c>
      <c r="D3406" s="119" t="s">
        <v>195</v>
      </c>
      <c r="E3406" s="119" t="s">
        <v>333</v>
      </c>
      <c r="F3406" s="119" t="s">
        <v>356</v>
      </c>
      <c r="G3406" s="119" t="s">
        <v>357</v>
      </c>
      <c r="H3406" s="119" t="s">
        <v>194</v>
      </c>
      <c r="I3406" s="119" t="s">
        <v>190</v>
      </c>
      <c r="J3406" s="119">
        <v>1</v>
      </c>
      <c r="K3406" s="119">
        <v>0</v>
      </c>
      <c r="L3406" s="119">
        <v>1</v>
      </c>
      <c r="M3406" s="119">
        <v>22</v>
      </c>
      <c r="N3406" s="120"/>
    </row>
    <row r="3407" spans="1:14" x14ac:dyDescent="0.25">
      <c r="A3407" s="119">
        <v>185</v>
      </c>
      <c r="B3407" s="119">
        <v>185</v>
      </c>
      <c r="C3407" s="119">
        <v>3</v>
      </c>
      <c r="D3407" s="119" t="s">
        <v>195</v>
      </c>
      <c r="E3407" s="119" t="s">
        <v>333</v>
      </c>
      <c r="F3407" s="119" t="s">
        <v>356</v>
      </c>
      <c r="G3407" s="119" t="s">
        <v>357</v>
      </c>
      <c r="H3407" s="119" t="s">
        <v>194</v>
      </c>
      <c r="I3407" s="119" t="s">
        <v>190</v>
      </c>
      <c r="J3407" s="119">
        <v>1</v>
      </c>
      <c r="K3407" s="119">
        <v>0</v>
      </c>
      <c r="L3407" s="119">
        <v>2</v>
      </c>
      <c r="M3407" s="119">
        <v>21</v>
      </c>
      <c r="N3407" s="120"/>
    </row>
    <row r="3408" spans="1:14" x14ac:dyDescent="0.25">
      <c r="A3408" s="119">
        <v>185</v>
      </c>
      <c r="B3408" s="119">
        <v>185</v>
      </c>
      <c r="C3408" s="119">
        <v>3</v>
      </c>
      <c r="D3408" s="119" t="s">
        <v>195</v>
      </c>
      <c r="E3408" s="119" t="s">
        <v>333</v>
      </c>
      <c r="F3408" s="119" t="s">
        <v>356</v>
      </c>
      <c r="G3408" s="119" t="s">
        <v>357</v>
      </c>
      <c r="H3408" s="119" t="s">
        <v>194</v>
      </c>
      <c r="I3408" s="119" t="s">
        <v>190</v>
      </c>
      <c r="J3408" s="119">
        <v>2</v>
      </c>
      <c r="K3408" s="119">
        <v>1</v>
      </c>
      <c r="L3408" s="119">
        <v>101</v>
      </c>
      <c r="M3408" s="119">
        <v>23</v>
      </c>
      <c r="N3408" s="120"/>
    </row>
    <row r="3409" spans="1:14" x14ac:dyDescent="0.25">
      <c r="A3409" s="119">
        <v>185</v>
      </c>
      <c r="B3409" s="119">
        <v>185</v>
      </c>
      <c r="C3409" s="119">
        <v>3</v>
      </c>
      <c r="D3409" s="119" t="s">
        <v>195</v>
      </c>
      <c r="E3409" s="119" t="s">
        <v>333</v>
      </c>
      <c r="F3409" s="119" t="s">
        <v>356</v>
      </c>
      <c r="G3409" s="119" t="s">
        <v>357</v>
      </c>
      <c r="H3409" s="119" t="s">
        <v>194</v>
      </c>
      <c r="I3409" s="119" t="s">
        <v>190</v>
      </c>
      <c r="J3409" s="119">
        <v>2</v>
      </c>
      <c r="K3409" s="119">
        <v>1</v>
      </c>
      <c r="L3409" s="119">
        <v>102</v>
      </c>
      <c r="M3409" s="119">
        <v>23</v>
      </c>
      <c r="N3409" s="120"/>
    </row>
    <row r="3410" spans="1:14" x14ac:dyDescent="0.25">
      <c r="A3410" s="119">
        <v>185</v>
      </c>
      <c r="B3410" s="119">
        <v>185</v>
      </c>
      <c r="C3410" s="119">
        <v>3</v>
      </c>
      <c r="D3410" s="119" t="s">
        <v>195</v>
      </c>
      <c r="E3410" s="119" t="s">
        <v>333</v>
      </c>
      <c r="F3410" s="119" t="s">
        <v>356</v>
      </c>
      <c r="G3410" s="119" t="s">
        <v>357</v>
      </c>
      <c r="H3410" s="119" t="s">
        <v>194</v>
      </c>
      <c r="I3410" s="119" t="s">
        <v>190</v>
      </c>
      <c r="J3410" s="119">
        <v>2</v>
      </c>
      <c r="K3410" s="119">
        <v>2</v>
      </c>
      <c r="L3410" s="119">
        <v>201</v>
      </c>
      <c r="M3410" s="119">
        <v>25</v>
      </c>
      <c r="N3410" s="120"/>
    </row>
    <row r="3411" spans="1:14" x14ac:dyDescent="0.25">
      <c r="A3411" s="119">
        <v>185</v>
      </c>
      <c r="B3411" s="119">
        <v>185</v>
      </c>
      <c r="C3411" s="119">
        <v>3</v>
      </c>
      <c r="D3411" s="119" t="s">
        <v>195</v>
      </c>
      <c r="E3411" s="119" t="s">
        <v>333</v>
      </c>
      <c r="F3411" s="119" t="s">
        <v>356</v>
      </c>
      <c r="G3411" s="119" t="s">
        <v>357</v>
      </c>
      <c r="H3411" s="119" t="s">
        <v>194</v>
      </c>
      <c r="I3411" s="119" t="s">
        <v>190</v>
      </c>
      <c r="J3411" s="119">
        <v>2</v>
      </c>
      <c r="K3411" s="119">
        <v>2</v>
      </c>
      <c r="L3411" s="119">
        <v>202</v>
      </c>
      <c r="M3411" s="119">
        <v>26</v>
      </c>
      <c r="N3411" s="120"/>
    </row>
    <row r="3412" spans="1:14" x14ac:dyDescent="0.25">
      <c r="A3412" s="119">
        <v>185</v>
      </c>
      <c r="B3412" s="119">
        <v>185</v>
      </c>
      <c r="C3412" s="119">
        <v>3</v>
      </c>
      <c r="D3412" s="119" t="s">
        <v>195</v>
      </c>
      <c r="E3412" s="119" t="s">
        <v>333</v>
      </c>
      <c r="F3412" s="119" t="s">
        <v>356</v>
      </c>
      <c r="G3412" s="119" t="s">
        <v>357</v>
      </c>
      <c r="H3412" s="119" t="s">
        <v>194</v>
      </c>
      <c r="I3412" s="119" t="s">
        <v>190</v>
      </c>
      <c r="J3412" s="119">
        <v>2</v>
      </c>
      <c r="K3412" s="119">
        <v>3</v>
      </c>
      <c r="L3412" s="119">
        <v>301</v>
      </c>
      <c r="M3412" s="119">
        <v>27</v>
      </c>
      <c r="N3412" s="120"/>
    </row>
    <row r="3413" spans="1:14" x14ac:dyDescent="0.25">
      <c r="A3413" s="119">
        <v>185</v>
      </c>
      <c r="B3413" s="119">
        <v>185</v>
      </c>
      <c r="C3413" s="119">
        <v>3</v>
      </c>
      <c r="D3413" s="119" t="s">
        <v>195</v>
      </c>
      <c r="E3413" s="119" t="s">
        <v>333</v>
      </c>
      <c r="F3413" s="119" t="s">
        <v>356</v>
      </c>
      <c r="G3413" s="119" t="s">
        <v>357</v>
      </c>
      <c r="H3413" s="119" t="s">
        <v>194</v>
      </c>
      <c r="I3413" s="119" t="s">
        <v>190</v>
      </c>
      <c r="J3413" s="119">
        <v>2</v>
      </c>
      <c r="K3413" s="119">
        <v>3</v>
      </c>
      <c r="L3413" s="119">
        <v>302</v>
      </c>
      <c r="M3413" s="119">
        <v>25</v>
      </c>
      <c r="N3413" s="120"/>
    </row>
    <row r="3414" spans="1:14" x14ac:dyDescent="0.25">
      <c r="A3414" s="119">
        <v>185</v>
      </c>
      <c r="B3414" s="119">
        <v>185</v>
      </c>
      <c r="C3414" s="119">
        <v>3</v>
      </c>
      <c r="D3414" s="119" t="s">
        <v>195</v>
      </c>
      <c r="E3414" s="119" t="s">
        <v>333</v>
      </c>
      <c r="F3414" s="119" t="s">
        <v>356</v>
      </c>
      <c r="G3414" s="119" t="s">
        <v>357</v>
      </c>
      <c r="H3414" s="119" t="s">
        <v>194</v>
      </c>
      <c r="I3414" s="119" t="s">
        <v>190</v>
      </c>
      <c r="J3414" s="119">
        <v>2</v>
      </c>
      <c r="K3414" s="119">
        <v>4</v>
      </c>
      <c r="L3414" s="119">
        <v>401</v>
      </c>
      <c r="M3414" s="119">
        <v>25</v>
      </c>
      <c r="N3414" s="120"/>
    </row>
    <row r="3415" spans="1:14" x14ac:dyDescent="0.25">
      <c r="A3415" s="119">
        <v>185</v>
      </c>
      <c r="B3415" s="119">
        <v>185</v>
      </c>
      <c r="C3415" s="119">
        <v>3</v>
      </c>
      <c r="D3415" s="119" t="s">
        <v>195</v>
      </c>
      <c r="E3415" s="119" t="s">
        <v>333</v>
      </c>
      <c r="F3415" s="119" t="s">
        <v>356</v>
      </c>
      <c r="G3415" s="119" t="s">
        <v>357</v>
      </c>
      <c r="H3415" s="119" t="s">
        <v>194</v>
      </c>
      <c r="I3415" s="119" t="s">
        <v>190</v>
      </c>
      <c r="J3415" s="119">
        <v>2</v>
      </c>
      <c r="K3415" s="119">
        <v>4</v>
      </c>
      <c r="L3415" s="119">
        <v>402</v>
      </c>
      <c r="M3415" s="119">
        <v>25</v>
      </c>
      <c r="N3415" s="120"/>
    </row>
    <row r="3416" spans="1:14" x14ac:dyDescent="0.25">
      <c r="A3416" s="119">
        <v>185</v>
      </c>
      <c r="B3416" s="119">
        <v>185</v>
      </c>
      <c r="C3416" s="119">
        <v>3</v>
      </c>
      <c r="D3416" s="119" t="s">
        <v>195</v>
      </c>
      <c r="E3416" s="119" t="s">
        <v>333</v>
      </c>
      <c r="F3416" s="119" t="s">
        <v>356</v>
      </c>
      <c r="G3416" s="119" t="s">
        <v>357</v>
      </c>
      <c r="H3416" s="119" t="s">
        <v>194</v>
      </c>
      <c r="I3416" s="119" t="s">
        <v>190</v>
      </c>
      <c r="J3416" s="119">
        <v>2</v>
      </c>
      <c r="K3416" s="119">
        <v>5</v>
      </c>
      <c r="L3416" s="119">
        <v>501</v>
      </c>
      <c r="M3416" s="119">
        <v>22</v>
      </c>
      <c r="N3416" s="120"/>
    </row>
    <row r="3417" spans="1:14" x14ac:dyDescent="0.25">
      <c r="A3417" s="119">
        <v>185</v>
      </c>
      <c r="B3417" s="119">
        <v>185</v>
      </c>
      <c r="C3417" s="119">
        <v>3</v>
      </c>
      <c r="D3417" s="119" t="s">
        <v>195</v>
      </c>
      <c r="E3417" s="119" t="s">
        <v>333</v>
      </c>
      <c r="F3417" s="119" t="s">
        <v>356</v>
      </c>
      <c r="G3417" s="119" t="s">
        <v>357</v>
      </c>
      <c r="H3417" s="119" t="s">
        <v>194</v>
      </c>
      <c r="I3417" s="119" t="s">
        <v>190</v>
      </c>
      <c r="J3417" s="119">
        <v>2</v>
      </c>
      <c r="K3417" s="119">
        <v>5</v>
      </c>
      <c r="L3417" s="119">
        <v>502</v>
      </c>
      <c r="M3417" s="119">
        <v>23</v>
      </c>
      <c r="N3417" s="120"/>
    </row>
    <row r="3418" spans="1:14" x14ac:dyDescent="0.25">
      <c r="A3418" s="119">
        <v>186</v>
      </c>
      <c r="B3418" s="119">
        <v>186</v>
      </c>
      <c r="C3418" s="119">
        <v>6</v>
      </c>
      <c r="D3418" s="119" t="s">
        <v>195</v>
      </c>
      <c r="E3418" s="119" t="s">
        <v>333</v>
      </c>
      <c r="F3418" s="119" t="s">
        <v>358</v>
      </c>
      <c r="G3418" s="119" t="s">
        <v>359</v>
      </c>
      <c r="H3418" s="119" t="s">
        <v>188</v>
      </c>
      <c r="I3418" s="119" t="s">
        <v>189</v>
      </c>
      <c r="J3418" s="119">
        <v>1</v>
      </c>
      <c r="K3418" s="119">
        <v>0</v>
      </c>
      <c r="L3418" s="119">
        <v>1</v>
      </c>
      <c r="M3418" s="119">
        <v>35</v>
      </c>
      <c r="N3418" s="120"/>
    </row>
    <row r="3419" spans="1:14" x14ac:dyDescent="0.25">
      <c r="A3419" s="119">
        <v>186</v>
      </c>
      <c r="B3419" s="119">
        <v>186</v>
      </c>
      <c r="C3419" s="119">
        <v>6</v>
      </c>
      <c r="D3419" s="119" t="s">
        <v>195</v>
      </c>
      <c r="E3419" s="119" t="s">
        <v>333</v>
      </c>
      <c r="F3419" s="119" t="s">
        <v>358</v>
      </c>
      <c r="G3419" s="119" t="s">
        <v>359</v>
      </c>
      <c r="H3419" s="119" t="s">
        <v>188</v>
      </c>
      <c r="I3419" s="119" t="s">
        <v>189</v>
      </c>
      <c r="J3419" s="119">
        <v>1</v>
      </c>
      <c r="K3419" s="119">
        <v>0</v>
      </c>
      <c r="L3419" s="119">
        <v>2</v>
      </c>
      <c r="M3419" s="119">
        <v>35</v>
      </c>
      <c r="N3419" s="120"/>
    </row>
    <row r="3420" spans="1:14" x14ac:dyDescent="0.25">
      <c r="A3420" s="119">
        <v>186</v>
      </c>
      <c r="B3420" s="119">
        <v>186</v>
      </c>
      <c r="C3420" s="119">
        <v>6</v>
      </c>
      <c r="D3420" s="119" t="s">
        <v>195</v>
      </c>
      <c r="E3420" s="119" t="s">
        <v>333</v>
      </c>
      <c r="F3420" s="119" t="s">
        <v>358</v>
      </c>
      <c r="G3420" s="119" t="s">
        <v>359</v>
      </c>
      <c r="H3420" s="119" t="s">
        <v>188</v>
      </c>
      <c r="I3420" s="119" t="s">
        <v>189</v>
      </c>
      <c r="J3420" s="119">
        <v>2</v>
      </c>
      <c r="K3420" s="119">
        <v>1</v>
      </c>
      <c r="L3420" s="119">
        <v>101</v>
      </c>
      <c r="M3420" s="119">
        <v>32</v>
      </c>
      <c r="N3420" s="120"/>
    </row>
    <row r="3421" spans="1:14" x14ac:dyDescent="0.25">
      <c r="A3421" s="119">
        <v>186</v>
      </c>
      <c r="B3421" s="119">
        <v>186</v>
      </c>
      <c r="C3421" s="119">
        <v>6</v>
      </c>
      <c r="D3421" s="119" t="s">
        <v>195</v>
      </c>
      <c r="E3421" s="119" t="s">
        <v>333</v>
      </c>
      <c r="F3421" s="119" t="s">
        <v>358</v>
      </c>
      <c r="G3421" s="119" t="s">
        <v>359</v>
      </c>
      <c r="H3421" s="119" t="s">
        <v>188</v>
      </c>
      <c r="I3421" s="119" t="s">
        <v>189</v>
      </c>
      <c r="J3421" s="119">
        <v>2</v>
      </c>
      <c r="K3421" s="119">
        <v>1</v>
      </c>
      <c r="L3421" s="119">
        <v>102</v>
      </c>
      <c r="M3421" s="119">
        <v>31</v>
      </c>
      <c r="N3421" s="120"/>
    </row>
    <row r="3422" spans="1:14" x14ac:dyDescent="0.25">
      <c r="A3422" s="119">
        <v>186</v>
      </c>
      <c r="B3422" s="119">
        <v>186</v>
      </c>
      <c r="C3422" s="119">
        <v>6</v>
      </c>
      <c r="D3422" s="119" t="s">
        <v>195</v>
      </c>
      <c r="E3422" s="119" t="s">
        <v>333</v>
      </c>
      <c r="F3422" s="119" t="s">
        <v>358</v>
      </c>
      <c r="G3422" s="119" t="s">
        <v>359</v>
      </c>
      <c r="H3422" s="119" t="s">
        <v>188</v>
      </c>
      <c r="I3422" s="119" t="s">
        <v>189</v>
      </c>
      <c r="J3422" s="119">
        <v>2</v>
      </c>
      <c r="K3422" s="119">
        <v>2</v>
      </c>
      <c r="L3422" s="119">
        <v>201</v>
      </c>
      <c r="M3422" s="119">
        <v>34</v>
      </c>
      <c r="N3422" s="120"/>
    </row>
    <row r="3423" spans="1:14" x14ac:dyDescent="0.25">
      <c r="A3423" s="119">
        <v>186</v>
      </c>
      <c r="B3423" s="119">
        <v>186</v>
      </c>
      <c r="C3423" s="119">
        <v>6</v>
      </c>
      <c r="D3423" s="119" t="s">
        <v>195</v>
      </c>
      <c r="E3423" s="119" t="s">
        <v>333</v>
      </c>
      <c r="F3423" s="119" t="s">
        <v>358</v>
      </c>
      <c r="G3423" s="119" t="s">
        <v>359</v>
      </c>
      <c r="H3423" s="119" t="s">
        <v>188</v>
      </c>
      <c r="I3423" s="119" t="s">
        <v>189</v>
      </c>
      <c r="J3423" s="119">
        <v>2</v>
      </c>
      <c r="K3423" s="119">
        <v>2</v>
      </c>
      <c r="L3423" s="119">
        <v>202</v>
      </c>
      <c r="M3423" s="119">
        <v>33</v>
      </c>
      <c r="N3423" s="120"/>
    </row>
    <row r="3424" spans="1:14" x14ac:dyDescent="0.25">
      <c r="A3424" s="119">
        <v>186</v>
      </c>
      <c r="B3424" s="119">
        <v>186</v>
      </c>
      <c r="C3424" s="119">
        <v>6</v>
      </c>
      <c r="D3424" s="119" t="s">
        <v>195</v>
      </c>
      <c r="E3424" s="119" t="s">
        <v>333</v>
      </c>
      <c r="F3424" s="119" t="s">
        <v>358</v>
      </c>
      <c r="G3424" s="119" t="s">
        <v>359</v>
      </c>
      <c r="H3424" s="119" t="s">
        <v>188</v>
      </c>
      <c r="I3424" s="119" t="s">
        <v>189</v>
      </c>
      <c r="J3424" s="119">
        <v>2</v>
      </c>
      <c r="K3424" s="119">
        <v>3</v>
      </c>
      <c r="L3424" s="119">
        <v>301</v>
      </c>
      <c r="M3424" s="119">
        <v>44</v>
      </c>
      <c r="N3424" s="120"/>
    </row>
    <row r="3425" spans="1:14" x14ac:dyDescent="0.25">
      <c r="A3425" s="119">
        <v>186</v>
      </c>
      <c r="B3425" s="119">
        <v>186</v>
      </c>
      <c r="C3425" s="119">
        <v>6</v>
      </c>
      <c r="D3425" s="119" t="s">
        <v>195</v>
      </c>
      <c r="E3425" s="119" t="s">
        <v>333</v>
      </c>
      <c r="F3425" s="119" t="s">
        <v>358</v>
      </c>
      <c r="G3425" s="119" t="s">
        <v>359</v>
      </c>
      <c r="H3425" s="119" t="s">
        <v>188</v>
      </c>
      <c r="I3425" s="119" t="s">
        <v>189</v>
      </c>
      <c r="J3425" s="119">
        <v>2</v>
      </c>
      <c r="K3425" s="119">
        <v>3</v>
      </c>
      <c r="L3425" s="119">
        <v>302</v>
      </c>
      <c r="M3425" s="119">
        <v>44</v>
      </c>
      <c r="N3425" s="120"/>
    </row>
    <row r="3426" spans="1:14" x14ac:dyDescent="0.25">
      <c r="A3426" s="119">
        <v>186</v>
      </c>
      <c r="B3426" s="119">
        <v>186</v>
      </c>
      <c r="C3426" s="119">
        <v>6</v>
      </c>
      <c r="D3426" s="119" t="s">
        <v>195</v>
      </c>
      <c r="E3426" s="119" t="s">
        <v>333</v>
      </c>
      <c r="F3426" s="119" t="s">
        <v>358</v>
      </c>
      <c r="G3426" s="119" t="s">
        <v>359</v>
      </c>
      <c r="H3426" s="119" t="s">
        <v>188</v>
      </c>
      <c r="I3426" s="119" t="s">
        <v>189</v>
      </c>
      <c r="J3426" s="119">
        <v>2</v>
      </c>
      <c r="K3426" s="119">
        <v>4</v>
      </c>
      <c r="L3426" s="119">
        <v>401</v>
      </c>
      <c r="M3426" s="119">
        <v>39</v>
      </c>
      <c r="N3426" s="120"/>
    </row>
    <row r="3427" spans="1:14" x14ac:dyDescent="0.25">
      <c r="A3427" s="119">
        <v>186</v>
      </c>
      <c r="B3427" s="119">
        <v>186</v>
      </c>
      <c r="C3427" s="119">
        <v>6</v>
      </c>
      <c r="D3427" s="119" t="s">
        <v>195</v>
      </c>
      <c r="E3427" s="119" t="s">
        <v>333</v>
      </c>
      <c r="F3427" s="119" t="s">
        <v>358</v>
      </c>
      <c r="G3427" s="119" t="s">
        <v>359</v>
      </c>
      <c r="H3427" s="119" t="s">
        <v>188</v>
      </c>
      <c r="I3427" s="119" t="s">
        <v>189</v>
      </c>
      <c r="J3427" s="119">
        <v>2</v>
      </c>
      <c r="K3427" s="119">
        <v>4</v>
      </c>
      <c r="L3427" s="119">
        <v>402</v>
      </c>
      <c r="M3427" s="119">
        <v>39</v>
      </c>
      <c r="N3427" s="120"/>
    </row>
    <row r="3428" spans="1:14" x14ac:dyDescent="0.25">
      <c r="A3428" s="119">
        <v>186</v>
      </c>
      <c r="B3428" s="119">
        <v>186</v>
      </c>
      <c r="C3428" s="119">
        <v>6</v>
      </c>
      <c r="D3428" s="119" t="s">
        <v>195</v>
      </c>
      <c r="E3428" s="119" t="s">
        <v>333</v>
      </c>
      <c r="F3428" s="119" t="s">
        <v>358</v>
      </c>
      <c r="G3428" s="119" t="s">
        <v>359</v>
      </c>
      <c r="H3428" s="119" t="s">
        <v>188</v>
      </c>
      <c r="I3428" s="119" t="s">
        <v>189</v>
      </c>
      <c r="J3428" s="119">
        <v>2</v>
      </c>
      <c r="K3428" s="119">
        <v>5</v>
      </c>
      <c r="L3428" s="119">
        <v>501</v>
      </c>
      <c r="M3428" s="119">
        <v>38</v>
      </c>
      <c r="N3428" s="120"/>
    </row>
    <row r="3429" spans="1:14" x14ac:dyDescent="0.25">
      <c r="A3429" s="119">
        <v>186</v>
      </c>
      <c r="B3429" s="119">
        <v>186</v>
      </c>
      <c r="C3429" s="119">
        <v>6</v>
      </c>
      <c r="D3429" s="119" t="s">
        <v>195</v>
      </c>
      <c r="E3429" s="119" t="s">
        <v>333</v>
      </c>
      <c r="F3429" s="119" t="s">
        <v>358</v>
      </c>
      <c r="G3429" s="119" t="s">
        <v>359</v>
      </c>
      <c r="H3429" s="119" t="s">
        <v>188</v>
      </c>
      <c r="I3429" s="119" t="s">
        <v>189</v>
      </c>
      <c r="J3429" s="119">
        <v>2</v>
      </c>
      <c r="K3429" s="119">
        <v>5</v>
      </c>
      <c r="L3429" s="119">
        <v>502</v>
      </c>
      <c r="M3429" s="119">
        <v>39</v>
      </c>
      <c r="N3429" s="120"/>
    </row>
    <row r="3430" spans="1:14" x14ac:dyDescent="0.25">
      <c r="A3430" s="119">
        <v>186</v>
      </c>
      <c r="B3430" s="119">
        <v>186</v>
      </c>
      <c r="C3430" s="119">
        <v>6</v>
      </c>
      <c r="D3430" s="119" t="s">
        <v>195</v>
      </c>
      <c r="E3430" s="119" t="s">
        <v>333</v>
      </c>
      <c r="F3430" s="119" t="s">
        <v>358</v>
      </c>
      <c r="G3430" s="119" t="s">
        <v>359</v>
      </c>
      <c r="H3430" s="119" t="s">
        <v>188</v>
      </c>
      <c r="I3430" s="119" t="s">
        <v>190</v>
      </c>
      <c r="J3430" s="119">
        <v>3</v>
      </c>
      <c r="K3430" s="119">
        <v>6</v>
      </c>
      <c r="L3430" s="119">
        <v>601</v>
      </c>
      <c r="M3430" s="119">
        <v>36</v>
      </c>
      <c r="N3430" s="120"/>
    </row>
    <row r="3431" spans="1:14" x14ac:dyDescent="0.25">
      <c r="A3431" s="119">
        <v>186</v>
      </c>
      <c r="B3431" s="119">
        <v>186</v>
      </c>
      <c r="C3431" s="119">
        <v>6</v>
      </c>
      <c r="D3431" s="119" t="s">
        <v>195</v>
      </c>
      <c r="E3431" s="119" t="s">
        <v>333</v>
      </c>
      <c r="F3431" s="119" t="s">
        <v>358</v>
      </c>
      <c r="G3431" s="119" t="s">
        <v>359</v>
      </c>
      <c r="H3431" s="119" t="s">
        <v>188</v>
      </c>
      <c r="I3431" s="119" t="s">
        <v>190</v>
      </c>
      <c r="J3431" s="119">
        <v>3</v>
      </c>
      <c r="K3431" s="119">
        <v>6</v>
      </c>
      <c r="L3431" s="119">
        <v>602</v>
      </c>
      <c r="M3431" s="119">
        <v>35</v>
      </c>
      <c r="N3431" s="120"/>
    </row>
    <row r="3432" spans="1:14" x14ac:dyDescent="0.25">
      <c r="A3432" s="119">
        <v>186</v>
      </c>
      <c r="B3432" s="119">
        <v>186</v>
      </c>
      <c r="C3432" s="119">
        <v>6</v>
      </c>
      <c r="D3432" s="119" t="s">
        <v>195</v>
      </c>
      <c r="E3432" s="119" t="s">
        <v>333</v>
      </c>
      <c r="F3432" s="119" t="s">
        <v>358</v>
      </c>
      <c r="G3432" s="119" t="s">
        <v>359</v>
      </c>
      <c r="H3432" s="119" t="s">
        <v>188</v>
      </c>
      <c r="I3432" s="119" t="s">
        <v>190</v>
      </c>
      <c r="J3432" s="119">
        <v>3</v>
      </c>
      <c r="K3432" s="119">
        <v>7</v>
      </c>
      <c r="L3432" s="119">
        <v>701</v>
      </c>
      <c r="M3432" s="119">
        <v>34</v>
      </c>
      <c r="N3432" s="120"/>
    </row>
    <row r="3433" spans="1:14" x14ac:dyDescent="0.25">
      <c r="A3433" s="119">
        <v>186</v>
      </c>
      <c r="B3433" s="119">
        <v>186</v>
      </c>
      <c r="C3433" s="119">
        <v>6</v>
      </c>
      <c r="D3433" s="119" t="s">
        <v>195</v>
      </c>
      <c r="E3433" s="119" t="s">
        <v>333</v>
      </c>
      <c r="F3433" s="119" t="s">
        <v>358</v>
      </c>
      <c r="G3433" s="119" t="s">
        <v>359</v>
      </c>
      <c r="H3433" s="119" t="s">
        <v>188</v>
      </c>
      <c r="I3433" s="119" t="s">
        <v>190</v>
      </c>
      <c r="J3433" s="119">
        <v>3</v>
      </c>
      <c r="K3433" s="119">
        <v>7</v>
      </c>
      <c r="L3433" s="119">
        <v>702</v>
      </c>
      <c r="M3433" s="119">
        <v>33</v>
      </c>
      <c r="N3433" s="120"/>
    </row>
    <row r="3434" spans="1:14" x14ac:dyDescent="0.25">
      <c r="A3434" s="119">
        <v>186</v>
      </c>
      <c r="B3434" s="119">
        <v>186</v>
      </c>
      <c r="C3434" s="119">
        <v>6</v>
      </c>
      <c r="D3434" s="119" t="s">
        <v>195</v>
      </c>
      <c r="E3434" s="119" t="s">
        <v>333</v>
      </c>
      <c r="F3434" s="119" t="s">
        <v>358</v>
      </c>
      <c r="G3434" s="119" t="s">
        <v>359</v>
      </c>
      <c r="H3434" s="119" t="s">
        <v>188</v>
      </c>
      <c r="I3434" s="119" t="s">
        <v>190</v>
      </c>
      <c r="J3434" s="119">
        <v>3</v>
      </c>
      <c r="K3434" s="119">
        <v>8</v>
      </c>
      <c r="L3434" s="119">
        <v>801</v>
      </c>
      <c r="M3434" s="119">
        <v>30</v>
      </c>
      <c r="N3434" s="120"/>
    </row>
    <row r="3435" spans="1:14" x14ac:dyDescent="0.25">
      <c r="A3435" s="119">
        <v>186</v>
      </c>
      <c r="B3435" s="119">
        <v>186</v>
      </c>
      <c r="C3435" s="119">
        <v>6</v>
      </c>
      <c r="D3435" s="119" t="s">
        <v>195</v>
      </c>
      <c r="E3435" s="119" t="s">
        <v>333</v>
      </c>
      <c r="F3435" s="119" t="s">
        <v>358</v>
      </c>
      <c r="G3435" s="119" t="s">
        <v>359</v>
      </c>
      <c r="H3435" s="119" t="s">
        <v>188</v>
      </c>
      <c r="I3435" s="119" t="s">
        <v>190</v>
      </c>
      <c r="J3435" s="119">
        <v>3</v>
      </c>
      <c r="K3435" s="119">
        <v>8</v>
      </c>
      <c r="L3435" s="119">
        <v>802</v>
      </c>
      <c r="M3435" s="119">
        <v>30</v>
      </c>
      <c r="N3435" s="120"/>
    </row>
    <row r="3436" spans="1:14" x14ac:dyDescent="0.25">
      <c r="A3436" s="119">
        <v>186</v>
      </c>
      <c r="B3436" s="119">
        <v>186</v>
      </c>
      <c r="C3436" s="119">
        <v>6</v>
      </c>
      <c r="D3436" s="119" t="s">
        <v>195</v>
      </c>
      <c r="E3436" s="119" t="s">
        <v>333</v>
      </c>
      <c r="F3436" s="119" t="s">
        <v>358</v>
      </c>
      <c r="G3436" s="119" t="s">
        <v>359</v>
      </c>
      <c r="H3436" s="119" t="s">
        <v>188</v>
      </c>
      <c r="I3436" s="119" t="s">
        <v>190</v>
      </c>
      <c r="J3436" s="119">
        <v>3</v>
      </c>
      <c r="K3436" s="119">
        <v>9</v>
      </c>
      <c r="L3436" s="119">
        <v>901</v>
      </c>
      <c r="M3436" s="119">
        <v>26</v>
      </c>
      <c r="N3436" s="120"/>
    </row>
    <row r="3437" spans="1:14" x14ac:dyDescent="0.25">
      <c r="A3437" s="119">
        <v>186</v>
      </c>
      <c r="B3437" s="119">
        <v>186</v>
      </c>
      <c r="C3437" s="119">
        <v>6</v>
      </c>
      <c r="D3437" s="119" t="s">
        <v>195</v>
      </c>
      <c r="E3437" s="119" t="s">
        <v>333</v>
      </c>
      <c r="F3437" s="119" t="s">
        <v>358</v>
      </c>
      <c r="G3437" s="119" t="s">
        <v>359</v>
      </c>
      <c r="H3437" s="119" t="s">
        <v>188</v>
      </c>
      <c r="I3437" s="119" t="s">
        <v>190</v>
      </c>
      <c r="J3437" s="119">
        <v>3</v>
      </c>
      <c r="K3437" s="119">
        <v>9</v>
      </c>
      <c r="L3437" s="119">
        <v>902</v>
      </c>
      <c r="M3437" s="119">
        <v>22</v>
      </c>
      <c r="N3437" s="120"/>
    </row>
    <row r="3438" spans="1:14" x14ac:dyDescent="0.25">
      <c r="A3438" s="119">
        <v>186</v>
      </c>
      <c r="B3438" s="119">
        <v>186</v>
      </c>
      <c r="C3438" s="119">
        <v>6</v>
      </c>
      <c r="D3438" s="119" t="s">
        <v>195</v>
      </c>
      <c r="E3438" s="119" t="s">
        <v>333</v>
      </c>
      <c r="F3438" s="119" t="s">
        <v>358</v>
      </c>
      <c r="G3438" s="119" t="s">
        <v>359</v>
      </c>
      <c r="H3438" s="119" t="s">
        <v>188</v>
      </c>
      <c r="I3438" s="119" t="s">
        <v>190</v>
      </c>
      <c r="J3438" s="119">
        <v>4</v>
      </c>
      <c r="K3438" s="119">
        <v>10</v>
      </c>
      <c r="L3438" s="119">
        <v>1001</v>
      </c>
      <c r="M3438" s="119">
        <v>28</v>
      </c>
      <c r="N3438" s="120"/>
    </row>
    <row r="3439" spans="1:14" x14ac:dyDescent="0.25">
      <c r="A3439" s="119">
        <v>186</v>
      </c>
      <c r="B3439" s="119">
        <v>186</v>
      </c>
      <c r="C3439" s="119">
        <v>6</v>
      </c>
      <c r="D3439" s="119" t="s">
        <v>195</v>
      </c>
      <c r="E3439" s="119" t="s">
        <v>333</v>
      </c>
      <c r="F3439" s="119" t="s">
        <v>358</v>
      </c>
      <c r="G3439" s="119" t="s">
        <v>359</v>
      </c>
      <c r="H3439" s="119" t="s">
        <v>188</v>
      </c>
      <c r="I3439" s="119" t="s">
        <v>190</v>
      </c>
      <c r="J3439" s="119">
        <v>4</v>
      </c>
      <c r="K3439" s="119">
        <v>10</v>
      </c>
      <c r="L3439" s="119">
        <v>1002</v>
      </c>
      <c r="M3439" s="119">
        <v>27</v>
      </c>
      <c r="N3439" s="120"/>
    </row>
    <row r="3440" spans="1:14" x14ac:dyDescent="0.25">
      <c r="A3440" s="119">
        <v>186</v>
      </c>
      <c r="B3440" s="119">
        <v>186</v>
      </c>
      <c r="C3440" s="119">
        <v>6</v>
      </c>
      <c r="D3440" s="119" t="s">
        <v>195</v>
      </c>
      <c r="E3440" s="119" t="s">
        <v>333</v>
      </c>
      <c r="F3440" s="119" t="s">
        <v>358</v>
      </c>
      <c r="G3440" s="119" t="s">
        <v>359</v>
      </c>
      <c r="H3440" s="119" t="s">
        <v>188</v>
      </c>
      <c r="I3440" s="119" t="s">
        <v>190</v>
      </c>
      <c r="J3440" s="119">
        <v>4</v>
      </c>
      <c r="K3440" s="119">
        <v>11</v>
      </c>
      <c r="L3440" s="119">
        <v>1101</v>
      </c>
      <c r="M3440" s="119">
        <v>44</v>
      </c>
      <c r="N3440" s="120"/>
    </row>
    <row r="3441" spans="1:14" x14ac:dyDescent="0.25">
      <c r="A3441" s="119">
        <v>189</v>
      </c>
      <c r="B3441" s="119">
        <v>189</v>
      </c>
      <c r="C3441" s="119">
        <v>3</v>
      </c>
      <c r="D3441" s="119" t="s">
        <v>195</v>
      </c>
      <c r="E3441" s="119" t="s">
        <v>333</v>
      </c>
      <c r="F3441" s="119" t="s">
        <v>360</v>
      </c>
      <c r="G3441" s="119" t="s">
        <v>360</v>
      </c>
      <c r="H3441" s="119" t="s">
        <v>205</v>
      </c>
      <c r="I3441" s="119" t="s">
        <v>190</v>
      </c>
      <c r="J3441" s="119">
        <v>2</v>
      </c>
      <c r="K3441" s="119">
        <v>99</v>
      </c>
      <c r="L3441" s="119">
        <v>9901</v>
      </c>
      <c r="M3441" s="119">
        <v>22</v>
      </c>
      <c r="N3441" s="120"/>
    </row>
    <row r="3442" spans="1:14" x14ac:dyDescent="0.25">
      <c r="A3442" s="119">
        <v>189</v>
      </c>
      <c r="B3442" s="119">
        <v>189</v>
      </c>
      <c r="C3442" s="119">
        <v>3</v>
      </c>
      <c r="D3442" s="119" t="s">
        <v>195</v>
      </c>
      <c r="E3442" s="119" t="s">
        <v>333</v>
      </c>
      <c r="F3442" s="119" t="s">
        <v>360</v>
      </c>
      <c r="G3442" s="119" t="s">
        <v>360</v>
      </c>
      <c r="H3442" s="119" t="s">
        <v>194</v>
      </c>
      <c r="I3442" s="119" t="s">
        <v>189</v>
      </c>
      <c r="J3442" s="119">
        <v>3</v>
      </c>
      <c r="K3442" s="119">
        <v>6</v>
      </c>
      <c r="L3442" s="119">
        <v>601</v>
      </c>
      <c r="M3442" s="119">
        <v>34</v>
      </c>
      <c r="N3442" s="120"/>
    </row>
    <row r="3443" spans="1:14" x14ac:dyDescent="0.25">
      <c r="A3443" s="119">
        <v>189</v>
      </c>
      <c r="B3443" s="119">
        <v>189</v>
      </c>
      <c r="C3443" s="119">
        <v>3</v>
      </c>
      <c r="D3443" s="119" t="s">
        <v>195</v>
      </c>
      <c r="E3443" s="119" t="s">
        <v>333</v>
      </c>
      <c r="F3443" s="119" t="s">
        <v>360</v>
      </c>
      <c r="G3443" s="119" t="s">
        <v>360</v>
      </c>
      <c r="H3443" s="119" t="s">
        <v>194</v>
      </c>
      <c r="I3443" s="119" t="s">
        <v>189</v>
      </c>
      <c r="J3443" s="119">
        <v>3</v>
      </c>
      <c r="K3443" s="119">
        <v>6</v>
      </c>
      <c r="L3443" s="119">
        <v>602</v>
      </c>
      <c r="M3443" s="119">
        <v>30</v>
      </c>
      <c r="N3443" s="120"/>
    </row>
    <row r="3444" spans="1:14" x14ac:dyDescent="0.25">
      <c r="A3444" s="119">
        <v>189</v>
      </c>
      <c r="B3444" s="119">
        <v>189</v>
      </c>
      <c r="C3444" s="119">
        <v>3</v>
      </c>
      <c r="D3444" s="119" t="s">
        <v>195</v>
      </c>
      <c r="E3444" s="119" t="s">
        <v>333</v>
      </c>
      <c r="F3444" s="119" t="s">
        <v>360</v>
      </c>
      <c r="G3444" s="119" t="s">
        <v>360</v>
      </c>
      <c r="H3444" s="119" t="s">
        <v>194</v>
      </c>
      <c r="I3444" s="119" t="s">
        <v>189</v>
      </c>
      <c r="J3444" s="119">
        <v>3</v>
      </c>
      <c r="K3444" s="119">
        <v>6</v>
      </c>
      <c r="L3444" s="119">
        <v>603</v>
      </c>
      <c r="M3444" s="119">
        <v>27</v>
      </c>
      <c r="N3444" s="120"/>
    </row>
    <row r="3445" spans="1:14" x14ac:dyDescent="0.25">
      <c r="A3445" s="119">
        <v>189</v>
      </c>
      <c r="B3445" s="119">
        <v>189</v>
      </c>
      <c r="C3445" s="119">
        <v>3</v>
      </c>
      <c r="D3445" s="119" t="s">
        <v>195</v>
      </c>
      <c r="E3445" s="119" t="s">
        <v>333</v>
      </c>
      <c r="F3445" s="119" t="s">
        <v>360</v>
      </c>
      <c r="G3445" s="119" t="s">
        <v>360</v>
      </c>
      <c r="H3445" s="119" t="s">
        <v>194</v>
      </c>
      <c r="I3445" s="119" t="s">
        <v>189</v>
      </c>
      <c r="J3445" s="119">
        <v>3</v>
      </c>
      <c r="K3445" s="119">
        <v>6</v>
      </c>
      <c r="L3445" s="119">
        <v>604</v>
      </c>
      <c r="M3445" s="119">
        <v>29</v>
      </c>
      <c r="N3445" s="120"/>
    </row>
    <row r="3446" spans="1:14" x14ac:dyDescent="0.25">
      <c r="A3446" s="119">
        <v>189</v>
      </c>
      <c r="B3446" s="119">
        <v>189</v>
      </c>
      <c r="C3446" s="119">
        <v>3</v>
      </c>
      <c r="D3446" s="119" t="s">
        <v>195</v>
      </c>
      <c r="E3446" s="119" t="s">
        <v>333</v>
      </c>
      <c r="F3446" s="119" t="s">
        <v>360</v>
      </c>
      <c r="G3446" s="119" t="s">
        <v>360</v>
      </c>
      <c r="H3446" s="119" t="s">
        <v>194</v>
      </c>
      <c r="I3446" s="119" t="s">
        <v>189</v>
      </c>
      <c r="J3446" s="119">
        <v>3</v>
      </c>
      <c r="K3446" s="119">
        <v>7</v>
      </c>
      <c r="L3446" s="119">
        <v>701</v>
      </c>
      <c r="M3446" s="119">
        <v>29</v>
      </c>
      <c r="N3446" s="120"/>
    </row>
    <row r="3447" spans="1:14" x14ac:dyDescent="0.25">
      <c r="A3447" s="119">
        <v>189</v>
      </c>
      <c r="B3447" s="119">
        <v>189</v>
      </c>
      <c r="C3447" s="119">
        <v>3</v>
      </c>
      <c r="D3447" s="119" t="s">
        <v>195</v>
      </c>
      <c r="E3447" s="119" t="s">
        <v>333</v>
      </c>
      <c r="F3447" s="119" t="s">
        <v>360</v>
      </c>
      <c r="G3447" s="119" t="s">
        <v>360</v>
      </c>
      <c r="H3447" s="119" t="s">
        <v>194</v>
      </c>
      <c r="I3447" s="119" t="s">
        <v>189</v>
      </c>
      <c r="J3447" s="119">
        <v>3</v>
      </c>
      <c r="K3447" s="119">
        <v>7</v>
      </c>
      <c r="L3447" s="119">
        <v>702</v>
      </c>
      <c r="M3447" s="119">
        <v>30</v>
      </c>
      <c r="N3447" s="120"/>
    </row>
    <row r="3448" spans="1:14" x14ac:dyDescent="0.25">
      <c r="A3448" s="119">
        <v>189</v>
      </c>
      <c r="B3448" s="119">
        <v>189</v>
      </c>
      <c r="C3448" s="119">
        <v>3</v>
      </c>
      <c r="D3448" s="119" t="s">
        <v>195</v>
      </c>
      <c r="E3448" s="119" t="s">
        <v>333</v>
      </c>
      <c r="F3448" s="119" t="s">
        <v>360</v>
      </c>
      <c r="G3448" s="119" t="s">
        <v>360</v>
      </c>
      <c r="H3448" s="119" t="s">
        <v>194</v>
      </c>
      <c r="I3448" s="119" t="s">
        <v>189</v>
      </c>
      <c r="J3448" s="119">
        <v>3</v>
      </c>
      <c r="K3448" s="119">
        <v>7</v>
      </c>
      <c r="L3448" s="119">
        <v>703</v>
      </c>
      <c r="M3448" s="119">
        <v>28</v>
      </c>
      <c r="N3448" s="120"/>
    </row>
    <row r="3449" spans="1:14" x14ac:dyDescent="0.25">
      <c r="A3449" s="119">
        <v>189</v>
      </c>
      <c r="B3449" s="119">
        <v>189</v>
      </c>
      <c r="C3449" s="119">
        <v>3</v>
      </c>
      <c r="D3449" s="119" t="s">
        <v>195</v>
      </c>
      <c r="E3449" s="119" t="s">
        <v>333</v>
      </c>
      <c r="F3449" s="119" t="s">
        <v>360</v>
      </c>
      <c r="G3449" s="119" t="s">
        <v>360</v>
      </c>
      <c r="H3449" s="119" t="s">
        <v>194</v>
      </c>
      <c r="I3449" s="119" t="s">
        <v>189</v>
      </c>
      <c r="J3449" s="119">
        <v>3</v>
      </c>
      <c r="K3449" s="119">
        <v>7</v>
      </c>
      <c r="L3449" s="119">
        <v>704</v>
      </c>
      <c r="M3449" s="119">
        <v>30</v>
      </c>
      <c r="N3449" s="120"/>
    </row>
    <row r="3450" spans="1:14" x14ac:dyDescent="0.25">
      <c r="A3450" s="119">
        <v>189</v>
      </c>
      <c r="B3450" s="119">
        <v>189</v>
      </c>
      <c r="C3450" s="119">
        <v>3</v>
      </c>
      <c r="D3450" s="119" t="s">
        <v>195</v>
      </c>
      <c r="E3450" s="119" t="s">
        <v>333</v>
      </c>
      <c r="F3450" s="119" t="s">
        <v>360</v>
      </c>
      <c r="G3450" s="119" t="s">
        <v>360</v>
      </c>
      <c r="H3450" s="119" t="s">
        <v>194</v>
      </c>
      <c r="I3450" s="119" t="s">
        <v>189</v>
      </c>
      <c r="J3450" s="119">
        <v>3</v>
      </c>
      <c r="K3450" s="119">
        <v>8</v>
      </c>
      <c r="L3450" s="119">
        <v>801</v>
      </c>
      <c r="M3450" s="119">
        <v>33</v>
      </c>
      <c r="N3450" s="120"/>
    </row>
    <row r="3451" spans="1:14" x14ac:dyDescent="0.25">
      <c r="A3451" s="119">
        <v>189</v>
      </c>
      <c r="B3451" s="119">
        <v>189</v>
      </c>
      <c r="C3451" s="119">
        <v>3</v>
      </c>
      <c r="D3451" s="119" t="s">
        <v>195</v>
      </c>
      <c r="E3451" s="119" t="s">
        <v>333</v>
      </c>
      <c r="F3451" s="119" t="s">
        <v>360</v>
      </c>
      <c r="G3451" s="119" t="s">
        <v>360</v>
      </c>
      <c r="H3451" s="119" t="s">
        <v>194</v>
      </c>
      <c r="I3451" s="119" t="s">
        <v>189</v>
      </c>
      <c r="J3451" s="119">
        <v>3</v>
      </c>
      <c r="K3451" s="119">
        <v>8</v>
      </c>
      <c r="L3451" s="119">
        <v>802</v>
      </c>
      <c r="M3451" s="119">
        <v>35</v>
      </c>
      <c r="N3451" s="120"/>
    </row>
    <row r="3452" spans="1:14" x14ac:dyDescent="0.25">
      <c r="A3452" s="119">
        <v>189</v>
      </c>
      <c r="B3452" s="119">
        <v>189</v>
      </c>
      <c r="C3452" s="119">
        <v>3</v>
      </c>
      <c r="D3452" s="119" t="s">
        <v>195</v>
      </c>
      <c r="E3452" s="119" t="s">
        <v>333</v>
      </c>
      <c r="F3452" s="119" t="s">
        <v>360</v>
      </c>
      <c r="G3452" s="119" t="s">
        <v>360</v>
      </c>
      <c r="H3452" s="119" t="s">
        <v>194</v>
      </c>
      <c r="I3452" s="119" t="s">
        <v>189</v>
      </c>
      <c r="J3452" s="119">
        <v>3</v>
      </c>
      <c r="K3452" s="119">
        <v>8</v>
      </c>
      <c r="L3452" s="119">
        <v>803</v>
      </c>
      <c r="M3452" s="119">
        <v>35</v>
      </c>
      <c r="N3452" s="120"/>
    </row>
    <row r="3453" spans="1:14" x14ac:dyDescent="0.25">
      <c r="A3453" s="119">
        <v>189</v>
      </c>
      <c r="B3453" s="119">
        <v>189</v>
      </c>
      <c r="C3453" s="119">
        <v>3</v>
      </c>
      <c r="D3453" s="119" t="s">
        <v>195</v>
      </c>
      <c r="E3453" s="119" t="s">
        <v>333</v>
      </c>
      <c r="F3453" s="119" t="s">
        <v>360</v>
      </c>
      <c r="G3453" s="119" t="s">
        <v>360</v>
      </c>
      <c r="H3453" s="119" t="s">
        <v>194</v>
      </c>
      <c r="I3453" s="119" t="s">
        <v>189</v>
      </c>
      <c r="J3453" s="119">
        <v>3</v>
      </c>
      <c r="K3453" s="119">
        <v>8</v>
      </c>
      <c r="L3453" s="119">
        <v>804</v>
      </c>
      <c r="M3453" s="119">
        <v>30</v>
      </c>
      <c r="N3453" s="120"/>
    </row>
    <row r="3454" spans="1:14" x14ac:dyDescent="0.25">
      <c r="A3454" s="119">
        <v>189</v>
      </c>
      <c r="B3454" s="119">
        <v>189</v>
      </c>
      <c r="C3454" s="119">
        <v>3</v>
      </c>
      <c r="D3454" s="119" t="s">
        <v>195</v>
      </c>
      <c r="E3454" s="119" t="s">
        <v>333</v>
      </c>
      <c r="F3454" s="119" t="s">
        <v>360</v>
      </c>
      <c r="G3454" s="119" t="s">
        <v>360</v>
      </c>
      <c r="H3454" s="119" t="s">
        <v>194</v>
      </c>
      <c r="I3454" s="119" t="s">
        <v>189</v>
      </c>
      <c r="J3454" s="119">
        <v>3</v>
      </c>
      <c r="K3454" s="119">
        <v>9</v>
      </c>
      <c r="L3454" s="119">
        <v>901</v>
      </c>
      <c r="M3454" s="119">
        <v>32</v>
      </c>
      <c r="N3454" s="120"/>
    </row>
    <row r="3455" spans="1:14" x14ac:dyDescent="0.25">
      <c r="A3455" s="119">
        <v>189</v>
      </c>
      <c r="B3455" s="119">
        <v>189</v>
      </c>
      <c r="C3455" s="119">
        <v>3</v>
      </c>
      <c r="D3455" s="119" t="s">
        <v>195</v>
      </c>
      <c r="E3455" s="119" t="s">
        <v>333</v>
      </c>
      <c r="F3455" s="119" t="s">
        <v>360</v>
      </c>
      <c r="G3455" s="119" t="s">
        <v>360</v>
      </c>
      <c r="H3455" s="119" t="s">
        <v>194</v>
      </c>
      <c r="I3455" s="119" t="s">
        <v>189</v>
      </c>
      <c r="J3455" s="119">
        <v>3</v>
      </c>
      <c r="K3455" s="119">
        <v>9</v>
      </c>
      <c r="L3455" s="119">
        <v>902</v>
      </c>
      <c r="M3455" s="119">
        <v>34</v>
      </c>
      <c r="N3455" s="120"/>
    </row>
    <row r="3456" spans="1:14" x14ac:dyDescent="0.25">
      <c r="A3456" s="119">
        <v>189</v>
      </c>
      <c r="B3456" s="119">
        <v>189</v>
      </c>
      <c r="C3456" s="119">
        <v>3</v>
      </c>
      <c r="D3456" s="119" t="s">
        <v>195</v>
      </c>
      <c r="E3456" s="119" t="s">
        <v>333</v>
      </c>
      <c r="F3456" s="119" t="s">
        <v>360</v>
      </c>
      <c r="G3456" s="119" t="s">
        <v>360</v>
      </c>
      <c r="H3456" s="119" t="s">
        <v>194</v>
      </c>
      <c r="I3456" s="119" t="s">
        <v>189</v>
      </c>
      <c r="J3456" s="119">
        <v>3</v>
      </c>
      <c r="K3456" s="119">
        <v>9</v>
      </c>
      <c r="L3456" s="119">
        <v>903</v>
      </c>
      <c r="M3456" s="119">
        <v>33</v>
      </c>
      <c r="N3456" s="120"/>
    </row>
    <row r="3457" spans="1:14" x14ac:dyDescent="0.25">
      <c r="A3457" s="119">
        <v>189</v>
      </c>
      <c r="B3457" s="119">
        <v>189</v>
      </c>
      <c r="C3457" s="119">
        <v>3</v>
      </c>
      <c r="D3457" s="119" t="s">
        <v>195</v>
      </c>
      <c r="E3457" s="119" t="s">
        <v>333</v>
      </c>
      <c r="F3457" s="119" t="s">
        <v>360</v>
      </c>
      <c r="G3457" s="119" t="s">
        <v>360</v>
      </c>
      <c r="H3457" s="119" t="s">
        <v>194</v>
      </c>
      <c r="I3457" s="119" t="s">
        <v>189</v>
      </c>
      <c r="J3457" s="119">
        <v>4</v>
      </c>
      <c r="K3457" s="119">
        <v>10</v>
      </c>
      <c r="L3457" s="119">
        <v>1001</v>
      </c>
      <c r="M3457" s="119">
        <v>27</v>
      </c>
      <c r="N3457" s="120"/>
    </row>
    <row r="3458" spans="1:14" x14ac:dyDescent="0.25">
      <c r="A3458" s="119">
        <v>189</v>
      </c>
      <c r="B3458" s="119">
        <v>189</v>
      </c>
      <c r="C3458" s="119">
        <v>3</v>
      </c>
      <c r="D3458" s="119" t="s">
        <v>195</v>
      </c>
      <c r="E3458" s="119" t="s">
        <v>333</v>
      </c>
      <c r="F3458" s="119" t="s">
        <v>360</v>
      </c>
      <c r="G3458" s="119" t="s">
        <v>360</v>
      </c>
      <c r="H3458" s="119" t="s">
        <v>194</v>
      </c>
      <c r="I3458" s="119" t="s">
        <v>189</v>
      </c>
      <c r="J3458" s="119">
        <v>4</v>
      </c>
      <c r="K3458" s="119">
        <v>10</v>
      </c>
      <c r="L3458" s="119">
        <v>1002</v>
      </c>
      <c r="M3458" s="119">
        <v>25</v>
      </c>
      <c r="N3458" s="120"/>
    </row>
    <row r="3459" spans="1:14" x14ac:dyDescent="0.25">
      <c r="A3459" s="119">
        <v>189</v>
      </c>
      <c r="B3459" s="119">
        <v>189</v>
      </c>
      <c r="C3459" s="119">
        <v>3</v>
      </c>
      <c r="D3459" s="119" t="s">
        <v>195</v>
      </c>
      <c r="E3459" s="119" t="s">
        <v>333</v>
      </c>
      <c r="F3459" s="119" t="s">
        <v>360</v>
      </c>
      <c r="G3459" s="119" t="s">
        <v>360</v>
      </c>
      <c r="H3459" s="119" t="s">
        <v>194</v>
      </c>
      <c r="I3459" s="119" t="s">
        <v>189</v>
      </c>
      <c r="J3459" s="119">
        <v>4</v>
      </c>
      <c r="K3459" s="119">
        <v>10</v>
      </c>
      <c r="L3459" s="119">
        <v>1003</v>
      </c>
      <c r="M3459" s="119">
        <v>24</v>
      </c>
      <c r="N3459" s="120"/>
    </row>
    <row r="3460" spans="1:14" x14ac:dyDescent="0.25">
      <c r="A3460" s="119">
        <v>189</v>
      </c>
      <c r="B3460" s="119">
        <v>189</v>
      </c>
      <c r="C3460" s="119">
        <v>3</v>
      </c>
      <c r="D3460" s="119" t="s">
        <v>195</v>
      </c>
      <c r="E3460" s="119" t="s">
        <v>333</v>
      </c>
      <c r="F3460" s="119" t="s">
        <v>360</v>
      </c>
      <c r="G3460" s="119" t="s">
        <v>360</v>
      </c>
      <c r="H3460" s="119" t="s">
        <v>194</v>
      </c>
      <c r="I3460" s="119" t="s">
        <v>189</v>
      </c>
      <c r="J3460" s="119">
        <v>4</v>
      </c>
      <c r="K3460" s="119">
        <v>11</v>
      </c>
      <c r="L3460" s="119">
        <v>1101</v>
      </c>
      <c r="M3460" s="119">
        <v>26</v>
      </c>
      <c r="N3460" s="120"/>
    </row>
    <row r="3461" spans="1:14" x14ac:dyDescent="0.25">
      <c r="A3461" s="119">
        <v>189</v>
      </c>
      <c r="B3461" s="119">
        <v>189</v>
      </c>
      <c r="C3461" s="119">
        <v>3</v>
      </c>
      <c r="D3461" s="119" t="s">
        <v>195</v>
      </c>
      <c r="E3461" s="119" t="s">
        <v>333</v>
      </c>
      <c r="F3461" s="119" t="s">
        <v>360</v>
      </c>
      <c r="G3461" s="119" t="s">
        <v>360</v>
      </c>
      <c r="H3461" s="119" t="s">
        <v>194</v>
      </c>
      <c r="I3461" s="119" t="s">
        <v>189</v>
      </c>
      <c r="J3461" s="119">
        <v>4</v>
      </c>
      <c r="K3461" s="119">
        <v>11</v>
      </c>
      <c r="L3461" s="119">
        <v>1102</v>
      </c>
      <c r="M3461" s="119">
        <v>30</v>
      </c>
      <c r="N3461" s="120"/>
    </row>
    <row r="3462" spans="1:14" x14ac:dyDescent="0.25">
      <c r="A3462" s="119">
        <v>189</v>
      </c>
      <c r="B3462" s="119">
        <v>189</v>
      </c>
      <c r="C3462" s="119">
        <v>3</v>
      </c>
      <c r="D3462" s="119" t="s">
        <v>195</v>
      </c>
      <c r="E3462" s="119" t="s">
        <v>333</v>
      </c>
      <c r="F3462" s="119" t="s">
        <v>360</v>
      </c>
      <c r="G3462" s="119" t="s">
        <v>360</v>
      </c>
      <c r="H3462" s="119" t="s">
        <v>194</v>
      </c>
      <c r="I3462" s="119" t="s">
        <v>189</v>
      </c>
      <c r="J3462" s="119">
        <v>4</v>
      </c>
      <c r="K3462" s="119">
        <v>11</v>
      </c>
      <c r="L3462" s="119">
        <v>1103</v>
      </c>
      <c r="M3462" s="119">
        <v>33</v>
      </c>
      <c r="N3462" s="120"/>
    </row>
    <row r="3463" spans="1:14" x14ac:dyDescent="0.25">
      <c r="A3463" s="119">
        <v>189</v>
      </c>
      <c r="B3463" s="119">
        <v>189</v>
      </c>
      <c r="C3463" s="119">
        <v>3</v>
      </c>
      <c r="D3463" s="119" t="s">
        <v>195</v>
      </c>
      <c r="E3463" s="119" t="s">
        <v>333</v>
      </c>
      <c r="F3463" s="119" t="s">
        <v>360</v>
      </c>
      <c r="G3463" s="119" t="s">
        <v>360</v>
      </c>
      <c r="H3463" s="119" t="s">
        <v>194</v>
      </c>
      <c r="I3463" s="119" t="s">
        <v>190</v>
      </c>
      <c r="J3463" s="119">
        <v>1</v>
      </c>
      <c r="K3463" s="119">
        <v>0</v>
      </c>
      <c r="L3463" s="119">
        <v>1</v>
      </c>
      <c r="M3463" s="119">
        <v>24</v>
      </c>
      <c r="N3463" s="120"/>
    </row>
    <row r="3464" spans="1:14" x14ac:dyDescent="0.25">
      <c r="A3464" s="119">
        <v>189</v>
      </c>
      <c r="B3464" s="119">
        <v>189</v>
      </c>
      <c r="C3464" s="119">
        <v>3</v>
      </c>
      <c r="D3464" s="119" t="s">
        <v>195</v>
      </c>
      <c r="E3464" s="119" t="s">
        <v>333</v>
      </c>
      <c r="F3464" s="119" t="s">
        <v>360</v>
      </c>
      <c r="G3464" s="119" t="s">
        <v>360</v>
      </c>
      <c r="H3464" s="119" t="s">
        <v>194</v>
      </c>
      <c r="I3464" s="119" t="s">
        <v>190</v>
      </c>
      <c r="J3464" s="119">
        <v>1</v>
      </c>
      <c r="K3464" s="119">
        <v>0</v>
      </c>
      <c r="L3464" s="119">
        <v>2</v>
      </c>
      <c r="M3464" s="119">
        <v>24</v>
      </c>
      <c r="N3464" s="120"/>
    </row>
    <row r="3465" spans="1:14" x14ac:dyDescent="0.25">
      <c r="A3465" s="119">
        <v>189</v>
      </c>
      <c r="B3465" s="119">
        <v>189</v>
      </c>
      <c r="C3465" s="119">
        <v>3</v>
      </c>
      <c r="D3465" s="119" t="s">
        <v>195</v>
      </c>
      <c r="E3465" s="119" t="s">
        <v>333</v>
      </c>
      <c r="F3465" s="119" t="s">
        <v>360</v>
      </c>
      <c r="G3465" s="119" t="s">
        <v>360</v>
      </c>
      <c r="H3465" s="119" t="s">
        <v>194</v>
      </c>
      <c r="I3465" s="119" t="s">
        <v>190</v>
      </c>
      <c r="J3465" s="119">
        <v>1</v>
      </c>
      <c r="K3465" s="119">
        <v>0</v>
      </c>
      <c r="L3465" s="119">
        <v>3</v>
      </c>
      <c r="M3465" s="119">
        <v>24</v>
      </c>
      <c r="N3465" s="120"/>
    </row>
    <row r="3466" spans="1:14" x14ac:dyDescent="0.25">
      <c r="A3466" s="119">
        <v>189</v>
      </c>
      <c r="B3466" s="119">
        <v>189</v>
      </c>
      <c r="C3466" s="119">
        <v>3</v>
      </c>
      <c r="D3466" s="119" t="s">
        <v>195</v>
      </c>
      <c r="E3466" s="119" t="s">
        <v>333</v>
      </c>
      <c r="F3466" s="119" t="s">
        <v>360</v>
      </c>
      <c r="G3466" s="119" t="s">
        <v>360</v>
      </c>
      <c r="H3466" s="119" t="s">
        <v>194</v>
      </c>
      <c r="I3466" s="119" t="s">
        <v>190</v>
      </c>
      <c r="J3466" s="119">
        <v>1</v>
      </c>
      <c r="K3466" s="119">
        <v>0</v>
      </c>
      <c r="L3466" s="119">
        <v>4</v>
      </c>
      <c r="M3466" s="119">
        <v>24</v>
      </c>
      <c r="N3466" s="120"/>
    </row>
    <row r="3467" spans="1:14" x14ac:dyDescent="0.25">
      <c r="A3467" s="119">
        <v>189</v>
      </c>
      <c r="B3467" s="119">
        <v>189</v>
      </c>
      <c r="C3467" s="119">
        <v>3</v>
      </c>
      <c r="D3467" s="119" t="s">
        <v>195</v>
      </c>
      <c r="E3467" s="119" t="s">
        <v>333</v>
      </c>
      <c r="F3467" s="119" t="s">
        <v>360</v>
      </c>
      <c r="G3467" s="119" t="s">
        <v>360</v>
      </c>
      <c r="H3467" s="119" t="s">
        <v>194</v>
      </c>
      <c r="I3467" s="119" t="s">
        <v>190</v>
      </c>
      <c r="J3467" s="119">
        <v>2</v>
      </c>
      <c r="K3467" s="119">
        <v>1</v>
      </c>
      <c r="L3467" s="119">
        <v>101</v>
      </c>
      <c r="M3467" s="119">
        <v>25</v>
      </c>
      <c r="N3467" s="120"/>
    </row>
    <row r="3468" spans="1:14" x14ac:dyDescent="0.25">
      <c r="A3468" s="119">
        <v>189</v>
      </c>
      <c r="B3468" s="119">
        <v>189</v>
      </c>
      <c r="C3468" s="119">
        <v>3</v>
      </c>
      <c r="D3468" s="119" t="s">
        <v>195</v>
      </c>
      <c r="E3468" s="119" t="s">
        <v>333</v>
      </c>
      <c r="F3468" s="119" t="s">
        <v>360</v>
      </c>
      <c r="G3468" s="119" t="s">
        <v>360</v>
      </c>
      <c r="H3468" s="119" t="s">
        <v>194</v>
      </c>
      <c r="I3468" s="119" t="s">
        <v>190</v>
      </c>
      <c r="J3468" s="119">
        <v>2</v>
      </c>
      <c r="K3468" s="119">
        <v>1</v>
      </c>
      <c r="L3468" s="119">
        <v>102</v>
      </c>
      <c r="M3468" s="119">
        <v>25</v>
      </c>
      <c r="N3468" s="120"/>
    </row>
    <row r="3469" spans="1:14" x14ac:dyDescent="0.25">
      <c r="A3469" s="119">
        <v>189</v>
      </c>
      <c r="B3469" s="119">
        <v>189</v>
      </c>
      <c r="C3469" s="119">
        <v>3</v>
      </c>
      <c r="D3469" s="119" t="s">
        <v>195</v>
      </c>
      <c r="E3469" s="119" t="s">
        <v>333</v>
      </c>
      <c r="F3469" s="119" t="s">
        <v>360</v>
      </c>
      <c r="G3469" s="119" t="s">
        <v>360</v>
      </c>
      <c r="H3469" s="119" t="s">
        <v>194</v>
      </c>
      <c r="I3469" s="119" t="s">
        <v>190</v>
      </c>
      <c r="J3469" s="119">
        <v>2</v>
      </c>
      <c r="K3469" s="119">
        <v>1</v>
      </c>
      <c r="L3469" s="119">
        <v>103</v>
      </c>
      <c r="M3469" s="119">
        <v>27</v>
      </c>
      <c r="N3469" s="120"/>
    </row>
    <row r="3470" spans="1:14" x14ac:dyDescent="0.25">
      <c r="A3470" s="119">
        <v>189</v>
      </c>
      <c r="B3470" s="119">
        <v>189</v>
      </c>
      <c r="C3470" s="119">
        <v>3</v>
      </c>
      <c r="D3470" s="119" t="s">
        <v>195</v>
      </c>
      <c r="E3470" s="119" t="s">
        <v>333</v>
      </c>
      <c r="F3470" s="119" t="s">
        <v>360</v>
      </c>
      <c r="G3470" s="119" t="s">
        <v>360</v>
      </c>
      <c r="H3470" s="119" t="s">
        <v>194</v>
      </c>
      <c r="I3470" s="119" t="s">
        <v>190</v>
      </c>
      <c r="J3470" s="119">
        <v>2</v>
      </c>
      <c r="K3470" s="119">
        <v>1</v>
      </c>
      <c r="L3470" s="119">
        <v>104</v>
      </c>
      <c r="M3470" s="119">
        <v>27</v>
      </c>
      <c r="N3470" s="120"/>
    </row>
    <row r="3471" spans="1:14" x14ac:dyDescent="0.25">
      <c r="A3471" s="119">
        <v>189</v>
      </c>
      <c r="B3471" s="119">
        <v>189</v>
      </c>
      <c r="C3471" s="119">
        <v>3</v>
      </c>
      <c r="D3471" s="119" t="s">
        <v>195</v>
      </c>
      <c r="E3471" s="119" t="s">
        <v>333</v>
      </c>
      <c r="F3471" s="119" t="s">
        <v>360</v>
      </c>
      <c r="G3471" s="119" t="s">
        <v>360</v>
      </c>
      <c r="H3471" s="119" t="s">
        <v>194</v>
      </c>
      <c r="I3471" s="119" t="s">
        <v>190</v>
      </c>
      <c r="J3471" s="119">
        <v>2</v>
      </c>
      <c r="K3471" s="119">
        <v>2</v>
      </c>
      <c r="L3471" s="119">
        <v>201</v>
      </c>
      <c r="M3471" s="119">
        <v>25</v>
      </c>
      <c r="N3471" s="120"/>
    </row>
    <row r="3472" spans="1:14" x14ac:dyDescent="0.25">
      <c r="A3472" s="119">
        <v>189</v>
      </c>
      <c r="B3472" s="119">
        <v>189</v>
      </c>
      <c r="C3472" s="119">
        <v>3</v>
      </c>
      <c r="D3472" s="119" t="s">
        <v>195</v>
      </c>
      <c r="E3472" s="119" t="s">
        <v>333</v>
      </c>
      <c r="F3472" s="119" t="s">
        <v>360</v>
      </c>
      <c r="G3472" s="119" t="s">
        <v>360</v>
      </c>
      <c r="H3472" s="119" t="s">
        <v>194</v>
      </c>
      <c r="I3472" s="119" t="s">
        <v>190</v>
      </c>
      <c r="J3472" s="119">
        <v>2</v>
      </c>
      <c r="K3472" s="119">
        <v>2</v>
      </c>
      <c r="L3472" s="119">
        <v>202</v>
      </c>
      <c r="M3472" s="119">
        <v>25</v>
      </c>
    </row>
    <row r="3473" spans="1:14" x14ac:dyDescent="0.25">
      <c r="A3473" s="119">
        <v>189</v>
      </c>
      <c r="B3473" s="119">
        <v>189</v>
      </c>
      <c r="C3473" s="119">
        <v>3</v>
      </c>
      <c r="D3473" s="119" t="s">
        <v>195</v>
      </c>
      <c r="E3473" s="119" t="s">
        <v>333</v>
      </c>
      <c r="F3473" s="119" t="s">
        <v>360</v>
      </c>
      <c r="G3473" s="119" t="s">
        <v>360</v>
      </c>
      <c r="H3473" s="119" t="s">
        <v>194</v>
      </c>
      <c r="I3473" s="119" t="s">
        <v>190</v>
      </c>
      <c r="J3473" s="119">
        <v>2</v>
      </c>
      <c r="K3473" s="119">
        <v>2</v>
      </c>
      <c r="L3473" s="119">
        <v>203</v>
      </c>
      <c r="M3473" s="119">
        <v>25</v>
      </c>
    </row>
    <row r="3474" spans="1:14" x14ac:dyDescent="0.25">
      <c r="A3474" s="119">
        <v>189</v>
      </c>
      <c r="B3474" s="119">
        <v>189</v>
      </c>
      <c r="C3474" s="119">
        <v>3</v>
      </c>
      <c r="D3474" s="119" t="s">
        <v>195</v>
      </c>
      <c r="E3474" s="119" t="s">
        <v>333</v>
      </c>
      <c r="F3474" s="119" t="s">
        <v>360</v>
      </c>
      <c r="G3474" s="119" t="s">
        <v>360</v>
      </c>
      <c r="H3474" s="119" t="s">
        <v>194</v>
      </c>
      <c r="I3474" s="119" t="s">
        <v>190</v>
      </c>
      <c r="J3474" s="119">
        <v>2</v>
      </c>
      <c r="K3474" s="119">
        <v>2</v>
      </c>
      <c r="L3474" s="119">
        <v>204</v>
      </c>
      <c r="M3474" s="119">
        <v>25</v>
      </c>
    </row>
    <row r="3475" spans="1:14" x14ac:dyDescent="0.25">
      <c r="A3475" s="119">
        <v>189</v>
      </c>
      <c r="B3475" s="119">
        <v>189</v>
      </c>
      <c r="C3475" s="119">
        <v>3</v>
      </c>
      <c r="D3475" s="119" t="s">
        <v>195</v>
      </c>
      <c r="E3475" s="119" t="s">
        <v>333</v>
      </c>
      <c r="F3475" s="119" t="s">
        <v>360</v>
      </c>
      <c r="G3475" s="119" t="s">
        <v>360</v>
      </c>
      <c r="H3475" s="119" t="s">
        <v>194</v>
      </c>
      <c r="I3475" s="119" t="s">
        <v>190</v>
      </c>
      <c r="J3475" s="119">
        <v>2</v>
      </c>
      <c r="K3475" s="119">
        <v>3</v>
      </c>
      <c r="L3475" s="119">
        <v>301</v>
      </c>
      <c r="M3475" s="119">
        <v>27</v>
      </c>
      <c r="N3475" s="120"/>
    </row>
    <row r="3476" spans="1:14" x14ac:dyDescent="0.25">
      <c r="A3476" s="119">
        <v>189</v>
      </c>
      <c r="B3476" s="119">
        <v>189</v>
      </c>
      <c r="C3476" s="119">
        <v>3</v>
      </c>
      <c r="D3476" s="119" t="s">
        <v>195</v>
      </c>
      <c r="E3476" s="119" t="s">
        <v>333</v>
      </c>
      <c r="F3476" s="119" t="s">
        <v>360</v>
      </c>
      <c r="G3476" s="119" t="s">
        <v>360</v>
      </c>
      <c r="H3476" s="119" t="s">
        <v>194</v>
      </c>
      <c r="I3476" s="119" t="s">
        <v>190</v>
      </c>
      <c r="J3476" s="119">
        <v>2</v>
      </c>
      <c r="K3476" s="119">
        <v>3</v>
      </c>
      <c r="L3476" s="119">
        <v>302</v>
      </c>
      <c r="M3476" s="119">
        <v>27</v>
      </c>
      <c r="N3476" s="120"/>
    </row>
    <row r="3477" spans="1:14" x14ac:dyDescent="0.25">
      <c r="A3477" s="119">
        <v>189</v>
      </c>
      <c r="B3477" s="119">
        <v>189</v>
      </c>
      <c r="C3477" s="119">
        <v>3</v>
      </c>
      <c r="D3477" s="119" t="s">
        <v>195</v>
      </c>
      <c r="E3477" s="119" t="s">
        <v>333</v>
      </c>
      <c r="F3477" s="119" t="s">
        <v>360</v>
      </c>
      <c r="G3477" s="119" t="s">
        <v>360</v>
      </c>
      <c r="H3477" s="119" t="s">
        <v>194</v>
      </c>
      <c r="I3477" s="119" t="s">
        <v>190</v>
      </c>
      <c r="J3477" s="119">
        <v>2</v>
      </c>
      <c r="K3477" s="119">
        <v>3</v>
      </c>
      <c r="L3477" s="119">
        <v>303</v>
      </c>
      <c r="M3477" s="119">
        <v>28</v>
      </c>
      <c r="N3477" s="120"/>
    </row>
    <row r="3478" spans="1:14" x14ac:dyDescent="0.25">
      <c r="A3478" s="119">
        <v>189</v>
      </c>
      <c r="B3478" s="119">
        <v>189</v>
      </c>
      <c r="C3478" s="119">
        <v>3</v>
      </c>
      <c r="D3478" s="119" t="s">
        <v>195</v>
      </c>
      <c r="E3478" s="119" t="s">
        <v>333</v>
      </c>
      <c r="F3478" s="119" t="s">
        <v>360</v>
      </c>
      <c r="G3478" s="119" t="s">
        <v>360</v>
      </c>
      <c r="H3478" s="119" t="s">
        <v>194</v>
      </c>
      <c r="I3478" s="119" t="s">
        <v>190</v>
      </c>
      <c r="J3478" s="119">
        <v>2</v>
      </c>
      <c r="K3478" s="119">
        <v>3</v>
      </c>
      <c r="L3478" s="119">
        <v>304</v>
      </c>
      <c r="M3478" s="119">
        <v>27</v>
      </c>
      <c r="N3478" s="120"/>
    </row>
    <row r="3479" spans="1:14" x14ac:dyDescent="0.25">
      <c r="A3479" s="119">
        <v>189</v>
      </c>
      <c r="B3479" s="119">
        <v>189</v>
      </c>
      <c r="C3479" s="119">
        <v>3</v>
      </c>
      <c r="D3479" s="119" t="s">
        <v>195</v>
      </c>
      <c r="E3479" s="119" t="s">
        <v>333</v>
      </c>
      <c r="F3479" s="119" t="s">
        <v>360</v>
      </c>
      <c r="G3479" s="119" t="s">
        <v>360</v>
      </c>
      <c r="H3479" s="119" t="s">
        <v>194</v>
      </c>
      <c r="I3479" s="119" t="s">
        <v>190</v>
      </c>
      <c r="J3479" s="119">
        <v>2</v>
      </c>
      <c r="K3479" s="119">
        <v>4</v>
      </c>
      <c r="L3479" s="119">
        <v>401</v>
      </c>
      <c r="M3479" s="119">
        <v>29</v>
      </c>
      <c r="N3479" s="120"/>
    </row>
    <row r="3480" spans="1:14" x14ac:dyDescent="0.25">
      <c r="A3480" s="119">
        <v>189</v>
      </c>
      <c r="B3480" s="119">
        <v>189</v>
      </c>
      <c r="C3480" s="119">
        <v>3</v>
      </c>
      <c r="D3480" s="119" t="s">
        <v>195</v>
      </c>
      <c r="E3480" s="119" t="s">
        <v>333</v>
      </c>
      <c r="F3480" s="119" t="s">
        <v>360</v>
      </c>
      <c r="G3480" s="119" t="s">
        <v>360</v>
      </c>
      <c r="H3480" s="119" t="s">
        <v>194</v>
      </c>
      <c r="I3480" s="119" t="s">
        <v>190</v>
      </c>
      <c r="J3480" s="119">
        <v>2</v>
      </c>
      <c r="K3480" s="119">
        <v>4</v>
      </c>
      <c r="L3480" s="119">
        <v>402</v>
      </c>
      <c r="M3480" s="119">
        <v>30</v>
      </c>
      <c r="N3480" s="120"/>
    </row>
    <row r="3481" spans="1:14" x14ac:dyDescent="0.25">
      <c r="A3481" s="119">
        <v>189</v>
      </c>
      <c r="B3481" s="119">
        <v>189</v>
      </c>
      <c r="C3481" s="119">
        <v>3</v>
      </c>
      <c r="D3481" s="119" t="s">
        <v>195</v>
      </c>
      <c r="E3481" s="119" t="s">
        <v>333</v>
      </c>
      <c r="F3481" s="119" t="s">
        <v>360</v>
      </c>
      <c r="G3481" s="119" t="s">
        <v>360</v>
      </c>
      <c r="H3481" s="119" t="s">
        <v>194</v>
      </c>
      <c r="I3481" s="119" t="s">
        <v>190</v>
      </c>
      <c r="J3481" s="119">
        <v>2</v>
      </c>
      <c r="K3481" s="119">
        <v>4</v>
      </c>
      <c r="L3481" s="119">
        <v>403</v>
      </c>
      <c r="M3481" s="119">
        <v>30</v>
      </c>
      <c r="N3481" s="120"/>
    </row>
    <row r="3482" spans="1:14" x14ac:dyDescent="0.25">
      <c r="A3482" s="119">
        <v>189</v>
      </c>
      <c r="B3482" s="119">
        <v>189</v>
      </c>
      <c r="C3482" s="119">
        <v>3</v>
      </c>
      <c r="D3482" s="119" t="s">
        <v>195</v>
      </c>
      <c r="E3482" s="119" t="s">
        <v>333</v>
      </c>
      <c r="F3482" s="119" t="s">
        <v>360</v>
      </c>
      <c r="G3482" s="119" t="s">
        <v>360</v>
      </c>
      <c r="H3482" s="119" t="s">
        <v>194</v>
      </c>
      <c r="I3482" s="119" t="s">
        <v>190</v>
      </c>
      <c r="J3482" s="119">
        <v>2</v>
      </c>
      <c r="K3482" s="119">
        <v>4</v>
      </c>
      <c r="L3482" s="119">
        <v>404</v>
      </c>
      <c r="M3482" s="119">
        <v>30</v>
      </c>
      <c r="N3482" s="120"/>
    </row>
    <row r="3483" spans="1:14" x14ac:dyDescent="0.25">
      <c r="A3483" s="119">
        <v>189</v>
      </c>
      <c r="B3483" s="119">
        <v>189</v>
      </c>
      <c r="C3483" s="119">
        <v>3</v>
      </c>
      <c r="D3483" s="119" t="s">
        <v>195</v>
      </c>
      <c r="E3483" s="119" t="s">
        <v>333</v>
      </c>
      <c r="F3483" s="119" t="s">
        <v>360</v>
      </c>
      <c r="G3483" s="119" t="s">
        <v>360</v>
      </c>
      <c r="H3483" s="119" t="s">
        <v>194</v>
      </c>
      <c r="I3483" s="119" t="s">
        <v>190</v>
      </c>
      <c r="J3483" s="119">
        <v>2</v>
      </c>
      <c r="K3483" s="119">
        <v>5</v>
      </c>
      <c r="L3483" s="119">
        <v>501</v>
      </c>
      <c r="M3483" s="119">
        <v>25</v>
      </c>
      <c r="N3483" s="120"/>
    </row>
    <row r="3484" spans="1:14" x14ac:dyDescent="0.25">
      <c r="A3484" s="119">
        <v>189</v>
      </c>
      <c r="B3484" s="119">
        <v>189</v>
      </c>
      <c r="C3484" s="119">
        <v>3</v>
      </c>
      <c r="D3484" s="119" t="s">
        <v>195</v>
      </c>
      <c r="E3484" s="119" t="s">
        <v>333</v>
      </c>
      <c r="F3484" s="119" t="s">
        <v>360</v>
      </c>
      <c r="G3484" s="119" t="s">
        <v>360</v>
      </c>
      <c r="H3484" s="119" t="s">
        <v>194</v>
      </c>
      <c r="I3484" s="119" t="s">
        <v>190</v>
      </c>
      <c r="J3484" s="119">
        <v>2</v>
      </c>
      <c r="K3484" s="119">
        <v>5</v>
      </c>
      <c r="L3484" s="119">
        <v>502</v>
      </c>
      <c r="M3484" s="119">
        <v>25</v>
      </c>
      <c r="N3484" s="120"/>
    </row>
    <row r="3485" spans="1:14" x14ac:dyDescent="0.25">
      <c r="A3485" s="119">
        <v>189</v>
      </c>
      <c r="B3485" s="119">
        <v>189</v>
      </c>
      <c r="C3485" s="119">
        <v>3</v>
      </c>
      <c r="D3485" s="119" t="s">
        <v>195</v>
      </c>
      <c r="E3485" s="119" t="s">
        <v>333</v>
      </c>
      <c r="F3485" s="119" t="s">
        <v>360</v>
      </c>
      <c r="G3485" s="119" t="s">
        <v>360</v>
      </c>
      <c r="H3485" s="119" t="s">
        <v>194</v>
      </c>
      <c r="I3485" s="119" t="s">
        <v>190</v>
      </c>
      <c r="J3485" s="119">
        <v>2</v>
      </c>
      <c r="K3485" s="119">
        <v>5</v>
      </c>
      <c r="L3485" s="119">
        <v>503</v>
      </c>
      <c r="M3485" s="119">
        <v>26</v>
      </c>
      <c r="N3485" s="120"/>
    </row>
    <row r="3486" spans="1:14" x14ac:dyDescent="0.25">
      <c r="A3486" s="119">
        <v>189</v>
      </c>
      <c r="B3486" s="119">
        <v>189</v>
      </c>
      <c r="C3486" s="119">
        <v>3</v>
      </c>
      <c r="D3486" s="119" t="s">
        <v>195</v>
      </c>
      <c r="E3486" s="119" t="s">
        <v>333</v>
      </c>
      <c r="F3486" s="119" t="s">
        <v>360</v>
      </c>
      <c r="G3486" s="119" t="s">
        <v>360</v>
      </c>
      <c r="H3486" s="119" t="s">
        <v>191</v>
      </c>
      <c r="I3486" s="119" t="s">
        <v>192</v>
      </c>
      <c r="J3486" s="119">
        <v>3</v>
      </c>
      <c r="K3486" s="119">
        <v>23</v>
      </c>
      <c r="L3486" s="119">
        <v>2301</v>
      </c>
      <c r="M3486" s="119">
        <v>19</v>
      </c>
      <c r="N3486" s="120"/>
    </row>
    <row r="3487" spans="1:14" x14ac:dyDescent="0.25">
      <c r="A3487" s="119">
        <v>189</v>
      </c>
      <c r="B3487" s="119">
        <v>189</v>
      </c>
      <c r="C3487" s="119">
        <v>3</v>
      </c>
      <c r="D3487" s="119" t="s">
        <v>195</v>
      </c>
      <c r="E3487" s="119" t="s">
        <v>333</v>
      </c>
      <c r="F3487" s="119" t="s">
        <v>360</v>
      </c>
      <c r="G3487" s="119" t="s">
        <v>360</v>
      </c>
      <c r="H3487" s="119" t="s">
        <v>191</v>
      </c>
      <c r="I3487" s="119" t="s">
        <v>192</v>
      </c>
      <c r="J3487" s="119">
        <v>3</v>
      </c>
      <c r="K3487" s="119">
        <v>24</v>
      </c>
      <c r="L3487" s="119">
        <v>2401</v>
      </c>
      <c r="M3487" s="119">
        <v>25</v>
      </c>
    </row>
    <row r="3488" spans="1:14" x14ac:dyDescent="0.25">
      <c r="A3488" s="119">
        <v>189</v>
      </c>
      <c r="B3488" s="119">
        <v>189</v>
      </c>
      <c r="C3488" s="119">
        <v>3</v>
      </c>
      <c r="D3488" s="119" t="s">
        <v>195</v>
      </c>
      <c r="E3488" s="119" t="s">
        <v>333</v>
      </c>
      <c r="F3488" s="119" t="s">
        <v>360</v>
      </c>
      <c r="G3488" s="119" t="s">
        <v>360</v>
      </c>
      <c r="H3488" s="119" t="s">
        <v>191</v>
      </c>
      <c r="I3488" s="119" t="s">
        <v>192</v>
      </c>
      <c r="J3488" s="119">
        <v>4</v>
      </c>
      <c r="K3488" s="119">
        <v>25</v>
      </c>
      <c r="L3488" s="119">
        <v>2501</v>
      </c>
      <c r="M3488" s="119">
        <v>53</v>
      </c>
    </row>
    <row r="3489" spans="1:14" x14ac:dyDescent="0.25">
      <c r="A3489" s="119">
        <v>190</v>
      </c>
      <c r="B3489" s="119">
        <v>117</v>
      </c>
      <c r="C3489" s="119">
        <v>3</v>
      </c>
      <c r="D3489" s="119" t="s">
        <v>208</v>
      </c>
      <c r="E3489" s="119">
        <v>11</v>
      </c>
      <c r="F3489" s="119" t="s">
        <v>361</v>
      </c>
      <c r="G3489" s="119" t="s">
        <v>362</v>
      </c>
      <c r="H3489" s="119" t="s">
        <v>188</v>
      </c>
      <c r="I3489" s="119" t="s">
        <v>189</v>
      </c>
      <c r="J3489" s="119">
        <v>1</v>
      </c>
      <c r="K3489" s="119">
        <v>0</v>
      </c>
      <c r="L3489" s="119">
        <v>1</v>
      </c>
      <c r="M3489" s="119">
        <v>27</v>
      </c>
      <c r="N3489" s="120"/>
    </row>
    <row r="3490" spans="1:14" x14ac:dyDescent="0.25">
      <c r="A3490" s="119">
        <v>190</v>
      </c>
      <c r="B3490" s="119">
        <v>117</v>
      </c>
      <c r="C3490" s="119">
        <v>3</v>
      </c>
      <c r="D3490" s="119" t="s">
        <v>208</v>
      </c>
      <c r="E3490" s="119">
        <v>11</v>
      </c>
      <c r="F3490" s="119" t="s">
        <v>361</v>
      </c>
      <c r="G3490" s="119" t="s">
        <v>362</v>
      </c>
      <c r="H3490" s="119" t="s">
        <v>188</v>
      </c>
      <c r="I3490" s="119" t="s">
        <v>189</v>
      </c>
      <c r="J3490" s="119">
        <v>1</v>
      </c>
      <c r="K3490" s="119">
        <v>0</v>
      </c>
      <c r="L3490" s="119">
        <v>2</v>
      </c>
      <c r="M3490" s="119">
        <v>27</v>
      </c>
      <c r="N3490" s="120"/>
    </row>
    <row r="3491" spans="1:14" x14ac:dyDescent="0.25">
      <c r="A3491" s="119">
        <v>190</v>
      </c>
      <c r="B3491" s="119">
        <v>117</v>
      </c>
      <c r="C3491" s="119">
        <v>3</v>
      </c>
      <c r="D3491" s="119" t="s">
        <v>208</v>
      </c>
      <c r="E3491" s="119">
        <v>11</v>
      </c>
      <c r="F3491" s="119" t="s">
        <v>361</v>
      </c>
      <c r="G3491" s="119" t="s">
        <v>362</v>
      </c>
      <c r="H3491" s="119" t="s">
        <v>188</v>
      </c>
      <c r="I3491" s="119" t="s">
        <v>189</v>
      </c>
      <c r="J3491" s="119">
        <v>2</v>
      </c>
      <c r="K3491" s="119">
        <v>1</v>
      </c>
      <c r="L3491" s="119">
        <v>101</v>
      </c>
      <c r="M3491" s="119">
        <v>38</v>
      </c>
      <c r="N3491" s="120"/>
    </row>
    <row r="3492" spans="1:14" x14ac:dyDescent="0.25">
      <c r="A3492" s="119">
        <v>190</v>
      </c>
      <c r="B3492" s="119">
        <v>117</v>
      </c>
      <c r="C3492" s="119">
        <v>3</v>
      </c>
      <c r="D3492" s="119" t="s">
        <v>208</v>
      </c>
      <c r="E3492" s="119">
        <v>11</v>
      </c>
      <c r="F3492" s="119" t="s">
        <v>361</v>
      </c>
      <c r="G3492" s="119" t="s">
        <v>362</v>
      </c>
      <c r="H3492" s="119" t="s">
        <v>188</v>
      </c>
      <c r="I3492" s="119" t="s">
        <v>189</v>
      </c>
      <c r="J3492" s="119">
        <v>2</v>
      </c>
      <c r="K3492" s="119">
        <v>1</v>
      </c>
      <c r="L3492" s="119">
        <v>102</v>
      </c>
      <c r="M3492" s="119">
        <v>38</v>
      </c>
      <c r="N3492" s="120"/>
    </row>
    <row r="3493" spans="1:14" x14ac:dyDescent="0.25">
      <c r="A3493" s="119">
        <v>190</v>
      </c>
      <c r="B3493" s="119">
        <v>117</v>
      </c>
      <c r="C3493" s="119">
        <v>3</v>
      </c>
      <c r="D3493" s="119" t="s">
        <v>208</v>
      </c>
      <c r="E3493" s="119">
        <v>11</v>
      </c>
      <c r="F3493" s="119" t="s">
        <v>361</v>
      </c>
      <c r="G3493" s="119" t="s">
        <v>362</v>
      </c>
      <c r="H3493" s="119" t="s">
        <v>188</v>
      </c>
      <c r="I3493" s="119" t="s">
        <v>189</v>
      </c>
      <c r="J3493" s="119">
        <v>2</v>
      </c>
      <c r="K3493" s="119">
        <v>2</v>
      </c>
      <c r="L3493" s="119">
        <v>201</v>
      </c>
      <c r="M3493" s="119">
        <v>33</v>
      </c>
      <c r="N3493" s="120"/>
    </row>
    <row r="3494" spans="1:14" x14ac:dyDescent="0.25">
      <c r="A3494" s="119">
        <v>190</v>
      </c>
      <c r="B3494" s="119">
        <v>117</v>
      </c>
      <c r="C3494" s="119">
        <v>3</v>
      </c>
      <c r="D3494" s="119" t="s">
        <v>208</v>
      </c>
      <c r="E3494" s="119">
        <v>11</v>
      </c>
      <c r="F3494" s="119" t="s">
        <v>361</v>
      </c>
      <c r="G3494" s="119" t="s">
        <v>362</v>
      </c>
      <c r="H3494" s="119" t="s">
        <v>188</v>
      </c>
      <c r="I3494" s="119" t="s">
        <v>189</v>
      </c>
      <c r="J3494" s="119">
        <v>2</v>
      </c>
      <c r="K3494" s="119">
        <v>2</v>
      </c>
      <c r="L3494" s="119">
        <v>202</v>
      </c>
      <c r="M3494" s="119">
        <v>34</v>
      </c>
      <c r="N3494" s="120"/>
    </row>
    <row r="3495" spans="1:14" x14ac:dyDescent="0.25">
      <c r="A3495" s="119">
        <v>190</v>
      </c>
      <c r="B3495" s="119">
        <v>117</v>
      </c>
      <c r="C3495" s="119">
        <v>3</v>
      </c>
      <c r="D3495" s="119" t="s">
        <v>208</v>
      </c>
      <c r="E3495" s="119">
        <v>11</v>
      </c>
      <c r="F3495" s="119" t="s">
        <v>361</v>
      </c>
      <c r="G3495" s="119" t="s">
        <v>362</v>
      </c>
      <c r="H3495" s="119" t="s">
        <v>188</v>
      </c>
      <c r="I3495" s="119" t="s">
        <v>190</v>
      </c>
      <c r="J3495" s="119">
        <v>2</v>
      </c>
      <c r="K3495" s="119">
        <v>3</v>
      </c>
      <c r="L3495" s="119">
        <v>301</v>
      </c>
      <c r="M3495" s="119">
        <v>38</v>
      </c>
      <c r="N3495" s="120"/>
    </row>
    <row r="3496" spans="1:14" x14ac:dyDescent="0.25">
      <c r="A3496" s="119">
        <v>190</v>
      </c>
      <c r="B3496" s="119">
        <v>117</v>
      </c>
      <c r="C3496" s="119">
        <v>3</v>
      </c>
      <c r="D3496" s="119" t="s">
        <v>208</v>
      </c>
      <c r="E3496" s="119">
        <v>11</v>
      </c>
      <c r="F3496" s="119" t="s">
        <v>361</v>
      </c>
      <c r="G3496" s="119" t="s">
        <v>362</v>
      </c>
      <c r="H3496" s="119" t="s">
        <v>188</v>
      </c>
      <c r="I3496" s="119" t="s">
        <v>190</v>
      </c>
      <c r="J3496" s="119">
        <v>2</v>
      </c>
      <c r="K3496" s="119">
        <v>3</v>
      </c>
      <c r="L3496" s="119">
        <v>302</v>
      </c>
      <c r="M3496" s="119">
        <v>38</v>
      </c>
      <c r="N3496" s="120"/>
    </row>
    <row r="3497" spans="1:14" x14ac:dyDescent="0.25">
      <c r="A3497" s="119">
        <v>190</v>
      </c>
      <c r="B3497" s="119">
        <v>117</v>
      </c>
      <c r="C3497" s="119">
        <v>3</v>
      </c>
      <c r="D3497" s="119" t="s">
        <v>208</v>
      </c>
      <c r="E3497" s="119">
        <v>11</v>
      </c>
      <c r="F3497" s="119" t="s">
        <v>361</v>
      </c>
      <c r="G3497" s="119" t="s">
        <v>362</v>
      </c>
      <c r="H3497" s="119" t="s">
        <v>188</v>
      </c>
      <c r="I3497" s="119" t="s">
        <v>190</v>
      </c>
      <c r="J3497" s="119">
        <v>2</v>
      </c>
      <c r="K3497" s="119">
        <v>4</v>
      </c>
      <c r="L3497" s="119">
        <v>401</v>
      </c>
      <c r="M3497" s="119">
        <v>35</v>
      </c>
      <c r="N3497" s="120"/>
    </row>
    <row r="3498" spans="1:14" x14ac:dyDescent="0.25">
      <c r="A3498" s="119">
        <v>190</v>
      </c>
      <c r="B3498" s="119">
        <v>117</v>
      </c>
      <c r="C3498" s="119">
        <v>3</v>
      </c>
      <c r="D3498" s="119" t="s">
        <v>208</v>
      </c>
      <c r="E3498" s="119">
        <v>11</v>
      </c>
      <c r="F3498" s="119" t="s">
        <v>361</v>
      </c>
      <c r="G3498" s="119" t="s">
        <v>362</v>
      </c>
      <c r="H3498" s="119" t="s">
        <v>188</v>
      </c>
      <c r="I3498" s="119" t="s">
        <v>190</v>
      </c>
      <c r="J3498" s="119">
        <v>2</v>
      </c>
      <c r="K3498" s="119">
        <v>4</v>
      </c>
      <c r="L3498" s="119">
        <v>402</v>
      </c>
      <c r="M3498" s="119">
        <v>35</v>
      </c>
      <c r="N3498" s="120"/>
    </row>
    <row r="3499" spans="1:14" x14ac:dyDescent="0.25">
      <c r="A3499" s="119">
        <v>190</v>
      </c>
      <c r="B3499" s="119">
        <v>117</v>
      </c>
      <c r="C3499" s="119">
        <v>3</v>
      </c>
      <c r="D3499" s="119" t="s">
        <v>208</v>
      </c>
      <c r="E3499" s="119">
        <v>11</v>
      </c>
      <c r="F3499" s="119" t="s">
        <v>361</v>
      </c>
      <c r="G3499" s="119" t="s">
        <v>362</v>
      </c>
      <c r="H3499" s="119" t="s">
        <v>188</v>
      </c>
      <c r="I3499" s="119" t="s">
        <v>190</v>
      </c>
      <c r="J3499" s="119">
        <v>2</v>
      </c>
      <c r="K3499" s="119">
        <v>5</v>
      </c>
      <c r="L3499" s="119">
        <v>501</v>
      </c>
      <c r="M3499" s="119">
        <v>33</v>
      </c>
      <c r="N3499" s="120"/>
    </row>
    <row r="3500" spans="1:14" x14ac:dyDescent="0.25">
      <c r="A3500" s="119">
        <v>190</v>
      </c>
      <c r="B3500" s="119">
        <v>117</v>
      </c>
      <c r="C3500" s="119">
        <v>3</v>
      </c>
      <c r="D3500" s="119" t="s">
        <v>208</v>
      </c>
      <c r="E3500" s="119">
        <v>11</v>
      </c>
      <c r="F3500" s="119" t="s">
        <v>361</v>
      </c>
      <c r="G3500" s="119" t="s">
        <v>362</v>
      </c>
      <c r="H3500" s="119" t="s">
        <v>188</v>
      </c>
      <c r="I3500" s="119" t="s">
        <v>190</v>
      </c>
      <c r="J3500" s="119">
        <v>2</v>
      </c>
      <c r="K3500" s="119">
        <v>5</v>
      </c>
      <c r="L3500" s="119">
        <v>502</v>
      </c>
      <c r="M3500" s="119">
        <v>34</v>
      </c>
      <c r="N3500" s="120"/>
    </row>
    <row r="3501" spans="1:14" x14ac:dyDescent="0.25">
      <c r="A3501" s="119">
        <v>190</v>
      </c>
      <c r="B3501" s="119">
        <v>174</v>
      </c>
      <c r="C3501" s="119">
        <v>3</v>
      </c>
      <c r="D3501" s="119" t="s">
        <v>208</v>
      </c>
      <c r="E3501" s="119">
        <v>11</v>
      </c>
      <c r="F3501" s="119" t="s">
        <v>361</v>
      </c>
      <c r="G3501" s="119" t="s">
        <v>363</v>
      </c>
      <c r="H3501" s="119" t="s">
        <v>205</v>
      </c>
      <c r="I3501" s="119" t="s">
        <v>190</v>
      </c>
      <c r="J3501" s="119">
        <v>2</v>
      </c>
      <c r="K3501" s="119">
        <v>99</v>
      </c>
      <c r="L3501" s="119">
        <v>9901</v>
      </c>
      <c r="M3501" s="119">
        <v>24</v>
      </c>
      <c r="N3501" s="120"/>
    </row>
    <row r="3502" spans="1:14" x14ac:dyDescent="0.25">
      <c r="A3502" s="119">
        <v>190</v>
      </c>
      <c r="B3502" s="119">
        <v>174</v>
      </c>
      <c r="C3502" s="119">
        <v>3</v>
      </c>
      <c r="D3502" s="119" t="s">
        <v>208</v>
      </c>
      <c r="E3502" s="119">
        <v>11</v>
      </c>
      <c r="F3502" s="119" t="s">
        <v>361</v>
      </c>
      <c r="G3502" s="119" t="s">
        <v>363</v>
      </c>
      <c r="H3502" s="119" t="s">
        <v>188</v>
      </c>
      <c r="I3502" s="119" t="s">
        <v>189</v>
      </c>
      <c r="J3502" s="119">
        <v>1</v>
      </c>
      <c r="K3502" s="119">
        <v>0</v>
      </c>
      <c r="L3502" s="119">
        <v>1</v>
      </c>
      <c r="M3502" s="119">
        <v>22</v>
      </c>
      <c r="N3502" s="120"/>
    </row>
    <row r="3503" spans="1:14" x14ac:dyDescent="0.25">
      <c r="A3503" s="119">
        <v>190</v>
      </c>
      <c r="B3503" s="119">
        <v>174</v>
      </c>
      <c r="C3503" s="119">
        <v>3</v>
      </c>
      <c r="D3503" s="119" t="s">
        <v>208</v>
      </c>
      <c r="E3503" s="119">
        <v>11</v>
      </c>
      <c r="F3503" s="119" t="s">
        <v>361</v>
      </c>
      <c r="G3503" s="119" t="s">
        <v>363</v>
      </c>
      <c r="H3503" s="119" t="s">
        <v>188</v>
      </c>
      <c r="I3503" s="119" t="s">
        <v>189</v>
      </c>
      <c r="J3503" s="119">
        <v>1</v>
      </c>
      <c r="K3503" s="119">
        <v>0</v>
      </c>
      <c r="L3503" s="119">
        <v>2</v>
      </c>
      <c r="M3503" s="119">
        <v>22</v>
      </c>
      <c r="N3503" s="120"/>
    </row>
    <row r="3504" spans="1:14" x14ac:dyDescent="0.25">
      <c r="A3504" s="119">
        <v>190</v>
      </c>
      <c r="B3504" s="119">
        <v>174</v>
      </c>
      <c r="C3504" s="119">
        <v>3</v>
      </c>
      <c r="D3504" s="119" t="s">
        <v>208</v>
      </c>
      <c r="E3504" s="119">
        <v>11</v>
      </c>
      <c r="F3504" s="119" t="s">
        <v>361</v>
      </c>
      <c r="G3504" s="119" t="s">
        <v>363</v>
      </c>
      <c r="H3504" s="119" t="s">
        <v>188</v>
      </c>
      <c r="I3504" s="119" t="s">
        <v>189</v>
      </c>
      <c r="J3504" s="119">
        <v>1</v>
      </c>
      <c r="K3504" s="119">
        <v>0</v>
      </c>
      <c r="L3504" s="119">
        <v>3</v>
      </c>
      <c r="M3504" s="119">
        <v>23</v>
      </c>
      <c r="N3504" s="120"/>
    </row>
    <row r="3505" spans="1:14" x14ac:dyDescent="0.25">
      <c r="A3505" s="119">
        <v>190</v>
      </c>
      <c r="B3505" s="119">
        <v>174</v>
      </c>
      <c r="C3505" s="119">
        <v>3</v>
      </c>
      <c r="D3505" s="119" t="s">
        <v>208</v>
      </c>
      <c r="E3505" s="119">
        <v>11</v>
      </c>
      <c r="F3505" s="119" t="s">
        <v>361</v>
      </c>
      <c r="G3505" s="119" t="s">
        <v>363</v>
      </c>
      <c r="H3505" s="119" t="s">
        <v>188</v>
      </c>
      <c r="I3505" s="119" t="s">
        <v>189</v>
      </c>
      <c r="J3505" s="119">
        <v>2</v>
      </c>
      <c r="K3505" s="119">
        <v>1</v>
      </c>
      <c r="L3505" s="119">
        <v>101</v>
      </c>
      <c r="M3505" s="119">
        <v>31</v>
      </c>
      <c r="N3505" s="120"/>
    </row>
    <row r="3506" spans="1:14" x14ac:dyDescent="0.25">
      <c r="A3506" s="119">
        <v>190</v>
      </c>
      <c r="B3506" s="119">
        <v>174</v>
      </c>
      <c r="C3506" s="119">
        <v>3</v>
      </c>
      <c r="D3506" s="119" t="s">
        <v>208</v>
      </c>
      <c r="E3506" s="119">
        <v>11</v>
      </c>
      <c r="F3506" s="119" t="s">
        <v>361</v>
      </c>
      <c r="G3506" s="119" t="s">
        <v>363</v>
      </c>
      <c r="H3506" s="119" t="s">
        <v>188</v>
      </c>
      <c r="I3506" s="119" t="s">
        <v>189</v>
      </c>
      <c r="J3506" s="119">
        <v>2</v>
      </c>
      <c r="K3506" s="119">
        <v>1</v>
      </c>
      <c r="L3506" s="119">
        <v>102</v>
      </c>
      <c r="M3506" s="119">
        <v>32</v>
      </c>
      <c r="N3506" s="120"/>
    </row>
    <row r="3507" spans="1:14" x14ac:dyDescent="0.25">
      <c r="A3507" s="119">
        <v>190</v>
      </c>
      <c r="B3507" s="119">
        <v>174</v>
      </c>
      <c r="C3507" s="119">
        <v>3</v>
      </c>
      <c r="D3507" s="119" t="s">
        <v>208</v>
      </c>
      <c r="E3507" s="119">
        <v>11</v>
      </c>
      <c r="F3507" s="119" t="s">
        <v>361</v>
      </c>
      <c r="G3507" s="119" t="s">
        <v>363</v>
      </c>
      <c r="H3507" s="119" t="s">
        <v>188</v>
      </c>
      <c r="I3507" s="119" t="s">
        <v>189</v>
      </c>
      <c r="J3507" s="119">
        <v>2</v>
      </c>
      <c r="K3507" s="119">
        <v>2</v>
      </c>
      <c r="L3507" s="119">
        <v>201</v>
      </c>
      <c r="M3507" s="119">
        <v>37</v>
      </c>
      <c r="N3507" s="120"/>
    </row>
    <row r="3508" spans="1:14" x14ac:dyDescent="0.25">
      <c r="A3508" s="119">
        <v>190</v>
      </c>
      <c r="B3508" s="119">
        <v>174</v>
      </c>
      <c r="C3508" s="119">
        <v>3</v>
      </c>
      <c r="D3508" s="119" t="s">
        <v>208</v>
      </c>
      <c r="E3508" s="119">
        <v>11</v>
      </c>
      <c r="F3508" s="119" t="s">
        <v>361</v>
      </c>
      <c r="G3508" s="119" t="s">
        <v>363</v>
      </c>
      <c r="H3508" s="119" t="s">
        <v>188</v>
      </c>
      <c r="I3508" s="119" t="s">
        <v>189</v>
      </c>
      <c r="J3508" s="119">
        <v>2</v>
      </c>
      <c r="K3508" s="119">
        <v>2</v>
      </c>
      <c r="L3508" s="119">
        <v>202</v>
      </c>
      <c r="M3508" s="119">
        <v>28</v>
      </c>
      <c r="N3508" s="120"/>
    </row>
    <row r="3509" spans="1:14" x14ac:dyDescent="0.25">
      <c r="A3509" s="119">
        <v>190</v>
      </c>
      <c r="B3509" s="119">
        <v>174</v>
      </c>
      <c r="C3509" s="119">
        <v>3</v>
      </c>
      <c r="D3509" s="119" t="s">
        <v>208</v>
      </c>
      <c r="E3509" s="119">
        <v>11</v>
      </c>
      <c r="F3509" s="119" t="s">
        <v>361</v>
      </c>
      <c r="G3509" s="119" t="s">
        <v>363</v>
      </c>
      <c r="H3509" s="119" t="s">
        <v>188</v>
      </c>
      <c r="I3509" s="119" t="s">
        <v>189</v>
      </c>
      <c r="J3509" s="119">
        <v>2</v>
      </c>
      <c r="K3509" s="119">
        <v>3</v>
      </c>
      <c r="L3509" s="119">
        <v>301</v>
      </c>
      <c r="M3509" s="119">
        <v>30</v>
      </c>
      <c r="N3509" s="120"/>
    </row>
    <row r="3510" spans="1:14" x14ac:dyDescent="0.25">
      <c r="A3510" s="119">
        <v>190</v>
      </c>
      <c r="B3510" s="119">
        <v>174</v>
      </c>
      <c r="C3510" s="119">
        <v>3</v>
      </c>
      <c r="D3510" s="119" t="s">
        <v>208</v>
      </c>
      <c r="E3510" s="119">
        <v>11</v>
      </c>
      <c r="F3510" s="119" t="s">
        <v>361</v>
      </c>
      <c r="G3510" s="119" t="s">
        <v>363</v>
      </c>
      <c r="H3510" s="119" t="s">
        <v>188</v>
      </c>
      <c r="I3510" s="119" t="s">
        <v>189</v>
      </c>
      <c r="J3510" s="119">
        <v>2</v>
      </c>
      <c r="K3510" s="119">
        <v>3</v>
      </c>
      <c r="L3510" s="119">
        <v>302</v>
      </c>
      <c r="M3510" s="119">
        <v>30</v>
      </c>
      <c r="N3510" s="120"/>
    </row>
    <row r="3511" spans="1:14" x14ac:dyDescent="0.25">
      <c r="A3511" s="119">
        <v>190</v>
      </c>
      <c r="B3511" s="119">
        <v>174</v>
      </c>
      <c r="C3511" s="119">
        <v>3</v>
      </c>
      <c r="D3511" s="119" t="s">
        <v>208</v>
      </c>
      <c r="E3511" s="119">
        <v>11</v>
      </c>
      <c r="F3511" s="119" t="s">
        <v>361</v>
      </c>
      <c r="G3511" s="119" t="s">
        <v>363</v>
      </c>
      <c r="H3511" s="119" t="s">
        <v>188</v>
      </c>
      <c r="I3511" s="119" t="s">
        <v>189</v>
      </c>
      <c r="J3511" s="119">
        <v>2</v>
      </c>
      <c r="K3511" s="119">
        <v>3</v>
      </c>
      <c r="L3511" s="119">
        <v>303</v>
      </c>
      <c r="M3511" s="119">
        <v>24</v>
      </c>
      <c r="N3511" s="120"/>
    </row>
    <row r="3512" spans="1:14" x14ac:dyDescent="0.25">
      <c r="A3512" s="119">
        <v>190</v>
      </c>
      <c r="B3512" s="119">
        <v>174</v>
      </c>
      <c r="C3512" s="119">
        <v>3</v>
      </c>
      <c r="D3512" s="119" t="s">
        <v>208</v>
      </c>
      <c r="E3512" s="119">
        <v>11</v>
      </c>
      <c r="F3512" s="119" t="s">
        <v>361</v>
      </c>
      <c r="G3512" s="119" t="s">
        <v>363</v>
      </c>
      <c r="H3512" s="119" t="s">
        <v>188</v>
      </c>
      <c r="I3512" s="119" t="s">
        <v>189</v>
      </c>
      <c r="J3512" s="119">
        <v>2</v>
      </c>
      <c r="K3512" s="119">
        <v>4</v>
      </c>
      <c r="L3512" s="119">
        <v>401</v>
      </c>
      <c r="M3512" s="119">
        <v>31</v>
      </c>
      <c r="N3512" s="120"/>
    </row>
    <row r="3513" spans="1:14" x14ac:dyDescent="0.25">
      <c r="A3513" s="119">
        <v>190</v>
      </c>
      <c r="B3513" s="119">
        <v>174</v>
      </c>
      <c r="C3513" s="119">
        <v>3</v>
      </c>
      <c r="D3513" s="119" t="s">
        <v>208</v>
      </c>
      <c r="E3513" s="119">
        <v>11</v>
      </c>
      <c r="F3513" s="119" t="s">
        <v>361</v>
      </c>
      <c r="G3513" s="119" t="s">
        <v>363</v>
      </c>
      <c r="H3513" s="119" t="s">
        <v>188</v>
      </c>
      <c r="I3513" s="119" t="s">
        <v>189</v>
      </c>
      <c r="J3513" s="119">
        <v>2</v>
      </c>
      <c r="K3513" s="119">
        <v>4</v>
      </c>
      <c r="L3513" s="119">
        <v>402</v>
      </c>
      <c r="M3513" s="119">
        <v>32</v>
      </c>
      <c r="N3513" s="120"/>
    </row>
    <row r="3514" spans="1:14" x14ac:dyDescent="0.25">
      <c r="A3514" s="119">
        <v>190</v>
      </c>
      <c r="B3514" s="119">
        <v>174</v>
      </c>
      <c r="C3514" s="119">
        <v>3</v>
      </c>
      <c r="D3514" s="119" t="s">
        <v>208</v>
      </c>
      <c r="E3514" s="119">
        <v>11</v>
      </c>
      <c r="F3514" s="119" t="s">
        <v>361</v>
      </c>
      <c r="G3514" s="119" t="s">
        <v>363</v>
      </c>
      <c r="H3514" s="119" t="s">
        <v>188</v>
      </c>
      <c r="I3514" s="119" t="s">
        <v>189</v>
      </c>
      <c r="J3514" s="119">
        <v>2</v>
      </c>
      <c r="K3514" s="119">
        <v>5</v>
      </c>
      <c r="L3514" s="119">
        <v>501</v>
      </c>
      <c r="M3514" s="119">
        <v>36</v>
      </c>
      <c r="N3514" s="120"/>
    </row>
    <row r="3515" spans="1:14" x14ac:dyDescent="0.25">
      <c r="A3515" s="119">
        <v>190</v>
      </c>
      <c r="B3515" s="119">
        <v>174</v>
      </c>
      <c r="C3515" s="119">
        <v>3</v>
      </c>
      <c r="D3515" s="119" t="s">
        <v>208</v>
      </c>
      <c r="E3515" s="119">
        <v>11</v>
      </c>
      <c r="F3515" s="119" t="s">
        <v>361</v>
      </c>
      <c r="G3515" s="119" t="s">
        <v>363</v>
      </c>
      <c r="H3515" s="119" t="s">
        <v>188</v>
      </c>
      <c r="I3515" s="119" t="s">
        <v>189</v>
      </c>
      <c r="J3515" s="119">
        <v>2</v>
      </c>
      <c r="K3515" s="119">
        <v>5</v>
      </c>
      <c r="L3515" s="119">
        <v>502</v>
      </c>
      <c r="M3515" s="119">
        <v>35</v>
      </c>
      <c r="N3515" s="120"/>
    </row>
    <row r="3516" spans="1:14" x14ac:dyDescent="0.25">
      <c r="A3516" s="119">
        <v>190</v>
      </c>
      <c r="B3516" s="119">
        <v>174</v>
      </c>
      <c r="C3516" s="119">
        <v>3</v>
      </c>
      <c r="D3516" s="119" t="s">
        <v>208</v>
      </c>
      <c r="E3516" s="119">
        <v>11</v>
      </c>
      <c r="F3516" s="119" t="s">
        <v>361</v>
      </c>
      <c r="G3516" s="119" t="s">
        <v>363</v>
      </c>
      <c r="H3516" s="119" t="s">
        <v>188</v>
      </c>
      <c r="I3516" s="119" t="s">
        <v>190</v>
      </c>
      <c r="J3516" s="119">
        <v>2</v>
      </c>
      <c r="K3516" s="119">
        <v>1</v>
      </c>
      <c r="L3516" s="119">
        <v>101</v>
      </c>
      <c r="M3516" s="119">
        <v>32</v>
      </c>
      <c r="N3516" s="120"/>
    </row>
    <row r="3517" spans="1:14" x14ac:dyDescent="0.25">
      <c r="A3517" s="119">
        <v>190</v>
      </c>
      <c r="B3517" s="119">
        <v>174</v>
      </c>
      <c r="C3517" s="119">
        <v>3</v>
      </c>
      <c r="D3517" s="119" t="s">
        <v>208</v>
      </c>
      <c r="E3517" s="119">
        <v>11</v>
      </c>
      <c r="F3517" s="119" t="s">
        <v>361</v>
      </c>
      <c r="G3517" s="119" t="s">
        <v>363</v>
      </c>
      <c r="H3517" s="119" t="s">
        <v>188</v>
      </c>
      <c r="I3517" s="119" t="s">
        <v>190</v>
      </c>
      <c r="J3517" s="119">
        <v>3</v>
      </c>
      <c r="K3517" s="119">
        <v>6</v>
      </c>
      <c r="L3517" s="119">
        <v>601</v>
      </c>
      <c r="M3517" s="119">
        <v>38</v>
      </c>
      <c r="N3517" s="120"/>
    </row>
    <row r="3518" spans="1:14" x14ac:dyDescent="0.25">
      <c r="A3518" s="119">
        <v>190</v>
      </c>
      <c r="B3518" s="119">
        <v>174</v>
      </c>
      <c r="C3518" s="119">
        <v>3</v>
      </c>
      <c r="D3518" s="119" t="s">
        <v>208</v>
      </c>
      <c r="E3518" s="119">
        <v>11</v>
      </c>
      <c r="F3518" s="119" t="s">
        <v>361</v>
      </c>
      <c r="G3518" s="119" t="s">
        <v>363</v>
      </c>
      <c r="H3518" s="119" t="s">
        <v>188</v>
      </c>
      <c r="I3518" s="119" t="s">
        <v>190</v>
      </c>
      <c r="J3518" s="119">
        <v>3</v>
      </c>
      <c r="K3518" s="119">
        <v>6</v>
      </c>
      <c r="L3518" s="119">
        <v>602</v>
      </c>
      <c r="M3518" s="119">
        <v>32</v>
      </c>
      <c r="N3518" s="120"/>
    </row>
    <row r="3519" spans="1:14" x14ac:dyDescent="0.25">
      <c r="A3519" s="119">
        <v>190</v>
      </c>
      <c r="B3519" s="119">
        <v>174</v>
      </c>
      <c r="C3519" s="119">
        <v>3</v>
      </c>
      <c r="D3519" s="119" t="s">
        <v>208</v>
      </c>
      <c r="E3519" s="119">
        <v>11</v>
      </c>
      <c r="F3519" s="119" t="s">
        <v>361</v>
      </c>
      <c r="G3519" s="119" t="s">
        <v>363</v>
      </c>
      <c r="H3519" s="119" t="s">
        <v>188</v>
      </c>
      <c r="I3519" s="119" t="s">
        <v>190</v>
      </c>
      <c r="J3519" s="119">
        <v>3</v>
      </c>
      <c r="K3519" s="119">
        <v>7</v>
      </c>
      <c r="L3519" s="119">
        <v>701</v>
      </c>
      <c r="M3519" s="119">
        <v>38</v>
      </c>
      <c r="N3519" s="120"/>
    </row>
    <row r="3520" spans="1:14" x14ac:dyDescent="0.25">
      <c r="A3520" s="119">
        <v>190</v>
      </c>
      <c r="B3520" s="119">
        <v>174</v>
      </c>
      <c r="C3520" s="119">
        <v>3</v>
      </c>
      <c r="D3520" s="119" t="s">
        <v>208</v>
      </c>
      <c r="E3520" s="119">
        <v>11</v>
      </c>
      <c r="F3520" s="119" t="s">
        <v>361</v>
      </c>
      <c r="G3520" s="119" t="s">
        <v>363</v>
      </c>
      <c r="H3520" s="119" t="s">
        <v>188</v>
      </c>
      <c r="I3520" s="119" t="s">
        <v>190</v>
      </c>
      <c r="J3520" s="119">
        <v>3</v>
      </c>
      <c r="K3520" s="119">
        <v>7</v>
      </c>
      <c r="L3520" s="119">
        <v>702</v>
      </c>
      <c r="M3520" s="119">
        <v>36</v>
      </c>
      <c r="N3520" s="120"/>
    </row>
    <row r="3521" spans="1:14" x14ac:dyDescent="0.25">
      <c r="A3521" s="119">
        <v>190</v>
      </c>
      <c r="B3521" s="119">
        <v>174</v>
      </c>
      <c r="C3521" s="119">
        <v>3</v>
      </c>
      <c r="D3521" s="119" t="s">
        <v>208</v>
      </c>
      <c r="E3521" s="119">
        <v>11</v>
      </c>
      <c r="F3521" s="119" t="s">
        <v>361</v>
      </c>
      <c r="G3521" s="119" t="s">
        <v>363</v>
      </c>
      <c r="H3521" s="119" t="s">
        <v>188</v>
      </c>
      <c r="I3521" s="119" t="s">
        <v>190</v>
      </c>
      <c r="J3521" s="119">
        <v>3</v>
      </c>
      <c r="K3521" s="119">
        <v>8</v>
      </c>
      <c r="L3521" s="119">
        <v>801</v>
      </c>
      <c r="M3521" s="119">
        <v>33</v>
      </c>
      <c r="N3521" s="120"/>
    </row>
    <row r="3522" spans="1:14" x14ac:dyDescent="0.25">
      <c r="A3522" s="119">
        <v>190</v>
      </c>
      <c r="B3522" s="119">
        <v>174</v>
      </c>
      <c r="C3522" s="119">
        <v>3</v>
      </c>
      <c r="D3522" s="119" t="s">
        <v>208</v>
      </c>
      <c r="E3522" s="119">
        <v>11</v>
      </c>
      <c r="F3522" s="119" t="s">
        <v>361</v>
      </c>
      <c r="G3522" s="119" t="s">
        <v>363</v>
      </c>
      <c r="H3522" s="119" t="s">
        <v>188</v>
      </c>
      <c r="I3522" s="119" t="s">
        <v>190</v>
      </c>
      <c r="J3522" s="119">
        <v>3</v>
      </c>
      <c r="K3522" s="119">
        <v>8</v>
      </c>
      <c r="L3522" s="119">
        <v>802</v>
      </c>
      <c r="M3522" s="119">
        <v>34</v>
      </c>
      <c r="N3522" s="120"/>
    </row>
    <row r="3523" spans="1:14" x14ac:dyDescent="0.25">
      <c r="A3523" s="119">
        <v>190</v>
      </c>
      <c r="B3523" s="119">
        <v>174</v>
      </c>
      <c r="C3523" s="119">
        <v>3</v>
      </c>
      <c r="D3523" s="119" t="s">
        <v>208</v>
      </c>
      <c r="E3523" s="119">
        <v>11</v>
      </c>
      <c r="F3523" s="119" t="s">
        <v>361</v>
      </c>
      <c r="G3523" s="119" t="s">
        <v>363</v>
      </c>
      <c r="H3523" s="119" t="s">
        <v>188</v>
      </c>
      <c r="I3523" s="119" t="s">
        <v>190</v>
      </c>
      <c r="J3523" s="119">
        <v>3</v>
      </c>
      <c r="K3523" s="119">
        <v>9</v>
      </c>
      <c r="L3523" s="119">
        <v>901</v>
      </c>
      <c r="M3523" s="119">
        <v>26</v>
      </c>
      <c r="N3523" s="120"/>
    </row>
    <row r="3524" spans="1:14" x14ac:dyDescent="0.25">
      <c r="A3524" s="119">
        <v>190</v>
      </c>
      <c r="B3524" s="119">
        <v>174</v>
      </c>
      <c r="C3524" s="119">
        <v>3</v>
      </c>
      <c r="D3524" s="119" t="s">
        <v>208</v>
      </c>
      <c r="E3524" s="119">
        <v>11</v>
      </c>
      <c r="F3524" s="119" t="s">
        <v>361</v>
      </c>
      <c r="G3524" s="119" t="s">
        <v>363</v>
      </c>
      <c r="H3524" s="119" t="s">
        <v>188</v>
      </c>
      <c r="I3524" s="119" t="s">
        <v>190</v>
      </c>
      <c r="J3524" s="119">
        <v>3</v>
      </c>
      <c r="K3524" s="119">
        <v>9</v>
      </c>
      <c r="L3524" s="119">
        <v>902</v>
      </c>
      <c r="M3524" s="119">
        <v>23</v>
      </c>
      <c r="N3524" s="120"/>
    </row>
    <row r="3525" spans="1:14" x14ac:dyDescent="0.25">
      <c r="A3525" s="119">
        <v>190</v>
      </c>
      <c r="B3525" s="119">
        <v>178</v>
      </c>
      <c r="C3525" s="119">
        <v>3</v>
      </c>
      <c r="D3525" s="119" t="s">
        <v>208</v>
      </c>
      <c r="E3525" s="119">
        <v>11</v>
      </c>
      <c r="F3525" s="119" t="s">
        <v>361</v>
      </c>
      <c r="G3525" s="119" t="s">
        <v>364</v>
      </c>
      <c r="H3525" s="119" t="s">
        <v>188</v>
      </c>
      <c r="I3525" s="119" t="s">
        <v>189</v>
      </c>
      <c r="J3525" s="119">
        <v>2</v>
      </c>
      <c r="K3525" s="119">
        <v>1</v>
      </c>
      <c r="L3525" s="119">
        <v>101</v>
      </c>
      <c r="M3525" s="119">
        <v>34</v>
      </c>
      <c r="N3525" s="120"/>
    </row>
    <row r="3526" spans="1:14" x14ac:dyDescent="0.25">
      <c r="A3526" s="119">
        <v>190</v>
      </c>
      <c r="B3526" s="119">
        <v>178</v>
      </c>
      <c r="C3526" s="119">
        <v>3</v>
      </c>
      <c r="D3526" s="119" t="s">
        <v>208</v>
      </c>
      <c r="E3526" s="119">
        <v>11</v>
      </c>
      <c r="F3526" s="119" t="s">
        <v>361</v>
      </c>
      <c r="G3526" s="119" t="s">
        <v>364</v>
      </c>
      <c r="H3526" s="119" t="s">
        <v>188</v>
      </c>
      <c r="I3526" s="119" t="s">
        <v>189</v>
      </c>
      <c r="J3526" s="119">
        <v>2</v>
      </c>
      <c r="K3526" s="119">
        <v>1</v>
      </c>
      <c r="L3526" s="119">
        <v>102</v>
      </c>
      <c r="M3526" s="119">
        <v>34</v>
      </c>
      <c r="N3526" s="120"/>
    </row>
    <row r="3527" spans="1:14" x14ac:dyDescent="0.25">
      <c r="A3527" s="119">
        <v>190</v>
      </c>
      <c r="B3527" s="119">
        <v>178</v>
      </c>
      <c r="C3527" s="119">
        <v>3</v>
      </c>
      <c r="D3527" s="119" t="s">
        <v>208</v>
      </c>
      <c r="E3527" s="119">
        <v>11</v>
      </c>
      <c r="F3527" s="119" t="s">
        <v>361</v>
      </c>
      <c r="G3527" s="119" t="s">
        <v>364</v>
      </c>
      <c r="H3527" s="119" t="s">
        <v>188</v>
      </c>
      <c r="I3527" s="119" t="s">
        <v>189</v>
      </c>
      <c r="J3527" s="119">
        <v>2</v>
      </c>
      <c r="K3527" s="119">
        <v>1</v>
      </c>
      <c r="L3527" s="119">
        <v>103</v>
      </c>
      <c r="M3527" s="119">
        <v>34</v>
      </c>
      <c r="N3527" s="120"/>
    </row>
    <row r="3528" spans="1:14" x14ac:dyDescent="0.25">
      <c r="A3528" s="119">
        <v>190</v>
      </c>
      <c r="B3528" s="119">
        <v>178</v>
      </c>
      <c r="C3528" s="119">
        <v>3</v>
      </c>
      <c r="D3528" s="119" t="s">
        <v>208</v>
      </c>
      <c r="E3528" s="119">
        <v>11</v>
      </c>
      <c r="F3528" s="119" t="s">
        <v>361</v>
      </c>
      <c r="G3528" s="119" t="s">
        <v>364</v>
      </c>
      <c r="H3528" s="119" t="s">
        <v>188</v>
      </c>
      <c r="I3528" s="119" t="s">
        <v>189</v>
      </c>
      <c r="J3528" s="119">
        <v>2</v>
      </c>
      <c r="K3528" s="119">
        <v>1</v>
      </c>
      <c r="L3528" s="119">
        <v>104</v>
      </c>
      <c r="M3528" s="119">
        <v>34</v>
      </c>
      <c r="N3528" s="120"/>
    </row>
    <row r="3529" spans="1:14" x14ac:dyDescent="0.25">
      <c r="A3529" s="119">
        <v>190</v>
      </c>
      <c r="B3529" s="119">
        <v>178</v>
      </c>
      <c r="C3529" s="119">
        <v>3</v>
      </c>
      <c r="D3529" s="119" t="s">
        <v>208</v>
      </c>
      <c r="E3529" s="119">
        <v>11</v>
      </c>
      <c r="F3529" s="119" t="s">
        <v>361</v>
      </c>
      <c r="G3529" s="119" t="s">
        <v>364</v>
      </c>
      <c r="H3529" s="119" t="s">
        <v>188</v>
      </c>
      <c r="I3529" s="119" t="s">
        <v>189</v>
      </c>
      <c r="J3529" s="119">
        <v>2</v>
      </c>
      <c r="K3529" s="119">
        <v>1</v>
      </c>
      <c r="L3529" s="119">
        <v>105</v>
      </c>
      <c r="M3529" s="119">
        <v>34</v>
      </c>
      <c r="N3529" s="120"/>
    </row>
    <row r="3530" spans="1:14" x14ac:dyDescent="0.25">
      <c r="A3530" s="119">
        <v>190</v>
      </c>
      <c r="B3530" s="119">
        <v>178</v>
      </c>
      <c r="C3530" s="119">
        <v>3</v>
      </c>
      <c r="D3530" s="119" t="s">
        <v>208</v>
      </c>
      <c r="E3530" s="119">
        <v>11</v>
      </c>
      <c r="F3530" s="119" t="s">
        <v>361</v>
      </c>
      <c r="G3530" s="119" t="s">
        <v>364</v>
      </c>
      <c r="H3530" s="119" t="s">
        <v>188</v>
      </c>
      <c r="I3530" s="119" t="s">
        <v>189</v>
      </c>
      <c r="J3530" s="119">
        <v>2</v>
      </c>
      <c r="K3530" s="119">
        <v>1</v>
      </c>
      <c r="L3530" s="119">
        <v>106</v>
      </c>
      <c r="M3530" s="119">
        <v>23</v>
      </c>
      <c r="N3530" s="120"/>
    </row>
    <row r="3531" spans="1:14" x14ac:dyDescent="0.25">
      <c r="A3531" s="119">
        <v>190</v>
      </c>
      <c r="B3531" s="119">
        <v>178</v>
      </c>
      <c r="C3531" s="119">
        <v>3</v>
      </c>
      <c r="D3531" s="119" t="s">
        <v>208</v>
      </c>
      <c r="E3531" s="119">
        <v>11</v>
      </c>
      <c r="F3531" s="119" t="s">
        <v>361</v>
      </c>
      <c r="G3531" s="119" t="s">
        <v>364</v>
      </c>
      <c r="H3531" s="119" t="s">
        <v>188</v>
      </c>
      <c r="I3531" s="119" t="s">
        <v>189</v>
      </c>
      <c r="J3531" s="119">
        <v>2</v>
      </c>
      <c r="K3531" s="119">
        <v>2</v>
      </c>
      <c r="L3531" s="119">
        <v>201</v>
      </c>
      <c r="M3531" s="119">
        <v>33</v>
      </c>
      <c r="N3531" s="120"/>
    </row>
    <row r="3532" spans="1:14" x14ac:dyDescent="0.25">
      <c r="A3532" s="119">
        <v>190</v>
      </c>
      <c r="B3532" s="119">
        <v>178</v>
      </c>
      <c r="C3532" s="119">
        <v>3</v>
      </c>
      <c r="D3532" s="119" t="s">
        <v>208</v>
      </c>
      <c r="E3532" s="119">
        <v>11</v>
      </c>
      <c r="F3532" s="119" t="s">
        <v>361</v>
      </c>
      <c r="G3532" s="119" t="s">
        <v>364</v>
      </c>
      <c r="H3532" s="119" t="s">
        <v>188</v>
      </c>
      <c r="I3532" s="119" t="s">
        <v>189</v>
      </c>
      <c r="J3532" s="119">
        <v>2</v>
      </c>
      <c r="K3532" s="119">
        <v>2</v>
      </c>
      <c r="L3532" s="119">
        <v>202</v>
      </c>
      <c r="M3532" s="119">
        <v>32</v>
      </c>
      <c r="N3532" s="120"/>
    </row>
    <row r="3533" spans="1:14" x14ac:dyDescent="0.25">
      <c r="A3533" s="119">
        <v>190</v>
      </c>
      <c r="B3533" s="119">
        <v>178</v>
      </c>
      <c r="C3533" s="119">
        <v>3</v>
      </c>
      <c r="D3533" s="119" t="s">
        <v>208</v>
      </c>
      <c r="E3533" s="119">
        <v>11</v>
      </c>
      <c r="F3533" s="119" t="s">
        <v>361</v>
      </c>
      <c r="G3533" s="119" t="s">
        <v>364</v>
      </c>
      <c r="H3533" s="119" t="s">
        <v>188</v>
      </c>
      <c r="I3533" s="119" t="s">
        <v>189</v>
      </c>
      <c r="J3533" s="119">
        <v>2</v>
      </c>
      <c r="K3533" s="119">
        <v>2</v>
      </c>
      <c r="L3533" s="119">
        <v>203</v>
      </c>
      <c r="M3533" s="119">
        <v>36</v>
      </c>
      <c r="N3533" s="120"/>
    </row>
    <row r="3534" spans="1:14" x14ac:dyDescent="0.25">
      <c r="A3534" s="119">
        <v>190</v>
      </c>
      <c r="B3534" s="119">
        <v>178</v>
      </c>
      <c r="C3534" s="119">
        <v>3</v>
      </c>
      <c r="D3534" s="119" t="s">
        <v>208</v>
      </c>
      <c r="E3534" s="119">
        <v>11</v>
      </c>
      <c r="F3534" s="119" t="s">
        <v>361</v>
      </c>
      <c r="G3534" s="119" t="s">
        <v>364</v>
      </c>
      <c r="H3534" s="119" t="s">
        <v>188</v>
      </c>
      <c r="I3534" s="119" t="s">
        <v>189</v>
      </c>
      <c r="J3534" s="119">
        <v>2</v>
      </c>
      <c r="K3534" s="119">
        <v>2</v>
      </c>
      <c r="L3534" s="119">
        <v>204</v>
      </c>
      <c r="M3534" s="119">
        <v>36</v>
      </c>
      <c r="N3534" s="120"/>
    </row>
    <row r="3535" spans="1:14" x14ac:dyDescent="0.25">
      <c r="A3535" s="119">
        <v>190</v>
      </c>
      <c r="B3535" s="119">
        <v>178</v>
      </c>
      <c r="C3535" s="119">
        <v>3</v>
      </c>
      <c r="D3535" s="119" t="s">
        <v>208</v>
      </c>
      <c r="E3535" s="119">
        <v>11</v>
      </c>
      <c r="F3535" s="119" t="s">
        <v>361</v>
      </c>
      <c r="G3535" s="119" t="s">
        <v>364</v>
      </c>
      <c r="H3535" s="119" t="s">
        <v>188</v>
      </c>
      <c r="I3535" s="119" t="s">
        <v>189</v>
      </c>
      <c r="J3535" s="119">
        <v>2</v>
      </c>
      <c r="K3535" s="119">
        <v>2</v>
      </c>
      <c r="L3535" s="119">
        <v>205</v>
      </c>
      <c r="M3535" s="119">
        <v>31</v>
      </c>
      <c r="N3535" s="120"/>
    </row>
    <row r="3536" spans="1:14" x14ac:dyDescent="0.25">
      <c r="A3536" s="119">
        <v>190</v>
      </c>
      <c r="B3536" s="119">
        <v>178</v>
      </c>
      <c r="C3536" s="119">
        <v>3</v>
      </c>
      <c r="D3536" s="119" t="s">
        <v>208</v>
      </c>
      <c r="E3536" s="119">
        <v>11</v>
      </c>
      <c r="F3536" s="119" t="s">
        <v>361</v>
      </c>
      <c r="G3536" s="119" t="s">
        <v>364</v>
      </c>
      <c r="H3536" s="119" t="s">
        <v>188</v>
      </c>
      <c r="I3536" s="119" t="s">
        <v>189</v>
      </c>
      <c r="J3536" s="119">
        <v>2</v>
      </c>
      <c r="K3536" s="119">
        <v>2</v>
      </c>
      <c r="L3536" s="119">
        <v>206</v>
      </c>
      <c r="M3536" s="119">
        <v>34</v>
      </c>
      <c r="N3536" s="120"/>
    </row>
    <row r="3537" spans="1:14" x14ac:dyDescent="0.25">
      <c r="A3537" s="119">
        <v>190</v>
      </c>
      <c r="B3537" s="119">
        <v>178</v>
      </c>
      <c r="C3537" s="119">
        <v>3</v>
      </c>
      <c r="D3537" s="119" t="s">
        <v>208</v>
      </c>
      <c r="E3537" s="119">
        <v>11</v>
      </c>
      <c r="F3537" s="119" t="s">
        <v>361</v>
      </c>
      <c r="G3537" s="119" t="s">
        <v>364</v>
      </c>
      <c r="H3537" s="119" t="s">
        <v>188</v>
      </c>
      <c r="I3537" s="119" t="s">
        <v>190</v>
      </c>
      <c r="J3537" s="119">
        <v>2</v>
      </c>
      <c r="K3537" s="119">
        <v>3</v>
      </c>
      <c r="L3537" s="119">
        <v>301</v>
      </c>
      <c r="M3537" s="119">
        <v>36</v>
      </c>
      <c r="N3537" s="120"/>
    </row>
    <row r="3538" spans="1:14" x14ac:dyDescent="0.25">
      <c r="A3538" s="119">
        <v>190</v>
      </c>
      <c r="B3538" s="119">
        <v>178</v>
      </c>
      <c r="C3538" s="119">
        <v>3</v>
      </c>
      <c r="D3538" s="119" t="s">
        <v>208</v>
      </c>
      <c r="E3538" s="119">
        <v>11</v>
      </c>
      <c r="F3538" s="119" t="s">
        <v>361</v>
      </c>
      <c r="G3538" s="119" t="s">
        <v>364</v>
      </c>
      <c r="H3538" s="119" t="s">
        <v>188</v>
      </c>
      <c r="I3538" s="119" t="s">
        <v>190</v>
      </c>
      <c r="J3538" s="119">
        <v>2</v>
      </c>
      <c r="K3538" s="119">
        <v>3</v>
      </c>
      <c r="L3538" s="119">
        <v>302</v>
      </c>
      <c r="M3538" s="119">
        <v>39</v>
      </c>
      <c r="N3538" s="120"/>
    </row>
    <row r="3539" spans="1:14" x14ac:dyDescent="0.25">
      <c r="A3539" s="119">
        <v>190</v>
      </c>
      <c r="B3539" s="119">
        <v>178</v>
      </c>
      <c r="C3539" s="119">
        <v>3</v>
      </c>
      <c r="D3539" s="119" t="s">
        <v>208</v>
      </c>
      <c r="E3539" s="119">
        <v>11</v>
      </c>
      <c r="F3539" s="119" t="s">
        <v>361</v>
      </c>
      <c r="G3539" s="119" t="s">
        <v>364</v>
      </c>
      <c r="H3539" s="119" t="s">
        <v>188</v>
      </c>
      <c r="I3539" s="119" t="s">
        <v>190</v>
      </c>
      <c r="J3539" s="119">
        <v>2</v>
      </c>
      <c r="K3539" s="119">
        <v>3</v>
      </c>
      <c r="L3539" s="119">
        <v>303</v>
      </c>
      <c r="M3539" s="119">
        <v>39</v>
      </c>
      <c r="N3539" s="120"/>
    </row>
    <row r="3540" spans="1:14" x14ac:dyDescent="0.25">
      <c r="A3540" s="119">
        <v>190</v>
      </c>
      <c r="B3540" s="119">
        <v>178</v>
      </c>
      <c r="C3540" s="119">
        <v>3</v>
      </c>
      <c r="D3540" s="119" t="s">
        <v>208</v>
      </c>
      <c r="E3540" s="119">
        <v>11</v>
      </c>
      <c r="F3540" s="119" t="s">
        <v>361</v>
      </c>
      <c r="G3540" s="119" t="s">
        <v>364</v>
      </c>
      <c r="H3540" s="119" t="s">
        <v>188</v>
      </c>
      <c r="I3540" s="119" t="s">
        <v>190</v>
      </c>
      <c r="J3540" s="119">
        <v>2</v>
      </c>
      <c r="K3540" s="119">
        <v>3</v>
      </c>
      <c r="L3540" s="119">
        <v>304</v>
      </c>
      <c r="M3540" s="119">
        <v>36</v>
      </c>
      <c r="N3540" s="120"/>
    </row>
    <row r="3541" spans="1:14" x14ac:dyDescent="0.25">
      <c r="A3541" s="119">
        <v>190</v>
      </c>
      <c r="B3541" s="119">
        <v>178</v>
      </c>
      <c r="C3541" s="119">
        <v>3</v>
      </c>
      <c r="D3541" s="119" t="s">
        <v>208</v>
      </c>
      <c r="E3541" s="119">
        <v>11</v>
      </c>
      <c r="F3541" s="119" t="s">
        <v>361</v>
      </c>
      <c r="G3541" s="119" t="s">
        <v>364</v>
      </c>
      <c r="H3541" s="119" t="s">
        <v>188</v>
      </c>
      <c r="I3541" s="119" t="s">
        <v>190</v>
      </c>
      <c r="J3541" s="119">
        <v>2</v>
      </c>
      <c r="K3541" s="119">
        <v>3</v>
      </c>
      <c r="L3541" s="119">
        <v>305</v>
      </c>
      <c r="M3541" s="119">
        <v>34</v>
      </c>
      <c r="N3541" s="120"/>
    </row>
    <row r="3542" spans="1:14" x14ac:dyDescent="0.25">
      <c r="A3542" s="119">
        <v>190</v>
      </c>
      <c r="B3542" s="119">
        <v>178</v>
      </c>
      <c r="C3542" s="119">
        <v>3</v>
      </c>
      <c r="D3542" s="119" t="s">
        <v>208</v>
      </c>
      <c r="E3542" s="119">
        <v>11</v>
      </c>
      <c r="F3542" s="119" t="s">
        <v>361</v>
      </c>
      <c r="G3542" s="119" t="s">
        <v>364</v>
      </c>
      <c r="H3542" s="119" t="s">
        <v>188</v>
      </c>
      <c r="I3542" s="119" t="s">
        <v>190</v>
      </c>
      <c r="J3542" s="119">
        <v>2</v>
      </c>
      <c r="K3542" s="119">
        <v>3</v>
      </c>
      <c r="L3542" s="119">
        <v>306</v>
      </c>
      <c r="M3542" s="119">
        <v>25</v>
      </c>
      <c r="N3542" s="120"/>
    </row>
    <row r="3543" spans="1:14" x14ac:dyDescent="0.25">
      <c r="A3543" s="119">
        <v>190</v>
      </c>
      <c r="B3543" s="119">
        <v>178</v>
      </c>
      <c r="C3543" s="119">
        <v>3</v>
      </c>
      <c r="D3543" s="119" t="s">
        <v>208</v>
      </c>
      <c r="E3543" s="119">
        <v>11</v>
      </c>
      <c r="F3543" s="119" t="s">
        <v>361</v>
      </c>
      <c r="G3543" s="119" t="s">
        <v>364</v>
      </c>
      <c r="H3543" s="119" t="s">
        <v>188</v>
      </c>
      <c r="I3543" s="119" t="s">
        <v>190</v>
      </c>
      <c r="J3543" s="119">
        <v>2</v>
      </c>
      <c r="K3543" s="119">
        <v>4</v>
      </c>
      <c r="L3543" s="119">
        <v>401</v>
      </c>
      <c r="M3543" s="119">
        <v>32</v>
      </c>
      <c r="N3543" s="120"/>
    </row>
    <row r="3544" spans="1:14" x14ac:dyDescent="0.25">
      <c r="A3544" s="119">
        <v>190</v>
      </c>
      <c r="B3544" s="119">
        <v>178</v>
      </c>
      <c r="C3544" s="119">
        <v>3</v>
      </c>
      <c r="D3544" s="119" t="s">
        <v>208</v>
      </c>
      <c r="E3544" s="119">
        <v>11</v>
      </c>
      <c r="F3544" s="119" t="s">
        <v>361</v>
      </c>
      <c r="G3544" s="119" t="s">
        <v>364</v>
      </c>
      <c r="H3544" s="119" t="s">
        <v>188</v>
      </c>
      <c r="I3544" s="119" t="s">
        <v>190</v>
      </c>
      <c r="J3544" s="119">
        <v>2</v>
      </c>
      <c r="K3544" s="119">
        <v>4</v>
      </c>
      <c r="L3544" s="119">
        <v>402</v>
      </c>
      <c r="M3544" s="119">
        <v>32</v>
      </c>
    </row>
    <row r="3545" spans="1:14" x14ac:dyDescent="0.25">
      <c r="A3545" s="119">
        <v>190</v>
      </c>
      <c r="B3545" s="119">
        <v>178</v>
      </c>
      <c r="C3545" s="119">
        <v>3</v>
      </c>
      <c r="D3545" s="119" t="s">
        <v>208</v>
      </c>
      <c r="E3545" s="119">
        <v>11</v>
      </c>
      <c r="F3545" s="119" t="s">
        <v>361</v>
      </c>
      <c r="G3545" s="119" t="s">
        <v>364</v>
      </c>
      <c r="H3545" s="119" t="s">
        <v>188</v>
      </c>
      <c r="I3545" s="119" t="s">
        <v>190</v>
      </c>
      <c r="J3545" s="119">
        <v>2</v>
      </c>
      <c r="K3545" s="119">
        <v>4</v>
      </c>
      <c r="L3545" s="119">
        <v>403</v>
      </c>
      <c r="M3545" s="119">
        <v>35</v>
      </c>
    </row>
    <row r="3546" spans="1:14" x14ac:dyDescent="0.25">
      <c r="A3546" s="119">
        <v>190</v>
      </c>
      <c r="B3546" s="119">
        <v>178</v>
      </c>
      <c r="C3546" s="119">
        <v>3</v>
      </c>
      <c r="D3546" s="119" t="s">
        <v>208</v>
      </c>
      <c r="E3546" s="119">
        <v>11</v>
      </c>
      <c r="F3546" s="119" t="s">
        <v>361</v>
      </c>
      <c r="G3546" s="119" t="s">
        <v>364</v>
      </c>
      <c r="H3546" s="119" t="s">
        <v>188</v>
      </c>
      <c r="I3546" s="119" t="s">
        <v>190</v>
      </c>
      <c r="J3546" s="119">
        <v>2</v>
      </c>
      <c r="K3546" s="119">
        <v>4</v>
      </c>
      <c r="L3546" s="119">
        <v>404</v>
      </c>
      <c r="M3546" s="119">
        <v>32</v>
      </c>
    </row>
    <row r="3547" spans="1:14" x14ac:dyDescent="0.25">
      <c r="A3547" s="119">
        <v>190</v>
      </c>
      <c r="B3547" s="119">
        <v>178</v>
      </c>
      <c r="C3547" s="119">
        <v>3</v>
      </c>
      <c r="D3547" s="119" t="s">
        <v>208</v>
      </c>
      <c r="E3547" s="119">
        <v>11</v>
      </c>
      <c r="F3547" s="119" t="s">
        <v>361</v>
      </c>
      <c r="G3547" s="119" t="s">
        <v>364</v>
      </c>
      <c r="H3547" s="119" t="s">
        <v>188</v>
      </c>
      <c r="I3547" s="119" t="s">
        <v>190</v>
      </c>
      <c r="J3547" s="119">
        <v>2</v>
      </c>
      <c r="K3547" s="119">
        <v>4</v>
      </c>
      <c r="L3547" s="119">
        <v>405</v>
      </c>
      <c r="M3547" s="119">
        <v>32</v>
      </c>
      <c r="N3547" s="120"/>
    </row>
    <row r="3548" spans="1:14" x14ac:dyDescent="0.25">
      <c r="A3548" s="119">
        <v>190</v>
      </c>
      <c r="B3548" s="119">
        <v>188</v>
      </c>
      <c r="C3548" s="119">
        <v>3</v>
      </c>
      <c r="D3548" s="119" t="s">
        <v>208</v>
      </c>
      <c r="E3548" s="119">
        <v>11</v>
      </c>
      <c r="F3548" s="119" t="s">
        <v>361</v>
      </c>
      <c r="G3548" s="119" t="s">
        <v>365</v>
      </c>
      <c r="H3548" s="119" t="s">
        <v>188</v>
      </c>
      <c r="I3548" s="119" t="s">
        <v>189</v>
      </c>
      <c r="J3548" s="119">
        <v>1</v>
      </c>
      <c r="K3548" s="119">
        <v>0</v>
      </c>
      <c r="L3548" s="119">
        <v>1</v>
      </c>
      <c r="M3548" s="119">
        <v>23</v>
      </c>
      <c r="N3548" s="120"/>
    </row>
    <row r="3549" spans="1:14" x14ac:dyDescent="0.25">
      <c r="A3549" s="119">
        <v>190</v>
      </c>
      <c r="B3549" s="119">
        <v>188</v>
      </c>
      <c r="C3549" s="119">
        <v>3</v>
      </c>
      <c r="D3549" s="119" t="s">
        <v>208</v>
      </c>
      <c r="E3549" s="119">
        <v>11</v>
      </c>
      <c r="F3549" s="119" t="s">
        <v>361</v>
      </c>
      <c r="G3549" s="119" t="s">
        <v>365</v>
      </c>
      <c r="H3549" s="119" t="s">
        <v>188</v>
      </c>
      <c r="I3549" s="119" t="s">
        <v>189</v>
      </c>
      <c r="J3549" s="119">
        <v>2</v>
      </c>
      <c r="K3549" s="119">
        <v>1</v>
      </c>
      <c r="L3549" s="119">
        <v>101</v>
      </c>
      <c r="M3549" s="119">
        <v>30</v>
      </c>
      <c r="N3549" s="120"/>
    </row>
    <row r="3550" spans="1:14" x14ac:dyDescent="0.25">
      <c r="A3550" s="119">
        <v>190</v>
      </c>
      <c r="B3550" s="119">
        <v>188</v>
      </c>
      <c r="C3550" s="119">
        <v>3</v>
      </c>
      <c r="D3550" s="119" t="s">
        <v>208</v>
      </c>
      <c r="E3550" s="119">
        <v>11</v>
      </c>
      <c r="F3550" s="119" t="s">
        <v>361</v>
      </c>
      <c r="G3550" s="119" t="s">
        <v>365</v>
      </c>
      <c r="H3550" s="119" t="s">
        <v>188</v>
      </c>
      <c r="I3550" s="119" t="s">
        <v>189</v>
      </c>
      <c r="J3550" s="119">
        <v>2</v>
      </c>
      <c r="K3550" s="119">
        <v>1</v>
      </c>
      <c r="L3550" s="119">
        <v>102</v>
      </c>
      <c r="M3550" s="119">
        <v>34</v>
      </c>
      <c r="N3550" s="120"/>
    </row>
    <row r="3551" spans="1:14" x14ac:dyDescent="0.25">
      <c r="A3551" s="119">
        <v>190</v>
      </c>
      <c r="B3551" s="119">
        <v>188</v>
      </c>
      <c r="C3551" s="119">
        <v>3</v>
      </c>
      <c r="D3551" s="119" t="s">
        <v>208</v>
      </c>
      <c r="E3551" s="119">
        <v>11</v>
      </c>
      <c r="F3551" s="119" t="s">
        <v>361</v>
      </c>
      <c r="G3551" s="119" t="s">
        <v>365</v>
      </c>
      <c r="H3551" s="119" t="s">
        <v>188</v>
      </c>
      <c r="I3551" s="119" t="s">
        <v>189</v>
      </c>
      <c r="J3551" s="119">
        <v>2</v>
      </c>
      <c r="K3551" s="119">
        <v>2</v>
      </c>
      <c r="L3551" s="119">
        <v>201</v>
      </c>
      <c r="M3551" s="119">
        <v>34</v>
      </c>
      <c r="N3551" s="120"/>
    </row>
    <row r="3552" spans="1:14" x14ac:dyDescent="0.25">
      <c r="A3552" s="119">
        <v>190</v>
      </c>
      <c r="B3552" s="119">
        <v>188</v>
      </c>
      <c r="C3552" s="119">
        <v>3</v>
      </c>
      <c r="D3552" s="119" t="s">
        <v>208</v>
      </c>
      <c r="E3552" s="119">
        <v>11</v>
      </c>
      <c r="F3552" s="119" t="s">
        <v>361</v>
      </c>
      <c r="G3552" s="119" t="s">
        <v>365</v>
      </c>
      <c r="H3552" s="119" t="s">
        <v>188</v>
      </c>
      <c r="I3552" s="119" t="s">
        <v>189</v>
      </c>
      <c r="J3552" s="119">
        <v>2</v>
      </c>
      <c r="K3552" s="119">
        <v>3</v>
      </c>
      <c r="L3552" s="119">
        <v>301</v>
      </c>
      <c r="M3552" s="119">
        <v>27</v>
      </c>
      <c r="N3552" s="120"/>
    </row>
    <row r="3553" spans="1:14" x14ac:dyDescent="0.25">
      <c r="A3553" s="119">
        <v>190</v>
      </c>
      <c r="B3553" s="119">
        <v>188</v>
      </c>
      <c r="C3553" s="119">
        <v>3</v>
      </c>
      <c r="D3553" s="119" t="s">
        <v>208</v>
      </c>
      <c r="E3553" s="119">
        <v>11</v>
      </c>
      <c r="F3553" s="119" t="s">
        <v>361</v>
      </c>
      <c r="G3553" s="119" t="s">
        <v>365</v>
      </c>
      <c r="H3553" s="119" t="s">
        <v>188</v>
      </c>
      <c r="I3553" s="119" t="s">
        <v>190</v>
      </c>
      <c r="J3553" s="119">
        <v>2</v>
      </c>
      <c r="K3553" s="119">
        <v>3</v>
      </c>
      <c r="L3553" s="119">
        <v>301</v>
      </c>
      <c r="M3553" s="119">
        <v>24</v>
      </c>
      <c r="N3553" s="120"/>
    </row>
    <row r="3554" spans="1:14" x14ac:dyDescent="0.25">
      <c r="A3554" s="119">
        <v>190</v>
      </c>
      <c r="B3554" s="119">
        <v>188</v>
      </c>
      <c r="C3554" s="119">
        <v>3</v>
      </c>
      <c r="D3554" s="119" t="s">
        <v>208</v>
      </c>
      <c r="E3554" s="119">
        <v>11</v>
      </c>
      <c r="F3554" s="119" t="s">
        <v>361</v>
      </c>
      <c r="G3554" s="119" t="s">
        <v>365</v>
      </c>
      <c r="H3554" s="119" t="s">
        <v>188</v>
      </c>
      <c r="I3554" s="119" t="s">
        <v>190</v>
      </c>
      <c r="J3554" s="119">
        <v>2</v>
      </c>
      <c r="K3554" s="119">
        <v>4</v>
      </c>
      <c r="L3554" s="119">
        <v>401</v>
      </c>
      <c r="M3554" s="119">
        <v>29</v>
      </c>
      <c r="N3554" s="120"/>
    </row>
    <row r="3555" spans="1:14" x14ac:dyDescent="0.25">
      <c r="A3555" s="119">
        <v>190</v>
      </c>
      <c r="B3555" s="119">
        <v>188</v>
      </c>
      <c r="C3555" s="119">
        <v>3</v>
      </c>
      <c r="D3555" s="119" t="s">
        <v>208</v>
      </c>
      <c r="E3555" s="119">
        <v>11</v>
      </c>
      <c r="F3555" s="119" t="s">
        <v>361</v>
      </c>
      <c r="G3555" s="119" t="s">
        <v>365</v>
      </c>
      <c r="H3555" s="119" t="s">
        <v>188</v>
      </c>
      <c r="I3555" s="119" t="s">
        <v>190</v>
      </c>
      <c r="J3555" s="119">
        <v>2</v>
      </c>
      <c r="K3555" s="119">
        <v>4</v>
      </c>
      <c r="L3555" s="119">
        <v>402</v>
      </c>
      <c r="M3555" s="119">
        <v>29</v>
      </c>
      <c r="N3555" s="120"/>
    </row>
    <row r="3556" spans="1:14" x14ac:dyDescent="0.25">
      <c r="A3556" s="119">
        <v>190</v>
      </c>
      <c r="B3556" s="119">
        <v>188</v>
      </c>
      <c r="C3556" s="119">
        <v>3</v>
      </c>
      <c r="D3556" s="119" t="s">
        <v>208</v>
      </c>
      <c r="E3556" s="119">
        <v>11</v>
      </c>
      <c r="F3556" s="119" t="s">
        <v>361</v>
      </c>
      <c r="G3556" s="119" t="s">
        <v>365</v>
      </c>
      <c r="H3556" s="119" t="s">
        <v>188</v>
      </c>
      <c r="I3556" s="119" t="s">
        <v>190</v>
      </c>
      <c r="J3556" s="119">
        <v>2</v>
      </c>
      <c r="K3556" s="119">
        <v>5</v>
      </c>
      <c r="L3556" s="119">
        <v>501</v>
      </c>
      <c r="M3556" s="119">
        <v>29</v>
      </c>
      <c r="N3556" s="120"/>
    </row>
    <row r="3557" spans="1:14" x14ac:dyDescent="0.25">
      <c r="A3557" s="119">
        <v>190</v>
      </c>
      <c r="B3557" s="119">
        <v>190</v>
      </c>
      <c r="C3557" s="119">
        <v>3</v>
      </c>
      <c r="D3557" s="119" t="s">
        <v>208</v>
      </c>
      <c r="E3557" s="119">
        <v>11</v>
      </c>
      <c r="F3557" s="119" t="s">
        <v>361</v>
      </c>
      <c r="G3557" s="119" t="s">
        <v>361</v>
      </c>
      <c r="H3557" s="119" t="s">
        <v>205</v>
      </c>
      <c r="I3557" s="119" t="s">
        <v>190</v>
      </c>
      <c r="J3557" s="119">
        <v>2</v>
      </c>
      <c r="K3557" s="119">
        <v>99</v>
      </c>
      <c r="L3557" s="119">
        <v>9901</v>
      </c>
      <c r="M3557" s="119">
        <v>14</v>
      </c>
      <c r="N3557" s="120"/>
    </row>
    <row r="3558" spans="1:14" x14ac:dyDescent="0.25">
      <c r="A3558" s="119">
        <v>190</v>
      </c>
      <c r="B3558" s="119">
        <v>190</v>
      </c>
      <c r="C3558" s="119">
        <v>3</v>
      </c>
      <c r="D3558" s="119" t="s">
        <v>208</v>
      </c>
      <c r="E3558" s="119">
        <v>11</v>
      </c>
      <c r="F3558" s="119" t="s">
        <v>361</v>
      </c>
      <c r="G3558" s="119" t="s">
        <v>361</v>
      </c>
      <c r="H3558" s="119" t="s">
        <v>205</v>
      </c>
      <c r="I3558" s="119" t="s">
        <v>190</v>
      </c>
      <c r="J3558" s="119">
        <v>2</v>
      </c>
      <c r="K3558" s="119">
        <v>99</v>
      </c>
      <c r="L3558" s="119">
        <v>9902</v>
      </c>
      <c r="M3558" s="119">
        <v>24</v>
      </c>
      <c r="N3558" s="120"/>
    </row>
    <row r="3559" spans="1:14" x14ac:dyDescent="0.25">
      <c r="A3559" s="119">
        <v>190</v>
      </c>
      <c r="B3559" s="119">
        <v>190</v>
      </c>
      <c r="C3559" s="119">
        <v>3</v>
      </c>
      <c r="D3559" s="119" t="s">
        <v>208</v>
      </c>
      <c r="E3559" s="119">
        <v>11</v>
      </c>
      <c r="F3559" s="119" t="s">
        <v>361</v>
      </c>
      <c r="G3559" s="119" t="s">
        <v>361</v>
      </c>
      <c r="H3559" s="119" t="s">
        <v>205</v>
      </c>
      <c r="I3559" s="119" t="s">
        <v>190</v>
      </c>
      <c r="J3559" s="119">
        <v>2</v>
      </c>
      <c r="K3559" s="119">
        <v>99</v>
      </c>
      <c r="L3559" s="119">
        <v>9903</v>
      </c>
      <c r="M3559" s="119">
        <v>24</v>
      </c>
      <c r="N3559" s="120"/>
    </row>
    <row r="3560" spans="1:14" x14ac:dyDescent="0.25">
      <c r="A3560" s="119">
        <v>190</v>
      </c>
      <c r="B3560" s="119">
        <v>190</v>
      </c>
      <c r="C3560" s="119">
        <v>3</v>
      </c>
      <c r="D3560" s="119" t="s">
        <v>208</v>
      </c>
      <c r="E3560" s="119">
        <v>11</v>
      </c>
      <c r="F3560" s="119" t="s">
        <v>361</v>
      </c>
      <c r="G3560" s="119" t="s">
        <v>361</v>
      </c>
      <c r="H3560" s="119" t="s">
        <v>188</v>
      </c>
      <c r="I3560" s="119" t="s">
        <v>189</v>
      </c>
      <c r="J3560" s="119">
        <v>1</v>
      </c>
      <c r="K3560" s="119">
        <v>0</v>
      </c>
      <c r="L3560" s="119">
        <v>1</v>
      </c>
      <c r="M3560" s="119">
        <v>24</v>
      </c>
      <c r="N3560" s="120"/>
    </row>
    <row r="3561" spans="1:14" x14ac:dyDescent="0.25">
      <c r="A3561" s="119">
        <v>190</v>
      </c>
      <c r="B3561" s="119">
        <v>190</v>
      </c>
      <c r="C3561" s="119">
        <v>3</v>
      </c>
      <c r="D3561" s="119" t="s">
        <v>208</v>
      </c>
      <c r="E3561" s="119">
        <v>11</v>
      </c>
      <c r="F3561" s="119" t="s">
        <v>361</v>
      </c>
      <c r="G3561" s="119" t="s">
        <v>361</v>
      </c>
      <c r="H3561" s="119" t="s">
        <v>188</v>
      </c>
      <c r="I3561" s="119" t="s">
        <v>189</v>
      </c>
      <c r="J3561" s="119">
        <v>1</v>
      </c>
      <c r="K3561" s="119">
        <v>0</v>
      </c>
      <c r="L3561" s="119">
        <v>2</v>
      </c>
      <c r="M3561" s="119">
        <v>23</v>
      </c>
      <c r="N3561" s="120"/>
    </row>
    <row r="3562" spans="1:14" x14ac:dyDescent="0.25">
      <c r="A3562" s="119">
        <v>190</v>
      </c>
      <c r="B3562" s="119">
        <v>190</v>
      </c>
      <c r="C3562" s="119">
        <v>3</v>
      </c>
      <c r="D3562" s="119" t="s">
        <v>208</v>
      </c>
      <c r="E3562" s="119">
        <v>11</v>
      </c>
      <c r="F3562" s="119" t="s">
        <v>361</v>
      </c>
      <c r="G3562" s="119" t="s">
        <v>361</v>
      </c>
      <c r="H3562" s="119" t="s">
        <v>188</v>
      </c>
      <c r="I3562" s="119" t="s">
        <v>189</v>
      </c>
      <c r="J3562" s="119">
        <v>1</v>
      </c>
      <c r="K3562" s="119">
        <v>0</v>
      </c>
      <c r="L3562" s="119">
        <v>3</v>
      </c>
      <c r="M3562" s="119">
        <v>24</v>
      </c>
      <c r="N3562" s="120"/>
    </row>
    <row r="3563" spans="1:14" x14ac:dyDescent="0.25">
      <c r="A3563" s="119">
        <v>190</v>
      </c>
      <c r="B3563" s="119">
        <v>190</v>
      </c>
      <c r="C3563" s="119">
        <v>3</v>
      </c>
      <c r="D3563" s="119" t="s">
        <v>208</v>
      </c>
      <c r="E3563" s="119">
        <v>11</v>
      </c>
      <c r="F3563" s="119" t="s">
        <v>361</v>
      </c>
      <c r="G3563" s="119" t="s">
        <v>361</v>
      </c>
      <c r="H3563" s="119" t="s">
        <v>188</v>
      </c>
      <c r="I3563" s="119" t="s">
        <v>189</v>
      </c>
      <c r="J3563" s="119">
        <v>1</v>
      </c>
      <c r="K3563" s="119">
        <v>0</v>
      </c>
      <c r="L3563" s="119">
        <v>4</v>
      </c>
      <c r="M3563" s="119">
        <v>25</v>
      </c>
      <c r="N3563" s="120"/>
    </row>
    <row r="3564" spans="1:14" x14ac:dyDescent="0.25">
      <c r="A3564" s="119">
        <v>190</v>
      </c>
      <c r="B3564" s="119">
        <v>190</v>
      </c>
      <c r="C3564" s="119">
        <v>3</v>
      </c>
      <c r="D3564" s="119" t="s">
        <v>208</v>
      </c>
      <c r="E3564" s="119">
        <v>11</v>
      </c>
      <c r="F3564" s="119" t="s">
        <v>361</v>
      </c>
      <c r="G3564" s="119" t="s">
        <v>361</v>
      </c>
      <c r="H3564" s="119" t="s">
        <v>188</v>
      </c>
      <c r="I3564" s="119" t="s">
        <v>189</v>
      </c>
      <c r="J3564" s="119">
        <v>3</v>
      </c>
      <c r="K3564" s="119">
        <v>6</v>
      </c>
      <c r="L3564" s="119">
        <v>601</v>
      </c>
      <c r="M3564" s="119">
        <v>39</v>
      </c>
      <c r="N3564" s="120"/>
    </row>
    <row r="3565" spans="1:14" x14ac:dyDescent="0.25">
      <c r="A3565" s="119">
        <v>190</v>
      </c>
      <c r="B3565" s="119">
        <v>190</v>
      </c>
      <c r="C3565" s="119">
        <v>3</v>
      </c>
      <c r="D3565" s="119" t="s">
        <v>208</v>
      </c>
      <c r="E3565" s="119">
        <v>11</v>
      </c>
      <c r="F3565" s="119" t="s">
        <v>361</v>
      </c>
      <c r="G3565" s="119" t="s">
        <v>361</v>
      </c>
      <c r="H3565" s="119" t="s">
        <v>188</v>
      </c>
      <c r="I3565" s="119" t="s">
        <v>189</v>
      </c>
      <c r="J3565" s="119">
        <v>3</v>
      </c>
      <c r="K3565" s="119">
        <v>6</v>
      </c>
      <c r="L3565" s="119">
        <v>602</v>
      </c>
      <c r="M3565" s="119">
        <v>44</v>
      </c>
      <c r="N3565" s="120"/>
    </row>
    <row r="3566" spans="1:14" x14ac:dyDescent="0.25">
      <c r="A3566" s="119">
        <v>190</v>
      </c>
      <c r="B3566" s="119">
        <v>190</v>
      </c>
      <c r="C3566" s="119">
        <v>3</v>
      </c>
      <c r="D3566" s="119" t="s">
        <v>208</v>
      </c>
      <c r="E3566" s="119">
        <v>11</v>
      </c>
      <c r="F3566" s="119" t="s">
        <v>361</v>
      </c>
      <c r="G3566" s="119" t="s">
        <v>361</v>
      </c>
      <c r="H3566" s="119" t="s">
        <v>188</v>
      </c>
      <c r="I3566" s="119" t="s">
        <v>189</v>
      </c>
      <c r="J3566" s="119">
        <v>3</v>
      </c>
      <c r="K3566" s="119">
        <v>6</v>
      </c>
      <c r="L3566" s="119">
        <v>603</v>
      </c>
      <c r="M3566" s="119">
        <v>39</v>
      </c>
      <c r="N3566" s="120"/>
    </row>
    <row r="3567" spans="1:14" x14ac:dyDescent="0.25">
      <c r="A3567" s="119">
        <v>190</v>
      </c>
      <c r="B3567" s="119">
        <v>190</v>
      </c>
      <c r="C3567" s="119">
        <v>3</v>
      </c>
      <c r="D3567" s="119" t="s">
        <v>208</v>
      </c>
      <c r="E3567" s="119">
        <v>11</v>
      </c>
      <c r="F3567" s="119" t="s">
        <v>361</v>
      </c>
      <c r="G3567" s="119" t="s">
        <v>361</v>
      </c>
      <c r="H3567" s="119" t="s">
        <v>188</v>
      </c>
      <c r="I3567" s="119" t="s">
        <v>189</v>
      </c>
      <c r="J3567" s="119">
        <v>3</v>
      </c>
      <c r="K3567" s="119">
        <v>6</v>
      </c>
      <c r="L3567" s="119">
        <v>604</v>
      </c>
      <c r="M3567" s="119">
        <v>40</v>
      </c>
      <c r="N3567" s="120"/>
    </row>
    <row r="3568" spans="1:14" x14ac:dyDescent="0.25">
      <c r="A3568" s="119">
        <v>190</v>
      </c>
      <c r="B3568" s="119">
        <v>190</v>
      </c>
      <c r="C3568" s="119">
        <v>3</v>
      </c>
      <c r="D3568" s="119" t="s">
        <v>208</v>
      </c>
      <c r="E3568" s="119">
        <v>11</v>
      </c>
      <c r="F3568" s="119" t="s">
        <v>361</v>
      </c>
      <c r="G3568" s="119" t="s">
        <v>361</v>
      </c>
      <c r="H3568" s="119" t="s">
        <v>188</v>
      </c>
      <c r="I3568" s="119" t="s">
        <v>189</v>
      </c>
      <c r="J3568" s="119">
        <v>3</v>
      </c>
      <c r="K3568" s="119">
        <v>6</v>
      </c>
      <c r="L3568" s="119">
        <v>605</v>
      </c>
      <c r="M3568" s="119">
        <v>42</v>
      </c>
      <c r="N3568" s="120"/>
    </row>
    <row r="3569" spans="1:14" x14ac:dyDescent="0.25">
      <c r="A3569" s="119">
        <v>190</v>
      </c>
      <c r="B3569" s="119">
        <v>190</v>
      </c>
      <c r="C3569" s="119">
        <v>3</v>
      </c>
      <c r="D3569" s="119" t="s">
        <v>208</v>
      </c>
      <c r="E3569" s="119">
        <v>11</v>
      </c>
      <c r="F3569" s="119" t="s">
        <v>361</v>
      </c>
      <c r="G3569" s="119" t="s">
        <v>361</v>
      </c>
      <c r="H3569" s="119" t="s">
        <v>188</v>
      </c>
      <c r="I3569" s="119" t="s">
        <v>189</v>
      </c>
      <c r="J3569" s="119">
        <v>3</v>
      </c>
      <c r="K3569" s="119">
        <v>6</v>
      </c>
      <c r="L3569" s="119">
        <v>606</v>
      </c>
      <c r="M3569" s="119">
        <v>44</v>
      </c>
      <c r="N3569" s="120"/>
    </row>
    <row r="3570" spans="1:14" x14ac:dyDescent="0.25">
      <c r="A3570" s="119">
        <v>190</v>
      </c>
      <c r="B3570" s="119">
        <v>190</v>
      </c>
      <c r="C3570" s="119">
        <v>3</v>
      </c>
      <c r="D3570" s="119" t="s">
        <v>208</v>
      </c>
      <c r="E3570" s="119">
        <v>11</v>
      </c>
      <c r="F3570" s="119" t="s">
        <v>361</v>
      </c>
      <c r="G3570" s="119" t="s">
        <v>361</v>
      </c>
      <c r="H3570" s="119" t="s">
        <v>188</v>
      </c>
      <c r="I3570" s="119" t="s">
        <v>189</v>
      </c>
      <c r="J3570" s="119">
        <v>3</v>
      </c>
      <c r="K3570" s="119">
        <v>6</v>
      </c>
      <c r="L3570" s="119">
        <v>607</v>
      </c>
      <c r="M3570" s="119">
        <v>42</v>
      </c>
      <c r="N3570" s="120"/>
    </row>
    <row r="3571" spans="1:14" x14ac:dyDescent="0.25">
      <c r="A3571" s="119">
        <v>190</v>
      </c>
      <c r="B3571" s="119">
        <v>190</v>
      </c>
      <c r="C3571" s="119">
        <v>3</v>
      </c>
      <c r="D3571" s="119" t="s">
        <v>208</v>
      </c>
      <c r="E3571" s="119">
        <v>11</v>
      </c>
      <c r="F3571" s="119" t="s">
        <v>361</v>
      </c>
      <c r="G3571" s="119" t="s">
        <v>361</v>
      </c>
      <c r="H3571" s="119" t="s">
        <v>188</v>
      </c>
      <c r="I3571" s="119" t="s">
        <v>189</v>
      </c>
      <c r="J3571" s="119">
        <v>3</v>
      </c>
      <c r="K3571" s="119">
        <v>6</v>
      </c>
      <c r="L3571" s="119">
        <v>608</v>
      </c>
      <c r="M3571" s="119">
        <v>41</v>
      </c>
      <c r="N3571" s="120"/>
    </row>
    <row r="3572" spans="1:14" x14ac:dyDescent="0.25">
      <c r="A3572" s="119">
        <v>190</v>
      </c>
      <c r="B3572" s="119">
        <v>190</v>
      </c>
      <c r="C3572" s="119">
        <v>3</v>
      </c>
      <c r="D3572" s="119" t="s">
        <v>208</v>
      </c>
      <c r="E3572" s="119">
        <v>11</v>
      </c>
      <c r="F3572" s="119" t="s">
        <v>361</v>
      </c>
      <c r="G3572" s="119" t="s">
        <v>361</v>
      </c>
      <c r="H3572" s="119" t="s">
        <v>188</v>
      </c>
      <c r="I3572" s="119" t="s">
        <v>189</v>
      </c>
      <c r="J3572" s="119">
        <v>3</v>
      </c>
      <c r="K3572" s="119">
        <v>7</v>
      </c>
      <c r="L3572" s="119">
        <v>701</v>
      </c>
      <c r="M3572" s="119">
        <v>43</v>
      </c>
      <c r="N3572" s="120"/>
    </row>
    <row r="3573" spans="1:14" x14ac:dyDescent="0.25">
      <c r="A3573" s="119">
        <v>190</v>
      </c>
      <c r="B3573" s="119">
        <v>190</v>
      </c>
      <c r="C3573" s="119">
        <v>3</v>
      </c>
      <c r="D3573" s="119" t="s">
        <v>208</v>
      </c>
      <c r="E3573" s="119">
        <v>11</v>
      </c>
      <c r="F3573" s="119" t="s">
        <v>361</v>
      </c>
      <c r="G3573" s="119" t="s">
        <v>361</v>
      </c>
      <c r="H3573" s="119" t="s">
        <v>188</v>
      </c>
      <c r="I3573" s="119" t="s">
        <v>189</v>
      </c>
      <c r="J3573" s="119">
        <v>3</v>
      </c>
      <c r="K3573" s="119">
        <v>7</v>
      </c>
      <c r="L3573" s="119">
        <v>702</v>
      </c>
      <c r="M3573" s="119">
        <v>40</v>
      </c>
      <c r="N3573" s="120"/>
    </row>
    <row r="3574" spans="1:14" x14ac:dyDescent="0.25">
      <c r="A3574" s="119">
        <v>190</v>
      </c>
      <c r="B3574" s="119">
        <v>190</v>
      </c>
      <c r="C3574" s="119">
        <v>3</v>
      </c>
      <c r="D3574" s="119" t="s">
        <v>208</v>
      </c>
      <c r="E3574" s="119">
        <v>11</v>
      </c>
      <c r="F3574" s="119" t="s">
        <v>361</v>
      </c>
      <c r="G3574" s="119" t="s">
        <v>361</v>
      </c>
      <c r="H3574" s="119" t="s">
        <v>188</v>
      </c>
      <c r="I3574" s="119" t="s">
        <v>189</v>
      </c>
      <c r="J3574" s="119">
        <v>3</v>
      </c>
      <c r="K3574" s="119">
        <v>7</v>
      </c>
      <c r="L3574" s="119">
        <v>703</v>
      </c>
      <c r="M3574" s="119">
        <v>43</v>
      </c>
      <c r="N3574" s="120"/>
    </row>
    <row r="3575" spans="1:14" x14ac:dyDescent="0.25">
      <c r="A3575" s="119">
        <v>190</v>
      </c>
      <c r="B3575" s="119">
        <v>190</v>
      </c>
      <c r="C3575" s="119">
        <v>3</v>
      </c>
      <c r="D3575" s="119" t="s">
        <v>208</v>
      </c>
      <c r="E3575" s="119">
        <v>11</v>
      </c>
      <c r="F3575" s="119" t="s">
        <v>361</v>
      </c>
      <c r="G3575" s="119" t="s">
        <v>361</v>
      </c>
      <c r="H3575" s="119" t="s">
        <v>188</v>
      </c>
      <c r="I3575" s="119" t="s">
        <v>189</v>
      </c>
      <c r="J3575" s="119">
        <v>3</v>
      </c>
      <c r="K3575" s="119">
        <v>7</v>
      </c>
      <c r="L3575" s="119">
        <v>704</v>
      </c>
      <c r="M3575" s="119">
        <v>41</v>
      </c>
      <c r="N3575" s="120"/>
    </row>
    <row r="3576" spans="1:14" x14ac:dyDescent="0.25">
      <c r="A3576" s="119">
        <v>190</v>
      </c>
      <c r="B3576" s="119">
        <v>190</v>
      </c>
      <c r="C3576" s="119">
        <v>3</v>
      </c>
      <c r="D3576" s="119" t="s">
        <v>208</v>
      </c>
      <c r="E3576" s="119">
        <v>11</v>
      </c>
      <c r="F3576" s="119" t="s">
        <v>361</v>
      </c>
      <c r="G3576" s="119" t="s">
        <v>361</v>
      </c>
      <c r="H3576" s="119" t="s">
        <v>188</v>
      </c>
      <c r="I3576" s="119" t="s">
        <v>189</v>
      </c>
      <c r="J3576" s="119">
        <v>3</v>
      </c>
      <c r="K3576" s="119">
        <v>7</v>
      </c>
      <c r="L3576" s="119">
        <v>705</v>
      </c>
      <c r="M3576" s="119">
        <v>43</v>
      </c>
      <c r="N3576" s="120"/>
    </row>
    <row r="3577" spans="1:14" x14ac:dyDescent="0.25">
      <c r="A3577" s="119">
        <v>190</v>
      </c>
      <c r="B3577" s="119">
        <v>190</v>
      </c>
      <c r="C3577" s="119">
        <v>3</v>
      </c>
      <c r="D3577" s="119" t="s">
        <v>208</v>
      </c>
      <c r="E3577" s="119">
        <v>11</v>
      </c>
      <c r="F3577" s="119" t="s">
        <v>361</v>
      </c>
      <c r="G3577" s="119" t="s">
        <v>361</v>
      </c>
      <c r="H3577" s="119" t="s">
        <v>188</v>
      </c>
      <c r="I3577" s="119" t="s">
        <v>189</v>
      </c>
      <c r="J3577" s="119">
        <v>3</v>
      </c>
      <c r="K3577" s="119">
        <v>8</v>
      </c>
      <c r="L3577" s="119">
        <v>801</v>
      </c>
      <c r="M3577" s="119">
        <v>40</v>
      </c>
      <c r="N3577" s="120"/>
    </row>
    <row r="3578" spans="1:14" x14ac:dyDescent="0.25">
      <c r="A3578" s="119">
        <v>190</v>
      </c>
      <c r="B3578" s="119">
        <v>190</v>
      </c>
      <c r="C3578" s="119">
        <v>3</v>
      </c>
      <c r="D3578" s="119" t="s">
        <v>208</v>
      </c>
      <c r="E3578" s="119">
        <v>11</v>
      </c>
      <c r="F3578" s="119" t="s">
        <v>361</v>
      </c>
      <c r="G3578" s="119" t="s">
        <v>361</v>
      </c>
      <c r="H3578" s="119" t="s">
        <v>188</v>
      </c>
      <c r="I3578" s="119" t="s">
        <v>189</v>
      </c>
      <c r="J3578" s="119">
        <v>3</v>
      </c>
      <c r="K3578" s="119">
        <v>8</v>
      </c>
      <c r="L3578" s="119">
        <v>802</v>
      </c>
      <c r="M3578" s="119">
        <v>40</v>
      </c>
      <c r="N3578" s="120"/>
    </row>
    <row r="3579" spans="1:14" x14ac:dyDescent="0.25">
      <c r="A3579" s="119">
        <v>190</v>
      </c>
      <c r="B3579" s="119">
        <v>190</v>
      </c>
      <c r="C3579" s="119">
        <v>3</v>
      </c>
      <c r="D3579" s="119" t="s">
        <v>208</v>
      </c>
      <c r="E3579" s="119">
        <v>11</v>
      </c>
      <c r="F3579" s="119" t="s">
        <v>361</v>
      </c>
      <c r="G3579" s="119" t="s">
        <v>361</v>
      </c>
      <c r="H3579" s="119" t="s">
        <v>188</v>
      </c>
      <c r="I3579" s="119" t="s">
        <v>189</v>
      </c>
      <c r="J3579" s="119">
        <v>3</v>
      </c>
      <c r="K3579" s="119">
        <v>8</v>
      </c>
      <c r="L3579" s="119">
        <v>803</v>
      </c>
      <c r="M3579" s="119">
        <v>40</v>
      </c>
      <c r="N3579" s="120"/>
    </row>
    <row r="3580" spans="1:14" x14ac:dyDescent="0.25">
      <c r="A3580" s="119">
        <v>190</v>
      </c>
      <c r="B3580" s="119">
        <v>190</v>
      </c>
      <c r="C3580" s="119">
        <v>3</v>
      </c>
      <c r="D3580" s="119" t="s">
        <v>208</v>
      </c>
      <c r="E3580" s="119">
        <v>11</v>
      </c>
      <c r="F3580" s="119" t="s">
        <v>361</v>
      </c>
      <c r="G3580" s="119" t="s">
        <v>361</v>
      </c>
      <c r="H3580" s="119" t="s">
        <v>188</v>
      </c>
      <c r="I3580" s="119" t="s">
        <v>189</v>
      </c>
      <c r="J3580" s="119">
        <v>3</v>
      </c>
      <c r="K3580" s="119">
        <v>8</v>
      </c>
      <c r="L3580" s="119">
        <v>804</v>
      </c>
      <c r="M3580" s="119">
        <v>40</v>
      </c>
      <c r="N3580" s="120"/>
    </row>
    <row r="3581" spans="1:14" x14ac:dyDescent="0.25">
      <c r="A3581" s="119">
        <v>190</v>
      </c>
      <c r="B3581" s="119">
        <v>190</v>
      </c>
      <c r="C3581" s="119">
        <v>3</v>
      </c>
      <c r="D3581" s="119" t="s">
        <v>208</v>
      </c>
      <c r="E3581" s="119">
        <v>11</v>
      </c>
      <c r="F3581" s="119" t="s">
        <v>361</v>
      </c>
      <c r="G3581" s="119" t="s">
        <v>361</v>
      </c>
      <c r="H3581" s="119" t="s">
        <v>188</v>
      </c>
      <c r="I3581" s="119" t="s">
        <v>189</v>
      </c>
      <c r="J3581" s="119">
        <v>3</v>
      </c>
      <c r="K3581" s="119">
        <v>8</v>
      </c>
      <c r="L3581" s="119">
        <v>805</v>
      </c>
      <c r="M3581" s="119">
        <v>41</v>
      </c>
      <c r="N3581" s="120"/>
    </row>
    <row r="3582" spans="1:14" x14ac:dyDescent="0.25">
      <c r="A3582" s="119">
        <v>190</v>
      </c>
      <c r="B3582" s="119">
        <v>190</v>
      </c>
      <c r="C3582" s="119">
        <v>3</v>
      </c>
      <c r="D3582" s="119" t="s">
        <v>208</v>
      </c>
      <c r="E3582" s="119">
        <v>11</v>
      </c>
      <c r="F3582" s="119" t="s">
        <v>361</v>
      </c>
      <c r="G3582" s="119" t="s">
        <v>361</v>
      </c>
      <c r="H3582" s="119" t="s">
        <v>188</v>
      </c>
      <c r="I3582" s="119" t="s">
        <v>190</v>
      </c>
      <c r="J3582" s="119">
        <v>1</v>
      </c>
      <c r="K3582" s="119">
        <v>0</v>
      </c>
      <c r="L3582" s="119">
        <v>1</v>
      </c>
      <c r="M3582" s="119">
        <v>24</v>
      </c>
      <c r="N3582" s="120"/>
    </row>
    <row r="3583" spans="1:14" x14ac:dyDescent="0.25">
      <c r="A3583" s="119">
        <v>190</v>
      </c>
      <c r="B3583" s="119">
        <v>190</v>
      </c>
      <c r="C3583" s="119">
        <v>3</v>
      </c>
      <c r="D3583" s="119" t="s">
        <v>208</v>
      </c>
      <c r="E3583" s="119">
        <v>11</v>
      </c>
      <c r="F3583" s="119" t="s">
        <v>361</v>
      </c>
      <c r="G3583" s="119" t="s">
        <v>361</v>
      </c>
      <c r="H3583" s="119" t="s">
        <v>188</v>
      </c>
      <c r="I3583" s="119" t="s">
        <v>190</v>
      </c>
      <c r="J3583" s="119">
        <v>1</v>
      </c>
      <c r="K3583" s="119">
        <v>0</v>
      </c>
      <c r="L3583" s="119">
        <v>2</v>
      </c>
      <c r="M3583" s="119">
        <v>24</v>
      </c>
      <c r="N3583" s="120"/>
    </row>
    <row r="3584" spans="1:14" x14ac:dyDescent="0.25">
      <c r="A3584" s="119">
        <v>190</v>
      </c>
      <c r="B3584" s="119">
        <v>190</v>
      </c>
      <c r="C3584" s="119">
        <v>3</v>
      </c>
      <c r="D3584" s="119" t="s">
        <v>208</v>
      </c>
      <c r="E3584" s="119">
        <v>11</v>
      </c>
      <c r="F3584" s="119" t="s">
        <v>361</v>
      </c>
      <c r="G3584" s="119" t="s">
        <v>361</v>
      </c>
      <c r="H3584" s="119" t="s">
        <v>188</v>
      </c>
      <c r="I3584" s="119" t="s">
        <v>190</v>
      </c>
      <c r="J3584" s="119">
        <v>2</v>
      </c>
      <c r="K3584" s="119">
        <v>5</v>
      </c>
      <c r="L3584" s="119">
        <v>501</v>
      </c>
      <c r="M3584" s="119">
        <v>31</v>
      </c>
      <c r="N3584" s="120"/>
    </row>
    <row r="3585" spans="1:14" x14ac:dyDescent="0.25">
      <c r="A3585" s="119">
        <v>190</v>
      </c>
      <c r="B3585" s="119">
        <v>190</v>
      </c>
      <c r="C3585" s="119">
        <v>3</v>
      </c>
      <c r="D3585" s="119" t="s">
        <v>208</v>
      </c>
      <c r="E3585" s="119">
        <v>11</v>
      </c>
      <c r="F3585" s="119" t="s">
        <v>361</v>
      </c>
      <c r="G3585" s="119" t="s">
        <v>361</v>
      </c>
      <c r="H3585" s="119" t="s">
        <v>188</v>
      </c>
      <c r="I3585" s="119" t="s">
        <v>190</v>
      </c>
      <c r="J3585" s="119">
        <v>2</v>
      </c>
      <c r="K3585" s="119">
        <v>5</v>
      </c>
      <c r="L3585" s="119">
        <v>502</v>
      </c>
      <c r="M3585" s="119">
        <v>32</v>
      </c>
      <c r="N3585" s="120"/>
    </row>
    <row r="3586" spans="1:14" x14ac:dyDescent="0.25">
      <c r="A3586" s="119">
        <v>190</v>
      </c>
      <c r="B3586" s="119">
        <v>190</v>
      </c>
      <c r="C3586" s="119">
        <v>3</v>
      </c>
      <c r="D3586" s="119" t="s">
        <v>208</v>
      </c>
      <c r="E3586" s="119">
        <v>11</v>
      </c>
      <c r="F3586" s="119" t="s">
        <v>361</v>
      </c>
      <c r="G3586" s="119" t="s">
        <v>361</v>
      </c>
      <c r="H3586" s="119" t="s">
        <v>188</v>
      </c>
      <c r="I3586" s="119" t="s">
        <v>190</v>
      </c>
      <c r="J3586" s="119">
        <v>2</v>
      </c>
      <c r="K3586" s="119">
        <v>5</v>
      </c>
      <c r="L3586" s="119">
        <v>503</v>
      </c>
      <c r="M3586" s="119">
        <v>32</v>
      </c>
      <c r="N3586" s="120"/>
    </row>
    <row r="3587" spans="1:14" x14ac:dyDescent="0.25">
      <c r="A3587" s="119">
        <v>190</v>
      </c>
      <c r="B3587" s="119">
        <v>190</v>
      </c>
      <c r="C3587" s="119">
        <v>3</v>
      </c>
      <c r="D3587" s="119" t="s">
        <v>208</v>
      </c>
      <c r="E3587" s="119">
        <v>11</v>
      </c>
      <c r="F3587" s="119" t="s">
        <v>361</v>
      </c>
      <c r="G3587" s="119" t="s">
        <v>361</v>
      </c>
      <c r="H3587" s="119" t="s">
        <v>188</v>
      </c>
      <c r="I3587" s="119" t="s">
        <v>190</v>
      </c>
      <c r="J3587" s="119">
        <v>2</v>
      </c>
      <c r="K3587" s="119">
        <v>5</v>
      </c>
      <c r="L3587" s="119">
        <v>504</v>
      </c>
      <c r="M3587" s="119">
        <v>34</v>
      </c>
      <c r="N3587" s="120"/>
    </row>
    <row r="3588" spans="1:14" x14ac:dyDescent="0.25">
      <c r="A3588" s="119">
        <v>190</v>
      </c>
      <c r="B3588" s="119">
        <v>190</v>
      </c>
      <c r="C3588" s="119">
        <v>3</v>
      </c>
      <c r="D3588" s="119" t="s">
        <v>208</v>
      </c>
      <c r="E3588" s="119">
        <v>11</v>
      </c>
      <c r="F3588" s="119" t="s">
        <v>361</v>
      </c>
      <c r="G3588" s="119" t="s">
        <v>361</v>
      </c>
      <c r="H3588" s="119" t="s">
        <v>188</v>
      </c>
      <c r="I3588" s="119" t="s">
        <v>190</v>
      </c>
      <c r="J3588" s="119">
        <v>2</v>
      </c>
      <c r="K3588" s="119">
        <v>5</v>
      </c>
      <c r="L3588" s="119">
        <v>505</v>
      </c>
      <c r="M3588" s="119">
        <v>23</v>
      </c>
      <c r="N3588" s="120"/>
    </row>
    <row r="3589" spans="1:14" x14ac:dyDescent="0.25">
      <c r="A3589" s="119">
        <v>190</v>
      </c>
      <c r="B3589" s="119">
        <v>190</v>
      </c>
      <c r="C3589" s="119">
        <v>3</v>
      </c>
      <c r="D3589" s="119" t="s">
        <v>208</v>
      </c>
      <c r="E3589" s="119">
        <v>11</v>
      </c>
      <c r="F3589" s="119" t="s">
        <v>361</v>
      </c>
      <c r="G3589" s="119" t="s">
        <v>361</v>
      </c>
      <c r="H3589" s="119" t="s">
        <v>188</v>
      </c>
      <c r="I3589" s="119" t="s">
        <v>190</v>
      </c>
      <c r="J3589" s="119">
        <v>3</v>
      </c>
      <c r="K3589" s="119">
        <v>9</v>
      </c>
      <c r="L3589" s="119">
        <v>901</v>
      </c>
      <c r="M3589" s="119">
        <v>32</v>
      </c>
      <c r="N3589" s="120"/>
    </row>
    <row r="3590" spans="1:14" x14ac:dyDescent="0.25">
      <c r="A3590" s="119">
        <v>190</v>
      </c>
      <c r="B3590" s="119">
        <v>190</v>
      </c>
      <c r="C3590" s="119">
        <v>3</v>
      </c>
      <c r="D3590" s="119" t="s">
        <v>208</v>
      </c>
      <c r="E3590" s="119">
        <v>11</v>
      </c>
      <c r="F3590" s="119" t="s">
        <v>361</v>
      </c>
      <c r="G3590" s="119" t="s">
        <v>361</v>
      </c>
      <c r="H3590" s="119" t="s">
        <v>188</v>
      </c>
      <c r="I3590" s="119" t="s">
        <v>190</v>
      </c>
      <c r="J3590" s="119">
        <v>3</v>
      </c>
      <c r="K3590" s="119">
        <v>9</v>
      </c>
      <c r="L3590" s="119">
        <v>902</v>
      </c>
      <c r="M3590" s="119">
        <v>30</v>
      </c>
      <c r="N3590" s="120"/>
    </row>
    <row r="3591" spans="1:14" x14ac:dyDescent="0.25">
      <c r="A3591" s="119">
        <v>190</v>
      </c>
      <c r="B3591" s="119">
        <v>190</v>
      </c>
      <c r="C3591" s="119">
        <v>3</v>
      </c>
      <c r="D3591" s="119" t="s">
        <v>208</v>
      </c>
      <c r="E3591" s="119">
        <v>11</v>
      </c>
      <c r="F3591" s="119" t="s">
        <v>361</v>
      </c>
      <c r="G3591" s="119" t="s">
        <v>361</v>
      </c>
      <c r="H3591" s="119" t="s">
        <v>188</v>
      </c>
      <c r="I3591" s="119" t="s">
        <v>190</v>
      </c>
      <c r="J3591" s="119">
        <v>3</v>
      </c>
      <c r="K3591" s="119">
        <v>9</v>
      </c>
      <c r="L3591" s="119">
        <v>903</v>
      </c>
      <c r="M3591" s="119">
        <v>29</v>
      </c>
      <c r="N3591" s="120"/>
    </row>
    <row r="3592" spans="1:14" x14ac:dyDescent="0.25">
      <c r="A3592" s="119">
        <v>190</v>
      </c>
      <c r="B3592" s="119">
        <v>190</v>
      </c>
      <c r="C3592" s="119">
        <v>3</v>
      </c>
      <c r="D3592" s="119" t="s">
        <v>208</v>
      </c>
      <c r="E3592" s="119">
        <v>11</v>
      </c>
      <c r="F3592" s="119" t="s">
        <v>361</v>
      </c>
      <c r="G3592" s="119" t="s">
        <v>361</v>
      </c>
      <c r="H3592" s="119" t="s">
        <v>188</v>
      </c>
      <c r="I3592" s="119" t="s">
        <v>190</v>
      </c>
      <c r="J3592" s="119">
        <v>3</v>
      </c>
      <c r="K3592" s="119">
        <v>9</v>
      </c>
      <c r="L3592" s="119">
        <v>904</v>
      </c>
      <c r="M3592" s="119">
        <v>34</v>
      </c>
    </row>
    <row r="3593" spans="1:14" x14ac:dyDescent="0.25">
      <c r="A3593" s="119">
        <v>190</v>
      </c>
      <c r="B3593" s="119">
        <v>190</v>
      </c>
      <c r="C3593" s="119">
        <v>3</v>
      </c>
      <c r="D3593" s="119" t="s">
        <v>208</v>
      </c>
      <c r="E3593" s="119">
        <v>11</v>
      </c>
      <c r="F3593" s="119" t="s">
        <v>361</v>
      </c>
      <c r="G3593" s="119" t="s">
        <v>361</v>
      </c>
      <c r="H3593" s="119" t="s">
        <v>188</v>
      </c>
      <c r="I3593" s="119" t="s">
        <v>190</v>
      </c>
      <c r="J3593" s="119">
        <v>3</v>
      </c>
      <c r="K3593" s="119">
        <v>9</v>
      </c>
      <c r="L3593" s="119">
        <v>905</v>
      </c>
      <c r="M3593" s="119">
        <v>37</v>
      </c>
    </row>
    <row r="3594" spans="1:14" x14ac:dyDescent="0.25">
      <c r="A3594" s="119">
        <v>190</v>
      </c>
      <c r="B3594" s="119">
        <v>190</v>
      </c>
      <c r="C3594" s="119">
        <v>3</v>
      </c>
      <c r="D3594" s="119" t="s">
        <v>208</v>
      </c>
      <c r="E3594" s="119">
        <v>11</v>
      </c>
      <c r="F3594" s="119" t="s">
        <v>361</v>
      </c>
      <c r="G3594" s="119" t="s">
        <v>361</v>
      </c>
      <c r="H3594" s="119" t="s">
        <v>188</v>
      </c>
      <c r="I3594" s="119" t="s">
        <v>190</v>
      </c>
      <c r="J3594" s="119">
        <v>4</v>
      </c>
      <c r="K3594" s="119">
        <v>10</v>
      </c>
      <c r="L3594" s="119">
        <v>1001</v>
      </c>
      <c r="M3594" s="119">
        <v>28</v>
      </c>
    </row>
    <row r="3595" spans="1:14" x14ac:dyDescent="0.25">
      <c r="A3595" s="119">
        <v>190</v>
      </c>
      <c r="B3595" s="119">
        <v>190</v>
      </c>
      <c r="C3595" s="119">
        <v>3</v>
      </c>
      <c r="D3595" s="119" t="s">
        <v>208</v>
      </c>
      <c r="E3595" s="119">
        <v>11</v>
      </c>
      <c r="F3595" s="119" t="s">
        <v>361</v>
      </c>
      <c r="G3595" s="119" t="s">
        <v>361</v>
      </c>
      <c r="H3595" s="119" t="s">
        <v>188</v>
      </c>
      <c r="I3595" s="119" t="s">
        <v>190</v>
      </c>
      <c r="J3595" s="119">
        <v>4</v>
      </c>
      <c r="K3595" s="119">
        <v>10</v>
      </c>
      <c r="L3595" s="119">
        <v>1002</v>
      </c>
      <c r="M3595" s="119">
        <v>30</v>
      </c>
    </row>
    <row r="3596" spans="1:14" x14ac:dyDescent="0.25">
      <c r="A3596" s="119">
        <v>190</v>
      </c>
      <c r="B3596" s="119">
        <v>190</v>
      </c>
      <c r="C3596" s="119">
        <v>3</v>
      </c>
      <c r="D3596" s="119" t="s">
        <v>208</v>
      </c>
      <c r="E3596" s="119">
        <v>11</v>
      </c>
      <c r="F3596" s="119" t="s">
        <v>361</v>
      </c>
      <c r="G3596" s="119" t="s">
        <v>361</v>
      </c>
      <c r="H3596" s="119" t="s">
        <v>188</v>
      </c>
      <c r="I3596" s="119" t="s">
        <v>190</v>
      </c>
      <c r="J3596" s="119">
        <v>4</v>
      </c>
      <c r="K3596" s="119">
        <v>10</v>
      </c>
      <c r="L3596" s="119">
        <v>1003</v>
      </c>
      <c r="M3596" s="119">
        <v>28</v>
      </c>
    </row>
    <row r="3597" spans="1:14" x14ac:dyDescent="0.25">
      <c r="A3597" s="119">
        <v>190</v>
      </c>
      <c r="B3597" s="119">
        <v>190</v>
      </c>
      <c r="C3597" s="119">
        <v>3</v>
      </c>
      <c r="D3597" s="119" t="s">
        <v>208</v>
      </c>
      <c r="E3597" s="119">
        <v>11</v>
      </c>
      <c r="F3597" s="119" t="s">
        <v>361</v>
      </c>
      <c r="G3597" s="119" t="s">
        <v>361</v>
      </c>
      <c r="H3597" s="119" t="s">
        <v>188</v>
      </c>
      <c r="I3597" s="119" t="s">
        <v>190</v>
      </c>
      <c r="J3597" s="119">
        <v>4</v>
      </c>
      <c r="K3597" s="119">
        <v>10</v>
      </c>
      <c r="L3597" s="119">
        <v>1004</v>
      </c>
      <c r="M3597" s="119">
        <v>27</v>
      </c>
    </row>
    <row r="3598" spans="1:14" x14ac:dyDescent="0.25">
      <c r="A3598" s="119">
        <v>190</v>
      </c>
      <c r="B3598" s="119">
        <v>190</v>
      </c>
      <c r="C3598" s="119">
        <v>3</v>
      </c>
      <c r="D3598" s="119" t="s">
        <v>208</v>
      </c>
      <c r="E3598" s="119">
        <v>11</v>
      </c>
      <c r="F3598" s="119" t="s">
        <v>361</v>
      </c>
      <c r="G3598" s="119" t="s">
        <v>361</v>
      </c>
      <c r="H3598" s="119" t="s">
        <v>188</v>
      </c>
      <c r="I3598" s="119" t="s">
        <v>190</v>
      </c>
      <c r="J3598" s="119">
        <v>4</v>
      </c>
      <c r="K3598" s="119">
        <v>10</v>
      </c>
      <c r="L3598" s="119">
        <v>1005</v>
      </c>
      <c r="M3598" s="119">
        <v>32</v>
      </c>
    </row>
    <row r="3599" spans="1:14" x14ac:dyDescent="0.25">
      <c r="A3599" s="119">
        <v>190</v>
      </c>
      <c r="B3599" s="119">
        <v>190</v>
      </c>
      <c r="C3599" s="119">
        <v>3</v>
      </c>
      <c r="D3599" s="119" t="s">
        <v>208</v>
      </c>
      <c r="E3599" s="119">
        <v>11</v>
      </c>
      <c r="F3599" s="119" t="s">
        <v>361</v>
      </c>
      <c r="G3599" s="119" t="s">
        <v>361</v>
      </c>
      <c r="H3599" s="119" t="s">
        <v>188</v>
      </c>
      <c r="I3599" s="119" t="s">
        <v>190</v>
      </c>
      <c r="J3599" s="119">
        <v>4</v>
      </c>
      <c r="K3599" s="119">
        <v>10</v>
      </c>
      <c r="L3599" s="119">
        <v>1006</v>
      </c>
      <c r="M3599" s="119">
        <v>34</v>
      </c>
    </row>
    <row r="3600" spans="1:14" x14ac:dyDescent="0.25">
      <c r="A3600" s="119">
        <v>190</v>
      </c>
      <c r="B3600" s="119">
        <v>190</v>
      </c>
      <c r="C3600" s="119">
        <v>3</v>
      </c>
      <c r="D3600" s="119" t="s">
        <v>208</v>
      </c>
      <c r="E3600" s="119">
        <v>11</v>
      </c>
      <c r="F3600" s="119" t="s">
        <v>361</v>
      </c>
      <c r="G3600" s="119" t="s">
        <v>361</v>
      </c>
      <c r="H3600" s="119" t="s">
        <v>188</v>
      </c>
      <c r="I3600" s="119" t="s">
        <v>190</v>
      </c>
      <c r="J3600" s="119">
        <v>4</v>
      </c>
      <c r="K3600" s="119">
        <v>11</v>
      </c>
      <c r="L3600" s="119">
        <v>1101</v>
      </c>
      <c r="M3600" s="119">
        <v>43</v>
      </c>
      <c r="N3600" s="120"/>
    </row>
    <row r="3601" spans="1:14" x14ac:dyDescent="0.25">
      <c r="A3601" s="119">
        <v>190</v>
      </c>
      <c r="B3601" s="119">
        <v>190</v>
      </c>
      <c r="C3601" s="119">
        <v>3</v>
      </c>
      <c r="D3601" s="119" t="s">
        <v>208</v>
      </c>
      <c r="E3601" s="119">
        <v>11</v>
      </c>
      <c r="F3601" s="119" t="s">
        <v>361</v>
      </c>
      <c r="G3601" s="119" t="s">
        <v>361</v>
      </c>
      <c r="H3601" s="119" t="s">
        <v>188</v>
      </c>
      <c r="I3601" s="119" t="s">
        <v>190</v>
      </c>
      <c r="J3601" s="119">
        <v>4</v>
      </c>
      <c r="K3601" s="119">
        <v>11</v>
      </c>
      <c r="L3601" s="119">
        <v>1102</v>
      </c>
      <c r="M3601" s="119">
        <v>44</v>
      </c>
      <c r="N3601" s="120"/>
    </row>
    <row r="3602" spans="1:14" x14ac:dyDescent="0.25">
      <c r="A3602" s="119">
        <v>190</v>
      </c>
      <c r="B3602" s="119">
        <v>190</v>
      </c>
      <c r="C3602" s="119">
        <v>3</v>
      </c>
      <c r="D3602" s="119" t="s">
        <v>208</v>
      </c>
      <c r="E3602" s="119">
        <v>11</v>
      </c>
      <c r="F3602" s="119" t="s">
        <v>361</v>
      </c>
      <c r="G3602" s="119" t="s">
        <v>361</v>
      </c>
      <c r="H3602" s="119" t="s">
        <v>188</v>
      </c>
      <c r="I3602" s="119" t="s">
        <v>190</v>
      </c>
      <c r="J3602" s="119">
        <v>4</v>
      </c>
      <c r="K3602" s="119">
        <v>11</v>
      </c>
      <c r="L3602" s="119">
        <v>1103</v>
      </c>
      <c r="M3602" s="119">
        <v>43</v>
      </c>
      <c r="N3602" s="120"/>
    </row>
    <row r="3603" spans="1:14" x14ac:dyDescent="0.25">
      <c r="A3603" s="119">
        <v>190</v>
      </c>
      <c r="B3603" s="119">
        <v>190</v>
      </c>
      <c r="C3603" s="119">
        <v>3</v>
      </c>
      <c r="D3603" s="119" t="s">
        <v>208</v>
      </c>
      <c r="E3603" s="119">
        <v>11</v>
      </c>
      <c r="F3603" s="119" t="s">
        <v>361</v>
      </c>
      <c r="G3603" s="119" t="s">
        <v>361</v>
      </c>
      <c r="H3603" s="119" t="s">
        <v>188</v>
      </c>
      <c r="I3603" s="119" t="s">
        <v>190</v>
      </c>
      <c r="J3603" s="119">
        <v>4</v>
      </c>
      <c r="K3603" s="119">
        <v>11</v>
      </c>
      <c r="L3603" s="119">
        <v>1104</v>
      </c>
      <c r="M3603" s="119">
        <v>43</v>
      </c>
      <c r="N3603" s="120"/>
    </row>
    <row r="3604" spans="1:14" x14ac:dyDescent="0.25">
      <c r="A3604" s="119">
        <v>190</v>
      </c>
      <c r="B3604" s="119">
        <v>190</v>
      </c>
      <c r="C3604" s="119">
        <v>3</v>
      </c>
      <c r="D3604" s="119" t="s">
        <v>208</v>
      </c>
      <c r="E3604" s="119">
        <v>11</v>
      </c>
      <c r="F3604" s="119" t="s">
        <v>361</v>
      </c>
      <c r="G3604" s="119" t="s">
        <v>361</v>
      </c>
      <c r="H3604" s="119" t="s">
        <v>188</v>
      </c>
      <c r="I3604" s="119" t="s">
        <v>190</v>
      </c>
      <c r="J3604" s="119">
        <v>4</v>
      </c>
      <c r="K3604" s="119">
        <v>11</v>
      </c>
      <c r="L3604" s="119">
        <v>1105</v>
      </c>
      <c r="M3604" s="119">
        <v>40</v>
      </c>
      <c r="N3604" s="120"/>
    </row>
    <row r="3605" spans="1:14" x14ac:dyDescent="0.25">
      <c r="A3605" s="119">
        <v>190</v>
      </c>
      <c r="B3605" s="119">
        <v>190</v>
      </c>
      <c r="C3605" s="119">
        <v>3</v>
      </c>
      <c r="D3605" s="119" t="s">
        <v>208</v>
      </c>
      <c r="E3605" s="119">
        <v>11</v>
      </c>
      <c r="F3605" s="119" t="s">
        <v>361</v>
      </c>
      <c r="G3605" s="119" t="s">
        <v>361</v>
      </c>
      <c r="H3605" s="119" t="s">
        <v>191</v>
      </c>
      <c r="I3605" s="119" t="s">
        <v>192</v>
      </c>
      <c r="J3605" s="119">
        <v>2</v>
      </c>
      <c r="K3605" s="119">
        <v>22</v>
      </c>
      <c r="L3605" s="119">
        <v>2201</v>
      </c>
      <c r="M3605" s="119">
        <v>19</v>
      </c>
      <c r="N3605" s="120"/>
    </row>
    <row r="3606" spans="1:14" x14ac:dyDescent="0.25">
      <c r="A3606" s="119">
        <v>190</v>
      </c>
      <c r="B3606" s="119">
        <v>190</v>
      </c>
      <c r="C3606" s="119">
        <v>3</v>
      </c>
      <c r="D3606" s="119" t="s">
        <v>208</v>
      </c>
      <c r="E3606" s="119">
        <v>11</v>
      </c>
      <c r="F3606" s="119" t="s">
        <v>361</v>
      </c>
      <c r="G3606" s="119" t="s">
        <v>361</v>
      </c>
      <c r="H3606" s="119" t="s">
        <v>191</v>
      </c>
      <c r="I3606" s="119" t="s">
        <v>192</v>
      </c>
      <c r="J3606" s="119">
        <v>3</v>
      </c>
      <c r="K3606" s="119">
        <v>23</v>
      </c>
      <c r="L3606" s="119">
        <v>2301</v>
      </c>
      <c r="M3606" s="119">
        <v>38</v>
      </c>
      <c r="N3606" s="120"/>
    </row>
    <row r="3607" spans="1:14" x14ac:dyDescent="0.25">
      <c r="A3607" s="119">
        <v>190</v>
      </c>
      <c r="B3607" s="119">
        <v>190</v>
      </c>
      <c r="C3607" s="119">
        <v>3</v>
      </c>
      <c r="D3607" s="119" t="s">
        <v>208</v>
      </c>
      <c r="E3607" s="119">
        <v>11</v>
      </c>
      <c r="F3607" s="119" t="s">
        <v>361</v>
      </c>
      <c r="G3607" s="119" t="s">
        <v>361</v>
      </c>
      <c r="H3607" s="119" t="s">
        <v>191</v>
      </c>
      <c r="I3607" s="119" t="s">
        <v>192</v>
      </c>
      <c r="J3607" s="119">
        <v>3</v>
      </c>
      <c r="K3607" s="119">
        <v>23</v>
      </c>
      <c r="L3607" s="119">
        <v>2302</v>
      </c>
      <c r="M3607" s="119">
        <v>33</v>
      </c>
      <c r="N3607" s="120"/>
    </row>
    <row r="3608" spans="1:14" x14ac:dyDescent="0.25">
      <c r="A3608" s="119">
        <v>190</v>
      </c>
      <c r="B3608" s="119">
        <v>190</v>
      </c>
      <c r="C3608" s="119">
        <v>3</v>
      </c>
      <c r="D3608" s="119" t="s">
        <v>208</v>
      </c>
      <c r="E3608" s="119">
        <v>11</v>
      </c>
      <c r="F3608" s="119" t="s">
        <v>361</v>
      </c>
      <c r="G3608" s="119" t="s">
        <v>361</v>
      </c>
      <c r="H3608" s="119" t="s">
        <v>191</v>
      </c>
      <c r="I3608" s="119" t="s">
        <v>192</v>
      </c>
      <c r="J3608" s="119">
        <v>3</v>
      </c>
      <c r="K3608" s="119">
        <v>24</v>
      </c>
      <c r="L3608" s="119">
        <v>2401</v>
      </c>
      <c r="M3608" s="119">
        <v>32</v>
      </c>
      <c r="N3608" s="120"/>
    </row>
    <row r="3609" spans="1:14" x14ac:dyDescent="0.25">
      <c r="A3609" s="119">
        <v>190</v>
      </c>
      <c r="B3609" s="119">
        <v>190</v>
      </c>
      <c r="C3609" s="119">
        <v>3</v>
      </c>
      <c r="D3609" s="119" t="s">
        <v>208</v>
      </c>
      <c r="E3609" s="119">
        <v>11</v>
      </c>
      <c r="F3609" s="119" t="s">
        <v>361</v>
      </c>
      <c r="G3609" s="119" t="s">
        <v>361</v>
      </c>
      <c r="H3609" s="119" t="s">
        <v>191</v>
      </c>
      <c r="I3609" s="119" t="s">
        <v>192</v>
      </c>
      <c r="J3609" s="119">
        <v>3</v>
      </c>
      <c r="K3609" s="119">
        <v>24</v>
      </c>
      <c r="L3609" s="119">
        <v>2402</v>
      </c>
      <c r="M3609" s="119">
        <v>24</v>
      </c>
      <c r="N3609" s="120"/>
    </row>
    <row r="3610" spans="1:14" x14ac:dyDescent="0.25">
      <c r="A3610" s="119">
        <v>190</v>
      </c>
      <c r="B3610" s="119">
        <v>190</v>
      </c>
      <c r="C3610" s="119">
        <v>3</v>
      </c>
      <c r="D3610" s="119" t="s">
        <v>208</v>
      </c>
      <c r="E3610" s="119">
        <v>11</v>
      </c>
      <c r="F3610" s="119" t="s">
        <v>361</v>
      </c>
      <c r="G3610" s="119" t="s">
        <v>361</v>
      </c>
      <c r="H3610" s="119" t="s">
        <v>191</v>
      </c>
      <c r="I3610" s="119" t="s">
        <v>192</v>
      </c>
      <c r="J3610" s="119">
        <v>4</v>
      </c>
      <c r="K3610" s="119">
        <v>25</v>
      </c>
      <c r="L3610" s="119">
        <v>2501</v>
      </c>
      <c r="M3610" s="119">
        <v>36</v>
      </c>
      <c r="N3610" s="120"/>
    </row>
    <row r="3611" spans="1:14" x14ac:dyDescent="0.25">
      <c r="A3611" s="119">
        <v>190</v>
      </c>
      <c r="B3611" s="119">
        <v>190</v>
      </c>
      <c r="C3611" s="119">
        <v>3</v>
      </c>
      <c r="D3611" s="119" t="s">
        <v>208</v>
      </c>
      <c r="E3611" s="119">
        <v>11</v>
      </c>
      <c r="F3611" s="119" t="s">
        <v>361</v>
      </c>
      <c r="G3611" s="119" t="s">
        <v>361</v>
      </c>
      <c r="H3611" s="119" t="s">
        <v>191</v>
      </c>
      <c r="I3611" s="119" t="s">
        <v>192</v>
      </c>
      <c r="J3611" s="119">
        <v>4</v>
      </c>
      <c r="K3611" s="119">
        <v>25</v>
      </c>
      <c r="L3611" s="119">
        <v>2502</v>
      </c>
      <c r="M3611" s="119">
        <v>36</v>
      </c>
      <c r="N3611" s="120"/>
    </row>
    <row r="3612" spans="1:14" x14ac:dyDescent="0.25">
      <c r="A3612" s="119">
        <v>190</v>
      </c>
      <c r="B3612" s="119">
        <v>190</v>
      </c>
      <c r="C3612" s="119">
        <v>3</v>
      </c>
      <c r="D3612" s="119" t="s">
        <v>208</v>
      </c>
      <c r="E3612" s="119">
        <v>11</v>
      </c>
      <c r="F3612" s="119" t="s">
        <v>361</v>
      </c>
      <c r="G3612" s="119" t="s">
        <v>361</v>
      </c>
      <c r="H3612" s="119" t="s">
        <v>191</v>
      </c>
      <c r="I3612" s="119" t="s">
        <v>192</v>
      </c>
      <c r="J3612" s="119">
        <v>4</v>
      </c>
      <c r="K3612" s="119">
        <v>25</v>
      </c>
      <c r="L3612" s="119">
        <v>2503</v>
      </c>
      <c r="M3612" s="119">
        <v>24</v>
      </c>
      <c r="N3612" s="120"/>
    </row>
    <row r="3613" spans="1:14" x14ac:dyDescent="0.25">
      <c r="A3613" s="119">
        <v>191</v>
      </c>
      <c r="B3613" s="119">
        <v>191</v>
      </c>
      <c r="C3613" s="119">
        <v>3</v>
      </c>
      <c r="D3613" s="119" t="s">
        <v>195</v>
      </c>
      <c r="E3613" s="119" t="s">
        <v>333</v>
      </c>
      <c r="F3613" s="119" t="s">
        <v>366</v>
      </c>
      <c r="G3613" s="119" t="s">
        <v>366</v>
      </c>
      <c r="H3613" s="119" t="s">
        <v>194</v>
      </c>
      <c r="I3613" s="119" t="s">
        <v>189</v>
      </c>
      <c r="J3613" s="119">
        <v>1</v>
      </c>
      <c r="K3613" s="119">
        <v>0</v>
      </c>
      <c r="L3613" s="119">
        <v>1</v>
      </c>
      <c r="M3613" s="119">
        <v>14</v>
      </c>
      <c r="N3613" s="120"/>
    </row>
    <row r="3614" spans="1:14" x14ac:dyDescent="0.25">
      <c r="A3614" s="119">
        <v>191</v>
      </c>
      <c r="B3614" s="119">
        <v>191</v>
      </c>
      <c r="C3614" s="119">
        <v>3</v>
      </c>
      <c r="D3614" s="119" t="s">
        <v>195</v>
      </c>
      <c r="E3614" s="119" t="s">
        <v>333</v>
      </c>
      <c r="F3614" s="119" t="s">
        <v>366</v>
      </c>
      <c r="G3614" s="119" t="s">
        <v>366</v>
      </c>
      <c r="H3614" s="119" t="s">
        <v>194</v>
      </c>
      <c r="I3614" s="119" t="s">
        <v>189</v>
      </c>
      <c r="J3614" s="119">
        <v>2</v>
      </c>
      <c r="K3614" s="119">
        <v>1</v>
      </c>
      <c r="L3614" s="119">
        <v>101</v>
      </c>
      <c r="M3614" s="119">
        <v>19</v>
      </c>
      <c r="N3614" s="120"/>
    </row>
    <row r="3615" spans="1:14" x14ac:dyDescent="0.25">
      <c r="A3615" s="119">
        <v>191</v>
      </c>
      <c r="B3615" s="119">
        <v>191</v>
      </c>
      <c r="C3615" s="119">
        <v>3</v>
      </c>
      <c r="D3615" s="119" t="s">
        <v>195</v>
      </c>
      <c r="E3615" s="119" t="s">
        <v>333</v>
      </c>
      <c r="F3615" s="119" t="s">
        <v>366</v>
      </c>
      <c r="G3615" s="119" t="s">
        <v>366</v>
      </c>
      <c r="H3615" s="119" t="s">
        <v>194</v>
      </c>
      <c r="I3615" s="119" t="s">
        <v>189</v>
      </c>
      <c r="J3615" s="119">
        <v>2</v>
      </c>
      <c r="K3615" s="119">
        <v>2</v>
      </c>
      <c r="L3615" s="119">
        <v>201</v>
      </c>
      <c r="M3615" s="119">
        <v>17</v>
      </c>
      <c r="N3615" s="120"/>
    </row>
    <row r="3616" spans="1:14" x14ac:dyDescent="0.25">
      <c r="A3616" s="119">
        <v>191</v>
      </c>
      <c r="B3616" s="119">
        <v>191</v>
      </c>
      <c r="C3616" s="119">
        <v>3</v>
      </c>
      <c r="D3616" s="119" t="s">
        <v>195</v>
      </c>
      <c r="E3616" s="119" t="s">
        <v>333</v>
      </c>
      <c r="F3616" s="119" t="s">
        <v>366</v>
      </c>
      <c r="G3616" s="119" t="s">
        <v>366</v>
      </c>
      <c r="H3616" s="119" t="s">
        <v>194</v>
      </c>
      <c r="I3616" s="119" t="s">
        <v>189</v>
      </c>
      <c r="J3616" s="119">
        <v>2</v>
      </c>
      <c r="K3616" s="119">
        <v>3</v>
      </c>
      <c r="L3616" s="119">
        <v>301</v>
      </c>
      <c r="M3616" s="119">
        <v>26</v>
      </c>
      <c r="N3616" s="120"/>
    </row>
    <row r="3617" spans="1:14" x14ac:dyDescent="0.25">
      <c r="A3617" s="119">
        <v>191</v>
      </c>
      <c r="B3617" s="119">
        <v>191</v>
      </c>
      <c r="C3617" s="119">
        <v>3</v>
      </c>
      <c r="D3617" s="119" t="s">
        <v>195</v>
      </c>
      <c r="E3617" s="119" t="s">
        <v>333</v>
      </c>
      <c r="F3617" s="119" t="s">
        <v>366</v>
      </c>
      <c r="G3617" s="119" t="s">
        <v>366</v>
      </c>
      <c r="H3617" s="119" t="s">
        <v>194</v>
      </c>
      <c r="I3617" s="119" t="s">
        <v>189</v>
      </c>
      <c r="J3617" s="119">
        <v>2</v>
      </c>
      <c r="K3617" s="119">
        <v>4</v>
      </c>
      <c r="L3617" s="119">
        <v>401</v>
      </c>
      <c r="M3617" s="119">
        <v>26</v>
      </c>
      <c r="N3617" s="120"/>
    </row>
    <row r="3618" spans="1:14" x14ac:dyDescent="0.25">
      <c r="A3618" s="119">
        <v>191</v>
      </c>
      <c r="B3618" s="119">
        <v>191</v>
      </c>
      <c r="C3618" s="119">
        <v>3</v>
      </c>
      <c r="D3618" s="119" t="s">
        <v>195</v>
      </c>
      <c r="E3618" s="119" t="s">
        <v>333</v>
      </c>
      <c r="F3618" s="119" t="s">
        <v>366</v>
      </c>
      <c r="G3618" s="119" t="s">
        <v>366</v>
      </c>
      <c r="H3618" s="119" t="s">
        <v>194</v>
      </c>
      <c r="I3618" s="119" t="s">
        <v>189</v>
      </c>
      <c r="J3618" s="119">
        <v>2</v>
      </c>
      <c r="K3618" s="119">
        <v>5</v>
      </c>
      <c r="L3618" s="119">
        <v>501</v>
      </c>
      <c r="M3618" s="119">
        <v>33</v>
      </c>
      <c r="N3618" s="120"/>
    </row>
    <row r="3619" spans="1:14" x14ac:dyDescent="0.25">
      <c r="A3619" s="119">
        <v>191</v>
      </c>
      <c r="B3619" s="119">
        <v>191</v>
      </c>
      <c r="C3619" s="119">
        <v>3</v>
      </c>
      <c r="D3619" s="119" t="s">
        <v>195</v>
      </c>
      <c r="E3619" s="119" t="s">
        <v>333</v>
      </c>
      <c r="F3619" s="119" t="s">
        <v>366</v>
      </c>
      <c r="G3619" s="119" t="s">
        <v>366</v>
      </c>
      <c r="H3619" s="119" t="s">
        <v>194</v>
      </c>
      <c r="I3619" s="119" t="s">
        <v>190</v>
      </c>
      <c r="J3619" s="119">
        <v>3</v>
      </c>
      <c r="K3619" s="119">
        <v>6</v>
      </c>
      <c r="L3619" s="119">
        <v>601</v>
      </c>
      <c r="M3619" s="119">
        <v>20</v>
      </c>
      <c r="N3619" s="120"/>
    </row>
    <row r="3620" spans="1:14" x14ac:dyDescent="0.25">
      <c r="A3620" s="119">
        <v>191</v>
      </c>
      <c r="B3620" s="119">
        <v>191</v>
      </c>
      <c r="C3620" s="119">
        <v>3</v>
      </c>
      <c r="D3620" s="119" t="s">
        <v>195</v>
      </c>
      <c r="E3620" s="119" t="s">
        <v>333</v>
      </c>
      <c r="F3620" s="119" t="s">
        <v>366</v>
      </c>
      <c r="G3620" s="119" t="s">
        <v>366</v>
      </c>
      <c r="H3620" s="119" t="s">
        <v>194</v>
      </c>
      <c r="I3620" s="119" t="s">
        <v>190</v>
      </c>
      <c r="J3620" s="119">
        <v>3</v>
      </c>
      <c r="K3620" s="119">
        <v>7</v>
      </c>
      <c r="L3620" s="119">
        <v>701</v>
      </c>
      <c r="M3620" s="119">
        <v>20</v>
      </c>
      <c r="N3620" s="120"/>
    </row>
    <row r="3621" spans="1:14" x14ac:dyDescent="0.25">
      <c r="A3621" s="119">
        <v>191</v>
      </c>
      <c r="B3621" s="119">
        <v>191</v>
      </c>
      <c r="C3621" s="119">
        <v>3</v>
      </c>
      <c r="D3621" s="119" t="s">
        <v>195</v>
      </c>
      <c r="E3621" s="119" t="s">
        <v>333</v>
      </c>
      <c r="F3621" s="119" t="s">
        <v>366</v>
      </c>
      <c r="G3621" s="119" t="s">
        <v>366</v>
      </c>
      <c r="H3621" s="119" t="s">
        <v>194</v>
      </c>
      <c r="I3621" s="119" t="s">
        <v>190</v>
      </c>
      <c r="J3621" s="119">
        <v>3</v>
      </c>
      <c r="K3621" s="119">
        <v>8</v>
      </c>
      <c r="L3621" s="119">
        <v>801</v>
      </c>
      <c r="M3621" s="119">
        <v>22</v>
      </c>
      <c r="N3621" s="120"/>
    </row>
    <row r="3622" spans="1:14" x14ac:dyDescent="0.25">
      <c r="A3622" s="119">
        <v>191</v>
      </c>
      <c r="B3622" s="119">
        <v>191</v>
      </c>
      <c r="C3622" s="119">
        <v>3</v>
      </c>
      <c r="D3622" s="119" t="s">
        <v>195</v>
      </c>
      <c r="E3622" s="119" t="s">
        <v>333</v>
      </c>
      <c r="F3622" s="119" t="s">
        <v>366</v>
      </c>
      <c r="G3622" s="119" t="s">
        <v>366</v>
      </c>
      <c r="H3622" s="119" t="s">
        <v>194</v>
      </c>
      <c r="I3622" s="119" t="s">
        <v>190</v>
      </c>
      <c r="J3622" s="119">
        <v>3</v>
      </c>
      <c r="K3622" s="119">
        <v>9</v>
      </c>
      <c r="L3622" s="119">
        <v>901</v>
      </c>
      <c r="M3622" s="119">
        <v>12</v>
      </c>
      <c r="N3622" s="120"/>
    </row>
    <row r="3623" spans="1:14" x14ac:dyDescent="0.25">
      <c r="A3623" s="119">
        <v>191</v>
      </c>
      <c r="B3623" s="119">
        <v>191</v>
      </c>
      <c r="C3623" s="119">
        <v>3</v>
      </c>
      <c r="D3623" s="119" t="s">
        <v>195</v>
      </c>
      <c r="E3623" s="119" t="s">
        <v>333</v>
      </c>
      <c r="F3623" s="119" t="s">
        <v>366</v>
      </c>
      <c r="G3623" s="119" t="s">
        <v>366</v>
      </c>
      <c r="H3623" s="119" t="s">
        <v>194</v>
      </c>
      <c r="I3623" s="119" t="s">
        <v>190</v>
      </c>
      <c r="J3623" s="119">
        <v>4</v>
      </c>
      <c r="K3623" s="119">
        <v>10</v>
      </c>
      <c r="L3623" s="119">
        <v>1001</v>
      </c>
      <c r="M3623" s="119">
        <v>14</v>
      </c>
      <c r="N3623" s="120"/>
    </row>
    <row r="3624" spans="1:14" x14ac:dyDescent="0.25">
      <c r="A3624" s="119">
        <v>191</v>
      </c>
      <c r="B3624" s="119">
        <v>191</v>
      </c>
      <c r="C3624" s="119">
        <v>3</v>
      </c>
      <c r="D3624" s="119" t="s">
        <v>195</v>
      </c>
      <c r="E3624" s="119" t="s">
        <v>333</v>
      </c>
      <c r="F3624" s="119" t="s">
        <v>366</v>
      </c>
      <c r="G3624" s="119" t="s">
        <v>366</v>
      </c>
      <c r="H3624" s="119" t="s">
        <v>194</v>
      </c>
      <c r="I3624" s="119" t="s">
        <v>190</v>
      </c>
      <c r="J3624" s="119">
        <v>4</v>
      </c>
      <c r="K3624" s="119">
        <v>11</v>
      </c>
      <c r="L3624" s="119">
        <v>1101</v>
      </c>
      <c r="M3624" s="119">
        <v>12</v>
      </c>
      <c r="N3624" s="120"/>
    </row>
    <row r="3625" spans="1:14" x14ac:dyDescent="0.25">
      <c r="A3625" s="119">
        <v>192</v>
      </c>
      <c r="B3625" s="119">
        <v>192</v>
      </c>
      <c r="C3625" s="119">
        <v>3</v>
      </c>
      <c r="D3625" s="119" t="s">
        <v>195</v>
      </c>
      <c r="E3625" s="119" t="s">
        <v>344</v>
      </c>
      <c r="F3625" s="119" t="s">
        <v>367</v>
      </c>
      <c r="G3625" s="119" t="s">
        <v>367</v>
      </c>
      <c r="H3625" s="119" t="s">
        <v>188</v>
      </c>
      <c r="I3625" s="119" t="s">
        <v>189</v>
      </c>
      <c r="J3625" s="119">
        <v>1</v>
      </c>
      <c r="K3625" s="119">
        <v>0</v>
      </c>
      <c r="L3625" s="119">
        <v>1</v>
      </c>
      <c r="M3625" s="119">
        <v>20</v>
      </c>
      <c r="N3625" s="120"/>
    </row>
    <row r="3626" spans="1:14" x14ac:dyDescent="0.25">
      <c r="A3626" s="119">
        <v>192</v>
      </c>
      <c r="B3626" s="119">
        <v>192</v>
      </c>
      <c r="C3626" s="119">
        <v>3</v>
      </c>
      <c r="D3626" s="119" t="s">
        <v>195</v>
      </c>
      <c r="E3626" s="119" t="s">
        <v>344</v>
      </c>
      <c r="F3626" s="119" t="s">
        <v>367</v>
      </c>
      <c r="G3626" s="119" t="s">
        <v>367</v>
      </c>
      <c r="H3626" s="119" t="s">
        <v>188</v>
      </c>
      <c r="I3626" s="119" t="s">
        <v>189</v>
      </c>
      <c r="J3626" s="119">
        <v>1</v>
      </c>
      <c r="K3626" s="119">
        <v>0</v>
      </c>
      <c r="L3626" s="119">
        <v>2</v>
      </c>
      <c r="M3626" s="119">
        <v>19</v>
      </c>
      <c r="N3626" s="120"/>
    </row>
    <row r="3627" spans="1:14" x14ac:dyDescent="0.25">
      <c r="A3627" s="119">
        <v>192</v>
      </c>
      <c r="B3627" s="119">
        <v>192</v>
      </c>
      <c r="C3627" s="119">
        <v>3</v>
      </c>
      <c r="D3627" s="119" t="s">
        <v>195</v>
      </c>
      <c r="E3627" s="119" t="s">
        <v>344</v>
      </c>
      <c r="F3627" s="119" t="s">
        <v>367</v>
      </c>
      <c r="G3627" s="119" t="s">
        <v>367</v>
      </c>
      <c r="H3627" s="119" t="s">
        <v>188</v>
      </c>
      <c r="I3627" s="119" t="s">
        <v>189</v>
      </c>
      <c r="J3627" s="119">
        <v>2</v>
      </c>
      <c r="K3627" s="119">
        <v>5</v>
      </c>
      <c r="L3627" s="119">
        <v>501</v>
      </c>
      <c r="M3627" s="119">
        <v>34</v>
      </c>
      <c r="N3627" s="120"/>
    </row>
    <row r="3628" spans="1:14" x14ac:dyDescent="0.25">
      <c r="A3628" s="119">
        <v>192</v>
      </c>
      <c r="B3628" s="119">
        <v>192</v>
      </c>
      <c r="C3628" s="119">
        <v>3</v>
      </c>
      <c r="D3628" s="119" t="s">
        <v>195</v>
      </c>
      <c r="E3628" s="119" t="s">
        <v>344</v>
      </c>
      <c r="F3628" s="119" t="s">
        <v>367</v>
      </c>
      <c r="G3628" s="119" t="s">
        <v>367</v>
      </c>
      <c r="H3628" s="119" t="s">
        <v>188</v>
      </c>
      <c r="I3628" s="119" t="s">
        <v>189</v>
      </c>
      <c r="J3628" s="119">
        <v>2</v>
      </c>
      <c r="K3628" s="119">
        <v>5</v>
      </c>
      <c r="L3628" s="119">
        <v>502</v>
      </c>
      <c r="M3628" s="119">
        <v>32</v>
      </c>
      <c r="N3628" s="120"/>
    </row>
    <row r="3629" spans="1:14" x14ac:dyDescent="0.25">
      <c r="A3629" s="119">
        <v>192</v>
      </c>
      <c r="B3629" s="119">
        <v>192</v>
      </c>
      <c r="C3629" s="119">
        <v>3</v>
      </c>
      <c r="D3629" s="119" t="s">
        <v>195</v>
      </c>
      <c r="E3629" s="119" t="s">
        <v>344</v>
      </c>
      <c r="F3629" s="119" t="s">
        <v>367</v>
      </c>
      <c r="G3629" s="119" t="s">
        <v>367</v>
      </c>
      <c r="H3629" s="119" t="s">
        <v>188</v>
      </c>
      <c r="I3629" s="119" t="s">
        <v>189</v>
      </c>
      <c r="J3629" s="119">
        <v>2</v>
      </c>
      <c r="K3629" s="119">
        <v>5</v>
      </c>
      <c r="L3629" s="119">
        <v>503</v>
      </c>
      <c r="M3629" s="119">
        <v>34</v>
      </c>
      <c r="N3629" s="120"/>
    </row>
    <row r="3630" spans="1:14" x14ac:dyDescent="0.25">
      <c r="A3630" s="119">
        <v>192</v>
      </c>
      <c r="B3630" s="119">
        <v>192</v>
      </c>
      <c r="C3630" s="119">
        <v>3</v>
      </c>
      <c r="D3630" s="119" t="s">
        <v>195</v>
      </c>
      <c r="E3630" s="119" t="s">
        <v>344</v>
      </c>
      <c r="F3630" s="119" t="s">
        <v>367</v>
      </c>
      <c r="G3630" s="119" t="s">
        <v>367</v>
      </c>
      <c r="H3630" s="119" t="s">
        <v>188</v>
      </c>
      <c r="I3630" s="119" t="s">
        <v>189</v>
      </c>
      <c r="J3630" s="119">
        <v>3</v>
      </c>
      <c r="K3630" s="119">
        <v>6</v>
      </c>
      <c r="L3630" s="119">
        <v>601</v>
      </c>
      <c r="M3630" s="119">
        <v>33</v>
      </c>
      <c r="N3630" s="120"/>
    </row>
    <row r="3631" spans="1:14" x14ac:dyDescent="0.25">
      <c r="A3631" s="119">
        <v>192</v>
      </c>
      <c r="B3631" s="119">
        <v>192</v>
      </c>
      <c r="C3631" s="119">
        <v>3</v>
      </c>
      <c r="D3631" s="119" t="s">
        <v>195</v>
      </c>
      <c r="E3631" s="119" t="s">
        <v>344</v>
      </c>
      <c r="F3631" s="119" t="s">
        <v>367</v>
      </c>
      <c r="G3631" s="119" t="s">
        <v>367</v>
      </c>
      <c r="H3631" s="119" t="s">
        <v>188</v>
      </c>
      <c r="I3631" s="119" t="s">
        <v>189</v>
      </c>
      <c r="J3631" s="119">
        <v>3</v>
      </c>
      <c r="K3631" s="119">
        <v>6</v>
      </c>
      <c r="L3631" s="119">
        <v>602</v>
      </c>
      <c r="M3631" s="119">
        <v>33</v>
      </c>
      <c r="N3631" s="120"/>
    </row>
    <row r="3632" spans="1:14" x14ac:dyDescent="0.25">
      <c r="A3632" s="119">
        <v>192</v>
      </c>
      <c r="B3632" s="119">
        <v>192</v>
      </c>
      <c r="C3632" s="119">
        <v>3</v>
      </c>
      <c r="D3632" s="119" t="s">
        <v>195</v>
      </c>
      <c r="E3632" s="119" t="s">
        <v>344</v>
      </c>
      <c r="F3632" s="119" t="s">
        <v>367</v>
      </c>
      <c r="G3632" s="119" t="s">
        <v>367</v>
      </c>
      <c r="H3632" s="119" t="s">
        <v>188</v>
      </c>
      <c r="I3632" s="119" t="s">
        <v>189</v>
      </c>
      <c r="J3632" s="119">
        <v>3</v>
      </c>
      <c r="K3632" s="119">
        <v>6</v>
      </c>
      <c r="L3632" s="119">
        <v>603</v>
      </c>
      <c r="M3632" s="119">
        <v>34</v>
      </c>
      <c r="N3632" s="120"/>
    </row>
    <row r="3633" spans="1:14" x14ac:dyDescent="0.25">
      <c r="A3633" s="119">
        <v>192</v>
      </c>
      <c r="B3633" s="119">
        <v>192</v>
      </c>
      <c r="C3633" s="119">
        <v>3</v>
      </c>
      <c r="D3633" s="119" t="s">
        <v>195</v>
      </c>
      <c r="E3633" s="119" t="s">
        <v>344</v>
      </c>
      <c r="F3633" s="119" t="s">
        <v>367</v>
      </c>
      <c r="G3633" s="119" t="s">
        <v>367</v>
      </c>
      <c r="H3633" s="119" t="s">
        <v>188</v>
      </c>
      <c r="I3633" s="119" t="s">
        <v>189</v>
      </c>
      <c r="J3633" s="119">
        <v>3</v>
      </c>
      <c r="K3633" s="119">
        <v>7</v>
      </c>
      <c r="L3633" s="119">
        <v>701</v>
      </c>
      <c r="M3633" s="119">
        <v>37</v>
      </c>
      <c r="N3633" s="120"/>
    </row>
    <row r="3634" spans="1:14" x14ac:dyDescent="0.25">
      <c r="A3634" s="119">
        <v>192</v>
      </c>
      <c r="B3634" s="119">
        <v>192</v>
      </c>
      <c r="C3634" s="119">
        <v>3</v>
      </c>
      <c r="D3634" s="119" t="s">
        <v>195</v>
      </c>
      <c r="E3634" s="119" t="s">
        <v>344</v>
      </c>
      <c r="F3634" s="119" t="s">
        <v>367</v>
      </c>
      <c r="G3634" s="119" t="s">
        <v>367</v>
      </c>
      <c r="H3634" s="119" t="s">
        <v>188</v>
      </c>
      <c r="I3634" s="119" t="s">
        <v>189</v>
      </c>
      <c r="J3634" s="119">
        <v>3</v>
      </c>
      <c r="K3634" s="119">
        <v>7</v>
      </c>
      <c r="L3634" s="119">
        <v>702</v>
      </c>
      <c r="M3634" s="119">
        <v>37</v>
      </c>
      <c r="N3634" s="120"/>
    </row>
    <row r="3635" spans="1:14" x14ac:dyDescent="0.25">
      <c r="A3635" s="119">
        <v>192</v>
      </c>
      <c r="B3635" s="119">
        <v>192</v>
      </c>
      <c r="C3635" s="119">
        <v>3</v>
      </c>
      <c r="D3635" s="119" t="s">
        <v>195</v>
      </c>
      <c r="E3635" s="119" t="s">
        <v>344</v>
      </c>
      <c r="F3635" s="119" t="s">
        <v>367</v>
      </c>
      <c r="G3635" s="119" t="s">
        <v>367</v>
      </c>
      <c r="H3635" s="119" t="s">
        <v>188</v>
      </c>
      <c r="I3635" s="119" t="s">
        <v>189</v>
      </c>
      <c r="J3635" s="119">
        <v>3</v>
      </c>
      <c r="K3635" s="119">
        <v>7</v>
      </c>
      <c r="L3635" s="119">
        <v>703</v>
      </c>
      <c r="M3635" s="119">
        <v>37</v>
      </c>
      <c r="N3635" s="120"/>
    </row>
    <row r="3636" spans="1:14" x14ac:dyDescent="0.25">
      <c r="A3636" s="119">
        <v>192</v>
      </c>
      <c r="B3636" s="119">
        <v>192</v>
      </c>
      <c r="C3636" s="119">
        <v>3</v>
      </c>
      <c r="D3636" s="119" t="s">
        <v>195</v>
      </c>
      <c r="E3636" s="119" t="s">
        <v>344</v>
      </c>
      <c r="F3636" s="119" t="s">
        <v>367</v>
      </c>
      <c r="G3636" s="119" t="s">
        <v>367</v>
      </c>
      <c r="H3636" s="119" t="s">
        <v>188</v>
      </c>
      <c r="I3636" s="119" t="s">
        <v>189</v>
      </c>
      <c r="J3636" s="119">
        <v>3</v>
      </c>
      <c r="K3636" s="119">
        <v>8</v>
      </c>
      <c r="L3636" s="119">
        <v>801</v>
      </c>
      <c r="M3636" s="119">
        <v>36</v>
      </c>
      <c r="N3636" s="120"/>
    </row>
    <row r="3637" spans="1:14" x14ac:dyDescent="0.25">
      <c r="A3637" s="119">
        <v>192</v>
      </c>
      <c r="B3637" s="119">
        <v>192</v>
      </c>
      <c r="C3637" s="119">
        <v>3</v>
      </c>
      <c r="D3637" s="119" t="s">
        <v>195</v>
      </c>
      <c r="E3637" s="119" t="s">
        <v>344</v>
      </c>
      <c r="F3637" s="119" t="s">
        <v>367</v>
      </c>
      <c r="G3637" s="119" t="s">
        <v>367</v>
      </c>
      <c r="H3637" s="119" t="s">
        <v>188</v>
      </c>
      <c r="I3637" s="119" t="s">
        <v>189</v>
      </c>
      <c r="J3637" s="119">
        <v>3</v>
      </c>
      <c r="K3637" s="119">
        <v>8</v>
      </c>
      <c r="L3637" s="119">
        <v>802</v>
      </c>
      <c r="M3637" s="119">
        <v>38</v>
      </c>
      <c r="N3637" s="120"/>
    </row>
    <row r="3638" spans="1:14" x14ac:dyDescent="0.25">
      <c r="A3638" s="119">
        <v>192</v>
      </c>
      <c r="B3638" s="119">
        <v>192</v>
      </c>
      <c r="C3638" s="119">
        <v>3</v>
      </c>
      <c r="D3638" s="119" t="s">
        <v>195</v>
      </c>
      <c r="E3638" s="119" t="s">
        <v>344</v>
      </c>
      <c r="F3638" s="119" t="s">
        <v>367</v>
      </c>
      <c r="G3638" s="119" t="s">
        <v>367</v>
      </c>
      <c r="H3638" s="119" t="s">
        <v>188</v>
      </c>
      <c r="I3638" s="119" t="s">
        <v>189</v>
      </c>
      <c r="J3638" s="119">
        <v>3</v>
      </c>
      <c r="K3638" s="119">
        <v>9</v>
      </c>
      <c r="L3638" s="119">
        <v>901</v>
      </c>
      <c r="M3638" s="119">
        <v>38</v>
      </c>
      <c r="N3638" s="120"/>
    </row>
    <row r="3639" spans="1:14" x14ac:dyDescent="0.25">
      <c r="A3639" s="119">
        <v>192</v>
      </c>
      <c r="B3639" s="119">
        <v>192</v>
      </c>
      <c r="C3639" s="119">
        <v>3</v>
      </c>
      <c r="D3639" s="119" t="s">
        <v>195</v>
      </c>
      <c r="E3639" s="119" t="s">
        <v>344</v>
      </c>
      <c r="F3639" s="119" t="s">
        <v>367</v>
      </c>
      <c r="G3639" s="119" t="s">
        <v>367</v>
      </c>
      <c r="H3639" s="119" t="s">
        <v>188</v>
      </c>
      <c r="I3639" s="119" t="s">
        <v>189</v>
      </c>
      <c r="J3639" s="119">
        <v>3</v>
      </c>
      <c r="K3639" s="119">
        <v>9</v>
      </c>
      <c r="L3639" s="119">
        <v>902</v>
      </c>
      <c r="M3639" s="119">
        <v>39</v>
      </c>
      <c r="N3639" s="120"/>
    </row>
    <row r="3640" spans="1:14" x14ac:dyDescent="0.25">
      <c r="A3640" s="119">
        <v>192</v>
      </c>
      <c r="B3640" s="119">
        <v>192</v>
      </c>
      <c r="C3640" s="119">
        <v>3</v>
      </c>
      <c r="D3640" s="119" t="s">
        <v>195</v>
      </c>
      <c r="E3640" s="119" t="s">
        <v>344</v>
      </c>
      <c r="F3640" s="119" t="s">
        <v>367</v>
      </c>
      <c r="G3640" s="119" t="s">
        <v>367</v>
      </c>
      <c r="H3640" s="119" t="s">
        <v>188</v>
      </c>
      <c r="I3640" s="119" t="s">
        <v>189</v>
      </c>
      <c r="J3640" s="119">
        <v>4</v>
      </c>
      <c r="K3640" s="119">
        <v>10</v>
      </c>
      <c r="L3640" s="119">
        <v>1001</v>
      </c>
      <c r="M3640" s="119">
        <v>23</v>
      </c>
      <c r="N3640" s="120"/>
    </row>
    <row r="3641" spans="1:14" x14ac:dyDescent="0.25">
      <c r="A3641" s="119">
        <v>192</v>
      </c>
      <c r="B3641" s="119">
        <v>192</v>
      </c>
      <c r="C3641" s="119">
        <v>3</v>
      </c>
      <c r="D3641" s="119" t="s">
        <v>195</v>
      </c>
      <c r="E3641" s="119" t="s">
        <v>344</v>
      </c>
      <c r="F3641" s="119" t="s">
        <v>367</v>
      </c>
      <c r="G3641" s="119" t="s">
        <v>367</v>
      </c>
      <c r="H3641" s="119" t="s">
        <v>188</v>
      </c>
      <c r="I3641" s="119" t="s">
        <v>189</v>
      </c>
      <c r="J3641" s="119">
        <v>4</v>
      </c>
      <c r="K3641" s="119">
        <v>10</v>
      </c>
      <c r="L3641" s="119">
        <v>1002</v>
      </c>
      <c r="M3641" s="119">
        <v>22</v>
      </c>
      <c r="N3641" s="120"/>
    </row>
    <row r="3642" spans="1:14" x14ac:dyDescent="0.25">
      <c r="A3642" s="119">
        <v>192</v>
      </c>
      <c r="B3642" s="119">
        <v>192</v>
      </c>
      <c r="C3642" s="119">
        <v>3</v>
      </c>
      <c r="D3642" s="119" t="s">
        <v>195</v>
      </c>
      <c r="E3642" s="119" t="s">
        <v>344</v>
      </c>
      <c r="F3642" s="119" t="s">
        <v>367</v>
      </c>
      <c r="G3642" s="119" t="s">
        <v>367</v>
      </c>
      <c r="H3642" s="119" t="s">
        <v>188</v>
      </c>
      <c r="I3642" s="119" t="s">
        <v>189</v>
      </c>
      <c r="J3642" s="119">
        <v>4</v>
      </c>
      <c r="K3642" s="119">
        <v>11</v>
      </c>
      <c r="L3642" s="119">
        <v>1101</v>
      </c>
      <c r="M3642" s="119">
        <v>33</v>
      </c>
      <c r="N3642" s="120"/>
    </row>
    <row r="3643" spans="1:14" x14ac:dyDescent="0.25">
      <c r="A3643" s="119">
        <v>192</v>
      </c>
      <c r="B3643" s="119">
        <v>192</v>
      </c>
      <c r="C3643" s="119">
        <v>3</v>
      </c>
      <c r="D3643" s="119" t="s">
        <v>195</v>
      </c>
      <c r="E3643" s="119" t="s">
        <v>344</v>
      </c>
      <c r="F3643" s="119" t="s">
        <v>367</v>
      </c>
      <c r="G3643" s="119" t="s">
        <v>367</v>
      </c>
      <c r="H3643" s="119" t="s">
        <v>188</v>
      </c>
      <c r="I3643" s="119" t="s">
        <v>190</v>
      </c>
      <c r="J3643" s="119">
        <v>1</v>
      </c>
      <c r="K3643" s="119">
        <v>0</v>
      </c>
      <c r="L3643" s="119">
        <v>1</v>
      </c>
      <c r="M3643" s="119">
        <v>19</v>
      </c>
      <c r="N3643" s="120"/>
    </row>
    <row r="3644" spans="1:14" x14ac:dyDescent="0.25">
      <c r="A3644" s="119">
        <v>192</v>
      </c>
      <c r="B3644" s="119">
        <v>192</v>
      </c>
      <c r="C3644" s="119">
        <v>3</v>
      </c>
      <c r="D3644" s="119" t="s">
        <v>195</v>
      </c>
      <c r="E3644" s="119" t="s">
        <v>344</v>
      </c>
      <c r="F3644" s="119" t="s">
        <v>367</v>
      </c>
      <c r="G3644" s="119" t="s">
        <v>367</v>
      </c>
      <c r="H3644" s="119" t="s">
        <v>188</v>
      </c>
      <c r="I3644" s="119" t="s">
        <v>190</v>
      </c>
      <c r="J3644" s="119">
        <v>1</v>
      </c>
      <c r="K3644" s="119">
        <v>0</v>
      </c>
      <c r="L3644" s="119">
        <v>2</v>
      </c>
      <c r="M3644" s="119">
        <v>14</v>
      </c>
      <c r="N3644" s="120"/>
    </row>
    <row r="3645" spans="1:14" x14ac:dyDescent="0.25">
      <c r="A3645" s="119">
        <v>192</v>
      </c>
      <c r="B3645" s="119">
        <v>192</v>
      </c>
      <c r="C3645" s="119">
        <v>3</v>
      </c>
      <c r="D3645" s="119" t="s">
        <v>195</v>
      </c>
      <c r="E3645" s="119" t="s">
        <v>344</v>
      </c>
      <c r="F3645" s="119" t="s">
        <v>367</v>
      </c>
      <c r="G3645" s="119" t="s">
        <v>367</v>
      </c>
      <c r="H3645" s="119" t="s">
        <v>188</v>
      </c>
      <c r="I3645" s="119" t="s">
        <v>190</v>
      </c>
      <c r="J3645" s="119">
        <v>2</v>
      </c>
      <c r="K3645" s="119">
        <v>1</v>
      </c>
      <c r="L3645" s="119">
        <v>101</v>
      </c>
      <c r="M3645" s="119">
        <v>27</v>
      </c>
      <c r="N3645" s="120"/>
    </row>
    <row r="3646" spans="1:14" x14ac:dyDescent="0.25">
      <c r="A3646" s="119">
        <v>192</v>
      </c>
      <c r="B3646" s="119">
        <v>192</v>
      </c>
      <c r="C3646" s="119">
        <v>3</v>
      </c>
      <c r="D3646" s="119" t="s">
        <v>195</v>
      </c>
      <c r="E3646" s="119" t="s">
        <v>344</v>
      </c>
      <c r="F3646" s="119" t="s">
        <v>367</v>
      </c>
      <c r="G3646" s="119" t="s">
        <v>367</v>
      </c>
      <c r="H3646" s="119" t="s">
        <v>188</v>
      </c>
      <c r="I3646" s="119" t="s">
        <v>190</v>
      </c>
      <c r="J3646" s="119">
        <v>2</v>
      </c>
      <c r="K3646" s="119">
        <v>1</v>
      </c>
      <c r="L3646" s="119">
        <v>102</v>
      </c>
      <c r="M3646" s="119">
        <v>26</v>
      </c>
      <c r="N3646" s="120"/>
    </row>
    <row r="3647" spans="1:14" x14ac:dyDescent="0.25">
      <c r="A3647" s="119">
        <v>192</v>
      </c>
      <c r="B3647" s="119">
        <v>192</v>
      </c>
      <c r="C3647" s="119">
        <v>3</v>
      </c>
      <c r="D3647" s="119" t="s">
        <v>195</v>
      </c>
      <c r="E3647" s="119" t="s">
        <v>344</v>
      </c>
      <c r="F3647" s="119" t="s">
        <v>367</v>
      </c>
      <c r="G3647" s="119" t="s">
        <v>367</v>
      </c>
      <c r="H3647" s="119" t="s">
        <v>188</v>
      </c>
      <c r="I3647" s="119" t="s">
        <v>190</v>
      </c>
      <c r="J3647" s="119">
        <v>2</v>
      </c>
      <c r="K3647" s="119">
        <v>1</v>
      </c>
      <c r="L3647" s="119">
        <v>103</v>
      </c>
      <c r="M3647" s="119">
        <v>27</v>
      </c>
    </row>
    <row r="3648" spans="1:14" x14ac:dyDescent="0.25">
      <c r="A3648" s="119">
        <v>192</v>
      </c>
      <c r="B3648" s="119">
        <v>192</v>
      </c>
      <c r="C3648" s="119">
        <v>3</v>
      </c>
      <c r="D3648" s="119" t="s">
        <v>195</v>
      </c>
      <c r="E3648" s="119" t="s">
        <v>344</v>
      </c>
      <c r="F3648" s="119" t="s">
        <v>367</v>
      </c>
      <c r="G3648" s="119" t="s">
        <v>367</v>
      </c>
      <c r="H3648" s="119" t="s">
        <v>188</v>
      </c>
      <c r="I3648" s="119" t="s">
        <v>190</v>
      </c>
      <c r="J3648" s="119">
        <v>2</v>
      </c>
      <c r="K3648" s="119">
        <v>2</v>
      </c>
      <c r="L3648" s="119">
        <v>201</v>
      </c>
      <c r="M3648" s="119">
        <v>24</v>
      </c>
    </row>
    <row r="3649" spans="1:14" x14ac:dyDescent="0.25">
      <c r="A3649" s="119">
        <v>192</v>
      </c>
      <c r="B3649" s="119">
        <v>192</v>
      </c>
      <c r="C3649" s="119">
        <v>3</v>
      </c>
      <c r="D3649" s="119" t="s">
        <v>195</v>
      </c>
      <c r="E3649" s="119" t="s">
        <v>344</v>
      </c>
      <c r="F3649" s="119" t="s">
        <v>367</v>
      </c>
      <c r="G3649" s="119" t="s">
        <v>367</v>
      </c>
      <c r="H3649" s="119" t="s">
        <v>188</v>
      </c>
      <c r="I3649" s="119" t="s">
        <v>190</v>
      </c>
      <c r="J3649" s="119">
        <v>2</v>
      </c>
      <c r="K3649" s="119">
        <v>2</v>
      </c>
      <c r="L3649" s="119">
        <v>202</v>
      </c>
      <c r="M3649" s="119">
        <v>23</v>
      </c>
    </row>
    <row r="3650" spans="1:14" x14ac:dyDescent="0.25">
      <c r="A3650" s="119">
        <v>192</v>
      </c>
      <c r="B3650" s="119">
        <v>192</v>
      </c>
      <c r="C3650" s="119">
        <v>3</v>
      </c>
      <c r="D3650" s="119" t="s">
        <v>195</v>
      </c>
      <c r="E3650" s="119" t="s">
        <v>344</v>
      </c>
      <c r="F3650" s="119" t="s">
        <v>367</v>
      </c>
      <c r="G3650" s="119" t="s">
        <v>367</v>
      </c>
      <c r="H3650" s="119" t="s">
        <v>188</v>
      </c>
      <c r="I3650" s="119" t="s">
        <v>190</v>
      </c>
      <c r="J3650" s="119">
        <v>2</v>
      </c>
      <c r="K3650" s="119">
        <v>2</v>
      </c>
      <c r="L3650" s="119">
        <v>203</v>
      </c>
      <c r="M3650" s="119">
        <v>24</v>
      </c>
    </row>
    <row r="3651" spans="1:14" x14ac:dyDescent="0.25">
      <c r="A3651" s="119">
        <v>192</v>
      </c>
      <c r="B3651" s="119">
        <v>192</v>
      </c>
      <c r="C3651" s="119">
        <v>3</v>
      </c>
      <c r="D3651" s="119" t="s">
        <v>195</v>
      </c>
      <c r="E3651" s="119" t="s">
        <v>344</v>
      </c>
      <c r="F3651" s="119" t="s">
        <v>367</v>
      </c>
      <c r="G3651" s="119" t="s">
        <v>367</v>
      </c>
      <c r="H3651" s="119" t="s">
        <v>188</v>
      </c>
      <c r="I3651" s="119" t="s">
        <v>190</v>
      </c>
      <c r="J3651" s="119">
        <v>2</v>
      </c>
      <c r="K3651" s="119">
        <v>2</v>
      </c>
      <c r="L3651" s="119">
        <v>204</v>
      </c>
      <c r="M3651" s="119">
        <v>24</v>
      </c>
    </row>
    <row r="3652" spans="1:14" x14ac:dyDescent="0.25">
      <c r="A3652" s="119">
        <v>192</v>
      </c>
      <c r="B3652" s="119">
        <v>192</v>
      </c>
      <c r="C3652" s="119">
        <v>3</v>
      </c>
      <c r="D3652" s="119" t="s">
        <v>195</v>
      </c>
      <c r="E3652" s="119" t="s">
        <v>344</v>
      </c>
      <c r="F3652" s="119" t="s">
        <v>367</v>
      </c>
      <c r="G3652" s="119" t="s">
        <v>367</v>
      </c>
      <c r="H3652" s="119" t="s">
        <v>188</v>
      </c>
      <c r="I3652" s="119" t="s">
        <v>190</v>
      </c>
      <c r="J3652" s="119">
        <v>2</v>
      </c>
      <c r="K3652" s="119">
        <v>3</v>
      </c>
      <c r="L3652" s="119">
        <v>301</v>
      </c>
      <c r="M3652" s="119">
        <v>27</v>
      </c>
    </row>
    <row r="3653" spans="1:14" x14ac:dyDescent="0.25">
      <c r="A3653" s="119">
        <v>192</v>
      </c>
      <c r="B3653" s="119">
        <v>192</v>
      </c>
      <c r="C3653" s="119">
        <v>3</v>
      </c>
      <c r="D3653" s="119" t="s">
        <v>195</v>
      </c>
      <c r="E3653" s="119" t="s">
        <v>344</v>
      </c>
      <c r="F3653" s="119" t="s">
        <v>367</v>
      </c>
      <c r="G3653" s="119" t="s">
        <v>367</v>
      </c>
      <c r="H3653" s="119" t="s">
        <v>188</v>
      </c>
      <c r="I3653" s="119" t="s">
        <v>190</v>
      </c>
      <c r="J3653" s="119">
        <v>2</v>
      </c>
      <c r="K3653" s="119">
        <v>3</v>
      </c>
      <c r="L3653" s="119">
        <v>302</v>
      </c>
      <c r="M3653" s="119">
        <v>24</v>
      </c>
      <c r="N3653" s="120"/>
    </row>
    <row r="3654" spans="1:14" x14ac:dyDescent="0.25">
      <c r="A3654" s="119">
        <v>192</v>
      </c>
      <c r="B3654" s="119">
        <v>192</v>
      </c>
      <c r="C3654" s="119">
        <v>3</v>
      </c>
      <c r="D3654" s="119" t="s">
        <v>195</v>
      </c>
      <c r="E3654" s="119" t="s">
        <v>344</v>
      </c>
      <c r="F3654" s="119" t="s">
        <v>367</v>
      </c>
      <c r="G3654" s="119" t="s">
        <v>367</v>
      </c>
      <c r="H3654" s="119" t="s">
        <v>188</v>
      </c>
      <c r="I3654" s="119" t="s">
        <v>190</v>
      </c>
      <c r="J3654" s="119">
        <v>2</v>
      </c>
      <c r="K3654" s="119">
        <v>3</v>
      </c>
      <c r="L3654" s="119">
        <v>303</v>
      </c>
      <c r="M3654" s="119">
        <v>26</v>
      </c>
      <c r="N3654" s="120"/>
    </row>
    <row r="3655" spans="1:14" x14ac:dyDescent="0.25">
      <c r="A3655" s="119">
        <v>192</v>
      </c>
      <c r="B3655" s="119">
        <v>192</v>
      </c>
      <c r="C3655" s="119">
        <v>3</v>
      </c>
      <c r="D3655" s="119" t="s">
        <v>195</v>
      </c>
      <c r="E3655" s="119" t="s">
        <v>344</v>
      </c>
      <c r="F3655" s="119" t="s">
        <v>367</v>
      </c>
      <c r="G3655" s="119" t="s">
        <v>367</v>
      </c>
      <c r="H3655" s="119" t="s">
        <v>188</v>
      </c>
      <c r="I3655" s="119" t="s">
        <v>190</v>
      </c>
      <c r="J3655" s="119">
        <v>2</v>
      </c>
      <c r="K3655" s="119">
        <v>3</v>
      </c>
      <c r="L3655" s="119">
        <v>304</v>
      </c>
      <c r="M3655" s="119">
        <v>25</v>
      </c>
      <c r="N3655" s="120"/>
    </row>
    <row r="3656" spans="1:14" x14ac:dyDescent="0.25">
      <c r="A3656" s="119">
        <v>192</v>
      </c>
      <c r="B3656" s="119">
        <v>192</v>
      </c>
      <c r="C3656" s="119">
        <v>3</v>
      </c>
      <c r="D3656" s="119" t="s">
        <v>195</v>
      </c>
      <c r="E3656" s="119" t="s">
        <v>344</v>
      </c>
      <c r="F3656" s="119" t="s">
        <v>367</v>
      </c>
      <c r="G3656" s="119" t="s">
        <v>367</v>
      </c>
      <c r="H3656" s="119" t="s">
        <v>188</v>
      </c>
      <c r="I3656" s="119" t="s">
        <v>190</v>
      </c>
      <c r="J3656" s="119">
        <v>2</v>
      </c>
      <c r="K3656" s="119">
        <v>4</v>
      </c>
      <c r="L3656" s="119">
        <v>401</v>
      </c>
      <c r="M3656" s="119">
        <v>24</v>
      </c>
      <c r="N3656" s="120"/>
    </row>
    <row r="3657" spans="1:14" x14ac:dyDescent="0.25">
      <c r="A3657" s="119">
        <v>192</v>
      </c>
      <c r="B3657" s="119">
        <v>192</v>
      </c>
      <c r="C3657" s="119">
        <v>3</v>
      </c>
      <c r="D3657" s="119" t="s">
        <v>195</v>
      </c>
      <c r="E3657" s="119" t="s">
        <v>344</v>
      </c>
      <c r="F3657" s="119" t="s">
        <v>367</v>
      </c>
      <c r="G3657" s="119" t="s">
        <v>367</v>
      </c>
      <c r="H3657" s="119" t="s">
        <v>188</v>
      </c>
      <c r="I3657" s="119" t="s">
        <v>190</v>
      </c>
      <c r="J3657" s="119">
        <v>2</v>
      </c>
      <c r="K3657" s="119">
        <v>4</v>
      </c>
      <c r="L3657" s="119">
        <v>402</v>
      </c>
      <c r="M3657" s="119">
        <v>22</v>
      </c>
      <c r="N3657" s="120"/>
    </row>
    <row r="3658" spans="1:14" x14ac:dyDescent="0.25">
      <c r="A3658" s="119">
        <v>192</v>
      </c>
      <c r="B3658" s="119">
        <v>192</v>
      </c>
      <c r="C3658" s="119">
        <v>3</v>
      </c>
      <c r="D3658" s="119" t="s">
        <v>195</v>
      </c>
      <c r="E3658" s="119" t="s">
        <v>344</v>
      </c>
      <c r="F3658" s="119" t="s">
        <v>367</v>
      </c>
      <c r="G3658" s="119" t="s">
        <v>367</v>
      </c>
      <c r="H3658" s="119" t="s">
        <v>188</v>
      </c>
      <c r="I3658" s="119" t="s">
        <v>190</v>
      </c>
      <c r="J3658" s="119">
        <v>2</v>
      </c>
      <c r="K3658" s="119">
        <v>4</v>
      </c>
      <c r="L3658" s="119">
        <v>403</v>
      </c>
      <c r="M3658" s="119">
        <v>26</v>
      </c>
      <c r="N3658" s="120"/>
    </row>
    <row r="3659" spans="1:14" x14ac:dyDescent="0.25">
      <c r="A3659" s="119">
        <v>192</v>
      </c>
      <c r="B3659" s="119">
        <v>192</v>
      </c>
      <c r="C3659" s="119">
        <v>3</v>
      </c>
      <c r="D3659" s="119" t="s">
        <v>195</v>
      </c>
      <c r="E3659" s="119" t="s">
        <v>344</v>
      </c>
      <c r="F3659" s="119" t="s">
        <v>367</v>
      </c>
      <c r="G3659" s="119" t="s">
        <v>367</v>
      </c>
      <c r="H3659" s="119" t="s">
        <v>188</v>
      </c>
      <c r="I3659" s="119" t="s">
        <v>190</v>
      </c>
      <c r="J3659" s="119">
        <v>2</v>
      </c>
      <c r="K3659" s="119">
        <v>4</v>
      </c>
      <c r="L3659" s="119">
        <v>404</v>
      </c>
      <c r="M3659" s="119">
        <v>28</v>
      </c>
      <c r="N3659" s="120"/>
    </row>
    <row r="3660" spans="1:14" x14ac:dyDescent="0.25">
      <c r="A3660" s="119">
        <v>192</v>
      </c>
      <c r="B3660" s="119">
        <v>192</v>
      </c>
      <c r="C3660" s="119">
        <v>3</v>
      </c>
      <c r="D3660" s="119" t="s">
        <v>195</v>
      </c>
      <c r="E3660" s="119" t="s">
        <v>344</v>
      </c>
      <c r="F3660" s="119" t="s">
        <v>367</v>
      </c>
      <c r="G3660" s="119" t="s">
        <v>367</v>
      </c>
      <c r="H3660" s="119" t="s">
        <v>191</v>
      </c>
      <c r="I3660" s="119" t="s">
        <v>192</v>
      </c>
      <c r="J3660" s="119">
        <v>3</v>
      </c>
      <c r="K3660" s="119">
        <v>23</v>
      </c>
      <c r="L3660" s="119">
        <v>2301</v>
      </c>
      <c r="M3660" s="119">
        <v>16</v>
      </c>
      <c r="N3660" s="120"/>
    </row>
    <row r="3661" spans="1:14" x14ac:dyDescent="0.25">
      <c r="A3661" s="119">
        <v>192</v>
      </c>
      <c r="B3661" s="119">
        <v>192</v>
      </c>
      <c r="C3661" s="119">
        <v>3</v>
      </c>
      <c r="D3661" s="119" t="s">
        <v>195</v>
      </c>
      <c r="E3661" s="119" t="s">
        <v>344</v>
      </c>
      <c r="F3661" s="119" t="s">
        <v>367</v>
      </c>
      <c r="G3661" s="119" t="s">
        <v>367</v>
      </c>
      <c r="H3661" s="119" t="s">
        <v>191</v>
      </c>
      <c r="I3661" s="119" t="s">
        <v>192</v>
      </c>
      <c r="J3661" s="119">
        <v>3</v>
      </c>
      <c r="K3661" s="119">
        <v>24</v>
      </c>
      <c r="L3661" s="119">
        <v>2401</v>
      </c>
      <c r="M3661" s="119">
        <v>32</v>
      </c>
      <c r="N3661" s="120"/>
    </row>
    <row r="3662" spans="1:14" x14ac:dyDescent="0.25">
      <c r="A3662" s="119">
        <v>192</v>
      </c>
      <c r="B3662" s="119">
        <v>192</v>
      </c>
      <c r="C3662" s="119">
        <v>3</v>
      </c>
      <c r="D3662" s="119" t="s">
        <v>195</v>
      </c>
      <c r="E3662" s="119" t="s">
        <v>344</v>
      </c>
      <c r="F3662" s="119" t="s">
        <v>367</v>
      </c>
      <c r="G3662" s="119" t="s">
        <v>367</v>
      </c>
      <c r="H3662" s="119" t="s">
        <v>191</v>
      </c>
      <c r="I3662" s="119" t="s">
        <v>192</v>
      </c>
      <c r="J3662" s="119">
        <v>3</v>
      </c>
      <c r="K3662" s="119">
        <v>24</v>
      </c>
      <c r="L3662" s="119">
        <v>2402</v>
      </c>
      <c r="M3662" s="119">
        <v>32</v>
      </c>
      <c r="N3662" s="120"/>
    </row>
    <row r="3663" spans="1:14" x14ac:dyDescent="0.25">
      <c r="A3663" s="119">
        <v>192</v>
      </c>
      <c r="B3663" s="119">
        <v>192</v>
      </c>
      <c r="C3663" s="119">
        <v>3</v>
      </c>
      <c r="D3663" s="119" t="s">
        <v>195</v>
      </c>
      <c r="E3663" s="119" t="s">
        <v>344</v>
      </c>
      <c r="F3663" s="119" t="s">
        <v>367</v>
      </c>
      <c r="G3663" s="119" t="s">
        <v>367</v>
      </c>
      <c r="H3663" s="119" t="s">
        <v>191</v>
      </c>
      <c r="I3663" s="119" t="s">
        <v>192</v>
      </c>
      <c r="J3663" s="119">
        <v>4</v>
      </c>
      <c r="K3663" s="119">
        <v>25</v>
      </c>
      <c r="L3663" s="119">
        <v>2501</v>
      </c>
      <c r="M3663" s="119">
        <v>26</v>
      </c>
      <c r="N3663" s="120"/>
    </row>
    <row r="3664" spans="1:14" x14ac:dyDescent="0.25">
      <c r="A3664" s="119">
        <v>192</v>
      </c>
      <c r="B3664" s="119">
        <v>192</v>
      </c>
      <c r="C3664" s="119">
        <v>3</v>
      </c>
      <c r="D3664" s="119" t="s">
        <v>195</v>
      </c>
      <c r="E3664" s="119" t="s">
        <v>344</v>
      </c>
      <c r="F3664" s="119" t="s">
        <v>367</v>
      </c>
      <c r="G3664" s="119" t="s">
        <v>367</v>
      </c>
      <c r="H3664" s="119" t="s">
        <v>191</v>
      </c>
      <c r="I3664" s="119" t="s">
        <v>192</v>
      </c>
      <c r="J3664" s="119">
        <v>4</v>
      </c>
      <c r="K3664" s="119">
        <v>25</v>
      </c>
      <c r="L3664" s="119">
        <v>2502</v>
      </c>
      <c r="M3664" s="119">
        <v>27</v>
      </c>
      <c r="N3664" s="120"/>
    </row>
    <row r="3665" spans="1:14" x14ac:dyDescent="0.25">
      <c r="A3665" s="119">
        <v>192</v>
      </c>
      <c r="B3665" s="119">
        <v>192</v>
      </c>
      <c r="C3665" s="119">
        <v>3</v>
      </c>
      <c r="D3665" s="119" t="s">
        <v>195</v>
      </c>
      <c r="E3665" s="119" t="s">
        <v>344</v>
      </c>
      <c r="F3665" s="119" t="s">
        <v>367</v>
      </c>
      <c r="G3665" s="119" t="s">
        <v>367</v>
      </c>
      <c r="H3665" s="119" t="s">
        <v>191</v>
      </c>
      <c r="I3665" s="119" t="s">
        <v>192</v>
      </c>
      <c r="J3665" s="119">
        <v>4</v>
      </c>
      <c r="K3665" s="119">
        <v>25</v>
      </c>
      <c r="L3665" s="119">
        <v>2503</v>
      </c>
      <c r="M3665" s="119">
        <v>27</v>
      </c>
      <c r="N3665" s="120"/>
    </row>
    <row r="3666" spans="1:14" x14ac:dyDescent="0.25">
      <c r="A3666" s="119">
        <v>192</v>
      </c>
      <c r="B3666" s="119">
        <v>204</v>
      </c>
      <c r="C3666" s="119">
        <v>3</v>
      </c>
      <c r="D3666" s="119" t="s">
        <v>195</v>
      </c>
      <c r="E3666" s="119" t="s">
        <v>344</v>
      </c>
      <c r="F3666" s="119" t="s">
        <v>367</v>
      </c>
      <c r="G3666" s="119" t="s">
        <v>368</v>
      </c>
      <c r="H3666" s="119" t="s">
        <v>201</v>
      </c>
      <c r="I3666" s="119" t="s">
        <v>189</v>
      </c>
      <c r="J3666" s="119">
        <v>1</v>
      </c>
      <c r="K3666" s="119">
        <v>0</v>
      </c>
      <c r="L3666" s="119">
        <v>1</v>
      </c>
      <c r="M3666" s="119">
        <v>5</v>
      </c>
      <c r="N3666" s="120"/>
    </row>
    <row r="3667" spans="1:14" x14ac:dyDescent="0.25">
      <c r="A3667" s="119">
        <v>192</v>
      </c>
      <c r="B3667" s="119">
        <v>204</v>
      </c>
      <c r="C3667" s="119">
        <v>3</v>
      </c>
      <c r="D3667" s="119" t="s">
        <v>195</v>
      </c>
      <c r="E3667" s="119" t="s">
        <v>344</v>
      </c>
      <c r="F3667" s="119" t="s">
        <v>367</v>
      </c>
      <c r="G3667" s="119" t="s">
        <v>368</v>
      </c>
      <c r="H3667" s="119" t="s">
        <v>201</v>
      </c>
      <c r="I3667" s="119" t="s">
        <v>189</v>
      </c>
      <c r="J3667" s="119">
        <v>2</v>
      </c>
      <c r="K3667" s="119">
        <v>1</v>
      </c>
      <c r="L3667" s="119">
        <v>101</v>
      </c>
      <c r="M3667" s="119">
        <v>5</v>
      </c>
      <c r="N3667" s="120"/>
    </row>
    <row r="3668" spans="1:14" x14ac:dyDescent="0.25">
      <c r="A3668" s="119">
        <v>192</v>
      </c>
      <c r="B3668" s="119">
        <v>204</v>
      </c>
      <c r="C3668" s="119">
        <v>3</v>
      </c>
      <c r="D3668" s="119" t="s">
        <v>195</v>
      </c>
      <c r="E3668" s="119" t="s">
        <v>344</v>
      </c>
      <c r="F3668" s="119" t="s">
        <v>367</v>
      </c>
      <c r="G3668" s="119" t="s">
        <v>368</v>
      </c>
      <c r="H3668" s="119" t="s">
        <v>201</v>
      </c>
      <c r="I3668" s="119" t="s">
        <v>189</v>
      </c>
      <c r="J3668" s="119">
        <v>2</v>
      </c>
      <c r="K3668" s="119">
        <v>2</v>
      </c>
      <c r="L3668" s="119">
        <v>201</v>
      </c>
      <c r="M3668" s="119">
        <v>4</v>
      </c>
      <c r="N3668" s="120"/>
    </row>
    <row r="3669" spans="1:14" x14ac:dyDescent="0.25">
      <c r="A3669" s="119">
        <v>192</v>
      </c>
      <c r="B3669" s="119">
        <v>204</v>
      </c>
      <c r="C3669" s="119">
        <v>3</v>
      </c>
      <c r="D3669" s="119" t="s">
        <v>195</v>
      </c>
      <c r="E3669" s="119" t="s">
        <v>344</v>
      </c>
      <c r="F3669" s="119" t="s">
        <v>367</v>
      </c>
      <c r="G3669" s="119" t="s">
        <v>368</v>
      </c>
      <c r="H3669" s="119" t="s">
        <v>201</v>
      </c>
      <c r="I3669" s="119" t="s">
        <v>189</v>
      </c>
      <c r="J3669" s="119">
        <v>2</v>
      </c>
      <c r="K3669" s="119">
        <v>3</v>
      </c>
      <c r="L3669" s="119">
        <v>301</v>
      </c>
      <c r="M3669" s="119">
        <v>7</v>
      </c>
      <c r="N3669" s="120"/>
    </row>
    <row r="3670" spans="1:14" x14ac:dyDescent="0.25">
      <c r="A3670" s="119">
        <v>192</v>
      </c>
      <c r="B3670" s="119">
        <v>204</v>
      </c>
      <c r="C3670" s="119">
        <v>3</v>
      </c>
      <c r="D3670" s="119" t="s">
        <v>195</v>
      </c>
      <c r="E3670" s="119" t="s">
        <v>344</v>
      </c>
      <c r="F3670" s="119" t="s">
        <v>367</v>
      </c>
      <c r="G3670" s="119" t="s">
        <v>368</v>
      </c>
      <c r="H3670" s="119" t="s">
        <v>201</v>
      </c>
      <c r="I3670" s="119" t="s">
        <v>189</v>
      </c>
      <c r="J3670" s="119">
        <v>2</v>
      </c>
      <c r="K3670" s="119">
        <v>4</v>
      </c>
      <c r="L3670" s="119">
        <v>401</v>
      </c>
      <c r="M3670" s="119">
        <v>8</v>
      </c>
      <c r="N3670" s="120"/>
    </row>
    <row r="3671" spans="1:14" x14ac:dyDescent="0.25">
      <c r="A3671" s="119">
        <v>192</v>
      </c>
      <c r="B3671" s="119">
        <v>204</v>
      </c>
      <c r="C3671" s="119">
        <v>3</v>
      </c>
      <c r="D3671" s="119" t="s">
        <v>195</v>
      </c>
      <c r="E3671" s="119" t="s">
        <v>344</v>
      </c>
      <c r="F3671" s="119" t="s">
        <v>367</v>
      </c>
      <c r="G3671" s="119" t="s">
        <v>368</v>
      </c>
      <c r="H3671" s="119" t="s">
        <v>201</v>
      </c>
      <c r="I3671" s="119" t="s">
        <v>189</v>
      </c>
      <c r="J3671" s="119">
        <v>2</v>
      </c>
      <c r="K3671" s="119">
        <v>5</v>
      </c>
      <c r="L3671" s="119">
        <v>501</v>
      </c>
      <c r="M3671" s="119">
        <v>3</v>
      </c>
      <c r="N3671" s="120"/>
    </row>
    <row r="3672" spans="1:14" x14ac:dyDescent="0.25">
      <c r="A3672" s="119">
        <v>193</v>
      </c>
      <c r="B3672" s="119">
        <v>169</v>
      </c>
      <c r="C3672" s="119">
        <v>3</v>
      </c>
      <c r="D3672" s="119" t="s">
        <v>195</v>
      </c>
      <c r="E3672" s="119" t="s">
        <v>196</v>
      </c>
      <c r="F3672" s="119" t="s">
        <v>369</v>
      </c>
      <c r="G3672" s="119" t="s">
        <v>370</v>
      </c>
      <c r="H3672" s="119" t="s">
        <v>194</v>
      </c>
      <c r="I3672" s="119" t="s">
        <v>189</v>
      </c>
      <c r="J3672" s="119">
        <v>1</v>
      </c>
      <c r="K3672" s="119">
        <v>0</v>
      </c>
      <c r="L3672" s="119">
        <v>1</v>
      </c>
      <c r="M3672" s="119">
        <v>21</v>
      </c>
      <c r="N3672" s="120"/>
    </row>
    <row r="3673" spans="1:14" x14ac:dyDescent="0.25">
      <c r="A3673" s="119">
        <v>193</v>
      </c>
      <c r="B3673" s="119">
        <v>169</v>
      </c>
      <c r="C3673" s="119">
        <v>3</v>
      </c>
      <c r="D3673" s="119" t="s">
        <v>195</v>
      </c>
      <c r="E3673" s="119" t="s">
        <v>196</v>
      </c>
      <c r="F3673" s="119" t="s">
        <v>369</v>
      </c>
      <c r="G3673" s="119" t="s">
        <v>370</v>
      </c>
      <c r="H3673" s="119" t="s">
        <v>194</v>
      </c>
      <c r="I3673" s="119" t="s">
        <v>189</v>
      </c>
      <c r="J3673" s="119">
        <v>1</v>
      </c>
      <c r="K3673" s="119">
        <v>0</v>
      </c>
      <c r="L3673" s="119">
        <v>2</v>
      </c>
      <c r="M3673" s="119">
        <v>20</v>
      </c>
      <c r="N3673" s="120"/>
    </row>
    <row r="3674" spans="1:14" x14ac:dyDescent="0.25">
      <c r="A3674" s="119">
        <v>193</v>
      </c>
      <c r="B3674" s="119">
        <v>169</v>
      </c>
      <c r="C3674" s="119">
        <v>3</v>
      </c>
      <c r="D3674" s="119" t="s">
        <v>195</v>
      </c>
      <c r="E3674" s="119" t="s">
        <v>196</v>
      </c>
      <c r="F3674" s="119" t="s">
        <v>369</v>
      </c>
      <c r="G3674" s="119" t="s">
        <v>370</v>
      </c>
      <c r="H3674" s="119" t="s">
        <v>194</v>
      </c>
      <c r="I3674" s="119" t="s">
        <v>189</v>
      </c>
      <c r="J3674" s="119">
        <v>2</v>
      </c>
      <c r="K3674" s="119">
        <v>1</v>
      </c>
      <c r="L3674" s="119">
        <v>101</v>
      </c>
      <c r="M3674" s="119">
        <v>26</v>
      </c>
      <c r="N3674" s="120"/>
    </row>
    <row r="3675" spans="1:14" x14ac:dyDescent="0.25">
      <c r="A3675" s="119">
        <v>193</v>
      </c>
      <c r="B3675" s="119">
        <v>169</v>
      </c>
      <c r="C3675" s="119">
        <v>3</v>
      </c>
      <c r="D3675" s="119" t="s">
        <v>195</v>
      </c>
      <c r="E3675" s="119" t="s">
        <v>196</v>
      </c>
      <c r="F3675" s="119" t="s">
        <v>369</v>
      </c>
      <c r="G3675" s="119" t="s">
        <v>370</v>
      </c>
      <c r="H3675" s="119" t="s">
        <v>194</v>
      </c>
      <c r="I3675" s="119" t="s">
        <v>189</v>
      </c>
      <c r="J3675" s="119">
        <v>2</v>
      </c>
      <c r="K3675" s="119">
        <v>1</v>
      </c>
      <c r="L3675" s="119">
        <v>102</v>
      </c>
      <c r="M3675" s="119">
        <v>24</v>
      </c>
      <c r="N3675" s="120"/>
    </row>
    <row r="3676" spans="1:14" x14ac:dyDescent="0.25">
      <c r="A3676" s="119">
        <v>193</v>
      </c>
      <c r="B3676" s="119">
        <v>169</v>
      </c>
      <c r="C3676" s="119">
        <v>3</v>
      </c>
      <c r="D3676" s="119" t="s">
        <v>195</v>
      </c>
      <c r="E3676" s="119" t="s">
        <v>196</v>
      </c>
      <c r="F3676" s="119" t="s">
        <v>369</v>
      </c>
      <c r="G3676" s="119" t="s">
        <v>370</v>
      </c>
      <c r="H3676" s="119" t="s">
        <v>194</v>
      </c>
      <c r="I3676" s="119" t="s">
        <v>189</v>
      </c>
      <c r="J3676" s="119">
        <v>2</v>
      </c>
      <c r="K3676" s="119">
        <v>2</v>
      </c>
      <c r="L3676" s="119">
        <v>201</v>
      </c>
      <c r="M3676" s="119">
        <v>32</v>
      </c>
      <c r="N3676" s="120"/>
    </row>
    <row r="3677" spans="1:14" x14ac:dyDescent="0.25">
      <c r="A3677" s="119">
        <v>193</v>
      </c>
      <c r="B3677" s="119">
        <v>169</v>
      </c>
      <c r="C3677" s="119">
        <v>3</v>
      </c>
      <c r="D3677" s="119" t="s">
        <v>195</v>
      </c>
      <c r="E3677" s="119" t="s">
        <v>196</v>
      </c>
      <c r="F3677" s="119" t="s">
        <v>369</v>
      </c>
      <c r="G3677" s="119" t="s">
        <v>370</v>
      </c>
      <c r="H3677" s="119" t="s">
        <v>194</v>
      </c>
      <c r="I3677" s="119" t="s">
        <v>189</v>
      </c>
      <c r="J3677" s="119">
        <v>2</v>
      </c>
      <c r="K3677" s="119">
        <v>2</v>
      </c>
      <c r="L3677" s="119">
        <v>202</v>
      </c>
      <c r="M3677" s="119">
        <v>32</v>
      </c>
      <c r="N3677" s="120"/>
    </row>
    <row r="3678" spans="1:14" x14ac:dyDescent="0.25">
      <c r="A3678" s="119">
        <v>193</v>
      </c>
      <c r="B3678" s="119">
        <v>169</v>
      </c>
      <c r="C3678" s="119">
        <v>3</v>
      </c>
      <c r="D3678" s="119" t="s">
        <v>195</v>
      </c>
      <c r="E3678" s="119" t="s">
        <v>196</v>
      </c>
      <c r="F3678" s="119" t="s">
        <v>369</v>
      </c>
      <c r="G3678" s="119" t="s">
        <v>370</v>
      </c>
      <c r="H3678" s="119" t="s">
        <v>194</v>
      </c>
      <c r="I3678" s="119" t="s">
        <v>189</v>
      </c>
      <c r="J3678" s="119">
        <v>2</v>
      </c>
      <c r="K3678" s="119">
        <v>4</v>
      </c>
      <c r="L3678" s="119">
        <v>401</v>
      </c>
      <c r="M3678" s="119">
        <v>30</v>
      </c>
      <c r="N3678" s="120"/>
    </row>
    <row r="3679" spans="1:14" x14ac:dyDescent="0.25">
      <c r="A3679" s="119">
        <v>193</v>
      </c>
      <c r="B3679" s="119">
        <v>169</v>
      </c>
      <c r="C3679" s="119">
        <v>3</v>
      </c>
      <c r="D3679" s="119" t="s">
        <v>195</v>
      </c>
      <c r="E3679" s="119" t="s">
        <v>196</v>
      </c>
      <c r="F3679" s="119" t="s">
        <v>369</v>
      </c>
      <c r="G3679" s="119" t="s">
        <v>370</v>
      </c>
      <c r="H3679" s="119" t="s">
        <v>194</v>
      </c>
      <c r="I3679" s="119" t="s">
        <v>189</v>
      </c>
      <c r="J3679" s="119">
        <v>2</v>
      </c>
      <c r="K3679" s="119">
        <v>5</v>
      </c>
      <c r="L3679" s="119">
        <v>501</v>
      </c>
      <c r="M3679" s="119">
        <v>25</v>
      </c>
      <c r="N3679" s="120"/>
    </row>
    <row r="3680" spans="1:14" x14ac:dyDescent="0.25">
      <c r="A3680" s="119">
        <v>193</v>
      </c>
      <c r="B3680" s="119">
        <v>169</v>
      </c>
      <c r="C3680" s="119">
        <v>3</v>
      </c>
      <c r="D3680" s="119" t="s">
        <v>195</v>
      </c>
      <c r="E3680" s="119" t="s">
        <v>196</v>
      </c>
      <c r="F3680" s="119" t="s">
        <v>369</v>
      </c>
      <c r="G3680" s="119" t="s">
        <v>370</v>
      </c>
      <c r="H3680" s="119" t="s">
        <v>194</v>
      </c>
      <c r="I3680" s="119" t="s">
        <v>190</v>
      </c>
      <c r="J3680" s="119">
        <v>2</v>
      </c>
      <c r="K3680" s="119">
        <v>3</v>
      </c>
      <c r="L3680" s="119">
        <v>301</v>
      </c>
      <c r="M3680" s="119">
        <v>29</v>
      </c>
      <c r="N3680" s="120"/>
    </row>
    <row r="3681" spans="1:14" x14ac:dyDescent="0.25">
      <c r="A3681" s="119">
        <v>193</v>
      </c>
      <c r="B3681" s="119">
        <v>169</v>
      </c>
      <c r="C3681" s="119">
        <v>3</v>
      </c>
      <c r="D3681" s="119" t="s">
        <v>195</v>
      </c>
      <c r="E3681" s="119" t="s">
        <v>196</v>
      </c>
      <c r="F3681" s="119" t="s">
        <v>369</v>
      </c>
      <c r="G3681" s="119" t="s">
        <v>370</v>
      </c>
      <c r="H3681" s="119" t="s">
        <v>194</v>
      </c>
      <c r="I3681" s="119" t="s">
        <v>190</v>
      </c>
      <c r="J3681" s="119">
        <v>2</v>
      </c>
      <c r="K3681" s="119">
        <v>3</v>
      </c>
      <c r="L3681" s="119">
        <v>302</v>
      </c>
      <c r="M3681" s="119">
        <v>29</v>
      </c>
      <c r="N3681" s="120"/>
    </row>
    <row r="3682" spans="1:14" x14ac:dyDescent="0.25">
      <c r="A3682" s="119">
        <v>193</v>
      </c>
      <c r="B3682" s="119">
        <v>169</v>
      </c>
      <c r="C3682" s="119">
        <v>3</v>
      </c>
      <c r="D3682" s="119" t="s">
        <v>195</v>
      </c>
      <c r="E3682" s="119" t="s">
        <v>196</v>
      </c>
      <c r="F3682" s="119" t="s">
        <v>369</v>
      </c>
      <c r="G3682" s="119" t="s">
        <v>370</v>
      </c>
      <c r="H3682" s="119" t="s">
        <v>194</v>
      </c>
      <c r="I3682" s="119" t="s">
        <v>190</v>
      </c>
      <c r="J3682" s="119">
        <v>2</v>
      </c>
      <c r="K3682" s="119">
        <v>4</v>
      </c>
      <c r="L3682" s="119">
        <v>401</v>
      </c>
      <c r="M3682" s="119">
        <v>27</v>
      </c>
      <c r="N3682" s="120"/>
    </row>
    <row r="3683" spans="1:14" x14ac:dyDescent="0.25">
      <c r="A3683" s="119">
        <v>193</v>
      </c>
      <c r="B3683" s="119">
        <v>169</v>
      </c>
      <c r="C3683" s="119">
        <v>3</v>
      </c>
      <c r="D3683" s="119" t="s">
        <v>195</v>
      </c>
      <c r="E3683" s="119" t="s">
        <v>196</v>
      </c>
      <c r="F3683" s="119" t="s">
        <v>369</v>
      </c>
      <c r="G3683" s="119" t="s">
        <v>370</v>
      </c>
      <c r="H3683" s="119" t="s">
        <v>194</v>
      </c>
      <c r="I3683" s="119" t="s">
        <v>190</v>
      </c>
      <c r="J3683" s="119">
        <v>2</v>
      </c>
      <c r="K3683" s="119">
        <v>5</v>
      </c>
      <c r="L3683" s="119">
        <v>501</v>
      </c>
      <c r="M3683" s="119">
        <v>25</v>
      </c>
      <c r="N3683" s="120"/>
    </row>
    <row r="3684" spans="1:14" x14ac:dyDescent="0.25">
      <c r="A3684" s="119">
        <v>193</v>
      </c>
      <c r="B3684" s="119">
        <v>187</v>
      </c>
      <c r="C3684" s="119">
        <v>3</v>
      </c>
      <c r="D3684" s="119" t="s">
        <v>195</v>
      </c>
      <c r="E3684" s="119" t="s">
        <v>196</v>
      </c>
      <c r="F3684" s="119" t="s">
        <v>369</v>
      </c>
      <c r="G3684" s="119" t="s">
        <v>371</v>
      </c>
      <c r="H3684" s="119" t="s">
        <v>201</v>
      </c>
      <c r="I3684" s="119" t="s">
        <v>189</v>
      </c>
      <c r="J3684" s="119">
        <v>1</v>
      </c>
      <c r="K3684" s="119">
        <v>0</v>
      </c>
      <c r="L3684" s="119">
        <v>1</v>
      </c>
      <c r="M3684" s="119">
        <v>6</v>
      </c>
      <c r="N3684" s="120"/>
    </row>
    <row r="3685" spans="1:14" x14ac:dyDescent="0.25">
      <c r="A3685" s="119">
        <v>193</v>
      </c>
      <c r="B3685" s="119">
        <v>187</v>
      </c>
      <c r="C3685" s="119">
        <v>3</v>
      </c>
      <c r="D3685" s="119" t="s">
        <v>195</v>
      </c>
      <c r="E3685" s="119" t="s">
        <v>196</v>
      </c>
      <c r="F3685" s="119" t="s">
        <v>369</v>
      </c>
      <c r="G3685" s="119" t="s">
        <v>371</v>
      </c>
      <c r="H3685" s="119" t="s">
        <v>201</v>
      </c>
      <c r="I3685" s="119" t="s">
        <v>189</v>
      </c>
      <c r="J3685" s="119">
        <v>2</v>
      </c>
      <c r="K3685" s="119">
        <v>1</v>
      </c>
      <c r="L3685" s="119">
        <v>101</v>
      </c>
      <c r="M3685" s="119">
        <v>10</v>
      </c>
      <c r="N3685" s="120"/>
    </row>
    <row r="3686" spans="1:14" x14ac:dyDescent="0.25">
      <c r="A3686" s="119">
        <v>193</v>
      </c>
      <c r="B3686" s="119">
        <v>187</v>
      </c>
      <c r="C3686" s="119">
        <v>3</v>
      </c>
      <c r="D3686" s="119" t="s">
        <v>195</v>
      </c>
      <c r="E3686" s="119" t="s">
        <v>196</v>
      </c>
      <c r="F3686" s="119" t="s">
        <v>369</v>
      </c>
      <c r="G3686" s="119" t="s">
        <v>371</v>
      </c>
      <c r="H3686" s="119" t="s">
        <v>201</v>
      </c>
      <c r="I3686" s="119" t="s">
        <v>189</v>
      </c>
      <c r="J3686" s="119">
        <v>2</v>
      </c>
      <c r="K3686" s="119">
        <v>2</v>
      </c>
      <c r="L3686" s="119">
        <v>201</v>
      </c>
      <c r="M3686" s="119">
        <v>10</v>
      </c>
      <c r="N3686" s="120"/>
    </row>
    <row r="3687" spans="1:14" x14ac:dyDescent="0.25">
      <c r="A3687" s="119">
        <v>193</v>
      </c>
      <c r="B3687" s="119">
        <v>187</v>
      </c>
      <c r="C3687" s="119">
        <v>3</v>
      </c>
      <c r="D3687" s="119" t="s">
        <v>195</v>
      </c>
      <c r="E3687" s="119" t="s">
        <v>196</v>
      </c>
      <c r="F3687" s="119" t="s">
        <v>369</v>
      </c>
      <c r="G3687" s="119" t="s">
        <v>371</v>
      </c>
      <c r="H3687" s="119" t="s">
        <v>201</v>
      </c>
      <c r="I3687" s="119" t="s">
        <v>189</v>
      </c>
      <c r="J3687" s="119">
        <v>2</v>
      </c>
      <c r="K3687" s="119">
        <v>3</v>
      </c>
      <c r="L3687" s="119">
        <v>301</v>
      </c>
      <c r="M3687" s="119">
        <v>9</v>
      </c>
      <c r="N3687" s="120"/>
    </row>
    <row r="3688" spans="1:14" x14ac:dyDescent="0.25">
      <c r="A3688" s="119">
        <v>193</v>
      </c>
      <c r="B3688" s="119">
        <v>187</v>
      </c>
      <c r="C3688" s="119">
        <v>3</v>
      </c>
      <c r="D3688" s="119" t="s">
        <v>195</v>
      </c>
      <c r="E3688" s="119" t="s">
        <v>196</v>
      </c>
      <c r="F3688" s="119" t="s">
        <v>369</v>
      </c>
      <c r="G3688" s="119" t="s">
        <v>371</v>
      </c>
      <c r="H3688" s="119" t="s">
        <v>201</v>
      </c>
      <c r="I3688" s="119" t="s">
        <v>189</v>
      </c>
      <c r="J3688" s="119">
        <v>2</v>
      </c>
      <c r="K3688" s="119">
        <v>4</v>
      </c>
      <c r="L3688" s="119">
        <v>401</v>
      </c>
      <c r="M3688" s="119">
        <v>13</v>
      </c>
      <c r="N3688" s="120"/>
    </row>
    <row r="3689" spans="1:14" x14ac:dyDescent="0.25">
      <c r="A3689" s="119">
        <v>193</v>
      </c>
      <c r="B3689" s="119">
        <v>187</v>
      </c>
      <c r="C3689" s="119">
        <v>3</v>
      </c>
      <c r="D3689" s="119" t="s">
        <v>195</v>
      </c>
      <c r="E3689" s="119" t="s">
        <v>196</v>
      </c>
      <c r="F3689" s="119" t="s">
        <v>369</v>
      </c>
      <c r="G3689" s="119" t="s">
        <v>371</v>
      </c>
      <c r="H3689" s="119" t="s">
        <v>201</v>
      </c>
      <c r="I3689" s="119" t="s">
        <v>189</v>
      </c>
      <c r="J3689" s="119">
        <v>2</v>
      </c>
      <c r="K3689" s="119">
        <v>5</v>
      </c>
      <c r="L3689" s="119">
        <v>501</v>
      </c>
      <c r="M3689" s="119">
        <v>16</v>
      </c>
      <c r="N3689" s="120"/>
    </row>
    <row r="3690" spans="1:14" x14ac:dyDescent="0.25">
      <c r="A3690" s="119">
        <v>193</v>
      </c>
      <c r="B3690" s="119">
        <v>193</v>
      </c>
      <c r="C3690" s="119">
        <v>3</v>
      </c>
      <c r="D3690" s="119" t="s">
        <v>195</v>
      </c>
      <c r="E3690" s="119" t="s">
        <v>196</v>
      </c>
      <c r="F3690" s="119" t="s">
        <v>369</v>
      </c>
      <c r="G3690" s="119" t="s">
        <v>369</v>
      </c>
      <c r="H3690" s="119" t="s">
        <v>194</v>
      </c>
      <c r="I3690" s="119" t="s">
        <v>288</v>
      </c>
      <c r="J3690" s="119">
        <v>3</v>
      </c>
      <c r="K3690" s="119">
        <v>6</v>
      </c>
      <c r="L3690" s="119">
        <v>601</v>
      </c>
      <c r="M3690" s="119">
        <v>32</v>
      </c>
      <c r="N3690" s="120"/>
    </row>
    <row r="3691" spans="1:14" x14ac:dyDescent="0.25">
      <c r="A3691" s="119">
        <v>193</v>
      </c>
      <c r="B3691" s="119">
        <v>193</v>
      </c>
      <c r="C3691" s="119">
        <v>3</v>
      </c>
      <c r="D3691" s="119" t="s">
        <v>195</v>
      </c>
      <c r="E3691" s="119" t="s">
        <v>196</v>
      </c>
      <c r="F3691" s="119" t="s">
        <v>369</v>
      </c>
      <c r="G3691" s="119" t="s">
        <v>369</v>
      </c>
      <c r="H3691" s="119" t="s">
        <v>194</v>
      </c>
      <c r="I3691" s="119" t="s">
        <v>288</v>
      </c>
      <c r="J3691" s="119">
        <v>3</v>
      </c>
      <c r="K3691" s="119">
        <v>6</v>
      </c>
      <c r="L3691" s="119">
        <v>602</v>
      </c>
      <c r="M3691" s="119">
        <v>29</v>
      </c>
    </row>
    <row r="3692" spans="1:14" x14ac:dyDescent="0.25">
      <c r="A3692" s="119">
        <v>193</v>
      </c>
      <c r="B3692" s="119">
        <v>193</v>
      </c>
      <c r="C3692" s="119">
        <v>3</v>
      </c>
      <c r="D3692" s="119" t="s">
        <v>195</v>
      </c>
      <c r="E3692" s="119" t="s">
        <v>196</v>
      </c>
      <c r="F3692" s="119" t="s">
        <v>369</v>
      </c>
      <c r="G3692" s="119" t="s">
        <v>369</v>
      </c>
      <c r="H3692" s="119" t="s">
        <v>194</v>
      </c>
      <c r="I3692" s="119" t="s">
        <v>288</v>
      </c>
      <c r="J3692" s="119">
        <v>3</v>
      </c>
      <c r="K3692" s="119">
        <v>6</v>
      </c>
      <c r="L3692" s="119">
        <v>603</v>
      </c>
      <c r="M3692" s="119">
        <v>30</v>
      </c>
    </row>
    <row r="3693" spans="1:14" x14ac:dyDescent="0.25">
      <c r="A3693" s="119">
        <v>193</v>
      </c>
      <c r="B3693" s="119">
        <v>193</v>
      </c>
      <c r="C3693" s="119">
        <v>3</v>
      </c>
      <c r="D3693" s="119" t="s">
        <v>195</v>
      </c>
      <c r="E3693" s="119" t="s">
        <v>196</v>
      </c>
      <c r="F3693" s="119" t="s">
        <v>369</v>
      </c>
      <c r="G3693" s="119" t="s">
        <v>369</v>
      </c>
      <c r="H3693" s="119" t="s">
        <v>194</v>
      </c>
      <c r="I3693" s="119" t="s">
        <v>288</v>
      </c>
      <c r="J3693" s="119">
        <v>3</v>
      </c>
      <c r="K3693" s="119">
        <v>7</v>
      </c>
      <c r="L3693" s="119">
        <v>701</v>
      </c>
      <c r="M3693" s="119">
        <v>25</v>
      </c>
    </row>
    <row r="3694" spans="1:14" x14ac:dyDescent="0.25">
      <c r="A3694" s="119">
        <v>193</v>
      </c>
      <c r="B3694" s="119">
        <v>193</v>
      </c>
      <c r="C3694" s="119">
        <v>3</v>
      </c>
      <c r="D3694" s="119" t="s">
        <v>195</v>
      </c>
      <c r="E3694" s="119" t="s">
        <v>196</v>
      </c>
      <c r="F3694" s="119" t="s">
        <v>369</v>
      </c>
      <c r="G3694" s="119" t="s">
        <v>369</v>
      </c>
      <c r="H3694" s="119" t="s">
        <v>194</v>
      </c>
      <c r="I3694" s="119" t="s">
        <v>288</v>
      </c>
      <c r="J3694" s="119">
        <v>3</v>
      </c>
      <c r="K3694" s="119">
        <v>7</v>
      </c>
      <c r="L3694" s="119">
        <v>702</v>
      </c>
      <c r="M3694" s="119">
        <v>23</v>
      </c>
      <c r="N3694" s="120"/>
    </row>
    <row r="3695" spans="1:14" x14ac:dyDescent="0.25">
      <c r="A3695" s="119">
        <v>193</v>
      </c>
      <c r="B3695" s="119">
        <v>193</v>
      </c>
      <c r="C3695" s="119">
        <v>3</v>
      </c>
      <c r="D3695" s="119" t="s">
        <v>195</v>
      </c>
      <c r="E3695" s="119" t="s">
        <v>196</v>
      </c>
      <c r="F3695" s="119" t="s">
        <v>369</v>
      </c>
      <c r="G3695" s="119" t="s">
        <v>369</v>
      </c>
      <c r="H3695" s="119" t="s">
        <v>194</v>
      </c>
      <c r="I3695" s="119" t="s">
        <v>288</v>
      </c>
      <c r="J3695" s="119">
        <v>3</v>
      </c>
      <c r="K3695" s="119">
        <v>7</v>
      </c>
      <c r="L3695" s="119">
        <v>703</v>
      </c>
      <c r="M3695" s="119">
        <v>30</v>
      </c>
      <c r="N3695" s="120"/>
    </row>
    <row r="3696" spans="1:14" x14ac:dyDescent="0.25">
      <c r="A3696" s="119">
        <v>193</v>
      </c>
      <c r="B3696" s="119">
        <v>193</v>
      </c>
      <c r="C3696" s="119">
        <v>3</v>
      </c>
      <c r="D3696" s="119" t="s">
        <v>195</v>
      </c>
      <c r="E3696" s="119" t="s">
        <v>196</v>
      </c>
      <c r="F3696" s="119" t="s">
        <v>369</v>
      </c>
      <c r="G3696" s="119" t="s">
        <v>369</v>
      </c>
      <c r="H3696" s="119" t="s">
        <v>194</v>
      </c>
      <c r="I3696" s="119" t="s">
        <v>288</v>
      </c>
      <c r="J3696" s="119">
        <v>3</v>
      </c>
      <c r="K3696" s="119">
        <v>8</v>
      </c>
      <c r="L3696" s="119">
        <v>801</v>
      </c>
      <c r="M3696" s="119">
        <v>32</v>
      </c>
      <c r="N3696" s="120"/>
    </row>
    <row r="3697" spans="1:14" x14ac:dyDescent="0.25">
      <c r="A3697" s="119">
        <v>193</v>
      </c>
      <c r="B3697" s="119">
        <v>193</v>
      </c>
      <c r="C3697" s="119">
        <v>3</v>
      </c>
      <c r="D3697" s="119" t="s">
        <v>195</v>
      </c>
      <c r="E3697" s="119" t="s">
        <v>196</v>
      </c>
      <c r="F3697" s="119" t="s">
        <v>369</v>
      </c>
      <c r="G3697" s="119" t="s">
        <v>369</v>
      </c>
      <c r="H3697" s="119" t="s">
        <v>194</v>
      </c>
      <c r="I3697" s="119" t="s">
        <v>288</v>
      </c>
      <c r="J3697" s="119">
        <v>3</v>
      </c>
      <c r="K3697" s="119">
        <v>8</v>
      </c>
      <c r="L3697" s="119">
        <v>802</v>
      </c>
      <c r="M3697" s="119">
        <v>33</v>
      </c>
      <c r="N3697" s="120"/>
    </row>
    <row r="3698" spans="1:14" x14ac:dyDescent="0.25">
      <c r="A3698" s="119">
        <v>193</v>
      </c>
      <c r="B3698" s="119">
        <v>193</v>
      </c>
      <c r="C3698" s="119">
        <v>3</v>
      </c>
      <c r="D3698" s="119" t="s">
        <v>195</v>
      </c>
      <c r="E3698" s="119" t="s">
        <v>196</v>
      </c>
      <c r="F3698" s="119" t="s">
        <v>369</v>
      </c>
      <c r="G3698" s="119" t="s">
        <v>369</v>
      </c>
      <c r="H3698" s="119" t="s">
        <v>194</v>
      </c>
      <c r="I3698" s="119" t="s">
        <v>288</v>
      </c>
      <c r="J3698" s="119">
        <v>3</v>
      </c>
      <c r="K3698" s="119">
        <v>9</v>
      </c>
      <c r="L3698" s="119">
        <v>901</v>
      </c>
      <c r="M3698" s="119">
        <v>31</v>
      </c>
      <c r="N3698" s="121"/>
    </row>
    <row r="3699" spans="1:14" x14ac:dyDescent="0.25">
      <c r="A3699" s="119">
        <v>193</v>
      </c>
      <c r="B3699" s="119">
        <v>193</v>
      </c>
      <c r="C3699" s="119">
        <v>3</v>
      </c>
      <c r="D3699" s="119" t="s">
        <v>195</v>
      </c>
      <c r="E3699" s="119" t="s">
        <v>196</v>
      </c>
      <c r="F3699" s="119" t="s">
        <v>369</v>
      </c>
      <c r="G3699" s="119" t="s">
        <v>369</v>
      </c>
      <c r="H3699" s="119" t="s">
        <v>194</v>
      </c>
      <c r="I3699" s="119" t="s">
        <v>288</v>
      </c>
      <c r="J3699" s="119">
        <v>3</v>
      </c>
      <c r="K3699" s="119">
        <v>9</v>
      </c>
      <c r="L3699" s="119">
        <v>902</v>
      </c>
      <c r="M3699" s="119">
        <v>29</v>
      </c>
      <c r="N3699" s="121"/>
    </row>
    <row r="3700" spans="1:14" x14ac:dyDescent="0.25">
      <c r="A3700" s="119">
        <v>193</v>
      </c>
      <c r="B3700" s="119">
        <v>193</v>
      </c>
      <c r="C3700" s="119">
        <v>3</v>
      </c>
      <c r="D3700" s="119" t="s">
        <v>195</v>
      </c>
      <c r="E3700" s="119" t="s">
        <v>196</v>
      </c>
      <c r="F3700" s="119" t="s">
        <v>369</v>
      </c>
      <c r="G3700" s="119" t="s">
        <v>369</v>
      </c>
      <c r="H3700" s="119" t="s">
        <v>194</v>
      </c>
      <c r="I3700" s="119" t="s">
        <v>288</v>
      </c>
      <c r="J3700" s="119">
        <v>4</v>
      </c>
      <c r="K3700" s="119">
        <v>10</v>
      </c>
      <c r="L3700" s="119">
        <v>1001</v>
      </c>
      <c r="M3700" s="119">
        <v>27</v>
      </c>
      <c r="N3700" s="120"/>
    </row>
    <row r="3701" spans="1:14" x14ac:dyDescent="0.25">
      <c r="A3701" s="119">
        <v>193</v>
      </c>
      <c r="B3701" s="119">
        <v>193</v>
      </c>
      <c r="C3701" s="119">
        <v>3</v>
      </c>
      <c r="D3701" s="119" t="s">
        <v>195</v>
      </c>
      <c r="E3701" s="119" t="s">
        <v>196</v>
      </c>
      <c r="F3701" s="119" t="s">
        <v>369</v>
      </c>
      <c r="G3701" s="119" t="s">
        <v>369</v>
      </c>
      <c r="H3701" s="119" t="s">
        <v>194</v>
      </c>
      <c r="I3701" s="119" t="s">
        <v>288</v>
      </c>
      <c r="J3701" s="119">
        <v>4</v>
      </c>
      <c r="K3701" s="119">
        <v>10</v>
      </c>
      <c r="L3701" s="119">
        <v>1002</v>
      </c>
      <c r="M3701" s="119">
        <v>27</v>
      </c>
      <c r="N3701" s="120"/>
    </row>
    <row r="3702" spans="1:14" x14ac:dyDescent="0.25">
      <c r="A3702" s="119">
        <v>193</v>
      </c>
      <c r="B3702" s="119">
        <v>193</v>
      </c>
      <c r="C3702" s="119">
        <v>3</v>
      </c>
      <c r="D3702" s="119" t="s">
        <v>195</v>
      </c>
      <c r="E3702" s="119" t="s">
        <v>196</v>
      </c>
      <c r="F3702" s="119" t="s">
        <v>369</v>
      </c>
      <c r="G3702" s="119" t="s">
        <v>369</v>
      </c>
      <c r="H3702" s="119" t="s">
        <v>194</v>
      </c>
      <c r="I3702" s="119" t="s">
        <v>288</v>
      </c>
      <c r="J3702" s="119">
        <v>4</v>
      </c>
      <c r="K3702" s="119">
        <v>11</v>
      </c>
      <c r="L3702" s="119">
        <v>1101</v>
      </c>
      <c r="M3702" s="119">
        <v>20</v>
      </c>
      <c r="N3702" s="120"/>
    </row>
    <row r="3703" spans="1:14" x14ac:dyDescent="0.25">
      <c r="A3703" s="119">
        <v>193</v>
      </c>
      <c r="B3703" s="119">
        <v>193</v>
      </c>
      <c r="C3703" s="119">
        <v>3</v>
      </c>
      <c r="D3703" s="119" t="s">
        <v>195</v>
      </c>
      <c r="E3703" s="119" t="s">
        <v>196</v>
      </c>
      <c r="F3703" s="119" t="s">
        <v>369</v>
      </c>
      <c r="G3703" s="119" t="s">
        <v>369</v>
      </c>
      <c r="H3703" s="119" t="s">
        <v>194</v>
      </c>
      <c r="I3703" s="119" t="s">
        <v>288</v>
      </c>
      <c r="J3703" s="119">
        <v>4</v>
      </c>
      <c r="K3703" s="119">
        <v>11</v>
      </c>
      <c r="L3703" s="119">
        <v>1102</v>
      </c>
      <c r="M3703" s="119">
        <v>20</v>
      </c>
      <c r="N3703" s="120"/>
    </row>
    <row r="3704" spans="1:14" x14ac:dyDescent="0.25">
      <c r="A3704" s="119">
        <v>193</v>
      </c>
      <c r="B3704" s="119">
        <v>193</v>
      </c>
      <c r="C3704" s="119">
        <v>3</v>
      </c>
      <c r="D3704" s="119" t="s">
        <v>195</v>
      </c>
      <c r="E3704" s="119" t="s">
        <v>196</v>
      </c>
      <c r="F3704" s="119" t="s">
        <v>369</v>
      </c>
      <c r="G3704" s="119" t="s">
        <v>369</v>
      </c>
      <c r="H3704" s="119" t="s">
        <v>191</v>
      </c>
      <c r="I3704" s="119" t="s">
        <v>192</v>
      </c>
      <c r="J3704" s="119">
        <v>3</v>
      </c>
      <c r="K3704" s="119">
        <v>23</v>
      </c>
      <c r="L3704" s="119">
        <v>2301</v>
      </c>
      <c r="M3704" s="119">
        <v>20</v>
      </c>
      <c r="N3704" s="120"/>
    </row>
    <row r="3705" spans="1:14" x14ac:dyDescent="0.25">
      <c r="A3705" s="119">
        <v>193</v>
      </c>
      <c r="B3705" s="119">
        <v>193</v>
      </c>
      <c r="C3705" s="119">
        <v>3</v>
      </c>
      <c r="D3705" s="119" t="s">
        <v>195</v>
      </c>
      <c r="E3705" s="119" t="s">
        <v>196</v>
      </c>
      <c r="F3705" s="119" t="s">
        <v>369</v>
      </c>
      <c r="G3705" s="119" t="s">
        <v>369</v>
      </c>
      <c r="H3705" s="119" t="s">
        <v>191</v>
      </c>
      <c r="I3705" s="119" t="s">
        <v>192</v>
      </c>
      <c r="J3705" s="119">
        <v>3</v>
      </c>
      <c r="K3705" s="119">
        <v>24</v>
      </c>
      <c r="L3705" s="119">
        <v>2401</v>
      </c>
      <c r="M3705" s="119">
        <v>30</v>
      </c>
      <c r="N3705" s="120"/>
    </row>
    <row r="3706" spans="1:14" x14ac:dyDescent="0.25">
      <c r="A3706" s="119">
        <v>193</v>
      </c>
      <c r="B3706" s="119">
        <v>193</v>
      </c>
      <c r="C3706" s="119">
        <v>3</v>
      </c>
      <c r="D3706" s="119" t="s">
        <v>195</v>
      </c>
      <c r="E3706" s="119" t="s">
        <v>196</v>
      </c>
      <c r="F3706" s="119" t="s">
        <v>369</v>
      </c>
      <c r="G3706" s="119" t="s">
        <v>369</v>
      </c>
      <c r="H3706" s="119" t="s">
        <v>191</v>
      </c>
      <c r="I3706" s="119" t="s">
        <v>192</v>
      </c>
      <c r="J3706" s="119">
        <v>4</v>
      </c>
      <c r="K3706" s="119">
        <v>25</v>
      </c>
      <c r="L3706" s="119">
        <v>2501</v>
      </c>
      <c r="M3706" s="119">
        <v>32</v>
      </c>
      <c r="N3706" s="120"/>
    </row>
    <row r="3707" spans="1:14" x14ac:dyDescent="0.25">
      <c r="A3707" s="119">
        <v>197</v>
      </c>
      <c r="B3707" s="119">
        <v>147</v>
      </c>
      <c r="C3707" s="119">
        <v>3</v>
      </c>
      <c r="D3707" s="119" t="s">
        <v>245</v>
      </c>
      <c r="E3707" s="119">
        <v>9</v>
      </c>
      <c r="F3707" s="119" t="s">
        <v>372</v>
      </c>
      <c r="G3707" s="119" t="s">
        <v>373</v>
      </c>
      <c r="H3707" s="119" t="s">
        <v>188</v>
      </c>
      <c r="I3707" s="119" t="s">
        <v>189</v>
      </c>
      <c r="J3707" s="119">
        <v>2</v>
      </c>
      <c r="K3707" s="119">
        <v>1</v>
      </c>
      <c r="L3707" s="119">
        <v>101</v>
      </c>
      <c r="M3707" s="119">
        <v>25</v>
      </c>
      <c r="N3707" s="120"/>
    </row>
    <row r="3708" spans="1:14" x14ac:dyDescent="0.25">
      <c r="A3708" s="119">
        <v>197</v>
      </c>
      <c r="B3708" s="119">
        <v>147</v>
      </c>
      <c r="C3708" s="119">
        <v>3</v>
      </c>
      <c r="D3708" s="119" t="s">
        <v>245</v>
      </c>
      <c r="E3708" s="119">
        <v>9</v>
      </c>
      <c r="F3708" s="119" t="s">
        <v>372</v>
      </c>
      <c r="G3708" s="119" t="s">
        <v>373</v>
      </c>
      <c r="H3708" s="119" t="s">
        <v>188</v>
      </c>
      <c r="I3708" s="119" t="s">
        <v>189</v>
      </c>
      <c r="J3708" s="119">
        <v>2</v>
      </c>
      <c r="K3708" s="119">
        <v>2</v>
      </c>
      <c r="L3708" s="119">
        <v>201</v>
      </c>
      <c r="M3708" s="119">
        <v>26</v>
      </c>
      <c r="N3708" s="120"/>
    </row>
    <row r="3709" spans="1:14" x14ac:dyDescent="0.25">
      <c r="A3709" s="119">
        <v>197</v>
      </c>
      <c r="B3709" s="119">
        <v>147</v>
      </c>
      <c r="C3709" s="119">
        <v>3</v>
      </c>
      <c r="D3709" s="119" t="s">
        <v>245</v>
      </c>
      <c r="E3709" s="119">
        <v>9</v>
      </c>
      <c r="F3709" s="119" t="s">
        <v>372</v>
      </c>
      <c r="G3709" s="119" t="s">
        <v>373</v>
      </c>
      <c r="H3709" s="119" t="s">
        <v>188</v>
      </c>
      <c r="I3709" s="119" t="s">
        <v>190</v>
      </c>
      <c r="J3709" s="119">
        <v>1</v>
      </c>
      <c r="K3709" s="119">
        <v>0</v>
      </c>
      <c r="L3709" s="119">
        <v>1</v>
      </c>
      <c r="M3709" s="119">
        <v>19</v>
      </c>
      <c r="N3709" s="120"/>
    </row>
    <row r="3710" spans="1:14" x14ac:dyDescent="0.25">
      <c r="A3710" s="119">
        <v>197</v>
      </c>
      <c r="B3710" s="119">
        <v>147</v>
      </c>
      <c r="C3710" s="119">
        <v>3</v>
      </c>
      <c r="D3710" s="119" t="s">
        <v>245</v>
      </c>
      <c r="E3710" s="119">
        <v>9</v>
      </c>
      <c r="F3710" s="119" t="s">
        <v>372</v>
      </c>
      <c r="G3710" s="119" t="s">
        <v>373</v>
      </c>
      <c r="H3710" s="119" t="s">
        <v>188</v>
      </c>
      <c r="I3710" s="119" t="s">
        <v>190</v>
      </c>
      <c r="J3710" s="119">
        <v>2</v>
      </c>
      <c r="K3710" s="119">
        <v>3</v>
      </c>
      <c r="L3710" s="119">
        <v>301</v>
      </c>
      <c r="M3710" s="119">
        <v>33</v>
      </c>
      <c r="N3710" s="120"/>
    </row>
    <row r="3711" spans="1:14" x14ac:dyDescent="0.25">
      <c r="A3711" s="119">
        <v>197</v>
      </c>
      <c r="B3711" s="119">
        <v>164</v>
      </c>
      <c r="C3711" s="119">
        <v>3</v>
      </c>
      <c r="D3711" s="119" t="s">
        <v>245</v>
      </c>
      <c r="E3711" s="119">
        <v>9</v>
      </c>
      <c r="F3711" s="119" t="s">
        <v>372</v>
      </c>
      <c r="G3711" s="119" t="s">
        <v>374</v>
      </c>
      <c r="H3711" s="119" t="s">
        <v>205</v>
      </c>
      <c r="I3711" s="119" t="s">
        <v>190</v>
      </c>
      <c r="J3711" s="119">
        <v>2</v>
      </c>
      <c r="K3711" s="119">
        <v>99</v>
      </c>
      <c r="L3711" s="119">
        <v>9901</v>
      </c>
      <c r="M3711" s="119">
        <v>28</v>
      </c>
      <c r="N3711" s="120"/>
    </row>
    <row r="3712" spans="1:14" x14ac:dyDescent="0.25">
      <c r="A3712" s="119">
        <v>197</v>
      </c>
      <c r="B3712" s="119">
        <v>164</v>
      </c>
      <c r="C3712" s="119">
        <v>3</v>
      </c>
      <c r="D3712" s="119" t="s">
        <v>245</v>
      </c>
      <c r="E3712" s="119">
        <v>9</v>
      </c>
      <c r="F3712" s="119" t="s">
        <v>372</v>
      </c>
      <c r="G3712" s="119" t="s">
        <v>374</v>
      </c>
      <c r="H3712" s="119" t="s">
        <v>205</v>
      </c>
      <c r="I3712" s="119" t="s">
        <v>190</v>
      </c>
      <c r="J3712" s="119">
        <v>2</v>
      </c>
      <c r="K3712" s="119">
        <v>99</v>
      </c>
      <c r="L3712" s="119">
        <v>9902</v>
      </c>
      <c r="M3712" s="119">
        <v>28</v>
      </c>
      <c r="N3712" s="120"/>
    </row>
    <row r="3713" spans="1:14" x14ac:dyDescent="0.25">
      <c r="A3713" s="119">
        <v>197</v>
      </c>
      <c r="B3713" s="119">
        <v>164</v>
      </c>
      <c r="C3713" s="119">
        <v>3</v>
      </c>
      <c r="D3713" s="119" t="s">
        <v>245</v>
      </c>
      <c r="E3713" s="119">
        <v>9</v>
      </c>
      <c r="F3713" s="119" t="s">
        <v>372</v>
      </c>
      <c r="G3713" s="119" t="s">
        <v>374</v>
      </c>
      <c r="H3713" s="119" t="s">
        <v>188</v>
      </c>
      <c r="I3713" s="119" t="s">
        <v>189</v>
      </c>
      <c r="J3713" s="119">
        <v>1</v>
      </c>
      <c r="K3713" s="119">
        <v>0</v>
      </c>
      <c r="L3713" s="119">
        <v>1</v>
      </c>
      <c r="M3713" s="119">
        <v>30</v>
      </c>
      <c r="N3713" s="120"/>
    </row>
    <row r="3714" spans="1:14" x14ac:dyDescent="0.25">
      <c r="A3714" s="119">
        <v>197</v>
      </c>
      <c r="B3714" s="119">
        <v>164</v>
      </c>
      <c r="C3714" s="119">
        <v>3</v>
      </c>
      <c r="D3714" s="119" t="s">
        <v>245</v>
      </c>
      <c r="E3714" s="119">
        <v>9</v>
      </c>
      <c r="F3714" s="119" t="s">
        <v>372</v>
      </c>
      <c r="G3714" s="119" t="s">
        <v>374</v>
      </c>
      <c r="H3714" s="119" t="s">
        <v>188</v>
      </c>
      <c r="I3714" s="119" t="s">
        <v>189</v>
      </c>
      <c r="J3714" s="119">
        <v>2</v>
      </c>
      <c r="K3714" s="119">
        <v>1</v>
      </c>
      <c r="L3714" s="119">
        <v>101</v>
      </c>
      <c r="M3714" s="119">
        <v>32</v>
      </c>
      <c r="N3714" s="120"/>
    </row>
    <row r="3715" spans="1:14" x14ac:dyDescent="0.25">
      <c r="A3715" s="119">
        <v>197</v>
      </c>
      <c r="B3715" s="119">
        <v>164</v>
      </c>
      <c r="C3715" s="119">
        <v>3</v>
      </c>
      <c r="D3715" s="119" t="s">
        <v>245</v>
      </c>
      <c r="E3715" s="119">
        <v>9</v>
      </c>
      <c r="F3715" s="119" t="s">
        <v>372</v>
      </c>
      <c r="G3715" s="119" t="s">
        <v>374</v>
      </c>
      <c r="H3715" s="119" t="s">
        <v>188</v>
      </c>
      <c r="I3715" s="119" t="s">
        <v>189</v>
      </c>
      <c r="J3715" s="119">
        <v>2</v>
      </c>
      <c r="K3715" s="119">
        <v>2</v>
      </c>
      <c r="L3715" s="119">
        <v>201</v>
      </c>
      <c r="M3715" s="119">
        <v>35</v>
      </c>
      <c r="N3715" s="120"/>
    </row>
    <row r="3716" spans="1:14" x14ac:dyDescent="0.25">
      <c r="A3716" s="119">
        <v>197</v>
      </c>
      <c r="B3716" s="119">
        <v>164</v>
      </c>
      <c r="C3716" s="119">
        <v>3</v>
      </c>
      <c r="D3716" s="119" t="s">
        <v>245</v>
      </c>
      <c r="E3716" s="119">
        <v>9</v>
      </c>
      <c r="F3716" s="119" t="s">
        <v>372</v>
      </c>
      <c r="G3716" s="119" t="s">
        <v>374</v>
      </c>
      <c r="H3716" s="119" t="s">
        <v>188</v>
      </c>
      <c r="I3716" s="119" t="s">
        <v>189</v>
      </c>
      <c r="J3716" s="119">
        <v>2</v>
      </c>
      <c r="K3716" s="119">
        <v>3</v>
      </c>
      <c r="L3716" s="119">
        <v>301</v>
      </c>
      <c r="M3716" s="119">
        <v>44</v>
      </c>
      <c r="N3716" s="120"/>
    </row>
    <row r="3717" spans="1:14" x14ac:dyDescent="0.25">
      <c r="A3717" s="119">
        <v>197</v>
      </c>
      <c r="B3717" s="119">
        <v>164</v>
      </c>
      <c r="C3717" s="119">
        <v>3</v>
      </c>
      <c r="D3717" s="119" t="s">
        <v>245</v>
      </c>
      <c r="E3717" s="119">
        <v>9</v>
      </c>
      <c r="F3717" s="119" t="s">
        <v>372</v>
      </c>
      <c r="G3717" s="119" t="s">
        <v>374</v>
      </c>
      <c r="H3717" s="119" t="s">
        <v>188</v>
      </c>
      <c r="I3717" s="119" t="s">
        <v>189</v>
      </c>
      <c r="J3717" s="119">
        <v>2</v>
      </c>
      <c r="K3717" s="119">
        <v>4</v>
      </c>
      <c r="L3717" s="119">
        <v>401</v>
      </c>
      <c r="M3717" s="119">
        <v>28</v>
      </c>
      <c r="N3717" s="120"/>
    </row>
    <row r="3718" spans="1:14" x14ac:dyDescent="0.25">
      <c r="A3718" s="119">
        <v>197</v>
      </c>
      <c r="B3718" s="119">
        <v>164</v>
      </c>
      <c r="C3718" s="119">
        <v>3</v>
      </c>
      <c r="D3718" s="119" t="s">
        <v>245</v>
      </c>
      <c r="E3718" s="119">
        <v>9</v>
      </c>
      <c r="F3718" s="119" t="s">
        <v>372</v>
      </c>
      <c r="G3718" s="119" t="s">
        <v>374</v>
      </c>
      <c r="H3718" s="119" t="s">
        <v>188</v>
      </c>
      <c r="I3718" s="119" t="s">
        <v>190</v>
      </c>
      <c r="J3718" s="119">
        <v>2</v>
      </c>
      <c r="K3718" s="119">
        <v>4</v>
      </c>
      <c r="L3718" s="119">
        <v>401</v>
      </c>
      <c r="M3718" s="119">
        <v>27</v>
      </c>
      <c r="N3718" s="120"/>
    </row>
    <row r="3719" spans="1:14" x14ac:dyDescent="0.25">
      <c r="A3719" s="119">
        <v>197</v>
      </c>
      <c r="B3719" s="119">
        <v>164</v>
      </c>
      <c r="C3719" s="119">
        <v>3</v>
      </c>
      <c r="D3719" s="119" t="s">
        <v>245</v>
      </c>
      <c r="E3719" s="119">
        <v>9</v>
      </c>
      <c r="F3719" s="119" t="s">
        <v>372</v>
      </c>
      <c r="G3719" s="119" t="s">
        <v>374</v>
      </c>
      <c r="H3719" s="119" t="s">
        <v>188</v>
      </c>
      <c r="I3719" s="119" t="s">
        <v>190</v>
      </c>
      <c r="J3719" s="119">
        <v>2</v>
      </c>
      <c r="K3719" s="119">
        <v>5</v>
      </c>
      <c r="L3719" s="119">
        <v>501</v>
      </c>
      <c r="M3719" s="119">
        <v>32</v>
      </c>
      <c r="N3719" s="120"/>
    </row>
    <row r="3720" spans="1:14" x14ac:dyDescent="0.25">
      <c r="A3720" s="119">
        <v>197</v>
      </c>
      <c r="B3720" s="119">
        <v>164</v>
      </c>
      <c r="C3720" s="119">
        <v>3</v>
      </c>
      <c r="D3720" s="119" t="s">
        <v>245</v>
      </c>
      <c r="E3720" s="119">
        <v>9</v>
      </c>
      <c r="F3720" s="119" t="s">
        <v>372</v>
      </c>
      <c r="G3720" s="119" t="s">
        <v>374</v>
      </c>
      <c r="H3720" s="119" t="s">
        <v>188</v>
      </c>
      <c r="I3720" s="119" t="s">
        <v>190</v>
      </c>
      <c r="J3720" s="119">
        <v>2</v>
      </c>
      <c r="K3720" s="119">
        <v>5</v>
      </c>
      <c r="L3720" s="119">
        <v>502</v>
      </c>
      <c r="M3720" s="119">
        <v>33</v>
      </c>
      <c r="N3720" s="120"/>
    </row>
    <row r="3721" spans="1:14" x14ac:dyDescent="0.25">
      <c r="A3721" s="119">
        <v>197</v>
      </c>
      <c r="B3721" s="119">
        <v>197</v>
      </c>
      <c r="C3721" s="119">
        <v>3</v>
      </c>
      <c r="D3721" s="119" t="s">
        <v>245</v>
      </c>
      <c r="E3721" s="119">
        <v>9</v>
      </c>
      <c r="F3721" s="119" t="s">
        <v>372</v>
      </c>
      <c r="G3721" s="119" t="s">
        <v>372</v>
      </c>
      <c r="H3721" s="119" t="s">
        <v>188</v>
      </c>
      <c r="I3721" s="119" t="s">
        <v>189</v>
      </c>
      <c r="J3721" s="119">
        <v>1</v>
      </c>
      <c r="K3721" s="119">
        <v>0</v>
      </c>
      <c r="L3721" s="119">
        <v>1</v>
      </c>
      <c r="M3721" s="119">
        <v>27</v>
      </c>
      <c r="N3721" s="120"/>
    </row>
    <row r="3722" spans="1:14" x14ac:dyDescent="0.25">
      <c r="A3722" s="119">
        <v>197</v>
      </c>
      <c r="B3722" s="119">
        <v>197</v>
      </c>
      <c r="C3722" s="119">
        <v>3</v>
      </c>
      <c r="D3722" s="119" t="s">
        <v>245</v>
      </c>
      <c r="E3722" s="119">
        <v>9</v>
      </c>
      <c r="F3722" s="119" t="s">
        <v>372</v>
      </c>
      <c r="G3722" s="119" t="s">
        <v>372</v>
      </c>
      <c r="H3722" s="119" t="s">
        <v>188</v>
      </c>
      <c r="I3722" s="119" t="s">
        <v>189</v>
      </c>
      <c r="J3722" s="119">
        <v>3</v>
      </c>
      <c r="K3722" s="119">
        <v>7</v>
      </c>
      <c r="L3722" s="119">
        <v>701</v>
      </c>
      <c r="M3722" s="119">
        <v>52</v>
      </c>
      <c r="N3722" s="120"/>
    </row>
    <row r="3723" spans="1:14" x14ac:dyDescent="0.25">
      <c r="A3723" s="119">
        <v>197</v>
      </c>
      <c r="B3723" s="119">
        <v>197</v>
      </c>
      <c r="C3723" s="119">
        <v>3</v>
      </c>
      <c r="D3723" s="119" t="s">
        <v>245</v>
      </c>
      <c r="E3723" s="119">
        <v>9</v>
      </c>
      <c r="F3723" s="119" t="s">
        <v>372</v>
      </c>
      <c r="G3723" s="119" t="s">
        <v>372</v>
      </c>
      <c r="H3723" s="119" t="s">
        <v>188</v>
      </c>
      <c r="I3723" s="119" t="s">
        <v>189</v>
      </c>
      <c r="J3723" s="119">
        <v>3</v>
      </c>
      <c r="K3723" s="119">
        <v>7</v>
      </c>
      <c r="L3723" s="119">
        <v>702</v>
      </c>
      <c r="M3723" s="119">
        <v>52</v>
      </c>
      <c r="N3723" s="120"/>
    </row>
    <row r="3724" spans="1:14" x14ac:dyDescent="0.25">
      <c r="A3724" s="119">
        <v>197</v>
      </c>
      <c r="B3724" s="119">
        <v>197</v>
      </c>
      <c r="C3724" s="119">
        <v>3</v>
      </c>
      <c r="D3724" s="119" t="s">
        <v>245</v>
      </c>
      <c r="E3724" s="119">
        <v>9</v>
      </c>
      <c r="F3724" s="119" t="s">
        <v>372</v>
      </c>
      <c r="G3724" s="119" t="s">
        <v>372</v>
      </c>
      <c r="H3724" s="119" t="s">
        <v>188</v>
      </c>
      <c r="I3724" s="119" t="s">
        <v>189</v>
      </c>
      <c r="J3724" s="119">
        <v>3</v>
      </c>
      <c r="K3724" s="119">
        <v>7</v>
      </c>
      <c r="L3724" s="119">
        <v>703</v>
      </c>
      <c r="M3724" s="119">
        <v>53</v>
      </c>
      <c r="N3724" s="120"/>
    </row>
    <row r="3725" spans="1:14" x14ac:dyDescent="0.25">
      <c r="A3725" s="119">
        <v>197</v>
      </c>
      <c r="B3725" s="119">
        <v>197</v>
      </c>
      <c r="C3725" s="119">
        <v>3</v>
      </c>
      <c r="D3725" s="119" t="s">
        <v>245</v>
      </c>
      <c r="E3725" s="119">
        <v>9</v>
      </c>
      <c r="F3725" s="119" t="s">
        <v>372</v>
      </c>
      <c r="G3725" s="119" t="s">
        <v>372</v>
      </c>
      <c r="H3725" s="119" t="s">
        <v>188</v>
      </c>
      <c r="I3725" s="119" t="s">
        <v>189</v>
      </c>
      <c r="J3725" s="119">
        <v>3</v>
      </c>
      <c r="K3725" s="119">
        <v>8</v>
      </c>
      <c r="L3725" s="119">
        <v>801</v>
      </c>
      <c r="M3725" s="119">
        <v>38</v>
      </c>
      <c r="N3725" s="120"/>
    </row>
    <row r="3726" spans="1:14" x14ac:dyDescent="0.25">
      <c r="A3726" s="119">
        <v>197</v>
      </c>
      <c r="B3726" s="119">
        <v>197</v>
      </c>
      <c r="C3726" s="119">
        <v>3</v>
      </c>
      <c r="D3726" s="119" t="s">
        <v>245</v>
      </c>
      <c r="E3726" s="119">
        <v>9</v>
      </c>
      <c r="F3726" s="119" t="s">
        <v>372</v>
      </c>
      <c r="G3726" s="119" t="s">
        <v>372</v>
      </c>
      <c r="H3726" s="119" t="s">
        <v>188</v>
      </c>
      <c r="I3726" s="119" t="s">
        <v>189</v>
      </c>
      <c r="J3726" s="119">
        <v>3</v>
      </c>
      <c r="K3726" s="119">
        <v>8</v>
      </c>
      <c r="L3726" s="119">
        <v>802</v>
      </c>
      <c r="M3726" s="119">
        <v>41</v>
      </c>
      <c r="N3726" s="120"/>
    </row>
    <row r="3727" spans="1:14" x14ac:dyDescent="0.25">
      <c r="A3727" s="119">
        <v>197</v>
      </c>
      <c r="B3727" s="119">
        <v>197</v>
      </c>
      <c r="C3727" s="119">
        <v>3</v>
      </c>
      <c r="D3727" s="119" t="s">
        <v>245</v>
      </c>
      <c r="E3727" s="119">
        <v>9</v>
      </c>
      <c r="F3727" s="119" t="s">
        <v>372</v>
      </c>
      <c r="G3727" s="119" t="s">
        <v>372</v>
      </c>
      <c r="H3727" s="119" t="s">
        <v>188</v>
      </c>
      <c r="I3727" s="119" t="s">
        <v>189</v>
      </c>
      <c r="J3727" s="119">
        <v>3</v>
      </c>
      <c r="K3727" s="119">
        <v>8</v>
      </c>
      <c r="L3727" s="119">
        <v>803</v>
      </c>
      <c r="M3727" s="119">
        <v>37</v>
      </c>
      <c r="N3727" s="120"/>
    </row>
    <row r="3728" spans="1:14" x14ac:dyDescent="0.25">
      <c r="A3728" s="119">
        <v>197</v>
      </c>
      <c r="B3728" s="119">
        <v>197</v>
      </c>
      <c r="C3728" s="119">
        <v>3</v>
      </c>
      <c r="D3728" s="119" t="s">
        <v>245</v>
      </c>
      <c r="E3728" s="119">
        <v>9</v>
      </c>
      <c r="F3728" s="119" t="s">
        <v>372</v>
      </c>
      <c r="G3728" s="119" t="s">
        <v>372</v>
      </c>
      <c r="H3728" s="119" t="s">
        <v>188</v>
      </c>
      <c r="I3728" s="119" t="s">
        <v>189</v>
      </c>
      <c r="J3728" s="119">
        <v>3</v>
      </c>
      <c r="K3728" s="119">
        <v>9</v>
      </c>
      <c r="L3728" s="119">
        <v>901</v>
      </c>
      <c r="M3728" s="119">
        <v>34</v>
      </c>
      <c r="N3728" s="120"/>
    </row>
    <row r="3729" spans="1:14" x14ac:dyDescent="0.25">
      <c r="A3729" s="119">
        <v>197</v>
      </c>
      <c r="B3729" s="119">
        <v>197</v>
      </c>
      <c r="C3729" s="119">
        <v>3</v>
      </c>
      <c r="D3729" s="119" t="s">
        <v>245</v>
      </c>
      <c r="E3729" s="119">
        <v>9</v>
      </c>
      <c r="F3729" s="119" t="s">
        <v>372</v>
      </c>
      <c r="G3729" s="119" t="s">
        <v>372</v>
      </c>
      <c r="H3729" s="119" t="s">
        <v>188</v>
      </c>
      <c r="I3729" s="119" t="s">
        <v>189</v>
      </c>
      <c r="J3729" s="119">
        <v>3</v>
      </c>
      <c r="K3729" s="119">
        <v>9</v>
      </c>
      <c r="L3729" s="119">
        <v>902</v>
      </c>
      <c r="M3729" s="119">
        <v>35</v>
      </c>
      <c r="N3729" s="120"/>
    </row>
    <row r="3730" spans="1:14" x14ac:dyDescent="0.25">
      <c r="A3730" s="119">
        <v>197</v>
      </c>
      <c r="B3730" s="119">
        <v>197</v>
      </c>
      <c r="C3730" s="119">
        <v>3</v>
      </c>
      <c r="D3730" s="119" t="s">
        <v>245</v>
      </c>
      <c r="E3730" s="119">
        <v>9</v>
      </c>
      <c r="F3730" s="119" t="s">
        <v>372</v>
      </c>
      <c r="G3730" s="119" t="s">
        <v>372</v>
      </c>
      <c r="H3730" s="119" t="s">
        <v>188</v>
      </c>
      <c r="I3730" s="119" t="s">
        <v>189</v>
      </c>
      <c r="J3730" s="119">
        <v>3</v>
      </c>
      <c r="K3730" s="119">
        <v>9</v>
      </c>
      <c r="L3730" s="119">
        <v>903</v>
      </c>
      <c r="M3730" s="119">
        <v>34</v>
      </c>
      <c r="N3730" s="120"/>
    </row>
    <row r="3731" spans="1:14" x14ac:dyDescent="0.25">
      <c r="A3731" s="119">
        <v>197</v>
      </c>
      <c r="B3731" s="119">
        <v>197</v>
      </c>
      <c r="C3731" s="119">
        <v>3</v>
      </c>
      <c r="D3731" s="119" t="s">
        <v>245</v>
      </c>
      <c r="E3731" s="119">
        <v>9</v>
      </c>
      <c r="F3731" s="119" t="s">
        <v>372</v>
      </c>
      <c r="G3731" s="119" t="s">
        <v>372</v>
      </c>
      <c r="H3731" s="119" t="s">
        <v>188</v>
      </c>
      <c r="I3731" s="119" t="s">
        <v>189</v>
      </c>
      <c r="J3731" s="119">
        <v>4</v>
      </c>
      <c r="K3731" s="119">
        <v>10</v>
      </c>
      <c r="L3731" s="119">
        <v>1001</v>
      </c>
      <c r="M3731" s="119">
        <v>42</v>
      </c>
      <c r="N3731" s="120"/>
    </row>
    <row r="3732" spans="1:14" x14ac:dyDescent="0.25">
      <c r="A3732" s="119">
        <v>197</v>
      </c>
      <c r="B3732" s="119">
        <v>197</v>
      </c>
      <c r="C3732" s="119">
        <v>3</v>
      </c>
      <c r="D3732" s="119" t="s">
        <v>245</v>
      </c>
      <c r="E3732" s="119">
        <v>9</v>
      </c>
      <c r="F3732" s="119" t="s">
        <v>372</v>
      </c>
      <c r="G3732" s="119" t="s">
        <v>372</v>
      </c>
      <c r="H3732" s="119" t="s">
        <v>188</v>
      </c>
      <c r="I3732" s="119" t="s">
        <v>189</v>
      </c>
      <c r="J3732" s="119">
        <v>4</v>
      </c>
      <c r="K3732" s="119">
        <v>10</v>
      </c>
      <c r="L3732" s="119">
        <v>1002</v>
      </c>
      <c r="M3732" s="119">
        <v>39</v>
      </c>
      <c r="N3732" s="120"/>
    </row>
    <row r="3733" spans="1:14" x14ac:dyDescent="0.25">
      <c r="A3733" s="119">
        <v>197</v>
      </c>
      <c r="B3733" s="119">
        <v>197</v>
      </c>
      <c r="C3733" s="119">
        <v>3</v>
      </c>
      <c r="D3733" s="119" t="s">
        <v>245</v>
      </c>
      <c r="E3733" s="119">
        <v>9</v>
      </c>
      <c r="F3733" s="119" t="s">
        <v>372</v>
      </c>
      <c r="G3733" s="119" t="s">
        <v>372</v>
      </c>
      <c r="H3733" s="119" t="s">
        <v>188</v>
      </c>
      <c r="I3733" s="119" t="s">
        <v>189</v>
      </c>
      <c r="J3733" s="119">
        <v>4</v>
      </c>
      <c r="K3733" s="119">
        <v>11</v>
      </c>
      <c r="L3733" s="119">
        <v>1101</v>
      </c>
      <c r="M3733" s="119">
        <v>40</v>
      </c>
      <c r="N3733" s="120"/>
    </row>
    <row r="3734" spans="1:14" x14ac:dyDescent="0.25">
      <c r="A3734" s="119">
        <v>197</v>
      </c>
      <c r="B3734" s="119">
        <v>197</v>
      </c>
      <c r="C3734" s="119">
        <v>3</v>
      </c>
      <c r="D3734" s="119" t="s">
        <v>245</v>
      </c>
      <c r="E3734" s="119">
        <v>9</v>
      </c>
      <c r="F3734" s="119" t="s">
        <v>372</v>
      </c>
      <c r="G3734" s="119" t="s">
        <v>372</v>
      </c>
      <c r="H3734" s="119" t="s">
        <v>188</v>
      </c>
      <c r="I3734" s="119" t="s">
        <v>189</v>
      </c>
      <c r="J3734" s="119">
        <v>4</v>
      </c>
      <c r="K3734" s="119">
        <v>11</v>
      </c>
      <c r="L3734" s="119">
        <v>1102</v>
      </c>
      <c r="M3734" s="119">
        <v>37</v>
      </c>
      <c r="N3734" s="120"/>
    </row>
    <row r="3735" spans="1:14" x14ac:dyDescent="0.25">
      <c r="A3735" s="119">
        <v>197</v>
      </c>
      <c r="B3735" s="119">
        <v>197</v>
      </c>
      <c r="C3735" s="119">
        <v>3</v>
      </c>
      <c r="D3735" s="119" t="s">
        <v>245</v>
      </c>
      <c r="E3735" s="119">
        <v>9</v>
      </c>
      <c r="F3735" s="119" t="s">
        <v>372</v>
      </c>
      <c r="G3735" s="119" t="s">
        <v>372</v>
      </c>
      <c r="H3735" s="119" t="s">
        <v>188</v>
      </c>
      <c r="I3735" s="119" t="s">
        <v>190</v>
      </c>
      <c r="J3735" s="119">
        <v>1</v>
      </c>
      <c r="K3735" s="119">
        <v>0</v>
      </c>
      <c r="L3735" s="119">
        <v>1</v>
      </c>
      <c r="M3735" s="119">
        <v>27</v>
      </c>
      <c r="N3735" s="120"/>
    </row>
    <row r="3736" spans="1:14" x14ac:dyDescent="0.25">
      <c r="A3736" s="119">
        <v>197</v>
      </c>
      <c r="B3736" s="119">
        <v>197</v>
      </c>
      <c r="C3736" s="119">
        <v>3</v>
      </c>
      <c r="D3736" s="119" t="s">
        <v>245</v>
      </c>
      <c r="E3736" s="119">
        <v>9</v>
      </c>
      <c r="F3736" s="119" t="s">
        <v>372</v>
      </c>
      <c r="G3736" s="119" t="s">
        <v>372</v>
      </c>
      <c r="H3736" s="119" t="s">
        <v>188</v>
      </c>
      <c r="I3736" s="119" t="s">
        <v>190</v>
      </c>
      <c r="J3736" s="119">
        <v>2</v>
      </c>
      <c r="K3736" s="119">
        <v>1</v>
      </c>
      <c r="L3736" s="119">
        <v>101</v>
      </c>
      <c r="M3736" s="119">
        <v>36</v>
      </c>
      <c r="N3736" s="120"/>
    </row>
    <row r="3737" spans="1:14" x14ac:dyDescent="0.25">
      <c r="A3737" s="119">
        <v>197</v>
      </c>
      <c r="B3737" s="119">
        <v>197</v>
      </c>
      <c r="C3737" s="119">
        <v>3</v>
      </c>
      <c r="D3737" s="119" t="s">
        <v>245</v>
      </c>
      <c r="E3737" s="119">
        <v>9</v>
      </c>
      <c r="F3737" s="119" t="s">
        <v>372</v>
      </c>
      <c r="G3737" s="119" t="s">
        <v>372</v>
      </c>
      <c r="H3737" s="119" t="s">
        <v>188</v>
      </c>
      <c r="I3737" s="119" t="s">
        <v>190</v>
      </c>
      <c r="J3737" s="119">
        <v>2</v>
      </c>
      <c r="K3737" s="119">
        <v>1</v>
      </c>
      <c r="L3737" s="119">
        <v>102</v>
      </c>
      <c r="M3737" s="119">
        <v>36</v>
      </c>
      <c r="N3737" s="120"/>
    </row>
    <row r="3738" spans="1:14" x14ac:dyDescent="0.25">
      <c r="A3738" s="119">
        <v>197</v>
      </c>
      <c r="B3738" s="119">
        <v>197</v>
      </c>
      <c r="C3738" s="119">
        <v>3</v>
      </c>
      <c r="D3738" s="119" t="s">
        <v>245</v>
      </c>
      <c r="E3738" s="119">
        <v>9</v>
      </c>
      <c r="F3738" s="119" t="s">
        <v>372</v>
      </c>
      <c r="G3738" s="119" t="s">
        <v>372</v>
      </c>
      <c r="H3738" s="119" t="s">
        <v>188</v>
      </c>
      <c r="I3738" s="119" t="s">
        <v>190</v>
      </c>
      <c r="J3738" s="119">
        <v>2</v>
      </c>
      <c r="K3738" s="119">
        <v>2</v>
      </c>
      <c r="L3738" s="119">
        <v>201</v>
      </c>
      <c r="M3738" s="119">
        <v>41</v>
      </c>
      <c r="N3738" s="120"/>
    </row>
    <row r="3739" spans="1:14" x14ac:dyDescent="0.25">
      <c r="A3739" s="119">
        <v>197</v>
      </c>
      <c r="B3739" s="119">
        <v>197</v>
      </c>
      <c r="C3739" s="119">
        <v>3</v>
      </c>
      <c r="D3739" s="119" t="s">
        <v>245</v>
      </c>
      <c r="E3739" s="119">
        <v>9</v>
      </c>
      <c r="F3739" s="119" t="s">
        <v>372</v>
      </c>
      <c r="G3739" s="119" t="s">
        <v>372</v>
      </c>
      <c r="H3739" s="119" t="s">
        <v>188</v>
      </c>
      <c r="I3739" s="119" t="s">
        <v>190</v>
      </c>
      <c r="J3739" s="119">
        <v>2</v>
      </c>
      <c r="K3739" s="119">
        <v>2</v>
      </c>
      <c r="L3739" s="119">
        <v>202</v>
      </c>
      <c r="M3739" s="119">
        <v>33</v>
      </c>
      <c r="N3739" s="120"/>
    </row>
    <row r="3740" spans="1:14" x14ac:dyDescent="0.25">
      <c r="A3740" s="119">
        <v>197</v>
      </c>
      <c r="B3740" s="119">
        <v>197</v>
      </c>
      <c r="C3740" s="119">
        <v>3</v>
      </c>
      <c r="D3740" s="119" t="s">
        <v>245</v>
      </c>
      <c r="E3740" s="119">
        <v>9</v>
      </c>
      <c r="F3740" s="119" t="s">
        <v>372</v>
      </c>
      <c r="G3740" s="119" t="s">
        <v>372</v>
      </c>
      <c r="H3740" s="119" t="s">
        <v>188</v>
      </c>
      <c r="I3740" s="119" t="s">
        <v>190</v>
      </c>
      <c r="J3740" s="119">
        <v>2</v>
      </c>
      <c r="K3740" s="119">
        <v>3</v>
      </c>
      <c r="L3740" s="119">
        <v>301</v>
      </c>
      <c r="M3740" s="119">
        <v>43</v>
      </c>
      <c r="N3740" s="120"/>
    </row>
    <row r="3741" spans="1:14" x14ac:dyDescent="0.25">
      <c r="A3741" s="119">
        <v>197</v>
      </c>
      <c r="B3741" s="119">
        <v>197</v>
      </c>
      <c r="C3741" s="119">
        <v>3</v>
      </c>
      <c r="D3741" s="119" t="s">
        <v>245</v>
      </c>
      <c r="E3741" s="119">
        <v>9</v>
      </c>
      <c r="F3741" s="119" t="s">
        <v>372</v>
      </c>
      <c r="G3741" s="119" t="s">
        <v>372</v>
      </c>
      <c r="H3741" s="119" t="s">
        <v>188</v>
      </c>
      <c r="I3741" s="119" t="s">
        <v>190</v>
      </c>
      <c r="J3741" s="119">
        <v>2</v>
      </c>
      <c r="K3741" s="119">
        <v>3</v>
      </c>
      <c r="L3741" s="119">
        <v>302</v>
      </c>
      <c r="M3741" s="119">
        <v>45</v>
      </c>
      <c r="N3741" s="120"/>
    </row>
    <row r="3742" spans="1:14" x14ac:dyDescent="0.25">
      <c r="A3742" s="119">
        <v>197</v>
      </c>
      <c r="B3742" s="119">
        <v>197</v>
      </c>
      <c r="C3742" s="119">
        <v>3</v>
      </c>
      <c r="D3742" s="119" t="s">
        <v>245</v>
      </c>
      <c r="E3742" s="119">
        <v>9</v>
      </c>
      <c r="F3742" s="119" t="s">
        <v>372</v>
      </c>
      <c r="G3742" s="119" t="s">
        <v>372</v>
      </c>
      <c r="H3742" s="119" t="s">
        <v>188</v>
      </c>
      <c r="I3742" s="119" t="s">
        <v>190</v>
      </c>
      <c r="J3742" s="119">
        <v>2</v>
      </c>
      <c r="K3742" s="119">
        <v>4</v>
      </c>
      <c r="L3742" s="119">
        <v>401</v>
      </c>
      <c r="M3742" s="119">
        <v>40</v>
      </c>
      <c r="N3742" s="120"/>
    </row>
    <row r="3743" spans="1:14" x14ac:dyDescent="0.25">
      <c r="A3743" s="119">
        <v>197</v>
      </c>
      <c r="B3743" s="119">
        <v>197</v>
      </c>
      <c r="C3743" s="119">
        <v>3</v>
      </c>
      <c r="D3743" s="119" t="s">
        <v>245</v>
      </c>
      <c r="E3743" s="119">
        <v>9</v>
      </c>
      <c r="F3743" s="119" t="s">
        <v>372</v>
      </c>
      <c r="G3743" s="119" t="s">
        <v>372</v>
      </c>
      <c r="H3743" s="119" t="s">
        <v>188</v>
      </c>
      <c r="I3743" s="119" t="s">
        <v>190</v>
      </c>
      <c r="J3743" s="119">
        <v>2</v>
      </c>
      <c r="K3743" s="119">
        <v>4</v>
      </c>
      <c r="L3743" s="119">
        <v>402</v>
      </c>
      <c r="M3743" s="119">
        <v>40</v>
      </c>
      <c r="N3743" s="120"/>
    </row>
    <row r="3744" spans="1:14" x14ac:dyDescent="0.25">
      <c r="A3744" s="119">
        <v>197</v>
      </c>
      <c r="B3744" s="119">
        <v>197</v>
      </c>
      <c r="C3744" s="119">
        <v>3</v>
      </c>
      <c r="D3744" s="119" t="s">
        <v>245</v>
      </c>
      <c r="E3744" s="119">
        <v>9</v>
      </c>
      <c r="F3744" s="119" t="s">
        <v>372</v>
      </c>
      <c r="G3744" s="119" t="s">
        <v>372</v>
      </c>
      <c r="H3744" s="119" t="s">
        <v>188</v>
      </c>
      <c r="I3744" s="119" t="s">
        <v>190</v>
      </c>
      <c r="J3744" s="119">
        <v>2</v>
      </c>
      <c r="K3744" s="119">
        <v>5</v>
      </c>
      <c r="L3744" s="119">
        <v>501</v>
      </c>
      <c r="M3744" s="119">
        <v>39</v>
      </c>
      <c r="N3744" s="120"/>
    </row>
    <row r="3745" spans="1:14" x14ac:dyDescent="0.25">
      <c r="A3745" s="119">
        <v>197</v>
      </c>
      <c r="B3745" s="119">
        <v>197</v>
      </c>
      <c r="C3745" s="119">
        <v>3</v>
      </c>
      <c r="D3745" s="119" t="s">
        <v>245</v>
      </c>
      <c r="E3745" s="119">
        <v>9</v>
      </c>
      <c r="F3745" s="119" t="s">
        <v>372</v>
      </c>
      <c r="G3745" s="119" t="s">
        <v>372</v>
      </c>
      <c r="H3745" s="119" t="s">
        <v>188</v>
      </c>
      <c r="I3745" s="119" t="s">
        <v>190</v>
      </c>
      <c r="J3745" s="119">
        <v>2</v>
      </c>
      <c r="K3745" s="119">
        <v>5</v>
      </c>
      <c r="L3745" s="119">
        <v>502</v>
      </c>
      <c r="M3745" s="119">
        <v>41</v>
      </c>
      <c r="N3745" s="120"/>
    </row>
    <row r="3746" spans="1:14" x14ac:dyDescent="0.25">
      <c r="A3746" s="119">
        <v>197</v>
      </c>
      <c r="B3746" s="119">
        <v>197</v>
      </c>
      <c r="C3746" s="119">
        <v>3</v>
      </c>
      <c r="D3746" s="119" t="s">
        <v>245</v>
      </c>
      <c r="E3746" s="119">
        <v>9</v>
      </c>
      <c r="F3746" s="119" t="s">
        <v>372</v>
      </c>
      <c r="G3746" s="119" t="s">
        <v>372</v>
      </c>
      <c r="H3746" s="119" t="s">
        <v>188</v>
      </c>
      <c r="I3746" s="119" t="s">
        <v>190</v>
      </c>
      <c r="J3746" s="119">
        <v>3</v>
      </c>
      <c r="K3746" s="119">
        <v>6</v>
      </c>
      <c r="L3746" s="119">
        <v>601</v>
      </c>
      <c r="M3746" s="119">
        <v>47</v>
      </c>
      <c r="N3746" s="120"/>
    </row>
    <row r="3747" spans="1:14" x14ac:dyDescent="0.25">
      <c r="A3747" s="119">
        <v>197</v>
      </c>
      <c r="B3747" s="119">
        <v>197</v>
      </c>
      <c r="C3747" s="119">
        <v>3</v>
      </c>
      <c r="D3747" s="119" t="s">
        <v>245</v>
      </c>
      <c r="E3747" s="119">
        <v>9</v>
      </c>
      <c r="F3747" s="119" t="s">
        <v>372</v>
      </c>
      <c r="G3747" s="119" t="s">
        <v>372</v>
      </c>
      <c r="H3747" s="119" t="s">
        <v>188</v>
      </c>
      <c r="I3747" s="119" t="s">
        <v>190</v>
      </c>
      <c r="J3747" s="119">
        <v>3</v>
      </c>
      <c r="K3747" s="119">
        <v>6</v>
      </c>
      <c r="L3747" s="119">
        <v>602</v>
      </c>
      <c r="M3747" s="119">
        <v>52</v>
      </c>
      <c r="N3747" s="120"/>
    </row>
    <row r="3748" spans="1:14" x14ac:dyDescent="0.25">
      <c r="A3748" s="119">
        <v>197</v>
      </c>
      <c r="B3748" s="119">
        <v>197</v>
      </c>
      <c r="C3748" s="119">
        <v>3</v>
      </c>
      <c r="D3748" s="119" t="s">
        <v>245</v>
      </c>
      <c r="E3748" s="119">
        <v>9</v>
      </c>
      <c r="F3748" s="119" t="s">
        <v>372</v>
      </c>
      <c r="G3748" s="119" t="s">
        <v>372</v>
      </c>
      <c r="H3748" s="119" t="s">
        <v>188</v>
      </c>
      <c r="I3748" s="119" t="s">
        <v>190</v>
      </c>
      <c r="J3748" s="119">
        <v>3</v>
      </c>
      <c r="K3748" s="119">
        <v>6</v>
      </c>
      <c r="L3748" s="119">
        <v>603</v>
      </c>
      <c r="M3748" s="119">
        <v>52</v>
      </c>
      <c r="N3748" s="120"/>
    </row>
    <row r="3749" spans="1:14" x14ac:dyDescent="0.25">
      <c r="A3749" s="119">
        <v>198</v>
      </c>
      <c r="B3749" s="119">
        <v>198</v>
      </c>
      <c r="C3749" s="119">
        <v>3</v>
      </c>
      <c r="D3749" s="119" t="s">
        <v>186</v>
      </c>
      <c r="E3749" s="119">
        <v>6</v>
      </c>
      <c r="F3749" s="119" t="s">
        <v>375</v>
      </c>
      <c r="G3749" s="119" t="s">
        <v>376</v>
      </c>
      <c r="H3749" s="119" t="s">
        <v>188</v>
      </c>
      <c r="I3749" s="119" t="s">
        <v>189</v>
      </c>
      <c r="J3749" s="119">
        <v>1</v>
      </c>
      <c r="K3749" s="119">
        <v>0</v>
      </c>
      <c r="L3749" s="119">
        <v>1</v>
      </c>
      <c r="M3749" s="119">
        <v>21</v>
      </c>
      <c r="N3749" s="120"/>
    </row>
    <row r="3750" spans="1:14" x14ac:dyDescent="0.25">
      <c r="A3750" s="119">
        <v>198</v>
      </c>
      <c r="B3750" s="119">
        <v>198</v>
      </c>
      <c r="C3750" s="119">
        <v>3</v>
      </c>
      <c r="D3750" s="119" t="s">
        <v>186</v>
      </c>
      <c r="E3750" s="119">
        <v>6</v>
      </c>
      <c r="F3750" s="119" t="s">
        <v>375</v>
      </c>
      <c r="G3750" s="119" t="s">
        <v>376</v>
      </c>
      <c r="H3750" s="119" t="s">
        <v>188</v>
      </c>
      <c r="I3750" s="119" t="s">
        <v>189</v>
      </c>
      <c r="J3750" s="119">
        <v>1</v>
      </c>
      <c r="K3750" s="119">
        <v>0</v>
      </c>
      <c r="L3750" s="119">
        <v>2</v>
      </c>
      <c r="M3750" s="119">
        <v>21</v>
      </c>
      <c r="N3750" s="120"/>
    </row>
    <row r="3751" spans="1:14" x14ac:dyDescent="0.25">
      <c r="A3751" s="119">
        <v>198</v>
      </c>
      <c r="B3751" s="119">
        <v>198</v>
      </c>
      <c r="C3751" s="119">
        <v>3</v>
      </c>
      <c r="D3751" s="119" t="s">
        <v>186</v>
      </c>
      <c r="E3751" s="119">
        <v>6</v>
      </c>
      <c r="F3751" s="119" t="s">
        <v>375</v>
      </c>
      <c r="G3751" s="119" t="s">
        <v>376</v>
      </c>
      <c r="H3751" s="119" t="s">
        <v>188</v>
      </c>
      <c r="I3751" s="119" t="s">
        <v>189</v>
      </c>
      <c r="J3751" s="119">
        <v>1</v>
      </c>
      <c r="K3751" s="119">
        <v>0</v>
      </c>
      <c r="L3751" s="119">
        <v>3</v>
      </c>
      <c r="M3751" s="119">
        <v>22</v>
      </c>
      <c r="N3751" s="120"/>
    </row>
    <row r="3752" spans="1:14" x14ac:dyDescent="0.25">
      <c r="A3752" s="119">
        <v>198</v>
      </c>
      <c r="B3752" s="119">
        <v>198</v>
      </c>
      <c r="C3752" s="119">
        <v>3</v>
      </c>
      <c r="D3752" s="119" t="s">
        <v>186</v>
      </c>
      <c r="E3752" s="119">
        <v>6</v>
      </c>
      <c r="F3752" s="119" t="s">
        <v>375</v>
      </c>
      <c r="G3752" s="119" t="s">
        <v>376</v>
      </c>
      <c r="H3752" s="119" t="s">
        <v>188</v>
      </c>
      <c r="I3752" s="119" t="s">
        <v>189</v>
      </c>
      <c r="J3752" s="119">
        <v>1</v>
      </c>
      <c r="K3752" s="119">
        <v>0</v>
      </c>
      <c r="L3752" s="119">
        <v>4</v>
      </c>
      <c r="M3752" s="119">
        <v>21</v>
      </c>
      <c r="N3752" s="120"/>
    </row>
    <row r="3753" spans="1:14" x14ac:dyDescent="0.25">
      <c r="A3753" s="119">
        <v>198</v>
      </c>
      <c r="B3753" s="119">
        <v>198</v>
      </c>
      <c r="C3753" s="119">
        <v>3</v>
      </c>
      <c r="D3753" s="119" t="s">
        <v>186</v>
      </c>
      <c r="E3753" s="119">
        <v>6</v>
      </c>
      <c r="F3753" s="119" t="s">
        <v>375</v>
      </c>
      <c r="G3753" s="119" t="s">
        <v>376</v>
      </c>
      <c r="H3753" s="119" t="s">
        <v>188</v>
      </c>
      <c r="I3753" s="119" t="s">
        <v>189</v>
      </c>
      <c r="J3753" s="119">
        <v>2</v>
      </c>
      <c r="K3753" s="119">
        <v>1</v>
      </c>
      <c r="L3753" s="119">
        <v>101</v>
      </c>
      <c r="M3753" s="119">
        <v>33</v>
      </c>
      <c r="N3753" s="120"/>
    </row>
    <row r="3754" spans="1:14" x14ac:dyDescent="0.25">
      <c r="A3754" s="119">
        <v>198</v>
      </c>
      <c r="B3754" s="119">
        <v>198</v>
      </c>
      <c r="C3754" s="119">
        <v>3</v>
      </c>
      <c r="D3754" s="119" t="s">
        <v>186</v>
      </c>
      <c r="E3754" s="119">
        <v>6</v>
      </c>
      <c r="F3754" s="119" t="s">
        <v>375</v>
      </c>
      <c r="G3754" s="119" t="s">
        <v>376</v>
      </c>
      <c r="H3754" s="119" t="s">
        <v>188</v>
      </c>
      <c r="I3754" s="119" t="s">
        <v>189</v>
      </c>
      <c r="J3754" s="119">
        <v>2</v>
      </c>
      <c r="K3754" s="119">
        <v>1</v>
      </c>
      <c r="L3754" s="119">
        <v>102</v>
      </c>
      <c r="M3754" s="119">
        <v>33</v>
      </c>
      <c r="N3754" s="120"/>
    </row>
    <row r="3755" spans="1:14" x14ac:dyDescent="0.25">
      <c r="A3755" s="119">
        <v>198</v>
      </c>
      <c r="B3755" s="119">
        <v>198</v>
      </c>
      <c r="C3755" s="119">
        <v>3</v>
      </c>
      <c r="D3755" s="119" t="s">
        <v>186</v>
      </c>
      <c r="E3755" s="119">
        <v>6</v>
      </c>
      <c r="F3755" s="119" t="s">
        <v>375</v>
      </c>
      <c r="G3755" s="119" t="s">
        <v>376</v>
      </c>
      <c r="H3755" s="119" t="s">
        <v>188</v>
      </c>
      <c r="I3755" s="119" t="s">
        <v>189</v>
      </c>
      <c r="J3755" s="119">
        <v>3</v>
      </c>
      <c r="K3755" s="119">
        <v>6</v>
      </c>
      <c r="L3755" s="119">
        <v>601</v>
      </c>
      <c r="M3755" s="119">
        <v>35</v>
      </c>
      <c r="N3755" s="120"/>
    </row>
    <row r="3756" spans="1:14" x14ac:dyDescent="0.25">
      <c r="A3756" s="119">
        <v>198</v>
      </c>
      <c r="B3756" s="119">
        <v>198</v>
      </c>
      <c r="C3756" s="119">
        <v>3</v>
      </c>
      <c r="D3756" s="119" t="s">
        <v>186</v>
      </c>
      <c r="E3756" s="119">
        <v>6</v>
      </c>
      <c r="F3756" s="119" t="s">
        <v>375</v>
      </c>
      <c r="G3756" s="119" t="s">
        <v>376</v>
      </c>
      <c r="H3756" s="119" t="s">
        <v>188</v>
      </c>
      <c r="I3756" s="119" t="s">
        <v>189</v>
      </c>
      <c r="J3756" s="119">
        <v>3</v>
      </c>
      <c r="K3756" s="119">
        <v>6</v>
      </c>
      <c r="L3756" s="119">
        <v>602</v>
      </c>
      <c r="M3756" s="119">
        <v>31</v>
      </c>
      <c r="N3756" s="120"/>
    </row>
    <row r="3757" spans="1:14" x14ac:dyDescent="0.25">
      <c r="A3757" s="119">
        <v>198</v>
      </c>
      <c r="B3757" s="119">
        <v>198</v>
      </c>
      <c r="C3757" s="119">
        <v>3</v>
      </c>
      <c r="D3757" s="119" t="s">
        <v>186</v>
      </c>
      <c r="E3757" s="119">
        <v>6</v>
      </c>
      <c r="F3757" s="119" t="s">
        <v>375</v>
      </c>
      <c r="G3757" s="119" t="s">
        <v>376</v>
      </c>
      <c r="H3757" s="119" t="s">
        <v>188</v>
      </c>
      <c r="I3757" s="119" t="s">
        <v>189</v>
      </c>
      <c r="J3757" s="119">
        <v>3</v>
      </c>
      <c r="K3757" s="119">
        <v>6</v>
      </c>
      <c r="L3757" s="119">
        <v>603</v>
      </c>
      <c r="M3757" s="119">
        <v>29</v>
      </c>
      <c r="N3757" s="120"/>
    </row>
    <row r="3758" spans="1:14" x14ac:dyDescent="0.25">
      <c r="A3758" s="119">
        <v>198</v>
      </c>
      <c r="B3758" s="119">
        <v>198</v>
      </c>
      <c r="C3758" s="119">
        <v>3</v>
      </c>
      <c r="D3758" s="119" t="s">
        <v>186</v>
      </c>
      <c r="E3758" s="119">
        <v>6</v>
      </c>
      <c r="F3758" s="119" t="s">
        <v>375</v>
      </c>
      <c r="G3758" s="119" t="s">
        <v>376</v>
      </c>
      <c r="H3758" s="119" t="s">
        <v>188</v>
      </c>
      <c r="I3758" s="119" t="s">
        <v>189</v>
      </c>
      <c r="J3758" s="119">
        <v>3</v>
      </c>
      <c r="K3758" s="119">
        <v>7</v>
      </c>
      <c r="L3758" s="119">
        <v>701</v>
      </c>
      <c r="M3758" s="119">
        <v>46</v>
      </c>
      <c r="N3758" s="120"/>
    </row>
    <row r="3759" spans="1:14" x14ac:dyDescent="0.25">
      <c r="A3759" s="119">
        <v>198</v>
      </c>
      <c r="B3759" s="119">
        <v>198</v>
      </c>
      <c r="C3759" s="119">
        <v>3</v>
      </c>
      <c r="D3759" s="119" t="s">
        <v>186</v>
      </c>
      <c r="E3759" s="119">
        <v>6</v>
      </c>
      <c r="F3759" s="119" t="s">
        <v>375</v>
      </c>
      <c r="G3759" s="119" t="s">
        <v>376</v>
      </c>
      <c r="H3759" s="119" t="s">
        <v>188</v>
      </c>
      <c r="I3759" s="119" t="s">
        <v>189</v>
      </c>
      <c r="J3759" s="119">
        <v>3</v>
      </c>
      <c r="K3759" s="119">
        <v>7</v>
      </c>
      <c r="L3759" s="119">
        <v>702</v>
      </c>
      <c r="M3759" s="119">
        <v>44</v>
      </c>
      <c r="N3759" s="120"/>
    </row>
    <row r="3760" spans="1:14" x14ac:dyDescent="0.25">
      <c r="A3760" s="119">
        <v>198</v>
      </c>
      <c r="B3760" s="119">
        <v>198</v>
      </c>
      <c r="C3760" s="119">
        <v>3</v>
      </c>
      <c r="D3760" s="119" t="s">
        <v>186</v>
      </c>
      <c r="E3760" s="119">
        <v>6</v>
      </c>
      <c r="F3760" s="119" t="s">
        <v>375</v>
      </c>
      <c r="G3760" s="119" t="s">
        <v>376</v>
      </c>
      <c r="H3760" s="119" t="s">
        <v>188</v>
      </c>
      <c r="I3760" s="119" t="s">
        <v>189</v>
      </c>
      <c r="J3760" s="119">
        <v>3</v>
      </c>
      <c r="K3760" s="119">
        <v>7</v>
      </c>
      <c r="L3760" s="119">
        <v>703</v>
      </c>
      <c r="M3760" s="119">
        <v>43</v>
      </c>
      <c r="N3760" s="120"/>
    </row>
    <row r="3761" spans="1:14" x14ac:dyDescent="0.25">
      <c r="A3761" s="119">
        <v>198</v>
      </c>
      <c r="B3761" s="119">
        <v>198</v>
      </c>
      <c r="C3761" s="119">
        <v>3</v>
      </c>
      <c r="D3761" s="119" t="s">
        <v>186</v>
      </c>
      <c r="E3761" s="119">
        <v>6</v>
      </c>
      <c r="F3761" s="119" t="s">
        <v>375</v>
      </c>
      <c r="G3761" s="119" t="s">
        <v>376</v>
      </c>
      <c r="H3761" s="119" t="s">
        <v>188</v>
      </c>
      <c r="I3761" s="119" t="s">
        <v>189</v>
      </c>
      <c r="J3761" s="119">
        <v>3</v>
      </c>
      <c r="K3761" s="119">
        <v>8</v>
      </c>
      <c r="L3761" s="119">
        <v>801</v>
      </c>
      <c r="M3761" s="119">
        <v>40</v>
      </c>
      <c r="N3761" s="120"/>
    </row>
    <row r="3762" spans="1:14" x14ac:dyDescent="0.25">
      <c r="A3762" s="119">
        <v>198</v>
      </c>
      <c r="B3762" s="119">
        <v>198</v>
      </c>
      <c r="C3762" s="119">
        <v>3</v>
      </c>
      <c r="D3762" s="119" t="s">
        <v>186</v>
      </c>
      <c r="E3762" s="119">
        <v>6</v>
      </c>
      <c r="F3762" s="119" t="s">
        <v>375</v>
      </c>
      <c r="G3762" s="119" t="s">
        <v>376</v>
      </c>
      <c r="H3762" s="119" t="s">
        <v>188</v>
      </c>
      <c r="I3762" s="119" t="s">
        <v>189</v>
      </c>
      <c r="J3762" s="119">
        <v>3</v>
      </c>
      <c r="K3762" s="119">
        <v>8</v>
      </c>
      <c r="L3762" s="119">
        <v>802</v>
      </c>
      <c r="M3762" s="119">
        <v>35</v>
      </c>
      <c r="N3762" s="120"/>
    </row>
    <row r="3763" spans="1:14" x14ac:dyDescent="0.25">
      <c r="A3763" s="119">
        <v>198</v>
      </c>
      <c r="B3763" s="119">
        <v>198</v>
      </c>
      <c r="C3763" s="119">
        <v>3</v>
      </c>
      <c r="D3763" s="119" t="s">
        <v>186</v>
      </c>
      <c r="E3763" s="119">
        <v>6</v>
      </c>
      <c r="F3763" s="119" t="s">
        <v>375</v>
      </c>
      <c r="G3763" s="119" t="s">
        <v>376</v>
      </c>
      <c r="H3763" s="119" t="s">
        <v>188</v>
      </c>
      <c r="I3763" s="119" t="s">
        <v>189</v>
      </c>
      <c r="J3763" s="119">
        <v>3</v>
      </c>
      <c r="K3763" s="119">
        <v>8</v>
      </c>
      <c r="L3763" s="119">
        <v>803</v>
      </c>
      <c r="M3763" s="119">
        <v>39</v>
      </c>
      <c r="N3763" s="120"/>
    </row>
    <row r="3764" spans="1:14" x14ac:dyDescent="0.25">
      <c r="A3764" s="119">
        <v>198</v>
      </c>
      <c r="B3764" s="119">
        <v>198</v>
      </c>
      <c r="C3764" s="119">
        <v>3</v>
      </c>
      <c r="D3764" s="119" t="s">
        <v>186</v>
      </c>
      <c r="E3764" s="119">
        <v>6</v>
      </c>
      <c r="F3764" s="119" t="s">
        <v>375</v>
      </c>
      <c r="G3764" s="119" t="s">
        <v>376</v>
      </c>
      <c r="H3764" s="119" t="s">
        <v>188</v>
      </c>
      <c r="I3764" s="119" t="s">
        <v>189</v>
      </c>
      <c r="J3764" s="119">
        <v>3</v>
      </c>
      <c r="K3764" s="119">
        <v>9</v>
      </c>
      <c r="L3764" s="119">
        <v>901</v>
      </c>
      <c r="M3764" s="119">
        <v>43</v>
      </c>
      <c r="N3764" s="120"/>
    </row>
    <row r="3765" spans="1:14" x14ac:dyDescent="0.25">
      <c r="A3765" s="119">
        <v>198</v>
      </c>
      <c r="B3765" s="119">
        <v>198</v>
      </c>
      <c r="C3765" s="119">
        <v>3</v>
      </c>
      <c r="D3765" s="119" t="s">
        <v>186</v>
      </c>
      <c r="E3765" s="119">
        <v>6</v>
      </c>
      <c r="F3765" s="119" t="s">
        <v>375</v>
      </c>
      <c r="G3765" s="119" t="s">
        <v>376</v>
      </c>
      <c r="H3765" s="119" t="s">
        <v>188</v>
      </c>
      <c r="I3765" s="119" t="s">
        <v>189</v>
      </c>
      <c r="J3765" s="119">
        <v>3</v>
      </c>
      <c r="K3765" s="119">
        <v>9</v>
      </c>
      <c r="L3765" s="119">
        <v>902</v>
      </c>
      <c r="M3765" s="119">
        <v>43</v>
      </c>
      <c r="N3765" s="120"/>
    </row>
    <row r="3766" spans="1:14" x14ac:dyDescent="0.25">
      <c r="A3766" s="119">
        <v>198</v>
      </c>
      <c r="B3766" s="119">
        <v>198</v>
      </c>
      <c r="C3766" s="119">
        <v>3</v>
      </c>
      <c r="D3766" s="119" t="s">
        <v>186</v>
      </c>
      <c r="E3766" s="119">
        <v>6</v>
      </c>
      <c r="F3766" s="119" t="s">
        <v>375</v>
      </c>
      <c r="G3766" s="119" t="s">
        <v>376</v>
      </c>
      <c r="H3766" s="119" t="s">
        <v>188</v>
      </c>
      <c r="I3766" s="119" t="s">
        <v>189</v>
      </c>
      <c r="J3766" s="119">
        <v>4</v>
      </c>
      <c r="K3766" s="119">
        <v>10</v>
      </c>
      <c r="L3766" s="119">
        <v>1001</v>
      </c>
      <c r="M3766" s="119">
        <v>39</v>
      </c>
      <c r="N3766" s="120"/>
    </row>
    <row r="3767" spans="1:14" x14ac:dyDescent="0.25">
      <c r="A3767" s="119">
        <v>198</v>
      </c>
      <c r="B3767" s="119">
        <v>198</v>
      </c>
      <c r="C3767" s="119">
        <v>3</v>
      </c>
      <c r="D3767" s="119" t="s">
        <v>186</v>
      </c>
      <c r="E3767" s="119">
        <v>6</v>
      </c>
      <c r="F3767" s="119" t="s">
        <v>375</v>
      </c>
      <c r="G3767" s="119" t="s">
        <v>376</v>
      </c>
      <c r="H3767" s="119" t="s">
        <v>188</v>
      </c>
      <c r="I3767" s="119" t="s">
        <v>189</v>
      </c>
      <c r="J3767" s="119">
        <v>4</v>
      </c>
      <c r="K3767" s="119">
        <v>10</v>
      </c>
      <c r="L3767" s="119">
        <v>1002</v>
      </c>
      <c r="M3767" s="119">
        <v>40</v>
      </c>
      <c r="N3767" s="120"/>
    </row>
    <row r="3768" spans="1:14" x14ac:dyDescent="0.25">
      <c r="A3768" s="119">
        <v>198</v>
      </c>
      <c r="B3768" s="119">
        <v>198</v>
      </c>
      <c r="C3768" s="119">
        <v>3</v>
      </c>
      <c r="D3768" s="119" t="s">
        <v>186</v>
      </c>
      <c r="E3768" s="119">
        <v>6</v>
      </c>
      <c r="F3768" s="119" t="s">
        <v>375</v>
      </c>
      <c r="G3768" s="119" t="s">
        <v>376</v>
      </c>
      <c r="H3768" s="119" t="s">
        <v>188</v>
      </c>
      <c r="I3768" s="119" t="s">
        <v>189</v>
      </c>
      <c r="J3768" s="119">
        <v>4</v>
      </c>
      <c r="K3768" s="119">
        <v>10</v>
      </c>
      <c r="L3768" s="119">
        <v>1003</v>
      </c>
      <c r="M3768" s="119">
        <v>38</v>
      </c>
      <c r="N3768" s="120"/>
    </row>
    <row r="3769" spans="1:14" x14ac:dyDescent="0.25">
      <c r="A3769" s="119">
        <v>198</v>
      </c>
      <c r="B3769" s="119">
        <v>198</v>
      </c>
      <c r="C3769" s="119">
        <v>3</v>
      </c>
      <c r="D3769" s="119" t="s">
        <v>186</v>
      </c>
      <c r="E3769" s="119">
        <v>6</v>
      </c>
      <c r="F3769" s="119" t="s">
        <v>375</v>
      </c>
      <c r="G3769" s="119" t="s">
        <v>376</v>
      </c>
      <c r="H3769" s="119" t="s">
        <v>188</v>
      </c>
      <c r="I3769" s="119" t="s">
        <v>189</v>
      </c>
      <c r="J3769" s="119">
        <v>4</v>
      </c>
      <c r="K3769" s="119">
        <v>11</v>
      </c>
      <c r="L3769" s="119">
        <v>1101</v>
      </c>
      <c r="M3769" s="119">
        <v>26</v>
      </c>
      <c r="N3769" s="120"/>
    </row>
    <row r="3770" spans="1:14" x14ac:dyDescent="0.25">
      <c r="A3770" s="119">
        <v>198</v>
      </c>
      <c r="B3770" s="119">
        <v>198</v>
      </c>
      <c r="C3770" s="119">
        <v>3</v>
      </c>
      <c r="D3770" s="119" t="s">
        <v>186</v>
      </c>
      <c r="E3770" s="119">
        <v>6</v>
      </c>
      <c r="F3770" s="119" t="s">
        <v>375</v>
      </c>
      <c r="G3770" s="119" t="s">
        <v>376</v>
      </c>
      <c r="H3770" s="119" t="s">
        <v>188</v>
      </c>
      <c r="I3770" s="119" t="s">
        <v>189</v>
      </c>
      <c r="J3770" s="119">
        <v>4</v>
      </c>
      <c r="K3770" s="119">
        <v>11</v>
      </c>
      <c r="L3770" s="119">
        <v>1102</v>
      </c>
      <c r="M3770" s="119">
        <v>33</v>
      </c>
      <c r="N3770" s="120"/>
    </row>
    <row r="3771" spans="1:14" x14ac:dyDescent="0.25">
      <c r="A3771" s="119">
        <v>198</v>
      </c>
      <c r="B3771" s="119">
        <v>198</v>
      </c>
      <c r="C3771" s="119">
        <v>3</v>
      </c>
      <c r="D3771" s="119" t="s">
        <v>186</v>
      </c>
      <c r="E3771" s="119">
        <v>6</v>
      </c>
      <c r="F3771" s="119" t="s">
        <v>375</v>
      </c>
      <c r="G3771" s="119" t="s">
        <v>376</v>
      </c>
      <c r="H3771" s="119" t="s">
        <v>188</v>
      </c>
      <c r="I3771" s="119" t="s">
        <v>190</v>
      </c>
      <c r="J3771" s="119">
        <v>1</v>
      </c>
      <c r="K3771" s="119">
        <v>0</v>
      </c>
      <c r="L3771" s="119">
        <v>1</v>
      </c>
      <c r="M3771" s="119">
        <v>21</v>
      </c>
      <c r="N3771" s="120"/>
    </row>
    <row r="3772" spans="1:14" x14ac:dyDescent="0.25">
      <c r="A3772" s="119">
        <v>198</v>
      </c>
      <c r="B3772" s="119">
        <v>198</v>
      </c>
      <c r="C3772" s="119">
        <v>3</v>
      </c>
      <c r="D3772" s="119" t="s">
        <v>186</v>
      </c>
      <c r="E3772" s="119">
        <v>6</v>
      </c>
      <c r="F3772" s="119" t="s">
        <v>375</v>
      </c>
      <c r="G3772" s="119" t="s">
        <v>376</v>
      </c>
      <c r="H3772" s="119" t="s">
        <v>188</v>
      </c>
      <c r="I3772" s="119" t="s">
        <v>190</v>
      </c>
      <c r="J3772" s="119">
        <v>1</v>
      </c>
      <c r="K3772" s="119">
        <v>0</v>
      </c>
      <c r="L3772" s="119">
        <v>2</v>
      </c>
      <c r="M3772" s="119">
        <v>24</v>
      </c>
      <c r="N3772" s="120"/>
    </row>
    <row r="3773" spans="1:14" x14ac:dyDescent="0.25">
      <c r="A3773" s="119">
        <v>198</v>
      </c>
      <c r="B3773" s="119">
        <v>198</v>
      </c>
      <c r="C3773" s="119">
        <v>3</v>
      </c>
      <c r="D3773" s="119" t="s">
        <v>186</v>
      </c>
      <c r="E3773" s="119">
        <v>6</v>
      </c>
      <c r="F3773" s="119" t="s">
        <v>375</v>
      </c>
      <c r="G3773" s="119" t="s">
        <v>376</v>
      </c>
      <c r="H3773" s="119" t="s">
        <v>188</v>
      </c>
      <c r="I3773" s="119" t="s">
        <v>190</v>
      </c>
      <c r="J3773" s="119">
        <v>2</v>
      </c>
      <c r="K3773" s="119">
        <v>1</v>
      </c>
      <c r="L3773" s="119">
        <v>101</v>
      </c>
      <c r="M3773" s="119">
        <v>30</v>
      </c>
      <c r="N3773" s="120"/>
    </row>
    <row r="3774" spans="1:14" x14ac:dyDescent="0.25">
      <c r="A3774" s="119">
        <v>198</v>
      </c>
      <c r="B3774" s="119">
        <v>198</v>
      </c>
      <c r="C3774" s="119">
        <v>3</v>
      </c>
      <c r="D3774" s="119" t="s">
        <v>186</v>
      </c>
      <c r="E3774" s="119">
        <v>6</v>
      </c>
      <c r="F3774" s="119" t="s">
        <v>375</v>
      </c>
      <c r="G3774" s="119" t="s">
        <v>376</v>
      </c>
      <c r="H3774" s="119" t="s">
        <v>188</v>
      </c>
      <c r="I3774" s="119" t="s">
        <v>190</v>
      </c>
      <c r="J3774" s="119">
        <v>2</v>
      </c>
      <c r="K3774" s="119">
        <v>1</v>
      </c>
      <c r="L3774" s="119">
        <v>102</v>
      </c>
      <c r="M3774" s="119">
        <v>31</v>
      </c>
      <c r="N3774" s="120"/>
    </row>
    <row r="3775" spans="1:14" x14ac:dyDescent="0.25">
      <c r="A3775" s="119">
        <v>198</v>
      </c>
      <c r="B3775" s="119">
        <v>198</v>
      </c>
      <c r="C3775" s="119">
        <v>3</v>
      </c>
      <c r="D3775" s="119" t="s">
        <v>186</v>
      </c>
      <c r="E3775" s="119">
        <v>6</v>
      </c>
      <c r="F3775" s="119" t="s">
        <v>375</v>
      </c>
      <c r="G3775" s="119" t="s">
        <v>376</v>
      </c>
      <c r="H3775" s="119" t="s">
        <v>188</v>
      </c>
      <c r="I3775" s="119" t="s">
        <v>190</v>
      </c>
      <c r="J3775" s="119">
        <v>2</v>
      </c>
      <c r="K3775" s="119">
        <v>1</v>
      </c>
      <c r="L3775" s="119">
        <v>103</v>
      </c>
      <c r="M3775" s="119">
        <v>32</v>
      </c>
      <c r="N3775" s="120"/>
    </row>
    <row r="3776" spans="1:14" x14ac:dyDescent="0.25">
      <c r="A3776" s="119">
        <v>198</v>
      </c>
      <c r="B3776" s="119">
        <v>198</v>
      </c>
      <c r="C3776" s="119">
        <v>3</v>
      </c>
      <c r="D3776" s="119" t="s">
        <v>186</v>
      </c>
      <c r="E3776" s="119">
        <v>6</v>
      </c>
      <c r="F3776" s="119" t="s">
        <v>375</v>
      </c>
      <c r="G3776" s="119" t="s">
        <v>376</v>
      </c>
      <c r="H3776" s="119" t="s">
        <v>188</v>
      </c>
      <c r="I3776" s="119" t="s">
        <v>190</v>
      </c>
      <c r="J3776" s="119">
        <v>2</v>
      </c>
      <c r="K3776" s="119">
        <v>2</v>
      </c>
      <c r="L3776" s="119">
        <v>201</v>
      </c>
      <c r="M3776" s="119">
        <v>38</v>
      </c>
      <c r="N3776" s="120"/>
    </row>
    <row r="3777" spans="1:14" x14ac:dyDescent="0.25">
      <c r="A3777" s="119">
        <v>198</v>
      </c>
      <c r="B3777" s="119">
        <v>198</v>
      </c>
      <c r="C3777" s="119">
        <v>3</v>
      </c>
      <c r="D3777" s="119" t="s">
        <v>186</v>
      </c>
      <c r="E3777" s="119">
        <v>6</v>
      </c>
      <c r="F3777" s="119" t="s">
        <v>375</v>
      </c>
      <c r="G3777" s="119" t="s">
        <v>376</v>
      </c>
      <c r="H3777" s="119" t="s">
        <v>188</v>
      </c>
      <c r="I3777" s="119" t="s">
        <v>190</v>
      </c>
      <c r="J3777" s="119">
        <v>2</v>
      </c>
      <c r="K3777" s="119">
        <v>2</v>
      </c>
      <c r="L3777" s="119">
        <v>202</v>
      </c>
      <c r="M3777" s="119">
        <v>38</v>
      </c>
      <c r="N3777" s="120"/>
    </row>
    <row r="3778" spans="1:14" x14ac:dyDescent="0.25">
      <c r="A3778" s="119">
        <v>198</v>
      </c>
      <c r="B3778" s="119">
        <v>198</v>
      </c>
      <c r="C3778" s="119">
        <v>3</v>
      </c>
      <c r="D3778" s="119" t="s">
        <v>186</v>
      </c>
      <c r="E3778" s="119">
        <v>6</v>
      </c>
      <c r="F3778" s="119" t="s">
        <v>375</v>
      </c>
      <c r="G3778" s="119" t="s">
        <v>376</v>
      </c>
      <c r="H3778" s="119" t="s">
        <v>188</v>
      </c>
      <c r="I3778" s="119" t="s">
        <v>190</v>
      </c>
      <c r="J3778" s="119">
        <v>2</v>
      </c>
      <c r="K3778" s="119">
        <v>2</v>
      </c>
      <c r="L3778" s="119">
        <v>203</v>
      </c>
      <c r="M3778" s="119">
        <v>37</v>
      </c>
    </row>
    <row r="3779" spans="1:14" x14ac:dyDescent="0.25">
      <c r="A3779" s="119">
        <v>198</v>
      </c>
      <c r="B3779" s="119">
        <v>198</v>
      </c>
      <c r="C3779" s="119">
        <v>3</v>
      </c>
      <c r="D3779" s="119" t="s">
        <v>186</v>
      </c>
      <c r="E3779" s="119">
        <v>6</v>
      </c>
      <c r="F3779" s="119" t="s">
        <v>375</v>
      </c>
      <c r="G3779" s="119" t="s">
        <v>376</v>
      </c>
      <c r="H3779" s="119" t="s">
        <v>188</v>
      </c>
      <c r="I3779" s="119" t="s">
        <v>190</v>
      </c>
      <c r="J3779" s="119">
        <v>2</v>
      </c>
      <c r="K3779" s="119">
        <v>2</v>
      </c>
      <c r="L3779" s="119">
        <v>204</v>
      </c>
      <c r="M3779" s="119">
        <v>38</v>
      </c>
    </row>
    <row r="3780" spans="1:14" x14ac:dyDescent="0.25">
      <c r="A3780" s="119">
        <v>198</v>
      </c>
      <c r="B3780" s="119">
        <v>198</v>
      </c>
      <c r="C3780" s="119">
        <v>3</v>
      </c>
      <c r="D3780" s="119" t="s">
        <v>186</v>
      </c>
      <c r="E3780" s="119">
        <v>6</v>
      </c>
      <c r="F3780" s="119" t="s">
        <v>375</v>
      </c>
      <c r="G3780" s="119" t="s">
        <v>376</v>
      </c>
      <c r="H3780" s="119" t="s">
        <v>188</v>
      </c>
      <c r="I3780" s="119" t="s">
        <v>190</v>
      </c>
      <c r="J3780" s="119">
        <v>2</v>
      </c>
      <c r="K3780" s="119">
        <v>3</v>
      </c>
      <c r="L3780" s="119">
        <v>301</v>
      </c>
      <c r="M3780" s="119">
        <v>34</v>
      </c>
    </row>
    <row r="3781" spans="1:14" x14ac:dyDescent="0.25">
      <c r="A3781" s="119">
        <v>198</v>
      </c>
      <c r="B3781" s="119">
        <v>198</v>
      </c>
      <c r="C3781" s="119">
        <v>3</v>
      </c>
      <c r="D3781" s="119" t="s">
        <v>186</v>
      </c>
      <c r="E3781" s="119">
        <v>6</v>
      </c>
      <c r="F3781" s="119" t="s">
        <v>375</v>
      </c>
      <c r="G3781" s="119" t="s">
        <v>376</v>
      </c>
      <c r="H3781" s="119" t="s">
        <v>188</v>
      </c>
      <c r="I3781" s="119" t="s">
        <v>190</v>
      </c>
      <c r="J3781" s="119">
        <v>2</v>
      </c>
      <c r="K3781" s="119">
        <v>3</v>
      </c>
      <c r="L3781" s="119">
        <v>302</v>
      </c>
      <c r="M3781" s="119">
        <v>32</v>
      </c>
    </row>
    <row r="3782" spans="1:14" x14ac:dyDescent="0.25">
      <c r="A3782" s="119">
        <v>198</v>
      </c>
      <c r="B3782" s="119">
        <v>198</v>
      </c>
      <c r="C3782" s="119">
        <v>3</v>
      </c>
      <c r="D3782" s="119" t="s">
        <v>186</v>
      </c>
      <c r="E3782" s="119">
        <v>6</v>
      </c>
      <c r="F3782" s="119" t="s">
        <v>375</v>
      </c>
      <c r="G3782" s="119" t="s">
        <v>376</v>
      </c>
      <c r="H3782" s="119" t="s">
        <v>188</v>
      </c>
      <c r="I3782" s="119" t="s">
        <v>190</v>
      </c>
      <c r="J3782" s="119">
        <v>2</v>
      </c>
      <c r="K3782" s="119">
        <v>3</v>
      </c>
      <c r="L3782" s="119">
        <v>303</v>
      </c>
      <c r="M3782" s="119">
        <v>34</v>
      </c>
    </row>
    <row r="3783" spans="1:14" x14ac:dyDescent="0.25">
      <c r="A3783" s="119">
        <v>198</v>
      </c>
      <c r="B3783" s="119">
        <v>198</v>
      </c>
      <c r="C3783" s="119">
        <v>3</v>
      </c>
      <c r="D3783" s="119" t="s">
        <v>186</v>
      </c>
      <c r="E3783" s="119">
        <v>6</v>
      </c>
      <c r="F3783" s="119" t="s">
        <v>375</v>
      </c>
      <c r="G3783" s="119" t="s">
        <v>376</v>
      </c>
      <c r="H3783" s="119" t="s">
        <v>188</v>
      </c>
      <c r="I3783" s="119" t="s">
        <v>190</v>
      </c>
      <c r="J3783" s="119">
        <v>2</v>
      </c>
      <c r="K3783" s="119">
        <v>3</v>
      </c>
      <c r="L3783" s="119">
        <v>304</v>
      </c>
      <c r="M3783" s="119">
        <v>33</v>
      </c>
    </row>
    <row r="3784" spans="1:14" x14ac:dyDescent="0.25">
      <c r="A3784" s="119">
        <v>198</v>
      </c>
      <c r="B3784" s="119">
        <v>198</v>
      </c>
      <c r="C3784" s="119">
        <v>3</v>
      </c>
      <c r="D3784" s="119" t="s">
        <v>186</v>
      </c>
      <c r="E3784" s="119">
        <v>6</v>
      </c>
      <c r="F3784" s="119" t="s">
        <v>375</v>
      </c>
      <c r="G3784" s="119" t="s">
        <v>376</v>
      </c>
      <c r="H3784" s="119" t="s">
        <v>188</v>
      </c>
      <c r="I3784" s="119" t="s">
        <v>190</v>
      </c>
      <c r="J3784" s="119">
        <v>2</v>
      </c>
      <c r="K3784" s="119">
        <v>4</v>
      </c>
      <c r="L3784" s="119">
        <v>401</v>
      </c>
      <c r="M3784" s="119">
        <v>36</v>
      </c>
      <c r="N3784" s="120"/>
    </row>
    <row r="3785" spans="1:14" x14ac:dyDescent="0.25">
      <c r="A3785" s="119">
        <v>198</v>
      </c>
      <c r="B3785" s="119">
        <v>198</v>
      </c>
      <c r="C3785" s="119">
        <v>3</v>
      </c>
      <c r="D3785" s="119" t="s">
        <v>186</v>
      </c>
      <c r="E3785" s="119">
        <v>6</v>
      </c>
      <c r="F3785" s="119" t="s">
        <v>375</v>
      </c>
      <c r="G3785" s="119" t="s">
        <v>376</v>
      </c>
      <c r="H3785" s="119" t="s">
        <v>188</v>
      </c>
      <c r="I3785" s="119" t="s">
        <v>190</v>
      </c>
      <c r="J3785" s="119">
        <v>2</v>
      </c>
      <c r="K3785" s="119">
        <v>4</v>
      </c>
      <c r="L3785" s="119">
        <v>402</v>
      </c>
      <c r="M3785" s="119">
        <v>35</v>
      </c>
      <c r="N3785" s="120"/>
    </row>
    <row r="3786" spans="1:14" x14ac:dyDescent="0.25">
      <c r="A3786" s="119">
        <v>198</v>
      </c>
      <c r="B3786" s="119">
        <v>198</v>
      </c>
      <c r="C3786" s="119">
        <v>3</v>
      </c>
      <c r="D3786" s="119" t="s">
        <v>186</v>
      </c>
      <c r="E3786" s="119">
        <v>6</v>
      </c>
      <c r="F3786" s="119" t="s">
        <v>375</v>
      </c>
      <c r="G3786" s="119" t="s">
        <v>376</v>
      </c>
      <c r="H3786" s="119" t="s">
        <v>188</v>
      </c>
      <c r="I3786" s="119" t="s">
        <v>190</v>
      </c>
      <c r="J3786" s="119">
        <v>2</v>
      </c>
      <c r="K3786" s="119">
        <v>4</v>
      </c>
      <c r="L3786" s="119">
        <v>403</v>
      </c>
      <c r="M3786" s="119">
        <v>30</v>
      </c>
      <c r="N3786" s="120"/>
    </row>
    <row r="3787" spans="1:14" x14ac:dyDescent="0.25">
      <c r="A3787" s="119">
        <v>198</v>
      </c>
      <c r="B3787" s="119">
        <v>198</v>
      </c>
      <c r="C3787" s="119">
        <v>3</v>
      </c>
      <c r="D3787" s="119" t="s">
        <v>186</v>
      </c>
      <c r="E3787" s="119">
        <v>6</v>
      </c>
      <c r="F3787" s="119" t="s">
        <v>375</v>
      </c>
      <c r="G3787" s="119" t="s">
        <v>376</v>
      </c>
      <c r="H3787" s="119" t="s">
        <v>188</v>
      </c>
      <c r="I3787" s="119" t="s">
        <v>190</v>
      </c>
      <c r="J3787" s="119">
        <v>2</v>
      </c>
      <c r="K3787" s="119">
        <v>4</v>
      </c>
      <c r="L3787" s="119">
        <v>404</v>
      </c>
      <c r="M3787" s="119">
        <v>34</v>
      </c>
      <c r="N3787" s="120"/>
    </row>
    <row r="3788" spans="1:14" x14ac:dyDescent="0.25">
      <c r="A3788" s="119">
        <v>198</v>
      </c>
      <c r="B3788" s="119">
        <v>198</v>
      </c>
      <c r="C3788" s="119">
        <v>3</v>
      </c>
      <c r="D3788" s="119" t="s">
        <v>186</v>
      </c>
      <c r="E3788" s="119">
        <v>6</v>
      </c>
      <c r="F3788" s="119" t="s">
        <v>375</v>
      </c>
      <c r="G3788" s="119" t="s">
        <v>376</v>
      </c>
      <c r="H3788" s="119" t="s">
        <v>188</v>
      </c>
      <c r="I3788" s="119" t="s">
        <v>190</v>
      </c>
      <c r="J3788" s="119">
        <v>2</v>
      </c>
      <c r="K3788" s="119">
        <v>5</v>
      </c>
      <c r="L3788" s="119">
        <v>501</v>
      </c>
      <c r="M3788" s="119">
        <v>38</v>
      </c>
      <c r="N3788" s="120"/>
    </row>
    <row r="3789" spans="1:14" x14ac:dyDescent="0.25">
      <c r="A3789" s="119">
        <v>198</v>
      </c>
      <c r="B3789" s="119">
        <v>198</v>
      </c>
      <c r="C3789" s="119">
        <v>3</v>
      </c>
      <c r="D3789" s="119" t="s">
        <v>186</v>
      </c>
      <c r="E3789" s="119">
        <v>6</v>
      </c>
      <c r="F3789" s="119" t="s">
        <v>375</v>
      </c>
      <c r="G3789" s="119" t="s">
        <v>376</v>
      </c>
      <c r="H3789" s="119" t="s">
        <v>188</v>
      </c>
      <c r="I3789" s="119" t="s">
        <v>190</v>
      </c>
      <c r="J3789" s="119">
        <v>2</v>
      </c>
      <c r="K3789" s="119">
        <v>5</v>
      </c>
      <c r="L3789" s="119">
        <v>502</v>
      </c>
      <c r="M3789" s="119">
        <v>38</v>
      </c>
      <c r="N3789" s="120"/>
    </row>
    <row r="3790" spans="1:14" x14ac:dyDescent="0.25">
      <c r="A3790" s="119">
        <v>198</v>
      </c>
      <c r="B3790" s="119">
        <v>198</v>
      </c>
      <c r="C3790" s="119">
        <v>3</v>
      </c>
      <c r="D3790" s="119" t="s">
        <v>186</v>
      </c>
      <c r="E3790" s="119">
        <v>6</v>
      </c>
      <c r="F3790" s="119" t="s">
        <v>375</v>
      </c>
      <c r="G3790" s="119" t="s">
        <v>376</v>
      </c>
      <c r="H3790" s="119" t="s">
        <v>188</v>
      </c>
      <c r="I3790" s="119" t="s">
        <v>190</v>
      </c>
      <c r="J3790" s="119">
        <v>2</v>
      </c>
      <c r="K3790" s="119">
        <v>5</v>
      </c>
      <c r="L3790" s="119">
        <v>503</v>
      </c>
      <c r="M3790" s="119">
        <v>40</v>
      </c>
      <c r="N3790" s="120"/>
    </row>
    <row r="3791" spans="1:14" x14ac:dyDescent="0.25">
      <c r="A3791" s="119">
        <v>198</v>
      </c>
      <c r="B3791" s="119">
        <v>198</v>
      </c>
      <c r="C3791" s="119">
        <v>3</v>
      </c>
      <c r="D3791" s="119" t="s">
        <v>186</v>
      </c>
      <c r="E3791" s="119">
        <v>6</v>
      </c>
      <c r="F3791" s="119" t="s">
        <v>375</v>
      </c>
      <c r="G3791" s="119" t="s">
        <v>376</v>
      </c>
      <c r="H3791" s="119" t="s">
        <v>191</v>
      </c>
      <c r="I3791" s="119" t="s">
        <v>192</v>
      </c>
      <c r="J3791" s="119">
        <v>2</v>
      </c>
      <c r="K3791" s="119">
        <v>22</v>
      </c>
      <c r="L3791" s="119">
        <v>2201</v>
      </c>
      <c r="M3791" s="119">
        <v>15</v>
      </c>
      <c r="N3791" s="120"/>
    </row>
    <row r="3792" spans="1:14" x14ac:dyDescent="0.25">
      <c r="A3792" s="119">
        <v>198</v>
      </c>
      <c r="B3792" s="119">
        <v>198</v>
      </c>
      <c r="C3792" s="119">
        <v>3</v>
      </c>
      <c r="D3792" s="119" t="s">
        <v>186</v>
      </c>
      <c r="E3792" s="119">
        <v>6</v>
      </c>
      <c r="F3792" s="119" t="s">
        <v>375</v>
      </c>
      <c r="G3792" s="119" t="s">
        <v>376</v>
      </c>
      <c r="H3792" s="119" t="s">
        <v>191</v>
      </c>
      <c r="I3792" s="119" t="s">
        <v>192</v>
      </c>
      <c r="J3792" s="119">
        <v>3</v>
      </c>
      <c r="K3792" s="119">
        <v>23</v>
      </c>
      <c r="L3792" s="119">
        <v>2301</v>
      </c>
      <c r="M3792" s="119">
        <v>26</v>
      </c>
      <c r="N3792" s="120"/>
    </row>
    <row r="3793" spans="1:14" x14ac:dyDescent="0.25">
      <c r="A3793" s="119">
        <v>198</v>
      </c>
      <c r="B3793" s="119">
        <v>198</v>
      </c>
      <c r="C3793" s="119">
        <v>3</v>
      </c>
      <c r="D3793" s="119" t="s">
        <v>186</v>
      </c>
      <c r="E3793" s="119">
        <v>6</v>
      </c>
      <c r="F3793" s="119" t="s">
        <v>375</v>
      </c>
      <c r="G3793" s="119" t="s">
        <v>376</v>
      </c>
      <c r="H3793" s="119" t="s">
        <v>191</v>
      </c>
      <c r="I3793" s="119" t="s">
        <v>192</v>
      </c>
      <c r="J3793" s="119">
        <v>3</v>
      </c>
      <c r="K3793" s="119">
        <v>24</v>
      </c>
      <c r="L3793" s="119">
        <v>2401</v>
      </c>
      <c r="M3793" s="119">
        <v>25</v>
      </c>
      <c r="N3793" s="120"/>
    </row>
    <row r="3794" spans="1:14" x14ac:dyDescent="0.25">
      <c r="A3794" s="119">
        <v>198</v>
      </c>
      <c r="B3794" s="119">
        <v>198</v>
      </c>
      <c r="C3794" s="119">
        <v>3</v>
      </c>
      <c r="D3794" s="119" t="s">
        <v>186</v>
      </c>
      <c r="E3794" s="119">
        <v>6</v>
      </c>
      <c r="F3794" s="119" t="s">
        <v>375</v>
      </c>
      <c r="G3794" s="119" t="s">
        <v>376</v>
      </c>
      <c r="H3794" s="119" t="s">
        <v>191</v>
      </c>
      <c r="I3794" s="119" t="s">
        <v>192</v>
      </c>
      <c r="J3794" s="119">
        <v>3</v>
      </c>
      <c r="K3794" s="119">
        <v>24</v>
      </c>
      <c r="L3794" s="119">
        <v>2402</v>
      </c>
      <c r="M3794" s="119">
        <v>20</v>
      </c>
      <c r="N3794" s="120"/>
    </row>
    <row r="3795" spans="1:14" x14ac:dyDescent="0.25">
      <c r="A3795" s="119">
        <v>198</v>
      </c>
      <c r="B3795" s="119">
        <v>198</v>
      </c>
      <c r="C3795" s="119">
        <v>3</v>
      </c>
      <c r="D3795" s="119" t="s">
        <v>186</v>
      </c>
      <c r="E3795" s="119">
        <v>6</v>
      </c>
      <c r="F3795" s="119" t="s">
        <v>375</v>
      </c>
      <c r="G3795" s="119" t="s">
        <v>376</v>
      </c>
      <c r="H3795" s="119" t="s">
        <v>191</v>
      </c>
      <c r="I3795" s="119" t="s">
        <v>192</v>
      </c>
      <c r="J3795" s="119">
        <v>4</v>
      </c>
      <c r="K3795" s="119">
        <v>25</v>
      </c>
      <c r="L3795" s="119">
        <v>2501</v>
      </c>
      <c r="M3795" s="119">
        <v>35</v>
      </c>
      <c r="N3795" s="120"/>
    </row>
    <row r="3796" spans="1:14" x14ac:dyDescent="0.25">
      <c r="A3796" s="119">
        <v>198</v>
      </c>
      <c r="B3796" s="119">
        <v>198</v>
      </c>
      <c r="C3796" s="119">
        <v>3</v>
      </c>
      <c r="D3796" s="119" t="s">
        <v>186</v>
      </c>
      <c r="E3796" s="119">
        <v>6</v>
      </c>
      <c r="F3796" s="119" t="s">
        <v>375</v>
      </c>
      <c r="G3796" s="119" t="s">
        <v>376</v>
      </c>
      <c r="H3796" s="119" t="s">
        <v>191</v>
      </c>
      <c r="I3796" s="119" t="s">
        <v>192</v>
      </c>
      <c r="J3796" s="119">
        <v>4</v>
      </c>
      <c r="K3796" s="119">
        <v>25</v>
      </c>
      <c r="L3796" s="119">
        <v>2502</v>
      </c>
      <c r="M3796" s="119">
        <v>31</v>
      </c>
      <c r="N3796" s="120"/>
    </row>
    <row r="3797" spans="1:14" x14ac:dyDescent="0.25">
      <c r="A3797" s="119">
        <v>202</v>
      </c>
      <c r="B3797" s="119">
        <v>202</v>
      </c>
      <c r="C3797" s="119">
        <v>3</v>
      </c>
      <c r="D3797" s="119" t="s">
        <v>195</v>
      </c>
      <c r="E3797" s="119" t="s">
        <v>344</v>
      </c>
      <c r="F3797" s="119" t="s">
        <v>377</v>
      </c>
      <c r="G3797" s="119" t="s">
        <v>377</v>
      </c>
      <c r="H3797" s="119" t="s">
        <v>188</v>
      </c>
      <c r="I3797" s="119" t="s">
        <v>189</v>
      </c>
      <c r="J3797" s="119">
        <v>1</v>
      </c>
      <c r="K3797" s="119">
        <v>0</v>
      </c>
      <c r="L3797" s="119">
        <v>1</v>
      </c>
      <c r="M3797" s="119">
        <v>25</v>
      </c>
      <c r="N3797" s="120"/>
    </row>
    <row r="3798" spans="1:14" x14ac:dyDescent="0.25">
      <c r="A3798" s="119">
        <v>202</v>
      </c>
      <c r="B3798" s="119">
        <v>202</v>
      </c>
      <c r="C3798" s="119">
        <v>3</v>
      </c>
      <c r="D3798" s="119" t="s">
        <v>195</v>
      </c>
      <c r="E3798" s="119" t="s">
        <v>344</v>
      </c>
      <c r="F3798" s="119" t="s">
        <v>377</v>
      </c>
      <c r="G3798" s="119" t="s">
        <v>377</v>
      </c>
      <c r="H3798" s="119" t="s">
        <v>188</v>
      </c>
      <c r="I3798" s="119" t="s">
        <v>189</v>
      </c>
      <c r="J3798" s="119">
        <v>1</v>
      </c>
      <c r="K3798" s="119">
        <v>0</v>
      </c>
      <c r="L3798" s="119">
        <v>2</v>
      </c>
      <c r="M3798" s="119">
        <v>25</v>
      </c>
      <c r="N3798" s="120"/>
    </row>
    <row r="3799" spans="1:14" x14ac:dyDescent="0.25">
      <c r="A3799" s="119">
        <v>202</v>
      </c>
      <c r="B3799" s="119">
        <v>202</v>
      </c>
      <c r="C3799" s="119">
        <v>3</v>
      </c>
      <c r="D3799" s="119" t="s">
        <v>195</v>
      </c>
      <c r="E3799" s="119" t="s">
        <v>344</v>
      </c>
      <c r="F3799" s="119" t="s">
        <v>377</v>
      </c>
      <c r="G3799" s="119" t="s">
        <v>377</v>
      </c>
      <c r="H3799" s="119" t="s">
        <v>188</v>
      </c>
      <c r="I3799" s="119" t="s">
        <v>189</v>
      </c>
      <c r="J3799" s="119">
        <v>1</v>
      </c>
      <c r="K3799" s="119">
        <v>0</v>
      </c>
      <c r="L3799" s="119">
        <v>3</v>
      </c>
      <c r="M3799" s="119">
        <v>25</v>
      </c>
      <c r="N3799" s="120"/>
    </row>
    <row r="3800" spans="1:14" x14ac:dyDescent="0.25">
      <c r="A3800" s="119">
        <v>202</v>
      </c>
      <c r="B3800" s="119">
        <v>202</v>
      </c>
      <c r="C3800" s="119">
        <v>3</v>
      </c>
      <c r="D3800" s="119" t="s">
        <v>195</v>
      </c>
      <c r="E3800" s="119" t="s">
        <v>344</v>
      </c>
      <c r="F3800" s="119" t="s">
        <v>377</v>
      </c>
      <c r="G3800" s="119" t="s">
        <v>377</v>
      </c>
      <c r="H3800" s="119" t="s">
        <v>188</v>
      </c>
      <c r="I3800" s="119" t="s">
        <v>189</v>
      </c>
      <c r="J3800" s="119">
        <v>1</v>
      </c>
      <c r="K3800" s="119">
        <v>0</v>
      </c>
      <c r="L3800" s="119">
        <v>4</v>
      </c>
      <c r="M3800" s="119">
        <v>24</v>
      </c>
      <c r="N3800" s="120"/>
    </row>
    <row r="3801" spans="1:14" x14ac:dyDescent="0.25">
      <c r="A3801" s="119">
        <v>202</v>
      </c>
      <c r="B3801" s="119">
        <v>202</v>
      </c>
      <c r="C3801" s="119">
        <v>3</v>
      </c>
      <c r="D3801" s="119" t="s">
        <v>195</v>
      </c>
      <c r="E3801" s="119" t="s">
        <v>344</v>
      </c>
      <c r="F3801" s="119" t="s">
        <v>377</v>
      </c>
      <c r="G3801" s="119" t="s">
        <v>377</v>
      </c>
      <c r="H3801" s="119" t="s">
        <v>188</v>
      </c>
      <c r="I3801" s="119" t="s">
        <v>189</v>
      </c>
      <c r="J3801" s="119">
        <v>3</v>
      </c>
      <c r="K3801" s="119">
        <v>6</v>
      </c>
      <c r="L3801" s="119">
        <v>601</v>
      </c>
      <c r="M3801" s="119">
        <v>41</v>
      </c>
      <c r="N3801" s="120"/>
    </row>
    <row r="3802" spans="1:14" x14ac:dyDescent="0.25">
      <c r="A3802" s="119">
        <v>202</v>
      </c>
      <c r="B3802" s="119">
        <v>202</v>
      </c>
      <c r="C3802" s="119">
        <v>3</v>
      </c>
      <c r="D3802" s="119" t="s">
        <v>195</v>
      </c>
      <c r="E3802" s="119" t="s">
        <v>344</v>
      </c>
      <c r="F3802" s="119" t="s">
        <v>377</v>
      </c>
      <c r="G3802" s="119" t="s">
        <v>377</v>
      </c>
      <c r="H3802" s="119" t="s">
        <v>188</v>
      </c>
      <c r="I3802" s="119" t="s">
        <v>189</v>
      </c>
      <c r="J3802" s="119">
        <v>3</v>
      </c>
      <c r="K3802" s="119">
        <v>6</v>
      </c>
      <c r="L3802" s="119">
        <v>602</v>
      </c>
      <c r="M3802" s="119">
        <v>41</v>
      </c>
      <c r="N3802" s="120"/>
    </row>
    <row r="3803" spans="1:14" x14ac:dyDescent="0.25">
      <c r="A3803" s="119">
        <v>202</v>
      </c>
      <c r="B3803" s="119">
        <v>202</v>
      </c>
      <c r="C3803" s="119">
        <v>3</v>
      </c>
      <c r="D3803" s="119" t="s">
        <v>195</v>
      </c>
      <c r="E3803" s="119" t="s">
        <v>344</v>
      </c>
      <c r="F3803" s="119" t="s">
        <v>377</v>
      </c>
      <c r="G3803" s="119" t="s">
        <v>377</v>
      </c>
      <c r="H3803" s="119" t="s">
        <v>188</v>
      </c>
      <c r="I3803" s="119" t="s">
        <v>189</v>
      </c>
      <c r="J3803" s="119">
        <v>3</v>
      </c>
      <c r="K3803" s="119">
        <v>6</v>
      </c>
      <c r="L3803" s="119">
        <v>603</v>
      </c>
      <c r="M3803" s="119">
        <v>41</v>
      </c>
      <c r="N3803" s="120"/>
    </row>
    <row r="3804" spans="1:14" x14ac:dyDescent="0.25">
      <c r="A3804" s="119">
        <v>202</v>
      </c>
      <c r="B3804" s="119">
        <v>202</v>
      </c>
      <c r="C3804" s="119">
        <v>3</v>
      </c>
      <c r="D3804" s="119" t="s">
        <v>195</v>
      </c>
      <c r="E3804" s="119" t="s">
        <v>344</v>
      </c>
      <c r="F3804" s="119" t="s">
        <v>377</v>
      </c>
      <c r="G3804" s="119" t="s">
        <v>377</v>
      </c>
      <c r="H3804" s="119" t="s">
        <v>188</v>
      </c>
      <c r="I3804" s="119" t="s">
        <v>189</v>
      </c>
      <c r="J3804" s="119">
        <v>3</v>
      </c>
      <c r="K3804" s="119">
        <v>6</v>
      </c>
      <c r="L3804" s="119">
        <v>604</v>
      </c>
      <c r="M3804" s="119">
        <v>42</v>
      </c>
      <c r="N3804" s="120"/>
    </row>
    <row r="3805" spans="1:14" x14ac:dyDescent="0.25">
      <c r="A3805" s="119">
        <v>202</v>
      </c>
      <c r="B3805" s="119">
        <v>202</v>
      </c>
      <c r="C3805" s="119">
        <v>3</v>
      </c>
      <c r="D3805" s="119" t="s">
        <v>195</v>
      </c>
      <c r="E3805" s="119" t="s">
        <v>344</v>
      </c>
      <c r="F3805" s="119" t="s">
        <v>377</v>
      </c>
      <c r="G3805" s="119" t="s">
        <v>377</v>
      </c>
      <c r="H3805" s="119" t="s">
        <v>188</v>
      </c>
      <c r="I3805" s="119" t="s">
        <v>189</v>
      </c>
      <c r="J3805" s="119">
        <v>3</v>
      </c>
      <c r="K3805" s="119">
        <v>6</v>
      </c>
      <c r="L3805" s="119">
        <v>605</v>
      </c>
      <c r="M3805" s="119">
        <v>42</v>
      </c>
      <c r="N3805" s="120"/>
    </row>
    <row r="3806" spans="1:14" x14ac:dyDescent="0.25">
      <c r="A3806" s="119">
        <v>202</v>
      </c>
      <c r="B3806" s="119">
        <v>202</v>
      </c>
      <c r="C3806" s="119">
        <v>3</v>
      </c>
      <c r="D3806" s="119" t="s">
        <v>195</v>
      </c>
      <c r="E3806" s="119" t="s">
        <v>344</v>
      </c>
      <c r="F3806" s="119" t="s">
        <v>377</v>
      </c>
      <c r="G3806" s="119" t="s">
        <v>377</v>
      </c>
      <c r="H3806" s="119" t="s">
        <v>188</v>
      </c>
      <c r="I3806" s="119" t="s">
        <v>189</v>
      </c>
      <c r="J3806" s="119">
        <v>3</v>
      </c>
      <c r="K3806" s="119">
        <v>7</v>
      </c>
      <c r="L3806" s="119">
        <v>701</v>
      </c>
      <c r="M3806" s="119">
        <v>35</v>
      </c>
      <c r="N3806" s="120"/>
    </row>
    <row r="3807" spans="1:14" x14ac:dyDescent="0.25">
      <c r="A3807" s="119">
        <v>202</v>
      </c>
      <c r="B3807" s="119">
        <v>202</v>
      </c>
      <c r="C3807" s="119">
        <v>3</v>
      </c>
      <c r="D3807" s="119" t="s">
        <v>195</v>
      </c>
      <c r="E3807" s="119" t="s">
        <v>344</v>
      </c>
      <c r="F3807" s="119" t="s">
        <v>377</v>
      </c>
      <c r="G3807" s="119" t="s">
        <v>377</v>
      </c>
      <c r="H3807" s="119" t="s">
        <v>188</v>
      </c>
      <c r="I3807" s="119" t="s">
        <v>189</v>
      </c>
      <c r="J3807" s="119">
        <v>3</v>
      </c>
      <c r="K3807" s="119">
        <v>7</v>
      </c>
      <c r="L3807" s="119">
        <v>702</v>
      </c>
      <c r="M3807" s="119">
        <v>33</v>
      </c>
      <c r="N3807" s="120"/>
    </row>
    <row r="3808" spans="1:14" x14ac:dyDescent="0.25">
      <c r="A3808" s="119">
        <v>202</v>
      </c>
      <c r="B3808" s="119">
        <v>202</v>
      </c>
      <c r="C3808" s="119">
        <v>3</v>
      </c>
      <c r="D3808" s="119" t="s">
        <v>195</v>
      </c>
      <c r="E3808" s="119" t="s">
        <v>344</v>
      </c>
      <c r="F3808" s="119" t="s">
        <v>377</v>
      </c>
      <c r="G3808" s="119" t="s">
        <v>377</v>
      </c>
      <c r="H3808" s="119" t="s">
        <v>188</v>
      </c>
      <c r="I3808" s="119" t="s">
        <v>189</v>
      </c>
      <c r="J3808" s="119">
        <v>3</v>
      </c>
      <c r="K3808" s="119">
        <v>7</v>
      </c>
      <c r="L3808" s="119">
        <v>703</v>
      </c>
      <c r="M3808" s="119">
        <v>33</v>
      </c>
      <c r="N3808" s="120"/>
    </row>
    <row r="3809" spans="1:14" x14ac:dyDescent="0.25">
      <c r="A3809" s="119">
        <v>202</v>
      </c>
      <c r="B3809" s="119">
        <v>202</v>
      </c>
      <c r="C3809" s="119">
        <v>3</v>
      </c>
      <c r="D3809" s="119" t="s">
        <v>195</v>
      </c>
      <c r="E3809" s="119" t="s">
        <v>344</v>
      </c>
      <c r="F3809" s="119" t="s">
        <v>377</v>
      </c>
      <c r="G3809" s="119" t="s">
        <v>377</v>
      </c>
      <c r="H3809" s="119" t="s">
        <v>188</v>
      </c>
      <c r="I3809" s="119" t="s">
        <v>189</v>
      </c>
      <c r="J3809" s="119">
        <v>3</v>
      </c>
      <c r="K3809" s="119">
        <v>7</v>
      </c>
      <c r="L3809" s="119">
        <v>704</v>
      </c>
      <c r="M3809" s="119">
        <v>32</v>
      </c>
      <c r="N3809" s="120"/>
    </row>
    <row r="3810" spans="1:14" x14ac:dyDescent="0.25">
      <c r="A3810" s="119">
        <v>202</v>
      </c>
      <c r="B3810" s="119">
        <v>202</v>
      </c>
      <c r="C3810" s="119">
        <v>3</v>
      </c>
      <c r="D3810" s="119" t="s">
        <v>195</v>
      </c>
      <c r="E3810" s="119" t="s">
        <v>344</v>
      </c>
      <c r="F3810" s="119" t="s">
        <v>377</v>
      </c>
      <c r="G3810" s="119" t="s">
        <v>377</v>
      </c>
      <c r="H3810" s="119" t="s">
        <v>188</v>
      </c>
      <c r="I3810" s="119" t="s">
        <v>189</v>
      </c>
      <c r="J3810" s="119">
        <v>3</v>
      </c>
      <c r="K3810" s="119">
        <v>7</v>
      </c>
      <c r="L3810" s="119">
        <v>705</v>
      </c>
      <c r="M3810" s="119">
        <v>32</v>
      </c>
      <c r="N3810" s="120"/>
    </row>
    <row r="3811" spans="1:14" x14ac:dyDescent="0.25">
      <c r="A3811" s="119">
        <v>202</v>
      </c>
      <c r="B3811" s="119">
        <v>202</v>
      </c>
      <c r="C3811" s="119">
        <v>3</v>
      </c>
      <c r="D3811" s="119" t="s">
        <v>195</v>
      </c>
      <c r="E3811" s="119" t="s">
        <v>344</v>
      </c>
      <c r="F3811" s="119" t="s">
        <v>377</v>
      </c>
      <c r="G3811" s="119" t="s">
        <v>377</v>
      </c>
      <c r="H3811" s="119" t="s">
        <v>188</v>
      </c>
      <c r="I3811" s="119" t="s">
        <v>189</v>
      </c>
      <c r="J3811" s="119">
        <v>3</v>
      </c>
      <c r="K3811" s="119">
        <v>8</v>
      </c>
      <c r="L3811" s="119">
        <v>801</v>
      </c>
      <c r="M3811" s="119">
        <v>35</v>
      </c>
      <c r="N3811" s="120"/>
    </row>
    <row r="3812" spans="1:14" x14ac:dyDescent="0.25">
      <c r="A3812" s="119">
        <v>202</v>
      </c>
      <c r="B3812" s="119">
        <v>202</v>
      </c>
      <c r="C3812" s="119">
        <v>3</v>
      </c>
      <c r="D3812" s="119" t="s">
        <v>195</v>
      </c>
      <c r="E3812" s="119" t="s">
        <v>344</v>
      </c>
      <c r="F3812" s="119" t="s">
        <v>377</v>
      </c>
      <c r="G3812" s="119" t="s">
        <v>377</v>
      </c>
      <c r="H3812" s="119" t="s">
        <v>188</v>
      </c>
      <c r="I3812" s="119" t="s">
        <v>189</v>
      </c>
      <c r="J3812" s="119">
        <v>3</v>
      </c>
      <c r="K3812" s="119">
        <v>8</v>
      </c>
      <c r="L3812" s="119">
        <v>802</v>
      </c>
      <c r="M3812" s="119">
        <v>36</v>
      </c>
      <c r="N3812" s="120"/>
    </row>
    <row r="3813" spans="1:14" x14ac:dyDescent="0.25">
      <c r="A3813" s="119">
        <v>202</v>
      </c>
      <c r="B3813" s="119">
        <v>202</v>
      </c>
      <c r="C3813" s="119">
        <v>3</v>
      </c>
      <c r="D3813" s="119" t="s">
        <v>195</v>
      </c>
      <c r="E3813" s="119" t="s">
        <v>344</v>
      </c>
      <c r="F3813" s="119" t="s">
        <v>377</v>
      </c>
      <c r="G3813" s="119" t="s">
        <v>377</v>
      </c>
      <c r="H3813" s="119" t="s">
        <v>188</v>
      </c>
      <c r="I3813" s="119" t="s">
        <v>189</v>
      </c>
      <c r="J3813" s="119">
        <v>3</v>
      </c>
      <c r="K3813" s="119">
        <v>8</v>
      </c>
      <c r="L3813" s="119">
        <v>803</v>
      </c>
      <c r="M3813" s="119">
        <v>36</v>
      </c>
      <c r="N3813" s="120"/>
    </row>
    <row r="3814" spans="1:14" x14ac:dyDescent="0.25">
      <c r="A3814" s="119">
        <v>202</v>
      </c>
      <c r="B3814" s="119">
        <v>202</v>
      </c>
      <c r="C3814" s="119">
        <v>3</v>
      </c>
      <c r="D3814" s="119" t="s">
        <v>195</v>
      </c>
      <c r="E3814" s="119" t="s">
        <v>344</v>
      </c>
      <c r="F3814" s="119" t="s">
        <v>377</v>
      </c>
      <c r="G3814" s="119" t="s">
        <v>377</v>
      </c>
      <c r="H3814" s="119" t="s">
        <v>188</v>
      </c>
      <c r="I3814" s="119" t="s">
        <v>189</v>
      </c>
      <c r="J3814" s="119">
        <v>3</v>
      </c>
      <c r="K3814" s="119">
        <v>8</v>
      </c>
      <c r="L3814" s="119">
        <v>804</v>
      </c>
      <c r="M3814" s="119">
        <v>37</v>
      </c>
      <c r="N3814" s="120"/>
    </row>
    <row r="3815" spans="1:14" x14ac:dyDescent="0.25">
      <c r="A3815" s="119">
        <v>202</v>
      </c>
      <c r="B3815" s="119">
        <v>202</v>
      </c>
      <c r="C3815" s="119">
        <v>3</v>
      </c>
      <c r="D3815" s="119" t="s">
        <v>195</v>
      </c>
      <c r="E3815" s="119" t="s">
        <v>344</v>
      </c>
      <c r="F3815" s="119" t="s">
        <v>377</v>
      </c>
      <c r="G3815" s="119" t="s">
        <v>377</v>
      </c>
      <c r="H3815" s="119" t="s">
        <v>188</v>
      </c>
      <c r="I3815" s="119" t="s">
        <v>189</v>
      </c>
      <c r="J3815" s="119">
        <v>3</v>
      </c>
      <c r="K3815" s="119">
        <v>8</v>
      </c>
      <c r="L3815" s="119">
        <v>805</v>
      </c>
      <c r="M3815" s="119">
        <v>39</v>
      </c>
      <c r="N3815" s="120"/>
    </row>
    <row r="3816" spans="1:14" x14ac:dyDescent="0.25">
      <c r="A3816" s="119">
        <v>202</v>
      </c>
      <c r="B3816" s="119">
        <v>202</v>
      </c>
      <c r="C3816" s="119">
        <v>3</v>
      </c>
      <c r="D3816" s="119" t="s">
        <v>195</v>
      </c>
      <c r="E3816" s="119" t="s">
        <v>344</v>
      </c>
      <c r="F3816" s="119" t="s">
        <v>377</v>
      </c>
      <c r="G3816" s="119" t="s">
        <v>377</v>
      </c>
      <c r="H3816" s="119" t="s">
        <v>188</v>
      </c>
      <c r="I3816" s="119" t="s">
        <v>189</v>
      </c>
      <c r="J3816" s="119">
        <v>3</v>
      </c>
      <c r="K3816" s="119">
        <v>9</v>
      </c>
      <c r="L3816" s="119">
        <v>901</v>
      </c>
      <c r="M3816" s="119">
        <v>41</v>
      </c>
      <c r="N3816" s="120"/>
    </row>
    <row r="3817" spans="1:14" x14ac:dyDescent="0.25">
      <c r="A3817" s="119">
        <v>202</v>
      </c>
      <c r="B3817" s="119">
        <v>202</v>
      </c>
      <c r="C3817" s="119">
        <v>3</v>
      </c>
      <c r="D3817" s="119" t="s">
        <v>195</v>
      </c>
      <c r="E3817" s="119" t="s">
        <v>344</v>
      </c>
      <c r="F3817" s="119" t="s">
        <v>377</v>
      </c>
      <c r="G3817" s="119" t="s">
        <v>377</v>
      </c>
      <c r="H3817" s="119" t="s">
        <v>188</v>
      </c>
      <c r="I3817" s="119" t="s">
        <v>189</v>
      </c>
      <c r="J3817" s="119">
        <v>3</v>
      </c>
      <c r="K3817" s="119">
        <v>9</v>
      </c>
      <c r="L3817" s="119">
        <v>902</v>
      </c>
      <c r="M3817" s="119">
        <v>42</v>
      </c>
      <c r="N3817" s="120"/>
    </row>
    <row r="3818" spans="1:14" x14ac:dyDescent="0.25">
      <c r="A3818" s="119">
        <v>202</v>
      </c>
      <c r="B3818" s="119">
        <v>202</v>
      </c>
      <c r="C3818" s="119">
        <v>3</v>
      </c>
      <c r="D3818" s="119" t="s">
        <v>195</v>
      </c>
      <c r="E3818" s="119" t="s">
        <v>344</v>
      </c>
      <c r="F3818" s="119" t="s">
        <v>377</v>
      </c>
      <c r="G3818" s="119" t="s">
        <v>377</v>
      </c>
      <c r="H3818" s="119" t="s">
        <v>188</v>
      </c>
      <c r="I3818" s="119" t="s">
        <v>189</v>
      </c>
      <c r="J3818" s="119">
        <v>3</v>
      </c>
      <c r="K3818" s="119">
        <v>9</v>
      </c>
      <c r="L3818" s="119">
        <v>903</v>
      </c>
      <c r="M3818" s="119">
        <v>42</v>
      </c>
      <c r="N3818" s="120"/>
    </row>
    <row r="3819" spans="1:14" x14ac:dyDescent="0.25">
      <c r="A3819" s="119">
        <v>202</v>
      </c>
      <c r="B3819" s="119">
        <v>202</v>
      </c>
      <c r="C3819" s="119">
        <v>3</v>
      </c>
      <c r="D3819" s="119" t="s">
        <v>195</v>
      </c>
      <c r="E3819" s="119" t="s">
        <v>344</v>
      </c>
      <c r="F3819" s="119" t="s">
        <v>377</v>
      </c>
      <c r="G3819" s="119" t="s">
        <v>377</v>
      </c>
      <c r="H3819" s="119" t="s">
        <v>188</v>
      </c>
      <c r="I3819" s="119" t="s">
        <v>189</v>
      </c>
      <c r="J3819" s="119">
        <v>3</v>
      </c>
      <c r="K3819" s="119">
        <v>9</v>
      </c>
      <c r="L3819" s="119">
        <v>904</v>
      </c>
      <c r="M3819" s="119">
        <v>42</v>
      </c>
      <c r="N3819" s="120"/>
    </row>
    <row r="3820" spans="1:14" x14ac:dyDescent="0.25">
      <c r="A3820" s="119">
        <v>202</v>
      </c>
      <c r="B3820" s="119">
        <v>202</v>
      </c>
      <c r="C3820" s="119">
        <v>3</v>
      </c>
      <c r="D3820" s="119" t="s">
        <v>195</v>
      </c>
      <c r="E3820" s="119" t="s">
        <v>344</v>
      </c>
      <c r="F3820" s="119" t="s">
        <v>377</v>
      </c>
      <c r="G3820" s="119" t="s">
        <v>377</v>
      </c>
      <c r="H3820" s="119" t="s">
        <v>188</v>
      </c>
      <c r="I3820" s="119" t="s">
        <v>189</v>
      </c>
      <c r="J3820" s="119">
        <v>4</v>
      </c>
      <c r="K3820" s="119">
        <v>10</v>
      </c>
      <c r="L3820" s="119">
        <v>1001</v>
      </c>
      <c r="M3820" s="119">
        <v>39</v>
      </c>
      <c r="N3820" s="120"/>
    </row>
    <row r="3821" spans="1:14" x14ac:dyDescent="0.25">
      <c r="A3821" s="119">
        <v>202</v>
      </c>
      <c r="B3821" s="119">
        <v>202</v>
      </c>
      <c r="C3821" s="119">
        <v>3</v>
      </c>
      <c r="D3821" s="119" t="s">
        <v>195</v>
      </c>
      <c r="E3821" s="119" t="s">
        <v>344</v>
      </c>
      <c r="F3821" s="119" t="s">
        <v>377</v>
      </c>
      <c r="G3821" s="119" t="s">
        <v>377</v>
      </c>
      <c r="H3821" s="119" t="s">
        <v>188</v>
      </c>
      <c r="I3821" s="119" t="s">
        <v>189</v>
      </c>
      <c r="J3821" s="119">
        <v>4</v>
      </c>
      <c r="K3821" s="119">
        <v>10</v>
      </c>
      <c r="L3821" s="119">
        <v>1002</v>
      </c>
      <c r="M3821" s="119">
        <v>37</v>
      </c>
      <c r="N3821" s="120"/>
    </row>
    <row r="3822" spans="1:14" x14ac:dyDescent="0.25">
      <c r="A3822" s="119">
        <v>202</v>
      </c>
      <c r="B3822" s="119">
        <v>202</v>
      </c>
      <c r="C3822" s="119">
        <v>3</v>
      </c>
      <c r="D3822" s="119" t="s">
        <v>195</v>
      </c>
      <c r="E3822" s="119" t="s">
        <v>344</v>
      </c>
      <c r="F3822" s="119" t="s">
        <v>377</v>
      </c>
      <c r="G3822" s="119" t="s">
        <v>377</v>
      </c>
      <c r="H3822" s="119" t="s">
        <v>188</v>
      </c>
      <c r="I3822" s="119" t="s">
        <v>189</v>
      </c>
      <c r="J3822" s="119">
        <v>4</v>
      </c>
      <c r="K3822" s="119">
        <v>10</v>
      </c>
      <c r="L3822" s="119">
        <v>1003</v>
      </c>
      <c r="M3822" s="119">
        <v>39</v>
      </c>
      <c r="N3822" s="120"/>
    </row>
    <row r="3823" spans="1:14" x14ac:dyDescent="0.25">
      <c r="A3823" s="119">
        <v>202</v>
      </c>
      <c r="B3823" s="119">
        <v>202</v>
      </c>
      <c r="C3823" s="119">
        <v>3</v>
      </c>
      <c r="D3823" s="119" t="s">
        <v>195</v>
      </c>
      <c r="E3823" s="119" t="s">
        <v>344</v>
      </c>
      <c r="F3823" s="119" t="s">
        <v>377</v>
      </c>
      <c r="G3823" s="119" t="s">
        <v>377</v>
      </c>
      <c r="H3823" s="119" t="s">
        <v>188</v>
      </c>
      <c r="I3823" s="119" t="s">
        <v>189</v>
      </c>
      <c r="J3823" s="119">
        <v>4</v>
      </c>
      <c r="K3823" s="119">
        <v>11</v>
      </c>
      <c r="L3823" s="119">
        <v>1101</v>
      </c>
      <c r="M3823" s="119">
        <v>33</v>
      </c>
      <c r="N3823" s="120"/>
    </row>
    <row r="3824" spans="1:14" x14ac:dyDescent="0.25">
      <c r="A3824" s="119">
        <v>202</v>
      </c>
      <c r="B3824" s="119">
        <v>202</v>
      </c>
      <c r="C3824" s="119">
        <v>3</v>
      </c>
      <c r="D3824" s="119" t="s">
        <v>195</v>
      </c>
      <c r="E3824" s="119" t="s">
        <v>344</v>
      </c>
      <c r="F3824" s="119" t="s">
        <v>377</v>
      </c>
      <c r="G3824" s="119" t="s">
        <v>377</v>
      </c>
      <c r="H3824" s="119" t="s">
        <v>188</v>
      </c>
      <c r="I3824" s="119" t="s">
        <v>189</v>
      </c>
      <c r="J3824" s="119">
        <v>4</v>
      </c>
      <c r="K3824" s="119">
        <v>11</v>
      </c>
      <c r="L3824" s="119">
        <v>1102</v>
      </c>
      <c r="M3824" s="119">
        <v>33</v>
      </c>
      <c r="N3824" s="120"/>
    </row>
    <row r="3825" spans="1:14" x14ac:dyDescent="0.25">
      <c r="A3825" s="119">
        <v>202</v>
      </c>
      <c r="B3825" s="119">
        <v>202</v>
      </c>
      <c r="C3825" s="119">
        <v>3</v>
      </c>
      <c r="D3825" s="119" t="s">
        <v>195</v>
      </c>
      <c r="E3825" s="119" t="s">
        <v>344</v>
      </c>
      <c r="F3825" s="119" t="s">
        <v>377</v>
      </c>
      <c r="G3825" s="119" t="s">
        <v>377</v>
      </c>
      <c r="H3825" s="119" t="s">
        <v>188</v>
      </c>
      <c r="I3825" s="119" t="s">
        <v>189</v>
      </c>
      <c r="J3825" s="119">
        <v>4</v>
      </c>
      <c r="K3825" s="119">
        <v>11</v>
      </c>
      <c r="L3825" s="119">
        <v>1103</v>
      </c>
      <c r="M3825" s="119">
        <v>31</v>
      </c>
      <c r="N3825" s="120"/>
    </row>
    <row r="3826" spans="1:14" x14ac:dyDescent="0.25">
      <c r="A3826" s="119">
        <v>202</v>
      </c>
      <c r="B3826" s="119">
        <v>202</v>
      </c>
      <c r="C3826" s="119">
        <v>3</v>
      </c>
      <c r="D3826" s="119" t="s">
        <v>195</v>
      </c>
      <c r="E3826" s="119" t="s">
        <v>344</v>
      </c>
      <c r="F3826" s="119" t="s">
        <v>377</v>
      </c>
      <c r="G3826" s="119" t="s">
        <v>377</v>
      </c>
      <c r="H3826" s="119" t="s">
        <v>188</v>
      </c>
      <c r="I3826" s="119" t="s">
        <v>190</v>
      </c>
      <c r="J3826" s="119">
        <v>1</v>
      </c>
      <c r="K3826" s="119">
        <v>0</v>
      </c>
      <c r="L3826" s="119">
        <v>1</v>
      </c>
      <c r="M3826" s="119">
        <v>25</v>
      </c>
      <c r="N3826" s="120"/>
    </row>
    <row r="3827" spans="1:14" x14ac:dyDescent="0.25">
      <c r="A3827" s="119">
        <v>202</v>
      </c>
      <c r="B3827" s="119">
        <v>202</v>
      </c>
      <c r="C3827" s="119">
        <v>3</v>
      </c>
      <c r="D3827" s="119" t="s">
        <v>195</v>
      </c>
      <c r="E3827" s="119" t="s">
        <v>344</v>
      </c>
      <c r="F3827" s="119" t="s">
        <v>377</v>
      </c>
      <c r="G3827" s="119" t="s">
        <v>377</v>
      </c>
      <c r="H3827" s="119" t="s">
        <v>188</v>
      </c>
      <c r="I3827" s="119" t="s">
        <v>190</v>
      </c>
      <c r="J3827" s="119">
        <v>1</v>
      </c>
      <c r="K3827" s="119">
        <v>0</v>
      </c>
      <c r="L3827" s="119">
        <v>2</v>
      </c>
      <c r="M3827" s="119">
        <v>25</v>
      </c>
      <c r="N3827" s="120"/>
    </row>
    <row r="3828" spans="1:14" x14ac:dyDescent="0.25">
      <c r="A3828" s="119">
        <v>202</v>
      </c>
      <c r="B3828" s="119">
        <v>202</v>
      </c>
      <c r="C3828" s="119">
        <v>3</v>
      </c>
      <c r="D3828" s="119" t="s">
        <v>195</v>
      </c>
      <c r="E3828" s="119" t="s">
        <v>344</v>
      </c>
      <c r="F3828" s="119" t="s">
        <v>377</v>
      </c>
      <c r="G3828" s="119" t="s">
        <v>377</v>
      </c>
      <c r="H3828" s="119" t="s">
        <v>188</v>
      </c>
      <c r="I3828" s="119" t="s">
        <v>190</v>
      </c>
      <c r="J3828" s="119">
        <v>1</v>
      </c>
      <c r="K3828" s="119">
        <v>0</v>
      </c>
      <c r="L3828" s="119">
        <v>3</v>
      </c>
      <c r="M3828" s="119">
        <v>25</v>
      </c>
      <c r="N3828" s="120"/>
    </row>
    <row r="3829" spans="1:14" x14ac:dyDescent="0.25">
      <c r="A3829" s="119">
        <v>202</v>
      </c>
      <c r="B3829" s="119">
        <v>202</v>
      </c>
      <c r="C3829" s="119">
        <v>3</v>
      </c>
      <c r="D3829" s="119" t="s">
        <v>195</v>
      </c>
      <c r="E3829" s="119" t="s">
        <v>344</v>
      </c>
      <c r="F3829" s="119" t="s">
        <v>377</v>
      </c>
      <c r="G3829" s="119" t="s">
        <v>377</v>
      </c>
      <c r="H3829" s="119" t="s">
        <v>188</v>
      </c>
      <c r="I3829" s="119" t="s">
        <v>190</v>
      </c>
      <c r="J3829" s="119">
        <v>2</v>
      </c>
      <c r="K3829" s="119">
        <v>1</v>
      </c>
      <c r="L3829" s="119">
        <v>101</v>
      </c>
      <c r="M3829" s="119">
        <v>31</v>
      </c>
      <c r="N3829" s="120"/>
    </row>
    <row r="3830" spans="1:14" x14ac:dyDescent="0.25">
      <c r="A3830" s="119">
        <v>202</v>
      </c>
      <c r="B3830" s="119">
        <v>202</v>
      </c>
      <c r="C3830" s="119">
        <v>3</v>
      </c>
      <c r="D3830" s="119" t="s">
        <v>195</v>
      </c>
      <c r="E3830" s="119" t="s">
        <v>344</v>
      </c>
      <c r="F3830" s="119" t="s">
        <v>377</v>
      </c>
      <c r="G3830" s="119" t="s">
        <v>377</v>
      </c>
      <c r="H3830" s="119" t="s">
        <v>188</v>
      </c>
      <c r="I3830" s="119" t="s">
        <v>190</v>
      </c>
      <c r="J3830" s="119">
        <v>2</v>
      </c>
      <c r="K3830" s="119">
        <v>1</v>
      </c>
      <c r="L3830" s="119">
        <v>102</v>
      </c>
      <c r="M3830" s="119">
        <v>31</v>
      </c>
      <c r="N3830" s="120"/>
    </row>
    <row r="3831" spans="1:14" x14ac:dyDescent="0.25">
      <c r="A3831" s="119">
        <v>202</v>
      </c>
      <c r="B3831" s="119">
        <v>202</v>
      </c>
      <c r="C3831" s="119">
        <v>3</v>
      </c>
      <c r="D3831" s="119" t="s">
        <v>195</v>
      </c>
      <c r="E3831" s="119" t="s">
        <v>344</v>
      </c>
      <c r="F3831" s="119" t="s">
        <v>377</v>
      </c>
      <c r="G3831" s="119" t="s">
        <v>377</v>
      </c>
      <c r="H3831" s="119" t="s">
        <v>188</v>
      </c>
      <c r="I3831" s="119" t="s">
        <v>190</v>
      </c>
      <c r="J3831" s="119">
        <v>2</v>
      </c>
      <c r="K3831" s="119">
        <v>1</v>
      </c>
      <c r="L3831" s="119">
        <v>103</v>
      </c>
      <c r="M3831" s="119">
        <v>33</v>
      </c>
      <c r="N3831" s="120"/>
    </row>
    <row r="3832" spans="1:14" x14ac:dyDescent="0.25">
      <c r="A3832" s="119">
        <v>202</v>
      </c>
      <c r="B3832" s="119">
        <v>202</v>
      </c>
      <c r="C3832" s="119">
        <v>3</v>
      </c>
      <c r="D3832" s="119" t="s">
        <v>195</v>
      </c>
      <c r="E3832" s="119" t="s">
        <v>344</v>
      </c>
      <c r="F3832" s="119" t="s">
        <v>377</v>
      </c>
      <c r="G3832" s="119" t="s">
        <v>377</v>
      </c>
      <c r="H3832" s="119" t="s">
        <v>188</v>
      </c>
      <c r="I3832" s="119" t="s">
        <v>190</v>
      </c>
      <c r="J3832" s="119">
        <v>2</v>
      </c>
      <c r="K3832" s="119">
        <v>1</v>
      </c>
      <c r="L3832" s="119">
        <v>104</v>
      </c>
      <c r="M3832" s="119">
        <v>29</v>
      </c>
      <c r="N3832" s="120"/>
    </row>
    <row r="3833" spans="1:14" x14ac:dyDescent="0.25">
      <c r="A3833" s="119">
        <v>202</v>
      </c>
      <c r="B3833" s="119">
        <v>202</v>
      </c>
      <c r="C3833" s="119">
        <v>3</v>
      </c>
      <c r="D3833" s="119" t="s">
        <v>195</v>
      </c>
      <c r="E3833" s="119" t="s">
        <v>344</v>
      </c>
      <c r="F3833" s="119" t="s">
        <v>377</v>
      </c>
      <c r="G3833" s="119" t="s">
        <v>377</v>
      </c>
      <c r="H3833" s="119" t="s">
        <v>188</v>
      </c>
      <c r="I3833" s="119" t="s">
        <v>190</v>
      </c>
      <c r="J3833" s="119">
        <v>2</v>
      </c>
      <c r="K3833" s="119">
        <v>1</v>
      </c>
      <c r="L3833" s="119">
        <v>105</v>
      </c>
      <c r="M3833" s="119">
        <v>32</v>
      </c>
      <c r="N3833" s="120"/>
    </row>
    <row r="3834" spans="1:14" x14ac:dyDescent="0.25">
      <c r="A3834" s="119">
        <v>202</v>
      </c>
      <c r="B3834" s="119">
        <v>202</v>
      </c>
      <c r="C3834" s="119">
        <v>3</v>
      </c>
      <c r="D3834" s="119" t="s">
        <v>195</v>
      </c>
      <c r="E3834" s="119" t="s">
        <v>344</v>
      </c>
      <c r="F3834" s="119" t="s">
        <v>377</v>
      </c>
      <c r="G3834" s="119" t="s">
        <v>377</v>
      </c>
      <c r="H3834" s="119" t="s">
        <v>188</v>
      </c>
      <c r="I3834" s="119" t="s">
        <v>190</v>
      </c>
      <c r="J3834" s="119">
        <v>2</v>
      </c>
      <c r="K3834" s="119">
        <v>1</v>
      </c>
      <c r="L3834" s="119">
        <v>106</v>
      </c>
      <c r="M3834" s="119">
        <v>33</v>
      </c>
      <c r="N3834" s="120"/>
    </row>
    <row r="3835" spans="1:14" x14ac:dyDescent="0.25">
      <c r="A3835" s="119">
        <v>202</v>
      </c>
      <c r="B3835" s="119">
        <v>202</v>
      </c>
      <c r="C3835" s="119">
        <v>3</v>
      </c>
      <c r="D3835" s="119" t="s">
        <v>195</v>
      </c>
      <c r="E3835" s="119" t="s">
        <v>344</v>
      </c>
      <c r="F3835" s="119" t="s">
        <v>377</v>
      </c>
      <c r="G3835" s="119" t="s">
        <v>377</v>
      </c>
      <c r="H3835" s="119" t="s">
        <v>188</v>
      </c>
      <c r="I3835" s="119" t="s">
        <v>190</v>
      </c>
      <c r="J3835" s="119">
        <v>2</v>
      </c>
      <c r="K3835" s="119">
        <v>2</v>
      </c>
      <c r="L3835" s="119">
        <v>201</v>
      </c>
      <c r="M3835" s="119">
        <v>37</v>
      </c>
      <c r="N3835" s="120"/>
    </row>
    <row r="3836" spans="1:14" x14ac:dyDescent="0.25">
      <c r="A3836" s="119">
        <v>202</v>
      </c>
      <c r="B3836" s="119">
        <v>202</v>
      </c>
      <c r="C3836" s="119">
        <v>3</v>
      </c>
      <c r="D3836" s="119" t="s">
        <v>195</v>
      </c>
      <c r="E3836" s="119" t="s">
        <v>344</v>
      </c>
      <c r="F3836" s="119" t="s">
        <v>377</v>
      </c>
      <c r="G3836" s="119" t="s">
        <v>377</v>
      </c>
      <c r="H3836" s="119" t="s">
        <v>188</v>
      </c>
      <c r="I3836" s="119" t="s">
        <v>190</v>
      </c>
      <c r="J3836" s="119">
        <v>2</v>
      </c>
      <c r="K3836" s="119">
        <v>2</v>
      </c>
      <c r="L3836" s="119">
        <v>202</v>
      </c>
      <c r="M3836" s="119">
        <v>38</v>
      </c>
      <c r="N3836" s="120"/>
    </row>
    <row r="3837" spans="1:14" x14ac:dyDescent="0.25">
      <c r="A3837" s="119">
        <v>202</v>
      </c>
      <c r="B3837" s="119">
        <v>202</v>
      </c>
      <c r="C3837" s="119">
        <v>3</v>
      </c>
      <c r="D3837" s="119" t="s">
        <v>195</v>
      </c>
      <c r="E3837" s="119" t="s">
        <v>344</v>
      </c>
      <c r="F3837" s="119" t="s">
        <v>377</v>
      </c>
      <c r="G3837" s="119" t="s">
        <v>377</v>
      </c>
      <c r="H3837" s="119" t="s">
        <v>188</v>
      </c>
      <c r="I3837" s="119" t="s">
        <v>190</v>
      </c>
      <c r="J3837" s="119">
        <v>2</v>
      </c>
      <c r="K3837" s="119">
        <v>2</v>
      </c>
      <c r="L3837" s="119">
        <v>203</v>
      </c>
      <c r="M3837" s="119">
        <v>33</v>
      </c>
      <c r="N3837" s="120"/>
    </row>
    <row r="3838" spans="1:14" x14ac:dyDescent="0.25">
      <c r="A3838" s="119">
        <v>202</v>
      </c>
      <c r="B3838" s="119">
        <v>202</v>
      </c>
      <c r="C3838" s="119">
        <v>3</v>
      </c>
      <c r="D3838" s="119" t="s">
        <v>195</v>
      </c>
      <c r="E3838" s="119" t="s">
        <v>344</v>
      </c>
      <c r="F3838" s="119" t="s">
        <v>377</v>
      </c>
      <c r="G3838" s="119" t="s">
        <v>377</v>
      </c>
      <c r="H3838" s="119" t="s">
        <v>188</v>
      </c>
      <c r="I3838" s="119" t="s">
        <v>190</v>
      </c>
      <c r="J3838" s="119">
        <v>2</v>
      </c>
      <c r="K3838" s="119">
        <v>2</v>
      </c>
      <c r="L3838" s="119">
        <v>204</v>
      </c>
      <c r="M3838" s="119">
        <v>37</v>
      </c>
      <c r="N3838" s="120"/>
    </row>
    <row r="3839" spans="1:14" x14ac:dyDescent="0.25">
      <c r="A3839" s="119">
        <v>202</v>
      </c>
      <c r="B3839" s="119">
        <v>202</v>
      </c>
      <c r="C3839" s="119">
        <v>3</v>
      </c>
      <c r="D3839" s="119" t="s">
        <v>195</v>
      </c>
      <c r="E3839" s="119" t="s">
        <v>344</v>
      </c>
      <c r="F3839" s="119" t="s">
        <v>377</v>
      </c>
      <c r="G3839" s="119" t="s">
        <v>377</v>
      </c>
      <c r="H3839" s="119" t="s">
        <v>188</v>
      </c>
      <c r="I3839" s="119" t="s">
        <v>190</v>
      </c>
      <c r="J3839" s="119">
        <v>2</v>
      </c>
      <c r="K3839" s="119">
        <v>2</v>
      </c>
      <c r="L3839" s="119">
        <v>205</v>
      </c>
      <c r="M3839" s="119">
        <v>37</v>
      </c>
      <c r="N3839" s="120"/>
    </row>
    <row r="3840" spans="1:14" x14ac:dyDescent="0.25">
      <c r="A3840" s="119">
        <v>202</v>
      </c>
      <c r="B3840" s="119">
        <v>202</v>
      </c>
      <c r="C3840" s="119">
        <v>3</v>
      </c>
      <c r="D3840" s="119" t="s">
        <v>195</v>
      </c>
      <c r="E3840" s="119" t="s">
        <v>344</v>
      </c>
      <c r="F3840" s="119" t="s">
        <v>377</v>
      </c>
      <c r="G3840" s="119" t="s">
        <v>377</v>
      </c>
      <c r="H3840" s="119" t="s">
        <v>188</v>
      </c>
      <c r="I3840" s="119" t="s">
        <v>190</v>
      </c>
      <c r="J3840" s="119">
        <v>2</v>
      </c>
      <c r="K3840" s="119">
        <v>3</v>
      </c>
      <c r="L3840" s="119">
        <v>301</v>
      </c>
      <c r="M3840" s="119">
        <v>38</v>
      </c>
      <c r="N3840" s="120"/>
    </row>
    <row r="3841" spans="1:14" x14ac:dyDescent="0.25">
      <c r="A3841" s="119">
        <v>202</v>
      </c>
      <c r="B3841" s="119">
        <v>202</v>
      </c>
      <c r="C3841" s="119">
        <v>3</v>
      </c>
      <c r="D3841" s="119" t="s">
        <v>195</v>
      </c>
      <c r="E3841" s="119" t="s">
        <v>344</v>
      </c>
      <c r="F3841" s="119" t="s">
        <v>377</v>
      </c>
      <c r="G3841" s="119" t="s">
        <v>377</v>
      </c>
      <c r="H3841" s="119" t="s">
        <v>188</v>
      </c>
      <c r="I3841" s="119" t="s">
        <v>190</v>
      </c>
      <c r="J3841" s="119">
        <v>2</v>
      </c>
      <c r="K3841" s="119">
        <v>3</v>
      </c>
      <c r="L3841" s="119">
        <v>302</v>
      </c>
      <c r="M3841" s="119">
        <v>37</v>
      </c>
      <c r="N3841" s="120"/>
    </row>
    <row r="3842" spans="1:14" x14ac:dyDescent="0.25">
      <c r="A3842" s="119">
        <v>202</v>
      </c>
      <c r="B3842" s="119">
        <v>202</v>
      </c>
      <c r="C3842" s="119">
        <v>3</v>
      </c>
      <c r="D3842" s="119" t="s">
        <v>195</v>
      </c>
      <c r="E3842" s="119" t="s">
        <v>344</v>
      </c>
      <c r="F3842" s="119" t="s">
        <v>377</v>
      </c>
      <c r="G3842" s="119" t="s">
        <v>377</v>
      </c>
      <c r="H3842" s="119" t="s">
        <v>188</v>
      </c>
      <c r="I3842" s="119" t="s">
        <v>190</v>
      </c>
      <c r="J3842" s="119">
        <v>2</v>
      </c>
      <c r="K3842" s="119">
        <v>3</v>
      </c>
      <c r="L3842" s="119">
        <v>303</v>
      </c>
      <c r="M3842" s="119">
        <v>37</v>
      </c>
      <c r="N3842" s="120"/>
    </row>
    <row r="3843" spans="1:14" x14ac:dyDescent="0.25">
      <c r="A3843" s="119">
        <v>202</v>
      </c>
      <c r="B3843" s="119">
        <v>202</v>
      </c>
      <c r="C3843" s="119">
        <v>3</v>
      </c>
      <c r="D3843" s="119" t="s">
        <v>195</v>
      </c>
      <c r="E3843" s="119" t="s">
        <v>344</v>
      </c>
      <c r="F3843" s="119" t="s">
        <v>377</v>
      </c>
      <c r="G3843" s="119" t="s">
        <v>377</v>
      </c>
      <c r="H3843" s="119" t="s">
        <v>188</v>
      </c>
      <c r="I3843" s="119" t="s">
        <v>190</v>
      </c>
      <c r="J3843" s="119">
        <v>2</v>
      </c>
      <c r="K3843" s="119">
        <v>3</v>
      </c>
      <c r="L3843" s="119">
        <v>304</v>
      </c>
      <c r="M3843" s="119">
        <v>37</v>
      </c>
      <c r="N3843" s="122"/>
    </row>
    <row r="3844" spans="1:14" x14ac:dyDescent="0.25">
      <c r="A3844" s="119">
        <v>202</v>
      </c>
      <c r="B3844" s="119">
        <v>202</v>
      </c>
      <c r="C3844" s="119">
        <v>3</v>
      </c>
      <c r="D3844" s="119" t="s">
        <v>195</v>
      </c>
      <c r="E3844" s="119" t="s">
        <v>344</v>
      </c>
      <c r="F3844" s="119" t="s">
        <v>377</v>
      </c>
      <c r="G3844" s="119" t="s">
        <v>377</v>
      </c>
      <c r="H3844" s="119" t="s">
        <v>188</v>
      </c>
      <c r="I3844" s="119" t="s">
        <v>190</v>
      </c>
      <c r="J3844" s="119">
        <v>2</v>
      </c>
      <c r="K3844" s="119">
        <v>3</v>
      </c>
      <c r="L3844" s="119">
        <v>305</v>
      </c>
      <c r="M3844" s="119">
        <v>37</v>
      </c>
      <c r="N3844" s="120"/>
    </row>
    <row r="3845" spans="1:14" x14ac:dyDescent="0.25">
      <c r="A3845" s="119">
        <v>202</v>
      </c>
      <c r="B3845" s="119">
        <v>202</v>
      </c>
      <c r="C3845" s="119">
        <v>3</v>
      </c>
      <c r="D3845" s="119" t="s">
        <v>195</v>
      </c>
      <c r="E3845" s="119" t="s">
        <v>344</v>
      </c>
      <c r="F3845" s="119" t="s">
        <v>377</v>
      </c>
      <c r="G3845" s="119" t="s">
        <v>377</v>
      </c>
      <c r="H3845" s="119" t="s">
        <v>188</v>
      </c>
      <c r="I3845" s="119" t="s">
        <v>190</v>
      </c>
      <c r="J3845" s="119">
        <v>2</v>
      </c>
      <c r="K3845" s="119">
        <v>4</v>
      </c>
      <c r="L3845" s="119">
        <v>401</v>
      </c>
      <c r="M3845" s="119">
        <v>36</v>
      </c>
      <c r="N3845" s="120"/>
    </row>
    <row r="3846" spans="1:14" x14ac:dyDescent="0.25">
      <c r="A3846" s="119">
        <v>202</v>
      </c>
      <c r="B3846" s="119">
        <v>202</v>
      </c>
      <c r="C3846" s="119">
        <v>3</v>
      </c>
      <c r="D3846" s="119" t="s">
        <v>195</v>
      </c>
      <c r="E3846" s="119" t="s">
        <v>344</v>
      </c>
      <c r="F3846" s="119" t="s">
        <v>377</v>
      </c>
      <c r="G3846" s="119" t="s">
        <v>377</v>
      </c>
      <c r="H3846" s="119" t="s">
        <v>188</v>
      </c>
      <c r="I3846" s="119" t="s">
        <v>190</v>
      </c>
      <c r="J3846" s="119">
        <v>2</v>
      </c>
      <c r="K3846" s="119">
        <v>4</v>
      </c>
      <c r="L3846" s="119">
        <v>402</v>
      </c>
      <c r="M3846" s="119">
        <v>36</v>
      </c>
      <c r="N3846" s="120"/>
    </row>
    <row r="3847" spans="1:14" x14ac:dyDescent="0.25">
      <c r="A3847" s="119">
        <v>202</v>
      </c>
      <c r="B3847" s="119">
        <v>202</v>
      </c>
      <c r="C3847" s="119">
        <v>3</v>
      </c>
      <c r="D3847" s="119" t="s">
        <v>195</v>
      </c>
      <c r="E3847" s="119" t="s">
        <v>344</v>
      </c>
      <c r="F3847" s="119" t="s">
        <v>377</v>
      </c>
      <c r="G3847" s="119" t="s">
        <v>377</v>
      </c>
      <c r="H3847" s="119" t="s">
        <v>188</v>
      </c>
      <c r="I3847" s="119" t="s">
        <v>190</v>
      </c>
      <c r="J3847" s="119">
        <v>2</v>
      </c>
      <c r="K3847" s="119">
        <v>4</v>
      </c>
      <c r="L3847" s="119">
        <v>403</v>
      </c>
      <c r="M3847" s="119">
        <v>36</v>
      </c>
      <c r="N3847" s="120"/>
    </row>
    <row r="3848" spans="1:14" x14ac:dyDescent="0.25">
      <c r="A3848" s="119">
        <v>202</v>
      </c>
      <c r="B3848" s="119">
        <v>202</v>
      </c>
      <c r="C3848" s="119">
        <v>3</v>
      </c>
      <c r="D3848" s="119" t="s">
        <v>195</v>
      </c>
      <c r="E3848" s="119" t="s">
        <v>344</v>
      </c>
      <c r="F3848" s="119" t="s">
        <v>377</v>
      </c>
      <c r="G3848" s="119" t="s">
        <v>377</v>
      </c>
      <c r="H3848" s="119" t="s">
        <v>188</v>
      </c>
      <c r="I3848" s="119" t="s">
        <v>190</v>
      </c>
      <c r="J3848" s="119">
        <v>2</v>
      </c>
      <c r="K3848" s="119">
        <v>4</v>
      </c>
      <c r="L3848" s="119">
        <v>404</v>
      </c>
      <c r="M3848" s="119">
        <v>36</v>
      </c>
      <c r="N3848" s="120"/>
    </row>
    <row r="3849" spans="1:14" x14ac:dyDescent="0.25">
      <c r="A3849" s="119">
        <v>202</v>
      </c>
      <c r="B3849" s="119">
        <v>202</v>
      </c>
      <c r="C3849" s="119">
        <v>3</v>
      </c>
      <c r="D3849" s="119" t="s">
        <v>195</v>
      </c>
      <c r="E3849" s="119" t="s">
        <v>344</v>
      </c>
      <c r="F3849" s="119" t="s">
        <v>377</v>
      </c>
      <c r="G3849" s="119" t="s">
        <v>377</v>
      </c>
      <c r="H3849" s="119" t="s">
        <v>188</v>
      </c>
      <c r="I3849" s="119" t="s">
        <v>190</v>
      </c>
      <c r="J3849" s="119">
        <v>2</v>
      </c>
      <c r="K3849" s="119">
        <v>4</v>
      </c>
      <c r="L3849" s="119">
        <v>405</v>
      </c>
      <c r="M3849" s="119">
        <v>37</v>
      </c>
      <c r="N3849" s="120"/>
    </row>
    <row r="3850" spans="1:14" x14ac:dyDescent="0.25">
      <c r="A3850" s="119">
        <v>202</v>
      </c>
      <c r="B3850" s="119">
        <v>202</v>
      </c>
      <c r="C3850" s="119">
        <v>3</v>
      </c>
      <c r="D3850" s="119" t="s">
        <v>195</v>
      </c>
      <c r="E3850" s="119" t="s">
        <v>344</v>
      </c>
      <c r="F3850" s="119" t="s">
        <v>377</v>
      </c>
      <c r="G3850" s="119" t="s">
        <v>377</v>
      </c>
      <c r="H3850" s="119" t="s">
        <v>188</v>
      </c>
      <c r="I3850" s="119" t="s">
        <v>190</v>
      </c>
      <c r="J3850" s="119">
        <v>2</v>
      </c>
      <c r="K3850" s="119">
        <v>5</v>
      </c>
      <c r="L3850" s="119">
        <v>501</v>
      </c>
      <c r="M3850" s="119">
        <v>34</v>
      </c>
      <c r="N3850" s="120"/>
    </row>
    <row r="3851" spans="1:14" x14ac:dyDescent="0.25">
      <c r="A3851" s="119">
        <v>202</v>
      </c>
      <c r="B3851" s="119">
        <v>202</v>
      </c>
      <c r="C3851" s="119">
        <v>3</v>
      </c>
      <c r="D3851" s="119" t="s">
        <v>195</v>
      </c>
      <c r="E3851" s="119" t="s">
        <v>344</v>
      </c>
      <c r="F3851" s="119" t="s">
        <v>377</v>
      </c>
      <c r="G3851" s="119" t="s">
        <v>377</v>
      </c>
      <c r="H3851" s="119" t="s">
        <v>188</v>
      </c>
      <c r="I3851" s="119" t="s">
        <v>190</v>
      </c>
      <c r="J3851" s="119">
        <v>2</v>
      </c>
      <c r="K3851" s="119">
        <v>5</v>
      </c>
      <c r="L3851" s="119">
        <v>502</v>
      </c>
      <c r="M3851" s="119">
        <v>34</v>
      </c>
      <c r="N3851" s="120"/>
    </row>
    <row r="3852" spans="1:14" x14ac:dyDescent="0.25">
      <c r="A3852" s="119">
        <v>202</v>
      </c>
      <c r="B3852" s="119">
        <v>202</v>
      </c>
      <c r="C3852" s="119">
        <v>3</v>
      </c>
      <c r="D3852" s="119" t="s">
        <v>195</v>
      </c>
      <c r="E3852" s="119" t="s">
        <v>344</v>
      </c>
      <c r="F3852" s="119" t="s">
        <v>377</v>
      </c>
      <c r="G3852" s="119" t="s">
        <v>377</v>
      </c>
      <c r="H3852" s="119" t="s">
        <v>188</v>
      </c>
      <c r="I3852" s="119" t="s">
        <v>190</v>
      </c>
      <c r="J3852" s="119">
        <v>2</v>
      </c>
      <c r="K3852" s="119">
        <v>5</v>
      </c>
      <c r="L3852" s="119">
        <v>503</v>
      </c>
      <c r="M3852" s="119">
        <v>33</v>
      </c>
      <c r="N3852" s="120"/>
    </row>
    <row r="3853" spans="1:14" x14ac:dyDescent="0.25">
      <c r="A3853" s="119">
        <v>202</v>
      </c>
      <c r="B3853" s="119">
        <v>202</v>
      </c>
      <c r="C3853" s="119">
        <v>3</v>
      </c>
      <c r="D3853" s="119" t="s">
        <v>195</v>
      </c>
      <c r="E3853" s="119" t="s">
        <v>344</v>
      </c>
      <c r="F3853" s="119" t="s">
        <v>377</v>
      </c>
      <c r="G3853" s="119" t="s">
        <v>377</v>
      </c>
      <c r="H3853" s="119" t="s">
        <v>188</v>
      </c>
      <c r="I3853" s="119" t="s">
        <v>190</v>
      </c>
      <c r="J3853" s="119">
        <v>2</v>
      </c>
      <c r="K3853" s="119">
        <v>5</v>
      </c>
      <c r="L3853" s="119">
        <v>504</v>
      </c>
      <c r="M3853" s="119">
        <v>34</v>
      </c>
      <c r="N3853" s="120"/>
    </row>
    <row r="3854" spans="1:14" x14ac:dyDescent="0.25">
      <c r="A3854" s="119">
        <v>202</v>
      </c>
      <c r="B3854" s="119">
        <v>202</v>
      </c>
      <c r="C3854" s="119">
        <v>3</v>
      </c>
      <c r="D3854" s="119" t="s">
        <v>195</v>
      </c>
      <c r="E3854" s="119" t="s">
        <v>344</v>
      </c>
      <c r="F3854" s="119" t="s">
        <v>377</v>
      </c>
      <c r="G3854" s="119" t="s">
        <v>377</v>
      </c>
      <c r="H3854" s="119" t="s">
        <v>188</v>
      </c>
      <c r="I3854" s="119" t="s">
        <v>190</v>
      </c>
      <c r="J3854" s="119">
        <v>2</v>
      </c>
      <c r="K3854" s="119">
        <v>5</v>
      </c>
      <c r="L3854" s="119">
        <v>505</v>
      </c>
      <c r="M3854" s="119">
        <v>35</v>
      </c>
      <c r="N3854" s="120"/>
    </row>
    <row r="3855" spans="1:14" x14ac:dyDescent="0.25">
      <c r="A3855" s="119">
        <v>203</v>
      </c>
      <c r="B3855" s="119">
        <v>203</v>
      </c>
      <c r="C3855" s="119">
        <v>3</v>
      </c>
      <c r="D3855" s="119" t="s">
        <v>195</v>
      </c>
      <c r="E3855" s="119" t="s">
        <v>344</v>
      </c>
      <c r="F3855" s="119" t="s">
        <v>378</v>
      </c>
      <c r="G3855" s="119" t="s">
        <v>379</v>
      </c>
      <c r="H3855" s="119" t="s">
        <v>205</v>
      </c>
      <c r="I3855" s="119" t="s">
        <v>189</v>
      </c>
      <c r="J3855" s="119">
        <v>2</v>
      </c>
      <c r="K3855" s="119">
        <v>99</v>
      </c>
      <c r="L3855" s="119">
        <v>9901</v>
      </c>
      <c r="M3855" s="119">
        <v>26</v>
      </c>
      <c r="N3855" s="120"/>
    </row>
    <row r="3856" spans="1:14" x14ac:dyDescent="0.25">
      <c r="A3856" s="119">
        <v>203</v>
      </c>
      <c r="B3856" s="119">
        <v>203</v>
      </c>
      <c r="C3856" s="119">
        <v>3</v>
      </c>
      <c r="D3856" s="119" t="s">
        <v>195</v>
      </c>
      <c r="E3856" s="119" t="s">
        <v>344</v>
      </c>
      <c r="F3856" s="119" t="s">
        <v>378</v>
      </c>
      <c r="G3856" s="119" t="s">
        <v>379</v>
      </c>
      <c r="H3856" s="119" t="s">
        <v>205</v>
      </c>
      <c r="I3856" s="119" t="s">
        <v>190</v>
      </c>
      <c r="J3856" s="119">
        <v>2</v>
      </c>
      <c r="K3856" s="119">
        <v>99</v>
      </c>
      <c r="L3856" s="119">
        <v>9901</v>
      </c>
      <c r="M3856" s="119">
        <v>20</v>
      </c>
      <c r="N3856" s="120"/>
    </row>
    <row r="3857" spans="1:14" x14ac:dyDescent="0.25">
      <c r="A3857" s="119">
        <v>203</v>
      </c>
      <c r="B3857" s="119">
        <v>203</v>
      </c>
      <c r="C3857" s="119">
        <v>3</v>
      </c>
      <c r="D3857" s="119" t="s">
        <v>195</v>
      </c>
      <c r="E3857" s="119" t="s">
        <v>344</v>
      </c>
      <c r="F3857" s="119" t="s">
        <v>378</v>
      </c>
      <c r="G3857" s="119" t="s">
        <v>379</v>
      </c>
      <c r="H3857" s="119" t="s">
        <v>188</v>
      </c>
      <c r="I3857" s="119" t="s">
        <v>189</v>
      </c>
      <c r="J3857" s="119">
        <v>1</v>
      </c>
      <c r="K3857" s="119">
        <v>0</v>
      </c>
      <c r="L3857" s="119">
        <v>1</v>
      </c>
      <c r="M3857" s="119">
        <v>21</v>
      </c>
      <c r="N3857" s="120"/>
    </row>
    <row r="3858" spans="1:14" x14ac:dyDescent="0.25">
      <c r="A3858" s="119">
        <v>203</v>
      </c>
      <c r="B3858" s="119">
        <v>203</v>
      </c>
      <c r="C3858" s="119">
        <v>3</v>
      </c>
      <c r="D3858" s="119" t="s">
        <v>195</v>
      </c>
      <c r="E3858" s="119" t="s">
        <v>344</v>
      </c>
      <c r="F3858" s="119" t="s">
        <v>378</v>
      </c>
      <c r="G3858" s="119" t="s">
        <v>379</v>
      </c>
      <c r="H3858" s="119" t="s">
        <v>188</v>
      </c>
      <c r="I3858" s="119" t="s">
        <v>189</v>
      </c>
      <c r="J3858" s="119">
        <v>1</v>
      </c>
      <c r="K3858" s="119">
        <v>0</v>
      </c>
      <c r="L3858" s="119">
        <v>2</v>
      </c>
      <c r="M3858" s="119">
        <v>21</v>
      </c>
      <c r="N3858" s="120"/>
    </row>
    <row r="3859" spans="1:14" x14ac:dyDescent="0.25">
      <c r="A3859" s="119">
        <v>203</v>
      </c>
      <c r="B3859" s="119">
        <v>203</v>
      </c>
      <c r="C3859" s="119">
        <v>3</v>
      </c>
      <c r="D3859" s="119" t="s">
        <v>195</v>
      </c>
      <c r="E3859" s="119" t="s">
        <v>344</v>
      </c>
      <c r="F3859" s="119" t="s">
        <v>378</v>
      </c>
      <c r="G3859" s="119" t="s">
        <v>379</v>
      </c>
      <c r="H3859" s="119" t="s">
        <v>188</v>
      </c>
      <c r="I3859" s="119" t="s">
        <v>189</v>
      </c>
      <c r="J3859" s="119">
        <v>1</v>
      </c>
      <c r="K3859" s="119">
        <v>0</v>
      </c>
      <c r="L3859" s="119">
        <v>3</v>
      </c>
      <c r="M3859" s="119">
        <v>23</v>
      </c>
      <c r="N3859" s="120"/>
    </row>
    <row r="3860" spans="1:14" x14ac:dyDescent="0.25">
      <c r="A3860" s="119">
        <v>203</v>
      </c>
      <c r="B3860" s="119">
        <v>203</v>
      </c>
      <c r="C3860" s="119">
        <v>3</v>
      </c>
      <c r="D3860" s="119" t="s">
        <v>195</v>
      </c>
      <c r="E3860" s="119" t="s">
        <v>344</v>
      </c>
      <c r="F3860" s="119" t="s">
        <v>378</v>
      </c>
      <c r="G3860" s="119" t="s">
        <v>379</v>
      </c>
      <c r="H3860" s="119" t="s">
        <v>188</v>
      </c>
      <c r="I3860" s="119" t="s">
        <v>189</v>
      </c>
      <c r="J3860" s="119">
        <v>1</v>
      </c>
      <c r="K3860" s="119">
        <v>0</v>
      </c>
      <c r="L3860" s="119">
        <v>4</v>
      </c>
      <c r="M3860" s="119">
        <v>21</v>
      </c>
      <c r="N3860" s="120"/>
    </row>
    <row r="3861" spans="1:14" x14ac:dyDescent="0.25">
      <c r="A3861" s="119">
        <v>203</v>
      </c>
      <c r="B3861" s="119">
        <v>203</v>
      </c>
      <c r="C3861" s="119">
        <v>3</v>
      </c>
      <c r="D3861" s="119" t="s">
        <v>195</v>
      </c>
      <c r="E3861" s="119" t="s">
        <v>344</v>
      </c>
      <c r="F3861" s="119" t="s">
        <v>378</v>
      </c>
      <c r="G3861" s="119" t="s">
        <v>379</v>
      </c>
      <c r="H3861" s="119" t="s">
        <v>188</v>
      </c>
      <c r="I3861" s="119" t="s">
        <v>189</v>
      </c>
      <c r="J3861" s="119">
        <v>2</v>
      </c>
      <c r="K3861" s="119">
        <v>1</v>
      </c>
      <c r="L3861" s="119">
        <v>101</v>
      </c>
      <c r="M3861" s="119">
        <v>21</v>
      </c>
      <c r="N3861" s="120"/>
    </row>
    <row r="3862" spans="1:14" x14ac:dyDescent="0.25">
      <c r="A3862" s="119">
        <v>203</v>
      </c>
      <c r="B3862" s="119">
        <v>203</v>
      </c>
      <c r="C3862" s="119">
        <v>3</v>
      </c>
      <c r="D3862" s="119" t="s">
        <v>195</v>
      </c>
      <c r="E3862" s="119" t="s">
        <v>344</v>
      </c>
      <c r="F3862" s="119" t="s">
        <v>378</v>
      </c>
      <c r="G3862" s="119" t="s">
        <v>379</v>
      </c>
      <c r="H3862" s="119" t="s">
        <v>188</v>
      </c>
      <c r="I3862" s="119" t="s">
        <v>189</v>
      </c>
      <c r="J3862" s="119">
        <v>2</v>
      </c>
      <c r="K3862" s="119">
        <v>2</v>
      </c>
      <c r="L3862" s="119">
        <v>201</v>
      </c>
      <c r="M3862" s="119">
        <v>30</v>
      </c>
      <c r="N3862" s="120"/>
    </row>
    <row r="3863" spans="1:14" x14ac:dyDescent="0.25">
      <c r="A3863" s="119">
        <v>203</v>
      </c>
      <c r="B3863" s="119">
        <v>203</v>
      </c>
      <c r="C3863" s="119">
        <v>3</v>
      </c>
      <c r="D3863" s="119" t="s">
        <v>195</v>
      </c>
      <c r="E3863" s="119" t="s">
        <v>344</v>
      </c>
      <c r="F3863" s="119" t="s">
        <v>378</v>
      </c>
      <c r="G3863" s="119" t="s">
        <v>379</v>
      </c>
      <c r="H3863" s="119" t="s">
        <v>188</v>
      </c>
      <c r="I3863" s="119" t="s">
        <v>189</v>
      </c>
      <c r="J3863" s="119">
        <v>2</v>
      </c>
      <c r="K3863" s="119">
        <v>3</v>
      </c>
      <c r="L3863" s="119">
        <v>301</v>
      </c>
      <c r="M3863" s="119">
        <v>35</v>
      </c>
      <c r="N3863" s="120"/>
    </row>
    <row r="3864" spans="1:14" x14ac:dyDescent="0.25">
      <c r="A3864" s="119">
        <v>203</v>
      </c>
      <c r="B3864" s="119">
        <v>203</v>
      </c>
      <c r="C3864" s="119">
        <v>3</v>
      </c>
      <c r="D3864" s="119" t="s">
        <v>195</v>
      </c>
      <c r="E3864" s="119" t="s">
        <v>344</v>
      </c>
      <c r="F3864" s="119" t="s">
        <v>378</v>
      </c>
      <c r="G3864" s="119" t="s">
        <v>379</v>
      </c>
      <c r="H3864" s="119" t="s">
        <v>188</v>
      </c>
      <c r="I3864" s="119" t="s">
        <v>189</v>
      </c>
      <c r="J3864" s="119">
        <v>2</v>
      </c>
      <c r="K3864" s="119">
        <v>4</v>
      </c>
      <c r="L3864" s="119">
        <v>401</v>
      </c>
      <c r="M3864" s="119">
        <v>24</v>
      </c>
      <c r="N3864" s="120"/>
    </row>
    <row r="3865" spans="1:14" x14ac:dyDescent="0.25">
      <c r="A3865" s="119">
        <v>203</v>
      </c>
      <c r="B3865" s="119">
        <v>203</v>
      </c>
      <c r="C3865" s="119">
        <v>3</v>
      </c>
      <c r="D3865" s="119" t="s">
        <v>195</v>
      </c>
      <c r="E3865" s="119" t="s">
        <v>344</v>
      </c>
      <c r="F3865" s="119" t="s">
        <v>378</v>
      </c>
      <c r="G3865" s="119" t="s">
        <v>379</v>
      </c>
      <c r="H3865" s="119" t="s">
        <v>188</v>
      </c>
      <c r="I3865" s="119" t="s">
        <v>189</v>
      </c>
      <c r="J3865" s="119">
        <v>3</v>
      </c>
      <c r="K3865" s="119">
        <v>6</v>
      </c>
      <c r="L3865" s="119">
        <v>601</v>
      </c>
      <c r="M3865" s="119">
        <v>38</v>
      </c>
      <c r="N3865" s="120"/>
    </row>
    <row r="3866" spans="1:14" x14ac:dyDescent="0.25">
      <c r="A3866" s="119">
        <v>203</v>
      </c>
      <c r="B3866" s="119">
        <v>203</v>
      </c>
      <c r="C3866" s="119">
        <v>3</v>
      </c>
      <c r="D3866" s="119" t="s">
        <v>195</v>
      </c>
      <c r="E3866" s="119" t="s">
        <v>344</v>
      </c>
      <c r="F3866" s="119" t="s">
        <v>378</v>
      </c>
      <c r="G3866" s="119" t="s">
        <v>379</v>
      </c>
      <c r="H3866" s="119" t="s">
        <v>188</v>
      </c>
      <c r="I3866" s="119" t="s">
        <v>189</v>
      </c>
      <c r="J3866" s="119">
        <v>3</v>
      </c>
      <c r="K3866" s="119">
        <v>6</v>
      </c>
      <c r="L3866" s="119">
        <v>602</v>
      </c>
      <c r="M3866" s="119">
        <v>36</v>
      </c>
      <c r="N3866" s="120"/>
    </row>
    <row r="3867" spans="1:14" x14ac:dyDescent="0.25">
      <c r="A3867" s="119">
        <v>203</v>
      </c>
      <c r="B3867" s="119">
        <v>203</v>
      </c>
      <c r="C3867" s="119">
        <v>3</v>
      </c>
      <c r="D3867" s="119" t="s">
        <v>195</v>
      </c>
      <c r="E3867" s="119" t="s">
        <v>344</v>
      </c>
      <c r="F3867" s="119" t="s">
        <v>378</v>
      </c>
      <c r="G3867" s="119" t="s">
        <v>379</v>
      </c>
      <c r="H3867" s="119" t="s">
        <v>188</v>
      </c>
      <c r="I3867" s="119" t="s">
        <v>189</v>
      </c>
      <c r="J3867" s="119">
        <v>3</v>
      </c>
      <c r="K3867" s="119">
        <v>6</v>
      </c>
      <c r="L3867" s="119">
        <v>603</v>
      </c>
      <c r="M3867" s="119">
        <v>34</v>
      </c>
      <c r="N3867" s="120"/>
    </row>
    <row r="3868" spans="1:14" x14ac:dyDescent="0.25">
      <c r="A3868" s="119">
        <v>203</v>
      </c>
      <c r="B3868" s="119">
        <v>203</v>
      </c>
      <c r="C3868" s="119">
        <v>3</v>
      </c>
      <c r="D3868" s="119" t="s">
        <v>195</v>
      </c>
      <c r="E3868" s="119" t="s">
        <v>344</v>
      </c>
      <c r="F3868" s="119" t="s">
        <v>378</v>
      </c>
      <c r="G3868" s="119" t="s">
        <v>379</v>
      </c>
      <c r="H3868" s="119" t="s">
        <v>188</v>
      </c>
      <c r="I3868" s="119" t="s">
        <v>189</v>
      </c>
      <c r="J3868" s="119">
        <v>3</v>
      </c>
      <c r="K3868" s="119">
        <v>7</v>
      </c>
      <c r="L3868" s="119">
        <v>701</v>
      </c>
      <c r="M3868" s="119">
        <v>38</v>
      </c>
      <c r="N3868" s="120"/>
    </row>
    <row r="3869" spans="1:14" x14ac:dyDescent="0.25">
      <c r="A3869" s="119">
        <v>203</v>
      </c>
      <c r="B3869" s="119">
        <v>203</v>
      </c>
      <c r="C3869" s="119">
        <v>3</v>
      </c>
      <c r="D3869" s="119" t="s">
        <v>195</v>
      </c>
      <c r="E3869" s="119" t="s">
        <v>344</v>
      </c>
      <c r="F3869" s="119" t="s">
        <v>378</v>
      </c>
      <c r="G3869" s="119" t="s">
        <v>379</v>
      </c>
      <c r="H3869" s="119" t="s">
        <v>188</v>
      </c>
      <c r="I3869" s="119" t="s">
        <v>189</v>
      </c>
      <c r="J3869" s="119">
        <v>3</v>
      </c>
      <c r="K3869" s="119">
        <v>7</v>
      </c>
      <c r="L3869" s="119">
        <v>702</v>
      </c>
      <c r="M3869" s="119">
        <v>38</v>
      </c>
      <c r="N3869" s="120"/>
    </row>
    <row r="3870" spans="1:14" x14ac:dyDescent="0.25">
      <c r="A3870" s="119">
        <v>203</v>
      </c>
      <c r="B3870" s="119">
        <v>203</v>
      </c>
      <c r="C3870" s="119">
        <v>3</v>
      </c>
      <c r="D3870" s="119" t="s">
        <v>195</v>
      </c>
      <c r="E3870" s="119" t="s">
        <v>344</v>
      </c>
      <c r="F3870" s="119" t="s">
        <v>378</v>
      </c>
      <c r="G3870" s="119" t="s">
        <v>379</v>
      </c>
      <c r="H3870" s="119" t="s">
        <v>188</v>
      </c>
      <c r="I3870" s="119" t="s">
        <v>189</v>
      </c>
      <c r="J3870" s="119">
        <v>3</v>
      </c>
      <c r="K3870" s="119">
        <v>7</v>
      </c>
      <c r="L3870" s="119">
        <v>703</v>
      </c>
      <c r="M3870" s="119">
        <v>34</v>
      </c>
      <c r="N3870" s="120"/>
    </row>
    <row r="3871" spans="1:14" x14ac:dyDescent="0.25">
      <c r="A3871" s="119">
        <v>203</v>
      </c>
      <c r="B3871" s="119">
        <v>203</v>
      </c>
      <c r="C3871" s="119">
        <v>3</v>
      </c>
      <c r="D3871" s="119" t="s">
        <v>195</v>
      </c>
      <c r="E3871" s="119" t="s">
        <v>344</v>
      </c>
      <c r="F3871" s="119" t="s">
        <v>378</v>
      </c>
      <c r="G3871" s="119" t="s">
        <v>379</v>
      </c>
      <c r="H3871" s="119" t="s">
        <v>188</v>
      </c>
      <c r="I3871" s="119" t="s">
        <v>189</v>
      </c>
      <c r="J3871" s="119">
        <v>3</v>
      </c>
      <c r="K3871" s="119">
        <v>8</v>
      </c>
      <c r="L3871" s="119">
        <v>801</v>
      </c>
      <c r="M3871" s="119">
        <v>36</v>
      </c>
      <c r="N3871" s="120"/>
    </row>
    <row r="3872" spans="1:14" x14ac:dyDescent="0.25">
      <c r="A3872" s="119">
        <v>203</v>
      </c>
      <c r="B3872" s="119">
        <v>203</v>
      </c>
      <c r="C3872" s="119">
        <v>3</v>
      </c>
      <c r="D3872" s="119" t="s">
        <v>195</v>
      </c>
      <c r="E3872" s="119" t="s">
        <v>344</v>
      </c>
      <c r="F3872" s="119" t="s">
        <v>378</v>
      </c>
      <c r="G3872" s="119" t="s">
        <v>379</v>
      </c>
      <c r="H3872" s="119" t="s">
        <v>188</v>
      </c>
      <c r="I3872" s="119" t="s">
        <v>189</v>
      </c>
      <c r="J3872" s="119">
        <v>3</v>
      </c>
      <c r="K3872" s="119">
        <v>8</v>
      </c>
      <c r="L3872" s="119">
        <v>802</v>
      </c>
      <c r="M3872" s="119">
        <v>36</v>
      </c>
      <c r="N3872" s="120"/>
    </row>
    <row r="3873" spans="1:14" x14ac:dyDescent="0.25">
      <c r="A3873" s="119">
        <v>203</v>
      </c>
      <c r="B3873" s="119">
        <v>203</v>
      </c>
      <c r="C3873" s="119">
        <v>3</v>
      </c>
      <c r="D3873" s="119" t="s">
        <v>195</v>
      </c>
      <c r="E3873" s="119" t="s">
        <v>344</v>
      </c>
      <c r="F3873" s="119" t="s">
        <v>378</v>
      </c>
      <c r="G3873" s="119" t="s">
        <v>379</v>
      </c>
      <c r="H3873" s="119" t="s">
        <v>188</v>
      </c>
      <c r="I3873" s="119" t="s">
        <v>189</v>
      </c>
      <c r="J3873" s="119">
        <v>3</v>
      </c>
      <c r="K3873" s="119">
        <v>8</v>
      </c>
      <c r="L3873" s="119">
        <v>803</v>
      </c>
      <c r="M3873" s="119">
        <v>31</v>
      </c>
      <c r="N3873" s="120"/>
    </row>
    <row r="3874" spans="1:14" x14ac:dyDescent="0.25">
      <c r="A3874" s="119">
        <v>203</v>
      </c>
      <c r="B3874" s="119">
        <v>203</v>
      </c>
      <c r="C3874" s="119">
        <v>3</v>
      </c>
      <c r="D3874" s="119" t="s">
        <v>195</v>
      </c>
      <c r="E3874" s="119" t="s">
        <v>344</v>
      </c>
      <c r="F3874" s="119" t="s">
        <v>378</v>
      </c>
      <c r="G3874" s="119" t="s">
        <v>379</v>
      </c>
      <c r="H3874" s="119" t="s">
        <v>188</v>
      </c>
      <c r="I3874" s="119" t="s">
        <v>189</v>
      </c>
      <c r="J3874" s="119">
        <v>3</v>
      </c>
      <c r="K3874" s="119">
        <v>9</v>
      </c>
      <c r="L3874" s="119">
        <v>901</v>
      </c>
      <c r="M3874" s="119">
        <v>36</v>
      </c>
      <c r="N3874" s="120"/>
    </row>
    <row r="3875" spans="1:14" x14ac:dyDescent="0.25">
      <c r="A3875" s="119">
        <v>203</v>
      </c>
      <c r="B3875" s="119">
        <v>203</v>
      </c>
      <c r="C3875" s="119">
        <v>3</v>
      </c>
      <c r="D3875" s="119" t="s">
        <v>195</v>
      </c>
      <c r="E3875" s="119" t="s">
        <v>344</v>
      </c>
      <c r="F3875" s="119" t="s">
        <v>378</v>
      </c>
      <c r="G3875" s="119" t="s">
        <v>379</v>
      </c>
      <c r="H3875" s="119" t="s">
        <v>188</v>
      </c>
      <c r="I3875" s="119" t="s">
        <v>189</v>
      </c>
      <c r="J3875" s="119">
        <v>3</v>
      </c>
      <c r="K3875" s="119">
        <v>9</v>
      </c>
      <c r="L3875" s="119">
        <v>902</v>
      </c>
      <c r="M3875" s="119">
        <v>37</v>
      </c>
      <c r="N3875" s="120"/>
    </row>
    <row r="3876" spans="1:14" x14ac:dyDescent="0.25">
      <c r="A3876" s="119">
        <v>203</v>
      </c>
      <c r="B3876" s="119">
        <v>203</v>
      </c>
      <c r="C3876" s="119">
        <v>3</v>
      </c>
      <c r="D3876" s="119" t="s">
        <v>195</v>
      </c>
      <c r="E3876" s="119" t="s">
        <v>344</v>
      </c>
      <c r="F3876" s="119" t="s">
        <v>378</v>
      </c>
      <c r="G3876" s="119" t="s">
        <v>379</v>
      </c>
      <c r="H3876" s="119" t="s">
        <v>188</v>
      </c>
      <c r="I3876" s="119" t="s">
        <v>189</v>
      </c>
      <c r="J3876" s="119">
        <v>4</v>
      </c>
      <c r="K3876" s="119">
        <v>10</v>
      </c>
      <c r="L3876" s="119">
        <v>1001</v>
      </c>
      <c r="M3876" s="119">
        <v>32</v>
      </c>
      <c r="N3876" s="120"/>
    </row>
    <row r="3877" spans="1:14" x14ac:dyDescent="0.25">
      <c r="A3877" s="119">
        <v>203</v>
      </c>
      <c r="B3877" s="119">
        <v>203</v>
      </c>
      <c r="C3877" s="119">
        <v>3</v>
      </c>
      <c r="D3877" s="119" t="s">
        <v>195</v>
      </c>
      <c r="E3877" s="119" t="s">
        <v>344</v>
      </c>
      <c r="F3877" s="119" t="s">
        <v>378</v>
      </c>
      <c r="G3877" s="119" t="s">
        <v>379</v>
      </c>
      <c r="H3877" s="119" t="s">
        <v>188</v>
      </c>
      <c r="I3877" s="119" t="s">
        <v>189</v>
      </c>
      <c r="J3877" s="119">
        <v>4</v>
      </c>
      <c r="K3877" s="119">
        <v>10</v>
      </c>
      <c r="L3877" s="119">
        <v>1002</v>
      </c>
      <c r="M3877" s="119">
        <v>33</v>
      </c>
      <c r="N3877" s="120"/>
    </row>
    <row r="3878" spans="1:14" x14ac:dyDescent="0.25">
      <c r="A3878" s="119">
        <v>203</v>
      </c>
      <c r="B3878" s="119">
        <v>203</v>
      </c>
      <c r="C3878" s="119">
        <v>3</v>
      </c>
      <c r="D3878" s="119" t="s">
        <v>195</v>
      </c>
      <c r="E3878" s="119" t="s">
        <v>344</v>
      </c>
      <c r="F3878" s="119" t="s">
        <v>378</v>
      </c>
      <c r="G3878" s="119" t="s">
        <v>379</v>
      </c>
      <c r="H3878" s="119" t="s">
        <v>188</v>
      </c>
      <c r="I3878" s="119" t="s">
        <v>189</v>
      </c>
      <c r="J3878" s="119">
        <v>4</v>
      </c>
      <c r="K3878" s="119">
        <v>11</v>
      </c>
      <c r="L3878" s="119">
        <v>1101</v>
      </c>
      <c r="M3878" s="119">
        <v>30</v>
      </c>
      <c r="N3878" s="120"/>
    </row>
    <row r="3879" spans="1:14" x14ac:dyDescent="0.25">
      <c r="A3879" s="119">
        <v>203</v>
      </c>
      <c r="B3879" s="119">
        <v>203</v>
      </c>
      <c r="C3879" s="119">
        <v>3</v>
      </c>
      <c r="D3879" s="119" t="s">
        <v>195</v>
      </c>
      <c r="E3879" s="119" t="s">
        <v>344</v>
      </c>
      <c r="F3879" s="119" t="s">
        <v>378</v>
      </c>
      <c r="G3879" s="119" t="s">
        <v>379</v>
      </c>
      <c r="H3879" s="119" t="s">
        <v>188</v>
      </c>
      <c r="I3879" s="119" t="s">
        <v>189</v>
      </c>
      <c r="J3879" s="119">
        <v>4</v>
      </c>
      <c r="K3879" s="119">
        <v>11</v>
      </c>
      <c r="L3879" s="119">
        <v>1102</v>
      </c>
      <c r="M3879" s="119">
        <v>27</v>
      </c>
      <c r="N3879" s="120"/>
    </row>
    <row r="3880" spans="1:14" x14ac:dyDescent="0.25">
      <c r="A3880" s="119">
        <v>203</v>
      </c>
      <c r="B3880" s="119">
        <v>203</v>
      </c>
      <c r="C3880" s="119">
        <v>3</v>
      </c>
      <c r="D3880" s="119" t="s">
        <v>195</v>
      </c>
      <c r="E3880" s="119" t="s">
        <v>344</v>
      </c>
      <c r="F3880" s="119" t="s">
        <v>378</v>
      </c>
      <c r="G3880" s="119" t="s">
        <v>379</v>
      </c>
      <c r="H3880" s="119" t="s">
        <v>188</v>
      </c>
      <c r="I3880" s="119" t="s">
        <v>190</v>
      </c>
      <c r="J3880" s="119">
        <v>2</v>
      </c>
      <c r="K3880" s="119">
        <v>1</v>
      </c>
      <c r="L3880" s="119">
        <v>101</v>
      </c>
      <c r="M3880" s="119">
        <v>24</v>
      </c>
      <c r="N3880" s="120"/>
    </row>
    <row r="3881" spans="1:14" x14ac:dyDescent="0.25">
      <c r="A3881" s="119">
        <v>203</v>
      </c>
      <c r="B3881" s="119">
        <v>203</v>
      </c>
      <c r="C3881" s="119">
        <v>3</v>
      </c>
      <c r="D3881" s="119" t="s">
        <v>195</v>
      </c>
      <c r="E3881" s="119" t="s">
        <v>344</v>
      </c>
      <c r="F3881" s="119" t="s">
        <v>378</v>
      </c>
      <c r="G3881" s="119" t="s">
        <v>379</v>
      </c>
      <c r="H3881" s="119" t="s">
        <v>188</v>
      </c>
      <c r="I3881" s="119" t="s">
        <v>190</v>
      </c>
      <c r="J3881" s="119">
        <v>2</v>
      </c>
      <c r="K3881" s="119">
        <v>1</v>
      </c>
      <c r="L3881" s="119">
        <v>102</v>
      </c>
      <c r="M3881" s="119">
        <v>20</v>
      </c>
      <c r="N3881" s="120"/>
    </row>
    <row r="3882" spans="1:14" x14ac:dyDescent="0.25">
      <c r="A3882" s="119">
        <v>203</v>
      </c>
      <c r="B3882" s="119">
        <v>203</v>
      </c>
      <c r="C3882" s="119">
        <v>3</v>
      </c>
      <c r="D3882" s="119" t="s">
        <v>195</v>
      </c>
      <c r="E3882" s="119" t="s">
        <v>344</v>
      </c>
      <c r="F3882" s="119" t="s">
        <v>378</v>
      </c>
      <c r="G3882" s="119" t="s">
        <v>379</v>
      </c>
      <c r="H3882" s="119" t="s">
        <v>188</v>
      </c>
      <c r="I3882" s="119" t="s">
        <v>190</v>
      </c>
      <c r="J3882" s="119">
        <v>2</v>
      </c>
      <c r="K3882" s="119">
        <v>1</v>
      </c>
      <c r="L3882" s="119">
        <v>103</v>
      </c>
      <c r="M3882" s="119">
        <v>21</v>
      </c>
      <c r="N3882" s="120"/>
    </row>
    <row r="3883" spans="1:14" x14ac:dyDescent="0.25">
      <c r="A3883" s="119">
        <v>203</v>
      </c>
      <c r="B3883" s="119">
        <v>203</v>
      </c>
      <c r="C3883" s="119">
        <v>3</v>
      </c>
      <c r="D3883" s="119" t="s">
        <v>195</v>
      </c>
      <c r="E3883" s="119" t="s">
        <v>344</v>
      </c>
      <c r="F3883" s="119" t="s">
        <v>378</v>
      </c>
      <c r="G3883" s="119" t="s">
        <v>379</v>
      </c>
      <c r="H3883" s="119" t="s">
        <v>188</v>
      </c>
      <c r="I3883" s="119" t="s">
        <v>190</v>
      </c>
      <c r="J3883" s="119">
        <v>2</v>
      </c>
      <c r="K3883" s="119">
        <v>1</v>
      </c>
      <c r="L3883" s="119">
        <v>104</v>
      </c>
      <c r="M3883" s="119">
        <v>22</v>
      </c>
      <c r="N3883" s="120"/>
    </row>
    <row r="3884" spans="1:14" x14ac:dyDescent="0.25">
      <c r="A3884" s="119">
        <v>203</v>
      </c>
      <c r="B3884" s="119">
        <v>203</v>
      </c>
      <c r="C3884" s="119">
        <v>3</v>
      </c>
      <c r="D3884" s="119" t="s">
        <v>195</v>
      </c>
      <c r="E3884" s="119" t="s">
        <v>344</v>
      </c>
      <c r="F3884" s="119" t="s">
        <v>378</v>
      </c>
      <c r="G3884" s="119" t="s">
        <v>379</v>
      </c>
      <c r="H3884" s="119" t="s">
        <v>188</v>
      </c>
      <c r="I3884" s="119" t="s">
        <v>190</v>
      </c>
      <c r="J3884" s="119">
        <v>2</v>
      </c>
      <c r="K3884" s="119">
        <v>2</v>
      </c>
      <c r="L3884" s="119">
        <v>201</v>
      </c>
      <c r="M3884" s="119">
        <v>31</v>
      </c>
      <c r="N3884" s="120"/>
    </row>
    <row r="3885" spans="1:14" x14ac:dyDescent="0.25">
      <c r="A3885" s="119">
        <v>203</v>
      </c>
      <c r="B3885" s="119">
        <v>203</v>
      </c>
      <c r="C3885" s="119">
        <v>3</v>
      </c>
      <c r="D3885" s="119" t="s">
        <v>195</v>
      </c>
      <c r="E3885" s="119" t="s">
        <v>344</v>
      </c>
      <c r="F3885" s="119" t="s">
        <v>378</v>
      </c>
      <c r="G3885" s="119" t="s">
        <v>379</v>
      </c>
      <c r="H3885" s="119" t="s">
        <v>188</v>
      </c>
      <c r="I3885" s="119" t="s">
        <v>190</v>
      </c>
      <c r="J3885" s="119">
        <v>2</v>
      </c>
      <c r="K3885" s="119">
        <v>2</v>
      </c>
      <c r="L3885" s="119">
        <v>202</v>
      </c>
      <c r="M3885" s="119">
        <v>31</v>
      </c>
      <c r="N3885" s="120"/>
    </row>
    <row r="3886" spans="1:14" x14ac:dyDescent="0.25">
      <c r="A3886" s="119">
        <v>203</v>
      </c>
      <c r="B3886" s="119">
        <v>203</v>
      </c>
      <c r="C3886" s="119">
        <v>3</v>
      </c>
      <c r="D3886" s="119" t="s">
        <v>195</v>
      </c>
      <c r="E3886" s="119" t="s">
        <v>344</v>
      </c>
      <c r="F3886" s="119" t="s">
        <v>378</v>
      </c>
      <c r="G3886" s="119" t="s">
        <v>379</v>
      </c>
      <c r="H3886" s="119" t="s">
        <v>188</v>
      </c>
      <c r="I3886" s="119" t="s">
        <v>190</v>
      </c>
      <c r="J3886" s="119">
        <v>2</v>
      </c>
      <c r="K3886" s="119">
        <v>2</v>
      </c>
      <c r="L3886" s="119">
        <v>203</v>
      </c>
      <c r="M3886" s="119">
        <v>29</v>
      </c>
      <c r="N3886" s="120"/>
    </row>
    <row r="3887" spans="1:14" x14ac:dyDescent="0.25">
      <c r="A3887" s="119">
        <v>203</v>
      </c>
      <c r="B3887" s="119">
        <v>203</v>
      </c>
      <c r="C3887" s="119">
        <v>3</v>
      </c>
      <c r="D3887" s="119" t="s">
        <v>195</v>
      </c>
      <c r="E3887" s="119" t="s">
        <v>344</v>
      </c>
      <c r="F3887" s="119" t="s">
        <v>378</v>
      </c>
      <c r="G3887" s="119" t="s">
        <v>379</v>
      </c>
      <c r="H3887" s="119" t="s">
        <v>188</v>
      </c>
      <c r="I3887" s="119" t="s">
        <v>190</v>
      </c>
      <c r="J3887" s="119">
        <v>2</v>
      </c>
      <c r="K3887" s="119">
        <v>2</v>
      </c>
      <c r="L3887" s="119">
        <v>204</v>
      </c>
      <c r="M3887" s="119">
        <v>29</v>
      </c>
      <c r="N3887" s="120"/>
    </row>
    <row r="3888" spans="1:14" x14ac:dyDescent="0.25">
      <c r="A3888" s="119">
        <v>203</v>
      </c>
      <c r="B3888" s="119">
        <v>203</v>
      </c>
      <c r="C3888" s="119">
        <v>3</v>
      </c>
      <c r="D3888" s="119" t="s">
        <v>195</v>
      </c>
      <c r="E3888" s="119" t="s">
        <v>344</v>
      </c>
      <c r="F3888" s="119" t="s">
        <v>378</v>
      </c>
      <c r="G3888" s="119" t="s">
        <v>379</v>
      </c>
      <c r="H3888" s="119" t="s">
        <v>188</v>
      </c>
      <c r="I3888" s="119" t="s">
        <v>190</v>
      </c>
      <c r="J3888" s="119">
        <v>2</v>
      </c>
      <c r="K3888" s="119">
        <v>3</v>
      </c>
      <c r="L3888" s="119">
        <v>301</v>
      </c>
      <c r="M3888" s="119">
        <v>34</v>
      </c>
      <c r="N3888" s="120"/>
    </row>
    <row r="3889" spans="1:14" x14ac:dyDescent="0.25">
      <c r="A3889" s="119">
        <v>203</v>
      </c>
      <c r="B3889" s="119">
        <v>203</v>
      </c>
      <c r="C3889" s="119">
        <v>3</v>
      </c>
      <c r="D3889" s="119" t="s">
        <v>195</v>
      </c>
      <c r="E3889" s="119" t="s">
        <v>344</v>
      </c>
      <c r="F3889" s="119" t="s">
        <v>378</v>
      </c>
      <c r="G3889" s="119" t="s">
        <v>379</v>
      </c>
      <c r="H3889" s="119" t="s">
        <v>188</v>
      </c>
      <c r="I3889" s="119" t="s">
        <v>190</v>
      </c>
      <c r="J3889" s="119">
        <v>2</v>
      </c>
      <c r="K3889" s="119">
        <v>3</v>
      </c>
      <c r="L3889" s="119">
        <v>302</v>
      </c>
      <c r="M3889" s="119">
        <v>35</v>
      </c>
      <c r="N3889" s="120"/>
    </row>
    <row r="3890" spans="1:14" x14ac:dyDescent="0.25">
      <c r="A3890" s="119">
        <v>203</v>
      </c>
      <c r="B3890" s="119">
        <v>203</v>
      </c>
      <c r="C3890" s="119">
        <v>3</v>
      </c>
      <c r="D3890" s="119" t="s">
        <v>195</v>
      </c>
      <c r="E3890" s="119" t="s">
        <v>344</v>
      </c>
      <c r="F3890" s="119" t="s">
        <v>378</v>
      </c>
      <c r="G3890" s="119" t="s">
        <v>379</v>
      </c>
      <c r="H3890" s="119" t="s">
        <v>188</v>
      </c>
      <c r="I3890" s="119" t="s">
        <v>190</v>
      </c>
      <c r="J3890" s="119">
        <v>2</v>
      </c>
      <c r="K3890" s="119">
        <v>3</v>
      </c>
      <c r="L3890" s="119">
        <v>303</v>
      </c>
      <c r="M3890" s="119">
        <v>35</v>
      </c>
      <c r="N3890" s="120"/>
    </row>
    <row r="3891" spans="1:14" x14ac:dyDescent="0.25">
      <c r="A3891" s="119">
        <v>203</v>
      </c>
      <c r="B3891" s="119">
        <v>203</v>
      </c>
      <c r="C3891" s="119">
        <v>3</v>
      </c>
      <c r="D3891" s="119" t="s">
        <v>195</v>
      </c>
      <c r="E3891" s="119" t="s">
        <v>344</v>
      </c>
      <c r="F3891" s="119" t="s">
        <v>378</v>
      </c>
      <c r="G3891" s="119" t="s">
        <v>379</v>
      </c>
      <c r="H3891" s="119" t="s">
        <v>188</v>
      </c>
      <c r="I3891" s="119" t="s">
        <v>190</v>
      </c>
      <c r="J3891" s="119">
        <v>2</v>
      </c>
      <c r="K3891" s="119">
        <v>4</v>
      </c>
      <c r="L3891" s="119">
        <v>401</v>
      </c>
      <c r="M3891" s="119">
        <v>31</v>
      </c>
      <c r="N3891" s="120"/>
    </row>
    <row r="3892" spans="1:14" x14ac:dyDescent="0.25">
      <c r="A3892" s="119">
        <v>203</v>
      </c>
      <c r="B3892" s="119">
        <v>203</v>
      </c>
      <c r="C3892" s="119">
        <v>3</v>
      </c>
      <c r="D3892" s="119" t="s">
        <v>195</v>
      </c>
      <c r="E3892" s="119" t="s">
        <v>344</v>
      </c>
      <c r="F3892" s="119" t="s">
        <v>378</v>
      </c>
      <c r="G3892" s="119" t="s">
        <v>379</v>
      </c>
      <c r="H3892" s="119" t="s">
        <v>188</v>
      </c>
      <c r="I3892" s="119" t="s">
        <v>190</v>
      </c>
      <c r="J3892" s="119">
        <v>2</v>
      </c>
      <c r="K3892" s="119">
        <v>4</v>
      </c>
      <c r="L3892" s="119">
        <v>402</v>
      </c>
      <c r="M3892" s="119">
        <v>34</v>
      </c>
      <c r="N3892" s="120"/>
    </row>
    <row r="3893" spans="1:14" x14ac:dyDescent="0.25">
      <c r="A3893" s="119">
        <v>203</v>
      </c>
      <c r="B3893" s="119">
        <v>203</v>
      </c>
      <c r="C3893" s="119">
        <v>3</v>
      </c>
      <c r="D3893" s="119" t="s">
        <v>195</v>
      </c>
      <c r="E3893" s="119" t="s">
        <v>344</v>
      </c>
      <c r="F3893" s="119" t="s">
        <v>378</v>
      </c>
      <c r="G3893" s="119" t="s">
        <v>379</v>
      </c>
      <c r="H3893" s="119" t="s">
        <v>188</v>
      </c>
      <c r="I3893" s="119" t="s">
        <v>190</v>
      </c>
      <c r="J3893" s="119">
        <v>2</v>
      </c>
      <c r="K3893" s="119">
        <v>4</v>
      </c>
      <c r="L3893" s="119">
        <v>403</v>
      </c>
      <c r="M3893" s="119">
        <v>34</v>
      </c>
      <c r="N3893" s="120"/>
    </row>
    <row r="3894" spans="1:14" x14ac:dyDescent="0.25">
      <c r="A3894" s="119">
        <v>203</v>
      </c>
      <c r="B3894" s="119">
        <v>203</v>
      </c>
      <c r="C3894" s="119">
        <v>3</v>
      </c>
      <c r="D3894" s="119" t="s">
        <v>195</v>
      </c>
      <c r="E3894" s="119" t="s">
        <v>344</v>
      </c>
      <c r="F3894" s="119" t="s">
        <v>378</v>
      </c>
      <c r="G3894" s="119" t="s">
        <v>379</v>
      </c>
      <c r="H3894" s="119" t="s">
        <v>188</v>
      </c>
      <c r="I3894" s="119" t="s">
        <v>190</v>
      </c>
      <c r="J3894" s="119">
        <v>2</v>
      </c>
      <c r="K3894" s="119">
        <v>4</v>
      </c>
      <c r="L3894" s="119">
        <v>404</v>
      </c>
      <c r="M3894" s="119">
        <v>19</v>
      </c>
      <c r="N3894" s="120"/>
    </row>
    <row r="3895" spans="1:14" x14ac:dyDescent="0.25">
      <c r="A3895" s="119">
        <v>203</v>
      </c>
      <c r="B3895" s="119">
        <v>203</v>
      </c>
      <c r="C3895" s="119">
        <v>3</v>
      </c>
      <c r="D3895" s="119" t="s">
        <v>195</v>
      </c>
      <c r="E3895" s="119" t="s">
        <v>344</v>
      </c>
      <c r="F3895" s="119" t="s">
        <v>378</v>
      </c>
      <c r="G3895" s="119" t="s">
        <v>379</v>
      </c>
      <c r="H3895" s="119" t="s">
        <v>188</v>
      </c>
      <c r="I3895" s="119" t="s">
        <v>190</v>
      </c>
      <c r="J3895" s="119">
        <v>2</v>
      </c>
      <c r="K3895" s="119">
        <v>5</v>
      </c>
      <c r="L3895" s="119">
        <v>501</v>
      </c>
      <c r="M3895" s="119">
        <v>37</v>
      </c>
      <c r="N3895" s="120"/>
    </row>
    <row r="3896" spans="1:14" x14ac:dyDescent="0.25">
      <c r="A3896" s="119">
        <v>203</v>
      </c>
      <c r="B3896" s="119">
        <v>203</v>
      </c>
      <c r="C3896" s="119">
        <v>3</v>
      </c>
      <c r="D3896" s="119" t="s">
        <v>195</v>
      </c>
      <c r="E3896" s="119" t="s">
        <v>344</v>
      </c>
      <c r="F3896" s="119" t="s">
        <v>378</v>
      </c>
      <c r="G3896" s="119" t="s">
        <v>379</v>
      </c>
      <c r="H3896" s="119" t="s">
        <v>188</v>
      </c>
      <c r="I3896" s="119" t="s">
        <v>190</v>
      </c>
      <c r="J3896" s="119">
        <v>2</v>
      </c>
      <c r="K3896" s="119">
        <v>5</v>
      </c>
      <c r="L3896" s="119">
        <v>502</v>
      </c>
      <c r="M3896" s="119">
        <v>37</v>
      </c>
      <c r="N3896" s="120"/>
    </row>
    <row r="3897" spans="1:14" x14ac:dyDescent="0.25">
      <c r="A3897" s="119">
        <v>203</v>
      </c>
      <c r="B3897" s="119">
        <v>203</v>
      </c>
      <c r="C3897" s="119">
        <v>3</v>
      </c>
      <c r="D3897" s="119" t="s">
        <v>195</v>
      </c>
      <c r="E3897" s="119" t="s">
        <v>344</v>
      </c>
      <c r="F3897" s="119" t="s">
        <v>378</v>
      </c>
      <c r="G3897" s="119" t="s">
        <v>379</v>
      </c>
      <c r="H3897" s="119" t="s">
        <v>188</v>
      </c>
      <c r="I3897" s="119" t="s">
        <v>190</v>
      </c>
      <c r="J3897" s="119">
        <v>2</v>
      </c>
      <c r="K3897" s="119">
        <v>5</v>
      </c>
      <c r="L3897" s="119">
        <v>503</v>
      </c>
      <c r="M3897" s="119">
        <v>36</v>
      </c>
      <c r="N3897" s="120"/>
    </row>
    <row r="3898" spans="1:14" x14ac:dyDescent="0.25">
      <c r="A3898" s="119">
        <v>203</v>
      </c>
      <c r="B3898" s="119">
        <v>203</v>
      </c>
      <c r="C3898" s="119">
        <v>3</v>
      </c>
      <c r="D3898" s="119" t="s">
        <v>195</v>
      </c>
      <c r="E3898" s="119" t="s">
        <v>344</v>
      </c>
      <c r="F3898" s="119" t="s">
        <v>378</v>
      </c>
      <c r="G3898" s="119" t="s">
        <v>379</v>
      </c>
      <c r="H3898" s="119" t="s">
        <v>188</v>
      </c>
      <c r="I3898" s="119" t="s">
        <v>190</v>
      </c>
      <c r="J3898" s="119">
        <v>2</v>
      </c>
      <c r="K3898" s="119">
        <v>5</v>
      </c>
      <c r="L3898" s="119">
        <v>504</v>
      </c>
      <c r="M3898" s="119">
        <v>34</v>
      </c>
      <c r="N3898" s="120"/>
    </row>
    <row r="3899" spans="1:14" x14ac:dyDescent="0.25">
      <c r="A3899" s="119">
        <v>219</v>
      </c>
      <c r="B3899" s="119">
        <v>219</v>
      </c>
      <c r="C3899" s="119">
        <v>6</v>
      </c>
      <c r="D3899" s="119" t="s">
        <v>202</v>
      </c>
      <c r="E3899" s="119">
        <v>1</v>
      </c>
      <c r="F3899" s="119" t="s">
        <v>380</v>
      </c>
      <c r="G3899" s="119" t="s">
        <v>381</v>
      </c>
      <c r="H3899" s="119" t="s">
        <v>188</v>
      </c>
      <c r="I3899" s="119" t="s">
        <v>382</v>
      </c>
      <c r="J3899" s="119">
        <v>3</v>
      </c>
      <c r="K3899" s="119">
        <v>6</v>
      </c>
      <c r="L3899" s="119">
        <v>601</v>
      </c>
      <c r="M3899" s="119">
        <v>48</v>
      </c>
      <c r="N3899" s="120"/>
    </row>
    <row r="3900" spans="1:14" x14ac:dyDescent="0.25">
      <c r="A3900" s="119">
        <v>219</v>
      </c>
      <c r="B3900" s="119">
        <v>219</v>
      </c>
      <c r="C3900" s="119">
        <v>6</v>
      </c>
      <c r="D3900" s="119" t="s">
        <v>202</v>
      </c>
      <c r="E3900" s="119">
        <v>1</v>
      </c>
      <c r="F3900" s="119" t="s">
        <v>380</v>
      </c>
      <c r="G3900" s="119" t="s">
        <v>381</v>
      </c>
      <c r="H3900" s="119" t="s">
        <v>188</v>
      </c>
      <c r="I3900" s="119" t="s">
        <v>382</v>
      </c>
      <c r="J3900" s="119">
        <v>3</v>
      </c>
      <c r="K3900" s="119">
        <v>6</v>
      </c>
      <c r="L3900" s="119">
        <v>602</v>
      </c>
      <c r="M3900" s="119">
        <v>47</v>
      </c>
      <c r="N3900" s="120"/>
    </row>
    <row r="3901" spans="1:14" x14ac:dyDescent="0.25">
      <c r="A3901" s="119">
        <v>219</v>
      </c>
      <c r="B3901" s="119">
        <v>219</v>
      </c>
      <c r="C3901" s="119">
        <v>6</v>
      </c>
      <c r="D3901" s="119" t="s">
        <v>202</v>
      </c>
      <c r="E3901" s="119">
        <v>1</v>
      </c>
      <c r="F3901" s="119" t="s">
        <v>380</v>
      </c>
      <c r="G3901" s="119" t="s">
        <v>381</v>
      </c>
      <c r="H3901" s="119" t="s">
        <v>188</v>
      </c>
      <c r="I3901" s="119" t="s">
        <v>382</v>
      </c>
      <c r="J3901" s="119">
        <v>3</v>
      </c>
      <c r="K3901" s="119">
        <v>6</v>
      </c>
      <c r="L3901" s="119">
        <v>603</v>
      </c>
      <c r="M3901" s="119">
        <v>49</v>
      </c>
      <c r="N3901" s="120"/>
    </row>
    <row r="3902" spans="1:14" x14ac:dyDescent="0.25">
      <c r="A3902" s="119">
        <v>219</v>
      </c>
      <c r="B3902" s="119">
        <v>219</v>
      </c>
      <c r="C3902" s="119">
        <v>6</v>
      </c>
      <c r="D3902" s="119" t="s">
        <v>202</v>
      </c>
      <c r="E3902" s="119">
        <v>1</v>
      </c>
      <c r="F3902" s="119" t="s">
        <v>380</v>
      </c>
      <c r="G3902" s="119" t="s">
        <v>381</v>
      </c>
      <c r="H3902" s="119" t="s">
        <v>188</v>
      </c>
      <c r="I3902" s="119" t="s">
        <v>382</v>
      </c>
      <c r="J3902" s="119">
        <v>3</v>
      </c>
      <c r="K3902" s="119">
        <v>7</v>
      </c>
      <c r="L3902" s="119">
        <v>701</v>
      </c>
      <c r="M3902" s="119">
        <v>49</v>
      </c>
      <c r="N3902" s="120"/>
    </row>
    <row r="3903" spans="1:14" x14ac:dyDescent="0.25">
      <c r="A3903" s="119">
        <v>219</v>
      </c>
      <c r="B3903" s="119">
        <v>219</v>
      </c>
      <c r="C3903" s="119">
        <v>6</v>
      </c>
      <c r="D3903" s="119" t="s">
        <v>202</v>
      </c>
      <c r="E3903" s="119">
        <v>1</v>
      </c>
      <c r="F3903" s="119" t="s">
        <v>380</v>
      </c>
      <c r="G3903" s="119" t="s">
        <v>381</v>
      </c>
      <c r="H3903" s="119" t="s">
        <v>188</v>
      </c>
      <c r="I3903" s="119" t="s">
        <v>382</v>
      </c>
      <c r="J3903" s="119">
        <v>3</v>
      </c>
      <c r="K3903" s="119">
        <v>7</v>
      </c>
      <c r="L3903" s="119">
        <v>702</v>
      </c>
      <c r="M3903" s="119">
        <v>50</v>
      </c>
      <c r="N3903" s="120"/>
    </row>
    <row r="3904" spans="1:14" x14ac:dyDescent="0.25">
      <c r="A3904" s="119">
        <v>219</v>
      </c>
      <c r="B3904" s="119">
        <v>219</v>
      </c>
      <c r="C3904" s="119">
        <v>6</v>
      </c>
      <c r="D3904" s="119" t="s">
        <v>202</v>
      </c>
      <c r="E3904" s="119">
        <v>1</v>
      </c>
      <c r="F3904" s="119" t="s">
        <v>380</v>
      </c>
      <c r="G3904" s="119" t="s">
        <v>381</v>
      </c>
      <c r="H3904" s="119" t="s">
        <v>188</v>
      </c>
      <c r="I3904" s="119" t="s">
        <v>382</v>
      </c>
      <c r="J3904" s="119">
        <v>3</v>
      </c>
      <c r="K3904" s="119">
        <v>7</v>
      </c>
      <c r="L3904" s="119">
        <v>703</v>
      </c>
      <c r="M3904" s="119">
        <v>50</v>
      </c>
      <c r="N3904" s="120"/>
    </row>
    <row r="3905" spans="1:14" x14ac:dyDescent="0.25">
      <c r="A3905" s="119">
        <v>219</v>
      </c>
      <c r="B3905" s="119">
        <v>219</v>
      </c>
      <c r="C3905" s="119">
        <v>6</v>
      </c>
      <c r="D3905" s="119" t="s">
        <v>202</v>
      </c>
      <c r="E3905" s="119">
        <v>1</v>
      </c>
      <c r="F3905" s="119" t="s">
        <v>380</v>
      </c>
      <c r="G3905" s="119" t="s">
        <v>381</v>
      </c>
      <c r="H3905" s="119" t="s">
        <v>188</v>
      </c>
      <c r="I3905" s="119" t="s">
        <v>382</v>
      </c>
      <c r="J3905" s="119">
        <v>3</v>
      </c>
      <c r="K3905" s="119">
        <v>8</v>
      </c>
      <c r="L3905" s="119">
        <v>801</v>
      </c>
      <c r="M3905" s="119">
        <v>48</v>
      </c>
      <c r="N3905" s="120"/>
    </row>
    <row r="3906" spans="1:14" x14ac:dyDescent="0.25">
      <c r="A3906" s="119">
        <v>219</v>
      </c>
      <c r="B3906" s="119">
        <v>219</v>
      </c>
      <c r="C3906" s="119">
        <v>6</v>
      </c>
      <c r="D3906" s="119" t="s">
        <v>202</v>
      </c>
      <c r="E3906" s="119">
        <v>1</v>
      </c>
      <c r="F3906" s="119" t="s">
        <v>380</v>
      </c>
      <c r="G3906" s="119" t="s">
        <v>381</v>
      </c>
      <c r="H3906" s="119" t="s">
        <v>188</v>
      </c>
      <c r="I3906" s="119" t="s">
        <v>382</v>
      </c>
      <c r="J3906" s="119">
        <v>3</v>
      </c>
      <c r="K3906" s="119">
        <v>8</v>
      </c>
      <c r="L3906" s="119">
        <v>802</v>
      </c>
      <c r="M3906" s="119">
        <v>48</v>
      </c>
      <c r="N3906" s="120"/>
    </row>
    <row r="3907" spans="1:14" x14ac:dyDescent="0.25">
      <c r="A3907" s="119">
        <v>219</v>
      </c>
      <c r="B3907" s="119">
        <v>219</v>
      </c>
      <c r="C3907" s="119">
        <v>6</v>
      </c>
      <c r="D3907" s="119" t="s">
        <v>202</v>
      </c>
      <c r="E3907" s="119">
        <v>1</v>
      </c>
      <c r="F3907" s="119" t="s">
        <v>380</v>
      </c>
      <c r="G3907" s="119" t="s">
        <v>381</v>
      </c>
      <c r="H3907" s="119" t="s">
        <v>188</v>
      </c>
      <c r="I3907" s="119" t="s">
        <v>382</v>
      </c>
      <c r="J3907" s="119">
        <v>3</v>
      </c>
      <c r="K3907" s="119">
        <v>8</v>
      </c>
      <c r="L3907" s="119">
        <v>803</v>
      </c>
      <c r="M3907" s="119">
        <v>45</v>
      </c>
      <c r="N3907" s="120"/>
    </row>
    <row r="3908" spans="1:14" x14ac:dyDescent="0.25">
      <c r="A3908" s="119">
        <v>219</v>
      </c>
      <c r="B3908" s="119">
        <v>219</v>
      </c>
      <c r="C3908" s="119">
        <v>6</v>
      </c>
      <c r="D3908" s="119" t="s">
        <v>202</v>
      </c>
      <c r="E3908" s="119">
        <v>1</v>
      </c>
      <c r="F3908" s="119" t="s">
        <v>380</v>
      </c>
      <c r="G3908" s="119" t="s">
        <v>381</v>
      </c>
      <c r="H3908" s="119" t="s">
        <v>188</v>
      </c>
      <c r="I3908" s="119" t="s">
        <v>382</v>
      </c>
      <c r="J3908" s="119">
        <v>3</v>
      </c>
      <c r="K3908" s="119">
        <v>9</v>
      </c>
      <c r="L3908" s="119">
        <v>901</v>
      </c>
      <c r="M3908" s="119">
        <v>48</v>
      </c>
      <c r="N3908" s="120"/>
    </row>
    <row r="3909" spans="1:14" x14ac:dyDescent="0.25">
      <c r="A3909" s="119">
        <v>219</v>
      </c>
      <c r="B3909" s="119">
        <v>219</v>
      </c>
      <c r="C3909" s="119">
        <v>6</v>
      </c>
      <c r="D3909" s="119" t="s">
        <v>202</v>
      </c>
      <c r="E3909" s="119">
        <v>1</v>
      </c>
      <c r="F3909" s="119" t="s">
        <v>380</v>
      </c>
      <c r="G3909" s="119" t="s">
        <v>381</v>
      </c>
      <c r="H3909" s="119" t="s">
        <v>188</v>
      </c>
      <c r="I3909" s="119" t="s">
        <v>382</v>
      </c>
      <c r="J3909" s="119">
        <v>3</v>
      </c>
      <c r="K3909" s="119">
        <v>9</v>
      </c>
      <c r="L3909" s="119">
        <v>902</v>
      </c>
      <c r="M3909" s="119">
        <v>49</v>
      </c>
      <c r="N3909" s="120"/>
    </row>
    <row r="3910" spans="1:14" x14ac:dyDescent="0.25">
      <c r="A3910" s="119">
        <v>219</v>
      </c>
      <c r="B3910" s="119">
        <v>219</v>
      </c>
      <c r="C3910" s="119">
        <v>6</v>
      </c>
      <c r="D3910" s="119" t="s">
        <v>202</v>
      </c>
      <c r="E3910" s="119">
        <v>1</v>
      </c>
      <c r="F3910" s="119" t="s">
        <v>380</v>
      </c>
      <c r="G3910" s="119" t="s">
        <v>381</v>
      </c>
      <c r="H3910" s="119" t="s">
        <v>188</v>
      </c>
      <c r="I3910" s="119" t="s">
        <v>382</v>
      </c>
      <c r="J3910" s="119">
        <v>3</v>
      </c>
      <c r="K3910" s="119">
        <v>9</v>
      </c>
      <c r="L3910" s="119">
        <v>903</v>
      </c>
      <c r="M3910" s="119">
        <v>48</v>
      </c>
      <c r="N3910" s="120"/>
    </row>
    <row r="3911" spans="1:14" x14ac:dyDescent="0.25">
      <c r="A3911" s="119">
        <v>219</v>
      </c>
      <c r="B3911" s="119">
        <v>219</v>
      </c>
      <c r="C3911" s="119">
        <v>6</v>
      </c>
      <c r="D3911" s="119" t="s">
        <v>202</v>
      </c>
      <c r="E3911" s="119">
        <v>1</v>
      </c>
      <c r="F3911" s="119" t="s">
        <v>380</v>
      </c>
      <c r="G3911" s="119" t="s">
        <v>381</v>
      </c>
      <c r="H3911" s="119" t="s">
        <v>188</v>
      </c>
      <c r="I3911" s="119" t="s">
        <v>382</v>
      </c>
      <c r="J3911" s="119">
        <v>4</v>
      </c>
      <c r="K3911" s="119">
        <v>10</v>
      </c>
      <c r="L3911" s="119">
        <v>1001</v>
      </c>
      <c r="M3911" s="119">
        <v>40</v>
      </c>
      <c r="N3911" s="120"/>
    </row>
    <row r="3912" spans="1:14" x14ac:dyDescent="0.25">
      <c r="A3912" s="119">
        <v>219</v>
      </c>
      <c r="B3912" s="119">
        <v>219</v>
      </c>
      <c r="C3912" s="119">
        <v>6</v>
      </c>
      <c r="D3912" s="119" t="s">
        <v>202</v>
      </c>
      <c r="E3912" s="119">
        <v>1</v>
      </c>
      <c r="F3912" s="119" t="s">
        <v>380</v>
      </c>
      <c r="G3912" s="119" t="s">
        <v>381</v>
      </c>
      <c r="H3912" s="119" t="s">
        <v>188</v>
      </c>
      <c r="I3912" s="119" t="s">
        <v>382</v>
      </c>
      <c r="J3912" s="119">
        <v>4</v>
      </c>
      <c r="K3912" s="119">
        <v>10</v>
      </c>
      <c r="L3912" s="119">
        <v>1002</v>
      </c>
      <c r="M3912" s="119">
        <v>38</v>
      </c>
      <c r="N3912" s="120"/>
    </row>
    <row r="3913" spans="1:14" x14ac:dyDescent="0.25">
      <c r="A3913" s="119">
        <v>219</v>
      </c>
      <c r="B3913" s="119">
        <v>219</v>
      </c>
      <c r="C3913" s="119">
        <v>6</v>
      </c>
      <c r="D3913" s="119" t="s">
        <v>202</v>
      </c>
      <c r="E3913" s="119">
        <v>1</v>
      </c>
      <c r="F3913" s="119" t="s">
        <v>380</v>
      </c>
      <c r="G3913" s="119" t="s">
        <v>381</v>
      </c>
      <c r="H3913" s="119" t="s">
        <v>188</v>
      </c>
      <c r="I3913" s="119" t="s">
        <v>382</v>
      </c>
      <c r="J3913" s="119">
        <v>4</v>
      </c>
      <c r="K3913" s="119">
        <v>10</v>
      </c>
      <c r="L3913" s="119">
        <v>1003</v>
      </c>
      <c r="M3913" s="119">
        <v>38</v>
      </c>
      <c r="N3913" s="120"/>
    </row>
    <row r="3914" spans="1:14" x14ac:dyDescent="0.25">
      <c r="A3914" s="119">
        <v>219</v>
      </c>
      <c r="B3914" s="119">
        <v>219</v>
      </c>
      <c r="C3914" s="119">
        <v>6</v>
      </c>
      <c r="D3914" s="119" t="s">
        <v>202</v>
      </c>
      <c r="E3914" s="119">
        <v>1</v>
      </c>
      <c r="F3914" s="119" t="s">
        <v>380</v>
      </c>
      <c r="G3914" s="119" t="s">
        <v>381</v>
      </c>
      <c r="H3914" s="119" t="s">
        <v>188</v>
      </c>
      <c r="I3914" s="119" t="s">
        <v>382</v>
      </c>
      <c r="J3914" s="119">
        <v>4</v>
      </c>
      <c r="K3914" s="119">
        <v>11</v>
      </c>
      <c r="L3914" s="119">
        <v>1101</v>
      </c>
      <c r="M3914" s="119">
        <v>41</v>
      </c>
      <c r="N3914" s="120"/>
    </row>
    <row r="3915" spans="1:14" x14ac:dyDescent="0.25">
      <c r="A3915" s="119">
        <v>219</v>
      </c>
      <c r="B3915" s="119">
        <v>219</v>
      </c>
      <c r="C3915" s="119">
        <v>6</v>
      </c>
      <c r="D3915" s="119" t="s">
        <v>202</v>
      </c>
      <c r="E3915" s="119">
        <v>1</v>
      </c>
      <c r="F3915" s="119" t="s">
        <v>380</v>
      </c>
      <c r="G3915" s="119" t="s">
        <v>381</v>
      </c>
      <c r="H3915" s="119" t="s">
        <v>188</v>
      </c>
      <c r="I3915" s="119" t="s">
        <v>382</v>
      </c>
      <c r="J3915" s="119">
        <v>4</v>
      </c>
      <c r="K3915" s="119">
        <v>11</v>
      </c>
      <c r="L3915" s="119">
        <v>1102</v>
      </c>
      <c r="M3915" s="119">
        <v>36</v>
      </c>
      <c r="N3915" s="120"/>
    </row>
    <row r="3916" spans="1:14" x14ac:dyDescent="0.25">
      <c r="A3916" s="119">
        <v>219</v>
      </c>
      <c r="B3916" s="119">
        <v>219</v>
      </c>
      <c r="C3916" s="119">
        <v>6</v>
      </c>
      <c r="D3916" s="119" t="s">
        <v>202</v>
      </c>
      <c r="E3916" s="119">
        <v>1</v>
      </c>
      <c r="F3916" s="119" t="s">
        <v>380</v>
      </c>
      <c r="G3916" s="119" t="s">
        <v>381</v>
      </c>
      <c r="H3916" s="119" t="s">
        <v>188</v>
      </c>
      <c r="I3916" s="119" t="s">
        <v>382</v>
      </c>
      <c r="J3916" s="119">
        <v>4</v>
      </c>
      <c r="K3916" s="119">
        <v>11</v>
      </c>
      <c r="L3916" s="119">
        <v>1103</v>
      </c>
      <c r="M3916" s="119">
        <v>39</v>
      </c>
      <c r="N3916" s="120"/>
    </row>
    <row r="3917" spans="1:14" x14ac:dyDescent="0.25">
      <c r="A3917" s="119">
        <v>240</v>
      </c>
      <c r="B3917" s="119">
        <v>240</v>
      </c>
      <c r="C3917" s="119">
        <v>6</v>
      </c>
      <c r="D3917" s="119" t="s">
        <v>208</v>
      </c>
      <c r="E3917" s="119">
        <v>12</v>
      </c>
      <c r="F3917" s="119" t="s">
        <v>383</v>
      </c>
      <c r="G3917" s="119" t="s">
        <v>384</v>
      </c>
      <c r="H3917" s="119" t="s">
        <v>188</v>
      </c>
      <c r="I3917" s="119" t="s">
        <v>189</v>
      </c>
      <c r="J3917" s="119">
        <v>1</v>
      </c>
      <c r="K3917" s="119">
        <v>0</v>
      </c>
      <c r="L3917" s="119">
        <v>1</v>
      </c>
      <c r="M3917" s="119">
        <v>26</v>
      </c>
      <c r="N3917" s="120"/>
    </row>
    <row r="3918" spans="1:14" x14ac:dyDescent="0.25">
      <c r="A3918" s="119">
        <v>240</v>
      </c>
      <c r="B3918" s="119">
        <v>240</v>
      </c>
      <c r="C3918" s="119">
        <v>6</v>
      </c>
      <c r="D3918" s="119" t="s">
        <v>208</v>
      </c>
      <c r="E3918" s="119">
        <v>12</v>
      </c>
      <c r="F3918" s="119" t="s">
        <v>383</v>
      </c>
      <c r="G3918" s="119" t="s">
        <v>384</v>
      </c>
      <c r="H3918" s="119" t="s">
        <v>188</v>
      </c>
      <c r="I3918" s="119" t="s">
        <v>189</v>
      </c>
      <c r="J3918" s="119">
        <v>1</v>
      </c>
      <c r="K3918" s="119">
        <v>0</v>
      </c>
      <c r="L3918" s="119">
        <v>2</v>
      </c>
      <c r="M3918" s="119">
        <v>27</v>
      </c>
      <c r="N3918" s="120"/>
    </row>
    <row r="3919" spans="1:14" x14ac:dyDescent="0.25">
      <c r="A3919" s="119">
        <v>240</v>
      </c>
      <c r="B3919" s="119">
        <v>240</v>
      </c>
      <c r="C3919" s="119">
        <v>6</v>
      </c>
      <c r="D3919" s="119" t="s">
        <v>208</v>
      </c>
      <c r="E3919" s="119">
        <v>12</v>
      </c>
      <c r="F3919" s="119" t="s">
        <v>383</v>
      </c>
      <c r="G3919" s="119" t="s">
        <v>384</v>
      </c>
      <c r="H3919" s="119" t="s">
        <v>188</v>
      </c>
      <c r="I3919" s="119" t="s">
        <v>189</v>
      </c>
      <c r="J3919" s="119">
        <v>2</v>
      </c>
      <c r="K3919" s="119">
        <v>1</v>
      </c>
      <c r="L3919" s="119">
        <v>101</v>
      </c>
      <c r="M3919" s="119">
        <v>35</v>
      </c>
      <c r="N3919" s="120"/>
    </row>
    <row r="3920" spans="1:14" x14ac:dyDescent="0.25">
      <c r="A3920" s="119">
        <v>240</v>
      </c>
      <c r="B3920" s="119">
        <v>240</v>
      </c>
      <c r="C3920" s="119">
        <v>6</v>
      </c>
      <c r="D3920" s="119" t="s">
        <v>208</v>
      </c>
      <c r="E3920" s="119">
        <v>12</v>
      </c>
      <c r="F3920" s="119" t="s">
        <v>383</v>
      </c>
      <c r="G3920" s="119" t="s">
        <v>384</v>
      </c>
      <c r="H3920" s="119" t="s">
        <v>188</v>
      </c>
      <c r="I3920" s="119" t="s">
        <v>189</v>
      </c>
      <c r="J3920" s="119">
        <v>2</v>
      </c>
      <c r="K3920" s="119">
        <v>1</v>
      </c>
      <c r="L3920" s="119">
        <v>102</v>
      </c>
      <c r="M3920" s="119">
        <v>34</v>
      </c>
      <c r="N3920" s="120"/>
    </row>
    <row r="3921" spans="1:14" x14ac:dyDescent="0.25">
      <c r="A3921" s="119">
        <v>240</v>
      </c>
      <c r="B3921" s="119">
        <v>240</v>
      </c>
      <c r="C3921" s="119">
        <v>6</v>
      </c>
      <c r="D3921" s="119" t="s">
        <v>208</v>
      </c>
      <c r="E3921" s="119">
        <v>12</v>
      </c>
      <c r="F3921" s="119" t="s">
        <v>383</v>
      </c>
      <c r="G3921" s="119" t="s">
        <v>384</v>
      </c>
      <c r="H3921" s="119" t="s">
        <v>188</v>
      </c>
      <c r="I3921" s="119" t="s">
        <v>189</v>
      </c>
      <c r="J3921" s="119">
        <v>2</v>
      </c>
      <c r="K3921" s="119">
        <v>2</v>
      </c>
      <c r="L3921" s="119">
        <v>201</v>
      </c>
      <c r="M3921" s="119">
        <v>37</v>
      </c>
      <c r="N3921" s="120"/>
    </row>
    <row r="3922" spans="1:14" x14ac:dyDescent="0.25">
      <c r="A3922" s="119">
        <v>240</v>
      </c>
      <c r="B3922" s="119">
        <v>240</v>
      </c>
      <c r="C3922" s="119">
        <v>6</v>
      </c>
      <c r="D3922" s="119" t="s">
        <v>208</v>
      </c>
      <c r="E3922" s="119">
        <v>12</v>
      </c>
      <c r="F3922" s="119" t="s">
        <v>383</v>
      </c>
      <c r="G3922" s="119" t="s">
        <v>384</v>
      </c>
      <c r="H3922" s="119" t="s">
        <v>188</v>
      </c>
      <c r="I3922" s="119" t="s">
        <v>189</v>
      </c>
      <c r="J3922" s="119">
        <v>2</v>
      </c>
      <c r="K3922" s="119">
        <v>2</v>
      </c>
      <c r="L3922" s="119">
        <v>202</v>
      </c>
      <c r="M3922" s="119">
        <v>38</v>
      </c>
      <c r="N3922" s="120"/>
    </row>
    <row r="3923" spans="1:14" x14ac:dyDescent="0.25">
      <c r="A3923" s="119">
        <v>240</v>
      </c>
      <c r="B3923" s="119">
        <v>240</v>
      </c>
      <c r="C3923" s="119">
        <v>6</v>
      </c>
      <c r="D3923" s="119" t="s">
        <v>208</v>
      </c>
      <c r="E3923" s="119">
        <v>12</v>
      </c>
      <c r="F3923" s="119" t="s">
        <v>383</v>
      </c>
      <c r="G3923" s="119" t="s">
        <v>384</v>
      </c>
      <c r="H3923" s="119" t="s">
        <v>188</v>
      </c>
      <c r="I3923" s="119" t="s">
        <v>189</v>
      </c>
      <c r="J3923" s="119">
        <v>2</v>
      </c>
      <c r="K3923" s="119">
        <v>3</v>
      </c>
      <c r="L3923" s="119">
        <v>301</v>
      </c>
      <c r="M3923" s="119">
        <v>39</v>
      </c>
      <c r="N3923" s="120"/>
    </row>
    <row r="3924" spans="1:14" x14ac:dyDescent="0.25">
      <c r="A3924" s="119">
        <v>240</v>
      </c>
      <c r="B3924" s="119">
        <v>240</v>
      </c>
      <c r="C3924" s="119">
        <v>6</v>
      </c>
      <c r="D3924" s="119" t="s">
        <v>208</v>
      </c>
      <c r="E3924" s="119">
        <v>12</v>
      </c>
      <c r="F3924" s="119" t="s">
        <v>383</v>
      </c>
      <c r="G3924" s="119" t="s">
        <v>384</v>
      </c>
      <c r="H3924" s="119" t="s">
        <v>188</v>
      </c>
      <c r="I3924" s="119" t="s">
        <v>189</v>
      </c>
      <c r="J3924" s="119">
        <v>2</v>
      </c>
      <c r="K3924" s="119">
        <v>3</v>
      </c>
      <c r="L3924" s="119">
        <v>302</v>
      </c>
      <c r="M3924" s="119">
        <v>39</v>
      </c>
      <c r="N3924" s="120"/>
    </row>
    <row r="3925" spans="1:14" x14ac:dyDescent="0.25">
      <c r="A3925" s="119">
        <v>240</v>
      </c>
      <c r="B3925" s="119">
        <v>240</v>
      </c>
      <c r="C3925" s="119">
        <v>6</v>
      </c>
      <c r="D3925" s="119" t="s">
        <v>208</v>
      </c>
      <c r="E3925" s="119">
        <v>12</v>
      </c>
      <c r="F3925" s="119" t="s">
        <v>383</v>
      </c>
      <c r="G3925" s="119" t="s">
        <v>384</v>
      </c>
      <c r="H3925" s="119" t="s">
        <v>188</v>
      </c>
      <c r="I3925" s="119" t="s">
        <v>189</v>
      </c>
      <c r="J3925" s="119">
        <v>2</v>
      </c>
      <c r="K3925" s="119">
        <v>4</v>
      </c>
      <c r="L3925" s="119">
        <v>401</v>
      </c>
      <c r="M3925" s="119">
        <v>37</v>
      </c>
      <c r="N3925" s="120"/>
    </row>
    <row r="3926" spans="1:14" x14ac:dyDescent="0.25">
      <c r="A3926" s="119">
        <v>240</v>
      </c>
      <c r="B3926" s="119">
        <v>240</v>
      </c>
      <c r="C3926" s="119">
        <v>6</v>
      </c>
      <c r="D3926" s="119" t="s">
        <v>208</v>
      </c>
      <c r="E3926" s="119">
        <v>12</v>
      </c>
      <c r="F3926" s="119" t="s">
        <v>383</v>
      </c>
      <c r="G3926" s="119" t="s">
        <v>384</v>
      </c>
      <c r="H3926" s="119" t="s">
        <v>188</v>
      </c>
      <c r="I3926" s="119" t="s">
        <v>189</v>
      </c>
      <c r="J3926" s="119">
        <v>2</v>
      </c>
      <c r="K3926" s="119">
        <v>4</v>
      </c>
      <c r="L3926" s="119">
        <v>402</v>
      </c>
      <c r="M3926" s="119">
        <v>38</v>
      </c>
      <c r="N3926" s="120"/>
    </row>
    <row r="3927" spans="1:14" x14ac:dyDescent="0.25">
      <c r="A3927" s="119">
        <v>240</v>
      </c>
      <c r="B3927" s="119">
        <v>240</v>
      </c>
      <c r="C3927" s="119">
        <v>6</v>
      </c>
      <c r="D3927" s="119" t="s">
        <v>208</v>
      </c>
      <c r="E3927" s="119">
        <v>12</v>
      </c>
      <c r="F3927" s="119" t="s">
        <v>383</v>
      </c>
      <c r="G3927" s="119" t="s">
        <v>384</v>
      </c>
      <c r="H3927" s="119" t="s">
        <v>188</v>
      </c>
      <c r="I3927" s="119" t="s">
        <v>189</v>
      </c>
      <c r="J3927" s="119">
        <v>2</v>
      </c>
      <c r="K3927" s="119">
        <v>5</v>
      </c>
      <c r="L3927" s="119">
        <v>501</v>
      </c>
      <c r="M3927" s="119">
        <v>39</v>
      </c>
      <c r="N3927" s="120"/>
    </row>
    <row r="3928" spans="1:14" x14ac:dyDescent="0.25">
      <c r="A3928" s="119">
        <v>240</v>
      </c>
      <c r="B3928" s="119">
        <v>240</v>
      </c>
      <c r="C3928" s="119">
        <v>6</v>
      </c>
      <c r="D3928" s="119" t="s">
        <v>208</v>
      </c>
      <c r="E3928" s="119">
        <v>12</v>
      </c>
      <c r="F3928" s="119" t="s">
        <v>383</v>
      </c>
      <c r="G3928" s="119" t="s">
        <v>384</v>
      </c>
      <c r="H3928" s="119" t="s">
        <v>188</v>
      </c>
      <c r="I3928" s="119" t="s">
        <v>189</v>
      </c>
      <c r="J3928" s="119">
        <v>2</v>
      </c>
      <c r="K3928" s="119">
        <v>5</v>
      </c>
      <c r="L3928" s="119">
        <v>502</v>
      </c>
      <c r="M3928" s="119">
        <v>42</v>
      </c>
      <c r="N3928" s="120"/>
    </row>
    <row r="3929" spans="1:14" x14ac:dyDescent="0.25">
      <c r="A3929" s="119">
        <v>240</v>
      </c>
      <c r="B3929" s="119">
        <v>240</v>
      </c>
      <c r="C3929" s="119">
        <v>6</v>
      </c>
      <c r="D3929" s="119" t="s">
        <v>208</v>
      </c>
      <c r="E3929" s="119">
        <v>12</v>
      </c>
      <c r="F3929" s="119" t="s">
        <v>383</v>
      </c>
      <c r="G3929" s="119" t="s">
        <v>384</v>
      </c>
      <c r="H3929" s="119" t="s">
        <v>188</v>
      </c>
      <c r="I3929" s="119" t="s">
        <v>189</v>
      </c>
      <c r="J3929" s="119">
        <v>3</v>
      </c>
      <c r="K3929" s="119">
        <v>6</v>
      </c>
      <c r="L3929" s="119">
        <v>601</v>
      </c>
      <c r="M3929" s="119">
        <v>44</v>
      </c>
      <c r="N3929" s="120"/>
    </row>
    <row r="3930" spans="1:14" x14ac:dyDescent="0.25">
      <c r="A3930" s="119">
        <v>240</v>
      </c>
      <c r="B3930" s="119">
        <v>240</v>
      </c>
      <c r="C3930" s="119">
        <v>6</v>
      </c>
      <c r="D3930" s="119" t="s">
        <v>208</v>
      </c>
      <c r="E3930" s="119">
        <v>12</v>
      </c>
      <c r="F3930" s="119" t="s">
        <v>383</v>
      </c>
      <c r="G3930" s="119" t="s">
        <v>384</v>
      </c>
      <c r="H3930" s="119" t="s">
        <v>188</v>
      </c>
      <c r="I3930" s="119" t="s">
        <v>189</v>
      </c>
      <c r="J3930" s="119">
        <v>3</v>
      </c>
      <c r="K3930" s="119">
        <v>6</v>
      </c>
      <c r="L3930" s="119">
        <v>602</v>
      </c>
      <c r="M3930" s="119">
        <v>44</v>
      </c>
      <c r="N3930" s="120"/>
    </row>
    <row r="3931" spans="1:14" x14ac:dyDescent="0.25">
      <c r="A3931" s="119">
        <v>240</v>
      </c>
      <c r="B3931" s="119">
        <v>240</v>
      </c>
      <c r="C3931" s="119">
        <v>6</v>
      </c>
      <c r="D3931" s="119" t="s">
        <v>208</v>
      </c>
      <c r="E3931" s="119">
        <v>12</v>
      </c>
      <c r="F3931" s="119" t="s">
        <v>383</v>
      </c>
      <c r="G3931" s="119" t="s">
        <v>384</v>
      </c>
      <c r="H3931" s="119" t="s">
        <v>188</v>
      </c>
      <c r="I3931" s="119" t="s">
        <v>189</v>
      </c>
      <c r="J3931" s="119">
        <v>3</v>
      </c>
      <c r="K3931" s="119">
        <v>7</v>
      </c>
      <c r="L3931" s="119">
        <v>701</v>
      </c>
      <c r="M3931" s="119">
        <v>37</v>
      </c>
      <c r="N3931" s="120"/>
    </row>
    <row r="3932" spans="1:14" x14ac:dyDescent="0.25">
      <c r="A3932" s="119">
        <v>240</v>
      </c>
      <c r="B3932" s="119">
        <v>240</v>
      </c>
      <c r="C3932" s="119">
        <v>6</v>
      </c>
      <c r="D3932" s="119" t="s">
        <v>208</v>
      </c>
      <c r="E3932" s="119">
        <v>12</v>
      </c>
      <c r="F3932" s="119" t="s">
        <v>383</v>
      </c>
      <c r="G3932" s="119" t="s">
        <v>384</v>
      </c>
      <c r="H3932" s="119" t="s">
        <v>188</v>
      </c>
      <c r="I3932" s="119" t="s">
        <v>189</v>
      </c>
      <c r="J3932" s="119">
        <v>3</v>
      </c>
      <c r="K3932" s="119">
        <v>7</v>
      </c>
      <c r="L3932" s="119">
        <v>702</v>
      </c>
      <c r="M3932" s="119">
        <v>38</v>
      </c>
      <c r="N3932" s="120"/>
    </row>
    <row r="3933" spans="1:14" x14ac:dyDescent="0.25">
      <c r="A3933" s="119">
        <v>240</v>
      </c>
      <c r="B3933" s="119">
        <v>240</v>
      </c>
      <c r="C3933" s="119">
        <v>6</v>
      </c>
      <c r="D3933" s="119" t="s">
        <v>208</v>
      </c>
      <c r="E3933" s="119">
        <v>12</v>
      </c>
      <c r="F3933" s="119" t="s">
        <v>383</v>
      </c>
      <c r="G3933" s="119" t="s">
        <v>384</v>
      </c>
      <c r="H3933" s="119" t="s">
        <v>188</v>
      </c>
      <c r="I3933" s="119" t="s">
        <v>189</v>
      </c>
      <c r="J3933" s="119">
        <v>3</v>
      </c>
      <c r="K3933" s="119">
        <v>7</v>
      </c>
      <c r="L3933" s="119">
        <v>703</v>
      </c>
      <c r="M3933" s="119">
        <v>37</v>
      </c>
      <c r="N3933" s="120"/>
    </row>
    <row r="3934" spans="1:14" x14ac:dyDescent="0.25">
      <c r="A3934" s="119">
        <v>240</v>
      </c>
      <c r="B3934" s="119">
        <v>240</v>
      </c>
      <c r="C3934" s="119">
        <v>6</v>
      </c>
      <c r="D3934" s="119" t="s">
        <v>208</v>
      </c>
      <c r="E3934" s="119">
        <v>12</v>
      </c>
      <c r="F3934" s="119" t="s">
        <v>383</v>
      </c>
      <c r="G3934" s="119" t="s">
        <v>384</v>
      </c>
      <c r="H3934" s="119" t="s">
        <v>188</v>
      </c>
      <c r="I3934" s="119" t="s">
        <v>189</v>
      </c>
      <c r="J3934" s="119">
        <v>3</v>
      </c>
      <c r="K3934" s="119">
        <v>8</v>
      </c>
      <c r="L3934" s="119">
        <v>801</v>
      </c>
      <c r="M3934" s="119">
        <v>47</v>
      </c>
      <c r="N3934" s="120"/>
    </row>
    <row r="3935" spans="1:14" x14ac:dyDescent="0.25">
      <c r="A3935" s="119">
        <v>240</v>
      </c>
      <c r="B3935" s="119">
        <v>240</v>
      </c>
      <c r="C3935" s="119">
        <v>6</v>
      </c>
      <c r="D3935" s="119" t="s">
        <v>208</v>
      </c>
      <c r="E3935" s="119">
        <v>12</v>
      </c>
      <c r="F3935" s="119" t="s">
        <v>383</v>
      </c>
      <c r="G3935" s="119" t="s">
        <v>384</v>
      </c>
      <c r="H3935" s="119" t="s">
        <v>188</v>
      </c>
      <c r="I3935" s="119" t="s">
        <v>189</v>
      </c>
      <c r="J3935" s="119">
        <v>3</v>
      </c>
      <c r="K3935" s="119">
        <v>8</v>
      </c>
      <c r="L3935" s="119">
        <v>802</v>
      </c>
      <c r="M3935" s="119">
        <v>47</v>
      </c>
      <c r="N3935" s="120"/>
    </row>
    <row r="3936" spans="1:14" x14ac:dyDescent="0.25">
      <c r="A3936" s="119">
        <v>240</v>
      </c>
      <c r="B3936" s="119">
        <v>240</v>
      </c>
      <c r="C3936" s="119">
        <v>6</v>
      </c>
      <c r="D3936" s="119" t="s">
        <v>208</v>
      </c>
      <c r="E3936" s="119">
        <v>12</v>
      </c>
      <c r="F3936" s="119" t="s">
        <v>383</v>
      </c>
      <c r="G3936" s="119" t="s">
        <v>384</v>
      </c>
      <c r="H3936" s="119" t="s">
        <v>188</v>
      </c>
      <c r="I3936" s="119" t="s">
        <v>189</v>
      </c>
      <c r="J3936" s="119">
        <v>3</v>
      </c>
      <c r="K3936" s="119">
        <v>9</v>
      </c>
      <c r="L3936" s="119">
        <v>901</v>
      </c>
      <c r="M3936" s="119">
        <v>49</v>
      </c>
      <c r="N3936" s="120"/>
    </row>
    <row r="3937" spans="1:14" x14ac:dyDescent="0.25">
      <c r="A3937" s="119">
        <v>240</v>
      </c>
      <c r="B3937" s="119">
        <v>240</v>
      </c>
      <c r="C3937" s="119">
        <v>6</v>
      </c>
      <c r="D3937" s="119" t="s">
        <v>208</v>
      </c>
      <c r="E3937" s="119">
        <v>12</v>
      </c>
      <c r="F3937" s="119" t="s">
        <v>383</v>
      </c>
      <c r="G3937" s="119" t="s">
        <v>384</v>
      </c>
      <c r="H3937" s="119" t="s">
        <v>188</v>
      </c>
      <c r="I3937" s="119" t="s">
        <v>189</v>
      </c>
      <c r="J3937" s="119">
        <v>3</v>
      </c>
      <c r="K3937" s="119">
        <v>9</v>
      </c>
      <c r="L3937" s="119">
        <v>902</v>
      </c>
      <c r="M3937" s="119">
        <v>49</v>
      </c>
      <c r="N3937" s="120"/>
    </row>
    <row r="3938" spans="1:14" x14ac:dyDescent="0.25">
      <c r="A3938" s="119">
        <v>240</v>
      </c>
      <c r="B3938" s="119">
        <v>240</v>
      </c>
      <c r="C3938" s="119">
        <v>6</v>
      </c>
      <c r="D3938" s="119" t="s">
        <v>208</v>
      </c>
      <c r="E3938" s="119">
        <v>12</v>
      </c>
      <c r="F3938" s="119" t="s">
        <v>383</v>
      </c>
      <c r="G3938" s="119" t="s">
        <v>384</v>
      </c>
      <c r="H3938" s="119" t="s">
        <v>188</v>
      </c>
      <c r="I3938" s="119" t="s">
        <v>189</v>
      </c>
      <c r="J3938" s="119">
        <v>4</v>
      </c>
      <c r="K3938" s="119">
        <v>10</v>
      </c>
      <c r="L3938" s="119">
        <v>1001</v>
      </c>
      <c r="M3938" s="119">
        <v>45</v>
      </c>
      <c r="N3938" s="120"/>
    </row>
    <row r="3939" spans="1:14" x14ac:dyDescent="0.25">
      <c r="A3939" s="119">
        <v>240</v>
      </c>
      <c r="B3939" s="119">
        <v>240</v>
      </c>
      <c r="C3939" s="119">
        <v>6</v>
      </c>
      <c r="D3939" s="119" t="s">
        <v>208</v>
      </c>
      <c r="E3939" s="119">
        <v>12</v>
      </c>
      <c r="F3939" s="119" t="s">
        <v>383</v>
      </c>
      <c r="G3939" s="119" t="s">
        <v>384</v>
      </c>
      <c r="H3939" s="119" t="s">
        <v>188</v>
      </c>
      <c r="I3939" s="119" t="s">
        <v>189</v>
      </c>
      <c r="J3939" s="119">
        <v>4</v>
      </c>
      <c r="K3939" s="119">
        <v>10</v>
      </c>
      <c r="L3939" s="119">
        <v>1002</v>
      </c>
      <c r="M3939" s="119">
        <v>42</v>
      </c>
      <c r="N3939" s="120"/>
    </row>
    <row r="3940" spans="1:14" x14ac:dyDescent="0.25">
      <c r="A3940" s="119">
        <v>240</v>
      </c>
      <c r="B3940" s="119">
        <v>240</v>
      </c>
      <c r="C3940" s="119">
        <v>6</v>
      </c>
      <c r="D3940" s="119" t="s">
        <v>208</v>
      </c>
      <c r="E3940" s="119">
        <v>12</v>
      </c>
      <c r="F3940" s="119" t="s">
        <v>383</v>
      </c>
      <c r="G3940" s="119" t="s">
        <v>384</v>
      </c>
      <c r="H3940" s="119" t="s">
        <v>188</v>
      </c>
      <c r="I3940" s="119" t="s">
        <v>189</v>
      </c>
      <c r="J3940" s="119">
        <v>4</v>
      </c>
      <c r="K3940" s="119">
        <v>11</v>
      </c>
      <c r="L3940" s="119">
        <v>1101</v>
      </c>
      <c r="M3940" s="119">
        <v>43</v>
      </c>
      <c r="N3940" s="120"/>
    </row>
    <row r="3941" spans="1:14" x14ac:dyDescent="0.25">
      <c r="A3941" s="119">
        <v>240</v>
      </c>
      <c r="B3941" s="119">
        <v>240</v>
      </c>
      <c r="C3941" s="119">
        <v>6</v>
      </c>
      <c r="D3941" s="119" t="s">
        <v>208</v>
      </c>
      <c r="E3941" s="119">
        <v>12</v>
      </c>
      <c r="F3941" s="119" t="s">
        <v>383</v>
      </c>
      <c r="G3941" s="119" t="s">
        <v>384</v>
      </c>
      <c r="H3941" s="119" t="s">
        <v>188</v>
      </c>
      <c r="I3941" s="119" t="s">
        <v>189</v>
      </c>
      <c r="J3941" s="119">
        <v>4</v>
      </c>
      <c r="K3941" s="119">
        <v>11</v>
      </c>
      <c r="L3941" s="119">
        <v>1102</v>
      </c>
      <c r="M3941" s="119">
        <v>46</v>
      </c>
      <c r="N3941" s="120"/>
    </row>
    <row r="3942" spans="1:14" x14ac:dyDescent="0.25">
      <c r="A3942" s="119">
        <v>240</v>
      </c>
      <c r="B3942" s="119">
        <v>240</v>
      </c>
      <c r="C3942" s="119">
        <v>6</v>
      </c>
      <c r="D3942" s="119" t="s">
        <v>208</v>
      </c>
      <c r="E3942" s="119">
        <v>12</v>
      </c>
      <c r="F3942" s="119" t="s">
        <v>383</v>
      </c>
      <c r="G3942" s="119" t="s">
        <v>384</v>
      </c>
      <c r="H3942" s="119" t="s">
        <v>188</v>
      </c>
      <c r="I3942" s="119" t="s">
        <v>190</v>
      </c>
      <c r="J3942" s="119">
        <v>1</v>
      </c>
      <c r="K3942" s="119">
        <v>0</v>
      </c>
      <c r="L3942" s="119">
        <v>1</v>
      </c>
      <c r="M3942" s="119">
        <v>26</v>
      </c>
      <c r="N3942" s="120"/>
    </row>
    <row r="3943" spans="1:14" x14ac:dyDescent="0.25">
      <c r="A3943" s="119">
        <v>240</v>
      </c>
      <c r="B3943" s="119">
        <v>240</v>
      </c>
      <c r="C3943" s="119">
        <v>6</v>
      </c>
      <c r="D3943" s="119" t="s">
        <v>208</v>
      </c>
      <c r="E3943" s="119">
        <v>12</v>
      </c>
      <c r="F3943" s="119" t="s">
        <v>383</v>
      </c>
      <c r="G3943" s="119" t="s">
        <v>384</v>
      </c>
      <c r="H3943" s="119" t="s">
        <v>188</v>
      </c>
      <c r="I3943" s="119" t="s">
        <v>190</v>
      </c>
      <c r="J3943" s="119">
        <v>1</v>
      </c>
      <c r="K3943" s="119">
        <v>0</v>
      </c>
      <c r="L3943" s="119">
        <v>2</v>
      </c>
      <c r="M3943" s="119">
        <v>27</v>
      </c>
      <c r="N3943" s="120"/>
    </row>
    <row r="3944" spans="1:14" x14ac:dyDescent="0.25">
      <c r="A3944" s="119">
        <v>240</v>
      </c>
      <c r="B3944" s="119">
        <v>240</v>
      </c>
      <c r="C3944" s="119">
        <v>6</v>
      </c>
      <c r="D3944" s="119" t="s">
        <v>208</v>
      </c>
      <c r="E3944" s="119">
        <v>12</v>
      </c>
      <c r="F3944" s="119" t="s">
        <v>383</v>
      </c>
      <c r="G3944" s="119" t="s">
        <v>384</v>
      </c>
      <c r="H3944" s="119" t="s">
        <v>188</v>
      </c>
      <c r="I3944" s="119" t="s">
        <v>190</v>
      </c>
      <c r="J3944" s="119">
        <v>2</v>
      </c>
      <c r="K3944" s="119">
        <v>1</v>
      </c>
      <c r="L3944" s="119">
        <v>101</v>
      </c>
      <c r="M3944" s="119">
        <v>36</v>
      </c>
      <c r="N3944" s="120"/>
    </row>
    <row r="3945" spans="1:14" x14ac:dyDescent="0.25">
      <c r="A3945" s="119">
        <v>240</v>
      </c>
      <c r="B3945" s="119">
        <v>240</v>
      </c>
      <c r="C3945" s="119">
        <v>6</v>
      </c>
      <c r="D3945" s="119" t="s">
        <v>208</v>
      </c>
      <c r="E3945" s="119">
        <v>12</v>
      </c>
      <c r="F3945" s="119" t="s">
        <v>383</v>
      </c>
      <c r="G3945" s="119" t="s">
        <v>384</v>
      </c>
      <c r="H3945" s="119" t="s">
        <v>188</v>
      </c>
      <c r="I3945" s="119" t="s">
        <v>190</v>
      </c>
      <c r="J3945" s="119">
        <v>2</v>
      </c>
      <c r="K3945" s="119">
        <v>1</v>
      </c>
      <c r="L3945" s="119">
        <v>102</v>
      </c>
      <c r="M3945" s="119">
        <v>36</v>
      </c>
      <c r="N3945" s="120"/>
    </row>
    <row r="3946" spans="1:14" x14ac:dyDescent="0.25">
      <c r="A3946" s="119">
        <v>240</v>
      </c>
      <c r="B3946" s="119">
        <v>240</v>
      </c>
      <c r="C3946" s="119">
        <v>6</v>
      </c>
      <c r="D3946" s="119" t="s">
        <v>208</v>
      </c>
      <c r="E3946" s="119">
        <v>12</v>
      </c>
      <c r="F3946" s="119" t="s">
        <v>383</v>
      </c>
      <c r="G3946" s="119" t="s">
        <v>384</v>
      </c>
      <c r="H3946" s="119" t="s">
        <v>188</v>
      </c>
      <c r="I3946" s="119" t="s">
        <v>190</v>
      </c>
      <c r="J3946" s="119">
        <v>2</v>
      </c>
      <c r="K3946" s="119">
        <v>2</v>
      </c>
      <c r="L3946" s="119">
        <v>201</v>
      </c>
      <c r="M3946" s="119">
        <v>35</v>
      </c>
      <c r="N3946" s="120"/>
    </row>
    <row r="3947" spans="1:14" x14ac:dyDescent="0.25">
      <c r="A3947" s="119">
        <v>240</v>
      </c>
      <c r="B3947" s="119">
        <v>240</v>
      </c>
      <c r="C3947" s="119">
        <v>6</v>
      </c>
      <c r="D3947" s="119" t="s">
        <v>208</v>
      </c>
      <c r="E3947" s="119">
        <v>12</v>
      </c>
      <c r="F3947" s="119" t="s">
        <v>383</v>
      </c>
      <c r="G3947" s="119" t="s">
        <v>384</v>
      </c>
      <c r="H3947" s="119" t="s">
        <v>188</v>
      </c>
      <c r="I3947" s="119" t="s">
        <v>190</v>
      </c>
      <c r="J3947" s="119">
        <v>2</v>
      </c>
      <c r="K3947" s="119">
        <v>2</v>
      </c>
      <c r="L3947" s="119">
        <v>202</v>
      </c>
      <c r="M3947" s="119">
        <v>36</v>
      </c>
      <c r="N3947" s="120"/>
    </row>
    <row r="3948" spans="1:14" x14ac:dyDescent="0.25">
      <c r="A3948" s="119">
        <v>240</v>
      </c>
      <c r="B3948" s="119">
        <v>240</v>
      </c>
      <c r="C3948" s="119">
        <v>6</v>
      </c>
      <c r="D3948" s="119" t="s">
        <v>208</v>
      </c>
      <c r="E3948" s="119">
        <v>12</v>
      </c>
      <c r="F3948" s="119" t="s">
        <v>383</v>
      </c>
      <c r="G3948" s="119" t="s">
        <v>384</v>
      </c>
      <c r="H3948" s="119" t="s">
        <v>188</v>
      </c>
      <c r="I3948" s="119" t="s">
        <v>190</v>
      </c>
      <c r="J3948" s="119">
        <v>2</v>
      </c>
      <c r="K3948" s="119">
        <v>3</v>
      </c>
      <c r="L3948" s="119">
        <v>301</v>
      </c>
      <c r="M3948" s="119">
        <v>38</v>
      </c>
      <c r="N3948" s="120"/>
    </row>
    <row r="3949" spans="1:14" x14ac:dyDescent="0.25">
      <c r="A3949" s="119">
        <v>240</v>
      </c>
      <c r="B3949" s="119">
        <v>240</v>
      </c>
      <c r="C3949" s="119">
        <v>6</v>
      </c>
      <c r="D3949" s="119" t="s">
        <v>208</v>
      </c>
      <c r="E3949" s="119">
        <v>12</v>
      </c>
      <c r="F3949" s="119" t="s">
        <v>383</v>
      </c>
      <c r="G3949" s="119" t="s">
        <v>384</v>
      </c>
      <c r="H3949" s="119" t="s">
        <v>188</v>
      </c>
      <c r="I3949" s="119" t="s">
        <v>190</v>
      </c>
      <c r="J3949" s="119">
        <v>2</v>
      </c>
      <c r="K3949" s="119">
        <v>3</v>
      </c>
      <c r="L3949" s="119">
        <v>302</v>
      </c>
      <c r="M3949" s="119">
        <v>38</v>
      </c>
      <c r="N3949" s="120"/>
    </row>
    <row r="3950" spans="1:14" x14ac:dyDescent="0.25">
      <c r="A3950" s="119">
        <v>240</v>
      </c>
      <c r="B3950" s="119">
        <v>240</v>
      </c>
      <c r="C3950" s="119">
        <v>6</v>
      </c>
      <c r="D3950" s="119" t="s">
        <v>208</v>
      </c>
      <c r="E3950" s="119">
        <v>12</v>
      </c>
      <c r="F3950" s="119" t="s">
        <v>383</v>
      </c>
      <c r="G3950" s="119" t="s">
        <v>384</v>
      </c>
      <c r="H3950" s="119" t="s">
        <v>188</v>
      </c>
      <c r="I3950" s="119" t="s">
        <v>190</v>
      </c>
      <c r="J3950" s="119">
        <v>2</v>
      </c>
      <c r="K3950" s="119">
        <v>4</v>
      </c>
      <c r="L3950" s="119">
        <v>401</v>
      </c>
      <c r="M3950" s="119">
        <v>38</v>
      </c>
      <c r="N3950" s="120"/>
    </row>
    <row r="3951" spans="1:14" x14ac:dyDescent="0.25">
      <c r="A3951" s="119">
        <v>240</v>
      </c>
      <c r="B3951" s="119">
        <v>240</v>
      </c>
      <c r="C3951" s="119">
        <v>6</v>
      </c>
      <c r="D3951" s="119" t="s">
        <v>208</v>
      </c>
      <c r="E3951" s="119">
        <v>12</v>
      </c>
      <c r="F3951" s="119" t="s">
        <v>383</v>
      </c>
      <c r="G3951" s="119" t="s">
        <v>384</v>
      </c>
      <c r="H3951" s="119" t="s">
        <v>188</v>
      </c>
      <c r="I3951" s="119" t="s">
        <v>190</v>
      </c>
      <c r="J3951" s="119">
        <v>2</v>
      </c>
      <c r="K3951" s="119">
        <v>4</v>
      </c>
      <c r="L3951" s="119">
        <v>402</v>
      </c>
      <c r="M3951" s="119">
        <v>38</v>
      </c>
      <c r="N3951" s="120"/>
    </row>
    <row r="3952" spans="1:14" x14ac:dyDescent="0.25">
      <c r="A3952" s="119">
        <v>240</v>
      </c>
      <c r="B3952" s="119">
        <v>240</v>
      </c>
      <c r="C3952" s="119">
        <v>6</v>
      </c>
      <c r="D3952" s="119" t="s">
        <v>208</v>
      </c>
      <c r="E3952" s="119">
        <v>12</v>
      </c>
      <c r="F3952" s="119" t="s">
        <v>383</v>
      </c>
      <c r="G3952" s="119" t="s">
        <v>384</v>
      </c>
      <c r="H3952" s="119" t="s">
        <v>188</v>
      </c>
      <c r="I3952" s="119" t="s">
        <v>190</v>
      </c>
      <c r="J3952" s="119">
        <v>2</v>
      </c>
      <c r="K3952" s="119">
        <v>5</v>
      </c>
      <c r="L3952" s="119">
        <v>501</v>
      </c>
      <c r="M3952" s="119">
        <v>33</v>
      </c>
      <c r="N3952" s="120"/>
    </row>
    <row r="3953" spans="1:14" x14ac:dyDescent="0.25">
      <c r="A3953" s="119">
        <v>240</v>
      </c>
      <c r="B3953" s="119">
        <v>240</v>
      </c>
      <c r="C3953" s="119">
        <v>6</v>
      </c>
      <c r="D3953" s="119" t="s">
        <v>208</v>
      </c>
      <c r="E3953" s="119">
        <v>12</v>
      </c>
      <c r="F3953" s="119" t="s">
        <v>383</v>
      </c>
      <c r="G3953" s="119" t="s">
        <v>384</v>
      </c>
      <c r="H3953" s="119" t="s">
        <v>188</v>
      </c>
      <c r="I3953" s="119" t="s">
        <v>190</v>
      </c>
      <c r="J3953" s="119">
        <v>2</v>
      </c>
      <c r="K3953" s="119">
        <v>5</v>
      </c>
      <c r="L3953" s="119">
        <v>502</v>
      </c>
      <c r="M3953" s="119">
        <v>34</v>
      </c>
      <c r="N3953" s="120"/>
    </row>
    <row r="3954" spans="1:14" x14ac:dyDescent="0.25">
      <c r="A3954" s="119">
        <v>240</v>
      </c>
      <c r="B3954" s="119">
        <v>240</v>
      </c>
      <c r="C3954" s="119">
        <v>6</v>
      </c>
      <c r="D3954" s="119" t="s">
        <v>208</v>
      </c>
      <c r="E3954" s="119">
        <v>12</v>
      </c>
      <c r="F3954" s="119" t="s">
        <v>383</v>
      </c>
      <c r="G3954" s="119" t="s">
        <v>384</v>
      </c>
      <c r="H3954" s="119" t="s">
        <v>188</v>
      </c>
      <c r="I3954" s="119" t="s">
        <v>190</v>
      </c>
      <c r="J3954" s="119">
        <v>3</v>
      </c>
      <c r="K3954" s="119">
        <v>6</v>
      </c>
      <c r="L3954" s="119">
        <v>601</v>
      </c>
      <c r="M3954" s="119">
        <v>43</v>
      </c>
      <c r="N3954" s="120"/>
    </row>
    <row r="3955" spans="1:14" x14ac:dyDescent="0.25">
      <c r="A3955" s="119">
        <v>240</v>
      </c>
      <c r="B3955" s="119">
        <v>240</v>
      </c>
      <c r="C3955" s="119">
        <v>6</v>
      </c>
      <c r="D3955" s="119" t="s">
        <v>208</v>
      </c>
      <c r="E3955" s="119">
        <v>12</v>
      </c>
      <c r="F3955" s="119" t="s">
        <v>383</v>
      </c>
      <c r="G3955" s="119" t="s">
        <v>384</v>
      </c>
      <c r="H3955" s="119" t="s">
        <v>188</v>
      </c>
      <c r="I3955" s="119" t="s">
        <v>190</v>
      </c>
      <c r="J3955" s="119">
        <v>3</v>
      </c>
      <c r="K3955" s="119">
        <v>6</v>
      </c>
      <c r="L3955" s="119">
        <v>602</v>
      </c>
      <c r="M3955" s="119">
        <v>44</v>
      </c>
      <c r="N3955" s="120"/>
    </row>
    <row r="3956" spans="1:14" x14ac:dyDescent="0.25">
      <c r="A3956" s="119">
        <v>240</v>
      </c>
      <c r="B3956" s="119">
        <v>240</v>
      </c>
      <c r="C3956" s="119">
        <v>6</v>
      </c>
      <c r="D3956" s="119" t="s">
        <v>208</v>
      </c>
      <c r="E3956" s="119">
        <v>12</v>
      </c>
      <c r="F3956" s="119" t="s">
        <v>383</v>
      </c>
      <c r="G3956" s="119" t="s">
        <v>384</v>
      </c>
      <c r="H3956" s="119" t="s">
        <v>188</v>
      </c>
      <c r="I3956" s="119" t="s">
        <v>190</v>
      </c>
      <c r="J3956" s="119">
        <v>3</v>
      </c>
      <c r="K3956" s="119">
        <v>7</v>
      </c>
      <c r="L3956" s="119">
        <v>701</v>
      </c>
      <c r="M3956" s="119">
        <v>39</v>
      </c>
      <c r="N3956" s="120"/>
    </row>
    <row r="3957" spans="1:14" x14ac:dyDescent="0.25">
      <c r="A3957" s="119">
        <v>240</v>
      </c>
      <c r="B3957" s="119">
        <v>240</v>
      </c>
      <c r="C3957" s="119">
        <v>6</v>
      </c>
      <c r="D3957" s="119" t="s">
        <v>208</v>
      </c>
      <c r="E3957" s="119">
        <v>12</v>
      </c>
      <c r="F3957" s="119" t="s">
        <v>383</v>
      </c>
      <c r="G3957" s="119" t="s">
        <v>384</v>
      </c>
      <c r="H3957" s="119" t="s">
        <v>188</v>
      </c>
      <c r="I3957" s="119" t="s">
        <v>190</v>
      </c>
      <c r="J3957" s="119">
        <v>3</v>
      </c>
      <c r="K3957" s="119">
        <v>7</v>
      </c>
      <c r="L3957" s="119">
        <v>702</v>
      </c>
      <c r="M3957" s="119">
        <v>38</v>
      </c>
      <c r="N3957" s="120"/>
    </row>
    <row r="3958" spans="1:14" x14ac:dyDescent="0.25">
      <c r="A3958" s="119">
        <v>240</v>
      </c>
      <c r="B3958" s="119">
        <v>240</v>
      </c>
      <c r="C3958" s="119">
        <v>6</v>
      </c>
      <c r="D3958" s="119" t="s">
        <v>208</v>
      </c>
      <c r="E3958" s="119">
        <v>12</v>
      </c>
      <c r="F3958" s="119" t="s">
        <v>383</v>
      </c>
      <c r="G3958" s="119" t="s">
        <v>384</v>
      </c>
      <c r="H3958" s="119" t="s">
        <v>188</v>
      </c>
      <c r="I3958" s="119" t="s">
        <v>190</v>
      </c>
      <c r="J3958" s="119">
        <v>3</v>
      </c>
      <c r="K3958" s="119">
        <v>8</v>
      </c>
      <c r="L3958" s="119">
        <v>801</v>
      </c>
      <c r="M3958" s="119">
        <v>46</v>
      </c>
      <c r="N3958" s="120"/>
    </row>
    <row r="3959" spans="1:14" x14ac:dyDescent="0.25">
      <c r="A3959" s="119">
        <v>240</v>
      </c>
      <c r="B3959" s="119">
        <v>240</v>
      </c>
      <c r="C3959" s="119">
        <v>6</v>
      </c>
      <c r="D3959" s="119" t="s">
        <v>208</v>
      </c>
      <c r="E3959" s="119">
        <v>12</v>
      </c>
      <c r="F3959" s="119" t="s">
        <v>383</v>
      </c>
      <c r="G3959" s="119" t="s">
        <v>384</v>
      </c>
      <c r="H3959" s="119" t="s">
        <v>188</v>
      </c>
      <c r="I3959" s="119" t="s">
        <v>190</v>
      </c>
      <c r="J3959" s="119">
        <v>3</v>
      </c>
      <c r="K3959" s="119">
        <v>8</v>
      </c>
      <c r="L3959" s="119">
        <v>802</v>
      </c>
      <c r="M3959" s="119">
        <v>46</v>
      </c>
      <c r="N3959" s="120"/>
    </row>
    <row r="3960" spans="1:14" x14ac:dyDescent="0.25">
      <c r="A3960" s="119">
        <v>240</v>
      </c>
      <c r="B3960" s="119">
        <v>240</v>
      </c>
      <c r="C3960" s="119">
        <v>6</v>
      </c>
      <c r="D3960" s="119" t="s">
        <v>208</v>
      </c>
      <c r="E3960" s="119">
        <v>12</v>
      </c>
      <c r="F3960" s="119" t="s">
        <v>383</v>
      </c>
      <c r="G3960" s="119" t="s">
        <v>384</v>
      </c>
      <c r="H3960" s="119" t="s">
        <v>188</v>
      </c>
      <c r="I3960" s="119" t="s">
        <v>190</v>
      </c>
      <c r="J3960" s="119">
        <v>3</v>
      </c>
      <c r="K3960" s="119">
        <v>9</v>
      </c>
      <c r="L3960" s="119">
        <v>901</v>
      </c>
      <c r="M3960" s="119">
        <v>44</v>
      </c>
      <c r="N3960" s="120"/>
    </row>
    <row r="3961" spans="1:14" x14ac:dyDescent="0.25">
      <c r="A3961" s="119">
        <v>240</v>
      </c>
      <c r="B3961" s="119">
        <v>240</v>
      </c>
      <c r="C3961" s="119">
        <v>6</v>
      </c>
      <c r="D3961" s="119" t="s">
        <v>208</v>
      </c>
      <c r="E3961" s="119">
        <v>12</v>
      </c>
      <c r="F3961" s="119" t="s">
        <v>383</v>
      </c>
      <c r="G3961" s="119" t="s">
        <v>384</v>
      </c>
      <c r="H3961" s="119" t="s">
        <v>188</v>
      </c>
      <c r="I3961" s="119" t="s">
        <v>190</v>
      </c>
      <c r="J3961" s="119">
        <v>3</v>
      </c>
      <c r="K3961" s="119">
        <v>9</v>
      </c>
      <c r="L3961" s="119">
        <v>902</v>
      </c>
      <c r="M3961" s="119">
        <v>45</v>
      </c>
      <c r="N3961" s="120"/>
    </row>
    <row r="3962" spans="1:14" x14ac:dyDescent="0.25">
      <c r="A3962" s="119">
        <v>240</v>
      </c>
      <c r="B3962" s="119">
        <v>240</v>
      </c>
      <c r="C3962" s="119">
        <v>6</v>
      </c>
      <c r="D3962" s="119" t="s">
        <v>208</v>
      </c>
      <c r="E3962" s="119">
        <v>12</v>
      </c>
      <c r="F3962" s="119" t="s">
        <v>383</v>
      </c>
      <c r="G3962" s="119" t="s">
        <v>384</v>
      </c>
      <c r="H3962" s="119" t="s">
        <v>188</v>
      </c>
      <c r="I3962" s="119" t="s">
        <v>190</v>
      </c>
      <c r="J3962" s="119">
        <v>4</v>
      </c>
      <c r="K3962" s="119">
        <v>10</v>
      </c>
      <c r="L3962" s="119">
        <v>1001</v>
      </c>
      <c r="M3962" s="119">
        <v>41</v>
      </c>
      <c r="N3962" s="120"/>
    </row>
    <row r="3963" spans="1:14" x14ac:dyDescent="0.25">
      <c r="A3963" s="119">
        <v>240</v>
      </c>
      <c r="B3963" s="119">
        <v>240</v>
      </c>
      <c r="C3963" s="119">
        <v>6</v>
      </c>
      <c r="D3963" s="119" t="s">
        <v>208</v>
      </c>
      <c r="E3963" s="119">
        <v>12</v>
      </c>
      <c r="F3963" s="119" t="s">
        <v>383</v>
      </c>
      <c r="G3963" s="119" t="s">
        <v>384</v>
      </c>
      <c r="H3963" s="119" t="s">
        <v>188</v>
      </c>
      <c r="I3963" s="119" t="s">
        <v>190</v>
      </c>
      <c r="J3963" s="119">
        <v>4</v>
      </c>
      <c r="K3963" s="119">
        <v>10</v>
      </c>
      <c r="L3963" s="119">
        <v>1002</v>
      </c>
      <c r="M3963" s="119">
        <v>43</v>
      </c>
      <c r="N3963" s="120"/>
    </row>
    <row r="3964" spans="1:14" x14ac:dyDescent="0.25">
      <c r="A3964" s="119">
        <v>240</v>
      </c>
      <c r="B3964" s="119">
        <v>240</v>
      </c>
      <c r="C3964" s="119">
        <v>6</v>
      </c>
      <c r="D3964" s="119" t="s">
        <v>208</v>
      </c>
      <c r="E3964" s="119">
        <v>12</v>
      </c>
      <c r="F3964" s="119" t="s">
        <v>383</v>
      </c>
      <c r="G3964" s="119" t="s">
        <v>384</v>
      </c>
      <c r="H3964" s="119" t="s">
        <v>188</v>
      </c>
      <c r="I3964" s="119" t="s">
        <v>190</v>
      </c>
      <c r="J3964" s="119">
        <v>4</v>
      </c>
      <c r="K3964" s="119">
        <v>11</v>
      </c>
      <c r="L3964" s="119">
        <v>1101</v>
      </c>
      <c r="M3964" s="119">
        <v>43</v>
      </c>
      <c r="N3964" s="120"/>
    </row>
    <row r="3965" spans="1:14" x14ac:dyDescent="0.25">
      <c r="A3965" s="119">
        <v>240</v>
      </c>
      <c r="B3965" s="119">
        <v>240</v>
      </c>
      <c r="C3965" s="119">
        <v>6</v>
      </c>
      <c r="D3965" s="119" t="s">
        <v>208</v>
      </c>
      <c r="E3965" s="119">
        <v>12</v>
      </c>
      <c r="F3965" s="119" t="s">
        <v>383</v>
      </c>
      <c r="G3965" s="119" t="s">
        <v>384</v>
      </c>
      <c r="H3965" s="119" t="s">
        <v>188</v>
      </c>
      <c r="I3965" s="119" t="s">
        <v>190</v>
      </c>
      <c r="J3965" s="119">
        <v>4</v>
      </c>
      <c r="K3965" s="119">
        <v>11</v>
      </c>
      <c r="L3965" s="119">
        <v>1102</v>
      </c>
      <c r="M3965" s="119">
        <v>44</v>
      </c>
      <c r="N3965" s="120"/>
    </row>
    <row r="3966" spans="1:14" x14ac:dyDescent="0.25">
      <c r="A3966" s="119">
        <v>248</v>
      </c>
      <c r="B3966" s="119">
        <v>248</v>
      </c>
      <c r="C3966" s="119">
        <v>7</v>
      </c>
      <c r="D3966" s="119" t="s">
        <v>208</v>
      </c>
      <c r="E3966" s="119">
        <v>13</v>
      </c>
      <c r="F3966" s="119" t="s">
        <v>385</v>
      </c>
      <c r="G3966" s="119" t="s">
        <v>386</v>
      </c>
      <c r="H3966" s="119" t="s">
        <v>188</v>
      </c>
      <c r="I3966" s="119" t="s">
        <v>189</v>
      </c>
      <c r="J3966" s="119">
        <v>1</v>
      </c>
      <c r="K3966" s="119">
        <v>-1</v>
      </c>
      <c r="L3966" s="119">
        <v>-101</v>
      </c>
      <c r="M3966" s="119">
        <v>18</v>
      </c>
      <c r="N3966" s="120"/>
    </row>
    <row r="3967" spans="1:14" x14ac:dyDescent="0.25">
      <c r="A3967" s="119">
        <v>248</v>
      </c>
      <c r="B3967" s="119">
        <v>248</v>
      </c>
      <c r="C3967" s="119">
        <v>7</v>
      </c>
      <c r="D3967" s="119" t="s">
        <v>208</v>
      </c>
      <c r="E3967" s="119">
        <v>13</v>
      </c>
      <c r="F3967" s="119" t="s">
        <v>385</v>
      </c>
      <c r="G3967" s="119" t="s">
        <v>386</v>
      </c>
      <c r="H3967" s="119" t="s">
        <v>188</v>
      </c>
      <c r="I3967" s="119" t="s">
        <v>189</v>
      </c>
      <c r="J3967" s="119">
        <v>1</v>
      </c>
      <c r="K3967" s="119">
        <v>0</v>
      </c>
      <c r="L3967" s="119">
        <v>1</v>
      </c>
      <c r="M3967" s="119">
        <v>24</v>
      </c>
      <c r="N3967" s="120"/>
    </row>
    <row r="3968" spans="1:14" x14ac:dyDescent="0.25">
      <c r="A3968" s="119">
        <v>248</v>
      </c>
      <c r="B3968" s="119">
        <v>248</v>
      </c>
      <c r="C3968" s="119">
        <v>7</v>
      </c>
      <c r="D3968" s="119" t="s">
        <v>208</v>
      </c>
      <c r="E3968" s="119">
        <v>13</v>
      </c>
      <c r="F3968" s="119" t="s">
        <v>385</v>
      </c>
      <c r="G3968" s="119" t="s">
        <v>386</v>
      </c>
      <c r="H3968" s="119" t="s">
        <v>188</v>
      </c>
      <c r="I3968" s="119" t="s">
        <v>189</v>
      </c>
      <c r="J3968" s="119">
        <v>2</v>
      </c>
      <c r="K3968" s="119">
        <v>1</v>
      </c>
      <c r="L3968" s="119">
        <v>101</v>
      </c>
      <c r="M3968" s="119">
        <v>32</v>
      </c>
      <c r="N3968" s="120"/>
    </row>
    <row r="3969" spans="1:14" x14ac:dyDescent="0.25">
      <c r="A3969" s="119">
        <v>248</v>
      </c>
      <c r="B3969" s="119">
        <v>248</v>
      </c>
      <c r="C3969" s="119">
        <v>7</v>
      </c>
      <c r="D3969" s="119" t="s">
        <v>208</v>
      </c>
      <c r="E3969" s="119">
        <v>13</v>
      </c>
      <c r="F3969" s="119" t="s">
        <v>385</v>
      </c>
      <c r="G3969" s="119" t="s">
        <v>386</v>
      </c>
      <c r="H3969" s="119" t="s">
        <v>188</v>
      </c>
      <c r="I3969" s="119" t="s">
        <v>189</v>
      </c>
      <c r="J3969" s="119">
        <v>2</v>
      </c>
      <c r="K3969" s="119">
        <v>1</v>
      </c>
      <c r="L3969" s="119">
        <v>102</v>
      </c>
      <c r="M3969" s="119">
        <v>19</v>
      </c>
      <c r="N3969" s="120"/>
    </row>
    <row r="3970" spans="1:14" x14ac:dyDescent="0.25">
      <c r="A3970" s="119">
        <v>248</v>
      </c>
      <c r="B3970" s="119">
        <v>248</v>
      </c>
      <c r="C3970" s="119">
        <v>7</v>
      </c>
      <c r="D3970" s="119" t="s">
        <v>208</v>
      </c>
      <c r="E3970" s="119">
        <v>13</v>
      </c>
      <c r="F3970" s="119" t="s">
        <v>385</v>
      </c>
      <c r="G3970" s="119" t="s">
        <v>386</v>
      </c>
      <c r="H3970" s="119" t="s">
        <v>188</v>
      </c>
      <c r="I3970" s="119" t="s">
        <v>189</v>
      </c>
      <c r="J3970" s="119">
        <v>2</v>
      </c>
      <c r="K3970" s="119">
        <v>2</v>
      </c>
      <c r="L3970" s="119">
        <v>201</v>
      </c>
      <c r="M3970" s="119">
        <v>33</v>
      </c>
      <c r="N3970" s="120"/>
    </row>
    <row r="3971" spans="1:14" x14ac:dyDescent="0.25">
      <c r="A3971" s="119">
        <v>248</v>
      </c>
      <c r="B3971" s="119">
        <v>248</v>
      </c>
      <c r="C3971" s="119">
        <v>7</v>
      </c>
      <c r="D3971" s="119" t="s">
        <v>208</v>
      </c>
      <c r="E3971" s="119">
        <v>13</v>
      </c>
      <c r="F3971" s="119" t="s">
        <v>385</v>
      </c>
      <c r="G3971" s="119" t="s">
        <v>386</v>
      </c>
      <c r="H3971" s="119" t="s">
        <v>188</v>
      </c>
      <c r="I3971" s="119" t="s">
        <v>189</v>
      </c>
      <c r="J3971" s="119">
        <v>2</v>
      </c>
      <c r="K3971" s="119">
        <v>3</v>
      </c>
      <c r="L3971" s="119">
        <v>301</v>
      </c>
      <c r="M3971" s="119">
        <v>31</v>
      </c>
      <c r="N3971" s="120"/>
    </row>
    <row r="3972" spans="1:14" x14ac:dyDescent="0.25">
      <c r="A3972" s="119">
        <v>248</v>
      </c>
      <c r="B3972" s="119">
        <v>248</v>
      </c>
      <c r="C3972" s="119">
        <v>7</v>
      </c>
      <c r="D3972" s="119" t="s">
        <v>208</v>
      </c>
      <c r="E3972" s="119">
        <v>13</v>
      </c>
      <c r="F3972" s="119" t="s">
        <v>385</v>
      </c>
      <c r="G3972" s="119" t="s">
        <v>386</v>
      </c>
      <c r="H3972" s="119" t="s">
        <v>188</v>
      </c>
      <c r="I3972" s="119" t="s">
        <v>189</v>
      </c>
      <c r="J3972" s="119">
        <v>2</v>
      </c>
      <c r="K3972" s="119">
        <v>4</v>
      </c>
      <c r="L3972" s="119">
        <v>401</v>
      </c>
      <c r="M3972" s="119">
        <v>35</v>
      </c>
      <c r="N3972" s="120"/>
    </row>
    <row r="3973" spans="1:14" x14ac:dyDescent="0.25">
      <c r="A3973" s="119">
        <v>248</v>
      </c>
      <c r="B3973" s="119">
        <v>248</v>
      </c>
      <c r="C3973" s="119">
        <v>7</v>
      </c>
      <c r="D3973" s="119" t="s">
        <v>208</v>
      </c>
      <c r="E3973" s="119">
        <v>13</v>
      </c>
      <c r="F3973" s="119" t="s">
        <v>385</v>
      </c>
      <c r="G3973" s="119" t="s">
        <v>386</v>
      </c>
      <c r="H3973" s="119" t="s">
        <v>188</v>
      </c>
      <c r="I3973" s="119" t="s">
        <v>189</v>
      </c>
      <c r="J3973" s="119">
        <v>2</v>
      </c>
      <c r="K3973" s="119">
        <v>5</v>
      </c>
      <c r="L3973" s="119">
        <v>501</v>
      </c>
      <c r="M3973" s="119">
        <v>22</v>
      </c>
      <c r="N3973" s="120"/>
    </row>
    <row r="3974" spans="1:14" x14ac:dyDescent="0.25">
      <c r="A3974" s="119">
        <v>248</v>
      </c>
      <c r="B3974" s="119">
        <v>248</v>
      </c>
      <c r="C3974" s="119">
        <v>7</v>
      </c>
      <c r="D3974" s="119" t="s">
        <v>208</v>
      </c>
      <c r="E3974" s="119">
        <v>13</v>
      </c>
      <c r="F3974" s="119" t="s">
        <v>385</v>
      </c>
      <c r="G3974" s="119" t="s">
        <v>386</v>
      </c>
      <c r="H3974" s="119" t="s">
        <v>188</v>
      </c>
      <c r="I3974" s="119" t="s">
        <v>189</v>
      </c>
      <c r="J3974" s="119">
        <v>2</v>
      </c>
      <c r="K3974" s="119">
        <v>5</v>
      </c>
      <c r="L3974" s="119">
        <v>502</v>
      </c>
      <c r="M3974" s="119">
        <v>26</v>
      </c>
      <c r="N3974" s="120"/>
    </row>
    <row r="3975" spans="1:14" x14ac:dyDescent="0.25">
      <c r="A3975" s="119">
        <v>248</v>
      </c>
      <c r="B3975" s="119">
        <v>248</v>
      </c>
      <c r="C3975" s="119">
        <v>7</v>
      </c>
      <c r="D3975" s="119" t="s">
        <v>208</v>
      </c>
      <c r="E3975" s="119">
        <v>13</v>
      </c>
      <c r="F3975" s="119" t="s">
        <v>385</v>
      </c>
      <c r="G3975" s="119" t="s">
        <v>386</v>
      </c>
      <c r="H3975" s="119" t="s">
        <v>188</v>
      </c>
      <c r="I3975" s="119" t="s">
        <v>189</v>
      </c>
      <c r="J3975" s="119">
        <v>3</v>
      </c>
      <c r="K3975" s="119">
        <v>6</v>
      </c>
      <c r="L3975" s="119">
        <v>601</v>
      </c>
      <c r="M3975" s="119">
        <v>30</v>
      </c>
      <c r="N3975" s="120"/>
    </row>
    <row r="3976" spans="1:14" x14ac:dyDescent="0.25">
      <c r="A3976" s="119">
        <v>248</v>
      </c>
      <c r="B3976" s="119">
        <v>248</v>
      </c>
      <c r="C3976" s="119">
        <v>7</v>
      </c>
      <c r="D3976" s="119" t="s">
        <v>208</v>
      </c>
      <c r="E3976" s="119">
        <v>13</v>
      </c>
      <c r="F3976" s="119" t="s">
        <v>385</v>
      </c>
      <c r="G3976" s="119" t="s">
        <v>386</v>
      </c>
      <c r="H3976" s="119" t="s">
        <v>188</v>
      </c>
      <c r="I3976" s="119" t="s">
        <v>189</v>
      </c>
      <c r="J3976" s="119">
        <v>3</v>
      </c>
      <c r="K3976" s="119">
        <v>6</v>
      </c>
      <c r="L3976" s="119">
        <v>602</v>
      </c>
      <c r="M3976" s="119">
        <v>3</v>
      </c>
      <c r="N3976" s="120"/>
    </row>
    <row r="3977" spans="1:14" x14ac:dyDescent="0.25">
      <c r="A3977" s="119">
        <v>248</v>
      </c>
      <c r="B3977" s="119">
        <v>248</v>
      </c>
      <c r="C3977" s="119">
        <v>7</v>
      </c>
      <c r="D3977" s="119" t="s">
        <v>208</v>
      </c>
      <c r="E3977" s="119">
        <v>13</v>
      </c>
      <c r="F3977" s="119" t="s">
        <v>385</v>
      </c>
      <c r="G3977" s="119" t="s">
        <v>386</v>
      </c>
      <c r="H3977" s="119" t="s">
        <v>188</v>
      </c>
      <c r="I3977" s="119" t="s">
        <v>189</v>
      </c>
      <c r="J3977" s="119">
        <v>3</v>
      </c>
      <c r="K3977" s="119">
        <v>7</v>
      </c>
      <c r="L3977" s="119">
        <v>701</v>
      </c>
      <c r="M3977" s="119">
        <v>17</v>
      </c>
      <c r="N3977" s="120"/>
    </row>
    <row r="3978" spans="1:14" x14ac:dyDescent="0.25">
      <c r="A3978" s="119">
        <v>248</v>
      </c>
      <c r="B3978" s="119">
        <v>248</v>
      </c>
      <c r="C3978" s="119">
        <v>7</v>
      </c>
      <c r="D3978" s="119" t="s">
        <v>208</v>
      </c>
      <c r="E3978" s="119">
        <v>13</v>
      </c>
      <c r="F3978" s="119" t="s">
        <v>385</v>
      </c>
      <c r="G3978" s="119" t="s">
        <v>386</v>
      </c>
      <c r="H3978" s="119" t="s">
        <v>188</v>
      </c>
      <c r="I3978" s="119" t="s">
        <v>189</v>
      </c>
      <c r="J3978" s="119">
        <v>3</v>
      </c>
      <c r="K3978" s="119">
        <v>7</v>
      </c>
      <c r="L3978" s="119">
        <v>702</v>
      </c>
      <c r="M3978" s="119">
        <v>28</v>
      </c>
      <c r="N3978" s="120"/>
    </row>
    <row r="3979" spans="1:14" x14ac:dyDescent="0.25">
      <c r="A3979" s="119">
        <v>248</v>
      </c>
      <c r="B3979" s="119">
        <v>248</v>
      </c>
      <c r="C3979" s="119">
        <v>7</v>
      </c>
      <c r="D3979" s="119" t="s">
        <v>208</v>
      </c>
      <c r="E3979" s="119">
        <v>13</v>
      </c>
      <c r="F3979" s="119" t="s">
        <v>385</v>
      </c>
      <c r="G3979" s="119" t="s">
        <v>386</v>
      </c>
      <c r="H3979" s="119" t="s">
        <v>188</v>
      </c>
      <c r="I3979" s="119" t="s">
        <v>189</v>
      </c>
      <c r="J3979" s="119">
        <v>3</v>
      </c>
      <c r="K3979" s="119">
        <v>8</v>
      </c>
      <c r="L3979" s="119">
        <v>801</v>
      </c>
      <c r="M3979" s="119">
        <v>28</v>
      </c>
      <c r="N3979" s="120"/>
    </row>
    <row r="3980" spans="1:14" x14ac:dyDescent="0.25">
      <c r="A3980" s="119">
        <v>248</v>
      </c>
      <c r="B3980" s="119">
        <v>248</v>
      </c>
      <c r="C3980" s="119">
        <v>7</v>
      </c>
      <c r="D3980" s="119" t="s">
        <v>208</v>
      </c>
      <c r="E3980" s="119">
        <v>13</v>
      </c>
      <c r="F3980" s="119" t="s">
        <v>385</v>
      </c>
      <c r="G3980" s="119" t="s">
        <v>386</v>
      </c>
      <c r="H3980" s="119" t="s">
        <v>188</v>
      </c>
      <c r="I3980" s="119" t="s">
        <v>189</v>
      </c>
      <c r="J3980" s="119">
        <v>3</v>
      </c>
      <c r="K3980" s="119">
        <v>9</v>
      </c>
      <c r="L3980" s="119">
        <v>901</v>
      </c>
      <c r="M3980" s="119">
        <v>40</v>
      </c>
      <c r="N3980" s="120"/>
    </row>
    <row r="3981" spans="1:14" x14ac:dyDescent="0.25">
      <c r="A3981" s="119">
        <v>248</v>
      </c>
      <c r="B3981" s="119">
        <v>248</v>
      </c>
      <c r="C3981" s="119">
        <v>7</v>
      </c>
      <c r="D3981" s="119" t="s">
        <v>208</v>
      </c>
      <c r="E3981" s="119">
        <v>13</v>
      </c>
      <c r="F3981" s="119" t="s">
        <v>385</v>
      </c>
      <c r="G3981" s="119" t="s">
        <v>386</v>
      </c>
      <c r="H3981" s="119" t="s">
        <v>188</v>
      </c>
      <c r="I3981" s="119" t="s">
        <v>189</v>
      </c>
      <c r="J3981" s="119">
        <v>4</v>
      </c>
      <c r="K3981" s="119">
        <v>10</v>
      </c>
      <c r="L3981" s="119">
        <v>1001</v>
      </c>
      <c r="M3981" s="119">
        <v>35</v>
      </c>
      <c r="N3981" s="120"/>
    </row>
    <row r="3982" spans="1:14" x14ac:dyDescent="0.25">
      <c r="A3982" s="119">
        <v>248</v>
      </c>
      <c r="B3982" s="119">
        <v>248</v>
      </c>
      <c r="C3982" s="119">
        <v>7</v>
      </c>
      <c r="D3982" s="119" t="s">
        <v>208</v>
      </c>
      <c r="E3982" s="119">
        <v>13</v>
      </c>
      <c r="F3982" s="119" t="s">
        <v>385</v>
      </c>
      <c r="G3982" s="119" t="s">
        <v>386</v>
      </c>
      <c r="H3982" s="119" t="s">
        <v>188</v>
      </c>
      <c r="I3982" s="119" t="s">
        <v>189</v>
      </c>
      <c r="J3982" s="119">
        <v>4</v>
      </c>
      <c r="K3982" s="119">
        <v>11</v>
      </c>
      <c r="L3982" s="119">
        <v>1101</v>
      </c>
      <c r="M3982" s="119">
        <v>26</v>
      </c>
      <c r="N3982" s="120"/>
    </row>
    <row r="3983" spans="1:14" x14ac:dyDescent="0.25">
      <c r="A3983" s="119">
        <v>249</v>
      </c>
      <c r="B3983" s="119">
        <v>249</v>
      </c>
      <c r="C3983" s="119">
        <v>7</v>
      </c>
      <c r="D3983" s="119" t="s">
        <v>245</v>
      </c>
      <c r="E3983" s="119">
        <v>10</v>
      </c>
      <c r="F3983" s="119" t="s">
        <v>387</v>
      </c>
      <c r="G3983" s="119" t="s">
        <v>388</v>
      </c>
      <c r="H3983" s="119" t="s">
        <v>188</v>
      </c>
      <c r="I3983" s="119" t="s">
        <v>189</v>
      </c>
      <c r="J3983" s="119">
        <v>1</v>
      </c>
      <c r="K3983" s="119">
        <v>-2</v>
      </c>
      <c r="L3983" s="119" t="s">
        <v>389</v>
      </c>
      <c r="M3983" s="119">
        <v>4</v>
      </c>
      <c r="N3983" s="120"/>
    </row>
    <row r="3984" spans="1:14" x14ac:dyDescent="0.25">
      <c r="A3984" s="119">
        <v>249</v>
      </c>
      <c r="B3984" s="119">
        <v>249</v>
      </c>
      <c r="C3984" s="119">
        <v>7</v>
      </c>
      <c r="D3984" s="119" t="s">
        <v>245</v>
      </c>
      <c r="E3984" s="119">
        <v>10</v>
      </c>
      <c r="F3984" s="119" t="s">
        <v>387</v>
      </c>
      <c r="G3984" s="119" t="s">
        <v>388</v>
      </c>
      <c r="H3984" s="119" t="s">
        <v>188</v>
      </c>
      <c r="I3984" s="119" t="s">
        <v>189</v>
      </c>
      <c r="J3984" s="119">
        <v>1</v>
      </c>
      <c r="K3984" s="119">
        <v>-1</v>
      </c>
      <c r="L3984" s="119">
        <v>-101</v>
      </c>
      <c r="M3984" s="119">
        <v>16</v>
      </c>
      <c r="N3984" s="120"/>
    </row>
    <row r="3985" spans="1:14" x14ac:dyDescent="0.25">
      <c r="A3985" s="119">
        <v>249</v>
      </c>
      <c r="B3985" s="119">
        <v>249</v>
      </c>
      <c r="C3985" s="119">
        <v>7</v>
      </c>
      <c r="D3985" s="119" t="s">
        <v>245</v>
      </c>
      <c r="E3985" s="119">
        <v>10</v>
      </c>
      <c r="F3985" s="119" t="s">
        <v>387</v>
      </c>
      <c r="G3985" s="119" t="s">
        <v>388</v>
      </c>
      <c r="H3985" s="119" t="s">
        <v>188</v>
      </c>
      <c r="I3985" s="119" t="s">
        <v>189</v>
      </c>
      <c r="J3985" s="119">
        <v>1</v>
      </c>
      <c r="K3985" s="119">
        <v>0</v>
      </c>
      <c r="L3985" s="119">
        <v>1</v>
      </c>
      <c r="M3985" s="119">
        <v>18</v>
      </c>
      <c r="N3985" s="120"/>
    </row>
    <row r="3986" spans="1:14" x14ac:dyDescent="0.25">
      <c r="A3986" s="119">
        <v>249</v>
      </c>
      <c r="B3986" s="119">
        <v>249</v>
      </c>
      <c r="C3986" s="119">
        <v>7</v>
      </c>
      <c r="D3986" s="119" t="s">
        <v>245</v>
      </c>
      <c r="E3986" s="119">
        <v>10</v>
      </c>
      <c r="F3986" s="119" t="s">
        <v>387</v>
      </c>
      <c r="G3986" s="119" t="s">
        <v>388</v>
      </c>
      <c r="H3986" s="119" t="s">
        <v>188</v>
      </c>
      <c r="I3986" s="119" t="s">
        <v>189</v>
      </c>
      <c r="J3986" s="119">
        <v>2</v>
      </c>
      <c r="K3986" s="119">
        <v>1</v>
      </c>
      <c r="L3986" s="119">
        <v>101</v>
      </c>
      <c r="M3986" s="119">
        <v>16</v>
      </c>
      <c r="N3986" s="120"/>
    </row>
    <row r="3987" spans="1:14" x14ac:dyDescent="0.25">
      <c r="A3987" s="119">
        <v>249</v>
      </c>
      <c r="B3987" s="119">
        <v>249</v>
      </c>
      <c r="C3987" s="119">
        <v>7</v>
      </c>
      <c r="D3987" s="119" t="s">
        <v>245</v>
      </c>
      <c r="E3987" s="119">
        <v>10</v>
      </c>
      <c r="F3987" s="119" t="s">
        <v>387</v>
      </c>
      <c r="G3987" s="119" t="s">
        <v>388</v>
      </c>
      <c r="H3987" s="119" t="s">
        <v>188</v>
      </c>
      <c r="I3987" s="119" t="s">
        <v>189</v>
      </c>
      <c r="J3987" s="119">
        <v>2</v>
      </c>
      <c r="K3987" s="119">
        <v>2</v>
      </c>
      <c r="L3987" s="119">
        <v>201</v>
      </c>
      <c r="M3987" s="119">
        <v>21</v>
      </c>
      <c r="N3987" s="120"/>
    </row>
    <row r="3988" spans="1:14" x14ac:dyDescent="0.25">
      <c r="A3988" s="119">
        <v>249</v>
      </c>
      <c r="B3988" s="119">
        <v>249</v>
      </c>
      <c r="C3988" s="119">
        <v>7</v>
      </c>
      <c r="D3988" s="119" t="s">
        <v>245</v>
      </c>
      <c r="E3988" s="119">
        <v>10</v>
      </c>
      <c r="F3988" s="119" t="s">
        <v>387</v>
      </c>
      <c r="G3988" s="119" t="s">
        <v>388</v>
      </c>
      <c r="H3988" s="119" t="s">
        <v>188</v>
      </c>
      <c r="I3988" s="119" t="s">
        <v>189</v>
      </c>
      <c r="J3988" s="119">
        <v>2</v>
      </c>
      <c r="K3988" s="119">
        <v>3</v>
      </c>
      <c r="L3988" s="119">
        <v>301</v>
      </c>
      <c r="M3988" s="119">
        <v>10</v>
      </c>
      <c r="N3988" s="120"/>
    </row>
    <row r="3989" spans="1:14" x14ac:dyDescent="0.25">
      <c r="A3989" s="119">
        <v>249</v>
      </c>
      <c r="B3989" s="119">
        <v>249</v>
      </c>
      <c r="C3989" s="119">
        <v>7</v>
      </c>
      <c r="D3989" s="119" t="s">
        <v>245</v>
      </c>
      <c r="E3989" s="119">
        <v>10</v>
      </c>
      <c r="F3989" s="119" t="s">
        <v>387</v>
      </c>
      <c r="G3989" s="119" t="s">
        <v>388</v>
      </c>
      <c r="H3989" s="119" t="s">
        <v>188</v>
      </c>
      <c r="I3989" s="119" t="s">
        <v>189</v>
      </c>
      <c r="J3989" s="119">
        <v>2</v>
      </c>
      <c r="K3989" s="119">
        <v>4</v>
      </c>
      <c r="L3989" s="119">
        <v>401</v>
      </c>
      <c r="M3989" s="119">
        <v>10</v>
      </c>
      <c r="N3989" s="120"/>
    </row>
    <row r="3990" spans="1:14" x14ac:dyDescent="0.25">
      <c r="A3990" s="119">
        <v>249</v>
      </c>
      <c r="B3990" s="119">
        <v>249</v>
      </c>
      <c r="C3990" s="119">
        <v>7</v>
      </c>
      <c r="D3990" s="119" t="s">
        <v>245</v>
      </c>
      <c r="E3990" s="119">
        <v>10</v>
      </c>
      <c r="F3990" s="119" t="s">
        <v>387</v>
      </c>
      <c r="G3990" s="119" t="s">
        <v>388</v>
      </c>
      <c r="H3990" s="119" t="s">
        <v>188</v>
      </c>
      <c r="I3990" s="119" t="s">
        <v>189</v>
      </c>
      <c r="J3990" s="119">
        <v>2</v>
      </c>
      <c r="K3990" s="119">
        <v>5</v>
      </c>
      <c r="L3990" s="119">
        <v>501</v>
      </c>
      <c r="M3990" s="119">
        <v>13</v>
      </c>
      <c r="N3990" s="120"/>
    </row>
    <row r="3991" spans="1:14" x14ac:dyDescent="0.25">
      <c r="A3991" s="119">
        <v>255</v>
      </c>
      <c r="B3991" s="119">
        <v>255</v>
      </c>
      <c r="C3991" s="119">
        <v>7</v>
      </c>
      <c r="D3991" s="119" t="s">
        <v>202</v>
      </c>
      <c r="E3991" s="119">
        <v>1</v>
      </c>
      <c r="F3991" s="119" t="s">
        <v>390</v>
      </c>
      <c r="G3991" s="119" t="s">
        <v>391</v>
      </c>
      <c r="H3991" s="119" t="s">
        <v>188</v>
      </c>
      <c r="I3991" s="119" t="s">
        <v>189</v>
      </c>
      <c r="J3991" s="119">
        <v>1</v>
      </c>
      <c r="K3991" s="119">
        <v>0</v>
      </c>
      <c r="L3991" s="119">
        <v>1</v>
      </c>
      <c r="M3991" s="119">
        <v>25</v>
      </c>
      <c r="N3991" s="120"/>
    </row>
    <row r="3992" spans="1:14" x14ac:dyDescent="0.25">
      <c r="A3992" s="119">
        <v>255</v>
      </c>
      <c r="B3992" s="119">
        <v>255</v>
      </c>
      <c r="C3992" s="119">
        <v>7</v>
      </c>
      <c r="D3992" s="119" t="s">
        <v>202</v>
      </c>
      <c r="E3992" s="119">
        <v>1</v>
      </c>
      <c r="F3992" s="119" t="s">
        <v>390</v>
      </c>
      <c r="G3992" s="119" t="s">
        <v>391</v>
      </c>
      <c r="H3992" s="119" t="s">
        <v>188</v>
      </c>
      <c r="I3992" s="119" t="s">
        <v>189</v>
      </c>
      <c r="J3992" s="119">
        <v>2</v>
      </c>
      <c r="K3992" s="119">
        <v>1</v>
      </c>
      <c r="L3992" s="119">
        <v>101</v>
      </c>
      <c r="M3992" s="119">
        <v>25</v>
      </c>
      <c r="N3992" s="120"/>
    </row>
    <row r="3993" spans="1:14" x14ac:dyDescent="0.25">
      <c r="A3993" s="119">
        <v>255</v>
      </c>
      <c r="B3993" s="119">
        <v>255</v>
      </c>
      <c r="C3993" s="119">
        <v>7</v>
      </c>
      <c r="D3993" s="119" t="s">
        <v>202</v>
      </c>
      <c r="E3993" s="119">
        <v>1</v>
      </c>
      <c r="F3993" s="119" t="s">
        <v>390</v>
      </c>
      <c r="G3993" s="119" t="s">
        <v>391</v>
      </c>
      <c r="H3993" s="119" t="s">
        <v>188</v>
      </c>
      <c r="I3993" s="119" t="s">
        <v>189</v>
      </c>
      <c r="J3993" s="119">
        <v>2</v>
      </c>
      <c r="K3993" s="119">
        <v>2</v>
      </c>
      <c r="L3993" s="119">
        <v>201</v>
      </c>
      <c r="M3993" s="119">
        <v>30</v>
      </c>
      <c r="N3993" s="120"/>
    </row>
    <row r="3994" spans="1:14" x14ac:dyDescent="0.25">
      <c r="A3994" s="119">
        <v>255</v>
      </c>
      <c r="B3994" s="119">
        <v>255</v>
      </c>
      <c r="C3994" s="119">
        <v>7</v>
      </c>
      <c r="D3994" s="119" t="s">
        <v>202</v>
      </c>
      <c r="E3994" s="119">
        <v>1</v>
      </c>
      <c r="F3994" s="119" t="s">
        <v>390</v>
      </c>
      <c r="G3994" s="119" t="s">
        <v>391</v>
      </c>
      <c r="H3994" s="119" t="s">
        <v>188</v>
      </c>
      <c r="I3994" s="119" t="s">
        <v>189</v>
      </c>
      <c r="J3994" s="119">
        <v>2</v>
      </c>
      <c r="K3994" s="119">
        <v>3</v>
      </c>
      <c r="L3994" s="119">
        <v>301</v>
      </c>
      <c r="M3994" s="119">
        <v>29</v>
      </c>
      <c r="N3994" s="120"/>
    </row>
    <row r="3995" spans="1:14" x14ac:dyDescent="0.25">
      <c r="A3995" s="119">
        <v>255</v>
      </c>
      <c r="B3995" s="119">
        <v>255</v>
      </c>
      <c r="C3995" s="119">
        <v>7</v>
      </c>
      <c r="D3995" s="119" t="s">
        <v>202</v>
      </c>
      <c r="E3995" s="119">
        <v>1</v>
      </c>
      <c r="F3995" s="119" t="s">
        <v>390</v>
      </c>
      <c r="G3995" s="119" t="s">
        <v>391</v>
      </c>
      <c r="H3995" s="119" t="s">
        <v>188</v>
      </c>
      <c r="I3995" s="119" t="s">
        <v>189</v>
      </c>
      <c r="J3995" s="119">
        <v>2</v>
      </c>
      <c r="K3995" s="119">
        <v>4</v>
      </c>
      <c r="L3995" s="119">
        <v>401</v>
      </c>
      <c r="M3995" s="119">
        <v>25</v>
      </c>
      <c r="N3995" s="120"/>
    </row>
    <row r="3996" spans="1:14" x14ac:dyDescent="0.25">
      <c r="A3996" s="119">
        <v>255</v>
      </c>
      <c r="B3996" s="119">
        <v>255</v>
      </c>
      <c r="C3996" s="119">
        <v>7</v>
      </c>
      <c r="D3996" s="119" t="s">
        <v>202</v>
      </c>
      <c r="E3996" s="119">
        <v>1</v>
      </c>
      <c r="F3996" s="119" t="s">
        <v>390</v>
      </c>
      <c r="G3996" s="119" t="s">
        <v>391</v>
      </c>
      <c r="H3996" s="119" t="s">
        <v>188</v>
      </c>
      <c r="I3996" s="119" t="s">
        <v>189</v>
      </c>
      <c r="J3996" s="119">
        <v>2</v>
      </c>
      <c r="K3996" s="119">
        <v>5</v>
      </c>
      <c r="L3996" s="119">
        <v>501</v>
      </c>
      <c r="M3996" s="119">
        <v>30</v>
      </c>
      <c r="N3996" s="120"/>
    </row>
    <row r="3997" spans="1:14" x14ac:dyDescent="0.25">
      <c r="A3997" s="119">
        <v>255</v>
      </c>
      <c r="B3997" s="119">
        <v>255</v>
      </c>
      <c r="C3997" s="119">
        <v>7</v>
      </c>
      <c r="D3997" s="119" t="s">
        <v>202</v>
      </c>
      <c r="E3997" s="119">
        <v>1</v>
      </c>
      <c r="F3997" s="119" t="s">
        <v>390</v>
      </c>
      <c r="G3997" s="119" t="s">
        <v>391</v>
      </c>
      <c r="H3997" s="119" t="s">
        <v>188</v>
      </c>
      <c r="I3997" s="119" t="s">
        <v>189</v>
      </c>
      <c r="J3997" s="119">
        <v>3</v>
      </c>
      <c r="K3997" s="119">
        <v>6</v>
      </c>
      <c r="L3997" s="119">
        <v>601</v>
      </c>
      <c r="M3997" s="119">
        <v>31</v>
      </c>
      <c r="N3997" s="120"/>
    </row>
    <row r="3998" spans="1:14" x14ac:dyDescent="0.25">
      <c r="A3998" s="119">
        <v>255</v>
      </c>
      <c r="B3998" s="119">
        <v>255</v>
      </c>
      <c r="C3998" s="119">
        <v>7</v>
      </c>
      <c r="D3998" s="119" t="s">
        <v>202</v>
      </c>
      <c r="E3998" s="119">
        <v>1</v>
      </c>
      <c r="F3998" s="119" t="s">
        <v>390</v>
      </c>
      <c r="G3998" s="119" t="s">
        <v>391</v>
      </c>
      <c r="H3998" s="119" t="s">
        <v>188</v>
      </c>
      <c r="I3998" s="119" t="s">
        <v>189</v>
      </c>
      <c r="J3998" s="119">
        <v>3</v>
      </c>
      <c r="K3998" s="119">
        <v>7</v>
      </c>
      <c r="L3998" s="119">
        <v>701</v>
      </c>
      <c r="M3998" s="119">
        <v>36</v>
      </c>
      <c r="N3998" s="120"/>
    </row>
    <row r="3999" spans="1:14" x14ac:dyDescent="0.25">
      <c r="A3999" s="119">
        <v>255</v>
      </c>
      <c r="B3999" s="119">
        <v>255</v>
      </c>
      <c r="C3999" s="119">
        <v>7</v>
      </c>
      <c r="D3999" s="119" t="s">
        <v>202</v>
      </c>
      <c r="E3999" s="119">
        <v>1</v>
      </c>
      <c r="F3999" s="119" t="s">
        <v>390</v>
      </c>
      <c r="G3999" s="119" t="s">
        <v>391</v>
      </c>
      <c r="H3999" s="119" t="s">
        <v>188</v>
      </c>
      <c r="I3999" s="119" t="s">
        <v>189</v>
      </c>
      <c r="J3999" s="119">
        <v>3</v>
      </c>
      <c r="K3999" s="119">
        <v>8</v>
      </c>
      <c r="L3999" s="119">
        <v>801</v>
      </c>
      <c r="M3999" s="119">
        <v>30</v>
      </c>
      <c r="N3999" s="120"/>
    </row>
    <row r="4000" spans="1:14" x14ac:dyDescent="0.25">
      <c r="A4000" s="119">
        <v>255</v>
      </c>
      <c r="B4000" s="119">
        <v>255</v>
      </c>
      <c r="C4000" s="119">
        <v>7</v>
      </c>
      <c r="D4000" s="119" t="s">
        <v>202</v>
      </c>
      <c r="E4000" s="119">
        <v>1</v>
      </c>
      <c r="F4000" s="119" t="s">
        <v>390</v>
      </c>
      <c r="G4000" s="119" t="s">
        <v>391</v>
      </c>
      <c r="H4000" s="119" t="s">
        <v>188</v>
      </c>
      <c r="I4000" s="119" t="s">
        <v>189</v>
      </c>
      <c r="J4000" s="119">
        <v>3</v>
      </c>
      <c r="K4000" s="119">
        <v>9</v>
      </c>
      <c r="L4000" s="119">
        <v>901</v>
      </c>
      <c r="M4000" s="119">
        <v>28</v>
      </c>
      <c r="N4000" s="120"/>
    </row>
    <row r="4001" spans="1:14" x14ac:dyDescent="0.25">
      <c r="A4001" s="119">
        <v>255</v>
      </c>
      <c r="B4001" s="119">
        <v>255</v>
      </c>
      <c r="C4001" s="119">
        <v>7</v>
      </c>
      <c r="D4001" s="119" t="s">
        <v>202</v>
      </c>
      <c r="E4001" s="119">
        <v>1</v>
      </c>
      <c r="F4001" s="119" t="s">
        <v>390</v>
      </c>
      <c r="G4001" s="119" t="s">
        <v>391</v>
      </c>
      <c r="H4001" s="119" t="s">
        <v>188</v>
      </c>
      <c r="I4001" s="119" t="s">
        <v>189</v>
      </c>
      <c r="J4001" s="119">
        <v>4</v>
      </c>
      <c r="K4001" s="119">
        <v>10</v>
      </c>
      <c r="L4001" s="119">
        <v>1001</v>
      </c>
      <c r="M4001" s="119">
        <v>25</v>
      </c>
      <c r="N4001" s="120"/>
    </row>
    <row r="4002" spans="1:14" x14ac:dyDescent="0.25">
      <c r="A4002" s="119">
        <v>255</v>
      </c>
      <c r="B4002" s="119">
        <v>255</v>
      </c>
      <c r="C4002" s="119">
        <v>7</v>
      </c>
      <c r="D4002" s="119" t="s">
        <v>202</v>
      </c>
      <c r="E4002" s="119">
        <v>1</v>
      </c>
      <c r="F4002" s="119" t="s">
        <v>390</v>
      </c>
      <c r="G4002" s="119" t="s">
        <v>391</v>
      </c>
      <c r="H4002" s="119" t="s">
        <v>188</v>
      </c>
      <c r="I4002" s="119" t="s">
        <v>189</v>
      </c>
      <c r="J4002" s="119">
        <v>4</v>
      </c>
      <c r="K4002" s="119">
        <v>11</v>
      </c>
      <c r="L4002" s="119">
        <v>1101</v>
      </c>
      <c r="M4002" s="119">
        <v>27</v>
      </c>
      <c r="N4002" s="120"/>
    </row>
    <row r="4003" spans="1:14" x14ac:dyDescent="0.25">
      <c r="A4003" s="119">
        <v>257</v>
      </c>
      <c r="B4003" s="119">
        <v>257</v>
      </c>
      <c r="C4003" s="119">
        <v>3</v>
      </c>
      <c r="D4003" s="119" t="s">
        <v>245</v>
      </c>
      <c r="E4003" s="119">
        <v>9</v>
      </c>
      <c r="F4003" s="119" t="s">
        <v>392</v>
      </c>
      <c r="G4003" s="119" t="s">
        <v>392</v>
      </c>
      <c r="H4003" s="119" t="s">
        <v>188</v>
      </c>
      <c r="I4003" s="119" t="s">
        <v>288</v>
      </c>
      <c r="J4003" s="119">
        <v>1</v>
      </c>
      <c r="K4003" s="119">
        <v>0</v>
      </c>
      <c r="L4003" s="119">
        <v>1</v>
      </c>
      <c r="M4003" s="119">
        <v>30</v>
      </c>
      <c r="N4003" s="120"/>
    </row>
    <row r="4004" spans="1:14" x14ac:dyDescent="0.25">
      <c r="A4004" s="119">
        <v>257</v>
      </c>
      <c r="B4004" s="119">
        <v>257</v>
      </c>
      <c r="C4004" s="119">
        <v>3</v>
      </c>
      <c r="D4004" s="119" t="s">
        <v>245</v>
      </c>
      <c r="E4004" s="119">
        <v>9</v>
      </c>
      <c r="F4004" s="119" t="s">
        <v>392</v>
      </c>
      <c r="G4004" s="119" t="s">
        <v>392</v>
      </c>
      <c r="H4004" s="119" t="s">
        <v>188</v>
      </c>
      <c r="I4004" s="119" t="s">
        <v>288</v>
      </c>
      <c r="J4004" s="119">
        <v>2</v>
      </c>
      <c r="K4004" s="119">
        <v>1</v>
      </c>
      <c r="L4004" s="119">
        <v>101</v>
      </c>
      <c r="M4004" s="119">
        <v>36</v>
      </c>
      <c r="N4004" s="120"/>
    </row>
    <row r="4005" spans="1:14" x14ac:dyDescent="0.25">
      <c r="A4005" s="119">
        <v>257</v>
      </c>
      <c r="B4005" s="119">
        <v>257</v>
      </c>
      <c r="C4005" s="119">
        <v>3</v>
      </c>
      <c r="D4005" s="119" t="s">
        <v>245</v>
      </c>
      <c r="E4005" s="119">
        <v>9</v>
      </c>
      <c r="F4005" s="119" t="s">
        <v>392</v>
      </c>
      <c r="G4005" s="119" t="s">
        <v>392</v>
      </c>
      <c r="H4005" s="119" t="s">
        <v>188</v>
      </c>
      <c r="I4005" s="119" t="s">
        <v>288</v>
      </c>
      <c r="J4005" s="119">
        <v>2</v>
      </c>
      <c r="K4005" s="119">
        <v>2</v>
      </c>
      <c r="L4005" s="119">
        <v>201</v>
      </c>
      <c r="M4005" s="119">
        <v>40</v>
      </c>
      <c r="N4005" s="120"/>
    </row>
    <row r="4006" spans="1:14" x14ac:dyDescent="0.25">
      <c r="A4006" s="119">
        <v>257</v>
      </c>
      <c r="B4006" s="119">
        <v>257</v>
      </c>
      <c r="C4006" s="119">
        <v>3</v>
      </c>
      <c r="D4006" s="119" t="s">
        <v>245</v>
      </c>
      <c r="E4006" s="119">
        <v>9</v>
      </c>
      <c r="F4006" s="119" t="s">
        <v>392</v>
      </c>
      <c r="G4006" s="119" t="s">
        <v>392</v>
      </c>
      <c r="H4006" s="119" t="s">
        <v>188</v>
      </c>
      <c r="I4006" s="119" t="s">
        <v>288</v>
      </c>
      <c r="J4006" s="119">
        <v>2</v>
      </c>
      <c r="K4006" s="119">
        <v>3</v>
      </c>
      <c r="L4006" s="119">
        <v>301</v>
      </c>
      <c r="M4006" s="119">
        <v>40</v>
      </c>
      <c r="N4006" s="120"/>
    </row>
    <row r="4007" spans="1:14" x14ac:dyDescent="0.25">
      <c r="A4007" s="119">
        <v>257</v>
      </c>
      <c r="B4007" s="119">
        <v>257</v>
      </c>
      <c r="C4007" s="119">
        <v>3</v>
      </c>
      <c r="D4007" s="119" t="s">
        <v>245</v>
      </c>
      <c r="E4007" s="119">
        <v>9</v>
      </c>
      <c r="F4007" s="119" t="s">
        <v>392</v>
      </c>
      <c r="G4007" s="119" t="s">
        <v>392</v>
      </c>
      <c r="H4007" s="119" t="s">
        <v>188</v>
      </c>
      <c r="I4007" s="119" t="s">
        <v>288</v>
      </c>
      <c r="J4007" s="119">
        <v>2</v>
      </c>
      <c r="K4007" s="119">
        <v>4</v>
      </c>
      <c r="L4007" s="119">
        <v>401</v>
      </c>
      <c r="M4007" s="119">
        <v>40</v>
      </c>
      <c r="N4007" s="120"/>
    </row>
    <row r="4008" spans="1:14" x14ac:dyDescent="0.25">
      <c r="A4008" s="119">
        <v>257</v>
      </c>
      <c r="B4008" s="119">
        <v>257</v>
      </c>
      <c r="C4008" s="119">
        <v>3</v>
      </c>
      <c r="D4008" s="119" t="s">
        <v>245</v>
      </c>
      <c r="E4008" s="119">
        <v>9</v>
      </c>
      <c r="F4008" s="119" t="s">
        <v>392</v>
      </c>
      <c r="G4008" s="119" t="s">
        <v>392</v>
      </c>
      <c r="H4008" s="119" t="s">
        <v>188</v>
      </c>
      <c r="I4008" s="119" t="s">
        <v>288</v>
      </c>
      <c r="J4008" s="119">
        <v>2</v>
      </c>
      <c r="K4008" s="119">
        <v>5</v>
      </c>
      <c r="L4008" s="119">
        <v>501</v>
      </c>
      <c r="M4008" s="119">
        <v>45</v>
      </c>
      <c r="N4008" s="120"/>
    </row>
    <row r="4009" spans="1:14" x14ac:dyDescent="0.25">
      <c r="A4009" s="119">
        <v>257</v>
      </c>
      <c r="B4009" s="119">
        <v>257</v>
      </c>
      <c r="C4009" s="119">
        <v>3</v>
      </c>
      <c r="D4009" s="119" t="s">
        <v>245</v>
      </c>
      <c r="E4009" s="119">
        <v>9</v>
      </c>
      <c r="F4009" s="119" t="s">
        <v>392</v>
      </c>
      <c r="G4009" s="119" t="s">
        <v>392</v>
      </c>
      <c r="H4009" s="119" t="s">
        <v>188</v>
      </c>
      <c r="I4009" s="119" t="s">
        <v>288</v>
      </c>
      <c r="J4009" s="119">
        <v>3</v>
      </c>
      <c r="K4009" s="119">
        <v>6</v>
      </c>
      <c r="L4009" s="119">
        <v>601</v>
      </c>
      <c r="M4009" s="119">
        <v>48</v>
      </c>
      <c r="N4009" s="120"/>
    </row>
    <row r="4010" spans="1:14" x14ac:dyDescent="0.25">
      <c r="A4010" s="119">
        <v>257</v>
      </c>
      <c r="B4010" s="119">
        <v>257</v>
      </c>
      <c r="C4010" s="119">
        <v>3</v>
      </c>
      <c r="D4010" s="119" t="s">
        <v>245</v>
      </c>
      <c r="E4010" s="119">
        <v>9</v>
      </c>
      <c r="F4010" s="119" t="s">
        <v>392</v>
      </c>
      <c r="G4010" s="119" t="s">
        <v>392</v>
      </c>
      <c r="H4010" s="119" t="s">
        <v>188</v>
      </c>
      <c r="I4010" s="119" t="s">
        <v>288</v>
      </c>
      <c r="J4010" s="119">
        <v>3</v>
      </c>
      <c r="K4010" s="119">
        <v>7</v>
      </c>
      <c r="L4010" s="119">
        <v>701</v>
      </c>
      <c r="M4010" s="119">
        <v>42</v>
      </c>
      <c r="N4010" s="120"/>
    </row>
    <row r="4011" spans="1:14" x14ac:dyDescent="0.25">
      <c r="A4011" s="119">
        <v>257</v>
      </c>
      <c r="B4011" s="119">
        <v>257</v>
      </c>
      <c r="C4011" s="119">
        <v>3</v>
      </c>
      <c r="D4011" s="119" t="s">
        <v>245</v>
      </c>
      <c r="E4011" s="119">
        <v>9</v>
      </c>
      <c r="F4011" s="119" t="s">
        <v>392</v>
      </c>
      <c r="G4011" s="119" t="s">
        <v>392</v>
      </c>
      <c r="H4011" s="119" t="s">
        <v>188</v>
      </c>
      <c r="I4011" s="119" t="s">
        <v>288</v>
      </c>
      <c r="J4011" s="119">
        <v>3</v>
      </c>
      <c r="K4011" s="119">
        <v>8</v>
      </c>
      <c r="L4011" s="119">
        <v>801</v>
      </c>
      <c r="M4011" s="119">
        <v>47</v>
      </c>
      <c r="N4011" s="120"/>
    </row>
    <row r="4012" spans="1:14" x14ac:dyDescent="0.25">
      <c r="A4012" s="119">
        <v>257</v>
      </c>
      <c r="B4012" s="119">
        <v>257</v>
      </c>
      <c r="C4012" s="119">
        <v>3</v>
      </c>
      <c r="D4012" s="119" t="s">
        <v>245</v>
      </c>
      <c r="E4012" s="119">
        <v>9</v>
      </c>
      <c r="F4012" s="119" t="s">
        <v>392</v>
      </c>
      <c r="G4012" s="119" t="s">
        <v>392</v>
      </c>
      <c r="H4012" s="119" t="s">
        <v>188</v>
      </c>
      <c r="I4012" s="119" t="s">
        <v>288</v>
      </c>
      <c r="J4012" s="119">
        <v>3</v>
      </c>
      <c r="K4012" s="119">
        <v>9</v>
      </c>
      <c r="L4012" s="119">
        <v>901</v>
      </c>
      <c r="M4012" s="119">
        <v>47</v>
      </c>
      <c r="N4012" s="120"/>
    </row>
    <row r="4013" spans="1:14" x14ac:dyDescent="0.25">
      <c r="A4013" s="119">
        <v>257</v>
      </c>
      <c r="B4013" s="119">
        <v>257</v>
      </c>
      <c r="C4013" s="119">
        <v>3</v>
      </c>
      <c r="D4013" s="119" t="s">
        <v>245</v>
      </c>
      <c r="E4013" s="119">
        <v>9</v>
      </c>
      <c r="F4013" s="119" t="s">
        <v>392</v>
      </c>
      <c r="G4013" s="119" t="s">
        <v>392</v>
      </c>
      <c r="H4013" s="119" t="s">
        <v>188</v>
      </c>
      <c r="I4013" s="119" t="s">
        <v>288</v>
      </c>
      <c r="J4013" s="119">
        <v>4</v>
      </c>
      <c r="K4013" s="119">
        <v>10</v>
      </c>
      <c r="L4013" s="119">
        <v>1001</v>
      </c>
      <c r="M4013" s="119">
        <v>46</v>
      </c>
      <c r="N4013" s="120"/>
    </row>
    <row r="4014" spans="1:14" x14ac:dyDescent="0.25">
      <c r="A4014" s="119">
        <v>257</v>
      </c>
      <c r="B4014" s="119">
        <v>257</v>
      </c>
      <c r="C4014" s="119">
        <v>3</v>
      </c>
      <c r="D4014" s="119" t="s">
        <v>245</v>
      </c>
      <c r="E4014" s="119">
        <v>9</v>
      </c>
      <c r="F4014" s="119" t="s">
        <v>392</v>
      </c>
      <c r="G4014" s="119" t="s">
        <v>392</v>
      </c>
      <c r="H4014" s="119" t="s">
        <v>188</v>
      </c>
      <c r="I4014" s="119" t="s">
        <v>288</v>
      </c>
      <c r="J4014" s="119">
        <v>4</v>
      </c>
      <c r="K4014" s="119">
        <v>11</v>
      </c>
      <c r="L4014" s="119">
        <v>1101</v>
      </c>
      <c r="M4014" s="119">
        <v>48</v>
      </c>
      <c r="N4014" s="120"/>
    </row>
    <row r="4015" spans="1:14" x14ac:dyDescent="0.25">
      <c r="A4015" s="119">
        <v>270</v>
      </c>
      <c r="B4015" s="119">
        <v>14</v>
      </c>
      <c r="C4015" s="119">
        <v>3</v>
      </c>
      <c r="D4015" s="119" t="s">
        <v>186</v>
      </c>
      <c r="E4015" s="119">
        <v>6</v>
      </c>
      <c r="F4015" s="119" t="s">
        <v>393</v>
      </c>
      <c r="G4015" s="119" t="s">
        <v>394</v>
      </c>
      <c r="H4015" s="119" t="s">
        <v>188</v>
      </c>
      <c r="I4015" s="119" t="s">
        <v>189</v>
      </c>
      <c r="J4015" s="119">
        <v>1</v>
      </c>
      <c r="K4015" s="119">
        <v>0</v>
      </c>
      <c r="L4015" s="119">
        <v>1</v>
      </c>
      <c r="M4015" s="119">
        <v>23</v>
      </c>
      <c r="N4015" s="120"/>
    </row>
    <row r="4016" spans="1:14" x14ac:dyDescent="0.25">
      <c r="A4016" s="119">
        <v>270</v>
      </c>
      <c r="B4016" s="119">
        <v>14</v>
      </c>
      <c r="C4016" s="119">
        <v>3</v>
      </c>
      <c r="D4016" s="119" t="s">
        <v>186</v>
      </c>
      <c r="E4016" s="119">
        <v>6</v>
      </c>
      <c r="F4016" s="119" t="s">
        <v>393</v>
      </c>
      <c r="G4016" s="119" t="s">
        <v>394</v>
      </c>
      <c r="H4016" s="119" t="s">
        <v>188</v>
      </c>
      <c r="I4016" s="119" t="s">
        <v>189</v>
      </c>
      <c r="J4016" s="119">
        <v>2</v>
      </c>
      <c r="K4016" s="119">
        <v>1</v>
      </c>
      <c r="L4016" s="119">
        <v>101</v>
      </c>
      <c r="M4016" s="119">
        <v>37</v>
      </c>
      <c r="N4016" s="120"/>
    </row>
    <row r="4017" spans="1:14" x14ac:dyDescent="0.25">
      <c r="A4017" s="119">
        <v>270</v>
      </c>
      <c r="B4017" s="119">
        <v>14</v>
      </c>
      <c r="C4017" s="119">
        <v>3</v>
      </c>
      <c r="D4017" s="119" t="s">
        <v>186</v>
      </c>
      <c r="E4017" s="119">
        <v>6</v>
      </c>
      <c r="F4017" s="119" t="s">
        <v>393</v>
      </c>
      <c r="G4017" s="119" t="s">
        <v>394</v>
      </c>
      <c r="H4017" s="119" t="s">
        <v>188</v>
      </c>
      <c r="I4017" s="119" t="s">
        <v>189</v>
      </c>
      <c r="J4017" s="119">
        <v>2</v>
      </c>
      <c r="K4017" s="119">
        <v>2</v>
      </c>
      <c r="L4017" s="119">
        <v>201</v>
      </c>
      <c r="M4017" s="119">
        <v>32</v>
      </c>
      <c r="N4017" s="120"/>
    </row>
    <row r="4018" spans="1:14" x14ac:dyDescent="0.25">
      <c r="A4018" s="119">
        <v>270</v>
      </c>
      <c r="B4018" s="119">
        <v>14</v>
      </c>
      <c r="C4018" s="119">
        <v>3</v>
      </c>
      <c r="D4018" s="119" t="s">
        <v>186</v>
      </c>
      <c r="E4018" s="119">
        <v>6</v>
      </c>
      <c r="F4018" s="119" t="s">
        <v>393</v>
      </c>
      <c r="G4018" s="119" t="s">
        <v>394</v>
      </c>
      <c r="H4018" s="119" t="s">
        <v>188</v>
      </c>
      <c r="I4018" s="119" t="s">
        <v>189</v>
      </c>
      <c r="J4018" s="119">
        <v>2</v>
      </c>
      <c r="K4018" s="119">
        <v>2</v>
      </c>
      <c r="L4018" s="119">
        <v>202</v>
      </c>
      <c r="M4018" s="119">
        <v>33</v>
      </c>
      <c r="N4018" s="120"/>
    </row>
    <row r="4019" spans="1:14" x14ac:dyDescent="0.25">
      <c r="A4019" s="119">
        <v>270</v>
      </c>
      <c r="B4019" s="119">
        <v>14</v>
      </c>
      <c r="C4019" s="119">
        <v>3</v>
      </c>
      <c r="D4019" s="119" t="s">
        <v>186</v>
      </c>
      <c r="E4019" s="119">
        <v>6</v>
      </c>
      <c r="F4019" s="119" t="s">
        <v>393</v>
      </c>
      <c r="G4019" s="119" t="s">
        <v>394</v>
      </c>
      <c r="H4019" s="119" t="s">
        <v>188</v>
      </c>
      <c r="I4019" s="119" t="s">
        <v>190</v>
      </c>
      <c r="J4019" s="119">
        <v>2</v>
      </c>
      <c r="K4019" s="119">
        <v>3</v>
      </c>
      <c r="L4019" s="119">
        <v>301</v>
      </c>
      <c r="M4019" s="119">
        <v>29</v>
      </c>
      <c r="N4019" s="120"/>
    </row>
    <row r="4020" spans="1:14" x14ac:dyDescent="0.25">
      <c r="A4020" s="119">
        <v>270</v>
      </c>
      <c r="B4020" s="119">
        <v>14</v>
      </c>
      <c r="C4020" s="119">
        <v>3</v>
      </c>
      <c r="D4020" s="119" t="s">
        <v>186</v>
      </c>
      <c r="E4020" s="119">
        <v>6</v>
      </c>
      <c r="F4020" s="119" t="s">
        <v>393</v>
      </c>
      <c r="G4020" s="119" t="s">
        <v>394</v>
      </c>
      <c r="H4020" s="119" t="s">
        <v>188</v>
      </c>
      <c r="I4020" s="119" t="s">
        <v>190</v>
      </c>
      <c r="J4020" s="119">
        <v>2</v>
      </c>
      <c r="K4020" s="119">
        <v>4</v>
      </c>
      <c r="L4020" s="119">
        <v>401</v>
      </c>
      <c r="M4020" s="119">
        <v>34</v>
      </c>
      <c r="N4020" s="120"/>
    </row>
    <row r="4021" spans="1:14" x14ac:dyDescent="0.25">
      <c r="A4021" s="119">
        <v>270</v>
      </c>
      <c r="B4021" s="119">
        <v>14</v>
      </c>
      <c r="C4021" s="119">
        <v>3</v>
      </c>
      <c r="D4021" s="119" t="s">
        <v>186</v>
      </c>
      <c r="E4021" s="119">
        <v>6</v>
      </c>
      <c r="F4021" s="119" t="s">
        <v>393</v>
      </c>
      <c r="G4021" s="119" t="s">
        <v>394</v>
      </c>
      <c r="H4021" s="119" t="s">
        <v>188</v>
      </c>
      <c r="I4021" s="119" t="s">
        <v>190</v>
      </c>
      <c r="J4021" s="119">
        <v>2</v>
      </c>
      <c r="K4021" s="119">
        <v>5</v>
      </c>
      <c r="L4021" s="119">
        <v>501</v>
      </c>
      <c r="M4021" s="119">
        <v>34</v>
      </c>
      <c r="N4021" s="120"/>
    </row>
    <row r="4022" spans="1:14" x14ac:dyDescent="0.25">
      <c r="A4022" s="119">
        <v>270</v>
      </c>
      <c r="B4022" s="119">
        <v>23</v>
      </c>
      <c r="C4022" s="119">
        <v>3</v>
      </c>
      <c r="D4022" s="119" t="s">
        <v>186</v>
      </c>
      <c r="E4022" s="119">
        <v>7</v>
      </c>
      <c r="F4022" s="119" t="s">
        <v>393</v>
      </c>
      <c r="G4022" s="119" t="s">
        <v>395</v>
      </c>
      <c r="H4022" s="119" t="s">
        <v>188</v>
      </c>
      <c r="I4022" s="119" t="s">
        <v>189</v>
      </c>
      <c r="J4022" s="119">
        <v>1</v>
      </c>
      <c r="K4022" s="119">
        <v>0</v>
      </c>
      <c r="L4022" s="119">
        <v>1</v>
      </c>
      <c r="M4022" s="119">
        <v>21</v>
      </c>
      <c r="N4022" s="120"/>
    </row>
    <row r="4023" spans="1:14" x14ac:dyDescent="0.25">
      <c r="A4023" s="119">
        <v>270</v>
      </c>
      <c r="B4023" s="119">
        <v>23</v>
      </c>
      <c r="C4023" s="119">
        <v>3</v>
      </c>
      <c r="D4023" s="119" t="s">
        <v>186</v>
      </c>
      <c r="E4023" s="119">
        <v>7</v>
      </c>
      <c r="F4023" s="119" t="s">
        <v>393</v>
      </c>
      <c r="G4023" s="119" t="s">
        <v>395</v>
      </c>
      <c r="H4023" s="119" t="s">
        <v>188</v>
      </c>
      <c r="I4023" s="119" t="s">
        <v>189</v>
      </c>
      <c r="J4023" s="119">
        <v>2</v>
      </c>
      <c r="K4023" s="119">
        <v>1</v>
      </c>
      <c r="L4023" s="119">
        <v>101</v>
      </c>
      <c r="M4023" s="119">
        <v>38</v>
      </c>
      <c r="N4023" s="120"/>
    </row>
    <row r="4024" spans="1:14" x14ac:dyDescent="0.25">
      <c r="A4024" s="119">
        <v>270</v>
      </c>
      <c r="B4024" s="119">
        <v>23</v>
      </c>
      <c r="C4024" s="119">
        <v>3</v>
      </c>
      <c r="D4024" s="119" t="s">
        <v>186</v>
      </c>
      <c r="E4024" s="119">
        <v>7</v>
      </c>
      <c r="F4024" s="119" t="s">
        <v>393</v>
      </c>
      <c r="G4024" s="119" t="s">
        <v>395</v>
      </c>
      <c r="H4024" s="119" t="s">
        <v>188</v>
      </c>
      <c r="I4024" s="119" t="s">
        <v>189</v>
      </c>
      <c r="J4024" s="119">
        <v>2</v>
      </c>
      <c r="K4024" s="119">
        <v>3</v>
      </c>
      <c r="L4024" s="119">
        <v>301</v>
      </c>
      <c r="M4024" s="119">
        <v>32</v>
      </c>
      <c r="N4024" s="120"/>
    </row>
    <row r="4025" spans="1:14" x14ac:dyDescent="0.25">
      <c r="A4025" s="119">
        <v>270</v>
      </c>
      <c r="B4025" s="119">
        <v>23</v>
      </c>
      <c r="C4025" s="119">
        <v>3</v>
      </c>
      <c r="D4025" s="119" t="s">
        <v>186</v>
      </c>
      <c r="E4025" s="119">
        <v>7</v>
      </c>
      <c r="F4025" s="119" t="s">
        <v>393</v>
      </c>
      <c r="G4025" s="119" t="s">
        <v>395</v>
      </c>
      <c r="H4025" s="119" t="s">
        <v>188</v>
      </c>
      <c r="I4025" s="119" t="s">
        <v>189</v>
      </c>
      <c r="J4025" s="119">
        <v>2</v>
      </c>
      <c r="K4025" s="119">
        <v>3</v>
      </c>
      <c r="L4025" s="119">
        <v>302</v>
      </c>
      <c r="M4025" s="119">
        <v>27</v>
      </c>
      <c r="N4025" s="120"/>
    </row>
    <row r="4026" spans="1:14" x14ac:dyDescent="0.25">
      <c r="A4026" s="119">
        <v>270</v>
      </c>
      <c r="B4026" s="119">
        <v>23</v>
      </c>
      <c r="C4026" s="119">
        <v>3</v>
      </c>
      <c r="D4026" s="119" t="s">
        <v>186</v>
      </c>
      <c r="E4026" s="119">
        <v>7</v>
      </c>
      <c r="F4026" s="119" t="s">
        <v>393</v>
      </c>
      <c r="G4026" s="119" t="s">
        <v>395</v>
      </c>
      <c r="H4026" s="119" t="s">
        <v>188</v>
      </c>
      <c r="I4026" s="119" t="s">
        <v>189</v>
      </c>
      <c r="J4026" s="119">
        <v>2</v>
      </c>
      <c r="K4026" s="119">
        <v>3</v>
      </c>
      <c r="L4026" s="119">
        <v>303</v>
      </c>
      <c r="M4026" s="119">
        <v>35</v>
      </c>
      <c r="N4026" s="120"/>
    </row>
    <row r="4027" spans="1:14" x14ac:dyDescent="0.25">
      <c r="A4027" s="119">
        <v>270</v>
      </c>
      <c r="B4027" s="119">
        <v>23</v>
      </c>
      <c r="C4027" s="119">
        <v>3</v>
      </c>
      <c r="D4027" s="119" t="s">
        <v>186</v>
      </c>
      <c r="E4027" s="119">
        <v>7</v>
      </c>
      <c r="F4027" s="119" t="s">
        <v>393</v>
      </c>
      <c r="G4027" s="119" t="s">
        <v>395</v>
      </c>
      <c r="H4027" s="119" t="s">
        <v>188</v>
      </c>
      <c r="I4027" s="119" t="s">
        <v>190</v>
      </c>
      <c r="J4027" s="119">
        <v>2</v>
      </c>
      <c r="K4027" s="119">
        <v>2</v>
      </c>
      <c r="L4027" s="119">
        <v>201</v>
      </c>
      <c r="M4027" s="119">
        <v>35</v>
      </c>
      <c r="N4027" s="120"/>
    </row>
    <row r="4028" spans="1:14" x14ac:dyDescent="0.25">
      <c r="A4028" s="119">
        <v>270</v>
      </c>
      <c r="B4028" s="119">
        <v>23</v>
      </c>
      <c r="C4028" s="119">
        <v>3</v>
      </c>
      <c r="D4028" s="119" t="s">
        <v>186</v>
      </c>
      <c r="E4028" s="119">
        <v>7</v>
      </c>
      <c r="F4028" s="119" t="s">
        <v>393</v>
      </c>
      <c r="G4028" s="119" t="s">
        <v>395</v>
      </c>
      <c r="H4028" s="119" t="s">
        <v>188</v>
      </c>
      <c r="I4028" s="119" t="s">
        <v>190</v>
      </c>
      <c r="J4028" s="119">
        <v>2</v>
      </c>
      <c r="K4028" s="119">
        <v>3</v>
      </c>
      <c r="L4028" s="119">
        <v>302</v>
      </c>
      <c r="M4028" s="119">
        <v>33</v>
      </c>
      <c r="N4028" s="120"/>
    </row>
    <row r="4029" spans="1:14" x14ac:dyDescent="0.25">
      <c r="A4029" s="119">
        <v>270</v>
      </c>
      <c r="B4029" s="119">
        <v>23</v>
      </c>
      <c r="C4029" s="119">
        <v>3</v>
      </c>
      <c r="D4029" s="119" t="s">
        <v>186</v>
      </c>
      <c r="E4029" s="119">
        <v>7</v>
      </c>
      <c r="F4029" s="119" t="s">
        <v>393</v>
      </c>
      <c r="G4029" s="119" t="s">
        <v>395</v>
      </c>
      <c r="H4029" s="119" t="s">
        <v>188</v>
      </c>
      <c r="I4029" s="119" t="s">
        <v>190</v>
      </c>
      <c r="J4029" s="119">
        <v>2</v>
      </c>
      <c r="K4029" s="119">
        <v>4</v>
      </c>
      <c r="L4029" s="119">
        <v>401</v>
      </c>
      <c r="M4029" s="119">
        <v>33</v>
      </c>
      <c r="N4029" s="120"/>
    </row>
    <row r="4030" spans="1:14" x14ac:dyDescent="0.25">
      <c r="A4030" s="119">
        <v>270</v>
      </c>
      <c r="B4030" s="119">
        <v>23</v>
      </c>
      <c r="C4030" s="119">
        <v>3</v>
      </c>
      <c r="D4030" s="119" t="s">
        <v>186</v>
      </c>
      <c r="E4030" s="119">
        <v>7</v>
      </c>
      <c r="F4030" s="119" t="s">
        <v>393</v>
      </c>
      <c r="G4030" s="119" t="s">
        <v>395</v>
      </c>
      <c r="H4030" s="119" t="s">
        <v>188</v>
      </c>
      <c r="I4030" s="119" t="s">
        <v>190</v>
      </c>
      <c r="J4030" s="119">
        <v>2</v>
      </c>
      <c r="K4030" s="119">
        <v>5</v>
      </c>
      <c r="L4030" s="119">
        <v>501</v>
      </c>
      <c r="M4030" s="119">
        <v>28</v>
      </c>
      <c r="N4030" s="120"/>
    </row>
    <row r="4031" spans="1:14" x14ac:dyDescent="0.25">
      <c r="A4031" s="119">
        <v>270</v>
      </c>
      <c r="B4031" s="119">
        <v>96</v>
      </c>
      <c r="C4031" s="119">
        <v>3</v>
      </c>
      <c r="D4031" s="119" t="s">
        <v>186</v>
      </c>
      <c r="E4031" s="119">
        <v>7</v>
      </c>
      <c r="F4031" s="119" t="s">
        <v>393</v>
      </c>
      <c r="G4031" s="119" t="s">
        <v>396</v>
      </c>
      <c r="H4031" s="119" t="s">
        <v>188</v>
      </c>
      <c r="I4031" s="119" t="s">
        <v>189</v>
      </c>
      <c r="J4031" s="119">
        <v>1</v>
      </c>
      <c r="K4031" s="119">
        <v>0</v>
      </c>
      <c r="L4031" s="119">
        <v>1</v>
      </c>
      <c r="M4031" s="119">
        <v>26</v>
      </c>
      <c r="N4031" s="120"/>
    </row>
    <row r="4032" spans="1:14" x14ac:dyDescent="0.25">
      <c r="A4032" s="119">
        <v>270</v>
      </c>
      <c r="B4032" s="119">
        <v>96</v>
      </c>
      <c r="C4032" s="119">
        <v>3</v>
      </c>
      <c r="D4032" s="119" t="s">
        <v>186</v>
      </c>
      <c r="E4032" s="119">
        <v>7</v>
      </c>
      <c r="F4032" s="119" t="s">
        <v>393</v>
      </c>
      <c r="G4032" s="119" t="s">
        <v>396</v>
      </c>
      <c r="H4032" s="119" t="s">
        <v>188</v>
      </c>
      <c r="I4032" s="119" t="s">
        <v>189</v>
      </c>
      <c r="J4032" s="119">
        <v>2</v>
      </c>
      <c r="K4032" s="119">
        <v>2</v>
      </c>
      <c r="L4032" s="119">
        <v>201</v>
      </c>
      <c r="M4032" s="119">
        <v>32</v>
      </c>
      <c r="N4032" s="120"/>
    </row>
    <row r="4033" spans="1:14" x14ac:dyDescent="0.25">
      <c r="A4033" s="119">
        <v>270</v>
      </c>
      <c r="B4033" s="119">
        <v>96</v>
      </c>
      <c r="C4033" s="119">
        <v>3</v>
      </c>
      <c r="D4033" s="119" t="s">
        <v>186</v>
      </c>
      <c r="E4033" s="119">
        <v>7</v>
      </c>
      <c r="F4033" s="119" t="s">
        <v>393</v>
      </c>
      <c r="G4033" s="119" t="s">
        <v>396</v>
      </c>
      <c r="H4033" s="119" t="s">
        <v>188</v>
      </c>
      <c r="I4033" s="119" t="s">
        <v>189</v>
      </c>
      <c r="J4033" s="119">
        <v>2</v>
      </c>
      <c r="K4033" s="119">
        <v>3</v>
      </c>
      <c r="L4033" s="119">
        <v>301</v>
      </c>
      <c r="M4033" s="119">
        <v>30</v>
      </c>
      <c r="N4033" s="120"/>
    </row>
    <row r="4034" spans="1:14" x14ac:dyDescent="0.25">
      <c r="A4034" s="119">
        <v>270</v>
      </c>
      <c r="B4034" s="119">
        <v>96</v>
      </c>
      <c r="C4034" s="119">
        <v>3</v>
      </c>
      <c r="D4034" s="119" t="s">
        <v>186</v>
      </c>
      <c r="E4034" s="119">
        <v>7</v>
      </c>
      <c r="F4034" s="119" t="s">
        <v>393</v>
      </c>
      <c r="G4034" s="119" t="s">
        <v>396</v>
      </c>
      <c r="H4034" s="119" t="s">
        <v>188</v>
      </c>
      <c r="I4034" s="119" t="s">
        <v>190</v>
      </c>
      <c r="J4034" s="119">
        <v>2</v>
      </c>
      <c r="K4034" s="119">
        <v>1</v>
      </c>
      <c r="L4034" s="119">
        <v>101</v>
      </c>
      <c r="M4034" s="119">
        <v>37</v>
      </c>
      <c r="N4034" s="120"/>
    </row>
    <row r="4035" spans="1:14" x14ac:dyDescent="0.25">
      <c r="A4035" s="119">
        <v>270</v>
      </c>
      <c r="B4035" s="119">
        <v>96</v>
      </c>
      <c r="C4035" s="119">
        <v>3</v>
      </c>
      <c r="D4035" s="119" t="s">
        <v>186</v>
      </c>
      <c r="E4035" s="119">
        <v>7</v>
      </c>
      <c r="F4035" s="119" t="s">
        <v>393</v>
      </c>
      <c r="G4035" s="119" t="s">
        <v>396</v>
      </c>
      <c r="H4035" s="119" t="s">
        <v>188</v>
      </c>
      <c r="I4035" s="119" t="s">
        <v>190</v>
      </c>
      <c r="J4035" s="119">
        <v>2</v>
      </c>
      <c r="K4035" s="119">
        <v>4</v>
      </c>
      <c r="L4035" s="119">
        <v>401</v>
      </c>
      <c r="M4035" s="119">
        <v>32</v>
      </c>
      <c r="N4035" s="120"/>
    </row>
    <row r="4036" spans="1:14" x14ac:dyDescent="0.25">
      <c r="A4036" s="119">
        <v>270</v>
      </c>
      <c r="B4036" s="119">
        <v>96</v>
      </c>
      <c r="C4036" s="119">
        <v>3</v>
      </c>
      <c r="D4036" s="119" t="s">
        <v>186</v>
      </c>
      <c r="E4036" s="119">
        <v>7</v>
      </c>
      <c r="F4036" s="119" t="s">
        <v>393</v>
      </c>
      <c r="G4036" s="119" t="s">
        <v>396</v>
      </c>
      <c r="H4036" s="119" t="s">
        <v>188</v>
      </c>
      <c r="I4036" s="119" t="s">
        <v>190</v>
      </c>
      <c r="J4036" s="119">
        <v>2</v>
      </c>
      <c r="K4036" s="119">
        <v>5</v>
      </c>
      <c r="L4036" s="119">
        <v>501</v>
      </c>
      <c r="M4036" s="119">
        <v>35</v>
      </c>
      <c r="N4036" s="120"/>
    </row>
    <row r="4037" spans="1:14" x14ac:dyDescent="0.25">
      <c r="A4037" s="119">
        <v>270</v>
      </c>
      <c r="B4037" s="119">
        <v>270</v>
      </c>
      <c r="C4037" s="119">
        <v>3</v>
      </c>
      <c r="D4037" s="119" t="s">
        <v>186</v>
      </c>
      <c r="E4037" s="119">
        <v>7</v>
      </c>
      <c r="F4037" s="119" t="s">
        <v>393</v>
      </c>
      <c r="G4037" s="119" t="s">
        <v>393</v>
      </c>
      <c r="H4037" s="119" t="s">
        <v>211</v>
      </c>
      <c r="I4037" s="119" t="s">
        <v>192</v>
      </c>
      <c r="J4037" s="119">
        <v>2</v>
      </c>
      <c r="K4037" s="119">
        <v>21</v>
      </c>
      <c r="L4037" s="119">
        <v>2101</v>
      </c>
      <c r="M4037" s="119">
        <v>18</v>
      </c>
      <c r="N4037" s="120"/>
    </row>
    <row r="4038" spans="1:14" x14ac:dyDescent="0.25">
      <c r="A4038" s="119">
        <v>270</v>
      </c>
      <c r="B4038" s="119">
        <v>270</v>
      </c>
      <c r="C4038" s="119">
        <v>3</v>
      </c>
      <c r="D4038" s="119" t="s">
        <v>186</v>
      </c>
      <c r="E4038" s="119">
        <v>7</v>
      </c>
      <c r="F4038" s="119" t="s">
        <v>393</v>
      </c>
      <c r="G4038" s="119" t="s">
        <v>393</v>
      </c>
      <c r="H4038" s="119" t="s">
        <v>188</v>
      </c>
      <c r="I4038" s="119" t="s">
        <v>189</v>
      </c>
      <c r="J4038" s="119">
        <v>1</v>
      </c>
      <c r="K4038" s="119">
        <v>0</v>
      </c>
      <c r="L4038" s="119">
        <v>1</v>
      </c>
      <c r="M4038" s="119">
        <v>26</v>
      </c>
      <c r="N4038" s="120"/>
    </row>
    <row r="4039" spans="1:14" x14ac:dyDescent="0.25">
      <c r="A4039" s="119">
        <v>270</v>
      </c>
      <c r="B4039" s="119">
        <v>270</v>
      </c>
      <c r="C4039" s="119">
        <v>3</v>
      </c>
      <c r="D4039" s="119" t="s">
        <v>186</v>
      </c>
      <c r="E4039" s="119">
        <v>7</v>
      </c>
      <c r="F4039" s="119" t="s">
        <v>393</v>
      </c>
      <c r="G4039" s="119" t="s">
        <v>393</v>
      </c>
      <c r="H4039" s="119" t="s">
        <v>188</v>
      </c>
      <c r="I4039" s="119" t="s">
        <v>189</v>
      </c>
      <c r="J4039" s="119">
        <v>1</v>
      </c>
      <c r="K4039" s="119">
        <v>0</v>
      </c>
      <c r="L4039" s="119">
        <v>2</v>
      </c>
      <c r="M4039" s="119">
        <v>26</v>
      </c>
      <c r="N4039" s="120"/>
    </row>
    <row r="4040" spans="1:14" x14ac:dyDescent="0.25">
      <c r="A4040" s="119">
        <v>270</v>
      </c>
      <c r="B4040" s="119">
        <v>270</v>
      </c>
      <c r="C4040" s="119">
        <v>3</v>
      </c>
      <c r="D4040" s="119" t="s">
        <v>186</v>
      </c>
      <c r="E4040" s="119">
        <v>7</v>
      </c>
      <c r="F4040" s="119" t="s">
        <v>393</v>
      </c>
      <c r="G4040" s="119" t="s">
        <v>393</v>
      </c>
      <c r="H4040" s="119" t="s">
        <v>188</v>
      </c>
      <c r="I4040" s="119" t="s">
        <v>189</v>
      </c>
      <c r="J4040" s="119">
        <v>1</v>
      </c>
      <c r="K4040" s="119">
        <v>0</v>
      </c>
      <c r="L4040" s="119">
        <v>3</v>
      </c>
      <c r="M4040" s="119">
        <v>25</v>
      </c>
      <c r="N4040" s="120"/>
    </row>
    <row r="4041" spans="1:14" x14ac:dyDescent="0.25">
      <c r="A4041" s="119">
        <v>270</v>
      </c>
      <c r="B4041" s="119">
        <v>270</v>
      </c>
      <c r="C4041" s="119">
        <v>3</v>
      </c>
      <c r="D4041" s="119" t="s">
        <v>186</v>
      </c>
      <c r="E4041" s="119">
        <v>7</v>
      </c>
      <c r="F4041" s="119" t="s">
        <v>393</v>
      </c>
      <c r="G4041" s="119" t="s">
        <v>393</v>
      </c>
      <c r="H4041" s="119" t="s">
        <v>188</v>
      </c>
      <c r="I4041" s="119" t="s">
        <v>189</v>
      </c>
      <c r="J4041" s="119">
        <v>3</v>
      </c>
      <c r="K4041" s="119">
        <v>6</v>
      </c>
      <c r="L4041" s="119">
        <v>601</v>
      </c>
      <c r="M4041" s="119">
        <v>40</v>
      </c>
      <c r="N4041" s="120"/>
    </row>
    <row r="4042" spans="1:14" x14ac:dyDescent="0.25">
      <c r="A4042" s="119">
        <v>270</v>
      </c>
      <c r="B4042" s="119">
        <v>270</v>
      </c>
      <c r="C4042" s="119">
        <v>3</v>
      </c>
      <c r="D4042" s="119" t="s">
        <v>186</v>
      </c>
      <c r="E4042" s="119">
        <v>7</v>
      </c>
      <c r="F4042" s="119" t="s">
        <v>393</v>
      </c>
      <c r="G4042" s="119" t="s">
        <v>393</v>
      </c>
      <c r="H4042" s="119" t="s">
        <v>188</v>
      </c>
      <c r="I4042" s="119" t="s">
        <v>189</v>
      </c>
      <c r="J4042" s="119">
        <v>3</v>
      </c>
      <c r="K4042" s="119">
        <v>6</v>
      </c>
      <c r="L4042" s="119">
        <v>602</v>
      </c>
      <c r="M4042" s="119">
        <v>39</v>
      </c>
      <c r="N4042" s="120"/>
    </row>
    <row r="4043" spans="1:14" x14ac:dyDescent="0.25">
      <c r="A4043" s="119">
        <v>270</v>
      </c>
      <c r="B4043" s="119">
        <v>270</v>
      </c>
      <c r="C4043" s="119">
        <v>3</v>
      </c>
      <c r="D4043" s="119" t="s">
        <v>186</v>
      </c>
      <c r="E4043" s="119">
        <v>7</v>
      </c>
      <c r="F4043" s="119" t="s">
        <v>393</v>
      </c>
      <c r="G4043" s="119" t="s">
        <v>393</v>
      </c>
      <c r="H4043" s="119" t="s">
        <v>188</v>
      </c>
      <c r="I4043" s="119" t="s">
        <v>189</v>
      </c>
      <c r="J4043" s="119">
        <v>3</v>
      </c>
      <c r="K4043" s="119">
        <v>6</v>
      </c>
      <c r="L4043" s="119">
        <v>603</v>
      </c>
      <c r="M4043" s="119">
        <v>39</v>
      </c>
      <c r="N4043" s="120"/>
    </row>
    <row r="4044" spans="1:14" x14ac:dyDescent="0.25">
      <c r="A4044" s="119">
        <v>270</v>
      </c>
      <c r="B4044" s="119">
        <v>270</v>
      </c>
      <c r="C4044" s="119">
        <v>3</v>
      </c>
      <c r="D4044" s="119" t="s">
        <v>186</v>
      </c>
      <c r="E4044" s="119">
        <v>7</v>
      </c>
      <c r="F4044" s="119" t="s">
        <v>393</v>
      </c>
      <c r="G4044" s="119" t="s">
        <v>393</v>
      </c>
      <c r="H4044" s="119" t="s">
        <v>188</v>
      </c>
      <c r="I4044" s="119" t="s">
        <v>189</v>
      </c>
      <c r="J4044" s="119">
        <v>3</v>
      </c>
      <c r="K4044" s="119">
        <v>6</v>
      </c>
      <c r="L4044" s="119">
        <v>604</v>
      </c>
      <c r="M4044" s="119">
        <v>38</v>
      </c>
      <c r="N4044" s="120"/>
    </row>
    <row r="4045" spans="1:14" x14ac:dyDescent="0.25">
      <c r="A4045" s="119">
        <v>270</v>
      </c>
      <c r="B4045" s="119">
        <v>270</v>
      </c>
      <c r="C4045" s="119">
        <v>3</v>
      </c>
      <c r="D4045" s="119" t="s">
        <v>186</v>
      </c>
      <c r="E4045" s="119">
        <v>7</v>
      </c>
      <c r="F4045" s="119" t="s">
        <v>393</v>
      </c>
      <c r="G4045" s="119" t="s">
        <v>393</v>
      </c>
      <c r="H4045" s="119" t="s">
        <v>188</v>
      </c>
      <c r="I4045" s="119" t="s">
        <v>189</v>
      </c>
      <c r="J4045" s="119">
        <v>3</v>
      </c>
      <c r="K4045" s="119">
        <v>6</v>
      </c>
      <c r="L4045" s="119">
        <v>605</v>
      </c>
      <c r="M4045" s="119">
        <v>36</v>
      </c>
      <c r="N4045" s="120"/>
    </row>
    <row r="4046" spans="1:14" x14ac:dyDescent="0.25">
      <c r="A4046" s="119">
        <v>270</v>
      </c>
      <c r="B4046" s="119">
        <v>270</v>
      </c>
      <c r="C4046" s="119">
        <v>3</v>
      </c>
      <c r="D4046" s="119" t="s">
        <v>186</v>
      </c>
      <c r="E4046" s="119">
        <v>7</v>
      </c>
      <c r="F4046" s="119" t="s">
        <v>393</v>
      </c>
      <c r="G4046" s="119" t="s">
        <v>393</v>
      </c>
      <c r="H4046" s="119" t="s">
        <v>188</v>
      </c>
      <c r="I4046" s="119" t="s">
        <v>189</v>
      </c>
      <c r="J4046" s="119">
        <v>3</v>
      </c>
      <c r="K4046" s="119">
        <v>7</v>
      </c>
      <c r="L4046" s="119">
        <v>701</v>
      </c>
      <c r="M4046" s="119">
        <v>39</v>
      </c>
      <c r="N4046" s="120"/>
    </row>
    <row r="4047" spans="1:14" x14ac:dyDescent="0.25">
      <c r="A4047" s="119">
        <v>270</v>
      </c>
      <c r="B4047" s="119">
        <v>270</v>
      </c>
      <c r="C4047" s="119">
        <v>3</v>
      </c>
      <c r="D4047" s="119" t="s">
        <v>186</v>
      </c>
      <c r="E4047" s="119">
        <v>7</v>
      </c>
      <c r="F4047" s="119" t="s">
        <v>393</v>
      </c>
      <c r="G4047" s="119" t="s">
        <v>393</v>
      </c>
      <c r="H4047" s="119" t="s">
        <v>188</v>
      </c>
      <c r="I4047" s="119" t="s">
        <v>189</v>
      </c>
      <c r="J4047" s="119">
        <v>3</v>
      </c>
      <c r="K4047" s="119">
        <v>7</v>
      </c>
      <c r="L4047" s="119">
        <v>702</v>
      </c>
      <c r="M4047" s="119">
        <v>39</v>
      </c>
      <c r="N4047" s="120"/>
    </row>
    <row r="4048" spans="1:14" x14ac:dyDescent="0.25">
      <c r="A4048" s="119">
        <v>270</v>
      </c>
      <c r="B4048" s="119">
        <v>270</v>
      </c>
      <c r="C4048" s="119">
        <v>3</v>
      </c>
      <c r="D4048" s="119" t="s">
        <v>186</v>
      </c>
      <c r="E4048" s="119">
        <v>7</v>
      </c>
      <c r="F4048" s="119" t="s">
        <v>393</v>
      </c>
      <c r="G4048" s="119" t="s">
        <v>393</v>
      </c>
      <c r="H4048" s="119" t="s">
        <v>188</v>
      </c>
      <c r="I4048" s="119" t="s">
        <v>189</v>
      </c>
      <c r="J4048" s="119">
        <v>3</v>
      </c>
      <c r="K4048" s="119">
        <v>7</v>
      </c>
      <c r="L4048" s="119">
        <v>703</v>
      </c>
      <c r="M4048" s="119">
        <v>40</v>
      </c>
      <c r="N4048" s="120"/>
    </row>
    <row r="4049" spans="1:14" x14ac:dyDescent="0.25">
      <c r="A4049" s="119">
        <v>270</v>
      </c>
      <c r="B4049" s="119">
        <v>270</v>
      </c>
      <c r="C4049" s="119">
        <v>3</v>
      </c>
      <c r="D4049" s="119" t="s">
        <v>186</v>
      </c>
      <c r="E4049" s="119">
        <v>7</v>
      </c>
      <c r="F4049" s="119" t="s">
        <v>393</v>
      </c>
      <c r="G4049" s="119" t="s">
        <v>393</v>
      </c>
      <c r="H4049" s="119" t="s">
        <v>188</v>
      </c>
      <c r="I4049" s="119" t="s">
        <v>189</v>
      </c>
      <c r="J4049" s="119">
        <v>3</v>
      </c>
      <c r="K4049" s="119">
        <v>7</v>
      </c>
      <c r="L4049" s="119">
        <v>704</v>
      </c>
      <c r="M4049" s="119">
        <v>40</v>
      </c>
      <c r="N4049" s="120"/>
    </row>
    <row r="4050" spans="1:14" x14ac:dyDescent="0.25">
      <c r="A4050" s="119">
        <v>270</v>
      </c>
      <c r="B4050" s="119">
        <v>270</v>
      </c>
      <c r="C4050" s="119">
        <v>3</v>
      </c>
      <c r="D4050" s="119" t="s">
        <v>186</v>
      </c>
      <c r="E4050" s="119">
        <v>7</v>
      </c>
      <c r="F4050" s="119" t="s">
        <v>393</v>
      </c>
      <c r="G4050" s="119" t="s">
        <v>393</v>
      </c>
      <c r="H4050" s="119" t="s">
        <v>188</v>
      </c>
      <c r="I4050" s="119" t="s">
        <v>189</v>
      </c>
      <c r="J4050" s="119">
        <v>3</v>
      </c>
      <c r="K4050" s="119">
        <v>7</v>
      </c>
      <c r="L4050" s="119">
        <v>705</v>
      </c>
      <c r="M4050" s="119">
        <v>40</v>
      </c>
      <c r="N4050" s="120"/>
    </row>
    <row r="4051" spans="1:14" x14ac:dyDescent="0.25">
      <c r="A4051" s="119">
        <v>270</v>
      </c>
      <c r="B4051" s="119">
        <v>270</v>
      </c>
      <c r="C4051" s="119">
        <v>3</v>
      </c>
      <c r="D4051" s="119" t="s">
        <v>186</v>
      </c>
      <c r="E4051" s="119">
        <v>7</v>
      </c>
      <c r="F4051" s="119" t="s">
        <v>393</v>
      </c>
      <c r="G4051" s="119" t="s">
        <v>393</v>
      </c>
      <c r="H4051" s="119" t="s">
        <v>188</v>
      </c>
      <c r="I4051" s="119" t="s">
        <v>189</v>
      </c>
      <c r="J4051" s="119">
        <v>3</v>
      </c>
      <c r="K4051" s="119">
        <v>8</v>
      </c>
      <c r="L4051" s="119">
        <v>801</v>
      </c>
      <c r="M4051" s="119">
        <v>34</v>
      </c>
      <c r="N4051" s="120"/>
    </row>
    <row r="4052" spans="1:14" x14ac:dyDescent="0.25">
      <c r="A4052" s="119">
        <v>270</v>
      </c>
      <c r="B4052" s="119">
        <v>270</v>
      </c>
      <c r="C4052" s="119">
        <v>3</v>
      </c>
      <c r="D4052" s="119" t="s">
        <v>186</v>
      </c>
      <c r="E4052" s="119">
        <v>7</v>
      </c>
      <c r="F4052" s="119" t="s">
        <v>393</v>
      </c>
      <c r="G4052" s="119" t="s">
        <v>393</v>
      </c>
      <c r="H4052" s="119" t="s">
        <v>188</v>
      </c>
      <c r="I4052" s="119" t="s">
        <v>189</v>
      </c>
      <c r="J4052" s="119">
        <v>3</v>
      </c>
      <c r="K4052" s="119">
        <v>8</v>
      </c>
      <c r="L4052" s="119">
        <v>802</v>
      </c>
      <c r="M4052" s="119">
        <v>39</v>
      </c>
      <c r="N4052" s="120"/>
    </row>
    <row r="4053" spans="1:14" x14ac:dyDescent="0.25">
      <c r="A4053" s="119">
        <v>270</v>
      </c>
      <c r="B4053" s="119">
        <v>270</v>
      </c>
      <c r="C4053" s="119">
        <v>3</v>
      </c>
      <c r="D4053" s="119" t="s">
        <v>186</v>
      </c>
      <c r="E4053" s="119">
        <v>7</v>
      </c>
      <c r="F4053" s="119" t="s">
        <v>393</v>
      </c>
      <c r="G4053" s="119" t="s">
        <v>393</v>
      </c>
      <c r="H4053" s="119" t="s">
        <v>188</v>
      </c>
      <c r="I4053" s="119" t="s">
        <v>189</v>
      </c>
      <c r="J4053" s="119">
        <v>3</v>
      </c>
      <c r="K4053" s="119">
        <v>8</v>
      </c>
      <c r="L4053" s="119">
        <v>803</v>
      </c>
      <c r="M4053" s="119">
        <v>38</v>
      </c>
      <c r="N4053" s="120"/>
    </row>
    <row r="4054" spans="1:14" x14ac:dyDescent="0.25">
      <c r="A4054" s="119">
        <v>270</v>
      </c>
      <c r="B4054" s="119">
        <v>270</v>
      </c>
      <c r="C4054" s="119">
        <v>3</v>
      </c>
      <c r="D4054" s="119" t="s">
        <v>186</v>
      </c>
      <c r="E4054" s="119">
        <v>7</v>
      </c>
      <c r="F4054" s="119" t="s">
        <v>393</v>
      </c>
      <c r="G4054" s="119" t="s">
        <v>393</v>
      </c>
      <c r="H4054" s="119" t="s">
        <v>188</v>
      </c>
      <c r="I4054" s="119" t="s">
        <v>189</v>
      </c>
      <c r="J4054" s="119">
        <v>3</v>
      </c>
      <c r="K4054" s="119">
        <v>8</v>
      </c>
      <c r="L4054" s="119">
        <v>804</v>
      </c>
      <c r="M4054" s="119">
        <v>37</v>
      </c>
      <c r="N4054" s="120"/>
    </row>
    <row r="4055" spans="1:14" x14ac:dyDescent="0.25">
      <c r="A4055" s="119">
        <v>270</v>
      </c>
      <c r="B4055" s="119">
        <v>270</v>
      </c>
      <c r="C4055" s="119">
        <v>3</v>
      </c>
      <c r="D4055" s="119" t="s">
        <v>186</v>
      </c>
      <c r="E4055" s="119">
        <v>7</v>
      </c>
      <c r="F4055" s="119" t="s">
        <v>393</v>
      </c>
      <c r="G4055" s="119" t="s">
        <v>393</v>
      </c>
      <c r="H4055" s="119" t="s">
        <v>188</v>
      </c>
      <c r="I4055" s="119" t="s">
        <v>189</v>
      </c>
      <c r="J4055" s="119">
        <v>3</v>
      </c>
      <c r="K4055" s="119">
        <v>8</v>
      </c>
      <c r="L4055" s="119">
        <v>805</v>
      </c>
      <c r="M4055" s="119">
        <v>38</v>
      </c>
      <c r="N4055" s="120"/>
    </row>
    <row r="4056" spans="1:14" x14ac:dyDescent="0.25">
      <c r="A4056" s="119">
        <v>270</v>
      </c>
      <c r="B4056" s="119">
        <v>270</v>
      </c>
      <c r="C4056" s="119">
        <v>3</v>
      </c>
      <c r="D4056" s="119" t="s">
        <v>186</v>
      </c>
      <c r="E4056" s="119">
        <v>7</v>
      </c>
      <c r="F4056" s="119" t="s">
        <v>393</v>
      </c>
      <c r="G4056" s="119" t="s">
        <v>393</v>
      </c>
      <c r="H4056" s="119" t="s">
        <v>188</v>
      </c>
      <c r="I4056" s="119" t="s">
        <v>189</v>
      </c>
      <c r="J4056" s="119">
        <v>3</v>
      </c>
      <c r="K4056" s="119">
        <v>9</v>
      </c>
      <c r="L4056" s="119">
        <v>901</v>
      </c>
      <c r="M4056" s="119">
        <v>36</v>
      </c>
      <c r="N4056" s="120"/>
    </row>
    <row r="4057" spans="1:14" x14ac:dyDescent="0.25">
      <c r="A4057" s="119">
        <v>270</v>
      </c>
      <c r="B4057" s="119">
        <v>270</v>
      </c>
      <c r="C4057" s="119">
        <v>3</v>
      </c>
      <c r="D4057" s="119" t="s">
        <v>186</v>
      </c>
      <c r="E4057" s="119">
        <v>7</v>
      </c>
      <c r="F4057" s="119" t="s">
        <v>393</v>
      </c>
      <c r="G4057" s="119" t="s">
        <v>393</v>
      </c>
      <c r="H4057" s="119" t="s">
        <v>188</v>
      </c>
      <c r="I4057" s="119" t="s">
        <v>189</v>
      </c>
      <c r="J4057" s="119">
        <v>3</v>
      </c>
      <c r="K4057" s="119">
        <v>9</v>
      </c>
      <c r="L4057" s="119">
        <v>902</v>
      </c>
      <c r="M4057" s="119">
        <v>37</v>
      </c>
      <c r="N4057" s="120"/>
    </row>
    <row r="4058" spans="1:14" x14ac:dyDescent="0.25">
      <c r="A4058" s="119">
        <v>270</v>
      </c>
      <c r="B4058" s="119">
        <v>270</v>
      </c>
      <c r="C4058" s="119">
        <v>3</v>
      </c>
      <c r="D4058" s="119" t="s">
        <v>186</v>
      </c>
      <c r="E4058" s="119">
        <v>7</v>
      </c>
      <c r="F4058" s="119" t="s">
        <v>393</v>
      </c>
      <c r="G4058" s="119" t="s">
        <v>393</v>
      </c>
      <c r="H4058" s="119" t="s">
        <v>188</v>
      </c>
      <c r="I4058" s="119" t="s">
        <v>189</v>
      </c>
      <c r="J4058" s="119">
        <v>3</v>
      </c>
      <c r="K4058" s="119">
        <v>9</v>
      </c>
      <c r="L4058" s="119">
        <v>903</v>
      </c>
      <c r="M4058" s="119">
        <v>39</v>
      </c>
      <c r="N4058" s="120"/>
    </row>
    <row r="4059" spans="1:14" x14ac:dyDescent="0.25">
      <c r="A4059" s="119">
        <v>270</v>
      </c>
      <c r="B4059" s="119">
        <v>270</v>
      </c>
      <c r="C4059" s="119">
        <v>3</v>
      </c>
      <c r="D4059" s="119" t="s">
        <v>186</v>
      </c>
      <c r="E4059" s="119">
        <v>7</v>
      </c>
      <c r="F4059" s="119" t="s">
        <v>393</v>
      </c>
      <c r="G4059" s="119" t="s">
        <v>393</v>
      </c>
      <c r="H4059" s="119" t="s">
        <v>188</v>
      </c>
      <c r="I4059" s="119" t="s">
        <v>189</v>
      </c>
      <c r="J4059" s="119">
        <v>3</v>
      </c>
      <c r="K4059" s="119">
        <v>9</v>
      </c>
      <c r="L4059" s="119">
        <v>904</v>
      </c>
      <c r="M4059" s="119">
        <v>39</v>
      </c>
      <c r="N4059" s="120"/>
    </row>
    <row r="4060" spans="1:14" x14ac:dyDescent="0.25">
      <c r="A4060" s="119">
        <v>270</v>
      </c>
      <c r="B4060" s="119">
        <v>270</v>
      </c>
      <c r="C4060" s="119">
        <v>3</v>
      </c>
      <c r="D4060" s="119" t="s">
        <v>186</v>
      </c>
      <c r="E4060" s="119">
        <v>7</v>
      </c>
      <c r="F4060" s="119" t="s">
        <v>393</v>
      </c>
      <c r="G4060" s="119" t="s">
        <v>393</v>
      </c>
      <c r="H4060" s="119" t="s">
        <v>188</v>
      </c>
      <c r="I4060" s="119" t="s">
        <v>189</v>
      </c>
      <c r="J4060" s="119">
        <v>3</v>
      </c>
      <c r="K4060" s="119">
        <v>9</v>
      </c>
      <c r="L4060" s="119">
        <v>905</v>
      </c>
      <c r="M4060" s="119">
        <v>39</v>
      </c>
      <c r="N4060" s="120"/>
    </row>
    <row r="4061" spans="1:14" x14ac:dyDescent="0.25">
      <c r="A4061" s="119">
        <v>270</v>
      </c>
      <c r="B4061" s="119">
        <v>270</v>
      </c>
      <c r="C4061" s="119">
        <v>3</v>
      </c>
      <c r="D4061" s="119" t="s">
        <v>186</v>
      </c>
      <c r="E4061" s="119">
        <v>7</v>
      </c>
      <c r="F4061" s="119" t="s">
        <v>393</v>
      </c>
      <c r="G4061" s="119" t="s">
        <v>393</v>
      </c>
      <c r="H4061" s="119" t="s">
        <v>188</v>
      </c>
      <c r="I4061" s="119" t="s">
        <v>190</v>
      </c>
      <c r="J4061" s="119">
        <v>1</v>
      </c>
      <c r="K4061" s="119">
        <v>0</v>
      </c>
      <c r="L4061" s="119">
        <v>1</v>
      </c>
      <c r="M4061" s="119">
        <v>26</v>
      </c>
      <c r="N4061" s="120"/>
    </row>
    <row r="4062" spans="1:14" x14ac:dyDescent="0.25">
      <c r="A4062" s="119">
        <v>270</v>
      </c>
      <c r="B4062" s="119">
        <v>270</v>
      </c>
      <c r="C4062" s="119">
        <v>3</v>
      </c>
      <c r="D4062" s="119" t="s">
        <v>186</v>
      </c>
      <c r="E4062" s="119">
        <v>7</v>
      </c>
      <c r="F4062" s="119" t="s">
        <v>393</v>
      </c>
      <c r="G4062" s="119" t="s">
        <v>393</v>
      </c>
      <c r="H4062" s="119" t="s">
        <v>188</v>
      </c>
      <c r="I4062" s="119" t="s">
        <v>190</v>
      </c>
      <c r="J4062" s="119">
        <v>1</v>
      </c>
      <c r="K4062" s="119">
        <v>0</v>
      </c>
      <c r="L4062" s="119">
        <v>2</v>
      </c>
      <c r="M4062" s="119">
        <v>24</v>
      </c>
      <c r="N4062" s="120"/>
    </row>
    <row r="4063" spans="1:14" x14ac:dyDescent="0.25">
      <c r="A4063" s="119">
        <v>270</v>
      </c>
      <c r="B4063" s="119">
        <v>270</v>
      </c>
      <c r="C4063" s="119">
        <v>3</v>
      </c>
      <c r="D4063" s="119" t="s">
        <v>186</v>
      </c>
      <c r="E4063" s="119">
        <v>7</v>
      </c>
      <c r="F4063" s="119" t="s">
        <v>393</v>
      </c>
      <c r="G4063" s="119" t="s">
        <v>393</v>
      </c>
      <c r="H4063" s="119" t="s">
        <v>188</v>
      </c>
      <c r="I4063" s="119" t="s">
        <v>190</v>
      </c>
      <c r="J4063" s="119">
        <v>1</v>
      </c>
      <c r="K4063" s="119">
        <v>0</v>
      </c>
      <c r="L4063" s="119">
        <v>3</v>
      </c>
      <c r="M4063" s="119">
        <v>25</v>
      </c>
      <c r="N4063" s="120"/>
    </row>
    <row r="4064" spans="1:14" x14ac:dyDescent="0.25">
      <c r="A4064" s="119">
        <v>270</v>
      </c>
      <c r="B4064" s="119">
        <v>270</v>
      </c>
      <c r="C4064" s="119">
        <v>3</v>
      </c>
      <c r="D4064" s="119" t="s">
        <v>186</v>
      </c>
      <c r="E4064" s="119">
        <v>7</v>
      </c>
      <c r="F4064" s="119" t="s">
        <v>393</v>
      </c>
      <c r="G4064" s="119" t="s">
        <v>393</v>
      </c>
      <c r="H4064" s="119" t="s">
        <v>188</v>
      </c>
      <c r="I4064" s="119" t="s">
        <v>190</v>
      </c>
      <c r="J4064" s="119">
        <v>2</v>
      </c>
      <c r="K4064" s="119">
        <v>1</v>
      </c>
      <c r="L4064" s="119">
        <v>101</v>
      </c>
      <c r="M4064" s="119">
        <v>36</v>
      </c>
      <c r="N4064" s="120"/>
    </row>
    <row r="4065" spans="1:14" x14ac:dyDescent="0.25">
      <c r="A4065" s="119">
        <v>270</v>
      </c>
      <c r="B4065" s="119">
        <v>270</v>
      </c>
      <c r="C4065" s="119">
        <v>3</v>
      </c>
      <c r="D4065" s="119" t="s">
        <v>186</v>
      </c>
      <c r="E4065" s="119">
        <v>7</v>
      </c>
      <c r="F4065" s="119" t="s">
        <v>393</v>
      </c>
      <c r="G4065" s="119" t="s">
        <v>393</v>
      </c>
      <c r="H4065" s="119" t="s">
        <v>188</v>
      </c>
      <c r="I4065" s="119" t="s">
        <v>190</v>
      </c>
      <c r="J4065" s="119">
        <v>2</v>
      </c>
      <c r="K4065" s="119">
        <v>1</v>
      </c>
      <c r="L4065" s="119">
        <v>102</v>
      </c>
      <c r="M4065" s="119">
        <v>36</v>
      </c>
      <c r="N4065" s="120"/>
    </row>
    <row r="4066" spans="1:14" x14ac:dyDescent="0.25">
      <c r="A4066" s="119">
        <v>270</v>
      </c>
      <c r="B4066" s="119">
        <v>270</v>
      </c>
      <c r="C4066" s="119">
        <v>3</v>
      </c>
      <c r="D4066" s="119" t="s">
        <v>186</v>
      </c>
      <c r="E4066" s="119">
        <v>7</v>
      </c>
      <c r="F4066" s="119" t="s">
        <v>393</v>
      </c>
      <c r="G4066" s="119" t="s">
        <v>393</v>
      </c>
      <c r="H4066" s="119" t="s">
        <v>188</v>
      </c>
      <c r="I4066" s="119" t="s">
        <v>190</v>
      </c>
      <c r="J4066" s="119">
        <v>2</v>
      </c>
      <c r="K4066" s="119">
        <v>1</v>
      </c>
      <c r="L4066" s="119">
        <v>103</v>
      </c>
      <c r="M4066" s="119">
        <v>35</v>
      </c>
    </row>
    <row r="4067" spans="1:14" x14ac:dyDescent="0.25">
      <c r="A4067" s="119">
        <v>270</v>
      </c>
      <c r="B4067" s="119">
        <v>270</v>
      </c>
      <c r="C4067" s="119">
        <v>3</v>
      </c>
      <c r="D4067" s="119" t="s">
        <v>186</v>
      </c>
      <c r="E4067" s="119">
        <v>7</v>
      </c>
      <c r="F4067" s="119" t="s">
        <v>393</v>
      </c>
      <c r="G4067" s="119" t="s">
        <v>393</v>
      </c>
      <c r="H4067" s="119" t="s">
        <v>188</v>
      </c>
      <c r="I4067" s="119" t="s">
        <v>190</v>
      </c>
      <c r="J4067" s="119">
        <v>2</v>
      </c>
      <c r="K4067" s="119">
        <v>2</v>
      </c>
      <c r="L4067" s="119">
        <v>201</v>
      </c>
      <c r="M4067" s="119">
        <v>33</v>
      </c>
    </row>
    <row r="4068" spans="1:14" x14ac:dyDescent="0.25">
      <c r="A4068" s="119">
        <v>270</v>
      </c>
      <c r="B4068" s="119">
        <v>270</v>
      </c>
      <c r="C4068" s="119">
        <v>3</v>
      </c>
      <c r="D4068" s="119" t="s">
        <v>186</v>
      </c>
      <c r="E4068" s="119">
        <v>7</v>
      </c>
      <c r="F4068" s="119" t="s">
        <v>393</v>
      </c>
      <c r="G4068" s="119" t="s">
        <v>393</v>
      </c>
      <c r="H4068" s="119" t="s">
        <v>188</v>
      </c>
      <c r="I4068" s="119" t="s">
        <v>190</v>
      </c>
      <c r="J4068" s="119">
        <v>2</v>
      </c>
      <c r="K4068" s="119">
        <v>2</v>
      </c>
      <c r="L4068" s="119">
        <v>202</v>
      </c>
      <c r="M4068" s="119">
        <v>34</v>
      </c>
    </row>
    <row r="4069" spans="1:14" x14ac:dyDescent="0.25">
      <c r="A4069" s="119">
        <v>270</v>
      </c>
      <c r="B4069" s="119">
        <v>270</v>
      </c>
      <c r="C4069" s="119">
        <v>3</v>
      </c>
      <c r="D4069" s="119" t="s">
        <v>186</v>
      </c>
      <c r="E4069" s="119">
        <v>7</v>
      </c>
      <c r="F4069" s="119" t="s">
        <v>393</v>
      </c>
      <c r="G4069" s="119" t="s">
        <v>393</v>
      </c>
      <c r="H4069" s="119" t="s">
        <v>188</v>
      </c>
      <c r="I4069" s="119" t="s">
        <v>190</v>
      </c>
      <c r="J4069" s="119">
        <v>2</v>
      </c>
      <c r="K4069" s="119">
        <v>2</v>
      </c>
      <c r="L4069" s="119">
        <v>203</v>
      </c>
      <c r="M4069" s="119">
        <v>34</v>
      </c>
    </row>
    <row r="4070" spans="1:14" x14ac:dyDescent="0.25">
      <c r="A4070" s="119">
        <v>270</v>
      </c>
      <c r="B4070" s="119">
        <v>270</v>
      </c>
      <c r="C4070" s="119">
        <v>3</v>
      </c>
      <c r="D4070" s="119" t="s">
        <v>186</v>
      </c>
      <c r="E4070" s="119">
        <v>7</v>
      </c>
      <c r="F4070" s="119" t="s">
        <v>393</v>
      </c>
      <c r="G4070" s="119" t="s">
        <v>393</v>
      </c>
      <c r="H4070" s="119" t="s">
        <v>188</v>
      </c>
      <c r="I4070" s="119" t="s">
        <v>190</v>
      </c>
      <c r="J4070" s="119">
        <v>2</v>
      </c>
      <c r="K4070" s="119">
        <v>4</v>
      </c>
      <c r="L4070" s="119">
        <v>401</v>
      </c>
      <c r="M4070" s="119">
        <v>34</v>
      </c>
    </row>
    <row r="4071" spans="1:14" x14ac:dyDescent="0.25">
      <c r="A4071" s="119">
        <v>270</v>
      </c>
      <c r="B4071" s="119">
        <v>270</v>
      </c>
      <c r="C4071" s="119">
        <v>3</v>
      </c>
      <c r="D4071" s="119" t="s">
        <v>186</v>
      </c>
      <c r="E4071" s="119">
        <v>7</v>
      </c>
      <c r="F4071" s="119" t="s">
        <v>393</v>
      </c>
      <c r="G4071" s="119" t="s">
        <v>393</v>
      </c>
      <c r="H4071" s="119" t="s">
        <v>188</v>
      </c>
      <c r="I4071" s="119" t="s">
        <v>190</v>
      </c>
      <c r="J4071" s="119">
        <v>2</v>
      </c>
      <c r="K4071" s="119">
        <v>4</v>
      </c>
      <c r="L4071" s="119">
        <v>402</v>
      </c>
      <c r="M4071" s="119">
        <v>34</v>
      </c>
    </row>
    <row r="4072" spans="1:14" x14ac:dyDescent="0.25">
      <c r="A4072" s="119">
        <v>270</v>
      </c>
      <c r="B4072" s="119">
        <v>270</v>
      </c>
      <c r="C4072" s="119">
        <v>3</v>
      </c>
      <c r="D4072" s="119" t="s">
        <v>186</v>
      </c>
      <c r="E4072" s="119">
        <v>7</v>
      </c>
      <c r="F4072" s="119" t="s">
        <v>393</v>
      </c>
      <c r="G4072" s="119" t="s">
        <v>393</v>
      </c>
      <c r="H4072" s="119" t="s">
        <v>188</v>
      </c>
      <c r="I4072" s="119" t="s">
        <v>190</v>
      </c>
      <c r="J4072" s="119">
        <v>2</v>
      </c>
      <c r="K4072" s="119">
        <v>4</v>
      </c>
      <c r="L4072" s="119">
        <v>403</v>
      </c>
      <c r="M4072" s="119">
        <v>35</v>
      </c>
    </row>
    <row r="4073" spans="1:14" x14ac:dyDescent="0.25">
      <c r="A4073" s="119">
        <v>270</v>
      </c>
      <c r="B4073" s="119">
        <v>270</v>
      </c>
      <c r="C4073" s="119">
        <v>3</v>
      </c>
      <c r="D4073" s="119" t="s">
        <v>186</v>
      </c>
      <c r="E4073" s="119">
        <v>7</v>
      </c>
      <c r="F4073" s="119" t="s">
        <v>393</v>
      </c>
      <c r="G4073" s="119" t="s">
        <v>393</v>
      </c>
      <c r="H4073" s="119" t="s">
        <v>188</v>
      </c>
      <c r="I4073" s="119" t="s">
        <v>190</v>
      </c>
      <c r="J4073" s="119">
        <v>2</v>
      </c>
      <c r="K4073" s="119">
        <v>5</v>
      </c>
      <c r="L4073" s="119">
        <v>501</v>
      </c>
      <c r="M4073" s="119">
        <v>32</v>
      </c>
    </row>
    <row r="4074" spans="1:14" x14ac:dyDescent="0.25">
      <c r="A4074" s="119">
        <v>270</v>
      </c>
      <c r="B4074" s="119">
        <v>270</v>
      </c>
      <c r="C4074" s="119">
        <v>3</v>
      </c>
      <c r="D4074" s="119" t="s">
        <v>186</v>
      </c>
      <c r="E4074" s="119">
        <v>7</v>
      </c>
      <c r="F4074" s="119" t="s">
        <v>393</v>
      </c>
      <c r="G4074" s="119" t="s">
        <v>393</v>
      </c>
      <c r="H4074" s="119" t="s">
        <v>188</v>
      </c>
      <c r="I4074" s="119" t="s">
        <v>190</v>
      </c>
      <c r="J4074" s="119">
        <v>2</v>
      </c>
      <c r="K4074" s="119">
        <v>5</v>
      </c>
      <c r="L4074" s="119">
        <v>502</v>
      </c>
      <c r="M4074" s="119">
        <v>32</v>
      </c>
    </row>
    <row r="4075" spans="1:14" x14ac:dyDescent="0.25">
      <c r="A4075" s="119">
        <v>270</v>
      </c>
      <c r="B4075" s="119">
        <v>270</v>
      </c>
      <c r="C4075" s="119">
        <v>3</v>
      </c>
      <c r="D4075" s="119" t="s">
        <v>186</v>
      </c>
      <c r="E4075" s="119">
        <v>7</v>
      </c>
      <c r="F4075" s="119" t="s">
        <v>393</v>
      </c>
      <c r="G4075" s="119" t="s">
        <v>393</v>
      </c>
      <c r="H4075" s="119" t="s">
        <v>188</v>
      </c>
      <c r="I4075" s="119" t="s">
        <v>190</v>
      </c>
      <c r="J4075" s="119">
        <v>2</v>
      </c>
      <c r="K4075" s="119">
        <v>5</v>
      </c>
      <c r="L4075" s="119">
        <v>503</v>
      </c>
      <c r="M4075" s="119">
        <v>35</v>
      </c>
    </row>
    <row r="4076" spans="1:14" x14ac:dyDescent="0.25">
      <c r="A4076" s="119">
        <v>270</v>
      </c>
      <c r="B4076" s="119">
        <v>270</v>
      </c>
      <c r="C4076" s="119">
        <v>3</v>
      </c>
      <c r="D4076" s="119" t="s">
        <v>186</v>
      </c>
      <c r="E4076" s="119">
        <v>7</v>
      </c>
      <c r="F4076" s="119" t="s">
        <v>393</v>
      </c>
      <c r="G4076" s="119" t="s">
        <v>393</v>
      </c>
      <c r="H4076" s="119" t="s">
        <v>188</v>
      </c>
      <c r="I4076" s="119" t="s">
        <v>190</v>
      </c>
      <c r="J4076" s="119">
        <v>4</v>
      </c>
      <c r="K4076" s="119">
        <v>10</v>
      </c>
      <c r="L4076" s="119">
        <v>1001</v>
      </c>
      <c r="M4076" s="119">
        <v>36</v>
      </c>
    </row>
    <row r="4077" spans="1:14" x14ac:dyDescent="0.25">
      <c r="A4077" s="119">
        <v>270</v>
      </c>
      <c r="B4077" s="119">
        <v>270</v>
      </c>
      <c r="C4077" s="119">
        <v>3</v>
      </c>
      <c r="D4077" s="119" t="s">
        <v>186</v>
      </c>
      <c r="E4077" s="119">
        <v>7</v>
      </c>
      <c r="F4077" s="119" t="s">
        <v>393</v>
      </c>
      <c r="G4077" s="119" t="s">
        <v>393</v>
      </c>
      <c r="H4077" s="119" t="s">
        <v>188</v>
      </c>
      <c r="I4077" s="119" t="s">
        <v>190</v>
      </c>
      <c r="J4077" s="119">
        <v>4</v>
      </c>
      <c r="K4077" s="119">
        <v>10</v>
      </c>
      <c r="L4077" s="119">
        <v>1002</v>
      </c>
      <c r="M4077" s="119">
        <v>40</v>
      </c>
      <c r="N4077" s="120"/>
    </row>
    <row r="4078" spans="1:14" x14ac:dyDescent="0.25">
      <c r="A4078" s="119">
        <v>270</v>
      </c>
      <c r="B4078" s="119">
        <v>270</v>
      </c>
      <c r="C4078" s="119">
        <v>3</v>
      </c>
      <c r="D4078" s="119" t="s">
        <v>186</v>
      </c>
      <c r="E4078" s="119">
        <v>7</v>
      </c>
      <c r="F4078" s="119" t="s">
        <v>393</v>
      </c>
      <c r="G4078" s="119" t="s">
        <v>393</v>
      </c>
      <c r="H4078" s="119" t="s">
        <v>188</v>
      </c>
      <c r="I4078" s="119" t="s">
        <v>190</v>
      </c>
      <c r="J4078" s="119">
        <v>4</v>
      </c>
      <c r="K4078" s="119">
        <v>10</v>
      </c>
      <c r="L4078" s="119">
        <v>1003</v>
      </c>
      <c r="M4078" s="119">
        <v>39</v>
      </c>
      <c r="N4078" s="120"/>
    </row>
    <row r="4079" spans="1:14" x14ac:dyDescent="0.25">
      <c r="A4079" s="119">
        <v>270</v>
      </c>
      <c r="B4079" s="119">
        <v>270</v>
      </c>
      <c r="C4079" s="119">
        <v>3</v>
      </c>
      <c r="D4079" s="119" t="s">
        <v>186</v>
      </c>
      <c r="E4079" s="119">
        <v>7</v>
      </c>
      <c r="F4079" s="119" t="s">
        <v>393</v>
      </c>
      <c r="G4079" s="119" t="s">
        <v>393</v>
      </c>
      <c r="H4079" s="119" t="s">
        <v>188</v>
      </c>
      <c r="I4079" s="119" t="s">
        <v>190</v>
      </c>
      <c r="J4079" s="119">
        <v>4</v>
      </c>
      <c r="K4079" s="119">
        <v>10</v>
      </c>
      <c r="L4079" s="119">
        <v>1004</v>
      </c>
      <c r="M4079" s="119">
        <v>37</v>
      </c>
      <c r="N4079" s="120"/>
    </row>
    <row r="4080" spans="1:14" x14ac:dyDescent="0.25">
      <c r="A4080" s="119">
        <v>270</v>
      </c>
      <c r="B4080" s="119">
        <v>270</v>
      </c>
      <c r="C4080" s="119">
        <v>3</v>
      </c>
      <c r="D4080" s="119" t="s">
        <v>186</v>
      </c>
      <c r="E4080" s="119">
        <v>7</v>
      </c>
      <c r="F4080" s="119" t="s">
        <v>393</v>
      </c>
      <c r="G4080" s="119" t="s">
        <v>393</v>
      </c>
      <c r="H4080" s="119" t="s">
        <v>188</v>
      </c>
      <c r="I4080" s="119" t="s">
        <v>190</v>
      </c>
      <c r="J4080" s="119">
        <v>4</v>
      </c>
      <c r="K4080" s="119">
        <v>11</v>
      </c>
      <c r="L4080" s="119">
        <v>1101</v>
      </c>
      <c r="M4080" s="119">
        <v>41</v>
      </c>
      <c r="N4080" s="120"/>
    </row>
    <row r="4081" spans="1:14" x14ac:dyDescent="0.25">
      <c r="A4081" s="119">
        <v>270</v>
      </c>
      <c r="B4081" s="119">
        <v>270</v>
      </c>
      <c r="C4081" s="119">
        <v>3</v>
      </c>
      <c r="D4081" s="119" t="s">
        <v>186</v>
      </c>
      <c r="E4081" s="119">
        <v>7</v>
      </c>
      <c r="F4081" s="119" t="s">
        <v>393</v>
      </c>
      <c r="G4081" s="119" t="s">
        <v>393</v>
      </c>
      <c r="H4081" s="119" t="s">
        <v>188</v>
      </c>
      <c r="I4081" s="119" t="s">
        <v>190</v>
      </c>
      <c r="J4081" s="119">
        <v>4</v>
      </c>
      <c r="K4081" s="119">
        <v>11</v>
      </c>
      <c r="L4081" s="119">
        <v>1102</v>
      </c>
      <c r="M4081" s="119">
        <v>40</v>
      </c>
      <c r="N4081" s="120"/>
    </row>
    <row r="4082" spans="1:14" x14ac:dyDescent="0.25">
      <c r="A4082" s="119">
        <v>270</v>
      </c>
      <c r="B4082" s="119">
        <v>270</v>
      </c>
      <c r="C4082" s="119">
        <v>3</v>
      </c>
      <c r="D4082" s="119" t="s">
        <v>186</v>
      </c>
      <c r="E4082" s="119">
        <v>7</v>
      </c>
      <c r="F4082" s="119" t="s">
        <v>393</v>
      </c>
      <c r="G4082" s="119" t="s">
        <v>393</v>
      </c>
      <c r="H4082" s="119" t="s">
        <v>188</v>
      </c>
      <c r="I4082" s="119" t="s">
        <v>190</v>
      </c>
      <c r="J4082" s="119">
        <v>4</v>
      </c>
      <c r="K4082" s="119">
        <v>11</v>
      </c>
      <c r="L4082" s="119">
        <v>1103</v>
      </c>
      <c r="M4082" s="119">
        <v>40</v>
      </c>
      <c r="N4082" s="120"/>
    </row>
    <row r="4083" spans="1:14" x14ac:dyDescent="0.25">
      <c r="A4083" s="119">
        <v>270</v>
      </c>
      <c r="B4083" s="119">
        <v>270</v>
      </c>
      <c r="C4083" s="119">
        <v>3</v>
      </c>
      <c r="D4083" s="119" t="s">
        <v>186</v>
      </c>
      <c r="E4083" s="119">
        <v>7</v>
      </c>
      <c r="F4083" s="119" t="s">
        <v>393</v>
      </c>
      <c r="G4083" s="119" t="s">
        <v>393</v>
      </c>
      <c r="H4083" s="119" t="s">
        <v>191</v>
      </c>
      <c r="I4083" s="119" t="s">
        <v>192</v>
      </c>
      <c r="J4083" s="119">
        <v>2</v>
      </c>
      <c r="K4083" s="119">
        <v>22</v>
      </c>
      <c r="L4083" s="119">
        <v>2201</v>
      </c>
      <c r="M4083" s="119">
        <v>23</v>
      </c>
      <c r="N4083" s="120"/>
    </row>
    <row r="4084" spans="1:14" x14ac:dyDescent="0.25">
      <c r="A4084" s="119">
        <v>270</v>
      </c>
      <c r="B4084" s="119">
        <v>270</v>
      </c>
      <c r="C4084" s="119">
        <v>3</v>
      </c>
      <c r="D4084" s="119" t="s">
        <v>186</v>
      </c>
      <c r="E4084" s="119">
        <v>7</v>
      </c>
      <c r="F4084" s="119" t="s">
        <v>393</v>
      </c>
      <c r="G4084" s="119" t="s">
        <v>393</v>
      </c>
      <c r="H4084" s="119" t="s">
        <v>191</v>
      </c>
      <c r="I4084" s="119" t="s">
        <v>192</v>
      </c>
      <c r="J4084" s="119">
        <v>2</v>
      </c>
      <c r="K4084" s="119">
        <v>22</v>
      </c>
      <c r="L4084" s="119">
        <v>2202</v>
      </c>
      <c r="M4084" s="119">
        <v>20</v>
      </c>
      <c r="N4084" s="120"/>
    </row>
    <row r="4085" spans="1:14" x14ac:dyDescent="0.25">
      <c r="A4085" s="119">
        <v>270</v>
      </c>
      <c r="B4085" s="119">
        <v>270</v>
      </c>
      <c r="C4085" s="119">
        <v>3</v>
      </c>
      <c r="D4085" s="119" t="s">
        <v>186</v>
      </c>
      <c r="E4085" s="119">
        <v>7</v>
      </c>
      <c r="F4085" s="119" t="s">
        <v>393</v>
      </c>
      <c r="G4085" s="119" t="s">
        <v>393</v>
      </c>
      <c r="H4085" s="119" t="s">
        <v>191</v>
      </c>
      <c r="I4085" s="119" t="s">
        <v>192</v>
      </c>
      <c r="J4085" s="119">
        <v>3</v>
      </c>
      <c r="K4085" s="119">
        <v>23</v>
      </c>
      <c r="L4085" s="119">
        <v>2301</v>
      </c>
      <c r="M4085" s="119">
        <v>25</v>
      </c>
      <c r="N4085" s="120"/>
    </row>
    <row r="4086" spans="1:14" x14ac:dyDescent="0.25">
      <c r="A4086" s="119">
        <v>270</v>
      </c>
      <c r="B4086" s="119">
        <v>270</v>
      </c>
      <c r="C4086" s="119">
        <v>3</v>
      </c>
      <c r="D4086" s="119" t="s">
        <v>186</v>
      </c>
      <c r="E4086" s="119">
        <v>7</v>
      </c>
      <c r="F4086" s="119" t="s">
        <v>393</v>
      </c>
      <c r="G4086" s="119" t="s">
        <v>393</v>
      </c>
      <c r="H4086" s="119" t="s">
        <v>191</v>
      </c>
      <c r="I4086" s="119" t="s">
        <v>192</v>
      </c>
      <c r="J4086" s="119">
        <v>3</v>
      </c>
      <c r="K4086" s="119">
        <v>23</v>
      </c>
      <c r="L4086" s="119">
        <v>2302</v>
      </c>
      <c r="M4086" s="119">
        <v>25</v>
      </c>
      <c r="N4086" s="120"/>
    </row>
    <row r="4087" spans="1:14" x14ac:dyDescent="0.25">
      <c r="A4087" s="119">
        <v>270</v>
      </c>
      <c r="B4087" s="119">
        <v>270</v>
      </c>
      <c r="C4087" s="119">
        <v>3</v>
      </c>
      <c r="D4087" s="119" t="s">
        <v>186</v>
      </c>
      <c r="E4087" s="119">
        <v>7</v>
      </c>
      <c r="F4087" s="119" t="s">
        <v>393</v>
      </c>
      <c r="G4087" s="119" t="s">
        <v>393</v>
      </c>
      <c r="H4087" s="119" t="s">
        <v>191</v>
      </c>
      <c r="I4087" s="119" t="s">
        <v>192</v>
      </c>
      <c r="J4087" s="119">
        <v>3</v>
      </c>
      <c r="K4087" s="119">
        <v>23</v>
      </c>
      <c r="L4087" s="119">
        <v>2303</v>
      </c>
      <c r="M4087" s="119">
        <v>24</v>
      </c>
      <c r="N4087" s="120"/>
    </row>
    <row r="4088" spans="1:14" x14ac:dyDescent="0.25">
      <c r="A4088" s="119">
        <v>270</v>
      </c>
      <c r="B4088" s="119">
        <v>270</v>
      </c>
      <c r="C4088" s="119">
        <v>3</v>
      </c>
      <c r="D4088" s="119" t="s">
        <v>186</v>
      </c>
      <c r="E4088" s="119">
        <v>7</v>
      </c>
      <c r="F4088" s="119" t="s">
        <v>393</v>
      </c>
      <c r="G4088" s="119" t="s">
        <v>393</v>
      </c>
      <c r="H4088" s="119" t="s">
        <v>191</v>
      </c>
      <c r="I4088" s="119" t="s">
        <v>192</v>
      </c>
      <c r="J4088" s="119">
        <v>3</v>
      </c>
      <c r="K4088" s="119">
        <v>24</v>
      </c>
      <c r="L4088" s="119">
        <v>2401</v>
      </c>
      <c r="M4088" s="119">
        <v>25</v>
      </c>
      <c r="N4088" s="120"/>
    </row>
    <row r="4089" spans="1:14" x14ac:dyDescent="0.25">
      <c r="A4089" s="119">
        <v>270</v>
      </c>
      <c r="B4089" s="119">
        <v>270</v>
      </c>
      <c r="C4089" s="119">
        <v>3</v>
      </c>
      <c r="D4089" s="119" t="s">
        <v>186</v>
      </c>
      <c r="E4089" s="119">
        <v>7</v>
      </c>
      <c r="F4089" s="119" t="s">
        <v>393</v>
      </c>
      <c r="G4089" s="119" t="s">
        <v>393</v>
      </c>
      <c r="H4089" s="119" t="s">
        <v>191</v>
      </c>
      <c r="I4089" s="119" t="s">
        <v>192</v>
      </c>
      <c r="J4089" s="119">
        <v>3</v>
      </c>
      <c r="K4089" s="119">
        <v>24</v>
      </c>
      <c r="L4089" s="119">
        <v>2402</v>
      </c>
      <c r="M4089" s="119">
        <v>25</v>
      </c>
      <c r="N4089" s="120"/>
    </row>
    <row r="4090" spans="1:14" x14ac:dyDescent="0.25">
      <c r="A4090" s="119">
        <v>270</v>
      </c>
      <c r="B4090" s="119">
        <v>270</v>
      </c>
      <c r="C4090" s="119">
        <v>3</v>
      </c>
      <c r="D4090" s="119" t="s">
        <v>186</v>
      </c>
      <c r="E4090" s="119">
        <v>7</v>
      </c>
      <c r="F4090" s="119" t="s">
        <v>393</v>
      </c>
      <c r="G4090" s="119" t="s">
        <v>393</v>
      </c>
      <c r="H4090" s="119" t="s">
        <v>191</v>
      </c>
      <c r="I4090" s="119" t="s">
        <v>192</v>
      </c>
      <c r="J4090" s="119">
        <v>4</v>
      </c>
      <c r="K4090" s="119">
        <v>25</v>
      </c>
      <c r="L4090" s="119">
        <v>2501</v>
      </c>
      <c r="M4090" s="119">
        <v>25</v>
      </c>
      <c r="N4090" s="120"/>
    </row>
    <row r="4091" spans="1:14" x14ac:dyDescent="0.25">
      <c r="A4091" s="119">
        <v>270</v>
      </c>
      <c r="B4091" s="119">
        <v>270</v>
      </c>
      <c r="C4091" s="119">
        <v>3</v>
      </c>
      <c r="D4091" s="119" t="s">
        <v>186</v>
      </c>
      <c r="E4091" s="119">
        <v>7</v>
      </c>
      <c r="F4091" s="119" t="s">
        <v>393</v>
      </c>
      <c r="G4091" s="119" t="s">
        <v>393</v>
      </c>
      <c r="H4091" s="119" t="s">
        <v>191</v>
      </c>
      <c r="I4091" s="119" t="s">
        <v>192</v>
      </c>
      <c r="J4091" s="119">
        <v>4</v>
      </c>
      <c r="K4091" s="119">
        <v>25</v>
      </c>
      <c r="L4091" s="119">
        <v>2502</v>
      </c>
      <c r="M4091" s="119">
        <v>25</v>
      </c>
      <c r="N4091" s="120"/>
    </row>
    <row r="4092" spans="1:14" x14ac:dyDescent="0.25">
      <c r="A4092" s="119">
        <v>270</v>
      </c>
      <c r="B4092" s="119">
        <v>270</v>
      </c>
      <c r="C4092" s="119">
        <v>3</v>
      </c>
      <c r="D4092" s="119" t="s">
        <v>186</v>
      </c>
      <c r="E4092" s="119">
        <v>7</v>
      </c>
      <c r="F4092" s="119" t="s">
        <v>393</v>
      </c>
      <c r="G4092" s="119" t="s">
        <v>393</v>
      </c>
      <c r="H4092" s="119" t="s">
        <v>191</v>
      </c>
      <c r="I4092" s="119" t="s">
        <v>192</v>
      </c>
      <c r="J4092" s="119">
        <v>4</v>
      </c>
      <c r="K4092" s="119">
        <v>25</v>
      </c>
      <c r="L4092" s="119">
        <v>2503</v>
      </c>
      <c r="M4092" s="119">
        <v>22</v>
      </c>
      <c r="N4092" s="120"/>
    </row>
    <row r="4093" spans="1:14" x14ac:dyDescent="0.25">
      <c r="A4093" s="119">
        <v>285</v>
      </c>
      <c r="B4093" s="119">
        <v>285</v>
      </c>
      <c r="C4093" s="119">
        <v>7</v>
      </c>
      <c r="D4093" s="119" t="s">
        <v>208</v>
      </c>
      <c r="E4093" s="119">
        <v>12</v>
      </c>
      <c r="F4093" s="119" t="s">
        <v>397</v>
      </c>
      <c r="G4093" s="119" t="s">
        <v>398</v>
      </c>
      <c r="H4093" s="119" t="s">
        <v>188</v>
      </c>
      <c r="I4093" s="119" t="s">
        <v>189</v>
      </c>
      <c r="J4093" s="119">
        <v>1</v>
      </c>
      <c r="K4093" s="119">
        <v>-1</v>
      </c>
      <c r="L4093" s="119">
        <v>-101</v>
      </c>
      <c r="M4093" s="119">
        <v>3</v>
      </c>
      <c r="N4093" s="120"/>
    </row>
    <row r="4094" spans="1:14" x14ac:dyDescent="0.25">
      <c r="A4094" s="119">
        <v>285</v>
      </c>
      <c r="B4094" s="119">
        <v>285</v>
      </c>
      <c r="C4094" s="119">
        <v>7</v>
      </c>
      <c r="D4094" s="119" t="s">
        <v>208</v>
      </c>
      <c r="E4094" s="119">
        <v>12</v>
      </c>
      <c r="F4094" s="119" t="s">
        <v>397</v>
      </c>
      <c r="G4094" s="119" t="s">
        <v>398</v>
      </c>
      <c r="H4094" s="119" t="s">
        <v>188</v>
      </c>
      <c r="I4094" s="119" t="s">
        <v>189</v>
      </c>
      <c r="J4094" s="119">
        <v>1</v>
      </c>
      <c r="K4094" s="119">
        <v>0</v>
      </c>
      <c r="L4094" s="119">
        <v>1</v>
      </c>
      <c r="M4094" s="119">
        <v>11</v>
      </c>
      <c r="N4094" s="120"/>
    </row>
    <row r="4095" spans="1:14" x14ac:dyDescent="0.25">
      <c r="A4095" s="119">
        <v>285</v>
      </c>
      <c r="B4095" s="119">
        <v>285</v>
      </c>
      <c r="C4095" s="119">
        <v>7</v>
      </c>
      <c r="D4095" s="119" t="s">
        <v>208</v>
      </c>
      <c r="E4095" s="119">
        <v>12</v>
      </c>
      <c r="F4095" s="119" t="s">
        <v>397</v>
      </c>
      <c r="G4095" s="119" t="s">
        <v>398</v>
      </c>
      <c r="H4095" s="119" t="s">
        <v>188</v>
      </c>
      <c r="I4095" s="119" t="s">
        <v>189</v>
      </c>
      <c r="J4095" s="119">
        <v>2</v>
      </c>
      <c r="K4095" s="119">
        <v>1</v>
      </c>
      <c r="L4095" s="119">
        <v>101</v>
      </c>
      <c r="M4095" s="119">
        <v>18</v>
      </c>
      <c r="N4095" s="120"/>
    </row>
    <row r="4096" spans="1:14" x14ac:dyDescent="0.25">
      <c r="A4096" s="119">
        <v>285</v>
      </c>
      <c r="B4096" s="119">
        <v>285</v>
      </c>
      <c r="C4096" s="119">
        <v>7</v>
      </c>
      <c r="D4096" s="119" t="s">
        <v>208</v>
      </c>
      <c r="E4096" s="119">
        <v>12</v>
      </c>
      <c r="F4096" s="119" t="s">
        <v>397</v>
      </c>
      <c r="G4096" s="119" t="s">
        <v>398</v>
      </c>
      <c r="H4096" s="119" t="s">
        <v>188</v>
      </c>
      <c r="I4096" s="119" t="s">
        <v>189</v>
      </c>
      <c r="J4096" s="119">
        <v>2</v>
      </c>
      <c r="K4096" s="119">
        <v>2</v>
      </c>
      <c r="L4096" s="119">
        <v>201</v>
      </c>
      <c r="M4096" s="119">
        <v>13</v>
      </c>
      <c r="N4096" s="120"/>
    </row>
    <row r="4097" spans="1:14" x14ac:dyDescent="0.25">
      <c r="A4097" s="119">
        <v>285</v>
      </c>
      <c r="B4097" s="119">
        <v>285</v>
      </c>
      <c r="C4097" s="119">
        <v>7</v>
      </c>
      <c r="D4097" s="119" t="s">
        <v>208</v>
      </c>
      <c r="E4097" s="119">
        <v>12</v>
      </c>
      <c r="F4097" s="119" t="s">
        <v>397</v>
      </c>
      <c r="G4097" s="119" t="s">
        <v>398</v>
      </c>
      <c r="H4097" s="119" t="s">
        <v>188</v>
      </c>
      <c r="I4097" s="119" t="s">
        <v>189</v>
      </c>
      <c r="J4097" s="119">
        <v>2</v>
      </c>
      <c r="K4097" s="119">
        <v>3</v>
      </c>
      <c r="L4097" s="119">
        <v>301</v>
      </c>
      <c r="M4097" s="119">
        <v>13</v>
      </c>
      <c r="N4097" s="120"/>
    </row>
    <row r="4098" spans="1:14" x14ac:dyDescent="0.25">
      <c r="A4098" s="119">
        <v>285</v>
      </c>
      <c r="B4098" s="119">
        <v>285</v>
      </c>
      <c r="C4098" s="119">
        <v>7</v>
      </c>
      <c r="D4098" s="119" t="s">
        <v>208</v>
      </c>
      <c r="E4098" s="119">
        <v>12</v>
      </c>
      <c r="F4098" s="119" t="s">
        <v>397</v>
      </c>
      <c r="G4098" s="119" t="s">
        <v>398</v>
      </c>
      <c r="H4098" s="119" t="s">
        <v>188</v>
      </c>
      <c r="I4098" s="119" t="s">
        <v>189</v>
      </c>
      <c r="J4098" s="119">
        <v>2</v>
      </c>
      <c r="K4098" s="119">
        <v>4</v>
      </c>
      <c r="L4098" s="119">
        <v>401</v>
      </c>
      <c r="M4098" s="119">
        <v>18</v>
      </c>
      <c r="N4098" s="120"/>
    </row>
    <row r="4099" spans="1:14" x14ac:dyDescent="0.25">
      <c r="A4099" s="119">
        <v>285</v>
      </c>
      <c r="B4099" s="119">
        <v>285</v>
      </c>
      <c r="C4099" s="119">
        <v>7</v>
      </c>
      <c r="D4099" s="119" t="s">
        <v>208</v>
      </c>
      <c r="E4099" s="119">
        <v>12</v>
      </c>
      <c r="F4099" s="119" t="s">
        <v>397</v>
      </c>
      <c r="G4099" s="119" t="s">
        <v>398</v>
      </c>
      <c r="H4099" s="119" t="s">
        <v>188</v>
      </c>
      <c r="I4099" s="119" t="s">
        <v>189</v>
      </c>
      <c r="J4099" s="119">
        <v>2</v>
      </c>
      <c r="K4099" s="119">
        <v>5</v>
      </c>
      <c r="L4099" s="119">
        <v>501</v>
      </c>
      <c r="M4099" s="119">
        <v>20</v>
      </c>
      <c r="N4099" s="120"/>
    </row>
    <row r="4100" spans="1:14" x14ac:dyDescent="0.25">
      <c r="A4100" s="119">
        <v>355</v>
      </c>
      <c r="B4100" s="119">
        <v>135</v>
      </c>
      <c r="C4100" s="119">
        <v>3</v>
      </c>
      <c r="D4100" s="119" t="s">
        <v>208</v>
      </c>
      <c r="E4100" s="119">
        <v>15</v>
      </c>
      <c r="F4100" s="119" t="s">
        <v>399</v>
      </c>
      <c r="G4100" s="119" t="s">
        <v>400</v>
      </c>
      <c r="H4100" s="119" t="s">
        <v>188</v>
      </c>
      <c r="I4100" s="119" t="s">
        <v>189</v>
      </c>
      <c r="J4100" s="119">
        <v>1</v>
      </c>
      <c r="K4100" s="119">
        <v>0</v>
      </c>
      <c r="L4100" s="119">
        <v>1</v>
      </c>
      <c r="M4100" s="119">
        <v>25</v>
      </c>
      <c r="N4100" s="120"/>
    </row>
    <row r="4101" spans="1:14" x14ac:dyDescent="0.25">
      <c r="A4101" s="119">
        <v>355</v>
      </c>
      <c r="B4101" s="119">
        <v>135</v>
      </c>
      <c r="C4101" s="119">
        <v>3</v>
      </c>
      <c r="D4101" s="119" t="s">
        <v>208</v>
      </c>
      <c r="E4101" s="119">
        <v>15</v>
      </c>
      <c r="F4101" s="119" t="s">
        <v>399</v>
      </c>
      <c r="G4101" s="119" t="s">
        <v>400</v>
      </c>
      <c r="H4101" s="119" t="s">
        <v>188</v>
      </c>
      <c r="I4101" s="119" t="s">
        <v>189</v>
      </c>
      <c r="J4101" s="119">
        <v>2</v>
      </c>
      <c r="K4101" s="119">
        <v>1</v>
      </c>
      <c r="L4101" s="119">
        <v>101</v>
      </c>
      <c r="M4101" s="119">
        <v>30</v>
      </c>
      <c r="N4101" s="120"/>
    </row>
    <row r="4102" spans="1:14" x14ac:dyDescent="0.25">
      <c r="A4102" s="119">
        <v>355</v>
      </c>
      <c r="B4102" s="119">
        <v>135</v>
      </c>
      <c r="C4102" s="119">
        <v>3</v>
      </c>
      <c r="D4102" s="119" t="s">
        <v>208</v>
      </c>
      <c r="E4102" s="119">
        <v>15</v>
      </c>
      <c r="F4102" s="119" t="s">
        <v>399</v>
      </c>
      <c r="G4102" s="119" t="s">
        <v>400</v>
      </c>
      <c r="H4102" s="119" t="s">
        <v>188</v>
      </c>
      <c r="I4102" s="119" t="s">
        <v>189</v>
      </c>
      <c r="J4102" s="119">
        <v>2</v>
      </c>
      <c r="K4102" s="119">
        <v>2</v>
      </c>
      <c r="L4102" s="119">
        <v>201</v>
      </c>
      <c r="M4102" s="119">
        <v>23</v>
      </c>
      <c r="N4102" s="120"/>
    </row>
    <row r="4103" spans="1:14" x14ac:dyDescent="0.25">
      <c r="A4103" s="119">
        <v>355</v>
      </c>
      <c r="B4103" s="119">
        <v>135</v>
      </c>
      <c r="C4103" s="119">
        <v>3</v>
      </c>
      <c r="D4103" s="119" t="s">
        <v>208</v>
      </c>
      <c r="E4103" s="119">
        <v>15</v>
      </c>
      <c r="F4103" s="119" t="s">
        <v>399</v>
      </c>
      <c r="G4103" s="119" t="s">
        <v>400</v>
      </c>
      <c r="H4103" s="119" t="s">
        <v>188</v>
      </c>
      <c r="I4103" s="119" t="s">
        <v>189</v>
      </c>
      <c r="J4103" s="119">
        <v>2</v>
      </c>
      <c r="K4103" s="119">
        <v>2</v>
      </c>
      <c r="L4103" s="119">
        <v>202</v>
      </c>
      <c r="M4103" s="119">
        <v>21</v>
      </c>
      <c r="N4103" s="120"/>
    </row>
    <row r="4104" spans="1:14" x14ac:dyDescent="0.25">
      <c r="A4104" s="119">
        <v>355</v>
      </c>
      <c r="B4104" s="119">
        <v>135</v>
      </c>
      <c r="C4104" s="119">
        <v>3</v>
      </c>
      <c r="D4104" s="119" t="s">
        <v>208</v>
      </c>
      <c r="E4104" s="119">
        <v>15</v>
      </c>
      <c r="F4104" s="119" t="s">
        <v>399</v>
      </c>
      <c r="G4104" s="119" t="s">
        <v>400</v>
      </c>
      <c r="H4104" s="119" t="s">
        <v>188</v>
      </c>
      <c r="I4104" s="119" t="s">
        <v>189</v>
      </c>
      <c r="J4104" s="119">
        <v>2</v>
      </c>
      <c r="K4104" s="119">
        <v>3</v>
      </c>
      <c r="L4104" s="119">
        <v>301</v>
      </c>
      <c r="M4104" s="119">
        <v>31</v>
      </c>
      <c r="N4104" s="120"/>
    </row>
    <row r="4105" spans="1:14" x14ac:dyDescent="0.25">
      <c r="A4105" s="119">
        <v>355</v>
      </c>
      <c r="B4105" s="119">
        <v>196</v>
      </c>
      <c r="C4105" s="119">
        <v>3</v>
      </c>
      <c r="D4105" s="119" t="s">
        <v>208</v>
      </c>
      <c r="E4105" s="119">
        <v>15</v>
      </c>
      <c r="F4105" s="119" t="s">
        <v>399</v>
      </c>
      <c r="G4105" s="119" t="s">
        <v>401</v>
      </c>
      <c r="H4105" s="119" t="s">
        <v>188</v>
      </c>
      <c r="I4105" s="119" t="s">
        <v>189</v>
      </c>
      <c r="J4105" s="119">
        <v>1</v>
      </c>
      <c r="K4105" s="119">
        <v>0</v>
      </c>
      <c r="L4105" s="119">
        <v>1</v>
      </c>
      <c r="M4105" s="119">
        <v>25</v>
      </c>
    </row>
    <row r="4106" spans="1:14" x14ac:dyDescent="0.25">
      <c r="A4106" s="119">
        <v>355</v>
      </c>
      <c r="B4106" s="119">
        <v>196</v>
      </c>
      <c r="C4106" s="119">
        <v>3</v>
      </c>
      <c r="D4106" s="119" t="s">
        <v>208</v>
      </c>
      <c r="E4106" s="119">
        <v>15</v>
      </c>
      <c r="F4106" s="119" t="s">
        <v>399</v>
      </c>
      <c r="G4106" s="119" t="s">
        <v>401</v>
      </c>
      <c r="H4106" s="119" t="s">
        <v>188</v>
      </c>
      <c r="I4106" s="119" t="s">
        <v>189</v>
      </c>
      <c r="J4106" s="119">
        <v>1</v>
      </c>
      <c r="K4106" s="119">
        <v>0</v>
      </c>
      <c r="L4106" s="119">
        <v>2</v>
      </c>
      <c r="M4106" s="119">
        <v>25</v>
      </c>
      <c r="N4106" s="120"/>
    </row>
    <row r="4107" spans="1:14" x14ac:dyDescent="0.25">
      <c r="A4107" s="119">
        <v>355</v>
      </c>
      <c r="B4107" s="119">
        <v>196</v>
      </c>
      <c r="C4107" s="119">
        <v>3</v>
      </c>
      <c r="D4107" s="119" t="s">
        <v>208</v>
      </c>
      <c r="E4107" s="119">
        <v>15</v>
      </c>
      <c r="F4107" s="119" t="s">
        <v>399</v>
      </c>
      <c r="G4107" s="119" t="s">
        <v>401</v>
      </c>
      <c r="H4107" s="119" t="s">
        <v>188</v>
      </c>
      <c r="I4107" s="119" t="s">
        <v>189</v>
      </c>
      <c r="J4107" s="119">
        <v>2</v>
      </c>
      <c r="K4107" s="119">
        <v>1</v>
      </c>
      <c r="L4107" s="119">
        <v>101</v>
      </c>
      <c r="M4107" s="119">
        <v>35</v>
      </c>
      <c r="N4107" s="120"/>
    </row>
    <row r="4108" spans="1:14" x14ac:dyDescent="0.25">
      <c r="A4108" s="119">
        <v>355</v>
      </c>
      <c r="B4108" s="119">
        <v>196</v>
      </c>
      <c r="C4108" s="119">
        <v>3</v>
      </c>
      <c r="D4108" s="119" t="s">
        <v>208</v>
      </c>
      <c r="E4108" s="119">
        <v>15</v>
      </c>
      <c r="F4108" s="119" t="s">
        <v>399</v>
      </c>
      <c r="G4108" s="119" t="s">
        <v>401</v>
      </c>
      <c r="H4108" s="119" t="s">
        <v>188</v>
      </c>
      <c r="I4108" s="119" t="s">
        <v>189</v>
      </c>
      <c r="J4108" s="119">
        <v>2</v>
      </c>
      <c r="K4108" s="119">
        <v>1</v>
      </c>
      <c r="L4108" s="119">
        <v>102</v>
      </c>
      <c r="M4108" s="119">
        <v>35</v>
      </c>
      <c r="N4108" s="120"/>
    </row>
    <row r="4109" spans="1:14" x14ac:dyDescent="0.25">
      <c r="A4109" s="119">
        <v>355</v>
      </c>
      <c r="B4109" s="119">
        <v>196</v>
      </c>
      <c r="C4109" s="119">
        <v>3</v>
      </c>
      <c r="D4109" s="119" t="s">
        <v>208</v>
      </c>
      <c r="E4109" s="119">
        <v>15</v>
      </c>
      <c r="F4109" s="119" t="s">
        <v>399</v>
      </c>
      <c r="G4109" s="119" t="s">
        <v>401</v>
      </c>
      <c r="H4109" s="119" t="s">
        <v>188</v>
      </c>
      <c r="I4109" s="119" t="s">
        <v>189</v>
      </c>
      <c r="J4109" s="119">
        <v>2</v>
      </c>
      <c r="K4109" s="119">
        <v>2</v>
      </c>
      <c r="L4109" s="119">
        <v>201</v>
      </c>
      <c r="M4109" s="119">
        <v>33</v>
      </c>
      <c r="N4109" s="120"/>
    </row>
    <row r="4110" spans="1:14" x14ac:dyDescent="0.25">
      <c r="A4110" s="119">
        <v>355</v>
      </c>
      <c r="B4110" s="119">
        <v>196</v>
      </c>
      <c r="C4110" s="119">
        <v>3</v>
      </c>
      <c r="D4110" s="119" t="s">
        <v>208</v>
      </c>
      <c r="E4110" s="119">
        <v>15</v>
      </c>
      <c r="F4110" s="119" t="s">
        <v>399</v>
      </c>
      <c r="G4110" s="119" t="s">
        <v>401</v>
      </c>
      <c r="H4110" s="119" t="s">
        <v>188</v>
      </c>
      <c r="I4110" s="119" t="s">
        <v>189</v>
      </c>
      <c r="J4110" s="119">
        <v>2</v>
      </c>
      <c r="K4110" s="119">
        <v>2</v>
      </c>
      <c r="L4110" s="119">
        <v>202</v>
      </c>
      <c r="M4110" s="119">
        <v>33</v>
      </c>
      <c r="N4110" s="120"/>
    </row>
    <row r="4111" spans="1:14" x14ac:dyDescent="0.25">
      <c r="A4111" s="119">
        <v>355</v>
      </c>
      <c r="B4111" s="119">
        <v>196</v>
      </c>
      <c r="C4111" s="119">
        <v>3</v>
      </c>
      <c r="D4111" s="119" t="s">
        <v>208</v>
      </c>
      <c r="E4111" s="119">
        <v>15</v>
      </c>
      <c r="F4111" s="119" t="s">
        <v>399</v>
      </c>
      <c r="G4111" s="119" t="s">
        <v>401</v>
      </c>
      <c r="H4111" s="119" t="s">
        <v>188</v>
      </c>
      <c r="I4111" s="119" t="s">
        <v>189</v>
      </c>
      <c r="J4111" s="119">
        <v>2</v>
      </c>
      <c r="K4111" s="119">
        <v>3</v>
      </c>
      <c r="L4111" s="119">
        <v>301</v>
      </c>
      <c r="M4111" s="119">
        <v>31</v>
      </c>
      <c r="N4111" s="120"/>
    </row>
    <row r="4112" spans="1:14" x14ac:dyDescent="0.25">
      <c r="A4112" s="119">
        <v>355</v>
      </c>
      <c r="B4112" s="119">
        <v>196</v>
      </c>
      <c r="C4112" s="119">
        <v>3</v>
      </c>
      <c r="D4112" s="119" t="s">
        <v>208</v>
      </c>
      <c r="E4112" s="119">
        <v>15</v>
      </c>
      <c r="F4112" s="119" t="s">
        <v>399</v>
      </c>
      <c r="G4112" s="119" t="s">
        <v>401</v>
      </c>
      <c r="H4112" s="119" t="s">
        <v>188</v>
      </c>
      <c r="I4112" s="119" t="s">
        <v>189</v>
      </c>
      <c r="J4112" s="119">
        <v>2</v>
      </c>
      <c r="K4112" s="119">
        <v>3</v>
      </c>
      <c r="L4112" s="119">
        <v>302</v>
      </c>
      <c r="M4112" s="119">
        <v>32</v>
      </c>
      <c r="N4112" s="120"/>
    </row>
    <row r="4113" spans="1:14" x14ac:dyDescent="0.25">
      <c r="A4113" s="119">
        <v>355</v>
      </c>
      <c r="B4113" s="119">
        <v>196</v>
      </c>
      <c r="C4113" s="119">
        <v>3</v>
      </c>
      <c r="D4113" s="119" t="s">
        <v>208</v>
      </c>
      <c r="E4113" s="119">
        <v>15</v>
      </c>
      <c r="F4113" s="119" t="s">
        <v>399</v>
      </c>
      <c r="G4113" s="119" t="s">
        <v>401</v>
      </c>
      <c r="H4113" s="119" t="s">
        <v>188</v>
      </c>
      <c r="I4113" s="119" t="s">
        <v>190</v>
      </c>
      <c r="J4113" s="119">
        <v>1</v>
      </c>
      <c r="K4113" s="119">
        <v>0</v>
      </c>
      <c r="L4113" s="119">
        <v>1</v>
      </c>
      <c r="M4113" s="119">
        <v>25</v>
      </c>
      <c r="N4113" s="120"/>
    </row>
    <row r="4114" spans="1:14" x14ac:dyDescent="0.25">
      <c r="A4114" s="119">
        <v>355</v>
      </c>
      <c r="B4114" s="119">
        <v>196</v>
      </c>
      <c r="C4114" s="119">
        <v>3</v>
      </c>
      <c r="D4114" s="119" t="s">
        <v>208</v>
      </c>
      <c r="E4114" s="119">
        <v>15</v>
      </c>
      <c r="F4114" s="119" t="s">
        <v>399</v>
      </c>
      <c r="G4114" s="119" t="s">
        <v>401</v>
      </c>
      <c r="H4114" s="119" t="s">
        <v>188</v>
      </c>
      <c r="I4114" s="119" t="s">
        <v>190</v>
      </c>
      <c r="J4114" s="119">
        <v>1</v>
      </c>
      <c r="K4114" s="119">
        <v>0</v>
      </c>
      <c r="L4114" s="119">
        <v>2</v>
      </c>
      <c r="M4114" s="119">
        <v>25</v>
      </c>
      <c r="N4114" s="120"/>
    </row>
    <row r="4115" spans="1:14" x14ac:dyDescent="0.25">
      <c r="A4115" s="119">
        <v>355</v>
      </c>
      <c r="B4115" s="119">
        <v>196</v>
      </c>
      <c r="C4115" s="119">
        <v>3</v>
      </c>
      <c r="D4115" s="119" t="s">
        <v>208</v>
      </c>
      <c r="E4115" s="119">
        <v>15</v>
      </c>
      <c r="F4115" s="119" t="s">
        <v>399</v>
      </c>
      <c r="G4115" s="119" t="s">
        <v>401</v>
      </c>
      <c r="H4115" s="119" t="s">
        <v>188</v>
      </c>
      <c r="I4115" s="119" t="s">
        <v>190</v>
      </c>
      <c r="J4115" s="119">
        <v>2</v>
      </c>
      <c r="K4115" s="119">
        <v>1</v>
      </c>
      <c r="L4115" s="119">
        <v>101</v>
      </c>
      <c r="M4115" s="119">
        <v>35</v>
      </c>
      <c r="N4115" s="120"/>
    </row>
    <row r="4116" spans="1:14" x14ac:dyDescent="0.25">
      <c r="A4116" s="119">
        <v>355</v>
      </c>
      <c r="B4116" s="119">
        <v>196</v>
      </c>
      <c r="C4116" s="119">
        <v>3</v>
      </c>
      <c r="D4116" s="119" t="s">
        <v>208</v>
      </c>
      <c r="E4116" s="119">
        <v>15</v>
      </c>
      <c r="F4116" s="119" t="s">
        <v>399</v>
      </c>
      <c r="G4116" s="119" t="s">
        <v>401</v>
      </c>
      <c r="H4116" s="119" t="s">
        <v>188</v>
      </c>
      <c r="I4116" s="119" t="s">
        <v>190</v>
      </c>
      <c r="J4116" s="119">
        <v>2</v>
      </c>
      <c r="K4116" s="119">
        <v>1</v>
      </c>
      <c r="L4116" s="119">
        <v>102</v>
      </c>
      <c r="M4116" s="119">
        <v>35</v>
      </c>
      <c r="N4116" s="120"/>
    </row>
    <row r="4117" spans="1:14" x14ac:dyDescent="0.25">
      <c r="A4117" s="119">
        <v>355</v>
      </c>
      <c r="B4117" s="119">
        <v>196</v>
      </c>
      <c r="C4117" s="119">
        <v>3</v>
      </c>
      <c r="D4117" s="119" t="s">
        <v>208</v>
      </c>
      <c r="E4117" s="119">
        <v>15</v>
      </c>
      <c r="F4117" s="119" t="s">
        <v>399</v>
      </c>
      <c r="G4117" s="119" t="s">
        <v>401</v>
      </c>
      <c r="H4117" s="119" t="s">
        <v>188</v>
      </c>
      <c r="I4117" s="119" t="s">
        <v>190</v>
      </c>
      <c r="J4117" s="119">
        <v>2</v>
      </c>
      <c r="K4117" s="119">
        <v>2</v>
      </c>
      <c r="L4117" s="119">
        <v>201</v>
      </c>
      <c r="M4117" s="119">
        <v>33</v>
      </c>
      <c r="N4117" s="120"/>
    </row>
    <row r="4118" spans="1:14" x14ac:dyDescent="0.25">
      <c r="A4118" s="119">
        <v>355</v>
      </c>
      <c r="B4118" s="119">
        <v>196</v>
      </c>
      <c r="C4118" s="119">
        <v>3</v>
      </c>
      <c r="D4118" s="119" t="s">
        <v>208</v>
      </c>
      <c r="E4118" s="119">
        <v>15</v>
      </c>
      <c r="F4118" s="119" t="s">
        <v>399</v>
      </c>
      <c r="G4118" s="119" t="s">
        <v>401</v>
      </c>
      <c r="H4118" s="119" t="s">
        <v>188</v>
      </c>
      <c r="I4118" s="119" t="s">
        <v>190</v>
      </c>
      <c r="J4118" s="119">
        <v>2</v>
      </c>
      <c r="K4118" s="119">
        <v>2</v>
      </c>
      <c r="L4118" s="119">
        <v>202</v>
      </c>
      <c r="M4118" s="119">
        <v>32</v>
      </c>
      <c r="N4118" s="120"/>
    </row>
    <row r="4119" spans="1:14" x14ac:dyDescent="0.25">
      <c r="A4119" s="119">
        <v>355</v>
      </c>
      <c r="B4119" s="119">
        <v>196</v>
      </c>
      <c r="C4119" s="119">
        <v>3</v>
      </c>
      <c r="D4119" s="119" t="s">
        <v>208</v>
      </c>
      <c r="E4119" s="119">
        <v>15</v>
      </c>
      <c r="F4119" s="119" t="s">
        <v>399</v>
      </c>
      <c r="G4119" s="119" t="s">
        <v>401</v>
      </c>
      <c r="H4119" s="119" t="s">
        <v>188</v>
      </c>
      <c r="I4119" s="119" t="s">
        <v>190</v>
      </c>
      <c r="J4119" s="119">
        <v>2</v>
      </c>
      <c r="K4119" s="119">
        <v>3</v>
      </c>
      <c r="L4119" s="119">
        <v>301</v>
      </c>
      <c r="M4119" s="119">
        <v>33</v>
      </c>
      <c r="N4119" s="120"/>
    </row>
    <row r="4120" spans="1:14" x14ac:dyDescent="0.25">
      <c r="A4120" s="119">
        <v>355</v>
      </c>
      <c r="B4120" s="119">
        <v>196</v>
      </c>
      <c r="C4120" s="119">
        <v>3</v>
      </c>
      <c r="D4120" s="119" t="s">
        <v>208</v>
      </c>
      <c r="E4120" s="119">
        <v>15</v>
      </c>
      <c r="F4120" s="119" t="s">
        <v>399</v>
      </c>
      <c r="G4120" s="119" t="s">
        <v>401</v>
      </c>
      <c r="H4120" s="119" t="s">
        <v>188</v>
      </c>
      <c r="I4120" s="119" t="s">
        <v>190</v>
      </c>
      <c r="J4120" s="119">
        <v>2</v>
      </c>
      <c r="K4120" s="119">
        <v>3</v>
      </c>
      <c r="L4120" s="119">
        <v>302</v>
      </c>
      <c r="M4120" s="119">
        <v>33</v>
      </c>
      <c r="N4120" s="120"/>
    </row>
    <row r="4121" spans="1:14" x14ac:dyDescent="0.25">
      <c r="A4121" s="119">
        <v>355</v>
      </c>
      <c r="B4121" s="119">
        <v>355</v>
      </c>
      <c r="C4121" s="119">
        <v>3</v>
      </c>
      <c r="D4121" s="119" t="s">
        <v>208</v>
      </c>
      <c r="E4121" s="119">
        <v>15</v>
      </c>
      <c r="F4121" s="119" t="s">
        <v>399</v>
      </c>
      <c r="G4121" s="119" t="s">
        <v>399</v>
      </c>
      <c r="H4121" s="119" t="s">
        <v>205</v>
      </c>
      <c r="I4121" s="119" t="s">
        <v>189</v>
      </c>
      <c r="J4121" s="119">
        <v>2</v>
      </c>
      <c r="K4121" s="119">
        <v>99</v>
      </c>
      <c r="L4121" s="119">
        <v>2501</v>
      </c>
      <c r="M4121" s="119">
        <v>27</v>
      </c>
      <c r="N4121" s="120"/>
    </row>
    <row r="4122" spans="1:14" x14ac:dyDescent="0.25">
      <c r="A4122" s="119">
        <v>355</v>
      </c>
      <c r="B4122" s="119">
        <v>355</v>
      </c>
      <c r="C4122" s="119">
        <v>3</v>
      </c>
      <c r="D4122" s="119" t="s">
        <v>208</v>
      </c>
      <c r="E4122" s="119">
        <v>15</v>
      </c>
      <c r="F4122" s="119" t="s">
        <v>399</v>
      </c>
      <c r="G4122" s="119" t="s">
        <v>399</v>
      </c>
      <c r="H4122" s="119" t="s">
        <v>188</v>
      </c>
      <c r="I4122" s="119" t="s">
        <v>189</v>
      </c>
      <c r="J4122" s="119">
        <v>2</v>
      </c>
      <c r="K4122" s="119">
        <v>4</v>
      </c>
      <c r="L4122" s="119">
        <v>401</v>
      </c>
      <c r="M4122" s="119">
        <v>35</v>
      </c>
      <c r="N4122" s="120"/>
    </row>
    <row r="4123" spans="1:14" x14ac:dyDescent="0.25">
      <c r="A4123" s="119">
        <v>355</v>
      </c>
      <c r="B4123" s="119">
        <v>355</v>
      </c>
      <c r="C4123" s="119">
        <v>3</v>
      </c>
      <c r="D4123" s="119" t="s">
        <v>208</v>
      </c>
      <c r="E4123" s="119">
        <v>15</v>
      </c>
      <c r="F4123" s="119" t="s">
        <v>399</v>
      </c>
      <c r="G4123" s="119" t="s">
        <v>399</v>
      </c>
      <c r="H4123" s="119" t="s">
        <v>188</v>
      </c>
      <c r="I4123" s="119" t="s">
        <v>189</v>
      </c>
      <c r="J4123" s="119">
        <v>2</v>
      </c>
      <c r="K4123" s="119">
        <v>4</v>
      </c>
      <c r="L4123" s="119">
        <v>402</v>
      </c>
      <c r="M4123" s="119">
        <v>34</v>
      </c>
      <c r="N4123" s="120"/>
    </row>
    <row r="4124" spans="1:14" x14ac:dyDescent="0.25">
      <c r="A4124" s="119">
        <v>355</v>
      </c>
      <c r="B4124" s="119">
        <v>355</v>
      </c>
      <c r="C4124" s="119">
        <v>3</v>
      </c>
      <c r="D4124" s="119" t="s">
        <v>208</v>
      </c>
      <c r="E4124" s="119">
        <v>15</v>
      </c>
      <c r="F4124" s="119" t="s">
        <v>399</v>
      </c>
      <c r="G4124" s="119" t="s">
        <v>399</v>
      </c>
      <c r="H4124" s="119" t="s">
        <v>188</v>
      </c>
      <c r="I4124" s="119" t="s">
        <v>189</v>
      </c>
      <c r="J4124" s="119">
        <v>2</v>
      </c>
      <c r="K4124" s="119">
        <v>4</v>
      </c>
      <c r="L4124" s="119">
        <v>403</v>
      </c>
      <c r="M4124" s="119">
        <v>32</v>
      </c>
      <c r="N4124" s="120"/>
    </row>
    <row r="4125" spans="1:14" x14ac:dyDescent="0.25">
      <c r="A4125" s="119">
        <v>355</v>
      </c>
      <c r="B4125" s="119">
        <v>355</v>
      </c>
      <c r="C4125" s="119">
        <v>3</v>
      </c>
      <c r="D4125" s="119" t="s">
        <v>208</v>
      </c>
      <c r="E4125" s="119">
        <v>15</v>
      </c>
      <c r="F4125" s="119" t="s">
        <v>399</v>
      </c>
      <c r="G4125" s="119" t="s">
        <v>399</v>
      </c>
      <c r="H4125" s="119" t="s">
        <v>188</v>
      </c>
      <c r="I4125" s="119" t="s">
        <v>189</v>
      </c>
      <c r="J4125" s="119">
        <v>2</v>
      </c>
      <c r="K4125" s="119">
        <v>4</v>
      </c>
      <c r="L4125" s="119">
        <v>404</v>
      </c>
      <c r="M4125" s="119">
        <v>34</v>
      </c>
      <c r="N4125" s="120"/>
    </row>
    <row r="4126" spans="1:14" x14ac:dyDescent="0.25">
      <c r="A4126" s="119">
        <v>355</v>
      </c>
      <c r="B4126" s="119">
        <v>355</v>
      </c>
      <c r="C4126" s="119">
        <v>3</v>
      </c>
      <c r="D4126" s="119" t="s">
        <v>208</v>
      </c>
      <c r="E4126" s="119">
        <v>15</v>
      </c>
      <c r="F4126" s="119" t="s">
        <v>399</v>
      </c>
      <c r="G4126" s="119" t="s">
        <v>399</v>
      </c>
      <c r="H4126" s="119" t="s">
        <v>188</v>
      </c>
      <c r="I4126" s="119" t="s">
        <v>189</v>
      </c>
      <c r="J4126" s="119">
        <v>2</v>
      </c>
      <c r="K4126" s="119">
        <v>4</v>
      </c>
      <c r="L4126" s="119">
        <v>405</v>
      </c>
      <c r="M4126" s="119">
        <v>33</v>
      </c>
      <c r="N4126" s="120"/>
    </row>
    <row r="4127" spans="1:14" x14ac:dyDescent="0.25">
      <c r="A4127" s="119">
        <v>355</v>
      </c>
      <c r="B4127" s="119">
        <v>355</v>
      </c>
      <c r="C4127" s="119">
        <v>3</v>
      </c>
      <c r="D4127" s="119" t="s">
        <v>208</v>
      </c>
      <c r="E4127" s="119">
        <v>15</v>
      </c>
      <c r="F4127" s="119" t="s">
        <v>399</v>
      </c>
      <c r="G4127" s="119" t="s">
        <v>399</v>
      </c>
      <c r="H4127" s="119" t="s">
        <v>188</v>
      </c>
      <c r="I4127" s="119" t="s">
        <v>189</v>
      </c>
      <c r="J4127" s="119">
        <v>2</v>
      </c>
      <c r="K4127" s="119">
        <v>5</v>
      </c>
      <c r="L4127" s="119">
        <v>501</v>
      </c>
      <c r="M4127" s="119">
        <v>34</v>
      </c>
      <c r="N4127" s="120"/>
    </row>
    <row r="4128" spans="1:14" x14ac:dyDescent="0.25">
      <c r="A4128" s="119">
        <v>355</v>
      </c>
      <c r="B4128" s="119">
        <v>355</v>
      </c>
      <c r="C4128" s="119">
        <v>3</v>
      </c>
      <c r="D4128" s="119" t="s">
        <v>208</v>
      </c>
      <c r="E4128" s="119">
        <v>15</v>
      </c>
      <c r="F4128" s="119" t="s">
        <v>399</v>
      </c>
      <c r="G4128" s="119" t="s">
        <v>399</v>
      </c>
      <c r="H4128" s="119" t="s">
        <v>188</v>
      </c>
      <c r="I4128" s="119" t="s">
        <v>189</v>
      </c>
      <c r="J4128" s="119">
        <v>2</v>
      </c>
      <c r="K4128" s="119">
        <v>5</v>
      </c>
      <c r="L4128" s="119">
        <v>502</v>
      </c>
      <c r="M4128" s="119">
        <v>33</v>
      </c>
      <c r="N4128" s="120"/>
    </row>
    <row r="4129" spans="1:14" x14ac:dyDescent="0.25">
      <c r="A4129" s="119">
        <v>355</v>
      </c>
      <c r="B4129" s="119">
        <v>355</v>
      </c>
      <c r="C4129" s="119">
        <v>3</v>
      </c>
      <c r="D4129" s="119" t="s">
        <v>208</v>
      </c>
      <c r="E4129" s="119">
        <v>15</v>
      </c>
      <c r="F4129" s="119" t="s">
        <v>399</v>
      </c>
      <c r="G4129" s="119" t="s">
        <v>399</v>
      </c>
      <c r="H4129" s="119" t="s">
        <v>188</v>
      </c>
      <c r="I4129" s="119" t="s">
        <v>189</v>
      </c>
      <c r="J4129" s="119">
        <v>2</v>
      </c>
      <c r="K4129" s="119">
        <v>5</v>
      </c>
      <c r="L4129" s="119">
        <v>503</v>
      </c>
      <c r="M4129" s="119">
        <v>33</v>
      </c>
      <c r="N4129" s="120"/>
    </row>
    <row r="4130" spans="1:14" x14ac:dyDescent="0.25">
      <c r="A4130" s="119">
        <v>355</v>
      </c>
      <c r="B4130" s="119">
        <v>355</v>
      </c>
      <c r="C4130" s="119">
        <v>3</v>
      </c>
      <c r="D4130" s="119" t="s">
        <v>208</v>
      </c>
      <c r="E4130" s="119">
        <v>15</v>
      </c>
      <c r="F4130" s="119" t="s">
        <v>399</v>
      </c>
      <c r="G4130" s="119" t="s">
        <v>399</v>
      </c>
      <c r="H4130" s="119" t="s">
        <v>188</v>
      </c>
      <c r="I4130" s="119" t="s">
        <v>189</v>
      </c>
      <c r="J4130" s="119">
        <v>2</v>
      </c>
      <c r="K4130" s="119">
        <v>5</v>
      </c>
      <c r="L4130" s="119">
        <v>504</v>
      </c>
      <c r="M4130" s="119">
        <v>34</v>
      </c>
      <c r="N4130" s="120"/>
    </row>
    <row r="4131" spans="1:14" x14ac:dyDescent="0.25">
      <c r="A4131" s="119">
        <v>355</v>
      </c>
      <c r="B4131" s="119">
        <v>355</v>
      </c>
      <c r="C4131" s="119">
        <v>3</v>
      </c>
      <c r="D4131" s="119" t="s">
        <v>208</v>
      </c>
      <c r="E4131" s="119">
        <v>15</v>
      </c>
      <c r="F4131" s="119" t="s">
        <v>399</v>
      </c>
      <c r="G4131" s="119" t="s">
        <v>399</v>
      </c>
      <c r="H4131" s="119" t="s">
        <v>188</v>
      </c>
      <c r="I4131" s="119" t="s">
        <v>189</v>
      </c>
      <c r="J4131" s="119">
        <v>2</v>
      </c>
      <c r="K4131" s="119">
        <v>5</v>
      </c>
      <c r="L4131" s="119">
        <v>505</v>
      </c>
      <c r="M4131" s="119">
        <v>34</v>
      </c>
      <c r="N4131" s="120"/>
    </row>
    <row r="4132" spans="1:14" x14ac:dyDescent="0.25">
      <c r="A4132" s="119">
        <v>355</v>
      </c>
      <c r="B4132" s="119">
        <v>355</v>
      </c>
      <c r="C4132" s="119">
        <v>3</v>
      </c>
      <c r="D4132" s="119" t="s">
        <v>208</v>
      </c>
      <c r="E4132" s="119">
        <v>15</v>
      </c>
      <c r="F4132" s="119" t="s">
        <v>399</v>
      </c>
      <c r="G4132" s="119" t="s">
        <v>399</v>
      </c>
      <c r="H4132" s="119" t="s">
        <v>188</v>
      </c>
      <c r="I4132" s="119" t="s">
        <v>189</v>
      </c>
      <c r="J4132" s="119">
        <v>3</v>
      </c>
      <c r="K4132" s="119">
        <v>6</v>
      </c>
      <c r="L4132" s="119">
        <v>601</v>
      </c>
      <c r="M4132" s="119">
        <v>40</v>
      </c>
      <c r="N4132" s="120"/>
    </row>
    <row r="4133" spans="1:14" x14ac:dyDescent="0.25">
      <c r="A4133" s="119">
        <v>355</v>
      </c>
      <c r="B4133" s="119">
        <v>355</v>
      </c>
      <c r="C4133" s="119">
        <v>3</v>
      </c>
      <c r="D4133" s="119" t="s">
        <v>208</v>
      </c>
      <c r="E4133" s="119">
        <v>15</v>
      </c>
      <c r="F4133" s="119" t="s">
        <v>399</v>
      </c>
      <c r="G4133" s="119" t="s">
        <v>399</v>
      </c>
      <c r="H4133" s="119" t="s">
        <v>188</v>
      </c>
      <c r="I4133" s="119" t="s">
        <v>189</v>
      </c>
      <c r="J4133" s="119">
        <v>3</v>
      </c>
      <c r="K4133" s="119">
        <v>6</v>
      </c>
      <c r="L4133" s="119">
        <v>602</v>
      </c>
      <c r="M4133" s="119">
        <v>40</v>
      </c>
      <c r="N4133" s="120"/>
    </row>
    <row r="4134" spans="1:14" x14ac:dyDescent="0.25">
      <c r="A4134" s="119">
        <v>355</v>
      </c>
      <c r="B4134" s="119">
        <v>355</v>
      </c>
      <c r="C4134" s="119">
        <v>3</v>
      </c>
      <c r="D4134" s="119" t="s">
        <v>208</v>
      </c>
      <c r="E4134" s="119">
        <v>15</v>
      </c>
      <c r="F4134" s="119" t="s">
        <v>399</v>
      </c>
      <c r="G4134" s="119" t="s">
        <v>399</v>
      </c>
      <c r="H4134" s="119" t="s">
        <v>188</v>
      </c>
      <c r="I4134" s="119" t="s">
        <v>189</v>
      </c>
      <c r="J4134" s="119">
        <v>3</v>
      </c>
      <c r="K4134" s="119">
        <v>6</v>
      </c>
      <c r="L4134" s="119">
        <v>603</v>
      </c>
      <c r="M4134" s="119">
        <v>39</v>
      </c>
      <c r="N4134" s="120"/>
    </row>
    <row r="4135" spans="1:14" x14ac:dyDescent="0.25">
      <c r="A4135" s="119">
        <v>355</v>
      </c>
      <c r="B4135" s="119">
        <v>355</v>
      </c>
      <c r="C4135" s="119">
        <v>3</v>
      </c>
      <c r="D4135" s="119" t="s">
        <v>208</v>
      </c>
      <c r="E4135" s="119">
        <v>15</v>
      </c>
      <c r="F4135" s="119" t="s">
        <v>399</v>
      </c>
      <c r="G4135" s="119" t="s">
        <v>399</v>
      </c>
      <c r="H4135" s="119" t="s">
        <v>188</v>
      </c>
      <c r="I4135" s="119" t="s">
        <v>189</v>
      </c>
      <c r="J4135" s="119">
        <v>3</v>
      </c>
      <c r="K4135" s="119">
        <v>6</v>
      </c>
      <c r="L4135" s="119">
        <v>604</v>
      </c>
      <c r="M4135" s="119">
        <v>45</v>
      </c>
      <c r="N4135" s="120"/>
    </row>
    <row r="4136" spans="1:14" x14ac:dyDescent="0.25">
      <c r="A4136" s="119">
        <v>355</v>
      </c>
      <c r="B4136" s="119">
        <v>355</v>
      </c>
      <c r="C4136" s="119">
        <v>3</v>
      </c>
      <c r="D4136" s="119" t="s">
        <v>208</v>
      </c>
      <c r="E4136" s="119">
        <v>15</v>
      </c>
      <c r="F4136" s="119" t="s">
        <v>399</v>
      </c>
      <c r="G4136" s="119" t="s">
        <v>399</v>
      </c>
      <c r="H4136" s="119" t="s">
        <v>188</v>
      </c>
      <c r="I4136" s="119" t="s">
        <v>189</v>
      </c>
      <c r="J4136" s="119">
        <v>3</v>
      </c>
      <c r="K4136" s="119">
        <v>6</v>
      </c>
      <c r="L4136" s="119">
        <v>605</v>
      </c>
      <c r="M4136" s="119">
        <v>40</v>
      </c>
      <c r="N4136" s="120"/>
    </row>
    <row r="4137" spans="1:14" x14ac:dyDescent="0.25">
      <c r="A4137" s="119">
        <v>355</v>
      </c>
      <c r="B4137" s="119">
        <v>355</v>
      </c>
      <c r="C4137" s="119">
        <v>3</v>
      </c>
      <c r="D4137" s="119" t="s">
        <v>208</v>
      </c>
      <c r="E4137" s="119">
        <v>15</v>
      </c>
      <c r="F4137" s="119" t="s">
        <v>399</v>
      </c>
      <c r="G4137" s="119" t="s">
        <v>399</v>
      </c>
      <c r="H4137" s="119" t="s">
        <v>188</v>
      </c>
      <c r="I4137" s="119" t="s">
        <v>190</v>
      </c>
      <c r="J4137" s="119">
        <v>3</v>
      </c>
      <c r="K4137" s="119">
        <v>7</v>
      </c>
      <c r="L4137" s="119">
        <v>701</v>
      </c>
      <c r="M4137" s="119">
        <v>33</v>
      </c>
      <c r="N4137" s="120"/>
    </row>
    <row r="4138" spans="1:14" x14ac:dyDescent="0.25">
      <c r="A4138" s="119">
        <v>355</v>
      </c>
      <c r="B4138" s="119">
        <v>355</v>
      </c>
      <c r="C4138" s="119">
        <v>3</v>
      </c>
      <c r="D4138" s="119" t="s">
        <v>208</v>
      </c>
      <c r="E4138" s="119">
        <v>15</v>
      </c>
      <c r="F4138" s="119" t="s">
        <v>399</v>
      </c>
      <c r="G4138" s="119" t="s">
        <v>399</v>
      </c>
      <c r="H4138" s="119" t="s">
        <v>188</v>
      </c>
      <c r="I4138" s="119" t="s">
        <v>190</v>
      </c>
      <c r="J4138" s="119">
        <v>3</v>
      </c>
      <c r="K4138" s="119">
        <v>7</v>
      </c>
      <c r="L4138" s="119">
        <v>702</v>
      </c>
      <c r="M4138" s="119">
        <v>36</v>
      </c>
      <c r="N4138" s="120"/>
    </row>
    <row r="4139" spans="1:14" x14ac:dyDescent="0.25">
      <c r="A4139" s="119">
        <v>355</v>
      </c>
      <c r="B4139" s="119">
        <v>355</v>
      </c>
      <c r="C4139" s="119">
        <v>3</v>
      </c>
      <c r="D4139" s="119" t="s">
        <v>208</v>
      </c>
      <c r="E4139" s="119">
        <v>15</v>
      </c>
      <c r="F4139" s="119" t="s">
        <v>399</v>
      </c>
      <c r="G4139" s="119" t="s">
        <v>399</v>
      </c>
      <c r="H4139" s="119" t="s">
        <v>188</v>
      </c>
      <c r="I4139" s="119" t="s">
        <v>190</v>
      </c>
      <c r="J4139" s="119">
        <v>3</v>
      </c>
      <c r="K4139" s="119">
        <v>7</v>
      </c>
      <c r="L4139" s="119">
        <v>703</v>
      </c>
      <c r="M4139" s="119">
        <v>33</v>
      </c>
      <c r="N4139" s="120"/>
    </row>
    <row r="4140" spans="1:14" x14ac:dyDescent="0.25">
      <c r="A4140" s="119">
        <v>355</v>
      </c>
      <c r="B4140" s="119">
        <v>355</v>
      </c>
      <c r="C4140" s="119">
        <v>3</v>
      </c>
      <c r="D4140" s="119" t="s">
        <v>208</v>
      </c>
      <c r="E4140" s="119">
        <v>15</v>
      </c>
      <c r="F4140" s="119" t="s">
        <v>399</v>
      </c>
      <c r="G4140" s="119" t="s">
        <v>399</v>
      </c>
      <c r="H4140" s="119" t="s">
        <v>188</v>
      </c>
      <c r="I4140" s="119" t="s">
        <v>190</v>
      </c>
      <c r="J4140" s="119">
        <v>3</v>
      </c>
      <c r="K4140" s="119">
        <v>7</v>
      </c>
      <c r="L4140" s="119">
        <v>704</v>
      </c>
      <c r="M4140" s="119">
        <v>30</v>
      </c>
      <c r="N4140" s="120"/>
    </row>
    <row r="4141" spans="1:14" x14ac:dyDescent="0.25">
      <c r="A4141" s="119">
        <v>355</v>
      </c>
      <c r="B4141" s="119">
        <v>355</v>
      </c>
      <c r="C4141" s="119">
        <v>3</v>
      </c>
      <c r="D4141" s="119" t="s">
        <v>208</v>
      </c>
      <c r="E4141" s="119">
        <v>15</v>
      </c>
      <c r="F4141" s="119" t="s">
        <v>399</v>
      </c>
      <c r="G4141" s="119" t="s">
        <v>399</v>
      </c>
      <c r="H4141" s="119" t="s">
        <v>188</v>
      </c>
      <c r="I4141" s="119" t="s">
        <v>190</v>
      </c>
      <c r="J4141" s="119">
        <v>3</v>
      </c>
      <c r="K4141" s="119">
        <v>7</v>
      </c>
      <c r="L4141" s="119">
        <v>705</v>
      </c>
      <c r="M4141" s="119">
        <v>33</v>
      </c>
      <c r="N4141" s="120"/>
    </row>
    <row r="4142" spans="1:14" x14ac:dyDescent="0.25">
      <c r="A4142" s="119">
        <v>355</v>
      </c>
      <c r="B4142" s="119">
        <v>355</v>
      </c>
      <c r="C4142" s="119">
        <v>3</v>
      </c>
      <c r="D4142" s="119" t="s">
        <v>208</v>
      </c>
      <c r="E4142" s="119">
        <v>15</v>
      </c>
      <c r="F4142" s="119" t="s">
        <v>399</v>
      </c>
      <c r="G4142" s="119" t="s">
        <v>399</v>
      </c>
      <c r="H4142" s="119" t="s">
        <v>188</v>
      </c>
      <c r="I4142" s="119" t="s">
        <v>190</v>
      </c>
      <c r="J4142" s="119">
        <v>3</v>
      </c>
      <c r="K4142" s="119">
        <v>8</v>
      </c>
      <c r="L4142" s="119">
        <v>801</v>
      </c>
      <c r="M4142" s="119">
        <v>40</v>
      </c>
      <c r="N4142" s="120"/>
    </row>
    <row r="4143" spans="1:14" x14ac:dyDescent="0.25">
      <c r="A4143" s="119">
        <v>355</v>
      </c>
      <c r="B4143" s="119">
        <v>355</v>
      </c>
      <c r="C4143" s="119">
        <v>3</v>
      </c>
      <c r="D4143" s="119" t="s">
        <v>208</v>
      </c>
      <c r="E4143" s="119">
        <v>15</v>
      </c>
      <c r="F4143" s="119" t="s">
        <v>399</v>
      </c>
      <c r="G4143" s="119" t="s">
        <v>399</v>
      </c>
      <c r="H4143" s="119" t="s">
        <v>188</v>
      </c>
      <c r="I4143" s="119" t="s">
        <v>190</v>
      </c>
      <c r="J4143" s="119">
        <v>3</v>
      </c>
      <c r="K4143" s="119">
        <v>8</v>
      </c>
      <c r="L4143" s="119">
        <v>802</v>
      </c>
      <c r="M4143" s="119">
        <v>39</v>
      </c>
      <c r="N4143" s="120"/>
    </row>
    <row r="4144" spans="1:14" x14ac:dyDescent="0.25">
      <c r="A4144" s="119">
        <v>355</v>
      </c>
      <c r="B4144" s="119">
        <v>355</v>
      </c>
      <c r="C4144" s="119">
        <v>3</v>
      </c>
      <c r="D4144" s="119" t="s">
        <v>208</v>
      </c>
      <c r="E4144" s="119">
        <v>15</v>
      </c>
      <c r="F4144" s="119" t="s">
        <v>399</v>
      </c>
      <c r="G4144" s="119" t="s">
        <v>399</v>
      </c>
      <c r="H4144" s="119" t="s">
        <v>188</v>
      </c>
      <c r="I4144" s="119" t="s">
        <v>190</v>
      </c>
      <c r="J4144" s="119">
        <v>3</v>
      </c>
      <c r="K4144" s="119">
        <v>8</v>
      </c>
      <c r="L4144" s="119">
        <v>803</v>
      </c>
      <c r="M4144" s="119">
        <v>40</v>
      </c>
      <c r="N4144" s="120"/>
    </row>
    <row r="4145" spans="1:14" x14ac:dyDescent="0.25">
      <c r="A4145" s="119">
        <v>355</v>
      </c>
      <c r="B4145" s="119">
        <v>355</v>
      </c>
      <c r="C4145" s="119">
        <v>3</v>
      </c>
      <c r="D4145" s="119" t="s">
        <v>208</v>
      </c>
      <c r="E4145" s="119">
        <v>15</v>
      </c>
      <c r="F4145" s="119" t="s">
        <v>399</v>
      </c>
      <c r="G4145" s="119" t="s">
        <v>399</v>
      </c>
      <c r="H4145" s="119" t="s">
        <v>188</v>
      </c>
      <c r="I4145" s="119" t="s">
        <v>190</v>
      </c>
      <c r="J4145" s="119">
        <v>3</v>
      </c>
      <c r="K4145" s="119">
        <v>8</v>
      </c>
      <c r="L4145" s="119">
        <v>804</v>
      </c>
      <c r="M4145" s="119">
        <v>44</v>
      </c>
      <c r="N4145" s="120"/>
    </row>
    <row r="4146" spans="1:14" x14ac:dyDescent="0.25">
      <c r="A4146" s="119">
        <v>355</v>
      </c>
      <c r="B4146" s="119">
        <v>355</v>
      </c>
      <c r="C4146" s="119">
        <v>3</v>
      </c>
      <c r="D4146" s="119" t="s">
        <v>208</v>
      </c>
      <c r="E4146" s="119">
        <v>15</v>
      </c>
      <c r="F4146" s="119" t="s">
        <v>399</v>
      </c>
      <c r="G4146" s="119" t="s">
        <v>399</v>
      </c>
      <c r="H4146" s="119" t="s">
        <v>188</v>
      </c>
      <c r="I4146" s="119" t="s">
        <v>190</v>
      </c>
      <c r="J4146" s="119">
        <v>3</v>
      </c>
      <c r="K4146" s="119">
        <v>9</v>
      </c>
      <c r="L4146" s="119">
        <v>901</v>
      </c>
      <c r="M4146" s="119">
        <v>40</v>
      </c>
      <c r="N4146" s="120"/>
    </row>
    <row r="4147" spans="1:14" x14ac:dyDescent="0.25">
      <c r="A4147" s="119">
        <v>355</v>
      </c>
      <c r="B4147" s="119">
        <v>355</v>
      </c>
      <c r="C4147" s="119">
        <v>3</v>
      </c>
      <c r="D4147" s="119" t="s">
        <v>208</v>
      </c>
      <c r="E4147" s="119">
        <v>15</v>
      </c>
      <c r="F4147" s="119" t="s">
        <v>399</v>
      </c>
      <c r="G4147" s="119" t="s">
        <v>399</v>
      </c>
      <c r="H4147" s="119" t="s">
        <v>188</v>
      </c>
      <c r="I4147" s="119" t="s">
        <v>190</v>
      </c>
      <c r="J4147" s="119">
        <v>3</v>
      </c>
      <c r="K4147" s="119">
        <v>9</v>
      </c>
      <c r="L4147" s="119">
        <v>902</v>
      </c>
      <c r="M4147" s="119">
        <v>39</v>
      </c>
      <c r="N4147" s="120"/>
    </row>
    <row r="4148" spans="1:14" x14ac:dyDescent="0.25">
      <c r="A4148" s="119">
        <v>355</v>
      </c>
      <c r="B4148" s="119">
        <v>355</v>
      </c>
      <c r="C4148" s="119">
        <v>3</v>
      </c>
      <c r="D4148" s="119" t="s">
        <v>208</v>
      </c>
      <c r="E4148" s="119">
        <v>15</v>
      </c>
      <c r="F4148" s="119" t="s">
        <v>399</v>
      </c>
      <c r="G4148" s="119" t="s">
        <v>399</v>
      </c>
      <c r="H4148" s="119" t="s">
        <v>188</v>
      </c>
      <c r="I4148" s="119" t="s">
        <v>190</v>
      </c>
      <c r="J4148" s="119">
        <v>3</v>
      </c>
      <c r="K4148" s="119">
        <v>9</v>
      </c>
      <c r="L4148" s="119">
        <v>903</v>
      </c>
      <c r="M4148" s="119">
        <v>43</v>
      </c>
      <c r="N4148" s="120"/>
    </row>
    <row r="4149" spans="1:14" x14ac:dyDescent="0.25">
      <c r="A4149" s="119">
        <v>355</v>
      </c>
      <c r="B4149" s="119">
        <v>355</v>
      </c>
      <c r="C4149" s="119">
        <v>3</v>
      </c>
      <c r="D4149" s="119" t="s">
        <v>208</v>
      </c>
      <c r="E4149" s="119">
        <v>15</v>
      </c>
      <c r="F4149" s="119" t="s">
        <v>399</v>
      </c>
      <c r="G4149" s="119" t="s">
        <v>399</v>
      </c>
      <c r="H4149" s="119" t="s">
        <v>188</v>
      </c>
      <c r="I4149" s="119" t="s">
        <v>190</v>
      </c>
      <c r="J4149" s="119">
        <v>4</v>
      </c>
      <c r="K4149" s="119">
        <v>10</v>
      </c>
      <c r="L4149" s="119">
        <v>1001</v>
      </c>
      <c r="M4149" s="119">
        <v>36</v>
      </c>
      <c r="N4149" s="120"/>
    </row>
    <row r="4150" spans="1:14" x14ac:dyDescent="0.25">
      <c r="A4150" s="119">
        <v>355</v>
      </c>
      <c r="B4150" s="119">
        <v>355</v>
      </c>
      <c r="C4150" s="119">
        <v>3</v>
      </c>
      <c r="D4150" s="119" t="s">
        <v>208</v>
      </c>
      <c r="E4150" s="119">
        <v>15</v>
      </c>
      <c r="F4150" s="119" t="s">
        <v>399</v>
      </c>
      <c r="G4150" s="119" t="s">
        <v>399</v>
      </c>
      <c r="H4150" s="119" t="s">
        <v>188</v>
      </c>
      <c r="I4150" s="119" t="s">
        <v>190</v>
      </c>
      <c r="J4150" s="119">
        <v>4</v>
      </c>
      <c r="K4150" s="119">
        <v>10</v>
      </c>
      <c r="L4150" s="119">
        <v>1002</v>
      </c>
      <c r="M4150" s="119">
        <v>32</v>
      </c>
      <c r="N4150" s="120"/>
    </row>
    <row r="4151" spans="1:14" x14ac:dyDescent="0.25">
      <c r="A4151" s="119">
        <v>355</v>
      </c>
      <c r="B4151" s="119">
        <v>355</v>
      </c>
      <c r="C4151" s="119">
        <v>3</v>
      </c>
      <c r="D4151" s="119" t="s">
        <v>208</v>
      </c>
      <c r="E4151" s="119">
        <v>15</v>
      </c>
      <c r="F4151" s="119" t="s">
        <v>399</v>
      </c>
      <c r="G4151" s="119" t="s">
        <v>399</v>
      </c>
      <c r="H4151" s="119" t="s">
        <v>188</v>
      </c>
      <c r="I4151" s="119" t="s">
        <v>190</v>
      </c>
      <c r="J4151" s="119">
        <v>4</v>
      </c>
      <c r="K4151" s="119">
        <v>10</v>
      </c>
      <c r="L4151" s="119">
        <v>1003</v>
      </c>
      <c r="M4151" s="119">
        <v>29</v>
      </c>
      <c r="N4151" s="120"/>
    </row>
    <row r="4152" spans="1:14" x14ac:dyDescent="0.25">
      <c r="A4152" s="119">
        <v>355</v>
      </c>
      <c r="B4152" s="119">
        <v>355</v>
      </c>
      <c r="C4152" s="119">
        <v>3</v>
      </c>
      <c r="D4152" s="119" t="s">
        <v>208</v>
      </c>
      <c r="E4152" s="119">
        <v>15</v>
      </c>
      <c r="F4152" s="119" t="s">
        <v>399</v>
      </c>
      <c r="G4152" s="119" t="s">
        <v>399</v>
      </c>
      <c r="H4152" s="119" t="s">
        <v>188</v>
      </c>
      <c r="I4152" s="119" t="s">
        <v>190</v>
      </c>
      <c r="J4152" s="119">
        <v>4</v>
      </c>
      <c r="K4152" s="119">
        <v>11</v>
      </c>
      <c r="L4152" s="119">
        <v>1101</v>
      </c>
      <c r="M4152" s="119">
        <v>35</v>
      </c>
      <c r="N4152" s="120"/>
    </row>
    <row r="4153" spans="1:14" x14ac:dyDescent="0.25">
      <c r="A4153" s="119">
        <v>355</v>
      </c>
      <c r="B4153" s="119">
        <v>355</v>
      </c>
      <c r="C4153" s="119">
        <v>3</v>
      </c>
      <c r="D4153" s="119" t="s">
        <v>208</v>
      </c>
      <c r="E4153" s="119">
        <v>15</v>
      </c>
      <c r="F4153" s="119" t="s">
        <v>399</v>
      </c>
      <c r="G4153" s="119" t="s">
        <v>399</v>
      </c>
      <c r="H4153" s="119" t="s">
        <v>188</v>
      </c>
      <c r="I4153" s="119" t="s">
        <v>190</v>
      </c>
      <c r="J4153" s="119">
        <v>4</v>
      </c>
      <c r="K4153" s="119">
        <v>11</v>
      </c>
      <c r="L4153" s="119">
        <v>1102</v>
      </c>
      <c r="M4153" s="119">
        <v>37</v>
      </c>
      <c r="N4153" s="120"/>
    </row>
    <row r="4154" spans="1:14" x14ac:dyDescent="0.25">
      <c r="A4154" s="119">
        <v>492</v>
      </c>
      <c r="B4154" s="119">
        <v>151</v>
      </c>
      <c r="C4154" s="119">
        <v>3</v>
      </c>
      <c r="D4154" s="119" t="s">
        <v>195</v>
      </c>
      <c r="E4154" s="119" t="s">
        <v>196</v>
      </c>
      <c r="F4154" s="119" t="s">
        <v>402</v>
      </c>
      <c r="G4154" s="119" t="s">
        <v>403</v>
      </c>
      <c r="H4154" s="119" t="s">
        <v>194</v>
      </c>
      <c r="I4154" s="119" t="s">
        <v>189</v>
      </c>
      <c r="J4154" s="119">
        <v>1</v>
      </c>
      <c r="K4154" s="119">
        <v>0</v>
      </c>
      <c r="L4154" s="119">
        <v>1</v>
      </c>
      <c r="M4154" s="119">
        <v>21</v>
      </c>
      <c r="N4154" s="120"/>
    </row>
    <row r="4155" spans="1:14" x14ac:dyDescent="0.25">
      <c r="A4155" s="119">
        <v>492</v>
      </c>
      <c r="B4155" s="119">
        <v>151</v>
      </c>
      <c r="C4155" s="119">
        <v>3</v>
      </c>
      <c r="D4155" s="119" t="s">
        <v>195</v>
      </c>
      <c r="E4155" s="119" t="s">
        <v>196</v>
      </c>
      <c r="F4155" s="119" t="s">
        <v>402</v>
      </c>
      <c r="G4155" s="119" t="s">
        <v>403</v>
      </c>
      <c r="H4155" s="119" t="s">
        <v>194</v>
      </c>
      <c r="I4155" s="119" t="s">
        <v>189</v>
      </c>
      <c r="J4155" s="119">
        <v>2</v>
      </c>
      <c r="K4155" s="119">
        <v>1</v>
      </c>
      <c r="L4155" s="119">
        <v>101</v>
      </c>
      <c r="M4155" s="119">
        <v>30</v>
      </c>
      <c r="N4155" s="120"/>
    </row>
    <row r="4156" spans="1:14" x14ac:dyDescent="0.25">
      <c r="A4156" s="119">
        <v>492</v>
      </c>
      <c r="B4156" s="119">
        <v>151</v>
      </c>
      <c r="C4156" s="119">
        <v>3</v>
      </c>
      <c r="D4156" s="119" t="s">
        <v>195</v>
      </c>
      <c r="E4156" s="119" t="s">
        <v>196</v>
      </c>
      <c r="F4156" s="119" t="s">
        <v>402</v>
      </c>
      <c r="G4156" s="119" t="s">
        <v>403</v>
      </c>
      <c r="H4156" s="119" t="s">
        <v>194</v>
      </c>
      <c r="I4156" s="119" t="s">
        <v>189</v>
      </c>
      <c r="J4156" s="119">
        <v>2</v>
      </c>
      <c r="K4156" s="119">
        <v>1</v>
      </c>
      <c r="L4156" s="119">
        <v>102</v>
      </c>
      <c r="M4156" s="119">
        <v>27</v>
      </c>
      <c r="N4156" s="120"/>
    </row>
    <row r="4157" spans="1:14" x14ac:dyDescent="0.25">
      <c r="A4157" s="119">
        <v>492</v>
      </c>
      <c r="B4157" s="119">
        <v>151</v>
      </c>
      <c r="C4157" s="119">
        <v>3</v>
      </c>
      <c r="D4157" s="119" t="s">
        <v>195</v>
      </c>
      <c r="E4157" s="119" t="s">
        <v>196</v>
      </c>
      <c r="F4157" s="119" t="s">
        <v>402</v>
      </c>
      <c r="G4157" s="119" t="s">
        <v>403</v>
      </c>
      <c r="H4157" s="119" t="s">
        <v>194</v>
      </c>
      <c r="I4157" s="119" t="s">
        <v>189</v>
      </c>
      <c r="J4157" s="119">
        <v>2</v>
      </c>
      <c r="K4157" s="119">
        <v>2</v>
      </c>
      <c r="L4157" s="119">
        <v>201</v>
      </c>
      <c r="M4157" s="119">
        <v>34</v>
      </c>
      <c r="N4157" s="120"/>
    </row>
    <row r="4158" spans="1:14" x14ac:dyDescent="0.25">
      <c r="A4158" s="119">
        <v>492</v>
      </c>
      <c r="B4158" s="119">
        <v>151</v>
      </c>
      <c r="C4158" s="119">
        <v>3</v>
      </c>
      <c r="D4158" s="119" t="s">
        <v>195</v>
      </c>
      <c r="E4158" s="119" t="s">
        <v>196</v>
      </c>
      <c r="F4158" s="119" t="s">
        <v>402</v>
      </c>
      <c r="G4158" s="119" t="s">
        <v>403</v>
      </c>
      <c r="H4158" s="119" t="s">
        <v>194</v>
      </c>
      <c r="I4158" s="119" t="s">
        <v>189</v>
      </c>
      <c r="J4158" s="119">
        <v>2</v>
      </c>
      <c r="K4158" s="119">
        <v>2</v>
      </c>
      <c r="L4158" s="119">
        <v>202</v>
      </c>
      <c r="M4158" s="119">
        <v>37</v>
      </c>
      <c r="N4158" s="120"/>
    </row>
    <row r="4159" spans="1:14" x14ac:dyDescent="0.25">
      <c r="A4159" s="119">
        <v>492</v>
      </c>
      <c r="B4159" s="119">
        <v>151</v>
      </c>
      <c r="C4159" s="119">
        <v>3</v>
      </c>
      <c r="D4159" s="119" t="s">
        <v>195</v>
      </c>
      <c r="E4159" s="119" t="s">
        <v>196</v>
      </c>
      <c r="F4159" s="119" t="s">
        <v>402</v>
      </c>
      <c r="G4159" s="119" t="s">
        <v>403</v>
      </c>
      <c r="H4159" s="119" t="s">
        <v>194</v>
      </c>
      <c r="I4159" s="119" t="s">
        <v>189</v>
      </c>
      <c r="J4159" s="119">
        <v>2</v>
      </c>
      <c r="K4159" s="119">
        <v>3</v>
      </c>
      <c r="L4159" s="119">
        <v>301</v>
      </c>
      <c r="M4159" s="119">
        <v>34</v>
      </c>
      <c r="N4159" s="120"/>
    </row>
    <row r="4160" spans="1:14" x14ac:dyDescent="0.25">
      <c r="A4160" s="119">
        <v>492</v>
      </c>
      <c r="B4160" s="119">
        <v>151</v>
      </c>
      <c r="C4160" s="119">
        <v>3</v>
      </c>
      <c r="D4160" s="119" t="s">
        <v>195</v>
      </c>
      <c r="E4160" s="119" t="s">
        <v>196</v>
      </c>
      <c r="F4160" s="119" t="s">
        <v>402</v>
      </c>
      <c r="G4160" s="119" t="s">
        <v>403</v>
      </c>
      <c r="H4160" s="119" t="s">
        <v>194</v>
      </c>
      <c r="I4160" s="119" t="s">
        <v>189</v>
      </c>
      <c r="J4160" s="119">
        <v>2</v>
      </c>
      <c r="K4160" s="119">
        <v>3</v>
      </c>
      <c r="L4160" s="119">
        <v>302</v>
      </c>
      <c r="M4160" s="119">
        <v>32</v>
      </c>
      <c r="N4160" s="120"/>
    </row>
    <row r="4161" spans="1:14" x14ac:dyDescent="0.25">
      <c r="A4161" s="119">
        <v>492</v>
      </c>
      <c r="B4161" s="119">
        <v>151</v>
      </c>
      <c r="C4161" s="119">
        <v>3</v>
      </c>
      <c r="D4161" s="119" t="s">
        <v>195</v>
      </c>
      <c r="E4161" s="119" t="s">
        <v>196</v>
      </c>
      <c r="F4161" s="119" t="s">
        <v>402</v>
      </c>
      <c r="G4161" s="119" t="s">
        <v>403</v>
      </c>
      <c r="H4161" s="119" t="s">
        <v>194</v>
      </c>
      <c r="I4161" s="119" t="s">
        <v>189</v>
      </c>
      <c r="J4161" s="119">
        <v>2</v>
      </c>
      <c r="K4161" s="119">
        <v>4</v>
      </c>
      <c r="L4161" s="119">
        <v>401</v>
      </c>
      <c r="M4161" s="119">
        <v>33</v>
      </c>
      <c r="N4161" s="120"/>
    </row>
    <row r="4162" spans="1:14" x14ac:dyDescent="0.25">
      <c r="A4162" s="119">
        <v>492</v>
      </c>
      <c r="B4162" s="119">
        <v>151</v>
      </c>
      <c r="C4162" s="119">
        <v>3</v>
      </c>
      <c r="D4162" s="119" t="s">
        <v>195</v>
      </c>
      <c r="E4162" s="119" t="s">
        <v>196</v>
      </c>
      <c r="F4162" s="119" t="s">
        <v>402</v>
      </c>
      <c r="G4162" s="119" t="s">
        <v>403</v>
      </c>
      <c r="H4162" s="119" t="s">
        <v>194</v>
      </c>
      <c r="I4162" s="119" t="s">
        <v>189</v>
      </c>
      <c r="J4162" s="119">
        <v>2</v>
      </c>
      <c r="K4162" s="119">
        <v>4</v>
      </c>
      <c r="L4162" s="119">
        <v>402</v>
      </c>
      <c r="M4162" s="119">
        <v>31</v>
      </c>
      <c r="N4162" s="120"/>
    </row>
    <row r="4163" spans="1:14" x14ac:dyDescent="0.25">
      <c r="A4163" s="119">
        <v>492</v>
      </c>
      <c r="B4163" s="119">
        <v>151</v>
      </c>
      <c r="C4163" s="119">
        <v>3</v>
      </c>
      <c r="D4163" s="119" t="s">
        <v>195</v>
      </c>
      <c r="E4163" s="119" t="s">
        <v>196</v>
      </c>
      <c r="F4163" s="119" t="s">
        <v>402</v>
      </c>
      <c r="G4163" s="119" t="s">
        <v>403</v>
      </c>
      <c r="H4163" s="119" t="s">
        <v>194</v>
      </c>
      <c r="I4163" s="119" t="s">
        <v>189</v>
      </c>
      <c r="J4163" s="119">
        <v>2</v>
      </c>
      <c r="K4163" s="119">
        <v>5</v>
      </c>
      <c r="L4163" s="119">
        <v>501</v>
      </c>
      <c r="M4163" s="119">
        <v>27</v>
      </c>
      <c r="N4163" s="120"/>
    </row>
    <row r="4164" spans="1:14" x14ac:dyDescent="0.25">
      <c r="A4164" s="119">
        <v>492</v>
      </c>
      <c r="B4164" s="119">
        <v>151</v>
      </c>
      <c r="C4164" s="119">
        <v>3</v>
      </c>
      <c r="D4164" s="119" t="s">
        <v>195</v>
      </c>
      <c r="E4164" s="119" t="s">
        <v>196</v>
      </c>
      <c r="F4164" s="119" t="s">
        <v>402</v>
      </c>
      <c r="G4164" s="119" t="s">
        <v>403</v>
      </c>
      <c r="H4164" s="119" t="s">
        <v>194</v>
      </c>
      <c r="I4164" s="119" t="s">
        <v>189</v>
      </c>
      <c r="J4164" s="119">
        <v>2</v>
      </c>
      <c r="K4164" s="119">
        <v>5</v>
      </c>
      <c r="L4164" s="119">
        <v>502</v>
      </c>
      <c r="M4164" s="119">
        <v>28</v>
      </c>
      <c r="N4164" s="120"/>
    </row>
    <row r="4165" spans="1:14" x14ac:dyDescent="0.25">
      <c r="A4165" s="119">
        <v>492</v>
      </c>
      <c r="B4165" s="119">
        <v>151</v>
      </c>
      <c r="C4165" s="119">
        <v>3</v>
      </c>
      <c r="D4165" s="119" t="s">
        <v>195</v>
      </c>
      <c r="E4165" s="119" t="s">
        <v>196</v>
      </c>
      <c r="F4165" s="119" t="s">
        <v>402</v>
      </c>
      <c r="G4165" s="119" t="s">
        <v>403</v>
      </c>
      <c r="H4165" s="119" t="s">
        <v>194</v>
      </c>
      <c r="I4165" s="119" t="s">
        <v>190</v>
      </c>
      <c r="J4165" s="119">
        <v>1</v>
      </c>
      <c r="K4165" s="119">
        <v>0</v>
      </c>
      <c r="L4165" s="119">
        <v>1</v>
      </c>
      <c r="M4165" s="119">
        <v>24</v>
      </c>
      <c r="N4165" s="120"/>
    </row>
    <row r="4166" spans="1:14" x14ac:dyDescent="0.25">
      <c r="A4166" s="119">
        <v>492</v>
      </c>
      <c r="B4166" s="119">
        <v>151</v>
      </c>
      <c r="C4166" s="119">
        <v>3</v>
      </c>
      <c r="D4166" s="119" t="s">
        <v>195</v>
      </c>
      <c r="E4166" s="119" t="s">
        <v>196</v>
      </c>
      <c r="F4166" s="119" t="s">
        <v>402</v>
      </c>
      <c r="G4166" s="119" t="s">
        <v>403</v>
      </c>
      <c r="H4166" s="119" t="s">
        <v>194</v>
      </c>
      <c r="I4166" s="119" t="s">
        <v>190</v>
      </c>
      <c r="J4166" s="119">
        <v>3</v>
      </c>
      <c r="K4166" s="119">
        <v>7</v>
      </c>
      <c r="L4166" s="119">
        <v>701</v>
      </c>
      <c r="M4166" s="119">
        <v>36</v>
      </c>
      <c r="N4166" s="120"/>
    </row>
    <row r="4167" spans="1:14" x14ac:dyDescent="0.25">
      <c r="A4167" s="119">
        <v>492</v>
      </c>
      <c r="B4167" s="119">
        <v>151</v>
      </c>
      <c r="C4167" s="119">
        <v>3</v>
      </c>
      <c r="D4167" s="119" t="s">
        <v>195</v>
      </c>
      <c r="E4167" s="119" t="s">
        <v>196</v>
      </c>
      <c r="F4167" s="119" t="s">
        <v>402</v>
      </c>
      <c r="G4167" s="119" t="s">
        <v>403</v>
      </c>
      <c r="H4167" s="119" t="s">
        <v>194</v>
      </c>
      <c r="I4167" s="119" t="s">
        <v>190</v>
      </c>
      <c r="J4167" s="119">
        <v>3</v>
      </c>
      <c r="K4167" s="119">
        <v>7</v>
      </c>
      <c r="L4167" s="119">
        <v>702</v>
      </c>
      <c r="M4167" s="119">
        <v>38</v>
      </c>
      <c r="N4167" s="120"/>
    </row>
    <row r="4168" spans="1:14" x14ac:dyDescent="0.25">
      <c r="A4168" s="119">
        <v>492</v>
      </c>
      <c r="B4168" s="119">
        <v>151</v>
      </c>
      <c r="C4168" s="119">
        <v>3</v>
      </c>
      <c r="D4168" s="119" t="s">
        <v>195</v>
      </c>
      <c r="E4168" s="119" t="s">
        <v>196</v>
      </c>
      <c r="F4168" s="119" t="s">
        <v>402</v>
      </c>
      <c r="G4168" s="119" t="s">
        <v>403</v>
      </c>
      <c r="H4168" s="119" t="s">
        <v>194</v>
      </c>
      <c r="I4168" s="119" t="s">
        <v>190</v>
      </c>
      <c r="J4168" s="119">
        <v>3</v>
      </c>
      <c r="K4168" s="119">
        <v>7</v>
      </c>
      <c r="L4168" s="119">
        <v>703</v>
      </c>
      <c r="M4168" s="119">
        <v>37</v>
      </c>
      <c r="N4168" s="120"/>
    </row>
    <row r="4169" spans="1:14" x14ac:dyDescent="0.25">
      <c r="A4169" s="119">
        <v>492</v>
      </c>
      <c r="B4169" s="119">
        <v>151</v>
      </c>
      <c r="C4169" s="119">
        <v>3</v>
      </c>
      <c r="D4169" s="119" t="s">
        <v>195</v>
      </c>
      <c r="E4169" s="119" t="s">
        <v>196</v>
      </c>
      <c r="F4169" s="119" t="s">
        <v>402</v>
      </c>
      <c r="G4169" s="119" t="s">
        <v>403</v>
      </c>
      <c r="H4169" s="119" t="s">
        <v>194</v>
      </c>
      <c r="I4169" s="119" t="s">
        <v>190</v>
      </c>
      <c r="J4169" s="119">
        <v>3</v>
      </c>
      <c r="K4169" s="119">
        <v>7</v>
      </c>
      <c r="L4169" s="119">
        <v>704</v>
      </c>
      <c r="M4169" s="119">
        <v>37</v>
      </c>
      <c r="N4169" s="120"/>
    </row>
    <row r="4170" spans="1:14" x14ac:dyDescent="0.25">
      <c r="A4170" s="119">
        <v>492</v>
      </c>
      <c r="B4170" s="119">
        <v>151</v>
      </c>
      <c r="C4170" s="119">
        <v>3</v>
      </c>
      <c r="D4170" s="119" t="s">
        <v>195</v>
      </c>
      <c r="E4170" s="119" t="s">
        <v>196</v>
      </c>
      <c r="F4170" s="119" t="s">
        <v>402</v>
      </c>
      <c r="G4170" s="119" t="s">
        <v>403</v>
      </c>
      <c r="H4170" s="119" t="s">
        <v>194</v>
      </c>
      <c r="I4170" s="119" t="s">
        <v>190</v>
      </c>
      <c r="J4170" s="119">
        <v>3</v>
      </c>
      <c r="K4170" s="119">
        <v>8</v>
      </c>
      <c r="L4170" s="119">
        <v>801</v>
      </c>
      <c r="M4170" s="119">
        <v>43</v>
      </c>
      <c r="N4170" s="120"/>
    </row>
    <row r="4171" spans="1:14" x14ac:dyDescent="0.25">
      <c r="A4171" s="119">
        <v>492</v>
      </c>
      <c r="B4171" s="119">
        <v>151</v>
      </c>
      <c r="C4171" s="119">
        <v>3</v>
      </c>
      <c r="D4171" s="119" t="s">
        <v>195</v>
      </c>
      <c r="E4171" s="119" t="s">
        <v>196</v>
      </c>
      <c r="F4171" s="119" t="s">
        <v>402</v>
      </c>
      <c r="G4171" s="119" t="s">
        <v>403</v>
      </c>
      <c r="H4171" s="119" t="s">
        <v>194</v>
      </c>
      <c r="I4171" s="119" t="s">
        <v>190</v>
      </c>
      <c r="J4171" s="119">
        <v>3</v>
      </c>
      <c r="K4171" s="119">
        <v>8</v>
      </c>
      <c r="L4171" s="119">
        <v>802</v>
      </c>
      <c r="M4171" s="119">
        <v>43</v>
      </c>
      <c r="N4171" s="120"/>
    </row>
    <row r="4172" spans="1:14" x14ac:dyDescent="0.25">
      <c r="A4172" s="119">
        <v>492</v>
      </c>
      <c r="B4172" s="119">
        <v>151</v>
      </c>
      <c r="C4172" s="119">
        <v>3</v>
      </c>
      <c r="D4172" s="119" t="s">
        <v>195</v>
      </c>
      <c r="E4172" s="119" t="s">
        <v>196</v>
      </c>
      <c r="F4172" s="119" t="s">
        <v>402</v>
      </c>
      <c r="G4172" s="119" t="s">
        <v>403</v>
      </c>
      <c r="H4172" s="119" t="s">
        <v>194</v>
      </c>
      <c r="I4172" s="119" t="s">
        <v>190</v>
      </c>
      <c r="J4172" s="119">
        <v>3</v>
      </c>
      <c r="K4172" s="119">
        <v>8</v>
      </c>
      <c r="L4172" s="119">
        <v>803</v>
      </c>
      <c r="M4172" s="119">
        <v>43</v>
      </c>
      <c r="N4172" s="120"/>
    </row>
    <row r="4173" spans="1:14" x14ac:dyDescent="0.25">
      <c r="A4173" s="119">
        <v>492</v>
      </c>
      <c r="B4173" s="119">
        <v>151</v>
      </c>
      <c r="C4173" s="119">
        <v>3</v>
      </c>
      <c r="D4173" s="119" t="s">
        <v>195</v>
      </c>
      <c r="E4173" s="119" t="s">
        <v>196</v>
      </c>
      <c r="F4173" s="119" t="s">
        <v>402</v>
      </c>
      <c r="G4173" s="119" t="s">
        <v>403</v>
      </c>
      <c r="H4173" s="119" t="s">
        <v>194</v>
      </c>
      <c r="I4173" s="119" t="s">
        <v>190</v>
      </c>
      <c r="J4173" s="119">
        <v>3</v>
      </c>
      <c r="K4173" s="119">
        <v>8</v>
      </c>
      <c r="L4173" s="119">
        <v>804</v>
      </c>
      <c r="M4173" s="119">
        <v>43</v>
      </c>
      <c r="N4173" s="120"/>
    </row>
    <row r="4174" spans="1:14" x14ac:dyDescent="0.25">
      <c r="A4174" s="119">
        <v>492</v>
      </c>
      <c r="B4174" s="119">
        <v>151</v>
      </c>
      <c r="C4174" s="119">
        <v>3</v>
      </c>
      <c r="D4174" s="119" t="s">
        <v>195</v>
      </c>
      <c r="E4174" s="119" t="s">
        <v>196</v>
      </c>
      <c r="F4174" s="119" t="s">
        <v>402</v>
      </c>
      <c r="G4174" s="119" t="s">
        <v>403</v>
      </c>
      <c r="H4174" s="119" t="s">
        <v>194</v>
      </c>
      <c r="I4174" s="119" t="s">
        <v>190</v>
      </c>
      <c r="J4174" s="119">
        <v>3</v>
      </c>
      <c r="K4174" s="119">
        <v>9</v>
      </c>
      <c r="L4174" s="119">
        <v>901</v>
      </c>
      <c r="M4174" s="119">
        <v>27</v>
      </c>
      <c r="N4174" s="120"/>
    </row>
    <row r="4175" spans="1:14" x14ac:dyDescent="0.25">
      <c r="A4175" s="119">
        <v>492</v>
      </c>
      <c r="B4175" s="119">
        <v>151</v>
      </c>
      <c r="C4175" s="119">
        <v>3</v>
      </c>
      <c r="D4175" s="119" t="s">
        <v>195</v>
      </c>
      <c r="E4175" s="119" t="s">
        <v>196</v>
      </c>
      <c r="F4175" s="119" t="s">
        <v>402</v>
      </c>
      <c r="G4175" s="119" t="s">
        <v>403</v>
      </c>
      <c r="H4175" s="119" t="s">
        <v>194</v>
      </c>
      <c r="I4175" s="119" t="s">
        <v>190</v>
      </c>
      <c r="J4175" s="119">
        <v>3</v>
      </c>
      <c r="K4175" s="119">
        <v>9</v>
      </c>
      <c r="L4175" s="119">
        <v>902</v>
      </c>
      <c r="M4175" s="119">
        <v>33</v>
      </c>
      <c r="N4175" s="120"/>
    </row>
    <row r="4176" spans="1:14" x14ac:dyDescent="0.25">
      <c r="A4176" s="119">
        <v>492</v>
      </c>
      <c r="B4176" s="119">
        <v>181</v>
      </c>
      <c r="C4176" s="119">
        <v>3</v>
      </c>
      <c r="D4176" s="119" t="s">
        <v>195</v>
      </c>
      <c r="E4176" s="119" t="s">
        <v>196</v>
      </c>
      <c r="F4176" s="119" t="s">
        <v>402</v>
      </c>
      <c r="G4176" s="119" t="s">
        <v>404</v>
      </c>
      <c r="H4176" s="119" t="s">
        <v>194</v>
      </c>
      <c r="I4176" s="119" t="s">
        <v>189</v>
      </c>
      <c r="J4176" s="119">
        <v>1</v>
      </c>
      <c r="K4176" s="119">
        <v>0</v>
      </c>
      <c r="L4176" s="119">
        <v>1</v>
      </c>
      <c r="M4176" s="119">
        <v>21</v>
      </c>
      <c r="N4176" s="120"/>
    </row>
    <row r="4177" spans="1:14" x14ac:dyDescent="0.25">
      <c r="A4177" s="119">
        <v>492</v>
      </c>
      <c r="B4177" s="119">
        <v>181</v>
      </c>
      <c r="C4177" s="119">
        <v>3</v>
      </c>
      <c r="D4177" s="119" t="s">
        <v>195</v>
      </c>
      <c r="E4177" s="119" t="s">
        <v>196</v>
      </c>
      <c r="F4177" s="119" t="s">
        <v>402</v>
      </c>
      <c r="G4177" s="119" t="s">
        <v>404</v>
      </c>
      <c r="H4177" s="119" t="s">
        <v>194</v>
      </c>
      <c r="I4177" s="119" t="s">
        <v>189</v>
      </c>
      <c r="J4177" s="119">
        <v>2</v>
      </c>
      <c r="K4177" s="119">
        <v>1</v>
      </c>
      <c r="L4177" s="119">
        <v>101</v>
      </c>
      <c r="M4177" s="119">
        <v>26</v>
      </c>
      <c r="N4177" s="120"/>
    </row>
    <row r="4178" spans="1:14" x14ac:dyDescent="0.25">
      <c r="A4178" s="119">
        <v>492</v>
      </c>
      <c r="B4178" s="119">
        <v>181</v>
      </c>
      <c r="C4178" s="119">
        <v>3</v>
      </c>
      <c r="D4178" s="119" t="s">
        <v>195</v>
      </c>
      <c r="E4178" s="119" t="s">
        <v>196</v>
      </c>
      <c r="F4178" s="119" t="s">
        <v>402</v>
      </c>
      <c r="G4178" s="119" t="s">
        <v>404</v>
      </c>
      <c r="H4178" s="119" t="s">
        <v>194</v>
      </c>
      <c r="I4178" s="119" t="s">
        <v>189</v>
      </c>
      <c r="J4178" s="119">
        <v>2</v>
      </c>
      <c r="K4178" s="119">
        <v>2</v>
      </c>
      <c r="L4178" s="119">
        <v>201</v>
      </c>
      <c r="M4178" s="119">
        <v>30</v>
      </c>
      <c r="N4178" s="120"/>
    </row>
    <row r="4179" spans="1:14" x14ac:dyDescent="0.25">
      <c r="A4179" s="119">
        <v>492</v>
      </c>
      <c r="B4179" s="119">
        <v>181</v>
      </c>
      <c r="C4179" s="119">
        <v>3</v>
      </c>
      <c r="D4179" s="119" t="s">
        <v>195</v>
      </c>
      <c r="E4179" s="119" t="s">
        <v>196</v>
      </c>
      <c r="F4179" s="119" t="s">
        <v>402</v>
      </c>
      <c r="G4179" s="119" t="s">
        <v>404</v>
      </c>
      <c r="H4179" s="119" t="s">
        <v>194</v>
      </c>
      <c r="I4179" s="119" t="s">
        <v>189</v>
      </c>
      <c r="J4179" s="119">
        <v>2</v>
      </c>
      <c r="K4179" s="119">
        <v>3</v>
      </c>
      <c r="L4179" s="119">
        <v>301</v>
      </c>
      <c r="M4179" s="119">
        <v>25</v>
      </c>
      <c r="N4179" s="120"/>
    </row>
    <row r="4180" spans="1:14" x14ac:dyDescent="0.25">
      <c r="A4180" s="119">
        <v>492</v>
      </c>
      <c r="B4180" s="119">
        <v>181</v>
      </c>
      <c r="C4180" s="119">
        <v>3</v>
      </c>
      <c r="D4180" s="119" t="s">
        <v>195</v>
      </c>
      <c r="E4180" s="119" t="s">
        <v>196</v>
      </c>
      <c r="F4180" s="119" t="s">
        <v>402</v>
      </c>
      <c r="G4180" s="119" t="s">
        <v>404</v>
      </c>
      <c r="H4180" s="119" t="s">
        <v>194</v>
      </c>
      <c r="I4180" s="119" t="s">
        <v>189</v>
      </c>
      <c r="J4180" s="119">
        <v>2</v>
      </c>
      <c r="K4180" s="119">
        <v>4</v>
      </c>
      <c r="L4180" s="119">
        <v>401</v>
      </c>
      <c r="M4180" s="119">
        <v>27</v>
      </c>
      <c r="N4180" s="120"/>
    </row>
    <row r="4181" spans="1:14" x14ac:dyDescent="0.25">
      <c r="A4181" s="119">
        <v>492</v>
      </c>
      <c r="B4181" s="119">
        <v>181</v>
      </c>
      <c r="C4181" s="119">
        <v>3</v>
      </c>
      <c r="D4181" s="119" t="s">
        <v>195</v>
      </c>
      <c r="E4181" s="119" t="s">
        <v>196</v>
      </c>
      <c r="F4181" s="119" t="s">
        <v>402</v>
      </c>
      <c r="G4181" s="119" t="s">
        <v>404</v>
      </c>
      <c r="H4181" s="119" t="s">
        <v>194</v>
      </c>
      <c r="I4181" s="119" t="s">
        <v>189</v>
      </c>
      <c r="J4181" s="119">
        <v>2</v>
      </c>
      <c r="K4181" s="119">
        <v>5</v>
      </c>
      <c r="L4181" s="119">
        <v>501</v>
      </c>
      <c r="M4181" s="119">
        <v>26</v>
      </c>
      <c r="N4181" s="120"/>
    </row>
    <row r="4182" spans="1:14" x14ac:dyDescent="0.25">
      <c r="A4182" s="119">
        <v>492</v>
      </c>
      <c r="B4182" s="119">
        <v>181</v>
      </c>
      <c r="C4182" s="119">
        <v>3</v>
      </c>
      <c r="D4182" s="119" t="s">
        <v>195</v>
      </c>
      <c r="E4182" s="119" t="s">
        <v>196</v>
      </c>
      <c r="F4182" s="119" t="s">
        <v>402</v>
      </c>
      <c r="G4182" s="119" t="s">
        <v>404</v>
      </c>
      <c r="H4182" s="119" t="s">
        <v>194</v>
      </c>
      <c r="I4182" s="119" t="s">
        <v>190</v>
      </c>
      <c r="J4182" s="119">
        <v>1</v>
      </c>
      <c r="K4182" s="119">
        <v>0</v>
      </c>
      <c r="L4182" s="119">
        <v>1</v>
      </c>
      <c r="M4182" s="119">
        <v>21</v>
      </c>
      <c r="N4182" s="120"/>
    </row>
    <row r="4183" spans="1:14" x14ac:dyDescent="0.25">
      <c r="A4183" s="119">
        <v>492</v>
      </c>
      <c r="B4183" s="119">
        <v>181</v>
      </c>
      <c r="C4183" s="119">
        <v>3</v>
      </c>
      <c r="D4183" s="119" t="s">
        <v>195</v>
      </c>
      <c r="E4183" s="119" t="s">
        <v>196</v>
      </c>
      <c r="F4183" s="119" t="s">
        <v>402</v>
      </c>
      <c r="G4183" s="119" t="s">
        <v>404</v>
      </c>
      <c r="H4183" s="119" t="s">
        <v>194</v>
      </c>
      <c r="I4183" s="119" t="s">
        <v>190</v>
      </c>
      <c r="J4183" s="119">
        <v>2</v>
      </c>
      <c r="K4183" s="119">
        <v>1</v>
      </c>
      <c r="L4183" s="119">
        <v>101</v>
      </c>
      <c r="M4183" s="119">
        <v>28</v>
      </c>
      <c r="N4183" s="120"/>
    </row>
    <row r="4184" spans="1:14" x14ac:dyDescent="0.25">
      <c r="A4184" s="119">
        <v>492</v>
      </c>
      <c r="B4184" s="119">
        <v>181</v>
      </c>
      <c r="C4184" s="119">
        <v>3</v>
      </c>
      <c r="D4184" s="119" t="s">
        <v>195</v>
      </c>
      <c r="E4184" s="119" t="s">
        <v>196</v>
      </c>
      <c r="F4184" s="119" t="s">
        <v>402</v>
      </c>
      <c r="G4184" s="119" t="s">
        <v>404</v>
      </c>
      <c r="H4184" s="119" t="s">
        <v>194</v>
      </c>
      <c r="I4184" s="119" t="s">
        <v>190</v>
      </c>
      <c r="J4184" s="119">
        <v>2</v>
      </c>
      <c r="K4184" s="119">
        <v>2</v>
      </c>
      <c r="L4184" s="119">
        <v>201</v>
      </c>
      <c r="M4184" s="119">
        <v>34</v>
      </c>
      <c r="N4184" s="120"/>
    </row>
    <row r="4185" spans="1:14" x14ac:dyDescent="0.25">
      <c r="A4185" s="119">
        <v>492</v>
      </c>
      <c r="B4185" s="119">
        <v>181</v>
      </c>
      <c r="C4185" s="119">
        <v>3</v>
      </c>
      <c r="D4185" s="119" t="s">
        <v>195</v>
      </c>
      <c r="E4185" s="119" t="s">
        <v>196</v>
      </c>
      <c r="F4185" s="119" t="s">
        <v>402</v>
      </c>
      <c r="G4185" s="119" t="s">
        <v>404</v>
      </c>
      <c r="H4185" s="119" t="s">
        <v>194</v>
      </c>
      <c r="I4185" s="119" t="s">
        <v>190</v>
      </c>
      <c r="J4185" s="119">
        <v>2</v>
      </c>
      <c r="K4185" s="119">
        <v>3</v>
      </c>
      <c r="L4185" s="119">
        <v>301</v>
      </c>
      <c r="M4185" s="119">
        <v>24</v>
      </c>
      <c r="N4185" s="120"/>
    </row>
    <row r="4186" spans="1:14" x14ac:dyDescent="0.25">
      <c r="A4186" s="119">
        <v>492</v>
      </c>
      <c r="B4186" s="119">
        <v>181</v>
      </c>
      <c r="C4186" s="119">
        <v>3</v>
      </c>
      <c r="D4186" s="119" t="s">
        <v>195</v>
      </c>
      <c r="E4186" s="119" t="s">
        <v>196</v>
      </c>
      <c r="F4186" s="119" t="s">
        <v>402</v>
      </c>
      <c r="G4186" s="119" t="s">
        <v>404</v>
      </c>
      <c r="H4186" s="119" t="s">
        <v>194</v>
      </c>
      <c r="I4186" s="119" t="s">
        <v>190</v>
      </c>
      <c r="J4186" s="119">
        <v>2</v>
      </c>
      <c r="K4186" s="119">
        <v>4</v>
      </c>
      <c r="L4186" s="119">
        <v>401</v>
      </c>
      <c r="M4186" s="119">
        <v>24</v>
      </c>
      <c r="N4186" s="120"/>
    </row>
    <row r="4187" spans="1:14" x14ac:dyDescent="0.25">
      <c r="A4187" s="119">
        <v>492</v>
      </c>
      <c r="B4187" s="119">
        <v>181</v>
      </c>
      <c r="C4187" s="119">
        <v>3</v>
      </c>
      <c r="D4187" s="119" t="s">
        <v>195</v>
      </c>
      <c r="E4187" s="119" t="s">
        <v>196</v>
      </c>
      <c r="F4187" s="119" t="s">
        <v>402</v>
      </c>
      <c r="G4187" s="119" t="s">
        <v>404</v>
      </c>
      <c r="H4187" s="119" t="s">
        <v>194</v>
      </c>
      <c r="I4187" s="119" t="s">
        <v>190</v>
      </c>
      <c r="J4187" s="119">
        <v>2</v>
      </c>
      <c r="K4187" s="119">
        <v>5</v>
      </c>
      <c r="L4187" s="119">
        <v>501</v>
      </c>
      <c r="M4187" s="119">
        <v>24</v>
      </c>
      <c r="N4187" s="120"/>
    </row>
    <row r="4188" spans="1:14" x14ac:dyDescent="0.25">
      <c r="A4188" s="119">
        <v>492</v>
      </c>
      <c r="B4188" s="119">
        <v>492</v>
      </c>
      <c r="C4188" s="119">
        <v>3</v>
      </c>
      <c r="D4188" s="119" t="s">
        <v>195</v>
      </c>
      <c r="E4188" s="119" t="s">
        <v>196</v>
      </c>
      <c r="F4188" s="119" t="s">
        <v>402</v>
      </c>
      <c r="G4188" s="119" t="s">
        <v>402</v>
      </c>
      <c r="H4188" s="119" t="s">
        <v>194</v>
      </c>
      <c r="I4188" s="119" t="s">
        <v>189</v>
      </c>
      <c r="J4188" s="119">
        <v>1</v>
      </c>
      <c r="K4188" s="119">
        <v>0</v>
      </c>
      <c r="L4188" s="119">
        <v>1</v>
      </c>
      <c r="M4188" s="119">
        <v>20</v>
      </c>
      <c r="N4188" s="120"/>
    </row>
    <row r="4189" spans="1:14" x14ac:dyDescent="0.25">
      <c r="A4189" s="119">
        <v>492</v>
      </c>
      <c r="B4189" s="119">
        <v>492</v>
      </c>
      <c r="C4189" s="119">
        <v>3</v>
      </c>
      <c r="D4189" s="119" t="s">
        <v>195</v>
      </c>
      <c r="E4189" s="119" t="s">
        <v>196</v>
      </c>
      <c r="F4189" s="119" t="s">
        <v>402</v>
      </c>
      <c r="G4189" s="119" t="s">
        <v>402</v>
      </c>
      <c r="H4189" s="119" t="s">
        <v>194</v>
      </c>
      <c r="I4189" s="119" t="s">
        <v>189</v>
      </c>
      <c r="J4189" s="119">
        <v>2</v>
      </c>
      <c r="K4189" s="119">
        <v>1</v>
      </c>
      <c r="L4189" s="119">
        <v>101</v>
      </c>
      <c r="M4189" s="119">
        <v>26</v>
      </c>
      <c r="N4189" s="120"/>
    </row>
    <row r="4190" spans="1:14" x14ac:dyDescent="0.25">
      <c r="A4190" s="119">
        <v>492</v>
      </c>
      <c r="B4190" s="119">
        <v>492</v>
      </c>
      <c r="C4190" s="119">
        <v>3</v>
      </c>
      <c r="D4190" s="119" t="s">
        <v>195</v>
      </c>
      <c r="E4190" s="119" t="s">
        <v>196</v>
      </c>
      <c r="F4190" s="119" t="s">
        <v>402</v>
      </c>
      <c r="G4190" s="119" t="s">
        <v>402</v>
      </c>
      <c r="H4190" s="119" t="s">
        <v>194</v>
      </c>
      <c r="I4190" s="119" t="s">
        <v>189</v>
      </c>
      <c r="J4190" s="119">
        <v>2</v>
      </c>
      <c r="K4190" s="119">
        <v>2</v>
      </c>
      <c r="L4190" s="119">
        <v>201</v>
      </c>
      <c r="M4190" s="119">
        <v>34</v>
      </c>
      <c r="N4190" s="120"/>
    </row>
    <row r="4191" spans="1:14" x14ac:dyDescent="0.25">
      <c r="A4191" s="119">
        <v>492</v>
      </c>
      <c r="B4191" s="119">
        <v>492</v>
      </c>
      <c r="C4191" s="119">
        <v>3</v>
      </c>
      <c r="D4191" s="119" t="s">
        <v>195</v>
      </c>
      <c r="E4191" s="119" t="s">
        <v>196</v>
      </c>
      <c r="F4191" s="119" t="s">
        <v>402</v>
      </c>
      <c r="G4191" s="119" t="s">
        <v>402</v>
      </c>
      <c r="H4191" s="119" t="s">
        <v>194</v>
      </c>
      <c r="I4191" s="119" t="s">
        <v>189</v>
      </c>
      <c r="J4191" s="119">
        <v>2</v>
      </c>
      <c r="K4191" s="119">
        <v>3</v>
      </c>
      <c r="L4191" s="119">
        <v>301</v>
      </c>
      <c r="M4191" s="119">
        <v>40</v>
      </c>
      <c r="N4191" s="120"/>
    </row>
    <row r="4192" spans="1:14" x14ac:dyDescent="0.25">
      <c r="A4192" s="119">
        <v>492</v>
      </c>
      <c r="B4192" s="119">
        <v>492</v>
      </c>
      <c r="C4192" s="119">
        <v>3</v>
      </c>
      <c r="D4192" s="119" t="s">
        <v>195</v>
      </c>
      <c r="E4192" s="119" t="s">
        <v>196</v>
      </c>
      <c r="F4192" s="119" t="s">
        <v>402</v>
      </c>
      <c r="G4192" s="119" t="s">
        <v>402</v>
      </c>
      <c r="H4192" s="119" t="s">
        <v>194</v>
      </c>
      <c r="I4192" s="119" t="s">
        <v>189</v>
      </c>
      <c r="J4192" s="119">
        <v>3</v>
      </c>
      <c r="K4192" s="119">
        <v>6</v>
      </c>
      <c r="L4192" s="119">
        <v>601</v>
      </c>
      <c r="M4192" s="119">
        <v>39</v>
      </c>
      <c r="N4192" s="120"/>
    </row>
    <row r="4193" spans="1:14" x14ac:dyDescent="0.25">
      <c r="A4193" s="119">
        <v>492</v>
      </c>
      <c r="B4193" s="119">
        <v>492</v>
      </c>
      <c r="C4193" s="119">
        <v>3</v>
      </c>
      <c r="D4193" s="119" t="s">
        <v>195</v>
      </c>
      <c r="E4193" s="119" t="s">
        <v>196</v>
      </c>
      <c r="F4193" s="119" t="s">
        <v>402</v>
      </c>
      <c r="G4193" s="119" t="s">
        <v>402</v>
      </c>
      <c r="H4193" s="119" t="s">
        <v>194</v>
      </c>
      <c r="I4193" s="119" t="s">
        <v>189</v>
      </c>
      <c r="J4193" s="119">
        <v>3</v>
      </c>
      <c r="K4193" s="119">
        <v>6</v>
      </c>
      <c r="L4193" s="119">
        <v>602</v>
      </c>
      <c r="M4193" s="119">
        <v>36</v>
      </c>
      <c r="N4193" s="120"/>
    </row>
    <row r="4194" spans="1:14" x14ac:dyDescent="0.25">
      <c r="A4194" s="119">
        <v>492</v>
      </c>
      <c r="B4194" s="119">
        <v>492</v>
      </c>
      <c r="C4194" s="119">
        <v>3</v>
      </c>
      <c r="D4194" s="119" t="s">
        <v>195</v>
      </c>
      <c r="E4194" s="119" t="s">
        <v>196</v>
      </c>
      <c r="F4194" s="119" t="s">
        <v>402</v>
      </c>
      <c r="G4194" s="119" t="s">
        <v>402</v>
      </c>
      <c r="H4194" s="119" t="s">
        <v>194</v>
      </c>
      <c r="I4194" s="119" t="s">
        <v>189</v>
      </c>
      <c r="J4194" s="119">
        <v>3</v>
      </c>
      <c r="K4194" s="119">
        <v>7</v>
      </c>
      <c r="L4194" s="119">
        <v>701</v>
      </c>
      <c r="M4194" s="119">
        <v>42</v>
      </c>
      <c r="N4194" s="120"/>
    </row>
    <row r="4195" spans="1:14" x14ac:dyDescent="0.25">
      <c r="A4195" s="119">
        <v>492</v>
      </c>
      <c r="B4195" s="119">
        <v>492</v>
      </c>
      <c r="C4195" s="119">
        <v>3</v>
      </c>
      <c r="D4195" s="119" t="s">
        <v>195</v>
      </c>
      <c r="E4195" s="119" t="s">
        <v>196</v>
      </c>
      <c r="F4195" s="119" t="s">
        <v>402</v>
      </c>
      <c r="G4195" s="119" t="s">
        <v>402</v>
      </c>
      <c r="H4195" s="119" t="s">
        <v>194</v>
      </c>
      <c r="I4195" s="119" t="s">
        <v>189</v>
      </c>
      <c r="J4195" s="119">
        <v>3</v>
      </c>
      <c r="K4195" s="119">
        <v>7</v>
      </c>
      <c r="L4195" s="119">
        <v>702</v>
      </c>
      <c r="M4195" s="119">
        <v>40</v>
      </c>
      <c r="N4195" s="120"/>
    </row>
    <row r="4196" spans="1:14" x14ac:dyDescent="0.25">
      <c r="A4196" s="119">
        <v>492</v>
      </c>
      <c r="B4196" s="119">
        <v>492</v>
      </c>
      <c r="C4196" s="119">
        <v>3</v>
      </c>
      <c r="D4196" s="119" t="s">
        <v>195</v>
      </c>
      <c r="E4196" s="119" t="s">
        <v>196</v>
      </c>
      <c r="F4196" s="119" t="s">
        <v>402</v>
      </c>
      <c r="G4196" s="119" t="s">
        <v>402</v>
      </c>
      <c r="H4196" s="119" t="s">
        <v>194</v>
      </c>
      <c r="I4196" s="119" t="s">
        <v>189</v>
      </c>
      <c r="J4196" s="119">
        <v>3</v>
      </c>
      <c r="K4196" s="119">
        <v>8</v>
      </c>
      <c r="L4196" s="119">
        <v>801</v>
      </c>
      <c r="M4196" s="119">
        <v>36</v>
      </c>
      <c r="N4196" s="120"/>
    </row>
    <row r="4197" spans="1:14" x14ac:dyDescent="0.25">
      <c r="A4197" s="119">
        <v>492</v>
      </c>
      <c r="B4197" s="119">
        <v>492</v>
      </c>
      <c r="C4197" s="119">
        <v>3</v>
      </c>
      <c r="D4197" s="119" t="s">
        <v>195</v>
      </c>
      <c r="E4197" s="119" t="s">
        <v>196</v>
      </c>
      <c r="F4197" s="119" t="s">
        <v>402</v>
      </c>
      <c r="G4197" s="119" t="s">
        <v>402</v>
      </c>
      <c r="H4197" s="119" t="s">
        <v>194</v>
      </c>
      <c r="I4197" s="119" t="s">
        <v>189</v>
      </c>
      <c r="J4197" s="119">
        <v>3</v>
      </c>
      <c r="K4197" s="119">
        <v>8</v>
      </c>
      <c r="L4197" s="119">
        <v>802</v>
      </c>
      <c r="M4197" s="119">
        <v>38</v>
      </c>
      <c r="N4197" s="120"/>
    </row>
    <row r="4198" spans="1:14" x14ac:dyDescent="0.25">
      <c r="A4198" s="119">
        <v>492</v>
      </c>
      <c r="B4198" s="119">
        <v>492</v>
      </c>
      <c r="C4198" s="119">
        <v>3</v>
      </c>
      <c r="D4198" s="119" t="s">
        <v>195</v>
      </c>
      <c r="E4198" s="119" t="s">
        <v>196</v>
      </c>
      <c r="F4198" s="119" t="s">
        <v>402</v>
      </c>
      <c r="G4198" s="119" t="s">
        <v>402</v>
      </c>
      <c r="H4198" s="119" t="s">
        <v>194</v>
      </c>
      <c r="I4198" s="119" t="s">
        <v>189</v>
      </c>
      <c r="J4198" s="119">
        <v>3</v>
      </c>
      <c r="K4198" s="119">
        <v>9</v>
      </c>
      <c r="L4198" s="119">
        <v>901</v>
      </c>
      <c r="M4198" s="119">
        <v>39</v>
      </c>
      <c r="N4198" s="120"/>
    </row>
    <row r="4199" spans="1:14" x14ac:dyDescent="0.25">
      <c r="A4199" s="119">
        <v>492</v>
      </c>
      <c r="B4199" s="119">
        <v>492</v>
      </c>
      <c r="C4199" s="119">
        <v>3</v>
      </c>
      <c r="D4199" s="119" t="s">
        <v>195</v>
      </c>
      <c r="E4199" s="119" t="s">
        <v>196</v>
      </c>
      <c r="F4199" s="119" t="s">
        <v>402</v>
      </c>
      <c r="G4199" s="119" t="s">
        <v>402</v>
      </c>
      <c r="H4199" s="119" t="s">
        <v>194</v>
      </c>
      <c r="I4199" s="119" t="s">
        <v>189</v>
      </c>
      <c r="J4199" s="119">
        <v>3</v>
      </c>
      <c r="K4199" s="119">
        <v>9</v>
      </c>
      <c r="L4199" s="119">
        <v>902</v>
      </c>
      <c r="M4199" s="119">
        <v>40</v>
      </c>
      <c r="N4199" s="120"/>
    </row>
    <row r="4200" spans="1:14" x14ac:dyDescent="0.25">
      <c r="A4200" s="119">
        <v>492</v>
      </c>
      <c r="B4200" s="119">
        <v>492</v>
      </c>
      <c r="C4200" s="119">
        <v>3</v>
      </c>
      <c r="D4200" s="119" t="s">
        <v>195</v>
      </c>
      <c r="E4200" s="119" t="s">
        <v>196</v>
      </c>
      <c r="F4200" s="119" t="s">
        <v>402</v>
      </c>
      <c r="G4200" s="119" t="s">
        <v>402</v>
      </c>
      <c r="H4200" s="119" t="s">
        <v>194</v>
      </c>
      <c r="I4200" s="119" t="s">
        <v>189</v>
      </c>
      <c r="J4200" s="119">
        <v>4</v>
      </c>
      <c r="K4200" s="119">
        <v>10</v>
      </c>
      <c r="L4200" s="119">
        <v>1001</v>
      </c>
      <c r="M4200" s="119">
        <v>27</v>
      </c>
      <c r="N4200" s="120"/>
    </row>
    <row r="4201" spans="1:14" x14ac:dyDescent="0.25">
      <c r="A4201" s="119">
        <v>492</v>
      </c>
      <c r="B4201" s="119">
        <v>492</v>
      </c>
      <c r="C4201" s="119">
        <v>3</v>
      </c>
      <c r="D4201" s="119" t="s">
        <v>195</v>
      </c>
      <c r="E4201" s="119" t="s">
        <v>196</v>
      </c>
      <c r="F4201" s="119" t="s">
        <v>402</v>
      </c>
      <c r="G4201" s="119" t="s">
        <v>402</v>
      </c>
      <c r="H4201" s="119" t="s">
        <v>194</v>
      </c>
      <c r="I4201" s="119" t="s">
        <v>189</v>
      </c>
      <c r="J4201" s="119">
        <v>4</v>
      </c>
      <c r="K4201" s="119">
        <v>10</v>
      </c>
      <c r="L4201" s="119">
        <v>1002</v>
      </c>
      <c r="M4201" s="119">
        <v>30</v>
      </c>
      <c r="N4201" s="120"/>
    </row>
    <row r="4202" spans="1:14" x14ac:dyDescent="0.25">
      <c r="A4202" s="119">
        <v>492</v>
      </c>
      <c r="B4202" s="119">
        <v>492</v>
      </c>
      <c r="C4202" s="119">
        <v>3</v>
      </c>
      <c r="D4202" s="119" t="s">
        <v>195</v>
      </c>
      <c r="E4202" s="119" t="s">
        <v>196</v>
      </c>
      <c r="F4202" s="119" t="s">
        <v>402</v>
      </c>
      <c r="G4202" s="119" t="s">
        <v>402</v>
      </c>
      <c r="H4202" s="119" t="s">
        <v>194</v>
      </c>
      <c r="I4202" s="119" t="s">
        <v>189</v>
      </c>
      <c r="J4202" s="119">
        <v>4</v>
      </c>
      <c r="K4202" s="119">
        <v>11</v>
      </c>
      <c r="L4202" s="119">
        <v>1101</v>
      </c>
      <c r="M4202" s="119">
        <v>26</v>
      </c>
    </row>
    <row r="4203" spans="1:14" x14ac:dyDescent="0.25">
      <c r="A4203" s="119">
        <v>492</v>
      </c>
      <c r="B4203" s="119">
        <v>492</v>
      </c>
      <c r="C4203" s="119">
        <v>3</v>
      </c>
      <c r="D4203" s="119" t="s">
        <v>195</v>
      </c>
      <c r="E4203" s="119" t="s">
        <v>196</v>
      </c>
      <c r="F4203" s="119" t="s">
        <v>402</v>
      </c>
      <c r="G4203" s="119" t="s">
        <v>402</v>
      </c>
      <c r="H4203" s="119" t="s">
        <v>194</v>
      </c>
      <c r="I4203" s="119" t="s">
        <v>189</v>
      </c>
      <c r="J4203" s="119">
        <v>4</v>
      </c>
      <c r="K4203" s="119">
        <v>11</v>
      </c>
      <c r="L4203" s="119">
        <v>1102</v>
      </c>
      <c r="M4203" s="119">
        <v>25</v>
      </c>
    </row>
    <row r="4204" spans="1:14" x14ac:dyDescent="0.25">
      <c r="A4204" s="119">
        <v>492</v>
      </c>
      <c r="B4204" s="119">
        <v>492</v>
      </c>
      <c r="C4204" s="119">
        <v>3</v>
      </c>
      <c r="D4204" s="119" t="s">
        <v>195</v>
      </c>
      <c r="E4204" s="119" t="s">
        <v>196</v>
      </c>
      <c r="F4204" s="119" t="s">
        <v>402</v>
      </c>
      <c r="G4204" s="119" t="s">
        <v>402</v>
      </c>
      <c r="H4204" s="119" t="s">
        <v>194</v>
      </c>
      <c r="I4204" s="119" t="s">
        <v>190</v>
      </c>
      <c r="J4204" s="119">
        <v>1</v>
      </c>
      <c r="K4204" s="119">
        <v>0</v>
      </c>
      <c r="L4204" s="119">
        <v>1</v>
      </c>
      <c r="M4204" s="119">
        <v>16</v>
      </c>
    </row>
    <row r="4205" spans="1:14" x14ac:dyDescent="0.25">
      <c r="A4205" s="119">
        <v>492</v>
      </c>
      <c r="B4205" s="119">
        <v>492</v>
      </c>
      <c r="C4205" s="119">
        <v>3</v>
      </c>
      <c r="D4205" s="119" t="s">
        <v>195</v>
      </c>
      <c r="E4205" s="119" t="s">
        <v>196</v>
      </c>
      <c r="F4205" s="119" t="s">
        <v>402</v>
      </c>
      <c r="G4205" s="119" t="s">
        <v>402</v>
      </c>
      <c r="H4205" s="119" t="s">
        <v>194</v>
      </c>
      <c r="I4205" s="119" t="s">
        <v>190</v>
      </c>
      <c r="J4205" s="119">
        <v>2</v>
      </c>
      <c r="K4205" s="119">
        <v>1</v>
      </c>
      <c r="L4205" s="119">
        <v>101</v>
      </c>
      <c r="M4205" s="119">
        <v>23</v>
      </c>
    </row>
    <row r="4206" spans="1:14" x14ac:dyDescent="0.25">
      <c r="A4206" s="119">
        <v>492</v>
      </c>
      <c r="B4206" s="119">
        <v>492</v>
      </c>
      <c r="C4206" s="119">
        <v>3</v>
      </c>
      <c r="D4206" s="119" t="s">
        <v>195</v>
      </c>
      <c r="E4206" s="119" t="s">
        <v>196</v>
      </c>
      <c r="F4206" s="119" t="s">
        <v>402</v>
      </c>
      <c r="G4206" s="119" t="s">
        <v>402</v>
      </c>
      <c r="H4206" s="119" t="s">
        <v>194</v>
      </c>
      <c r="I4206" s="119" t="s">
        <v>190</v>
      </c>
      <c r="J4206" s="119">
        <v>2</v>
      </c>
      <c r="K4206" s="119">
        <v>4</v>
      </c>
      <c r="L4206" s="119">
        <v>401</v>
      </c>
      <c r="M4206" s="119">
        <v>28</v>
      </c>
    </row>
    <row r="4207" spans="1:14" x14ac:dyDescent="0.25">
      <c r="A4207" s="119">
        <v>492</v>
      </c>
      <c r="B4207" s="119">
        <v>492</v>
      </c>
      <c r="C4207" s="119">
        <v>3</v>
      </c>
      <c r="D4207" s="119" t="s">
        <v>195</v>
      </c>
      <c r="E4207" s="119" t="s">
        <v>196</v>
      </c>
      <c r="F4207" s="119" t="s">
        <v>402</v>
      </c>
      <c r="G4207" s="119" t="s">
        <v>402</v>
      </c>
      <c r="H4207" s="119" t="s">
        <v>194</v>
      </c>
      <c r="I4207" s="119" t="s">
        <v>190</v>
      </c>
      <c r="J4207" s="119">
        <v>2</v>
      </c>
      <c r="K4207" s="119">
        <v>5</v>
      </c>
      <c r="L4207" s="119">
        <v>501</v>
      </c>
      <c r="M4207" s="119">
        <v>27</v>
      </c>
      <c r="N4207" s="120"/>
    </row>
    <row r="4208" spans="1:14" x14ac:dyDescent="0.25">
      <c r="A4208" s="119">
        <v>492</v>
      </c>
      <c r="B4208" s="119">
        <v>492</v>
      </c>
      <c r="C4208" s="119">
        <v>3</v>
      </c>
      <c r="D4208" s="119" t="s">
        <v>195</v>
      </c>
      <c r="E4208" s="119" t="s">
        <v>196</v>
      </c>
      <c r="F4208" s="119" t="s">
        <v>402</v>
      </c>
      <c r="G4208" s="119" t="s">
        <v>402</v>
      </c>
      <c r="H4208" s="119" t="s">
        <v>194</v>
      </c>
      <c r="I4208" s="119" t="s">
        <v>190</v>
      </c>
      <c r="J4208" s="119">
        <v>3</v>
      </c>
      <c r="K4208" s="119">
        <v>6</v>
      </c>
      <c r="L4208" s="119">
        <v>601</v>
      </c>
      <c r="M4208" s="119">
        <v>37</v>
      </c>
      <c r="N4208" s="120"/>
    </row>
    <row r="4209" spans="1:14" x14ac:dyDescent="0.25">
      <c r="A4209" s="119">
        <v>492</v>
      </c>
      <c r="B4209" s="119">
        <v>492</v>
      </c>
      <c r="C4209" s="119">
        <v>3</v>
      </c>
      <c r="D4209" s="119" t="s">
        <v>195</v>
      </c>
      <c r="E4209" s="119" t="s">
        <v>196</v>
      </c>
      <c r="F4209" s="119" t="s">
        <v>402</v>
      </c>
      <c r="G4209" s="119" t="s">
        <v>402</v>
      </c>
      <c r="H4209" s="119" t="s">
        <v>194</v>
      </c>
      <c r="I4209" s="119" t="s">
        <v>190</v>
      </c>
      <c r="J4209" s="119">
        <v>3</v>
      </c>
      <c r="K4209" s="119">
        <v>6</v>
      </c>
      <c r="L4209" s="119">
        <v>602</v>
      </c>
      <c r="M4209" s="119">
        <v>37</v>
      </c>
      <c r="N4209" s="120"/>
    </row>
    <row r="4210" spans="1:14" x14ac:dyDescent="0.25">
      <c r="A4210" s="119">
        <v>492</v>
      </c>
      <c r="B4210" s="119">
        <v>492</v>
      </c>
      <c r="C4210" s="119">
        <v>3</v>
      </c>
      <c r="D4210" s="119" t="s">
        <v>195</v>
      </c>
      <c r="E4210" s="119" t="s">
        <v>196</v>
      </c>
      <c r="F4210" s="119" t="s">
        <v>402</v>
      </c>
      <c r="G4210" s="119" t="s">
        <v>402</v>
      </c>
      <c r="H4210" s="119" t="s">
        <v>194</v>
      </c>
      <c r="I4210" s="119" t="s">
        <v>190</v>
      </c>
      <c r="J4210" s="119">
        <v>3</v>
      </c>
      <c r="K4210" s="119">
        <v>6</v>
      </c>
      <c r="L4210" s="119">
        <v>603</v>
      </c>
      <c r="M4210" s="119">
        <v>36</v>
      </c>
      <c r="N4210" s="120"/>
    </row>
    <row r="4211" spans="1:14" x14ac:dyDescent="0.25">
      <c r="A4211" s="119">
        <v>492</v>
      </c>
      <c r="B4211" s="119">
        <v>492</v>
      </c>
      <c r="C4211" s="119">
        <v>3</v>
      </c>
      <c r="D4211" s="119" t="s">
        <v>195</v>
      </c>
      <c r="E4211" s="119" t="s">
        <v>196</v>
      </c>
      <c r="F4211" s="119" t="s">
        <v>402</v>
      </c>
      <c r="G4211" s="119" t="s">
        <v>402</v>
      </c>
      <c r="H4211" s="119" t="s">
        <v>194</v>
      </c>
      <c r="I4211" s="119" t="s">
        <v>190</v>
      </c>
      <c r="J4211" s="119">
        <v>3</v>
      </c>
      <c r="K4211" s="119">
        <v>6</v>
      </c>
      <c r="L4211" s="119">
        <v>604</v>
      </c>
      <c r="M4211" s="119">
        <v>36</v>
      </c>
      <c r="N4211" s="120"/>
    </row>
    <row r="4212" spans="1:14" x14ac:dyDescent="0.25">
      <c r="A4212" s="119">
        <v>492</v>
      </c>
      <c r="B4212" s="119">
        <v>492</v>
      </c>
      <c r="C4212" s="119">
        <v>3</v>
      </c>
      <c r="D4212" s="119" t="s">
        <v>195</v>
      </c>
      <c r="E4212" s="119" t="s">
        <v>196</v>
      </c>
      <c r="F4212" s="119" t="s">
        <v>402</v>
      </c>
      <c r="G4212" s="119" t="s">
        <v>402</v>
      </c>
      <c r="H4212" s="119" t="s">
        <v>194</v>
      </c>
      <c r="I4212" s="119" t="s">
        <v>190</v>
      </c>
      <c r="J4212" s="119">
        <v>3</v>
      </c>
      <c r="K4212" s="119">
        <v>9</v>
      </c>
      <c r="L4212" s="119">
        <v>901</v>
      </c>
      <c r="M4212" s="119">
        <v>29</v>
      </c>
      <c r="N4212" s="120"/>
    </row>
    <row r="4213" spans="1:14" x14ac:dyDescent="0.25">
      <c r="A4213" s="119">
        <v>492</v>
      </c>
      <c r="B4213" s="119">
        <v>492</v>
      </c>
      <c r="C4213" s="119">
        <v>3</v>
      </c>
      <c r="D4213" s="119" t="s">
        <v>195</v>
      </c>
      <c r="E4213" s="119" t="s">
        <v>196</v>
      </c>
      <c r="F4213" s="119" t="s">
        <v>402</v>
      </c>
      <c r="G4213" s="119" t="s">
        <v>402</v>
      </c>
      <c r="H4213" s="119" t="s">
        <v>194</v>
      </c>
      <c r="I4213" s="119" t="s">
        <v>190</v>
      </c>
      <c r="J4213" s="119">
        <v>4</v>
      </c>
      <c r="K4213" s="119">
        <v>10</v>
      </c>
      <c r="L4213" s="119">
        <v>1001</v>
      </c>
      <c r="M4213" s="119">
        <v>33</v>
      </c>
      <c r="N4213" s="120"/>
    </row>
    <row r="4214" spans="1:14" x14ac:dyDescent="0.25">
      <c r="A4214" s="119">
        <v>492</v>
      </c>
      <c r="B4214" s="119">
        <v>492</v>
      </c>
      <c r="C4214" s="119">
        <v>3</v>
      </c>
      <c r="D4214" s="119" t="s">
        <v>195</v>
      </c>
      <c r="E4214" s="119" t="s">
        <v>196</v>
      </c>
      <c r="F4214" s="119" t="s">
        <v>402</v>
      </c>
      <c r="G4214" s="119" t="s">
        <v>402</v>
      </c>
      <c r="H4214" s="119" t="s">
        <v>194</v>
      </c>
      <c r="I4214" s="119" t="s">
        <v>190</v>
      </c>
      <c r="J4214" s="119">
        <v>4</v>
      </c>
      <c r="K4214" s="119">
        <v>10</v>
      </c>
      <c r="L4214" s="119">
        <v>1002</v>
      </c>
      <c r="M4214" s="119">
        <v>31</v>
      </c>
      <c r="N4214" s="120"/>
    </row>
    <row r="4215" spans="1:14" x14ac:dyDescent="0.25">
      <c r="A4215" s="119">
        <v>492</v>
      </c>
      <c r="B4215" s="119">
        <v>492</v>
      </c>
      <c r="C4215" s="119">
        <v>3</v>
      </c>
      <c r="D4215" s="119" t="s">
        <v>195</v>
      </c>
      <c r="E4215" s="119" t="s">
        <v>196</v>
      </c>
      <c r="F4215" s="119" t="s">
        <v>402</v>
      </c>
      <c r="G4215" s="119" t="s">
        <v>402</v>
      </c>
      <c r="H4215" s="119" t="s">
        <v>194</v>
      </c>
      <c r="I4215" s="119" t="s">
        <v>190</v>
      </c>
      <c r="J4215" s="119">
        <v>4</v>
      </c>
      <c r="K4215" s="119">
        <v>11</v>
      </c>
      <c r="L4215" s="119">
        <v>1101</v>
      </c>
      <c r="M4215" s="119">
        <v>28</v>
      </c>
      <c r="N4215" s="120"/>
    </row>
    <row r="4216" spans="1:14" x14ac:dyDescent="0.25">
      <c r="A4216" s="119">
        <v>492</v>
      </c>
      <c r="B4216" s="119">
        <v>492</v>
      </c>
      <c r="C4216" s="119">
        <v>3</v>
      </c>
      <c r="D4216" s="119" t="s">
        <v>195</v>
      </c>
      <c r="E4216" s="119" t="s">
        <v>196</v>
      </c>
      <c r="F4216" s="119" t="s">
        <v>402</v>
      </c>
      <c r="G4216" s="119" t="s">
        <v>402</v>
      </c>
      <c r="H4216" s="119" t="s">
        <v>194</v>
      </c>
      <c r="I4216" s="119" t="s">
        <v>190</v>
      </c>
      <c r="J4216" s="119">
        <v>4</v>
      </c>
      <c r="K4216" s="119">
        <v>11</v>
      </c>
      <c r="L4216" s="119">
        <v>1102</v>
      </c>
      <c r="M4216" s="119">
        <v>26</v>
      </c>
      <c r="N4216" s="120"/>
    </row>
    <row r="4217" spans="1:14" x14ac:dyDescent="0.25">
      <c r="A4217" s="119">
        <v>492</v>
      </c>
      <c r="B4217" s="119">
        <v>492</v>
      </c>
      <c r="C4217" s="119">
        <v>3</v>
      </c>
      <c r="D4217" s="119" t="s">
        <v>195</v>
      </c>
      <c r="E4217" s="119" t="s">
        <v>196</v>
      </c>
      <c r="F4217" s="119" t="s">
        <v>402</v>
      </c>
      <c r="G4217" s="119" t="s">
        <v>402</v>
      </c>
      <c r="H4217" s="119" t="s">
        <v>194</v>
      </c>
      <c r="I4217" s="119" t="s">
        <v>190</v>
      </c>
      <c r="J4217" s="119">
        <v>4</v>
      </c>
      <c r="K4217" s="119">
        <v>11</v>
      </c>
      <c r="L4217" s="119">
        <v>1103</v>
      </c>
      <c r="M4217" s="119">
        <v>26</v>
      </c>
      <c r="N4217" s="120"/>
    </row>
    <row r="4218" spans="1:14" x14ac:dyDescent="0.25">
      <c r="A4218" s="119">
        <v>492</v>
      </c>
      <c r="B4218" s="119">
        <v>492</v>
      </c>
      <c r="C4218" s="119">
        <v>3</v>
      </c>
      <c r="D4218" s="119" t="s">
        <v>195</v>
      </c>
      <c r="E4218" s="119" t="s">
        <v>196</v>
      </c>
      <c r="F4218" s="119" t="s">
        <v>402</v>
      </c>
      <c r="G4218" s="119" t="s">
        <v>402</v>
      </c>
      <c r="H4218" s="119" t="s">
        <v>191</v>
      </c>
      <c r="I4218" s="119" t="s">
        <v>192</v>
      </c>
      <c r="J4218" s="119">
        <v>3</v>
      </c>
      <c r="K4218" s="119">
        <v>23</v>
      </c>
      <c r="L4218" s="119">
        <v>2301</v>
      </c>
      <c r="M4218" s="119">
        <v>12</v>
      </c>
      <c r="N4218" s="120"/>
    </row>
    <row r="4219" spans="1:14" x14ac:dyDescent="0.25">
      <c r="A4219" s="119">
        <v>492</v>
      </c>
      <c r="B4219" s="119">
        <v>492</v>
      </c>
      <c r="C4219" s="119">
        <v>3</v>
      </c>
      <c r="D4219" s="119" t="s">
        <v>195</v>
      </c>
      <c r="E4219" s="119" t="s">
        <v>196</v>
      </c>
      <c r="F4219" s="119" t="s">
        <v>402</v>
      </c>
      <c r="G4219" s="119" t="s">
        <v>402</v>
      </c>
      <c r="H4219" s="119" t="s">
        <v>191</v>
      </c>
      <c r="I4219" s="119" t="s">
        <v>192</v>
      </c>
      <c r="J4219" s="119">
        <v>3</v>
      </c>
      <c r="K4219" s="119">
        <v>24</v>
      </c>
      <c r="L4219" s="119">
        <v>2401</v>
      </c>
      <c r="M4219" s="119">
        <v>20</v>
      </c>
      <c r="N4219" s="120"/>
    </row>
    <row r="4220" spans="1:14" x14ac:dyDescent="0.25">
      <c r="A4220" s="119">
        <v>492</v>
      </c>
      <c r="B4220" s="119">
        <v>492</v>
      </c>
      <c r="C4220" s="119">
        <v>3</v>
      </c>
      <c r="D4220" s="119" t="s">
        <v>195</v>
      </c>
      <c r="E4220" s="119" t="s">
        <v>196</v>
      </c>
      <c r="F4220" s="119" t="s">
        <v>402</v>
      </c>
      <c r="G4220" s="119" t="s">
        <v>402</v>
      </c>
      <c r="H4220" s="119" t="s">
        <v>191</v>
      </c>
      <c r="I4220" s="119" t="s">
        <v>192</v>
      </c>
      <c r="J4220" s="119">
        <v>3</v>
      </c>
      <c r="K4220" s="119">
        <v>24</v>
      </c>
      <c r="L4220" s="119">
        <v>2402</v>
      </c>
      <c r="M4220" s="119">
        <v>28</v>
      </c>
      <c r="N4220" s="120"/>
    </row>
    <row r="4221" spans="1:14" x14ac:dyDescent="0.25">
      <c r="A4221" s="119">
        <v>492</v>
      </c>
      <c r="B4221" s="119">
        <v>492</v>
      </c>
      <c r="C4221" s="119">
        <v>3</v>
      </c>
      <c r="D4221" s="119" t="s">
        <v>195</v>
      </c>
      <c r="E4221" s="119" t="s">
        <v>196</v>
      </c>
      <c r="F4221" s="119" t="s">
        <v>402</v>
      </c>
      <c r="G4221" s="119" t="s">
        <v>402</v>
      </c>
      <c r="H4221" s="119" t="s">
        <v>191</v>
      </c>
      <c r="I4221" s="119" t="s">
        <v>192</v>
      </c>
      <c r="J4221" s="119">
        <v>4</v>
      </c>
      <c r="K4221" s="119">
        <v>25</v>
      </c>
      <c r="L4221" s="119">
        <v>2501</v>
      </c>
      <c r="M4221" s="119">
        <v>20</v>
      </c>
      <c r="N4221" s="120"/>
    </row>
    <row r="4222" spans="1:14" x14ac:dyDescent="0.25">
      <c r="A4222" s="119">
        <v>492</v>
      </c>
      <c r="B4222" s="119">
        <v>492</v>
      </c>
      <c r="C4222" s="119">
        <v>3</v>
      </c>
      <c r="D4222" s="119" t="s">
        <v>195</v>
      </c>
      <c r="E4222" s="119" t="s">
        <v>196</v>
      </c>
      <c r="F4222" s="119" t="s">
        <v>402</v>
      </c>
      <c r="G4222" s="119" t="s">
        <v>402</v>
      </c>
      <c r="H4222" s="119" t="s">
        <v>191</v>
      </c>
      <c r="I4222" s="119" t="s">
        <v>192</v>
      </c>
      <c r="J4222" s="119">
        <v>4</v>
      </c>
      <c r="K4222" s="119">
        <v>25</v>
      </c>
      <c r="L4222" s="119">
        <v>2502</v>
      </c>
      <c r="M4222" s="119">
        <v>22</v>
      </c>
      <c r="N4222" s="120"/>
    </row>
    <row r="4223" spans="1:14" x14ac:dyDescent="0.25">
      <c r="A4223" s="119">
        <v>492</v>
      </c>
      <c r="B4223" s="119">
        <v>494</v>
      </c>
      <c r="C4223" s="119">
        <v>3</v>
      </c>
      <c r="D4223" s="119" t="s">
        <v>195</v>
      </c>
      <c r="E4223" s="119" t="s">
        <v>196</v>
      </c>
      <c r="F4223" s="119" t="s">
        <v>402</v>
      </c>
      <c r="G4223" s="119" t="s">
        <v>405</v>
      </c>
      <c r="H4223" s="119" t="s">
        <v>194</v>
      </c>
      <c r="I4223" s="119" t="s">
        <v>189</v>
      </c>
      <c r="J4223" s="119">
        <v>1</v>
      </c>
      <c r="K4223" s="119">
        <v>0</v>
      </c>
      <c r="L4223" s="119">
        <v>1</v>
      </c>
      <c r="M4223" s="119">
        <v>23</v>
      </c>
      <c r="N4223" s="120"/>
    </row>
    <row r="4224" spans="1:14" x14ac:dyDescent="0.25">
      <c r="A4224" s="119">
        <v>492</v>
      </c>
      <c r="B4224" s="119">
        <v>494</v>
      </c>
      <c r="C4224" s="119">
        <v>3</v>
      </c>
      <c r="D4224" s="119" t="s">
        <v>195</v>
      </c>
      <c r="E4224" s="119" t="s">
        <v>196</v>
      </c>
      <c r="F4224" s="119" t="s">
        <v>402</v>
      </c>
      <c r="G4224" s="119" t="s">
        <v>405</v>
      </c>
      <c r="H4224" s="119" t="s">
        <v>194</v>
      </c>
      <c r="I4224" s="119" t="s">
        <v>189</v>
      </c>
      <c r="J4224" s="119">
        <v>2</v>
      </c>
      <c r="K4224" s="119">
        <v>1</v>
      </c>
      <c r="L4224" s="119">
        <v>101</v>
      </c>
      <c r="M4224" s="119">
        <v>25</v>
      </c>
      <c r="N4224" s="120"/>
    </row>
    <row r="4225" spans="1:14" x14ac:dyDescent="0.25">
      <c r="A4225" s="119">
        <v>492</v>
      </c>
      <c r="B4225" s="119">
        <v>494</v>
      </c>
      <c r="C4225" s="119">
        <v>3</v>
      </c>
      <c r="D4225" s="119" t="s">
        <v>195</v>
      </c>
      <c r="E4225" s="119" t="s">
        <v>196</v>
      </c>
      <c r="F4225" s="119" t="s">
        <v>402</v>
      </c>
      <c r="G4225" s="119" t="s">
        <v>405</v>
      </c>
      <c r="H4225" s="119" t="s">
        <v>194</v>
      </c>
      <c r="I4225" s="119" t="s">
        <v>189</v>
      </c>
      <c r="J4225" s="119">
        <v>2</v>
      </c>
      <c r="K4225" s="119">
        <v>2</v>
      </c>
      <c r="L4225" s="119">
        <v>201</v>
      </c>
      <c r="M4225" s="119">
        <v>34</v>
      </c>
      <c r="N4225" s="120"/>
    </row>
    <row r="4226" spans="1:14" x14ac:dyDescent="0.25">
      <c r="A4226" s="119">
        <v>492</v>
      </c>
      <c r="B4226" s="119">
        <v>494</v>
      </c>
      <c r="C4226" s="119">
        <v>3</v>
      </c>
      <c r="D4226" s="119" t="s">
        <v>195</v>
      </c>
      <c r="E4226" s="119" t="s">
        <v>196</v>
      </c>
      <c r="F4226" s="119" t="s">
        <v>402</v>
      </c>
      <c r="G4226" s="119" t="s">
        <v>405</v>
      </c>
      <c r="H4226" s="119" t="s">
        <v>194</v>
      </c>
      <c r="I4226" s="119" t="s">
        <v>189</v>
      </c>
      <c r="J4226" s="119">
        <v>2</v>
      </c>
      <c r="K4226" s="119">
        <v>3</v>
      </c>
      <c r="L4226" s="119">
        <v>301</v>
      </c>
      <c r="M4226" s="119">
        <v>23</v>
      </c>
      <c r="N4226" s="120"/>
    </row>
    <row r="4227" spans="1:14" x14ac:dyDescent="0.25">
      <c r="A4227" s="119">
        <v>492</v>
      </c>
      <c r="B4227" s="119">
        <v>494</v>
      </c>
      <c r="C4227" s="119">
        <v>3</v>
      </c>
      <c r="D4227" s="119" t="s">
        <v>195</v>
      </c>
      <c r="E4227" s="119" t="s">
        <v>196</v>
      </c>
      <c r="F4227" s="119" t="s">
        <v>402</v>
      </c>
      <c r="G4227" s="119" t="s">
        <v>405</v>
      </c>
      <c r="H4227" s="119" t="s">
        <v>194</v>
      </c>
      <c r="I4227" s="119" t="s">
        <v>189</v>
      </c>
      <c r="J4227" s="119">
        <v>2</v>
      </c>
      <c r="K4227" s="119">
        <v>4</v>
      </c>
      <c r="L4227" s="119">
        <v>401</v>
      </c>
      <c r="M4227" s="119">
        <v>33</v>
      </c>
      <c r="N4227" s="120"/>
    </row>
    <row r="4228" spans="1:14" x14ac:dyDescent="0.25">
      <c r="A4228" s="119">
        <v>492</v>
      </c>
      <c r="B4228" s="119">
        <v>494</v>
      </c>
      <c r="C4228" s="119">
        <v>3</v>
      </c>
      <c r="D4228" s="119" t="s">
        <v>195</v>
      </c>
      <c r="E4228" s="119" t="s">
        <v>196</v>
      </c>
      <c r="F4228" s="119" t="s">
        <v>402</v>
      </c>
      <c r="G4228" s="119" t="s">
        <v>405</v>
      </c>
      <c r="H4228" s="119" t="s">
        <v>194</v>
      </c>
      <c r="I4228" s="119" t="s">
        <v>189</v>
      </c>
      <c r="J4228" s="119">
        <v>2</v>
      </c>
      <c r="K4228" s="119">
        <v>5</v>
      </c>
      <c r="L4228" s="119">
        <v>501</v>
      </c>
      <c r="M4228" s="119">
        <v>22</v>
      </c>
      <c r="N4228" s="120"/>
    </row>
    <row r="4229" spans="1:14" x14ac:dyDescent="0.25">
      <c r="A4229" s="119">
        <v>492</v>
      </c>
      <c r="B4229" s="119">
        <v>494</v>
      </c>
      <c r="C4229" s="119">
        <v>3</v>
      </c>
      <c r="D4229" s="119" t="s">
        <v>195</v>
      </c>
      <c r="E4229" s="119" t="s">
        <v>196</v>
      </c>
      <c r="F4229" s="119" t="s">
        <v>402</v>
      </c>
      <c r="G4229" s="119" t="s">
        <v>405</v>
      </c>
      <c r="H4229" s="119" t="s">
        <v>194</v>
      </c>
      <c r="I4229" s="119" t="s">
        <v>189</v>
      </c>
      <c r="J4229" s="119">
        <v>2</v>
      </c>
      <c r="K4229" s="119">
        <v>5</v>
      </c>
      <c r="L4229" s="119">
        <v>502</v>
      </c>
      <c r="M4229" s="119">
        <v>21</v>
      </c>
      <c r="N4229" s="120"/>
    </row>
    <row r="4230" spans="1:14" x14ac:dyDescent="0.25">
      <c r="A4230" s="119">
        <v>492</v>
      </c>
      <c r="B4230" s="119">
        <v>494</v>
      </c>
      <c r="C4230" s="119">
        <v>3</v>
      </c>
      <c r="D4230" s="119" t="s">
        <v>195</v>
      </c>
      <c r="E4230" s="119" t="s">
        <v>196</v>
      </c>
      <c r="F4230" s="119" t="s">
        <v>402</v>
      </c>
      <c r="G4230" s="119" t="s">
        <v>405</v>
      </c>
      <c r="H4230" s="119" t="s">
        <v>194</v>
      </c>
      <c r="I4230" s="119" t="s">
        <v>190</v>
      </c>
      <c r="J4230" s="119">
        <v>1</v>
      </c>
      <c r="K4230" s="119">
        <v>0</v>
      </c>
      <c r="L4230" s="119">
        <v>1</v>
      </c>
      <c r="M4230" s="119">
        <v>23</v>
      </c>
      <c r="N4230" s="120"/>
    </row>
    <row r="4231" spans="1:14" x14ac:dyDescent="0.25">
      <c r="A4231" s="119">
        <v>492</v>
      </c>
      <c r="B4231" s="119">
        <v>494</v>
      </c>
      <c r="C4231" s="119">
        <v>3</v>
      </c>
      <c r="D4231" s="119" t="s">
        <v>195</v>
      </c>
      <c r="E4231" s="119" t="s">
        <v>196</v>
      </c>
      <c r="F4231" s="119" t="s">
        <v>402</v>
      </c>
      <c r="G4231" s="119" t="s">
        <v>405</v>
      </c>
      <c r="H4231" s="119" t="s">
        <v>194</v>
      </c>
      <c r="I4231" s="119" t="s">
        <v>190</v>
      </c>
      <c r="J4231" s="119">
        <v>2</v>
      </c>
      <c r="K4231" s="119">
        <v>1</v>
      </c>
      <c r="L4231" s="119">
        <v>101</v>
      </c>
      <c r="M4231" s="119">
        <v>26</v>
      </c>
      <c r="N4231" s="120"/>
    </row>
    <row r="4232" spans="1:14" x14ac:dyDescent="0.25">
      <c r="A4232" s="119">
        <v>492</v>
      </c>
      <c r="B4232" s="119">
        <v>494</v>
      </c>
      <c r="C4232" s="119">
        <v>3</v>
      </c>
      <c r="D4232" s="119" t="s">
        <v>195</v>
      </c>
      <c r="E4232" s="119" t="s">
        <v>196</v>
      </c>
      <c r="F4232" s="119" t="s">
        <v>402</v>
      </c>
      <c r="G4232" s="119" t="s">
        <v>405</v>
      </c>
      <c r="H4232" s="119" t="s">
        <v>194</v>
      </c>
      <c r="I4232" s="119" t="s">
        <v>190</v>
      </c>
      <c r="J4232" s="119">
        <v>2</v>
      </c>
      <c r="K4232" s="119">
        <v>2</v>
      </c>
      <c r="L4232" s="119">
        <v>201</v>
      </c>
      <c r="M4232" s="119">
        <v>31</v>
      </c>
      <c r="N4232" s="120"/>
    </row>
    <row r="4233" spans="1:14" x14ac:dyDescent="0.25">
      <c r="A4233" s="119">
        <v>492</v>
      </c>
      <c r="B4233" s="119">
        <v>494</v>
      </c>
      <c r="C4233" s="119">
        <v>3</v>
      </c>
      <c r="D4233" s="119" t="s">
        <v>195</v>
      </c>
      <c r="E4233" s="119" t="s">
        <v>196</v>
      </c>
      <c r="F4233" s="119" t="s">
        <v>402</v>
      </c>
      <c r="G4233" s="119" t="s">
        <v>405</v>
      </c>
      <c r="H4233" s="119" t="s">
        <v>194</v>
      </c>
      <c r="I4233" s="119" t="s">
        <v>190</v>
      </c>
      <c r="J4233" s="119">
        <v>2</v>
      </c>
      <c r="K4233" s="119">
        <v>3</v>
      </c>
      <c r="L4233" s="119">
        <v>301</v>
      </c>
      <c r="M4233" s="119">
        <v>22</v>
      </c>
      <c r="N4233" s="120"/>
    </row>
    <row r="4234" spans="1:14" x14ac:dyDescent="0.25">
      <c r="A4234" s="119">
        <v>492</v>
      </c>
      <c r="B4234" s="119">
        <v>494</v>
      </c>
      <c r="C4234" s="119">
        <v>3</v>
      </c>
      <c r="D4234" s="119" t="s">
        <v>195</v>
      </c>
      <c r="E4234" s="119" t="s">
        <v>196</v>
      </c>
      <c r="F4234" s="119" t="s">
        <v>402</v>
      </c>
      <c r="G4234" s="119" t="s">
        <v>405</v>
      </c>
      <c r="H4234" s="119" t="s">
        <v>194</v>
      </c>
      <c r="I4234" s="119" t="s">
        <v>190</v>
      </c>
      <c r="J4234" s="119">
        <v>2</v>
      </c>
      <c r="K4234" s="119">
        <v>3</v>
      </c>
      <c r="L4234" s="119">
        <v>302</v>
      </c>
      <c r="M4234" s="119">
        <v>24</v>
      </c>
      <c r="N4234" s="120"/>
    </row>
    <row r="4235" spans="1:14" x14ac:dyDescent="0.25">
      <c r="A4235" s="119">
        <v>492</v>
      </c>
      <c r="B4235" s="119">
        <v>494</v>
      </c>
      <c r="C4235" s="119">
        <v>3</v>
      </c>
      <c r="D4235" s="119" t="s">
        <v>195</v>
      </c>
      <c r="E4235" s="119" t="s">
        <v>196</v>
      </c>
      <c r="F4235" s="119" t="s">
        <v>402</v>
      </c>
      <c r="G4235" s="119" t="s">
        <v>405</v>
      </c>
      <c r="H4235" s="119" t="s">
        <v>194</v>
      </c>
      <c r="I4235" s="119" t="s">
        <v>190</v>
      </c>
      <c r="J4235" s="119">
        <v>2</v>
      </c>
      <c r="K4235" s="119">
        <v>4</v>
      </c>
      <c r="L4235" s="119">
        <v>401</v>
      </c>
      <c r="M4235" s="119">
        <v>31</v>
      </c>
      <c r="N4235" s="120"/>
    </row>
    <row r="4236" spans="1:14" x14ac:dyDescent="0.25">
      <c r="A4236" s="119">
        <v>492</v>
      </c>
      <c r="B4236" s="119">
        <v>494</v>
      </c>
      <c r="C4236" s="119">
        <v>3</v>
      </c>
      <c r="D4236" s="119" t="s">
        <v>195</v>
      </c>
      <c r="E4236" s="119" t="s">
        <v>196</v>
      </c>
      <c r="F4236" s="119" t="s">
        <v>402</v>
      </c>
      <c r="G4236" s="119" t="s">
        <v>405</v>
      </c>
      <c r="H4236" s="119" t="s">
        <v>194</v>
      </c>
      <c r="I4236" s="119" t="s">
        <v>190</v>
      </c>
      <c r="J4236" s="119">
        <v>2</v>
      </c>
      <c r="K4236" s="119">
        <v>5</v>
      </c>
      <c r="L4236" s="119">
        <v>501</v>
      </c>
      <c r="M4236" s="119">
        <v>29</v>
      </c>
      <c r="N4236" s="120"/>
    </row>
    <row r="4237" spans="1:14" x14ac:dyDescent="0.25">
      <c r="A4237" s="119">
        <v>503</v>
      </c>
      <c r="B4237" s="119">
        <v>503</v>
      </c>
      <c r="C4237" s="119">
        <v>3</v>
      </c>
      <c r="D4237" s="119" t="s">
        <v>208</v>
      </c>
      <c r="E4237" s="119">
        <v>12</v>
      </c>
      <c r="F4237" s="119" t="s">
        <v>406</v>
      </c>
      <c r="G4237" s="119" t="s">
        <v>406</v>
      </c>
      <c r="H4237" s="119" t="s">
        <v>188</v>
      </c>
      <c r="I4237" s="119" t="s">
        <v>189</v>
      </c>
      <c r="J4237" s="119">
        <v>1</v>
      </c>
      <c r="K4237" s="119">
        <v>0</v>
      </c>
      <c r="L4237" s="119">
        <v>1</v>
      </c>
      <c r="M4237" s="119">
        <v>19</v>
      </c>
      <c r="N4237" s="120"/>
    </row>
    <row r="4238" spans="1:14" x14ac:dyDescent="0.25">
      <c r="A4238" s="119">
        <v>503</v>
      </c>
      <c r="B4238" s="119">
        <v>503</v>
      </c>
      <c r="C4238" s="119">
        <v>3</v>
      </c>
      <c r="D4238" s="119" t="s">
        <v>208</v>
      </c>
      <c r="E4238" s="119">
        <v>12</v>
      </c>
      <c r="F4238" s="119" t="s">
        <v>406</v>
      </c>
      <c r="G4238" s="119" t="s">
        <v>406</v>
      </c>
      <c r="H4238" s="119" t="s">
        <v>188</v>
      </c>
      <c r="I4238" s="119" t="s">
        <v>189</v>
      </c>
      <c r="J4238" s="119">
        <v>1</v>
      </c>
      <c r="K4238" s="119">
        <v>0</v>
      </c>
      <c r="L4238" s="119">
        <v>2</v>
      </c>
      <c r="M4238" s="119">
        <v>19</v>
      </c>
      <c r="N4238" s="120"/>
    </row>
    <row r="4239" spans="1:14" x14ac:dyDescent="0.25">
      <c r="A4239" s="119">
        <v>503</v>
      </c>
      <c r="B4239" s="119">
        <v>503</v>
      </c>
      <c r="C4239" s="119">
        <v>3</v>
      </c>
      <c r="D4239" s="119" t="s">
        <v>208</v>
      </c>
      <c r="E4239" s="119">
        <v>12</v>
      </c>
      <c r="F4239" s="119" t="s">
        <v>406</v>
      </c>
      <c r="G4239" s="119" t="s">
        <v>406</v>
      </c>
      <c r="H4239" s="119" t="s">
        <v>188</v>
      </c>
      <c r="I4239" s="119" t="s">
        <v>189</v>
      </c>
      <c r="J4239" s="119">
        <v>1</v>
      </c>
      <c r="K4239" s="119">
        <v>0</v>
      </c>
      <c r="L4239" s="119">
        <v>3</v>
      </c>
      <c r="M4239" s="119">
        <v>19</v>
      </c>
      <c r="N4239" s="120"/>
    </row>
    <row r="4240" spans="1:14" x14ac:dyDescent="0.25">
      <c r="A4240" s="119">
        <v>503</v>
      </c>
      <c r="B4240" s="119">
        <v>503</v>
      </c>
      <c r="C4240" s="119">
        <v>3</v>
      </c>
      <c r="D4240" s="119" t="s">
        <v>208</v>
      </c>
      <c r="E4240" s="119">
        <v>12</v>
      </c>
      <c r="F4240" s="119" t="s">
        <v>406</v>
      </c>
      <c r="G4240" s="119" t="s">
        <v>406</v>
      </c>
      <c r="H4240" s="119" t="s">
        <v>188</v>
      </c>
      <c r="I4240" s="119" t="s">
        <v>189</v>
      </c>
      <c r="J4240" s="119">
        <v>1</v>
      </c>
      <c r="K4240" s="119">
        <v>0</v>
      </c>
      <c r="L4240" s="119">
        <v>4</v>
      </c>
      <c r="M4240" s="119">
        <v>19</v>
      </c>
      <c r="N4240" s="120"/>
    </row>
    <row r="4241" spans="1:14" x14ac:dyDescent="0.25">
      <c r="A4241" s="119">
        <v>503</v>
      </c>
      <c r="B4241" s="119">
        <v>503</v>
      </c>
      <c r="C4241" s="119">
        <v>3</v>
      </c>
      <c r="D4241" s="119" t="s">
        <v>208</v>
      </c>
      <c r="E4241" s="119">
        <v>12</v>
      </c>
      <c r="F4241" s="119" t="s">
        <v>406</v>
      </c>
      <c r="G4241" s="119" t="s">
        <v>406</v>
      </c>
      <c r="H4241" s="119" t="s">
        <v>188</v>
      </c>
      <c r="I4241" s="119" t="s">
        <v>189</v>
      </c>
      <c r="J4241" s="119">
        <v>1</v>
      </c>
      <c r="K4241" s="119">
        <v>0</v>
      </c>
      <c r="L4241" s="119">
        <v>5</v>
      </c>
      <c r="M4241" s="119">
        <v>19</v>
      </c>
      <c r="N4241" s="120"/>
    </row>
    <row r="4242" spans="1:14" x14ac:dyDescent="0.25">
      <c r="A4242" s="119">
        <v>503</v>
      </c>
      <c r="B4242" s="119">
        <v>503</v>
      </c>
      <c r="C4242" s="119">
        <v>3</v>
      </c>
      <c r="D4242" s="119" t="s">
        <v>208</v>
      </c>
      <c r="E4242" s="119">
        <v>12</v>
      </c>
      <c r="F4242" s="119" t="s">
        <v>406</v>
      </c>
      <c r="G4242" s="119" t="s">
        <v>406</v>
      </c>
      <c r="H4242" s="119" t="s">
        <v>188</v>
      </c>
      <c r="I4242" s="119" t="s">
        <v>189</v>
      </c>
      <c r="J4242" s="119">
        <v>1</v>
      </c>
      <c r="K4242" s="119">
        <v>0</v>
      </c>
      <c r="L4242" s="119">
        <v>6</v>
      </c>
      <c r="M4242" s="119">
        <v>16</v>
      </c>
      <c r="N4242" s="120"/>
    </row>
    <row r="4243" spans="1:14" x14ac:dyDescent="0.25">
      <c r="A4243" s="119">
        <v>503</v>
      </c>
      <c r="B4243" s="119">
        <v>503</v>
      </c>
      <c r="C4243" s="119">
        <v>3</v>
      </c>
      <c r="D4243" s="119" t="s">
        <v>208</v>
      </c>
      <c r="E4243" s="119">
        <v>12</v>
      </c>
      <c r="F4243" s="119" t="s">
        <v>406</v>
      </c>
      <c r="G4243" s="119" t="s">
        <v>406</v>
      </c>
      <c r="H4243" s="119" t="s">
        <v>188</v>
      </c>
      <c r="I4243" s="119" t="s">
        <v>189</v>
      </c>
      <c r="J4243" s="119">
        <v>1</v>
      </c>
      <c r="K4243" s="119">
        <v>0</v>
      </c>
      <c r="L4243" s="119">
        <v>7</v>
      </c>
      <c r="M4243" s="119">
        <v>15</v>
      </c>
      <c r="N4243" s="120"/>
    </row>
    <row r="4244" spans="1:14" x14ac:dyDescent="0.25">
      <c r="A4244" s="119">
        <v>503</v>
      </c>
      <c r="B4244" s="119">
        <v>503</v>
      </c>
      <c r="C4244" s="119">
        <v>3</v>
      </c>
      <c r="D4244" s="119" t="s">
        <v>208</v>
      </c>
      <c r="E4244" s="119">
        <v>12</v>
      </c>
      <c r="F4244" s="119" t="s">
        <v>406</v>
      </c>
      <c r="G4244" s="119" t="s">
        <v>406</v>
      </c>
      <c r="H4244" s="119" t="s">
        <v>188</v>
      </c>
      <c r="I4244" s="119" t="s">
        <v>189</v>
      </c>
      <c r="J4244" s="119">
        <v>2</v>
      </c>
      <c r="K4244" s="119">
        <v>2</v>
      </c>
      <c r="L4244" s="119">
        <v>201</v>
      </c>
      <c r="M4244" s="119">
        <v>25</v>
      </c>
      <c r="N4244" s="120"/>
    </row>
    <row r="4245" spans="1:14" x14ac:dyDescent="0.25">
      <c r="A4245" s="119">
        <v>503</v>
      </c>
      <c r="B4245" s="119">
        <v>503</v>
      </c>
      <c r="C4245" s="119">
        <v>3</v>
      </c>
      <c r="D4245" s="119" t="s">
        <v>208</v>
      </c>
      <c r="E4245" s="119">
        <v>12</v>
      </c>
      <c r="F4245" s="119" t="s">
        <v>406</v>
      </c>
      <c r="G4245" s="119" t="s">
        <v>406</v>
      </c>
      <c r="H4245" s="119" t="s">
        <v>188</v>
      </c>
      <c r="I4245" s="119" t="s">
        <v>189</v>
      </c>
      <c r="J4245" s="119">
        <v>2</v>
      </c>
      <c r="K4245" s="119">
        <v>2</v>
      </c>
      <c r="L4245" s="119">
        <v>202</v>
      </c>
      <c r="M4245" s="119">
        <v>25</v>
      </c>
      <c r="N4245" s="120"/>
    </row>
    <row r="4246" spans="1:14" x14ac:dyDescent="0.25">
      <c r="A4246" s="119">
        <v>503</v>
      </c>
      <c r="B4246" s="119">
        <v>503</v>
      </c>
      <c r="C4246" s="119">
        <v>3</v>
      </c>
      <c r="D4246" s="119" t="s">
        <v>208</v>
      </c>
      <c r="E4246" s="119">
        <v>12</v>
      </c>
      <c r="F4246" s="119" t="s">
        <v>406</v>
      </c>
      <c r="G4246" s="119" t="s">
        <v>406</v>
      </c>
      <c r="H4246" s="119" t="s">
        <v>188</v>
      </c>
      <c r="I4246" s="119" t="s">
        <v>189</v>
      </c>
      <c r="J4246" s="119">
        <v>2</v>
      </c>
      <c r="K4246" s="119">
        <v>2</v>
      </c>
      <c r="L4246" s="119">
        <v>203</v>
      </c>
      <c r="M4246" s="119">
        <v>25</v>
      </c>
      <c r="N4246" s="120"/>
    </row>
    <row r="4247" spans="1:14" x14ac:dyDescent="0.25">
      <c r="A4247" s="119">
        <v>503</v>
      </c>
      <c r="B4247" s="119">
        <v>503</v>
      </c>
      <c r="C4247" s="119">
        <v>3</v>
      </c>
      <c r="D4247" s="119" t="s">
        <v>208</v>
      </c>
      <c r="E4247" s="119">
        <v>12</v>
      </c>
      <c r="F4247" s="119" t="s">
        <v>406</v>
      </c>
      <c r="G4247" s="119" t="s">
        <v>406</v>
      </c>
      <c r="H4247" s="119" t="s">
        <v>188</v>
      </c>
      <c r="I4247" s="119" t="s">
        <v>189</v>
      </c>
      <c r="J4247" s="119">
        <v>2</v>
      </c>
      <c r="K4247" s="119">
        <v>2</v>
      </c>
      <c r="L4247" s="119">
        <v>204</v>
      </c>
      <c r="M4247" s="119">
        <v>25</v>
      </c>
      <c r="N4247" s="120"/>
    </row>
    <row r="4248" spans="1:14" x14ac:dyDescent="0.25">
      <c r="A4248" s="119">
        <v>503</v>
      </c>
      <c r="B4248" s="119">
        <v>503</v>
      </c>
      <c r="C4248" s="119">
        <v>3</v>
      </c>
      <c r="D4248" s="119" t="s">
        <v>208</v>
      </c>
      <c r="E4248" s="119">
        <v>12</v>
      </c>
      <c r="F4248" s="119" t="s">
        <v>406</v>
      </c>
      <c r="G4248" s="119" t="s">
        <v>406</v>
      </c>
      <c r="H4248" s="119" t="s">
        <v>188</v>
      </c>
      <c r="I4248" s="119" t="s">
        <v>189</v>
      </c>
      <c r="J4248" s="119">
        <v>2</v>
      </c>
      <c r="K4248" s="119">
        <v>2</v>
      </c>
      <c r="L4248" s="119">
        <v>205</v>
      </c>
      <c r="M4248" s="119">
        <v>25</v>
      </c>
      <c r="N4248" s="120"/>
    </row>
    <row r="4249" spans="1:14" x14ac:dyDescent="0.25">
      <c r="A4249" s="119">
        <v>503</v>
      </c>
      <c r="B4249" s="119">
        <v>503</v>
      </c>
      <c r="C4249" s="119">
        <v>3</v>
      </c>
      <c r="D4249" s="119" t="s">
        <v>208</v>
      </c>
      <c r="E4249" s="119">
        <v>12</v>
      </c>
      <c r="F4249" s="119" t="s">
        <v>406</v>
      </c>
      <c r="G4249" s="119" t="s">
        <v>406</v>
      </c>
      <c r="H4249" s="119" t="s">
        <v>188</v>
      </c>
      <c r="I4249" s="119" t="s">
        <v>189</v>
      </c>
      <c r="J4249" s="119">
        <v>2</v>
      </c>
      <c r="K4249" s="119">
        <v>3</v>
      </c>
      <c r="L4249" s="119">
        <v>301</v>
      </c>
      <c r="M4249" s="119">
        <v>29</v>
      </c>
      <c r="N4249" s="120"/>
    </row>
    <row r="4250" spans="1:14" x14ac:dyDescent="0.25">
      <c r="A4250" s="119">
        <v>503</v>
      </c>
      <c r="B4250" s="119">
        <v>503</v>
      </c>
      <c r="C4250" s="119">
        <v>3</v>
      </c>
      <c r="D4250" s="119" t="s">
        <v>208</v>
      </c>
      <c r="E4250" s="119">
        <v>12</v>
      </c>
      <c r="F4250" s="119" t="s">
        <v>406</v>
      </c>
      <c r="G4250" s="119" t="s">
        <v>406</v>
      </c>
      <c r="H4250" s="119" t="s">
        <v>188</v>
      </c>
      <c r="I4250" s="119" t="s">
        <v>189</v>
      </c>
      <c r="J4250" s="119">
        <v>2</v>
      </c>
      <c r="K4250" s="119">
        <v>3</v>
      </c>
      <c r="L4250" s="119">
        <v>302</v>
      </c>
      <c r="M4250" s="119">
        <v>30</v>
      </c>
      <c r="N4250" s="120"/>
    </row>
    <row r="4251" spans="1:14" x14ac:dyDescent="0.25">
      <c r="A4251" s="119">
        <v>503</v>
      </c>
      <c r="B4251" s="119">
        <v>503</v>
      </c>
      <c r="C4251" s="119">
        <v>3</v>
      </c>
      <c r="D4251" s="119" t="s">
        <v>208</v>
      </c>
      <c r="E4251" s="119">
        <v>12</v>
      </c>
      <c r="F4251" s="119" t="s">
        <v>406</v>
      </c>
      <c r="G4251" s="119" t="s">
        <v>406</v>
      </c>
      <c r="H4251" s="119" t="s">
        <v>188</v>
      </c>
      <c r="I4251" s="119" t="s">
        <v>189</v>
      </c>
      <c r="J4251" s="119">
        <v>2</v>
      </c>
      <c r="K4251" s="119">
        <v>3</v>
      </c>
      <c r="L4251" s="119">
        <v>303</v>
      </c>
      <c r="M4251" s="119">
        <v>30</v>
      </c>
      <c r="N4251" s="120"/>
    </row>
    <row r="4252" spans="1:14" x14ac:dyDescent="0.25">
      <c r="A4252" s="119">
        <v>503</v>
      </c>
      <c r="B4252" s="119">
        <v>503</v>
      </c>
      <c r="C4252" s="119">
        <v>3</v>
      </c>
      <c r="D4252" s="119" t="s">
        <v>208</v>
      </c>
      <c r="E4252" s="119">
        <v>12</v>
      </c>
      <c r="F4252" s="119" t="s">
        <v>406</v>
      </c>
      <c r="G4252" s="119" t="s">
        <v>406</v>
      </c>
      <c r="H4252" s="119" t="s">
        <v>188</v>
      </c>
      <c r="I4252" s="119" t="s">
        <v>189</v>
      </c>
      <c r="J4252" s="119">
        <v>2</v>
      </c>
      <c r="K4252" s="119">
        <v>3</v>
      </c>
      <c r="L4252" s="119">
        <v>304</v>
      </c>
      <c r="M4252" s="119">
        <v>30</v>
      </c>
      <c r="N4252" s="120"/>
    </row>
    <row r="4253" spans="1:14" x14ac:dyDescent="0.25">
      <c r="A4253" s="119">
        <v>503</v>
      </c>
      <c r="B4253" s="119">
        <v>503</v>
      </c>
      <c r="C4253" s="119">
        <v>3</v>
      </c>
      <c r="D4253" s="119" t="s">
        <v>208</v>
      </c>
      <c r="E4253" s="119">
        <v>12</v>
      </c>
      <c r="F4253" s="119" t="s">
        <v>406</v>
      </c>
      <c r="G4253" s="119" t="s">
        <v>406</v>
      </c>
      <c r="H4253" s="119" t="s">
        <v>188</v>
      </c>
      <c r="I4253" s="119" t="s">
        <v>189</v>
      </c>
      <c r="J4253" s="119">
        <v>2</v>
      </c>
      <c r="K4253" s="119">
        <v>3</v>
      </c>
      <c r="L4253" s="119">
        <v>305</v>
      </c>
      <c r="M4253" s="119">
        <v>30</v>
      </c>
      <c r="N4253" s="120"/>
    </row>
    <row r="4254" spans="1:14" x14ac:dyDescent="0.25">
      <c r="A4254" s="119">
        <v>503</v>
      </c>
      <c r="B4254" s="119">
        <v>503</v>
      </c>
      <c r="C4254" s="119">
        <v>3</v>
      </c>
      <c r="D4254" s="119" t="s">
        <v>208</v>
      </c>
      <c r="E4254" s="119">
        <v>12</v>
      </c>
      <c r="F4254" s="119" t="s">
        <v>406</v>
      </c>
      <c r="G4254" s="119" t="s">
        <v>406</v>
      </c>
      <c r="H4254" s="119" t="s">
        <v>188</v>
      </c>
      <c r="I4254" s="119" t="s">
        <v>189</v>
      </c>
      <c r="J4254" s="119">
        <v>2</v>
      </c>
      <c r="K4254" s="119">
        <v>3</v>
      </c>
      <c r="L4254" s="119">
        <v>306</v>
      </c>
      <c r="M4254" s="119">
        <v>30</v>
      </c>
      <c r="N4254" s="120"/>
    </row>
    <row r="4255" spans="1:14" x14ac:dyDescent="0.25">
      <c r="A4255" s="119">
        <v>503</v>
      </c>
      <c r="B4255" s="119">
        <v>503</v>
      </c>
      <c r="C4255" s="119">
        <v>3</v>
      </c>
      <c r="D4255" s="119" t="s">
        <v>208</v>
      </c>
      <c r="E4255" s="119">
        <v>12</v>
      </c>
      <c r="F4255" s="119" t="s">
        <v>406</v>
      </c>
      <c r="G4255" s="119" t="s">
        <v>406</v>
      </c>
      <c r="H4255" s="119" t="s">
        <v>188</v>
      </c>
      <c r="I4255" s="119" t="s">
        <v>189</v>
      </c>
      <c r="J4255" s="119">
        <v>2</v>
      </c>
      <c r="K4255" s="119">
        <v>4</v>
      </c>
      <c r="L4255" s="119">
        <v>401</v>
      </c>
      <c r="M4255" s="119">
        <v>35</v>
      </c>
      <c r="N4255" s="120"/>
    </row>
    <row r="4256" spans="1:14" x14ac:dyDescent="0.25">
      <c r="A4256" s="119">
        <v>503</v>
      </c>
      <c r="B4256" s="119">
        <v>503</v>
      </c>
      <c r="C4256" s="119">
        <v>3</v>
      </c>
      <c r="D4256" s="119" t="s">
        <v>208</v>
      </c>
      <c r="E4256" s="119">
        <v>12</v>
      </c>
      <c r="F4256" s="119" t="s">
        <v>406</v>
      </c>
      <c r="G4256" s="119" t="s">
        <v>406</v>
      </c>
      <c r="H4256" s="119" t="s">
        <v>188</v>
      </c>
      <c r="I4256" s="119" t="s">
        <v>189</v>
      </c>
      <c r="J4256" s="119">
        <v>2</v>
      </c>
      <c r="K4256" s="119">
        <v>4</v>
      </c>
      <c r="L4256" s="119">
        <v>402</v>
      </c>
      <c r="M4256" s="119">
        <v>35</v>
      </c>
      <c r="N4256" s="120"/>
    </row>
    <row r="4257" spans="1:14" x14ac:dyDescent="0.25">
      <c r="A4257" s="119">
        <v>503</v>
      </c>
      <c r="B4257" s="119">
        <v>503</v>
      </c>
      <c r="C4257" s="119">
        <v>3</v>
      </c>
      <c r="D4257" s="119" t="s">
        <v>208</v>
      </c>
      <c r="E4257" s="119">
        <v>12</v>
      </c>
      <c r="F4257" s="119" t="s">
        <v>406</v>
      </c>
      <c r="G4257" s="119" t="s">
        <v>406</v>
      </c>
      <c r="H4257" s="119" t="s">
        <v>188</v>
      </c>
      <c r="I4257" s="119" t="s">
        <v>189</v>
      </c>
      <c r="J4257" s="119">
        <v>2</v>
      </c>
      <c r="K4257" s="119">
        <v>4</v>
      </c>
      <c r="L4257" s="119">
        <v>403</v>
      </c>
      <c r="M4257" s="119">
        <v>35</v>
      </c>
      <c r="N4257" s="120"/>
    </row>
    <row r="4258" spans="1:14" x14ac:dyDescent="0.25">
      <c r="A4258" s="119">
        <v>503</v>
      </c>
      <c r="B4258" s="119">
        <v>503</v>
      </c>
      <c r="C4258" s="119">
        <v>3</v>
      </c>
      <c r="D4258" s="119" t="s">
        <v>208</v>
      </c>
      <c r="E4258" s="119">
        <v>12</v>
      </c>
      <c r="F4258" s="119" t="s">
        <v>406</v>
      </c>
      <c r="G4258" s="119" t="s">
        <v>406</v>
      </c>
      <c r="H4258" s="119" t="s">
        <v>188</v>
      </c>
      <c r="I4258" s="119" t="s">
        <v>189</v>
      </c>
      <c r="J4258" s="119">
        <v>2</v>
      </c>
      <c r="K4258" s="119">
        <v>4</v>
      </c>
      <c r="L4258" s="119">
        <v>404</v>
      </c>
      <c r="M4258" s="119">
        <v>35</v>
      </c>
      <c r="N4258" s="120"/>
    </row>
    <row r="4259" spans="1:14" x14ac:dyDescent="0.25">
      <c r="A4259" s="119">
        <v>503</v>
      </c>
      <c r="B4259" s="119">
        <v>503</v>
      </c>
      <c r="C4259" s="119">
        <v>3</v>
      </c>
      <c r="D4259" s="119" t="s">
        <v>208</v>
      </c>
      <c r="E4259" s="119">
        <v>12</v>
      </c>
      <c r="F4259" s="119" t="s">
        <v>406</v>
      </c>
      <c r="G4259" s="119" t="s">
        <v>406</v>
      </c>
      <c r="H4259" s="119" t="s">
        <v>188</v>
      </c>
      <c r="I4259" s="119" t="s">
        <v>189</v>
      </c>
      <c r="J4259" s="119">
        <v>2</v>
      </c>
      <c r="K4259" s="119">
        <v>4</v>
      </c>
      <c r="L4259" s="119">
        <v>405</v>
      </c>
      <c r="M4259" s="119">
        <v>35</v>
      </c>
      <c r="N4259" s="120"/>
    </row>
    <row r="4260" spans="1:14" x14ac:dyDescent="0.25">
      <c r="A4260" s="119">
        <v>503</v>
      </c>
      <c r="B4260" s="119">
        <v>503</v>
      </c>
      <c r="C4260" s="119">
        <v>3</v>
      </c>
      <c r="D4260" s="119" t="s">
        <v>208</v>
      </c>
      <c r="E4260" s="119">
        <v>12</v>
      </c>
      <c r="F4260" s="119" t="s">
        <v>406</v>
      </c>
      <c r="G4260" s="119" t="s">
        <v>406</v>
      </c>
      <c r="H4260" s="119" t="s">
        <v>188</v>
      </c>
      <c r="I4260" s="119" t="s">
        <v>189</v>
      </c>
      <c r="J4260" s="119">
        <v>2</v>
      </c>
      <c r="K4260" s="119">
        <v>5</v>
      </c>
      <c r="L4260" s="119">
        <v>501</v>
      </c>
      <c r="M4260" s="119">
        <v>35</v>
      </c>
      <c r="N4260" s="120"/>
    </row>
    <row r="4261" spans="1:14" x14ac:dyDescent="0.25">
      <c r="A4261" s="119">
        <v>503</v>
      </c>
      <c r="B4261" s="119">
        <v>503</v>
      </c>
      <c r="C4261" s="119">
        <v>3</v>
      </c>
      <c r="D4261" s="119" t="s">
        <v>208</v>
      </c>
      <c r="E4261" s="119">
        <v>12</v>
      </c>
      <c r="F4261" s="119" t="s">
        <v>406</v>
      </c>
      <c r="G4261" s="119" t="s">
        <v>406</v>
      </c>
      <c r="H4261" s="119" t="s">
        <v>188</v>
      </c>
      <c r="I4261" s="119" t="s">
        <v>189</v>
      </c>
      <c r="J4261" s="119">
        <v>2</v>
      </c>
      <c r="K4261" s="119">
        <v>5</v>
      </c>
      <c r="L4261" s="119">
        <v>502</v>
      </c>
      <c r="M4261" s="119">
        <v>35</v>
      </c>
      <c r="N4261" s="120"/>
    </row>
    <row r="4262" spans="1:14" x14ac:dyDescent="0.25">
      <c r="A4262" s="119">
        <v>503</v>
      </c>
      <c r="B4262" s="119">
        <v>503</v>
      </c>
      <c r="C4262" s="119">
        <v>3</v>
      </c>
      <c r="D4262" s="119" t="s">
        <v>208</v>
      </c>
      <c r="E4262" s="119">
        <v>12</v>
      </c>
      <c r="F4262" s="119" t="s">
        <v>406</v>
      </c>
      <c r="G4262" s="119" t="s">
        <v>406</v>
      </c>
      <c r="H4262" s="119" t="s">
        <v>188</v>
      </c>
      <c r="I4262" s="119" t="s">
        <v>189</v>
      </c>
      <c r="J4262" s="119">
        <v>2</v>
      </c>
      <c r="K4262" s="119">
        <v>5</v>
      </c>
      <c r="L4262" s="119">
        <v>503</v>
      </c>
      <c r="M4262" s="119">
        <v>35</v>
      </c>
      <c r="N4262" s="120"/>
    </row>
    <row r="4263" spans="1:14" x14ac:dyDescent="0.25">
      <c r="A4263" s="119">
        <v>503</v>
      </c>
      <c r="B4263" s="119">
        <v>503</v>
      </c>
      <c r="C4263" s="119">
        <v>3</v>
      </c>
      <c r="D4263" s="119" t="s">
        <v>208</v>
      </c>
      <c r="E4263" s="119">
        <v>12</v>
      </c>
      <c r="F4263" s="119" t="s">
        <v>406</v>
      </c>
      <c r="G4263" s="119" t="s">
        <v>406</v>
      </c>
      <c r="H4263" s="119" t="s">
        <v>188</v>
      </c>
      <c r="I4263" s="119" t="s">
        <v>189</v>
      </c>
      <c r="J4263" s="119">
        <v>2</v>
      </c>
      <c r="K4263" s="119">
        <v>5</v>
      </c>
      <c r="L4263" s="119">
        <v>504</v>
      </c>
      <c r="M4263" s="119">
        <v>35</v>
      </c>
      <c r="N4263" s="120"/>
    </row>
    <row r="4264" spans="1:14" x14ac:dyDescent="0.25">
      <c r="A4264" s="119">
        <v>503</v>
      </c>
      <c r="B4264" s="119">
        <v>503</v>
      </c>
      <c r="C4264" s="119">
        <v>3</v>
      </c>
      <c r="D4264" s="119" t="s">
        <v>208</v>
      </c>
      <c r="E4264" s="119">
        <v>12</v>
      </c>
      <c r="F4264" s="119" t="s">
        <v>406</v>
      </c>
      <c r="G4264" s="119" t="s">
        <v>406</v>
      </c>
      <c r="H4264" s="119" t="s">
        <v>188</v>
      </c>
      <c r="I4264" s="119" t="s">
        <v>189</v>
      </c>
      <c r="J4264" s="119">
        <v>2</v>
      </c>
      <c r="K4264" s="119">
        <v>5</v>
      </c>
      <c r="L4264" s="119">
        <v>505</v>
      </c>
      <c r="M4264" s="119">
        <v>37</v>
      </c>
      <c r="N4264" s="120"/>
    </row>
    <row r="4265" spans="1:14" x14ac:dyDescent="0.25">
      <c r="A4265" s="119">
        <v>503</v>
      </c>
      <c r="B4265" s="119">
        <v>503</v>
      </c>
      <c r="C4265" s="119">
        <v>3</v>
      </c>
      <c r="D4265" s="119" t="s">
        <v>208</v>
      </c>
      <c r="E4265" s="119">
        <v>12</v>
      </c>
      <c r="F4265" s="119" t="s">
        <v>406</v>
      </c>
      <c r="G4265" s="119" t="s">
        <v>406</v>
      </c>
      <c r="H4265" s="119" t="s">
        <v>188</v>
      </c>
      <c r="I4265" s="119" t="s">
        <v>190</v>
      </c>
      <c r="J4265" s="119">
        <v>2</v>
      </c>
      <c r="K4265" s="119">
        <v>1</v>
      </c>
      <c r="L4265" s="119">
        <v>101</v>
      </c>
      <c r="M4265" s="119">
        <v>25</v>
      </c>
      <c r="N4265" s="120"/>
    </row>
    <row r="4266" spans="1:14" x14ac:dyDescent="0.25">
      <c r="A4266" s="119">
        <v>503</v>
      </c>
      <c r="B4266" s="119">
        <v>503</v>
      </c>
      <c r="C4266" s="119">
        <v>3</v>
      </c>
      <c r="D4266" s="119" t="s">
        <v>208</v>
      </c>
      <c r="E4266" s="119">
        <v>12</v>
      </c>
      <c r="F4266" s="119" t="s">
        <v>406</v>
      </c>
      <c r="G4266" s="119" t="s">
        <v>406</v>
      </c>
      <c r="H4266" s="119" t="s">
        <v>188</v>
      </c>
      <c r="I4266" s="119" t="s">
        <v>190</v>
      </c>
      <c r="J4266" s="119">
        <v>2</v>
      </c>
      <c r="K4266" s="119">
        <v>1</v>
      </c>
      <c r="L4266" s="119">
        <v>102</v>
      </c>
      <c r="M4266" s="119">
        <v>25</v>
      </c>
      <c r="N4266" s="120"/>
    </row>
    <row r="4267" spans="1:14" x14ac:dyDescent="0.25">
      <c r="A4267" s="119">
        <v>503</v>
      </c>
      <c r="B4267" s="119">
        <v>503</v>
      </c>
      <c r="C4267" s="119">
        <v>3</v>
      </c>
      <c r="D4267" s="119" t="s">
        <v>208</v>
      </c>
      <c r="E4267" s="119">
        <v>12</v>
      </c>
      <c r="F4267" s="119" t="s">
        <v>406</v>
      </c>
      <c r="G4267" s="119" t="s">
        <v>406</v>
      </c>
      <c r="H4267" s="119" t="s">
        <v>188</v>
      </c>
      <c r="I4267" s="119" t="s">
        <v>190</v>
      </c>
      <c r="J4267" s="119">
        <v>2</v>
      </c>
      <c r="K4267" s="119">
        <v>1</v>
      </c>
      <c r="L4267" s="119">
        <v>103</v>
      </c>
      <c r="M4267" s="119">
        <v>25</v>
      </c>
      <c r="N4267" s="120"/>
    </row>
    <row r="4268" spans="1:14" x14ac:dyDescent="0.25">
      <c r="A4268" s="119">
        <v>503</v>
      </c>
      <c r="B4268" s="119">
        <v>503</v>
      </c>
      <c r="C4268" s="119">
        <v>3</v>
      </c>
      <c r="D4268" s="119" t="s">
        <v>208</v>
      </c>
      <c r="E4268" s="119">
        <v>12</v>
      </c>
      <c r="F4268" s="119" t="s">
        <v>406</v>
      </c>
      <c r="G4268" s="119" t="s">
        <v>406</v>
      </c>
      <c r="H4268" s="119" t="s">
        <v>188</v>
      </c>
      <c r="I4268" s="119" t="s">
        <v>190</v>
      </c>
      <c r="J4268" s="119">
        <v>2</v>
      </c>
      <c r="K4268" s="119">
        <v>1</v>
      </c>
      <c r="L4268" s="119">
        <v>104</v>
      </c>
      <c r="M4268" s="119">
        <v>25</v>
      </c>
      <c r="N4268" s="120"/>
    </row>
    <row r="4269" spans="1:14" x14ac:dyDescent="0.25">
      <c r="A4269" s="119">
        <v>503</v>
      </c>
      <c r="B4269" s="119">
        <v>503</v>
      </c>
      <c r="C4269" s="119">
        <v>3</v>
      </c>
      <c r="D4269" s="119" t="s">
        <v>208</v>
      </c>
      <c r="E4269" s="119">
        <v>12</v>
      </c>
      <c r="F4269" s="119" t="s">
        <v>406</v>
      </c>
      <c r="G4269" s="119" t="s">
        <v>406</v>
      </c>
      <c r="H4269" s="119" t="s">
        <v>188</v>
      </c>
      <c r="I4269" s="119" t="s">
        <v>190</v>
      </c>
      <c r="J4269" s="119">
        <v>2</v>
      </c>
      <c r="K4269" s="119">
        <v>1</v>
      </c>
      <c r="L4269" s="119">
        <v>105</v>
      </c>
      <c r="M4269" s="119">
        <v>25</v>
      </c>
      <c r="N4269" s="120"/>
    </row>
    <row r="4270" spans="1:14" x14ac:dyDescent="0.25">
      <c r="A4270" s="119">
        <v>503</v>
      </c>
      <c r="B4270" s="119">
        <v>503</v>
      </c>
      <c r="C4270" s="119">
        <v>3</v>
      </c>
      <c r="D4270" s="119" t="s">
        <v>208</v>
      </c>
      <c r="E4270" s="119">
        <v>12</v>
      </c>
      <c r="F4270" s="119" t="s">
        <v>406</v>
      </c>
      <c r="G4270" s="119" t="s">
        <v>406</v>
      </c>
      <c r="H4270" s="119" t="s">
        <v>188</v>
      </c>
      <c r="I4270" s="119" t="s">
        <v>190</v>
      </c>
      <c r="J4270" s="119">
        <v>2</v>
      </c>
      <c r="K4270" s="119">
        <v>1</v>
      </c>
      <c r="L4270" s="119">
        <v>106</v>
      </c>
      <c r="M4270" s="119">
        <v>25</v>
      </c>
      <c r="N4270" s="120"/>
    </row>
    <row r="4271" spans="1:14" x14ac:dyDescent="0.25">
      <c r="A4271" s="119">
        <v>503</v>
      </c>
      <c r="B4271" s="119">
        <v>503</v>
      </c>
      <c r="C4271" s="119">
        <v>3</v>
      </c>
      <c r="D4271" s="119" t="s">
        <v>208</v>
      </c>
      <c r="E4271" s="119">
        <v>12</v>
      </c>
      <c r="F4271" s="119" t="s">
        <v>406</v>
      </c>
      <c r="G4271" s="119" t="s">
        <v>406</v>
      </c>
      <c r="H4271" s="119" t="s">
        <v>188</v>
      </c>
      <c r="I4271" s="119" t="s">
        <v>190</v>
      </c>
      <c r="J4271" s="119">
        <v>2</v>
      </c>
      <c r="K4271" s="119">
        <v>2</v>
      </c>
      <c r="L4271" s="119">
        <v>201</v>
      </c>
      <c r="M4271" s="119">
        <v>26</v>
      </c>
      <c r="N4271" s="120"/>
    </row>
    <row r="4272" spans="1:14" x14ac:dyDescent="0.25">
      <c r="A4272" s="119">
        <v>503</v>
      </c>
      <c r="B4272" s="119">
        <v>503</v>
      </c>
      <c r="C4272" s="119">
        <v>3</v>
      </c>
      <c r="D4272" s="119" t="s">
        <v>208</v>
      </c>
      <c r="E4272" s="119">
        <v>12</v>
      </c>
      <c r="F4272" s="119" t="s">
        <v>406</v>
      </c>
      <c r="G4272" s="119" t="s">
        <v>406</v>
      </c>
      <c r="H4272" s="119" t="s">
        <v>188</v>
      </c>
      <c r="I4272" s="119" t="s">
        <v>190</v>
      </c>
      <c r="J4272" s="119">
        <v>3</v>
      </c>
      <c r="K4272" s="119">
        <v>6</v>
      </c>
      <c r="L4272" s="119">
        <v>601</v>
      </c>
      <c r="M4272" s="119">
        <v>43</v>
      </c>
      <c r="N4272" s="120"/>
    </row>
    <row r="4273" spans="1:14" x14ac:dyDescent="0.25">
      <c r="A4273" s="119">
        <v>503</v>
      </c>
      <c r="B4273" s="119">
        <v>503</v>
      </c>
      <c r="C4273" s="119">
        <v>3</v>
      </c>
      <c r="D4273" s="119" t="s">
        <v>208</v>
      </c>
      <c r="E4273" s="119">
        <v>12</v>
      </c>
      <c r="F4273" s="119" t="s">
        <v>406</v>
      </c>
      <c r="G4273" s="119" t="s">
        <v>406</v>
      </c>
      <c r="H4273" s="119" t="s">
        <v>188</v>
      </c>
      <c r="I4273" s="119" t="s">
        <v>190</v>
      </c>
      <c r="J4273" s="119">
        <v>3</v>
      </c>
      <c r="K4273" s="119">
        <v>6</v>
      </c>
      <c r="L4273" s="119">
        <v>602</v>
      </c>
      <c r="M4273" s="119">
        <v>43</v>
      </c>
      <c r="N4273" s="120"/>
    </row>
    <row r="4274" spans="1:14" x14ac:dyDescent="0.25">
      <c r="A4274" s="119">
        <v>503</v>
      </c>
      <c r="B4274" s="119">
        <v>503</v>
      </c>
      <c r="C4274" s="119">
        <v>3</v>
      </c>
      <c r="D4274" s="119" t="s">
        <v>208</v>
      </c>
      <c r="E4274" s="119">
        <v>12</v>
      </c>
      <c r="F4274" s="119" t="s">
        <v>406</v>
      </c>
      <c r="G4274" s="119" t="s">
        <v>406</v>
      </c>
      <c r="H4274" s="119" t="s">
        <v>188</v>
      </c>
      <c r="I4274" s="119" t="s">
        <v>190</v>
      </c>
      <c r="J4274" s="119">
        <v>3</v>
      </c>
      <c r="K4274" s="119">
        <v>6</v>
      </c>
      <c r="L4274" s="119">
        <v>603</v>
      </c>
      <c r="M4274" s="119">
        <v>43</v>
      </c>
      <c r="N4274" s="120"/>
    </row>
    <row r="4275" spans="1:14" x14ac:dyDescent="0.25">
      <c r="A4275" s="119">
        <v>503</v>
      </c>
      <c r="B4275" s="119">
        <v>503</v>
      </c>
      <c r="C4275" s="119">
        <v>3</v>
      </c>
      <c r="D4275" s="119" t="s">
        <v>208</v>
      </c>
      <c r="E4275" s="119">
        <v>12</v>
      </c>
      <c r="F4275" s="119" t="s">
        <v>406</v>
      </c>
      <c r="G4275" s="119" t="s">
        <v>406</v>
      </c>
      <c r="H4275" s="119" t="s">
        <v>188</v>
      </c>
      <c r="I4275" s="119" t="s">
        <v>190</v>
      </c>
      <c r="J4275" s="119">
        <v>3</v>
      </c>
      <c r="K4275" s="119">
        <v>6</v>
      </c>
      <c r="L4275" s="119">
        <v>604</v>
      </c>
      <c r="M4275" s="119">
        <v>44</v>
      </c>
      <c r="N4275" s="120"/>
    </row>
    <row r="4276" spans="1:14" x14ac:dyDescent="0.25">
      <c r="A4276" s="119">
        <v>503</v>
      </c>
      <c r="B4276" s="119">
        <v>503</v>
      </c>
      <c r="C4276" s="119">
        <v>3</v>
      </c>
      <c r="D4276" s="119" t="s">
        <v>208</v>
      </c>
      <c r="E4276" s="119">
        <v>12</v>
      </c>
      <c r="F4276" s="119" t="s">
        <v>406</v>
      </c>
      <c r="G4276" s="119" t="s">
        <v>406</v>
      </c>
      <c r="H4276" s="119" t="s">
        <v>188</v>
      </c>
      <c r="I4276" s="119" t="s">
        <v>190</v>
      </c>
      <c r="J4276" s="119">
        <v>3</v>
      </c>
      <c r="K4276" s="119">
        <v>7</v>
      </c>
      <c r="L4276" s="119">
        <v>701</v>
      </c>
      <c r="M4276" s="119">
        <v>46</v>
      </c>
      <c r="N4276" s="120"/>
    </row>
    <row r="4277" spans="1:14" x14ac:dyDescent="0.25">
      <c r="A4277" s="119">
        <v>503</v>
      </c>
      <c r="B4277" s="119">
        <v>503</v>
      </c>
      <c r="C4277" s="119">
        <v>3</v>
      </c>
      <c r="D4277" s="119" t="s">
        <v>208</v>
      </c>
      <c r="E4277" s="119">
        <v>12</v>
      </c>
      <c r="F4277" s="119" t="s">
        <v>406</v>
      </c>
      <c r="G4277" s="119" t="s">
        <v>406</v>
      </c>
      <c r="H4277" s="119" t="s">
        <v>188</v>
      </c>
      <c r="I4277" s="119" t="s">
        <v>190</v>
      </c>
      <c r="J4277" s="119">
        <v>3</v>
      </c>
      <c r="K4277" s="119">
        <v>7</v>
      </c>
      <c r="L4277" s="119">
        <v>702</v>
      </c>
      <c r="M4277" s="119">
        <v>48</v>
      </c>
      <c r="N4277" s="120"/>
    </row>
    <row r="4278" spans="1:14" x14ac:dyDescent="0.25">
      <c r="A4278" s="119">
        <v>503</v>
      </c>
      <c r="B4278" s="119">
        <v>503</v>
      </c>
      <c r="C4278" s="119">
        <v>3</v>
      </c>
      <c r="D4278" s="119" t="s">
        <v>208</v>
      </c>
      <c r="E4278" s="119">
        <v>12</v>
      </c>
      <c r="F4278" s="119" t="s">
        <v>406</v>
      </c>
      <c r="G4278" s="119" t="s">
        <v>406</v>
      </c>
      <c r="H4278" s="119" t="s">
        <v>188</v>
      </c>
      <c r="I4278" s="119" t="s">
        <v>190</v>
      </c>
      <c r="J4278" s="119">
        <v>3</v>
      </c>
      <c r="K4278" s="119">
        <v>7</v>
      </c>
      <c r="L4278" s="119">
        <v>703</v>
      </c>
      <c r="M4278" s="119">
        <v>46</v>
      </c>
      <c r="N4278" s="120"/>
    </row>
    <row r="4279" spans="1:14" x14ac:dyDescent="0.25">
      <c r="A4279" s="119">
        <v>503</v>
      </c>
      <c r="B4279" s="119">
        <v>503</v>
      </c>
      <c r="C4279" s="119">
        <v>3</v>
      </c>
      <c r="D4279" s="119" t="s">
        <v>208</v>
      </c>
      <c r="E4279" s="119">
        <v>12</v>
      </c>
      <c r="F4279" s="119" t="s">
        <v>406</v>
      </c>
      <c r="G4279" s="119" t="s">
        <v>406</v>
      </c>
      <c r="H4279" s="119" t="s">
        <v>188</v>
      </c>
      <c r="I4279" s="119" t="s">
        <v>190</v>
      </c>
      <c r="J4279" s="119">
        <v>3</v>
      </c>
      <c r="K4279" s="119">
        <v>7</v>
      </c>
      <c r="L4279" s="119">
        <v>704</v>
      </c>
      <c r="M4279" s="119">
        <v>47</v>
      </c>
      <c r="N4279" s="120"/>
    </row>
    <row r="4280" spans="1:14" x14ac:dyDescent="0.25">
      <c r="A4280" s="119">
        <v>503</v>
      </c>
      <c r="B4280" s="119">
        <v>503</v>
      </c>
      <c r="C4280" s="119">
        <v>3</v>
      </c>
      <c r="D4280" s="119" t="s">
        <v>208</v>
      </c>
      <c r="E4280" s="119">
        <v>12</v>
      </c>
      <c r="F4280" s="119" t="s">
        <v>406</v>
      </c>
      <c r="G4280" s="119" t="s">
        <v>406</v>
      </c>
      <c r="H4280" s="119" t="s">
        <v>188</v>
      </c>
      <c r="I4280" s="119" t="s">
        <v>190</v>
      </c>
      <c r="J4280" s="119">
        <v>3</v>
      </c>
      <c r="K4280" s="119">
        <v>8</v>
      </c>
      <c r="L4280" s="119">
        <v>801</v>
      </c>
      <c r="M4280" s="119">
        <v>48</v>
      </c>
      <c r="N4280" s="120"/>
    </row>
    <row r="4281" spans="1:14" x14ac:dyDescent="0.25">
      <c r="A4281" s="119">
        <v>503</v>
      </c>
      <c r="B4281" s="119">
        <v>503</v>
      </c>
      <c r="C4281" s="119">
        <v>3</v>
      </c>
      <c r="D4281" s="119" t="s">
        <v>208</v>
      </c>
      <c r="E4281" s="119">
        <v>12</v>
      </c>
      <c r="F4281" s="119" t="s">
        <v>406</v>
      </c>
      <c r="G4281" s="119" t="s">
        <v>406</v>
      </c>
      <c r="H4281" s="119" t="s">
        <v>188</v>
      </c>
      <c r="I4281" s="119" t="s">
        <v>190</v>
      </c>
      <c r="J4281" s="119">
        <v>3</v>
      </c>
      <c r="K4281" s="119">
        <v>8</v>
      </c>
      <c r="L4281" s="119">
        <v>802</v>
      </c>
      <c r="M4281" s="119">
        <v>47</v>
      </c>
      <c r="N4281" s="120"/>
    </row>
    <row r="4282" spans="1:14" x14ac:dyDescent="0.25">
      <c r="A4282" s="119">
        <v>503</v>
      </c>
      <c r="B4282" s="119">
        <v>503</v>
      </c>
      <c r="C4282" s="119">
        <v>3</v>
      </c>
      <c r="D4282" s="119" t="s">
        <v>208</v>
      </c>
      <c r="E4282" s="119">
        <v>12</v>
      </c>
      <c r="F4282" s="119" t="s">
        <v>406</v>
      </c>
      <c r="G4282" s="119" t="s">
        <v>406</v>
      </c>
      <c r="H4282" s="119" t="s">
        <v>188</v>
      </c>
      <c r="I4282" s="119" t="s">
        <v>190</v>
      </c>
      <c r="J4282" s="119">
        <v>3</v>
      </c>
      <c r="K4282" s="119">
        <v>8</v>
      </c>
      <c r="L4282" s="119">
        <v>803</v>
      </c>
      <c r="M4282" s="119">
        <v>47</v>
      </c>
      <c r="N4282" s="120"/>
    </row>
    <row r="4283" spans="1:14" x14ac:dyDescent="0.25">
      <c r="A4283" s="119">
        <v>503</v>
      </c>
      <c r="B4283" s="119">
        <v>503</v>
      </c>
      <c r="C4283" s="119">
        <v>3</v>
      </c>
      <c r="D4283" s="119" t="s">
        <v>208</v>
      </c>
      <c r="E4283" s="119">
        <v>12</v>
      </c>
      <c r="F4283" s="119" t="s">
        <v>406</v>
      </c>
      <c r="G4283" s="119" t="s">
        <v>406</v>
      </c>
      <c r="H4283" s="119" t="s">
        <v>188</v>
      </c>
      <c r="I4283" s="119" t="s">
        <v>190</v>
      </c>
      <c r="J4283" s="119">
        <v>3</v>
      </c>
      <c r="K4283" s="119">
        <v>8</v>
      </c>
      <c r="L4283" s="119">
        <v>804</v>
      </c>
      <c r="M4283" s="119">
        <v>48</v>
      </c>
      <c r="N4283" s="120"/>
    </row>
    <row r="4284" spans="1:14" x14ac:dyDescent="0.25">
      <c r="A4284" s="119">
        <v>503</v>
      </c>
      <c r="B4284" s="119">
        <v>503</v>
      </c>
      <c r="C4284" s="119">
        <v>3</v>
      </c>
      <c r="D4284" s="119" t="s">
        <v>208</v>
      </c>
      <c r="E4284" s="119">
        <v>12</v>
      </c>
      <c r="F4284" s="119" t="s">
        <v>406</v>
      </c>
      <c r="G4284" s="119" t="s">
        <v>406</v>
      </c>
      <c r="H4284" s="119" t="s">
        <v>188</v>
      </c>
      <c r="I4284" s="119" t="s">
        <v>190</v>
      </c>
      <c r="J4284" s="119">
        <v>3</v>
      </c>
      <c r="K4284" s="119">
        <v>9</v>
      </c>
      <c r="L4284" s="119">
        <v>901</v>
      </c>
      <c r="M4284" s="119">
        <v>41</v>
      </c>
      <c r="N4284" s="120"/>
    </row>
    <row r="4285" spans="1:14" x14ac:dyDescent="0.25">
      <c r="A4285" s="119">
        <v>503</v>
      </c>
      <c r="B4285" s="119">
        <v>503</v>
      </c>
      <c r="C4285" s="119">
        <v>3</v>
      </c>
      <c r="D4285" s="119" t="s">
        <v>208</v>
      </c>
      <c r="E4285" s="119">
        <v>12</v>
      </c>
      <c r="F4285" s="119" t="s">
        <v>406</v>
      </c>
      <c r="G4285" s="119" t="s">
        <v>406</v>
      </c>
      <c r="H4285" s="119" t="s">
        <v>188</v>
      </c>
      <c r="I4285" s="119" t="s">
        <v>190</v>
      </c>
      <c r="J4285" s="119">
        <v>3</v>
      </c>
      <c r="K4285" s="119">
        <v>9</v>
      </c>
      <c r="L4285" s="119">
        <v>902</v>
      </c>
      <c r="M4285" s="119">
        <v>45</v>
      </c>
      <c r="N4285" s="120"/>
    </row>
    <row r="4286" spans="1:14" x14ac:dyDescent="0.25">
      <c r="A4286" s="119">
        <v>503</v>
      </c>
      <c r="B4286" s="119">
        <v>503</v>
      </c>
      <c r="C4286" s="119">
        <v>3</v>
      </c>
      <c r="D4286" s="119" t="s">
        <v>208</v>
      </c>
      <c r="E4286" s="119">
        <v>12</v>
      </c>
      <c r="F4286" s="119" t="s">
        <v>406</v>
      </c>
      <c r="G4286" s="119" t="s">
        <v>406</v>
      </c>
      <c r="H4286" s="119" t="s">
        <v>188</v>
      </c>
      <c r="I4286" s="119" t="s">
        <v>190</v>
      </c>
      <c r="J4286" s="119">
        <v>3</v>
      </c>
      <c r="K4286" s="119">
        <v>9</v>
      </c>
      <c r="L4286" s="119">
        <v>903</v>
      </c>
      <c r="M4286" s="119">
        <v>41</v>
      </c>
      <c r="N4286" s="120"/>
    </row>
    <row r="4287" spans="1:14" x14ac:dyDescent="0.25">
      <c r="A4287" s="119">
        <v>503</v>
      </c>
      <c r="B4287" s="119">
        <v>503</v>
      </c>
      <c r="C4287" s="119">
        <v>3</v>
      </c>
      <c r="D4287" s="119" t="s">
        <v>208</v>
      </c>
      <c r="E4287" s="119">
        <v>12</v>
      </c>
      <c r="F4287" s="119" t="s">
        <v>406</v>
      </c>
      <c r="G4287" s="119" t="s">
        <v>406</v>
      </c>
      <c r="H4287" s="119" t="s">
        <v>188</v>
      </c>
      <c r="I4287" s="119" t="s">
        <v>190</v>
      </c>
      <c r="J4287" s="119">
        <v>4</v>
      </c>
      <c r="K4287" s="119">
        <v>10</v>
      </c>
      <c r="L4287" s="119">
        <v>1001</v>
      </c>
      <c r="M4287" s="119">
        <v>35</v>
      </c>
      <c r="N4287" s="120"/>
    </row>
    <row r="4288" spans="1:14" x14ac:dyDescent="0.25">
      <c r="A4288" s="119">
        <v>503</v>
      </c>
      <c r="B4288" s="119">
        <v>503</v>
      </c>
      <c r="C4288" s="119">
        <v>3</v>
      </c>
      <c r="D4288" s="119" t="s">
        <v>208</v>
      </c>
      <c r="E4288" s="119">
        <v>12</v>
      </c>
      <c r="F4288" s="119" t="s">
        <v>406</v>
      </c>
      <c r="G4288" s="119" t="s">
        <v>406</v>
      </c>
      <c r="H4288" s="119" t="s">
        <v>188</v>
      </c>
      <c r="I4288" s="119" t="s">
        <v>190</v>
      </c>
      <c r="J4288" s="119">
        <v>4</v>
      </c>
      <c r="K4288" s="119">
        <v>10</v>
      </c>
      <c r="L4288" s="119">
        <v>1002</v>
      </c>
      <c r="M4288" s="119">
        <v>34</v>
      </c>
      <c r="N4288" s="120"/>
    </row>
    <row r="4289" spans="1:14" x14ac:dyDescent="0.25">
      <c r="A4289" s="119">
        <v>503</v>
      </c>
      <c r="B4289" s="119">
        <v>503</v>
      </c>
      <c r="C4289" s="119">
        <v>3</v>
      </c>
      <c r="D4289" s="119" t="s">
        <v>208</v>
      </c>
      <c r="E4289" s="119">
        <v>12</v>
      </c>
      <c r="F4289" s="119" t="s">
        <v>406</v>
      </c>
      <c r="G4289" s="119" t="s">
        <v>406</v>
      </c>
      <c r="H4289" s="119" t="s">
        <v>188</v>
      </c>
      <c r="I4289" s="119" t="s">
        <v>190</v>
      </c>
      <c r="J4289" s="119">
        <v>4</v>
      </c>
      <c r="K4289" s="119">
        <v>10</v>
      </c>
      <c r="L4289" s="119">
        <v>1003</v>
      </c>
      <c r="M4289" s="119">
        <v>35</v>
      </c>
      <c r="N4289" s="120"/>
    </row>
    <row r="4290" spans="1:14" x14ac:dyDescent="0.25">
      <c r="A4290" s="119">
        <v>503</v>
      </c>
      <c r="B4290" s="119">
        <v>503</v>
      </c>
      <c r="C4290" s="119">
        <v>3</v>
      </c>
      <c r="D4290" s="119" t="s">
        <v>208</v>
      </c>
      <c r="E4290" s="119">
        <v>12</v>
      </c>
      <c r="F4290" s="119" t="s">
        <v>406</v>
      </c>
      <c r="G4290" s="119" t="s">
        <v>406</v>
      </c>
      <c r="H4290" s="119" t="s">
        <v>188</v>
      </c>
      <c r="I4290" s="119" t="s">
        <v>190</v>
      </c>
      <c r="J4290" s="119">
        <v>4</v>
      </c>
      <c r="K4290" s="119">
        <v>11</v>
      </c>
      <c r="L4290" s="119">
        <v>1101</v>
      </c>
      <c r="M4290" s="119">
        <v>42</v>
      </c>
      <c r="N4290" s="120"/>
    </row>
    <row r="4291" spans="1:14" x14ac:dyDescent="0.25">
      <c r="A4291" s="119">
        <v>503</v>
      </c>
      <c r="B4291" s="119">
        <v>503</v>
      </c>
      <c r="C4291" s="119">
        <v>3</v>
      </c>
      <c r="D4291" s="119" t="s">
        <v>208</v>
      </c>
      <c r="E4291" s="119">
        <v>12</v>
      </c>
      <c r="F4291" s="119" t="s">
        <v>406</v>
      </c>
      <c r="G4291" s="119" t="s">
        <v>406</v>
      </c>
      <c r="H4291" s="119" t="s">
        <v>188</v>
      </c>
      <c r="I4291" s="119" t="s">
        <v>190</v>
      </c>
      <c r="J4291" s="119">
        <v>4</v>
      </c>
      <c r="K4291" s="119">
        <v>11</v>
      </c>
      <c r="L4291" s="119">
        <v>1102</v>
      </c>
      <c r="M4291" s="119">
        <v>43</v>
      </c>
      <c r="N4291" s="120"/>
    </row>
    <row r="4292" spans="1:14" x14ac:dyDescent="0.25">
      <c r="A4292" s="119">
        <v>503</v>
      </c>
      <c r="B4292" s="119">
        <v>503</v>
      </c>
      <c r="C4292" s="119">
        <v>3</v>
      </c>
      <c r="D4292" s="119" t="s">
        <v>208</v>
      </c>
      <c r="E4292" s="119">
        <v>12</v>
      </c>
      <c r="F4292" s="119" t="s">
        <v>406</v>
      </c>
      <c r="G4292" s="119" t="s">
        <v>406</v>
      </c>
      <c r="H4292" s="119" t="s">
        <v>188</v>
      </c>
      <c r="I4292" s="119" t="s">
        <v>190</v>
      </c>
      <c r="J4292" s="119">
        <v>4</v>
      </c>
      <c r="K4292" s="119">
        <v>11</v>
      </c>
      <c r="L4292" s="119">
        <v>1103</v>
      </c>
      <c r="M4292" s="119">
        <v>45</v>
      </c>
      <c r="N4292" s="120"/>
    </row>
    <row r="4293" spans="1:14" x14ac:dyDescent="0.25">
      <c r="A4293" s="119">
        <v>543</v>
      </c>
      <c r="B4293" s="119">
        <v>543</v>
      </c>
      <c r="C4293" s="119">
        <v>8</v>
      </c>
      <c r="D4293" s="119" t="s">
        <v>208</v>
      </c>
      <c r="E4293" s="119">
        <v>14</v>
      </c>
      <c r="F4293" s="119" t="s">
        <v>407</v>
      </c>
      <c r="G4293" s="119" t="s">
        <v>407</v>
      </c>
      <c r="H4293" s="119" t="s">
        <v>188</v>
      </c>
      <c r="I4293" s="119" t="s">
        <v>189</v>
      </c>
      <c r="J4293" s="119">
        <v>1</v>
      </c>
      <c r="K4293" s="119">
        <v>0</v>
      </c>
      <c r="L4293" s="119">
        <v>1</v>
      </c>
      <c r="M4293" s="119">
        <v>26</v>
      </c>
      <c r="N4293" s="120"/>
    </row>
    <row r="4294" spans="1:14" x14ac:dyDescent="0.25">
      <c r="A4294" s="119">
        <v>543</v>
      </c>
      <c r="B4294" s="119">
        <v>543</v>
      </c>
      <c r="C4294" s="119">
        <v>8</v>
      </c>
      <c r="D4294" s="119" t="s">
        <v>208</v>
      </c>
      <c r="E4294" s="119">
        <v>14</v>
      </c>
      <c r="F4294" s="119" t="s">
        <v>407</v>
      </c>
      <c r="G4294" s="119" t="s">
        <v>407</v>
      </c>
      <c r="H4294" s="119" t="s">
        <v>188</v>
      </c>
      <c r="I4294" s="119" t="s">
        <v>189</v>
      </c>
      <c r="J4294" s="119">
        <v>1</v>
      </c>
      <c r="K4294" s="119">
        <v>0</v>
      </c>
      <c r="L4294" s="119">
        <v>2</v>
      </c>
      <c r="M4294" s="119">
        <v>26</v>
      </c>
      <c r="N4294" s="120"/>
    </row>
    <row r="4295" spans="1:14" x14ac:dyDescent="0.25">
      <c r="A4295" s="119">
        <v>543</v>
      </c>
      <c r="B4295" s="119">
        <v>543</v>
      </c>
      <c r="C4295" s="119">
        <v>8</v>
      </c>
      <c r="D4295" s="119" t="s">
        <v>208</v>
      </c>
      <c r="E4295" s="119">
        <v>14</v>
      </c>
      <c r="F4295" s="119" t="s">
        <v>407</v>
      </c>
      <c r="G4295" s="119" t="s">
        <v>407</v>
      </c>
      <c r="H4295" s="119" t="s">
        <v>188</v>
      </c>
      <c r="I4295" s="119" t="s">
        <v>189</v>
      </c>
      <c r="J4295" s="119">
        <v>2</v>
      </c>
      <c r="K4295" s="119">
        <v>1</v>
      </c>
      <c r="L4295" s="119">
        <v>101</v>
      </c>
      <c r="M4295" s="119">
        <v>35</v>
      </c>
      <c r="N4295" s="120"/>
    </row>
    <row r="4296" spans="1:14" x14ac:dyDescent="0.25">
      <c r="A4296" s="119">
        <v>543</v>
      </c>
      <c r="B4296" s="119">
        <v>543</v>
      </c>
      <c r="C4296" s="119">
        <v>8</v>
      </c>
      <c r="D4296" s="119" t="s">
        <v>208</v>
      </c>
      <c r="E4296" s="119">
        <v>14</v>
      </c>
      <c r="F4296" s="119" t="s">
        <v>407</v>
      </c>
      <c r="G4296" s="119" t="s">
        <v>407</v>
      </c>
      <c r="H4296" s="119" t="s">
        <v>188</v>
      </c>
      <c r="I4296" s="119" t="s">
        <v>189</v>
      </c>
      <c r="J4296" s="119">
        <v>2</v>
      </c>
      <c r="K4296" s="119">
        <v>1</v>
      </c>
      <c r="L4296" s="119">
        <v>102</v>
      </c>
      <c r="M4296" s="119">
        <v>34</v>
      </c>
      <c r="N4296" s="120"/>
    </row>
    <row r="4297" spans="1:14" x14ac:dyDescent="0.25">
      <c r="A4297" s="119">
        <v>543</v>
      </c>
      <c r="B4297" s="119">
        <v>543</v>
      </c>
      <c r="C4297" s="119">
        <v>8</v>
      </c>
      <c r="D4297" s="119" t="s">
        <v>208</v>
      </c>
      <c r="E4297" s="119">
        <v>14</v>
      </c>
      <c r="F4297" s="119" t="s">
        <v>407</v>
      </c>
      <c r="G4297" s="119" t="s">
        <v>407</v>
      </c>
      <c r="H4297" s="119" t="s">
        <v>188</v>
      </c>
      <c r="I4297" s="119" t="s">
        <v>189</v>
      </c>
      <c r="J4297" s="119">
        <v>2</v>
      </c>
      <c r="K4297" s="119">
        <v>2</v>
      </c>
      <c r="L4297" s="119">
        <v>201</v>
      </c>
      <c r="M4297" s="119">
        <v>41</v>
      </c>
      <c r="N4297" s="120"/>
    </row>
    <row r="4298" spans="1:14" x14ac:dyDescent="0.25">
      <c r="A4298" s="119">
        <v>543</v>
      </c>
      <c r="B4298" s="119">
        <v>543</v>
      </c>
      <c r="C4298" s="119">
        <v>8</v>
      </c>
      <c r="D4298" s="119" t="s">
        <v>208</v>
      </c>
      <c r="E4298" s="119">
        <v>14</v>
      </c>
      <c r="F4298" s="119" t="s">
        <v>407</v>
      </c>
      <c r="G4298" s="119" t="s">
        <v>407</v>
      </c>
      <c r="H4298" s="119" t="s">
        <v>188</v>
      </c>
      <c r="I4298" s="119" t="s">
        <v>189</v>
      </c>
      <c r="J4298" s="119">
        <v>2</v>
      </c>
      <c r="K4298" s="119">
        <v>2</v>
      </c>
      <c r="L4298" s="119">
        <v>202</v>
      </c>
      <c r="M4298" s="119">
        <v>39</v>
      </c>
      <c r="N4298" s="120"/>
    </row>
    <row r="4299" spans="1:14" x14ac:dyDescent="0.25">
      <c r="A4299" s="119">
        <v>543</v>
      </c>
      <c r="B4299" s="119">
        <v>543</v>
      </c>
      <c r="C4299" s="119">
        <v>8</v>
      </c>
      <c r="D4299" s="119" t="s">
        <v>208</v>
      </c>
      <c r="E4299" s="119">
        <v>14</v>
      </c>
      <c r="F4299" s="119" t="s">
        <v>407</v>
      </c>
      <c r="G4299" s="119" t="s">
        <v>407</v>
      </c>
      <c r="H4299" s="119" t="s">
        <v>188</v>
      </c>
      <c r="I4299" s="119" t="s">
        <v>189</v>
      </c>
      <c r="J4299" s="119">
        <v>2</v>
      </c>
      <c r="K4299" s="119">
        <v>3</v>
      </c>
      <c r="L4299" s="119">
        <v>301</v>
      </c>
      <c r="M4299" s="119">
        <v>42</v>
      </c>
      <c r="N4299" s="120"/>
    </row>
    <row r="4300" spans="1:14" x14ac:dyDescent="0.25">
      <c r="A4300" s="119">
        <v>543</v>
      </c>
      <c r="B4300" s="119">
        <v>543</v>
      </c>
      <c r="C4300" s="119">
        <v>8</v>
      </c>
      <c r="D4300" s="119" t="s">
        <v>208</v>
      </c>
      <c r="E4300" s="119">
        <v>14</v>
      </c>
      <c r="F4300" s="119" t="s">
        <v>407</v>
      </c>
      <c r="G4300" s="119" t="s">
        <v>407</v>
      </c>
      <c r="H4300" s="119" t="s">
        <v>188</v>
      </c>
      <c r="I4300" s="119" t="s">
        <v>189</v>
      </c>
      <c r="J4300" s="119">
        <v>2</v>
      </c>
      <c r="K4300" s="119">
        <v>3</v>
      </c>
      <c r="L4300" s="119">
        <v>302</v>
      </c>
      <c r="M4300" s="119">
        <v>42</v>
      </c>
      <c r="N4300" s="120"/>
    </row>
    <row r="4301" spans="1:14" x14ac:dyDescent="0.25">
      <c r="A4301" s="119">
        <v>543</v>
      </c>
      <c r="B4301" s="119">
        <v>543</v>
      </c>
      <c r="C4301" s="119">
        <v>8</v>
      </c>
      <c r="D4301" s="119" t="s">
        <v>208</v>
      </c>
      <c r="E4301" s="119">
        <v>14</v>
      </c>
      <c r="F4301" s="119" t="s">
        <v>407</v>
      </c>
      <c r="G4301" s="119" t="s">
        <v>407</v>
      </c>
      <c r="H4301" s="119" t="s">
        <v>188</v>
      </c>
      <c r="I4301" s="119" t="s">
        <v>189</v>
      </c>
      <c r="J4301" s="119">
        <v>2</v>
      </c>
      <c r="K4301" s="119">
        <v>4</v>
      </c>
      <c r="L4301" s="119">
        <v>401</v>
      </c>
      <c r="M4301" s="119">
        <v>35</v>
      </c>
      <c r="N4301" s="120"/>
    </row>
    <row r="4302" spans="1:14" x14ac:dyDescent="0.25">
      <c r="A4302" s="119">
        <v>543</v>
      </c>
      <c r="B4302" s="119">
        <v>543</v>
      </c>
      <c r="C4302" s="119">
        <v>8</v>
      </c>
      <c r="D4302" s="119" t="s">
        <v>208</v>
      </c>
      <c r="E4302" s="119">
        <v>14</v>
      </c>
      <c r="F4302" s="119" t="s">
        <v>407</v>
      </c>
      <c r="G4302" s="119" t="s">
        <v>407</v>
      </c>
      <c r="H4302" s="119" t="s">
        <v>188</v>
      </c>
      <c r="I4302" s="119" t="s">
        <v>189</v>
      </c>
      <c r="J4302" s="119">
        <v>2</v>
      </c>
      <c r="K4302" s="119">
        <v>4</v>
      </c>
      <c r="L4302" s="119">
        <v>402</v>
      </c>
      <c r="M4302" s="119">
        <v>35</v>
      </c>
      <c r="N4302" s="120"/>
    </row>
    <row r="4303" spans="1:14" x14ac:dyDescent="0.25">
      <c r="A4303" s="119">
        <v>543</v>
      </c>
      <c r="B4303" s="119">
        <v>543</v>
      </c>
      <c r="C4303" s="119">
        <v>8</v>
      </c>
      <c r="D4303" s="119" t="s">
        <v>208</v>
      </c>
      <c r="E4303" s="119">
        <v>14</v>
      </c>
      <c r="F4303" s="119" t="s">
        <v>407</v>
      </c>
      <c r="G4303" s="119" t="s">
        <v>407</v>
      </c>
      <c r="H4303" s="119" t="s">
        <v>188</v>
      </c>
      <c r="I4303" s="119" t="s">
        <v>189</v>
      </c>
      <c r="J4303" s="119">
        <v>2</v>
      </c>
      <c r="K4303" s="119">
        <v>5</v>
      </c>
      <c r="L4303" s="119">
        <v>501</v>
      </c>
      <c r="M4303" s="119">
        <v>42</v>
      </c>
      <c r="N4303" s="120"/>
    </row>
    <row r="4304" spans="1:14" x14ac:dyDescent="0.25">
      <c r="A4304" s="119">
        <v>543</v>
      </c>
      <c r="B4304" s="119">
        <v>543</v>
      </c>
      <c r="C4304" s="119">
        <v>8</v>
      </c>
      <c r="D4304" s="119" t="s">
        <v>208</v>
      </c>
      <c r="E4304" s="119">
        <v>14</v>
      </c>
      <c r="F4304" s="119" t="s">
        <v>407</v>
      </c>
      <c r="G4304" s="119" t="s">
        <v>407</v>
      </c>
      <c r="H4304" s="119" t="s">
        <v>188</v>
      </c>
      <c r="I4304" s="119" t="s">
        <v>189</v>
      </c>
      <c r="J4304" s="119">
        <v>2</v>
      </c>
      <c r="K4304" s="119">
        <v>5</v>
      </c>
      <c r="L4304" s="119">
        <v>502</v>
      </c>
      <c r="M4304" s="119">
        <v>41</v>
      </c>
      <c r="N4304" s="120"/>
    </row>
    <row r="4305" spans="1:14" x14ac:dyDescent="0.25">
      <c r="A4305" s="119">
        <v>543</v>
      </c>
      <c r="B4305" s="119">
        <v>543</v>
      </c>
      <c r="C4305" s="119">
        <v>8</v>
      </c>
      <c r="D4305" s="119" t="s">
        <v>208</v>
      </c>
      <c r="E4305" s="119">
        <v>14</v>
      </c>
      <c r="F4305" s="119" t="s">
        <v>407</v>
      </c>
      <c r="G4305" s="119" t="s">
        <v>407</v>
      </c>
      <c r="H4305" s="119" t="s">
        <v>188</v>
      </c>
      <c r="I4305" s="119" t="s">
        <v>189</v>
      </c>
      <c r="J4305" s="119">
        <v>3</v>
      </c>
      <c r="K4305" s="119">
        <v>6</v>
      </c>
      <c r="L4305" s="119">
        <v>601</v>
      </c>
      <c r="M4305" s="119">
        <v>37</v>
      </c>
      <c r="N4305" s="120"/>
    </row>
    <row r="4306" spans="1:14" x14ac:dyDescent="0.25">
      <c r="A4306" s="119">
        <v>543</v>
      </c>
      <c r="B4306" s="119">
        <v>543</v>
      </c>
      <c r="C4306" s="119">
        <v>8</v>
      </c>
      <c r="D4306" s="119" t="s">
        <v>208</v>
      </c>
      <c r="E4306" s="119">
        <v>14</v>
      </c>
      <c r="F4306" s="119" t="s">
        <v>407</v>
      </c>
      <c r="G4306" s="119" t="s">
        <v>407</v>
      </c>
      <c r="H4306" s="119" t="s">
        <v>188</v>
      </c>
      <c r="I4306" s="119" t="s">
        <v>189</v>
      </c>
      <c r="J4306" s="119">
        <v>3</v>
      </c>
      <c r="K4306" s="119">
        <v>6</v>
      </c>
      <c r="L4306" s="119">
        <v>602</v>
      </c>
      <c r="M4306" s="119">
        <v>37</v>
      </c>
      <c r="N4306" s="120"/>
    </row>
    <row r="4307" spans="1:14" x14ac:dyDescent="0.25">
      <c r="A4307" s="119">
        <v>543</v>
      </c>
      <c r="B4307" s="119">
        <v>543</v>
      </c>
      <c r="C4307" s="119">
        <v>8</v>
      </c>
      <c r="D4307" s="119" t="s">
        <v>208</v>
      </c>
      <c r="E4307" s="119">
        <v>14</v>
      </c>
      <c r="F4307" s="119" t="s">
        <v>407</v>
      </c>
      <c r="G4307" s="119" t="s">
        <v>407</v>
      </c>
      <c r="H4307" s="119" t="s">
        <v>188</v>
      </c>
      <c r="I4307" s="119" t="s">
        <v>189</v>
      </c>
      <c r="J4307" s="119">
        <v>3</v>
      </c>
      <c r="K4307" s="119">
        <v>7</v>
      </c>
      <c r="L4307" s="119">
        <v>701</v>
      </c>
      <c r="M4307" s="119">
        <v>45</v>
      </c>
      <c r="N4307" s="120"/>
    </row>
    <row r="4308" spans="1:14" x14ac:dyDescent="0.25">
      <c r="A4308" s="119">
        <v>543</v>
      </c>
      <c r="B4308" s="119">
        <v>543</v>
      </c>
      <c r="C4308" s="119">
        <v>8</v>
      </c>
      <c r="D4308" s="119" t="s">
        <v>208</v>
      </c>
      <c r="E4308" s="119">
        <v>14</v>
      </c>
      <c r="F4308" s="119" t="s">
        <v>407</v>
      </c>
      <c r="G4308" s="119" t="s">
        <v>407</v>
      </c>
      <c r="H4308" s="119" t="s">
        <v>188</v>
      </c>
      <c r="I4308" s="119" t="s">
        <v>189</v>
      </c>
      <c r="J4308" s="119">
        <v>3</v>
      </c>
      <c r="K4308" s="119">
        <v>8</v>
      </c>
      <c r="L4308" s="119">
        <v>801</v>
      </c>
      <c r="M4308" s="119">
        <v>43</v>
      </c>
      <c r="N4308" s="120"/>
    </row>
    <row r="4309" spans="1:14" x14ac:dyDescent="0.25">
      <c r="A4309" s="119">
        <v>543</v>
      </c>
      <c r="B4309" s="119">
        <v>543</v>
      </c>
      <c r="C4309" s="119">
        <v>8</v>
      </c>
      <c r="D4309" s="119" t="s">
        <v>208</v>
      </c>
      <c r="E4309" s="119">
        <v>14</v>
      </c>
      <c r="F4309" s="119" t="s">
        <v>407</v>
      </c>
      <c r="G4309" s="119" t="s">
        <v>407</v>
      </c>
      <c r="H4309" s="119" t="s">
        <v>188</v>
      </c>
      <c r="I4309" s="119" t="s">
        <v>189</v>
      </c>
      <c r="J4309" s="119">
        <v>3</v>
      </c>
      <c r="K4309" s="119">
        <v>9</v>
      </c>
      <c r="L4309" s="119">
        <v>901</v>
      </c>
      <c r="M4309" s="119">
        <v>46</v>
      </c>
      <c r="N4309" s="120"/>
    </row>
    <row r="4310" spans="1:14" x14ac:dyDescent="0.25">
      <c r="A4310" s="119">
        <v>543</v>
      </c>
      <c r="B4310" s="119">
        <v>543</v>
      </c>
      <c r="C4310" s="119">
        <v>8</v>
      </c>
      <c r="D4310" s="119" t="s">
        <v>208</v>
      </c>
      <c r="E4310" s="119">
        <v>14</v>
      </c>
      <c r="F4310" s="119" t="s">
        <v>407</v>
      </c>
      <c r="G4310" s="119" t="s">
        <v>407</v>
      </c>
      <c r="H4310" s="119" t="s">
        <v>188</v>
      </c>
      <c r="I4310" s="119" t="s">
        <v>189</v>
      </c>
      <c r="J4310" s="119">
        <v>4</v>
      </c>
      <c r="K4310" s="119">
        <v>10</v>
      </c>
      <c r="L4310" s="119">
        <v>1001</v>
      </c>
      <c r="M4310" s="119">
        <v>30</v>
      </c>
      <c r="N4310" s="120"/>
    </row>
    <row r="4311" spans="1:14" x14ac:dyDescent="0.25">
      <c r="A4311" s="119">
        <v>543</v>
      </c>
      <c r="B4311" s="119">
        <v>543</v>
      </c>
      <c r="C4311" s="119">
        <v>8</v>
      </c>
      <c r="D4311" s="119" t="s">
        <v>208</v>
      </c>
      <c r="E4311" s="119">
        <v>14</v>
      </c>
      <c r="F4311" s="119" t="s">
        <v>407</v>
      </c>
      <c r="G4311" s="119" t="s">
        <v>407</v>
      </c>
      <c r="H4311" s="119" t="s">
        <v>188</v>
      </c>
      <c r="I4311" s="119" t="s">
        <v>189</v>
      </c>
      <c r="J4311" s="119">
        <v>4</v>
      </c>
      <c r="K4311" s="119">
        <v>11</v>
      </c>
      <c r="L4311" s="119">
        <v>1101</v>
      </c>
      <c r="M4311" s="119">
        <v>29</v>
      </c>
      <c r="N4311" s="120"/>
    </row>
    <row r="4312" spans="1:14" x14ac:dyDescent="0.25">
      <c r="A4312" s="119">
        <v>556</v>
      </c>
      <c r="B4312" s="119">
        <v>556</v>
      </c>
      <c r="C4312" s="119">
        <v>8</v>
      </c>
      <c r="D4312" s="119" t="s">
        <v>208</v>
      </c>
      <c r="E4312" s="119">
        <v>14</v>
      </c>
      <c r="F4312" s="119" t="s">
        <v>408</v>
      </c>
      <c r="G4312" s="119" t="s">
        <v>408</v>
      </c>
      <c r="H4312" s="119" t="s">
        <v>188</v>
      </c>
      <c r="I4312" s="119" t="s">
        <v>189</v>
      </c>
      <c r="J4312" s="119">
        <v>1</v>
      </c>
      <c r="K4312" s="119">
        <v>0</v>
      </c>
      <c r="L4312" s="119">
        <v>1</v>
      </c>
      <c r="M4312" s="119">
        <v>30</v>
      </c>
      <c r="N4312" s="120"/>
    </row>
    <row r="4313" spans="1:14" x14ac:dyDescent="0.25">
      <c r="A4313" s="119">
        <v>556</v>
      </c>
      <c r="B4313" s="119">
        <v>556</v>
      </c>
      <c r="C4313" s="119">
        <v>8</v>
      </c>
      <c r="D4313" s="119" t="s">
        <v>208</v>
      </c>
      <c r="E4313" s="119">
        <v>14</v>
      </c>
      <c r="F4313" s="119" t="s">
        <v>408</v>
      </c>
      <c r="G4313" s="119" t="s">
        <v>408</v>
      </c>
      <c r="H4313" s="119" t="s">
        <v>188</v>
      </c>
      <c r="I4313" s="119" t="s">
        <v>189</v>
      </c>
      <c r="J4313" s="119">
        <v>1</v>
      </c>
      <c r="K4313" s="119">
        <v>0</v>
      </c>
      <c r="L4313" s="119">
        <v>2</v>
      </c>
      <c r="M4313" s="119">
        <v>30</v>
      </c>
      <c r="N4313" s="120"/>
    </row>
    <row r="4314" spans="1:14" x14ac:dyDescent="0.25">
      <c r="A4314" s="119">
        <v>556</v>
      </c>
      <c r="B4314" s="119">
        <v>556</v>
      </c>
      <c r="C4314" s="119">
        <v>8</v>
      </c>
      <c r="D4314" s="119" t="s">
        <v>208</v>
      </c>
      <c r="E4314" s="119">
        <v>14</v>
      </c>
      <c r="F4314" s="119" t="s">
        <v>408</v>
      </c>
      <c r="G4314" s="119" t="s">
        <v>408</v>
      </c>
      <c r="H4314" s="119" t="s">
        <v>188</v>
      </c>
      <c r="I4314" s="119" t="s">
        <v>189</v>
      </c>
      <c r="J4314" s="119">
        <v>1</v>
      </c>
      <c r="K4314" s="119">
        <v>0</v>
      </c>
      <c r="L4314" s="119">
        <v>3</v>
      </c>
      <c r="M4314" s="119">
        <v>30</v>
      </c>
      <c r="N4314" s="120"/>
    </row>
    <row r="4315" spans="1:14" x14ac:dyDescent="0.25">
      <c r="A4315" s="119">
        <v>556</v>
      </c>
      <c r="B4315" s="119">
        <v>556</v>
      </c>
      <c r="C4315" s="119">
        <v>8</v>
      </c>
      <c r="D4315" s="119" t="s">
        <v>208</v>
      </c>
      <c r="E4315" s="119">
        <v>14</v>
      </c>
      <c r="F4315" s="119" t="s">
        <v>408</v>
      </c>
      <c r="G4315" s="119" t="s">
        <v>408</v>
      </c>
      <c r="H4315" s="119" t="s">
        <v>188</v>
      </c>
      <c r="I4315" s="119" t="s">
        <v>189</v>
      </c>
      <c r="J4315" s="119">
        <v>3</v>
      </c>
      <c r="K4315" s="119">
        <v>6</v>
      </c>
      <c r="L4315" s="119">
        <v>601</v>
      </c>
      <c r="M4315" s="119">
        <v>49</v>
      </c>
      <c r="N4315" s="120"/>
    </row>
    <row r="4316" spans="1:14" x14ac:dyDescent="0.25">
      <c r="A4316" s="119">
        <v>556</v>
      </c>
      <c r="B4316" s="119">
        <v>556</v>
      </c>
      <c r="C4316" s="119">
        <v>8</v>
      </c>
      <c r="D4316" s="119" t="s">
        <v>208</v>
      </c>
      <c r="E4316" s="119">
        <v>14</v>
      </c>
      <c r="F4316" s="119" t="s">
        <v>408</v>
      </c>
      <c r="G4316" s="119" t="s">
        <v>408</v>
      </c>
      <c r="H4316" s="119" t="s">
        <v>188</v>
      </c>
      <c r="I4316" s="119" t="s">
        <v>189</v>
      </c>
      <c r="J4316" s="119">
        <v>3</v>
      </c>
      <c r="K4316" s="119">
        <v>6</v>
      </c>
      <c r="L4316" s="119">
        <v>602</v>
      </c>
      <c r="M4316" s="119">
        <v>49</v>
      </c>
      <c r="N4316" s="120"/>
    </row>
    <row r="4317" spans="1:14" x14ac:dyDescent="0.25">
      <c r="A4317" s="119">
        <v>556</v>
      </c>
      <c r="B4317" s="119">
        <v>556</v>
      </c>
      <c r="C4317" s="119">
        <v>8</v>
      </c>
      <c r="D4317" s="119" t="s">
        <v>208</v>
      </c>
      <c r="E4317" s="119">
        <v>14</v>
      </c>
      <c r="F4317" s="119" t="s">
        <v>408</v>
      </c>
      <c r="G4317" s="119" t="s">
        <v>408</v>
      </c>
      <c r="H4317" s="119" t="s">
        <v>188</v>
      </c>
      <c r="I4317" s="119" t="s">
        <v>189</v>
      </c>
      <c r="J4317" s="119">
        <v>3</v>
      </c>
      <c r="K4317" s="119">
        <v>7</v>
      </c>
      <c r="L4317" s="119">
        <v>701</v>
      </c>
      <c r="M4317" s="119">
        <v>49</v>
      </c>
      <c r="N4317" s="120"/>
    </row>
    <row r="4318" spans="1:14" x14ac:dyDescent="0.25">
      <c r="A4318" s="119">
        <v>556</v>
      </c>
      <c r="B4318" s="119">
        <v>556</v>
      </c>
      <c r="C4318" s="119">
        <v>8</v>
      </c>
      <c r="D4318" s="119" t="s">
        <v>208</v>
      </c>
      <c r="E4318" s="119">
        <v>14</v>
      </c>
      <c r="F4318" s="119" t="s">
        <v>408</v>
      </c>
      <c r="G4318" s="119" t="s">
        <v>408</v>
      </c>
      <c r="H4318" s="119" t="s">
        <v>188</v>
      </c>
      <c r="I4318" s="119" t="s">
        <v>189</v>
      </c>
      <c r="J4318" s="119">
        <v>3</v>
      </c>
      <c r="K4318" s="119">
        <v>7</v>
      </c>
      <c r="L4318" s="119">
        <v>702</v>
      </c>
      <c r="M4318" s="119">
        <v>48</v>
      </c>
      <c r="N4318" s="120"/>
    </row>
    <row r="4319" spans="1:14" x14ac:dyDescent="0.25">
      <c r="A4319" s="119">
        <v>556</v>
      </c>
      <c r="B4319" s="119">
        <v>556</v>
      </c>
      <c r="C4319" s="119">
        <v>8</v>
      </c>
      <c r="D4319" s="119" t="s">
        <v>208</v>
      </c>
      <c r="E4319" s="119">
        <v>14</v>
      </c>
      <c r="F4319" s="119" t="s">
        <v>408</v>
      </c>
      <c r="G4319" s="119" t="s">
        <v>408</v>
      </c>
      <c r="H4319" s="119" t="s">
        <v>188</v>
      </c>
      <c r="I4319" s="119" t="s">
        <v>189</v>
      </c>
      <c r="J4319" s="119">
        <v>3</v>
      </c>
      <c r="K4319" s="119">
        <v>8</v>
      </c>
      <c r="L4319" s="119">
        <v>801</v>
      </c>
      <c r="M4319" s="119">
        <v>43</v>
      </c>
      <c r="N4319" s="120"/>
    </row>
    <row r="4320" spans="1:14" x14ac:dyDescent="0.25">
      <c r="A4320" s="119">
        <v>556</v>
      </c>
      <c r="B4320" s="119">
        <v>556</v>
      </c>
      <c r="C4320" s="119">
        <v>8</v>
      </c>
      <c r="D4320" s="119" t="s">
        <v>208</v>
      </c>
      <c r="E4320" s="119">
        <v>14</v>
      </c>
      <c r="F4320" s="119" t="s">
        <v>408</v>
      </c>
      <c r="G4320" s="119" t="s">
        <v>408</v>
      </c>
      <c r="H4320" s="119" t="s">
        <v>188</v>
      </c>
      <c r="I4320" s="119" t="s">
        <v>189</v>
      </c>
      <c r="J4320" s="119">
        <v>3</v>
      </c>
      <c r="K4320" s="119">
        <v>8</v>
      </c>
      <c r="L4320" s="119">
        <v>802</v>
      </c>
      <c r="M4320" s="119">
        <v>43</v>
      </c>
      <c r="N4320" s="120"/>
    </row>
    <row r="4321" spans="1:14" x14ac:dyDescent="0.25">
      <c r="A4321" s="119">
        <v>556</v>
      </c>
      <c r="B4321" s="119">
        <v>556</v>
      </c>
      <c r="C4321" s="119">
        <v>8</v>
      </c>
      <c r="D4321" s="119" t="s">
        <v>208</v>
      </c>
      <c r="E4321" s="119">
        <v>14</v>
      </c>
      <c r="F4321" s="119" t="s">
        <v>408</v>
      </c>
      <c r="G4321" s="119" t="s">
        <v>408</v>
      </c>
      <c r="H4321" s="119" t="s">
        <v>188</v>
      </c>
      <c r="I4321" s="119" t="s">
        <v>189</v>
      </c>
      <c r="J4321" s="119">
        <v>3</v>
      </c>
      <c r="K4321" s="119">
        <v>9</v>
      </c>
      <c r="L4321" s="119">
        <v>901</v>
      </c>
      <c r="M4321" s="119">
        <v>41</v>
      </c>
      <c r="N4321" s="120"/>
    </row>
    <row r="4322" spans="1:14" x14ac:dyDescent="0.25">
      <c r="A4322" s="119">
        <v>556</v>
      </c>
      <c r="B4322" s="119">
        <v>556</v>
      </c>
      <c r="C4322" s="119">
        <v>8</v>
      </c>
      <c r="D4322" s="119" t="s">
        <v>208</v>
      </c>
      <c r="E4322" s="119">
        <v>14</v>
      </c>
      <c r="F4322" s="119" t="s">
        <v>408</v>
      </c>
      <c r="G4322" s="119" t="s">
        <v>408</v>
      </c>
      <c r="H4322" s="119" t="s">
        <v>188</v>
      </c>
      <c r="I4322" s="119" t="s">
        <v>189</v>
      </c>
      <c r="J4322" s="119">
        <v>3</v>
      </c>
      <c r="K4322" s="119">
        <v>9</v>
      </c>
      <c r="L4322" s="119">
        <v>902</v>
      </c>
      <c r="M4322" s="119">
        <v>40</v>
      </c>
      <c r="N4322" s="120"/>
    </row>
    <row r="4323" spans="1:14" x14ac:dyDescent="0.25">
      <c r="A4323" s="119">
        <v>556</v>
      </c>
      <c r="B4323" s="119">
        <v>556</v>
      </c>
      <c r="C4323" s="119">
        <v>8</v>
      </c>
      <c r="D4323" s="119" t="s">
        <v>208</v>
      </c>
      <c r="E4323" s="119">
        <v>14</v>
      </c>
      <c r="F4323" s="119" t="s">
        <v>408</v>
      </c>
      <c r="G4323" s="119" t="s">
        <v>408</v>
      </c>
      <c r="H4323" s="119" t="s">
        <v>188</v>
      </c>
      <c r="I4323" s="119" t="s">
        <v>189</v>
      </c>
      <c r="J4323" s="119">
        <v>4</v>
      </c>
      <c r="K4323" s="119">
        <v>10</v>
      </c>
      <c r="L4323" s="119">
        <v>1001</v>
      </c>
      <c r="M4323" s="119">
        <v>45</v>
      </c>
      <c r="N4323" s="120"/>
    </row>
    <row r="4324" spans="1:14" x14ac:dyDescent="0.25">
      <c r="A4324" s="119">
        <v>556</v>
      </c>
      <c r="B4324" s="119">
        <v>556</v>
      </c>
      <c r="C4324" s="119">
        <v>8</v>
      </c>
      <c r="D4324" s="119" t="s">
        <v>208</v>
      </c>
      <c r="E4324" s="119">
        <v>14</v>
      </c>
      <c r="F4324" s="119" t="s">
        <v>408</v>
      </c>
      <c r="G4324" s="119" t="s">
        <v>408</v>
      </c>
      <c r="H4324" s="119" t="s">
        <v>188</v>
      </c>
      <c r="I4324" s="119" t="s">
        <v>189</v>
      </c>
      <c r="J4324" s="119">
        <v>4</v>
      </c>
      <c r="K4324" s="119">
        <v>10</v>
      </c>
      <c r="L4324" s="119">
        <v>1002</v>
      </c>
      <c r="M4324" s="119">
        <v>44</v>
      </c>
      <c r="N4324" s="120"/>
    </row>
    <row r="4325" spans="1:14" x14ac:dyDescent="0.25">
      <c r="A4325" s="119">
        <v>556</v>
      </c>
      <c r="B4325" s="119">
        <v>556</v>
      </c>
      <c r="C4325" s="119">
        <v>8</v>
      </c>
      <c r="D4325" s="119" t="s">
        <v>208</v>
      </c>
      <c r="E4325" s="119">
        <v>14</v>
      </c>
      <c r="F4325" s="119" t="s">
        <v>408</v>
      </c>
      <c r="G4325" s="119" t="s">
        <v>408</v>
      </c>
      <c r="H4325" s="119" t="s">
        <v>188</v>
      </c>
      <c r="I4325" s="119" t="s">
        <v>189</v>
      </c>
      <c r="J4325" s="119">
        <v>4</v>
      </c>
      <c r="K4325" s="119">
        <v>11</v>
      </c>
      <c r="L4325" s="119">
        <v>1101</v>
      </c>
      <c r="M4325" s="119">
        <v>38</v>
      </c>
      <c r="N4325" s="120"/>
    </row>
    <row r="4326" spans="1:14" x14ac:dyDescent="0.25">
      <c r="A4326" s="119">
        <v>556</v>
      </c>
      <c r="B4326" s="119">
        <v>556</v>
      </c>
      <c r="C4326" s="119">
        <v>8</v>
      </c>
      <c r="D4326" s="119" t="s">
        <v>208</v>
      </c>
      <c r="E4326" s="119">
        <v>14</v>
      </c>
      <c r="F4326" s="119" t="s">
        <v>408</v>
      </c>
      <c r="G4326" s="119" t="s">
        <v>408</v>
      </c>
      <c r="H4326" s="119" t="s">
        <v>188</v>
      </c>
      <c r="I4326" s="119" t="s">
        <v>189</v>
      </c>
      <c r="J4326" s="119">
        <v>4</v>
      </c>
      <c r="K4326" s="119">
        <v>11</v>
      </c>
      <c r="L4326" s="119">
        <v>1102</v>
      </c>
      <c r="M4326" s="119">
        <v>38</v>
      </c>
      <c r="N4326" s="120"/>
    </row>
    <row r="4327" spans="1:14" x14ac:dyDescent="0.25">
      <c r="A4327" s="119">
        <v>556</v>
      </c>
      <c r="B4327" s="119">
        <v>556</v>
      </c>
      <c r="C4327" s="119">
        <v>8</v>
      </c>
      <c r="D4327" s="119" t="s">
        <v>208</v>
      </c>
      <c r="E4327" s="119">
        <v>14</v>
      </c>
      <c r="F4327" s="119" t="s">
        <v>408</v>
      </c>
      <c r="G4327" s="119" t="s">
        <v>408</v>
      </c>
      <c r="H4327" s="119" t="s">
        <v>188</v>
      </c>
      <c r="I4327" s="119" t="s">
        <v>190</v>
      </c>
      <c r="J4327" s="119">
        <v>2</v>
      </c>
      <c r="K4327" s="119">
        <v>1</v>
      </c>
      <c r="L4327" s="119">
        <v>101</v>
      </c>
      <c r="M4327" s="119">
        <v>34</v>
      </c>
      <c r="N4327" s="120"/>
    </row>
    <row r="4328" spans="1:14" x14ac:dyDescent="0.25">
      <c r="A4328" s="119">
        <v>556</v>
      </c>
      <c r="B4328" s="119">
        <v>556</v>
      </c>
      <c r="C4328" s="119">
        <v>8</v>
      </c>
      <c r="D4328" s="119" t="s">
        <v>208</v>
      </c>
      <c r="E4328" s="119">
        <v>14</v>
      </c>
      <c r="F4328" s="119" t="s">
        <v>408</v>
      </c>
      <c r="G4328" s="119" t="s">
        <v>408</v>
      </c>
      <c r="H4328" s="119" t="s">
        <v>188</v>
      </c>
      <c r="I4328" s="119" t="s">
        <v>190</v>
      </c>
      <c r="J4328" s="119">
        <v>2</v>
      </c>
      <c r="K4328" s="119">
        <v>1</v>
      </c>
      <c r="L4328" s="119">
        <v>102</v>
      </c>
      <c r="M4328" s="119">
        <v>35</v>
      </c>
      <c r="N4328" s="120"/>
    </row>
    <row r="4329" spans="1:14" x14ac:dyDescent="0.25">
      <c r="A4329" s="119">
        <v>556</v>
      </c>
      <c r="B4329" s="119">
        <v>556</v>
      </c>
      <c r="C4329" s="119">
        <v>8</v>
      </c>
      <c r="D4329" s="119" t="s">
        <v>208</v>
      </c>
      <c r="E4329" s="119">
        <v>14</v>
      </c>
      <c r="F4329" s="119" t="s">
        <v>408</v>
      </c>
      <c r="G4329" s="119" t="s">
        <v>408</v>
      </c>
      <c r="H4329" s="119" t="s">
        <v>188</v>
      </c>
      <c r="I4329" s="119" t="s">
        <v>190</v>
      </c>
      <c r="J4329" s="119">
        <v>2</v>
      </c>
      <c r="K4329" s="119">
        <v>1</v>
      </c>
      <c r="L4329" s="119">
        <v>103</v>
      </c>
      <c r="M4329" s="119">
        <v>34</v>
      </c>
      <c r="N4329" s="120"/>
    </row>
    <row r="4330" spans="1:14" x14ac:dyDescent="0.25">
      <c r="A4330" s="119">
        <v>556</v>
      </c>
      <c r="B4330" s="119">
        <v>556</v>
      </c>
      <c r="C4330" s="119">
        <v>8</v>
      </c>
      <c r="D4330" s="119" t="s">
        <v>208</v>
      </c>
      <c r="E4330" s="119">
        <v>14</v>
      </c>
      <c r="F4330" s="119" t="s">
        <v>408</v>
      </c>
      <c r="G4330" s="119" t="s">
        <v>408</v>
      </c>
      <c r="H4330" s="119" t="s">
        <v>188</v>
      </c>
      <c r="I4330" s="119" t="s">
        <v>190</v>
      </c>
      <c r="J4330" s="119">
        <v>2</v>
      </c>
      <c r="K4330" s="119">
        <v>2</v>
      </c>
      <c r="L4330" s="119">
        <v>201</v>
      </c>
      <c r="M4330" s="119">
        <v>36</v>
      </c>
      <c r="N4330" s="120"/>
    </row>
    <row r="4331" spans="1:14" x14ac:dyDescent="0.25">
      <c r="A4331" s="119">
        <v>556</v>
      </c>
      <c r="B4331" s="119">
        <v>556</v>
      </c>
      <c r="C4331" s="119">
        <v>8</v>
      </c>
      <c r="D4331" s="119" t="s">
        <v>208</v>
      </c>
      <c r="E4331" s="119">
        <v>14</v>
      </c>
      <c r="F4331" s="119" t="s">
        <v>408</v>
      </c>
      <c r="G4331" s="119" t="s">
        <v>408</v>
      </c>
      <c r="H4331" s="119" t="s">
        <v>188</v>
      </c>
      <c r="I4331" s="119" t="s">
        <v>190</v>
      </c>
      <c r="J4331" s="119">
        <v>2</v>
      </c>
      <c r="K4331" s="119">
        <v>2</v>
      </c>
      <c r="L4331" s="119">
        <v>202</v>
      </c>
      <c r="M4331" s="119">
        <v>35</v>
      </c>
      <c r="N4331" s="120"/>
    </row>
    <row r="4332" spans="1:14" x14ac:dyDescent="0.25">
      <c r="A4332" s="119">
        <v>556</v>
      </c>
      <c r="B4332" s="119">
        <v>556</v>
      </c>
      <c r="C4332" s="119">
        <v>8</v>
      </c>
      <c r="D4332" s="119" t="s">
        <v>208</v>
      </c>
      <c r="E4332" s="119">
        <v>14</v>
      </c>
      <c r="F4332" s="119" t="s">
        <v>408</v>
      </c>
      <c r="G4332" s="119" t="s">
        <v>408</v>
      </c>
      <c r="H4332" s="119" t="s">
        <v>188</v>
      </c>
      <c r="I4332" s="119" t="s">
        <v>190</v>
      </c>
      <c r="J4332" s="119">
        <v>2</v>
      </c>
      <c r="K4332" s="119">
        <v>2</v>
      </c>
      <c r="L4332" s="119">
        <v>203</v>
      </c>
      <c r="M4332" s="119">
        <v>35</v>
      </c>
      <c r="N4332" s="120"/>
    </row>
    <row r="4333" spans="1:14" x14ac:dyDescent="0.25">
      <c r="A4333" s="119">
        <v>556</v>
      </c>
      <c r="B4333" s="119">
        <v>556</v>
      </c>
      <c r="C4333" s="119">
        <v>8</v>
      </c>
      <c r="D4333" s="119" t="s">
        <v>208</v>
      </c>
      <c r="E4333" s="119">
        <v>14</v>
      </c>
      <c r="F4333" s="119" t="s">
        <v>408</v>
      </c>
      <c r="G4333" s="119" t="s">
        <v>408</v>
      </c>
      <c r="H4333" s="119" t="s">
        <v>188</v>
      </c>
      <c r="I4333" s="119" t="s">
        <v>190</v>
      </c>
      <c r="J4333" s="119">
        <v>2</v>
      </c>
      <c r="K4333" s="119">
        <v>3</v>
      </c>
      <c r="L4333" s="119">
        <v>301</v>
      </c>
      <c r="M4333" s="119">
        <v>38</v>
      </c>
      <c r="N4333" s="120"/>
    </row>
    <row r="4334" spans="1:14" x14ac:dyDescent="0.25">
      <c r="A4334" s="119">
        <v>556</v>
      </c>
      <c r="B4334" s="119">
        <v>556</v>
      </c>
      <c r="C4334" s="119">
        <v>8</v>
      </c>
      <c r="D4334" s="119" t="s">
        <v>208</v>
      </c>
      <c r="E4334" s="119">
        <v>14</v>
      </c>
      <c r="F4334" s="119" t="s">
        <v>408</v>
      </c>
      <c r="G4334" s="119" t="s">
        <v>408</v>
      </c>
      <c r="H4334" s="119" t="s">
        <v>188</v>
      </c>
      <c r="I4334" s="119" t="s">
        <v>190</v>
      </c>
      <c r="J4334" s="119">
        <v>2</v>
      </c>
      <c r="K4334" s="119">
        <v>3</v>
      </c>
      <c r="L4334" s="119">
        <v>302</v>
      </c>
      <c r="M4334" s="119">
        <v>38</v>
      </c>
      <c r="N4334" s="120"/>
    </row>
    <row r="4335" spans="1:14" x14ac:dyDescent="0.25">
      <c r="A4335" s="119">
        <v>556</v>
      </c>
      <c r="B4335" s="119">
        <v>556</v>
      </c>
      <c r="C4335" s="119">
        <v>8</v>
      </c>
      <c r="D4335" s="119" t="s">
        <v>208</v>
      </c>
      <c r="E4335" s="119">
        <v>14</v>
      </c>
      <c r="F4335" s="119" t="s">
        <v>408</v>
      </c>
      <c r="G4335" s="119" t="s">
        <v>408</v>
      </c>
      <c r="H4335" s="119" t="s">
        <v>188</v>
      </c>
      <c r="I4335" s="119" t="s">
        <v>190</v>
      </c>
      <c r="J4335" s="119">
        <v>2</v>
      </c>
      <c r="K4335" s="119">
        <v>3</v>
      </c>
      <c r="L4335" s="119">
        <v>303</v>
      </c>
      <c r="M4335" s="119">
        <v>38</v>
      </c>
      <c r="N4335" s="120"/>
    </row>
    <row r="4336" spans="1:14" x14ac:dyDescent="0.25">
      <c r="A4336" s="119">
        <v>556</v>
      </c>
      <c r="B4336" s="119">
        <v>556</v>
      </c>
      <c r="C4336" s="119">
        <v>8</v>
      </c>
      <c r="D4336" s="119" t="s">
        <v>208</v>
      </c>
      <c r="E4336" s="119">
        <v>14</v>
      </c>
      <c r="F4336" s="119" t="s">
        <v>408</v>
      </c>
      <c r="G4336" s="119" t="s">
        <v>408</v>
      </c>
      <c r="H4336" s="119" t="s">
        <v>188</v>
      </c>
      <c r="I4336" s="119" t="s">
        <v>190</v>
      </c>
      <c r="J4336" s="119">
        <v>2</v>
      </c>
      <c r="K4336" s="119">
        <v>4</v>
      </c>
      <c r="L4336" s="119">
        <v>401</v>
      </c>
      <c r="M4336" s="119">
        <v>37</v>
      </c>
      <c r="N4336" s="120"/>
    </row>
    <row r="4337" spans="1:14" x14ac:dyDescent="0.25">
      <c r="A4337" s="119">
        <v>556</v>
      </c>
      <c r="B4337" s="119">
        <v>556</v>
      </c>
      <c r="C4337" s="119">
        <v>8</v>
      </c>
      <c r="D4337" s="119" t="s">
        <v>208</v>
      </c>
      <c r="E4337" s="119">
        <v>14</v>
      </c>
      <c r="F4337" s="119" t="s">
        <v>408</v>
      </c>
      <c r="G4337" s="119" t="s">
        <v>408</v>
      </c>
      <c r="H4337" s="119" t="s">
        <v>188</v>
      </c>
      <c r="I4337" s="119" t="s">
        <v>190</v>
      </c>
      <c r="J4337" s="119">
        <v>2</v>
      </c>
      <c r="K4337" s="119">
        <v>4</v>
      </c>
      <c r="L4337" s="119">
        <v>402</v>
      </c>
      <c r="M4337" s="119">
        <v>38</v>
      </c>
      <c r="N4337" s="120"/>
    </row>
    <row r="4338" spans="1:14" x14ac:dyDescent="0.25">
      <c r="A4338" s="119">
        <v>556</v>
      </c>
      <c r="B4338" s="119">
        <v>556</v>
      </c>
      <c r="C4338" s="119">
        <v>8</v>
      </c>
      <c r="D4338" s="119" t="s">
        <v>208</v>
      </c>
      <c r="E4338" s="119">
        <v>14</v>
      </c>
      <c r="F4338" s="119" t="s">
        <v>408</v>
      </c>
      <c r="G4338" s="119" t="s">
        <v>408</v>
      </c>
      <c r="H4338" s="119" t="s">
        <v>188</v>
      </c>
      <c r="I4338" s="119" t="s">
        <v>190</v>
      </c>
      <c r="J4338" s="119">
        <v>2</v>
      </c>
      <c r="K4338" s="119">
        <v>4</v>
      </c>
      <c r="L4338" s="119">
        <v>403</v>
      </c>
      <c r="M4338" s="119">
        <v>35</v>
      </c>
      <c r="N4338" s="120"/>
    </row>
    <row r="4339" spans="1:14" x14ac:dyDescent="0.25">
      <c r="A4339" s="119">
        <v>556</v>
      </c>
      <c r="B4339" s="119">
        <v>556</v>
      </c>
      <c r="C4339" s="119">
        <v>8</v>
      </c>
      <c r="D4339" s="119" t="s">
        <v>208</v>
      </c>
      <c r="E4339" s="119">
        <v>14</v>
      </c>
      <c r="F4339" s="119" t="s">
        <v>408</v>
      </c>
      <c r="G4339" s="119" t="s">
        <v>408</v>
      </c>
      <c r="H4339" s="119" t="s">
        <v>188</v>
      </c>
      <c r="I4339" s="119" t="s">
        <v>190</v>
      </c>
      <c r="J4339" s="119">
        <v>2</v>
      </c>
      <c r="K4339" s="119">
        <v>5</v>
      </c>
      <c r="L4339" s="119">
        <v>501</v>
      </c>
      <c r="M4339" s="119">
        <v>33</v>
      </c>
      <c r="N4339" s="120"/>
    </row>
    <row r="4340" spans="1:14" x14ac:dyDescent="0.25">
      <c r="A4340" s="119">
        <v>556</v>
      </c>
      <c r="B4340" s="119">
        <v>556</v>
      </c>
      <c r="C4340" s="119">
        <v>8</v>
      </c>
      <c r="D4340" s="119" t="s">
        <v>208</v>
      </c>
      <c r="E4340" s="119">
        <v>14</v>
      </c>
      <c r="F4340" s="119" t="s">
        <v>408</v>
      </c>
      <c r="G4340" s="119" t="s">
        <v>408</v>
      </c>
      <c r="H4340" s="119" t="s">
        <v>188</v>
      </c>
      <c r="I4340" s="119" t="s">
        <v>190</v>
      </c>
      <c r="J4340" s="119">
        <v>2</v>
      </c>
      <c r="K4340" s="119">
        <v>5</v>
      </c>
      <c r="L4340" s="119">
        <v>502</v>
      </c>
      <c r="M4340" s="119">
        <v>31</v>
      </c>
      <c r="N4340" s="120"/>
    </row>
    <row r="4341" spans="1:14" x14ac:dyDescent="0.25">
      <c r="A4341" s="119">
        <v>556</v>
      </c>
      <c r="B4341" s="119">
        <v>556</v>
      </c>
      <c r="C4341" s="119">
        <v>8</v>
      </c>
      <c r="D4341" s="119" t="s">
        <v>208</v>
      </c>
      <c r="E4341" s="119">
        <v>14</v>
      </c>
      <c r="F4341" s="119" t="s">
        <v>408</v>
      </c>
      <c r="G4341" s="119" t="s">
        <v>408</v>
      </c>
      <c r="H4341" s="119" t="s">
        <v>188</v>
      </c>
      <c r="I4341" s="119" t="s">
        <v>190</v>
      </c>
      <c r="J4341" s="119">
        <v>2</v>
      </c>
      <c r="K4341" s="119">
        <v>5</v>
      </c>
      <c r="L4341" s="119">
        <v>503</v>
      </c>
      <c r="M4341" s="119">
        <v>31</v>
      </c>
      <c r="N4341" s="120"/>
    </row>
    <row r="4342" spans="1:14" x14ac:dyDescent="0.25">
      <c r="A4342" s="119">
        <v>566</v>
      </c>
      <c r="B4342" s="119">
        <v>566</v>
      </c>
      <c r="C4342" s="119">
        <v>6</v>
      </c>
      <c r="D4342" s="119" t="s">
        <v>208</v>
      </c>
      <c r="E4342" s="119">
        <v>14</v>
      </c>
      <c r="F4342" s="119" t="s">
        <v>409</v>
      </c>
      <c r="G4342" s="119" t="s">
        <v>410</v>
      </c>
      <c r="H4342" s="119" t="s">
        <v>188</v>
      </c>
      <c r="I4342" s="119" t="s">
        <v>189</v>
      </c>
      <c r="J4342" s="119">
        <v>1</v>
      </c>
      <c r="K4342" s="119">
        <v>0</v>
      </c>
      <c r="L4342" s="119">
        <v>1</v>
      </c>
      <c r="M4342" s="119">
        <v>28</v>
      </c>
      <c r="N4342" s="120"/>
    </row>
    <row r="4343" spans="1:14" x14ac:dyDescent="0.25">
      <c r="A4343" s="119">
        <v>566</v>
      </c>
      <c r="B4343" s="119">
        <v>566</v>
      </c>
      <c r="C4343" s="119">
        <v>6</v>
      </c>
      <c r="D4343" s="119" t="s">
        <v>208</v>
      </c>
      <c r="E4343" s="119">
        <v>14</v>
      </c>
      <c r="F4343" s="119" t="s">
        <v>409</v>
      </c>
      <c r="G4343" s="119" t="s">
        <v>410</v>
      </c>
      <c r="H4343" s="119" t="s">
        <v>188</v>
      </c>
      <c r="I4343" s="119" t="s">
        <v>189</v>
      </c>
      <c r="J4343" s="119">
        <v>1</v>
      </c>
      <c r="K4343" s="119">
        <v>0</v>
      </c>
      <c r="L4343" s="119">
        <v>2</v>
      </c>
      <c r="M4343" s="119">
        <v>26</v>
      </c>
      <c r="N4343" s="120"/>
    </row>
    <row r="4344" spans="1:14" x14ac:dyDescent="0.25">
      <c r="A4344" s="119">
        <v>566</v>
      </c>
      <c r="B4344" s="119">
        <v>566</v>
      </c>
      <c r="C4344" s="119">
        <v>6</v>
      </c>
      <c r="D4344" s="119" t="s">
        <v>208</v>
      </c>
      <c r="E4344" s="119">
        <v>14</v>
      </c>
      <c r="F4344" s="119" t="s">
        <v>409</v>
      </c>
      <c r="G4344" s="119" t="s">
        <v>410</v>
      </c>
      <c r="H4344" s="119" t="s">
        <v>188</v>
      </c>
      <c r="I4344" s="119" t="s">
        <v>189</v>
      </c>
      <c r="J4344" s="119">
        <v>1</v>
      </c>
      <c r="K4344" s="119">
        <v>0</v>
      </c>
      <c r="L4344" s="119">
        <v>3</v>
      </c>
      <c r="M4344" s="119">
        <v>28</v>
      </c>
      <c r="N4344" s="120"/>
    </row>
    <row r="4345" spans="1:14" x14ac:dyDescent="0.25">
      <c r="A4345" s="119">
        <v>566</v>
      </c>
      <c r="B4345" s="119">
        <v>566</v>
      </c>
      <c r="C4345" s="119">
        <v>6</v>
      </c>
      <c r="D4345" s="119" t="s">
        <v>208</v>
      </c>
      <c r="E4345" s="119">
        <v>14</v>
      </c>
      <c r="F4345" s="119" t="s">
        <v>409</v>
      </c>
      <c r="G4345" s="119" t="s">
        <v>410</v>
      </c>
      <c r="H4345" s="119" t="s">
        <v>188</v>
      </c>
      <c r="I4345" s="119" t="s">
        <v>189</v>
      </c>
      <c r="J4345" s="119">
        <v>1</v>
      </c>
      <c r="K4345" s="119">
        <v>0</v>
      </c>
      <c r="L4345" s="119">
        <v>4</v>
      </c>
      <c r="M4345" s="119">
        <v>27</v>
      </c>
      <c r="N4345" s="120"/>
    </row>
    <row r="4346" spans="1:14" x14ac:dyDescent="0.25">
      <c r="A4346" s="119">
        <v>566</v>
      </c>
      <c r="B4346" s="119">
        <v>566</v>
      </c>
      <c r="C4346" s="119">
        <v>6</v>
      </c>
      <c r="D4346" s="119" t="s">
        <v>208</v>
      </c>
      <c r="E4346" s="119">
        <v>14</v>
      </c>
      <c r="F4346" s="119" t="s">
        <v>409</v>
      </c>
      <c r="G4346" s="119" t="s">
        <v>410</v>
      </c>
      <c r="H4346" s="119" t="s">
        <v>188</v>
      </c>
      <c r="I4346" s="119" t="s">
        <v>189</v>
      </c>
      <c r="J4346" s="119">
        <v>3</v>
      </c>
      <c r="K4346" s="119">
        <v>6</v>
      </c>
      <c r="L4346" s="119">
        <v>601</v>
      </c>
      <c r="M4346" s="119">
        <v>35</v>
      </c>
      <c r="N4346" s="120"/>
    </row>
    <row r="4347" spans="1:14" x14ac:dyDescent="0.25">
      <c r="A4347" s="119">
        <v>566</v>
      </c>
      <c r="B4347" s="119">
        <v>566</v>
      </c>
      <c r="C4347" s="119">
        <v>6</v>
      </c>
      <c r="D4347" s="119" t="s">
        <v>208</v>
      </c>
      <c r="E4347" s="119">
        <v>14</v>
      </c>
      <c r="F4347" s="119" t="s">
        <v>409</v>
      </c>
      <c r="G4347" s="119" t="s">
        <v>410</v>
      </c>
      <c r="H4347" s="119" t="s">
        <v>188</v>
      </c>
      <c r="I4347" s="119" t="s">
        <v>189</v>
      </c>
      <c r="J4347" s="119">
        <v>3</v>
      </c>
      <c r="K4347" s="119">
        <v>6</v>
      </c>
      <c r="L4347" s="119">
        <v>602</v>
      </c>
      <c r="M4347" s="119">
        <v>35</v>
      </c>
      <c r="N4347" s="120"/>
    </row>
    <row r="4348" spans="1:14" x14ac:dyDescent="0.25">
      <c r="A4348" s="119">
        <v>566</v>
      </c>
      <c r="B4348" s="119">
        <v>566</v>
      </c>
      <c r="C4348" s="119">
        <v>6</v>
      </c>
      <c r="D4348" s="119" t="s">
        <v>208</v>
      </c>
      <c r="E4348" s="119">
        <v>14</v>
      </c>
      <c r="F4348" s="119" t="s">
        <v>409</v>
      </c>
      <c r="G4348" s="119" t="s">
        <v>410</v>
      </c>
      <c r="H4348" s="119" t="s">
        <v>188</v>
      </c>
      <c r="I4348" s="119" t="s">
        <v>189</v>
      </c>
      <c r="J4348" s="119">
        <v>3</v>
      </c>
      <c r="K4348" s="119">
        <v>6</v>
      </c>
      <c r="L4348" s="119">
        <v>603</v>
      </c>
      <c r="M4348" s="119">
        <v>33</v>
      </c>
      <c r="N4348" s="120"/>
    </row>
    <row r="4349" spans="1:14" x14ac:dyDescent="0.25">
      <c r="A4349" s="119">
        <v>566</v>
      </c>
      <c r="B4349" s="119">
        <v>566</v>
      </c>
      <c r="C4349" s="119">
        <v>6</v>
      </c>
      <c r="D4349" s="119" t="s">
        <v>208</v>
      </c>
      <c r="E4349" s="119">
        <v>14</v>
      </c>
      <c r="F4349" s="119" t="s">
        <v>409</v>
      </c>
      <c r="G4349" s="119" t="s">
        <v>410</v>
      </c>
      <c r="H4349" s="119" t="s">
        <v>188</v>
      </c>
      <c r="I4349" s="119" t="s">
        <v>189</v>
      </c>
      <c r="J4349" s="119">
        <v>3</v>
      </c>
      <c r="K4349" s="119">
        <v>7</v>
      </c>
      <c r="L4349" s="119">
        <v>701</v>
      </c>
      <c r="M4349" s="119">
        <v>40</v>
      </c>
      <c r="N4349" s="120"/>
    </row>
    <row r="4350" spans="1:14" x14ac:dyDescent="0.25">
      <c r="A4350" s="119">
        <v>566</v>
      </c>
      <c r="B4350" s="119">
        <v>566</v>
      </c>
      <c r="C4350" s="119">
        <v>6</v>
      </c>
      <c r="D4350" s="119" t="s">
        <v>208</v>
      </c>
      <c r="E4350" s="119">
        <v>14</v>
      </c>
      <c r="F4350" s="119" t="s">
        <v>409</v>
      </c>
      <c r="G4350" s="119" t="s">
        <v>410</v>
      </c>
      <c r="H4350" s="119" t="s">
        <v>188</v>
      </c>
      <c r="I4350" s="119" t="s">
        <v>189</v>
      </c>
      <c r="J4350" s="119">
        <v>3</v>
      </c>
      <c r="K4350" s="119">
        <v>7</v>
      </c>
      <c r="L4350" s="119">
        <v>702</v>
      </c>
      <c r="M4350" s="119">
        <v>40</v>
      </c>
      <c r="N4350" s="120"/>
    </row>
    <row r="4351" spans="1:14" x14ac:dyDescent="0.25">
      <c r="A4351" s="119">
        <v>566</v>
      </c>
      <c r="B4351" s="119">
        <v>566</v>
      </c>
      <c r="C4351" s="119">
        <v>6</v>
      </c>
      <c r="D4351" s="119" t="s">
        <v>208</v>
      </c>
      <c r="E4351" s="119">
        <v>14</v>
      </c>
      <c r="F4351" s="119" t="s">
        <v>409</v>
      </c>
      <c r="G4351" s="119" t="s">
        <v>410</v>
      </c>
      <c r="H4351" s="119" t="s">
        <v>188</v>
      </c>
      <c r="I4351" s="119" t="s">
        <v>189</v>
      </c>
      <c r="J4351" s="119">
        <v>3</v>
      </c>
      <c r="K4351" s="119">
        <v>7</v>
      </c>
      <c r="L4351" s="119">
        <v>703</v>
      </c>
      <c r="M4351" s="119">
        <v>41</v>
      </c>
      <c r="N4351" s="120"/>
    </row>
    <row r="4352" spans="1:14" x14ac:dyDescent="0.25">
      <c r="A4352" s="119">
        <v>566</v>
      </c>
      <c r="B4352" s="119">
        <v>566</v>
      </c>
      <c r="C4352" s="119">
        <v>6</v>
      </c>
      <c r="D4352" s="119" t="s">
        <v>208</v>
      </c>
      <c r="E4352" s="119">
        <v>14</v>
      </c>
      <c r="F4352" s="119" t="s">
        <v>409</v>
      </c>
      <c r="G4352" s="119" t="s">
        <v>410</v>
      </c>
      <c r="H4352" s="119" t="s">
        <v>188</v>
      </c>
      <c r="I4352" s="119" t="s">
        <v>189</v>
      </c>
      <c r="J4352" s="119">
        <v>3</v>
      </c>
      <c r="K4352" s="119">
        <v>8</v>
      </c>
      <c r="L4352" s="119">
        <v>801</v>
      </c>
      <c r="M4352" s="119">
        <v>34</v>
      </c>
      <c r="N4352" s="120"/>
    </row>
    <row r="4353" spans="1:14" x14ac:dyDescent="0.25">
      <c r="A4353" s="119">
        <v>566</v>
      </c>
      <c r="B4353" s="119">
        <v>566</v>
      </c>
      <c r="C4353" s="119">
        <v>6</v>
      </c>
      <c r="D4353" s="119" t="s">
        <v>208</v>
      </c>
      <c r="E4353" s="119">
        <v>14</v>
      </c>
      <c r="F4353" s="119" t="s">
        <v>409</v>
      </c>
      <c r="G4353" s="119" t="s">
        <v>410</v>
      </c>
      <c r="H4353" s="119" t="s">
        <v>188</v>
      </c>
      <c r="I4353" s="119" t="s">
        <v>189</v>
      </c>
      <c r="J4353" s="119">
        <v>3</v>
      </c>
      <c r="K4353" s="119">
        <v>8</v>
      </c>
      <c r="L4353" s="119">
        <v>802</v>
      </c>
      <c r="M4353" s="119">
        <v>32</v>
      </c>
      <c r="N4353" s="120"/>
    </row>
    <row r="4354" spans="1:14" x14ac:dyDescent="0.25">
      <c r="A4354" s="119">
        <v>566</v>
      </c>
      <c r="B4354" s="119">
        <v>566</v>
      </c>
      <c r="C4354" s="119">
        <v>6</v>
      </c>
      <c r="D4354" s="119" t="s">
        <v>208</v>
      </c>
      <c r="E4354" s="119">
        <v>14</v>
      </c>
      <c r="F4354" s="119" t="s">
        <v>409</v>
      </c>
      <c r="G4354" s="119" t="s">
        <v>410</v>
      </c>
      <c r="H4354" s="119" t="s">
        <v>188</v>
      </c>
      <c r="I4354" s="119" t="s">
        <v>189</v>
      </c>
      <c r="J4354" s="119">
        <v>3</v>
      </c>
      <c r="K4354" s="119">
        <v>8</v>
      </c>
      <c r="L4354" s="119">
        <v>803</v>
      </c>
      <c r="M4354" s="119">
        <v>34</v>
      </c>
      <c r="N4354" s="120"/>
    </row>
    <row r="4355" spans="1:14" x14ac:dyDescent="0.25">
      <c r="A4355" s="119">
        <v>566</v>
      </c>
      <c r="B4355" s="119">
        <v>566</v>
      </c>
      <c r="C4355" s="119">
        <v>6</v>
      </c>
      <c r="D4355" s="119" t="s">
        <v>208</v>
      </c>
      <c r="E4355" s="119">
        <v>14</v>
      </c>
      <c r="F4355" s="119" t="s">
        <v>409</v>
      </c>
      <c r="G4355" s="119" t="s">
        <v>410</v>
      </c>
      <c r="H4355" s="119" t="s">
        <v>188</v>
      </c>
      <c r="I4355" s="119" t="s">
        <v>189</v>
      </c>
      <c r="J4355" s="119">
        <v>3</v>
      </c>
      <c r="K4355" s="119">
        <v>8</v>
      </c>
      <c r="L4355" s="119">
        <v>804</v>
      </c>
      <c r="M4355" s="119">
        <v>32</v>
      </c>
      <c r="N4355" s="120"/>
    </row>
    <row r="4356" spans="1:14" x14ac:dyDescent="0.25">
      <c r="A4356" s="119">
        <v>566</v>
      </c>
      <c r="B4356" s="119">
        <v>566</v>
      </c>
      <c r="C4356" s="119">
        <v>6</v>
      </c>
      <c r="D4356" s="119" t="s">
        <v>208</v>
      </c>
      <c r="E4356" s="119">
        <v>14</v>
      </c>
      <c r="F4356" s="119" t="s">
        <v>409</v>
      </c>
      <c r="G4356" s="119" t="s">
        <v>410</v>
      </c>
      <c r="H4356" s="119" t="s">
        <v>188</v>
      </c>
      <c r="I4356" s="119" t="s">
        <v>189</v>
      </c>
      <c r="J4356" s="119">
        <v>3</v>
      </c>
      <c r="K4356" s="119">
        <v>9</v>
      </c>
      <c r="L4356" s="119">
        <v>901</v>
      </c>
      <c r="M4356" s="119">
        <v>32</v>
      </c>
      <c r="N4356" s="120"/>
    </row>
    <row r="4357" spans="1:14" x14ac:dyDescent="0.25">
      <c r="A4357" s="119">
        <v>566</v>
      </c>
      <c r="B4357" s="119">
        <v>566</v>
      </c>
      <c r="C4357" s="119">
        <v>6</v>
      </c>
      <c r="D4357" s="119" t="s">
        <v>208</v>
      </c>
      <c r="E4357" s="119">
        <v>14</v>
      </c>
      <c r="F4357" s="119" t="s">
        <v>409</v>
      </c>
      <c r="G4357" s="119" t="s">
        <v>410</v>
      </c>
      <c r="H4357" s="119" t="s">
        <v>188</v>
      </c>
      <c r="I4357" s="119" t="s">
        <v>189</v>
      </c>
      <c r="J4357" s="119">
        <v>3</v>
      </c>
      <c r="K4357" s="119">
        <v>9</v>
      </c>
      <c r="L4357" s="119">
        <v>902</v>
      </c>
      <c r="M4357" s="119">
        <v>36</v>
      </c>
      <c r="N4357" s="120"/>
    </row>
    <row r="4358" spans="1:14" x14ac:dyDescent="0.25">
      <c r="A4358" s="119">
        <v>566</v>
      </c>
      <c r="B4358" s="119">
        <v>566</v>
      </c>
      <c r="C4358" s="119">
        <v>6</v>
      </c>
      <c r="D4358" s="119" t="s">
        <v>208</v>
      </c>
      <c r="E4358" s="119">
        <v>14</v>
      </c>
      <c r="F4358" s="119" t="s">
        <v>409</v>
      </c>
      <c r="G4358" s="119" t="s">
        <v>410</v>
      </c>
      <c r="H4358" s="119" t="s">
        <v>188</v>
      </c>
      <c r="I4358" s="119" t="s">
        <v>189</v>
      </c>
      <c r="J4358" s="119">
        <v>3</v>
      </c>
      <c r="K4358" s="119">
        <v>9</v>
      </c>
      <c r="L4358" s="119">
        <v>903</v>
      </c>
      <c r="M4358" s="119">
        <v>35</v>
      </c>
      <c r="N4358" s="120"/>
    </row>
    <row r="4359" spans="1:14" x14ac:dyDescent="0.25">
      <c r="A4359" s="119">
        <v>566</v>
      </c>
      <c r="B4359" s="119">
        <v>566</v>
      </c>
      <c r="C4359" s="119">
        <v>6</v>
      </c>
      <c r="D4359" s="119" t="s">
        <v>208</v>
      </c>
      <c r="E4359" s="119">
        <v>14</v>
      </c>
      <c r="F4359" s="119" t="s">
        <v>409</v>
      </c>
      <c r="G4359" s="119" t="s">
        <v>410</v>
      </c>
      <c r="H4359" s="119" t="s">
        <v>188</v>
      </c>
      <c r="I4359" s="119" t="s">
        <v>189</v>
      </c>
      <c r="J4359" s="119">
        <v>4</v>
      </c>
      <c r="K4359" s="119">
        <v>10</v>
      </c>
      <c r="L4359" s="119">
        <v>1001</v>
      </c>
      <c r="M4359" s="119">
        <v>36</v>
      </c>
      <c r="N4359" s="120"/>
    </row>
    <row r="4360" spans="1:14" x14ac:dyDescent="0.25">
      <c r="A4360" s="119">
        <v>566</v>
      </c>
      <c r="B4360" s="119">
        <v>566</v>
      </c>
      <c r="C4360" s="119">
        <v>6</v>
      </c>
      <c r="D4360" s="119" t="s">
        <v>208</v>
      </c>
      <c r="E4360" s="119">
        <v>14</v>
      </c>
      <c r="F4360" s="119" t="s">
        <v>409</v>
      </c>
      <c r="G4360" s="119" t="s">
        <v>410</v>
      </c>
      <c r="H4360" s="119" t="s">
        <v>188</v>
      </c>
      <c r="I4360" s="119" t="s">
        <v>189</v>
      </c>
      <c r="J4360" s="119">
        <v>4</v>
      </c>
      <c r="K4360" s="119">
        <v>10</v>
      </c>
      <c r="L4360" s="119">
        <v>1002</v>
      </c>
      <c r="M4360" s="119">
        <v>34</v>
      </c>
      <c r="N4360" s="120"/>
    </row>
    <row r="4361" spans="1:14" x14ac:dyDescent="0.25">
      <c r="A4361" s="119">
        <v>566</v>
      </c>
      <c r="B4361" s="119">
        <v>566</v>
      </c>
      <c r="C4361" s="119">
        <v>6</v>
      </c>
      <c r="D4361" s="119" t="s">
        <v>208</v>
      </c>
      <c r="E4361" s="119">
        <v>14</v>
      </c>
      <c r="F4361" s="119" t="s">
        <v>409</v>
      </c>
      <c r="G4361" s="119" t="s">
        <v>410</v>
      </c>
      <c r="H4361" s="119" t="s">
        <v>188</v>
      </c>
      <c r="I4361" s="119" t="s">
        <v>189</v>
      </c>
      <c r="J4361" s="119">
        <v>4</v>
      </c>
      <c r="K4361" s="119">
        <v>10</v>
      </c>
      <c r="L4361" s="119">
        <v>1003</v>
      </c>
      <c r="M4361" s="119">
        <v>34</v>
      </c>
      <c r="N4361" s="120"/>
    </row>
    <row r="4362" spans="1:14" x14ac:dyDescent="0.25">
      <c r="A4362" s="119">
        <v>566</v>
      </c>
      <c r="B4362" s="119">
        <v>566</v>
      </c>
      <c r="C4362" s="119">
        <v>6</v>
      </c>
      <c r="D4362" s="119" t="s">
        <v>208</v>
      </c>
      <c r="E4362" s="119">
        <v>14</v>
      </c>
      <c r="F4362" s="119" t="s">
        <v>409</v>
      </c>
      <c r="G4362" s="119" t="s">
        <v>410</v>
      </c>
      <c r="H4362" s="119" t="s">
        <v>188</v>
      </c>
      <c r="I4362" s="119" t="s">
        <v>189</v>
      </c>
      <c r="J4362" s="119">
        <v>4</v>
      </c>
      <c r="K4362" s="119">
        <v>11</v>
      </c>
      <c r="L4362" s="119">
        <v>1101</v>
      </c>
      <c r="M4362" s="119">
        <v>30</v>
      </c>
      <c r="N4362" s="120"/>
    </row>
    <row r="4363" spans="1:14" x14ac:dyDescent="0.25">
      <c r="A4363" s="119">
        <v>566</v>
      </c>
      <c r="B4363" s="119">
        <v>566</v>
      </c>
      <c r="C4363" s="119">
        <v>6</v>
      </c>
      <c r="D4363" s="119" t="s">
        <v>208</v>
      </c>
      <c r="E4363" s="119">
        <v>14</v>
      </c>
      <c r="F4363" s="119" t="s">
        <v>409</v>
      </c>
      <c r="G4363" s="119" t="s">
        <v>410</v>
      </c>
      <c r="H4363" s="119" t="s">
        <v>188</v>
      </c>
      <c r="I4363" s="119" t="s">
        <v>189</v>
      </c>
      <c r="J4363" s="119">
        <v>4</v>
      </c>
      <c r="K4363" s="119">
        <v>11</v>
      </c>
      <c r="L4363" s="119">
        <v>1102</v>
      </c>
      <c r="M4363" s="119">
        <v>32</v>
      </c>
      <c r="N4363" s="120"/>
    </row>
    <row r="4364" spans="1:14" x14ac:dyDescent="0.25">
      <c r="A4364" s="119">
        <v>566</v>
      </c>
      <c r="B4364" s="119">
        <v>566</v>
      </c>
      <c r="C4364" s="119">
        <v>6</v>
      </c>
      <c r="D4364" s="119" t="s">
        <v>208</v>
      </c>
      <c r="E4364" s="119">
        <v>14</v>
      </c>
      <c r="F4364" s="119" t="s">
        <v>409</v>
      </c>
      <c r="G4364" s="119" t="s">
        <v>410</v>
      </c>
      <c r="H4364" s="119" t="s">
        <v>188</v>
      </c>
      <c r="I4364" s="119" t="s">
        <v>189</v>
      </c>
      <c r="J4364" s="119">
        <v>4</v>
      </c>
      <c r="K4364" s="119">
        <v>11</v>
      </c>
      <c r="L4364" s="119">
        <v>1103</v>
      </c>
      <c r="M4364" s="119">
        <v>31</v>
      </c>
      <c r="N4364" s="120"/>
    </row>
    <row r="4365" spans="1:14" x14ac:dyDescent="0.25">
      <c r="A4365" s="119">
        <v>566</v>
      </c>
      <c r="B4365" s="119">
        <v>566</v>
      </c>
      <c r="C4365" s="119">
        <v>6</v>
      </c>
      <c r="D4365" s="119" t="s">
        <v>208</v>
      </c>
      <c r="E4365" s="119">
        <v>14</v>
      </c>
      <c r="F4365" s="119" t="s">
        <v>409</v>
      </c>
      <c r="G4365" s="119" t="s">
        <v>410</v>
      </c>
      <c r="H4365" s="119" t="s">
        <v>188</v>
      </c>
      <c r="I4365" s="119" t="s">
        <v>190</v>
      </c>
      <c r="J4365" s="119">
        <v>2</v>
      </c>
      <c r="K4365" s="119">
        <v>1</v>
      </c>
      <c r="L4365" s="119">
        <v>101</v>
      </c>
      <c r="M4365" s="119">
        <v>36</v>
      </c>
      <c r="N4365" s="120"/>
    </row>
    <row r="4366" spans="1:14" x14ac:dyDescent="0.25">
      <c r="A4366" s="119">
        <v>566</v>
      </c>
      <c r="B4366" s="119">
        <v>566</v>
      </c>
      <c r="C4366" s="119">
        <v>6</v>
      </c>
      <c r="D4366" s="119" t="s">
        <v>208</v>
      </c>
      <c r="E4366" s="119">
        <v>14</v>
      </c>
      <c r="F4366" s="119" t="s">
        <v>409</v>
      </c>
      <c r="G4366" s="119" t="s">
        <v>410</v>
      </c>
      <c r="H4366" s="119" t="s">
        <v>188</v>
      </c>
      <c r="I4366" s="119" t="s">
        <v>190</v>
      </c>
      <c r="J4366" s="119">
        <v>2</v>
      </c>
      <c r="K4366" s="119">
        <v>1</v>
      </c>
      <c r="L4366" s="119">
        <v>102</v>
      </c>
      <c r="M4366" s="119">
        <v>35</v>
      </c>
      <c r="N4366" s="120"/>
    </row>
    <row r="4367" spans="1:14" x14ac:dyDescent="0.25">
      <c r="A4367" s="119">
        <v>566</v>
      </c>
      <c r="B4367" s="119">
        <v>566</v>
      </c>
      <c r="C4367" s="119">
        <v>6</v>
      </c>
      <c r="D4367" s="119" t="s">
        <v>208</v>
      </c>
      <c r="E4367" s="119">
        <v>14</v>
      </c>
      <c r="F4367" s="119" t="s">
        <v>409</v>
      </c>
      <c r="G4367" s="119" t="s">
        <v>410</v>
      </c>
      <c r="H4367" s="119" t="s">
        <v>188</v>
      </c>
      <c r="I4367" s="119" t="s">
        <v>190</v>
      </c>
      <c r="J4367" s="119">
        <v>2</v>
      </c>
      <c r="K4367" s="119">
        <v>1</v>
      </c>
      <c r="L4367" s="119">
        <v>103</v>
      </c>
      <c r="M4367" s="119">
        <v>36</v>
      </c>
      <c r="N4367" s="120"/>
    </row>
    <row r="4368" spans="1:14" x14ac:dyDescent="0.25">
      <c r="A4368" s="119">
        <v>566</v>
      </c>
      <c r="B4368" s="119">
        <v>566</v>
      </c>
      <c r="C4368" s="119">
        <v>6</v>
      </c>
      <c r="D4368" s="119" t="s">
        <v>208</v>
      </c>
      <c r="E4368" s="119">
        <v>14</v>
      </c>
      <c r="F4368" s="119" t="s">
        <v>409</v>
      </c>
      <c r="G4368" s="119" t="s">
        <v>410</v>
      </c>
      <c r="H4368" s="119" t="s">
        <v>188</v>
      </c>
      <c r="I4368" s="119" t="s">
        <v>190</v>
      </c>
      <c r="J4368" s="119">
        <v>2</v>
      </c>
      <c r="K4368" s="119">
        <v>2</v>
      </c>
      <c r="L4368" s="119">
        <v>201</v>
      </c>
      <c r="M4368" s="119">
        <v>35</v>
      </c>
      <c r="N4368" s="120"/>
    </row>
    <row r="4369" spans="1:14" x14ac:dyDescent="0.25">
      <c r="A4369" s="119">
        <v>566</v>
      </c>
      <c r="B4369" s="119">
        <v>566</v>
      </c>
      <c r="C4369" s="119">
        <v>6</v>
      </c>
      <c r="D4369" s="119" t="s">
        <v>208</v>
      </c>
      <c r="E4369" s="119">
        <v>14</v>
      </c>
      <c r="F4369" s="119" t="s">
        <v>409</v>
      </c>
      <c r="G4369" s="119" t="s">
        <v>410</v>
      </c>
      <c r="H4369" s="119" t="s">
        <v>188</v>
      </c>
      <c r="I4369" s="119" t="s">
        <v>190</v>
      </c>
      <c r="J4369" s="119">
        <v>2</v>
      </c>
      <c r="K4369" s="119">
        <v>2</v>
      </c>
      <c r="L4369" s="119">
        <v>202</v>
      </c>
      <c r="M4369" s="119">
        <v>34</v>
      </c>
      <c r="N4369" s="120"/>
    </row>
    <row r="4370" spans="1:14" x14ac:dyDescent="0.25">
      <c r="A4370" s="119">
        <v>566</v>
      </c>
      <c r="B4370" s="119">
        <v>566</v>
      </c>
      <c r="C4370" s="119">
        <v>6</v>
      </c>
      <c r="D4370" s="119" t="s">
        <v>208</v>
      </c>
      <c r="E4370" s="119">
        <v>14</v>
      </c>
      <c r="F4370" s="119" t="s">
        <v>409</v>
      </c>
      <c r="G4370" s="119" t="s">
        <v>410</v>
      </c>
      <c r="H4370" s="119" t="s">
        <v>188</v>
      </c>
      <c r="I4370" s="119" t="s">
        <v>190</v>
      </c>
      <c r="J4370" s="119">
        <v>2</v>
      </c>
      <c r="K4370" s="119">
        <v>2</v>
      </c>
      <c r="L4370" s="119">
        <v>203</v>
      </c>
      <c r="M4370" s="119">
        <v>34</v>
      </c>
      <c r="N4370" s="120"/>
    </row>
    <row r="4371" spans="1:14" x14ac:dyDescent="0.25">
      <c r="A4371" s="119">
        <v>566</v>
      </c>
      <c r="B4371" s="119">
        <v>566</v>
      </c>
      <c r="C4371" s="119">
        <v>6</v>
      </c>
      <c r="D4371" s="119" t="s">
        <v>208</v>
      </c>
      <c r="E4371" s="119">
        <v>14</v>
      </c>
      <c r="F4371" s="119" t="s">
        <v>409</v>
      </c>
      <c r="G4371" s="119" t="s">
        <v>410</v>
      </c>
      <c r="H4371" s="119" t="s">
        <v>188</v>
      </c>
      <c r="I4371" s="119" t="s">
        <v>190</v>
      </c>
      <c r="J4371" s="119">
        <v>2</v>
      </c>
      <c r="K4371" s="119">
        <v>3</v>
      </c>
      <c r="L4371" s="119">
        <v>301</v>
      </c>
      <c r="M4371" s="119">
        <v>38</v>
      </c>
      <c r="N4371" s="120"/>
    </row>
    <row r="4372" spans="1:14" x14ac:dyDescent="0.25">
      <c r="A4372" s="119">
        <v>566</v>
      </c>
      <c r="B4372" s="119">
        <v>566</v>
      </c>
      <c r="C4372" s="119">
        <v>6</v>
      </c>
      <c r="D4372" s="119" t="s">
        <v>208</v>
      </c>
      <c r="E4372" s="119">
        <v>14</v>
      </c>
      <c r="F4372" s="119" t="s">
        <v>409</v>
      </c>
      <c r="G4372" s="119" t="s">
        <v>410</v>
      </c>
      <c r="H4372" s="119" t="s">
        <v>188</v>
      </c>
      <c r="I4372" s="119" t="s">
        <v>190</v>
      </c>
      <c r="J4372" s="119">
        <v>2</v>
      </c>
      <c r="K4372" s="119">
        <v>3</v>
      </c>
      <c r="L4372" s="119">
        <v>302</v>
      </c>
      <c r="M4372" s="119">
        <v>37</v>
      </c>
      <c r="N4372" s="120"/>
    </row>
    <row r="4373" spans="1:14" x14ac:dyDescent="0.25">
      <c r="A4373" s="119">
        <v>566</v>
      </c>
      <c r="B4373" s="119">
        <v>566</v>
      </c>
      <c r="C4373" s="119">
        <v>6</v>
      </c>
      <c r="D4373" s="119" t="s">
        <v>208</v>
      </c>
      <c r="E4373" s="119">
        <v>14</v>
      </c>
      <c r="F4373" s="119" t="s">
        <v>409</v>
      </c>
      <c r="G4373" s="119" t="s">
        <v>410</v>
      </c>
      <c r="H4373" s="119" t="s">
        <v>188</v>
      </c>
      <c r="I4373" s="119" t="s">
        <v>190</v>
      </c>
      <c r="J4373" s="119">
        <v>2</v>
      </c>
      <c r="K4373" s="119">
        <v>3</v>
      </c>
      <c r="L4373" s="119">
        <v>303</v>
      </c>
      <c r="M4373" s="119">
        <v>39</v>
      </c>
      <c r="N4373" s="120"/>
    </row>
    <row r="4374" spans="1:14" x14ac:dyDescent="0.25">
      <c r="A4374" s="119">
        <v>566</v>
      </c>
      <c r="B4374" s="119">
        <v>566</v>
      </c>
      <c r="C4374" s="119">
        <v>6</v>
      </c>
      <c r="D4374" s="119" t="s">
        <v>208</v>
      </c>
      <c r="E4374" s="119">
        <v>14</v>
      </c>
      <c r="F4374" s="119" t="s">
        <v>409</v>
      </c>
      <c r="G4374" s="119" t="s">
        <v>410</v>
      </c>
      <c r="H4374" s="119" t="s">
        <v>188</v>
      </c>
      <c r="I4374" s="119" t="s">
        <v>190</v>
      </c>
      <c r="J4374" s="119">
        <v>2</v>
      </c>
      <c r="K4374" s="119">
        <v>4</v>
      </c>
      <c r="L4374" s="119">
        <v>401</v>
      </c>
      <c r="M4374" s="119">
        <v>35</v>
      </c>
      <c r="N4374" s="120"/>
    </row>
    <row r="4375" spans="1:14" x14ac:dyDescent="0.25">
      <c r="A4375" s="119">
        <v>566</v>
      </c>
      <c r="B4375" s="119">
        <v>566</v>
      </c>
      <c r="C4375" s="119">
        <v>6</v>
      </c>
      <c r="D4375" s="119" t="s">
        <v>208</v>
      </c>
      <c r="E4375" s="119">
        <v>14</v>
      </c>
      <c r="F4375" s="119" t="s">
        <v>409</v>
      </c>
      <c r="G4375" s="119" t="s">
        <v>410</v>
      </c>
      <c r="H4375" s="119" t="s">
        <v>188</v>
      </c>
      <c r="I4375" s="119" t="s">
        <v>190</v>
      </c>
      <c r="J4375" s="119">
        <v>2</v>
      </c>
      <c r="K4375" s="119">
        <v>4</v>
      </c>
      <c r="L4375" s="119">
        <v>402</v>
      </c>
      <c r="M4375" s="119">
        <v>36</v>
      </c>
      <c r="N4375" s="120"/>
    </row>
    <row r="4376" spans="1:14" x14ac:dyDescent="0.25">
      <c r="A4376" s="119">
        <v>566</v>
      </c>
      <c r="B4376" s="119">
        <v>566</v>
      </c>
      <c r="C4376" s="119">
        <v>6</v>
      </c>
      <c r="D4376" s="119" t="s">
        <v>208</v>
      </c>
      <c r="E4376" s="119">
        <v>14</v>
      </c>
      <c r="F4376" s="119" t="s">
        <v>409</v>
      </c>
      <c r="G4376" s="119" t="s">
        <v>410</v>
      </c>
      <c r="H4376" s="119" t="s">
        <v>188</v>
      </c>
      <c r="I4376" s="119" t="s">
        <v>190</v>
      </c>
      <c r="J4376" s="119">
        <v>2</v>
      </c>
      <c r="K4376" s="119">
        <v>4</v>
      </c>
      <c r="L4376" s="119">
        <v>403</v>
      </c>
      <c r="M4376" s="119">
        <v>35</v>
      </c>
      <c r="N4376" s="120"/>
    </row>
    <row r="4377" spans="1:14" x14ac:dyDescent="0.25">
      <c r="A4377" s="119">
        <v>566</v>
      </c>
      <c r="B4377" s="119">
        <v>566</v>
      </c>
      <c r="C4377" s="119">
        <v>6</v>
      </c>
      <c r="D4377" s="119" t="s">
        <v>208</v>
      </c>
      <c r="E4377" s="119">
        <v>14</v>
      </c>
      <c r="F4377" s="119" t="s">
        <v>409</v>
      </c>
      <c r="G4377" s="119" t="s">
        <v>410</v>
      </c>
      <c r="H4377" s="119" t="s">
        <v>188</v>
      </c>
      <c r="I4377" s="119" t="s">
        <v>190</v>
      </c>
      <c r="J4377" s="119">
        <v>2</v>
      </c>
      <c r="K4377" s="119">
        <v>5</v>
      </c>
      <c r="L4377" s="119">
        <v>501</v>
      </c>
      <c r="M4377" s="119">
        <v>35</v>
      </c>
      <c r="N4377" s="120"/>
    </row>
    <row r="4378" spans="1:14" x14ac:dyDescent="0.25">
      <c r="A4378" s="119">
        <v>566</v>
      </c>
      <c r="B4378" s="119">
        <v>566</v>
      </c>
      <c r="C4378" s="119">
        <v>6</v>
      </c>
      <c r="D4378" s="119" t="s">
        <v>208</v>
      </c>
      <c r="E4378" s="119">
        <v>14</v>
      </c>
      <c r="F4378" s="119" t="s">
        <v>409</v>
      </c>
      <c r="G4378" s="119" t="s">
        <v>410</v>
      </c>
      <c r="H4378" s="119" t="s">
        <v>188</v>
      </c>
      <c r="I4378" s="119" t="s">
        <v>190</v>
      </c>
      <c r="J4378" s="119">
        <v>2</v>
      </c>
      <c r="K4378" s="119">
        <v>5</v>
      </c>
      <c r="L4378" s="119">
        <v>502</v>
      </c>
      <c r="M4378" s="119">
        <v>36</v>
      </c>
      <c r="N4378" s="120"/>
    </row>
    <row r="4379" spans="1:14" x14ac:dyDescent="0.25">
      <c r="A4379" s="119">
        <v>566</v>
      </c>
      <c r="B4379" s="119">
        <v>566</v>
      </c>
      <c r="C4379" s="119">
        <v>6</v>
      </c>
      <c r="D4379" s="119" t="s">
        <v>208</v>
      </c>
      <c r="E4379" s="119">
        <v>14</v>
      </c>
      <c r="F4379" s="119" t="s">
        <v>409</v>
      </c>
      <c r="G4379" s="119" t="s">
        <v>410</v>
      </c>
      <c r="H4379" s="119" t="s">
        <v>188</v>
      </c>
      <c r="I4379" s="119" t="s">
        <v>190</v>
      </c>
      <c r="J4379" s="119">
        <v>2</v>
      </c>
      <c r="K4379" s="119">
        <v>5</v>
      </c>
      <c r="L4379" s="119">
        <v>503</v>
      </c>
      <c r="M4379" s="119">
        <v>36</v>
      </c>
      <c r="N4379" s="120"/>
    </row>
    <row r="4380" spans="1:14" x14ac:dyDescent="0.25">
      <c r="A4380" s="119">
        <v>605</v>
      </c>
      <c r="B4380" s="119">
        <v>605</v>
      </c>
      <c r="C4380" s="119">
        <v>3</v>
      </c>
      <c r="D4380" s="119" t="s">
        <v>245</v>
      </c>
      <c r="E4380" s="119">
        <v>8</v>
      </c>
      <c r="F4380" s="119" t="s">
        <v>411</v>
      </c>
      <c r="G4380" s="119" t="s">
        <v>411</v>
      </c>
      <c r="H4380" s="119" t="s">
        <v>188</v>
      </c>
      <c r="I4380" s="119" t="s">
        <v>189</v>
      </c>
      <c r="J4380" s="119">
        <v>3</v>
      </c>
      <c r="K4380" s="119">
        <v>6</v>
      </c>
      <c r="L4380" s="119">
        <v>601</v>
      </c>
      <c r="M4380" s="119">
        <v>40</v>
      </c>
      <c r="N4380" s="120"/>
    </row>
    <row r="4381" spans="1:14" x14ac:dyDescent="0.25">
      <c r="A4381" s="119">
        <v>605</v>
      </c>
      <c r="B4381" s="119">
        <v>605</v>
      </c>
      <c r="C4381" s="119">
        <v>3</v>
      </c>
      <c r="D4381" s="119" t="s">
        <v>245</v>
      </c>
      <c r="E4381" s="119">
        <v>8</v>
      </c>
      <c r="F4381" s="119" t="s">
        <v>411</v>
      </c>
      <c r="G4381" s="119" t="s">
        <v>411</v>
      </c>
      <c r="H4381" s="119" t="s">
        <v>188</v>
      </c>
      <c r="I4381" s="119" t="s">
        <v>189</v>
      </c>
      <c r="J4381" s="119">
        <v>3</v>
      </c>
      <c r="K4381" s="119">
        <v>7</v>
      </c>
      <c r="L4381" s="119">
        <v>701</v>
      </c>
      <c r="M4381" s="119">
        <v>42</v>
      </c>
      <c r="N4381" s="120"/>
    </row>
    <row r="4382" spans="1:14" x14ac:dyDescent="0.25">
      <c r="A4382" s="119">
        <v>605</v>
      </c>
      <c r="B4382" s="119">
        <v>605</v>
      </c>
      <c r="C4382" s="119">
        <v>3</v>
      </c>
      <c r="D4382" s="119" t="s">
        <v>245</v>
      </c>
      <c r="E4382" s="119">
        <v>8</v>
      </c>
      <c r="F4382" s="119" t="s">
        <v>411</v>
      </c>
      <c r="G4382" s="119" t="s">
        <v>411</v>
      </c>
      <c r="H4382" s="119" t="s">
        <v>188</v>
      </c>
      <c r="I4382" s="119" t="s">
        <v>189</v>
      </c>
      <c r="J4382" s="119">
        <v>3</v>
      </c>
      <c r="K4382" s="119">
        <v>8</v>
      </c>
      <c r="L4382" s="119">
        <v>801</v>
      </c>
      <c r="M4382" s="119">
        <v>37</v>
      </c>
      <c r="N4382" s="120"/>
    </row>
    <row r="4383" spans="1:14" x14ac:dyDescent="0.25">
      <c r="A4383" s="119">
        <v>605</v>
      </c>
      <c r="B4383" s="119">
        <v>605</v>
      </c>
      <c r="C4383" s="119">
        <v>3</v>
      </c>
      <c r="D4383" s="119" t="s">
        <v>245</v>
      </c>
      <c r="E4383" s="119">
        <v>8</v>
      </c>
      <c r="F4383" s="119" t="s">
        <v>411</v>
      </c>
      <c r="G4383" s="119" t="s">
        <v>411</v>
      </c>
      <c r="H4383" s="119" t="s">
        <v>188</v>
      </c>
      <c r="I4383" s="119" t="s">
        <v>189</v>
      </c>
      <c r="J4383" s="119">
        <v>3</v>
      </c>
      <c r="K4383" s="119">
        <v>9</v>
      </c>
      <c r="L4383" s="119">
        <v>901</v>
      </c>
      <c r="M4383" s="119">
        <v>41</v>
      </c>
      <c r="N4383" s="120"/>
    </row>
    <row r="4384" spans="1:14" x14ac:dyDescent="0.25">
      <c r="A4384" s="119">
        <v>605</v>
      </c>
      <c r="B4384" s="119">
        <v>605</v>
      </c>
      <c r="C4384" s="119">
        <v>3</v>
      </c>
      <c r="D4384" s="119" t="s">
        <v>245</v>
      </c>
      <c r="E4384" s="119">
        <v>8</v>
      </c>
      <c r="F4384" s="119" t="s">
        <v>411</v>
      </c>
      <c r="G4384" s="119" t="s">
        <v>411</v>
      </c>
      <c r="H4384" s="119" t="s">
        <v>188</v>
      </c>
      <c r="I4384" s="119" t="s">
        <v>189</v>
      </c>
      <c r="J4384" s="119">
        <v>4</v>
      </c>
      <c r="K4384" s="119">
        <v>10</v>
      </c>
      <c r="L4384" s="119">
        <v>1001</v>
      </c>
      <c r="M4384" s="119">
        <v>37</v>
      </c>
      <c r="N4384" s="120"/>
    </row>
    <row r="4385" spans="1:14" x14ac:dyDescent="0.25">
      <c r="A4385" s="119">
        <v>605</v>
      </c>
      <c r="B4385" s="119">
        <v>605</v>
      </c>
      <c r="C4385" s="119">
        <v>3</v>
      </c>
      <c r="D4385" s="119" t="s">
        <v>245</v>
      </c>
      <c r="E4385" s="119">
        <v>8</v>
      </c>
      <c r="F4385" s="119" t="s">
        <v>411</v>
      </c>
      <c r="G4385" s="119" t="s">
        <v>411</v>
      </c>
      <c r="H4385" s="119" t="s">
        <v>188</v>
      </c>
      <c r="I4385" s="119" t="s">
        <v>189</v>
      </c>
      <c r="J4385" s="119">
        <v>4</v>
      </c>
      <c r="K4385" s="119">
        <v>10</v>
      </c>
      <c r="L4385" s="119">
        <v>1002</v>
      </c>
      <c r="M4385" s="119">
        <v>38</v>
      </c>
      <c r="N4385" s="120"/>
    </row>
    <row r="4386" spans="1:14" x14ac:dyDescent="0.25">
      <c r="A4386" s="119">
        <v>605</v>
      </c>
      <c r="B4386" s="119">
        <v>605</v>
      </c>
      <c r="C4386" s="119">
        <v>3</v>
      </c>
      <c r="D4386" s="119" t="s">
        <v>245</v>
      </c>
      <c r="E4386" s="119">
        <v>8</v>
      </c>
      <c r="F4386" s="119" t="s">
        <v>411</v>
      </c>
      <c r="G4386" s="119" t="s">
        <v>411</v>
      </c>
      <c r="H4386" s="119" t="s">
        <v>188</v>
      </c>
      <c r="I4386" s="119" t="s">
        <v>189</v>
      </c>
      <c r="J4386" s="119">
        <v>4</v>
      </c>
      <c r="K4386" s="119">
        <v>11</v>
      </c>
      <c r="L4386" s="119">
        <v>1101</v>
      </c>
      <c r="M4386" s="119">
        <v>32</v>
      </c>
      <c r="N4386" s="120"/>
    </row>
    <row r="4387" spans="1:14" x14ac:dyDescent="0.25">
      <c r="A4387" s="119">
        <v>605</v>
      </c>
      <c r="B4387" s="119">
        <v>605</v>
      </c>
      <c r="C4387" s="119">
        <v>3</v>
      </c>
      <c r="D4387" s="119" t="s">
        <v>245</v>
      </c>
      <c r="E4387" s="119">
        <v>8</v>
      </c>
      <c r="F4387" s="119" t="s">
        <v>411</v>
      </c>
      <c r="G4387" s="119" t="s">
        <v>411</v>
      </c>
      <c r="H4387" s="119" t="s">
        <v>188</v>
      </c>
      <c r="I4387" s="119" t="s">
        <v>189</v>
      </c>
      <c r="J4387" s="119">
        <v>4</v>
      </c>
      <c r="K4387" s="119">
        <v>11</v>
      </c>
      <c r="L4387" s="119">
        <v>1102</v>
      </c>
      <c r="M4387" s="119">
        <v>29</v>
      </c>
      <c r="N4387" s="120"/>
    </row>
    <row r="4388" spans="1:14" x14ac:dyDescent="0.25">
      <c r="A4388" s="119">
        <v>606</v>
      </c>
      <c r="B4388" s="119">
        <v>29</v>
      </c>
      <c r="C4388" s="119">
        <v>3</v>
      </c>
      <c r="D4388" s="119" t="s">
        <v>245</v>
      </c>
      <c r="E4388" s="119">
        <v>9</v>
      </c>
      <c r="F4388" s="119" t="s">
        <v>412</v>
      </c>
      <c r="G4388" s="119" t="s">
        <v>413</v>
      </c>
      <c r="H4388" s="119" t="s">
        <v>188</v>
      </c>
      <c r="I4388" s="119" t="s">
        <v>189</v>
      </c>
      <c r="J4388" s="119">
        <v>1</v>
      </c>
      <c r="K4388" s="119">
        <v>0</v>
      </c>
      <c r="L4388" s="119">
        <v>1</v>
      </c>
      <c r="M4388" s="119">
        <v>22</v>
      </c>
      <c r="N4388" s="120"/>
    </row>
    <row r="4389" spans="1:14" x14ac:dyDescent="0.25">
      <c r="A4389" s="119">
        <v>606</v>
      </c>
      <c r="B4389" s="119">
        <v>29</v>
      </c>
      <c r="C4389" s="119">
        <v>3</v>
      </c>
      <c r="D4389" s="119" t="s">
        <v>245</v>
      </c>
      <c r="E4389" s="119">
        <v>9</v>
      </c>
      <c r="F4389" s="119" t="s">
        <v>412</v>
      </c>
      <c r="G4389" s="119" t="s">
        <v>413</v>
      </c>
      <c r="H4389" s="119" t="s">
        <v>188</v>
      </c>
      <c r="I4389" s="119" t="s">
        <v>189</v>
      </c>
      <c r="J4389" s="119">
        <v>2</v>
      </c>
      <c r="K4389" s="119">
        <v>1</v>
      </c>
      <c r="L4389" s="119">
        <v>101</v>
      </c>
      <c r="M4389" s="119">
        <v>30</v>
      </c>
      <c r="N4389" s="120"/>
    </row>
    <row r="4390" spans="1:14" x14ac:dyDescent="0.25">
      <c r="A4390" s="119">
        <v>606</v>
      </c>
      <c r="B4390" s="119">
        <v>29</v>
      </c>
      <c r="C4390" s="119">
        <v>3</v>
      </c>
      <c r="D4390" s="119" t="s">
        <v>245</v>
      </c>
      <c r="E4390" s="119">
        <v>9</v>
      </c>
      <c r="F4390" s="119" t="s">
        <v>412</v>
      </c>
      <c r="G4390" s="119" t="s">
        <v>413</v>
      </c>
      <c r="H4390" s="119" t="s">
        <v>188</v>
      </c>
      <c r="I4390" s="119" t="s">
        <v>189</v>
      </c>
      <c r="J4390" s="119">
        <v>2</v>
      </c>
      <c r="K4390" s="119">
        <v>2</v>
      </c>
      <c r="L4390" s="119">
        <v>201</v>
      </c>
      <c r="M4390" s="119">
        <v>29</v>
      </c>
      <c r="N4390" s="120"/>
    </row>
    <row r="4391" spans="1:14" x14ac:dyDescent="0.25">
      <c r="A4391" s="119">
        <v>606</v>
      </c>
      <c r="B4391" s="119">
        <v>29</v>
      </c>
      <c r="C4391" s="119">
        <v>3</v>
      </c>
      <c r="D4391" s="119" t="s">
        <v>245</v>
      </c>
      <c r="E4391" s="119">
        <v>9</v>
      </c>
      <c r="F4391" s="119" t="s">
        <v>412</v>
      </c>
      <c r="G4391" s="119" t="s">
        <v>413</v>
      </c>
      <c r="H4391" s="119" t="s">
        <v>188</v>
      </c>
      <c r="I4391" s="119" t="s">
        <v>189</v>
      </c>
      <c r="J4391" s="119">
        <v>2</v>
      </c>
      <c r="K4391" s="119">
        <v>3</v>
      </c>
      <c r="L4391" s="119">
        <v>301</v>
      </c>
      <c r="M4391" s="119">
        <v>31</v>
      </c>
      <c r="N4391" s="120"/>
    </row>
    <row r="4392" spans="1:14" x14ac:dyDescent="0.25">
      <c r="A4392" s="119">
        <v>606</v>
      </c>
      <c r="B4392" s="119">
        <v>29</v>
      </c>
      <c r="C4392" s="119">
        <v>3</v>
      </c>
      <c r="D4392" s="119" t="s">
        <v>245</v>
      </c>
      <c r="E4392" s="119">
        <v>9</v>
      </c>
      <c r="F4392" s="119" t="s">
        <v>412</v>
      </c>
      <c r="G4392" s="119" t="s">
        <v>413</v>
      </c>
      <c r="H4392" s="119" t="s">
        <v>188</v>
      </c>
      <c r="I4392" s="119" t="s">
        <v>189</v>
      </c>
      <c r="J4392" s="119">
        <v>2</v>
      </c>
      <c r="K4392" s="119">
        <v>4</v>
      </c>
      <c r="L4392" s="119">
        <v>401</v>
      </c>
      <c r="M4392" s="119">
        <v>32</v>
      </c>
      <c r="N4392" s="120"/>
    </row>
    <row r="4393" spans="1:14" x14ac:dyDescent="0.25">
      <c r="A4393" s="119">
        <v>606</v>
      </c>
      <c r="B4393" s="119">
        <v>29</v>
      </c>
      <c r="C4393" s="119">
        <v>3</v>
      </c>
      <c r="D4393" s="119" t="s">
        <v>245</v>
      </c>
      <c r="E4393" s="119">
        <v>9</v>
      </c>
      <c r="F4393" s="119" t="s">
        <v>412</v>
      </c>
      <c r="G4393" s="119" t="s">
        <v>413</v>
      </c>
      <c r="H4393" s="119" t="s">
        <v>188</v>
      </c>
      <c r="I4393" s="119" t="s">
        <v>189</v>
      </c>
      <c r="J4393" s="119">
        <v>2</v>
      </c>
      <c r="K4393" s="119">
        <v>5</v>
      </c>
      <c r="L4393" s="119">
        <v>501</v>
      </c>
      <c r="M4393" s="119">
        <v>28</v>
      </c>
      <c r="N4393" s="120"/>
    </row>
    <row r="4394" spans="1:14" x14ac:dyDescent="0.25">
      <c r="A4394" s="119">
        <v>606</v>
      </c>
      <c r="B4394" s="119">
        <v>29</v>
      </c>
      <c r="C4394" s="119">
        <v>3</v>
      </c>
      <c r="D4394" s="119" t="s">
        <v>245</v>
      </c>
      <c r="E4394" s="119">
        <v>9</v>
      </c>
      <c r="F4394" s="119" t="s">
        <v>412</v>
      </c>
      <c r="G4394" s="119" t="s">
        <v>413</v>
      </c>
      <c r="H4394" s="119" t="s">
        <v>188</v>
      </c>
      <c r="I4394" s="119" t="s">
        <v>190</v>
      </c>
      <c r="J4394" s="119">
        <v>1</v>
      </c>
      <c r="K4394" s="119">
        <v>0</v>
      </c>
      <c r="L4394" s="119">
        <v>1</v>
      </c>
      <c r="M4394" s="119">
        <v>24</v>
      </c>
      <c r="N4394" s="120"/>
    </row>
    <row r="4395" spans="1:14" x14ac:dyDescent="0.25">
      <c r="A4395" s="119">
        <v>606</v>
      </c>
      <c r="B4395" s="119">
        <v>29</v>
      </c>
      <c r="C4395" s="119">
        <v>3</v>
      </c>
      <c r="D4395" s="119" t="s">
        <v>245</v>
      </c>
      <c r="E4395" s="119">
        <v>9</v>
      </c>
      <c r="F4395" s="119" t="s">
        <v>412</v>
      </c>
      <c r="G4395" s="119" t="s">
        <v>413</v>
      </c>
      <c r="H4395" s="119" t="s">
        <v>188</v>
      </c>
      <c r="I4395" s="119" t="s">
        <v>190</v>
      </c>
      <c r="J4395" s="119">
        <v>2</v>
      </c>
      <c r="K4395" s="119">
        <v>1</v>
      </c>
      <c r="L4395" s="119">
        <v>101</v>
      </c>
      <c r="M4395" s="119">
        <v>28</v>
      </c>
      <c r="N4395" s="120"/>
    </row>
    <row r="4396" spans="1:14" x14ac:dyDescent="0.25">
      <c r="A4396" s="119">
        <v>606</v>
      </c>
      <c r="B4396" s="119">
        <v>29</v>
      </c>
      <c r="C4396" s="119">
        <v>3</v>
      </c>
      <c r="D4396" s="119" t="s">
        <v>245</v>
      </c>
      <c r="E4396" s="119">
        <v>9</v>
      </c>
      <c r="F4396" s="119" t="s">
        <v>412</v>
      </c>
      <c r="G4396" s="119" t="s">
        <v>413</v>
      </c>
      <c r="H4396" s="119" t="s">
        <v>188</v>
      </c>
      <c r="I4396" s="119" t="s">
        <v>190</v>
      </c>
      <c r="J4396" s="119">
        <v>2</v>
      </c>
      <c r="K4396" s="119">
        <v>2</v>
      </c>
      <c r="L4396" s="119">
        <v>201</v>
      </c>
      <c r="M4396" s="119">
        <v>28</v>
      </c>
      <c r="N4396" s="120"/>
    </row>
    <row r="4397" spans="1:14" x14ac:dyDescent="0.25">
      <c r="A4397" s="119">
        <v>606</v>
      </c>
      <c r="B4397" s="119">
        <v>29</v>
      </c>
      <c r="C4397" s="119">
        <v>3</v>
      </c>
      <c r="D4397" s="119" t="s">
        <v>245</v>
      </c>
      <c r="E4397" s="119">
        <v>9</v>
      </c>
      <c r="F4397" s="119" t="s">
        <v>412</v>
      </c>
      <c r="G4397" s="119" t="s">
        <v>413</v>
      </c>
      <c r="H4397" s="119" t="s">
        <v>188</v>
      </c>
      <c r="I4397" s="119" t="s">
        <v>190</v>
      </c>
      <c r="J4397" s="119">
        <v>2</v>
      </c>
      <c r="K4397" s="119">
        <v>3</v>
      </c>
      <c r="L4397" s="119">
        <v>301</v>
      </c>
      <c r="M4397" s="119">
        <v>26</v>
      </c>
      <c r="N4397" s="120"/>
    </row>
    <row r="4398" spans="1:14" x14ac:dyDescent="0.25">
      <c r="A4398" s="119">
        <v>606</v>
      </c>
      <c r="B4398" s="119">
        <v>29</v>
      </c>
      <c r="C4398" s="119">
        <v>3</v>
      </c>
      <c r="D4398" s="119" t="s">
        <v>245</v>
      </c>
      <c r="E4398" s="119">
        <v>9</v>
      </c>
      <c r="F4398" s="119" t="s">
        <v>412</v>
      </c>
      <c r="G4398" s="119" t="s">
        <v>413</v>
      </c>
      <c r="H4398" s="119" t="s">
        <v>188</v>
      </c>
      <c r="I4398" s="119" t="s">
        <v>190</v>
      </c>
      <c r="J4398" s="119">
        <v>2</v>
      </c>
      <c r="K4398" s="119">
        <v>4</v>
      </c>
      <c r="L4398" s="119">
        <v>401</v>
      </c>
      <c r="M4398" s="119">
        <v>31</v>
      </c>
      <c r="N4398" s="120"/>
    </row>
    <row r="4399" spans="1:14" x14ac:dyDescent="0.25">
      <c r="A4399" s="119">
        <v>606</v>
      </c>
      <c r="B4399" s="119">
        <v>29</v>
      </c>
      <c r="C4399" s="119">
        <v>3</v>
      </c>
      <c r="D4399" s="119" t="s">
        <v>245</v>
      </c>
      <c r="E4399" s="119">
        <v>9</v>
      </c>
      <c r="F4399" s="119" t="s">
        <v>412</v>
      </c>
      <c r="G4399" s="119" t="s">
        <v>413</v>
      </c>
      <c r="H4399" s="119" t="s">
        <v>188</v>
      </c>
      <c r="I4399" s="119" t="s">
        <v>190</v>
      </c>
      <c r="J4399" s="119">
        <v>2</v>
      </c>
      <c r="K4399" s="119">
        <v>5</v>
      </c>
      <c r="L4399" s="119">
        <v>501</v>
      </c>
      <c r="M4399" s="119">
        <v>25</v>
      </c>
      <c r="N4399" s="120"/>
    </row>
    <row r="4400" spans="1:14" x14ac:dyDescent="0.25">
      <c r="A4400" s="119">
        <v>606</v>
      </c>
      <c r="B4400" s="119">
        <v>161</v>
      </c>
      <c r="C4400" s="119">
        <v>3</v>
      </c>
      <c r="D4400" s="119" t="s">
        <v>245</v>
      </c>
      <c r="E4400" s="119">
        <v>9</v>
      </c>
      <c r="F4400" s="119" t="s">
        <v>412</v>
      </c>
      <c r="G4400" s="119" t="s">
        <v>414</v>
      </c>
      <c r="H4400" s="119" t="s">
        <v>188</v>
      </c>
      <c r="I4400" s="119" t="s">
        <v>189</v>
      </c>
      <c r="J4400" s="119">
        <v>1</v>
      </c>
      <c r="K4400" s="119">
        <v>0</v>
      </c>
      <c r="L4400" s="119">
        <v>1</v>
      </c>
      <c r="M4400" s="119">
        <v>26</v>
      </c>
      <c r="N4400" s="120"/>
    </row>
    <row r="4401" spans="1:14" x14ac:dyDescent="0.25">
      <c r="A4401" s="119">
        <v>606</v>
      </c>
      <c r="B4401" s="119">
        <v>161</v>
      </c>
      <c r="C4401" s="119">
        <v>3</v>
      </c>
      <c r="D4401" s="119" t="s">
        <v>245</v>
      </c>
      <c r="E4401" s="119">
        <v>9</v>
      </c>
      <c r="F4401" s="119" t="s">
        <v>412</v>
      </c>
      <c r="G4401" s="119" t="s">
        <v>414</v>
      </c>
      <c r="H4401" s="119" t="s">
        <v>188</v>
      </c>
      <c r="I4401" s="119" t="s">
        <v>189</v>
      </c>
      <c r="J4401" s="119">
        <v>2</v>
      </c>
      <c r="K4401" s="119">
        <v>1</v>
      </c>
      <c r="L4401" s="119">
        <v>101</v>
      </c>
      <c r="M4401" s="119">
        <v>31</v>
      </c>
      <c r="N4401" s="120"/>
    </row>
    <row r="4402" spans="1:14" x14ac:dyDescent="0.25">
      <c r="A4402" s="119">
        <v>606</v>
      </c>
      <c r="B4402" s="119">
        <v>161</v>
      </c>
      <c r="C4402" s="119">
        <v>3</v>
      </c>
      <c r="D4402" s="119" t="s">
        <v>245</v>
      </c>
      <c r="E4402" s="119">
        <v>9</v>
      </c>
      <c r="F4402" s="119" t="s">
        <v>412</v>
      </c>
      <c r="G4402" s="119" t="s">
        <v>414</v>
      </c>
      <c r="H4402" s="119" t="s">
        <v>188</v>
      </c>
      <c r="I4402" s="119" t="s">
        <v>189</v>
      </c>
      <c r="J4402" s="119">
        <v>2</v>
      </c>
      <c r="K4402" s="119">
        <v>2</v>
      </c>
      <c r="L4402" s="119">
        <v>201</v>
      </c>
      <c r="M4402" s="119">
        <v>29</v>
      </c>
      <c r="N4402" s="120"/>
    </row>
    <row r="4403" spans="1:14" x14ac:dyDescent="0.25">
      <c r="A4403" s="119">
        <v>606</v>
      </c>
      <c r="B4403" s="119">
        <v>161</v>
      </c>
      <c r="C4403" s="119">
        <v>3</v>
      </c>
      <c r="D4403" s="119" t="s">
        <v>245</v>
      </c>
      <c r="E4403" s="119">
        <v>9</v>
      </c>
      <c r="F4403" s="119" t="s">
        <v>412</v>
      </c>
      <c r="G4403" s="119" t="s">
        <v>414</v>
      </c>
      <c r="H4403" s="119" t="s">
        <v>188</v>
      </c>
      <c r="I4403" s="119" t="s">
        <v>189</v>
      </c>
      <c r="J4403" s="119">
        <v>2</v>
      </c>
      <c r="K4403" s="119">
        <v>3</v>
      </c>
      <c r="L4403" s="119">
        <v>301</v>
      </c>
      <c r="M4403" s="119">
        <v>28</v>
      </c>
      <c r="N4403" s="120"/>
    </row>
    <row r="4404" spans="1:14" x14ac:dyDescent="0.25">
      <c r="A4404" s="119">
        <v>606</v>
      </c>
      <c r="B4404" s="119">
        <v>161</v>
      </c>
      <c r="C4404" s="119">
        <v>3</v>
      </c>
      <c r="D4404" s="119" t="s">
        <v>245</v>
      </c>
      <c r="E4404" s="119">
        <v>9</v>
      </c>
      <c r="F4404" s="119" t="s">
        <v>412</v>
      </c>
      <c r="G4404" s="119" t="s">
        <v>414</v>
      </c>
      <c r="H4404" s="119" t="s">
        <v>188</v>
      </c>
      <c r="I4404" s="119" t="s">
        <v>189</v>
      </c>
      <c r="J4404" s="119">
        <v>2</v>
      </c>
      <c r="K4404" s="119">
        <v>4</v>
      </c>
      <c r="L4404" s="119">
        <v>401</v>
      </c>
      <c r="M4404" s="119">
        <v>35</v>
      </c>
      <c r="N4404" s="120"/>
    </row>
    <row r="4405" spans="1:14" x14ac:dyDescent="0.25">
      <c r="A4405" s="119">
        <v>606</v>
      </c>
      <c r="B4405" s="119">
        <v>161</v>
      </c>
      <c r="C4405" s="119">
        <v>3</v>
      </c>
      <c r="D4405" s="119" t="s">
        <v>245</v>
      </c>
      <c r="E4405" s="119">
        <v>9</v>
      </c>
      <c r="F4405" s="119" t="s">
        <v>412</v>
      </c>
      <c r="G4405" s="119" t="s">
        <v>414</v>
      </c>
      <c r="H4405" s="119" t="s">
        <v>188</v>
      </c>
      <c r="I4405" s="119" t="s">
        <v>189</v>
      </c>
      <c r="J4405" s="119">
        <v>2</v>
      </c>
      <c r="K4405" s="119">
        <v>5</v>
      </c>
      <c r="L4405" s="119">
        <v>501</v>
      </c>
      <c r="M4405" s="119">
        <v>35</v>
      </c>
      <c r="N4405" s="120"/>
    </row>
    <row r="4406" spans="1:14" x14ac:dyDescent="0.25">
      <c r="A4406" s="119">
        <v>606</v>
      </c>
      <c r="B4406" s="119">
        <v>161</v>
      </c>
      <c r="C4406" s="119">
        <v>3</v>
      </c>
      <c r="D4406" s="119" t="s">
        <v>245</v>
      </c>
      <c r="E4406" s="119">
        <v>9</v>
      </c>
      <c r="F4406" s="119" t="s">
        <v>412</v>
      </c>
      <c r="G4406" s="119" t="s">
        <v>414</v>
      </c>
      <c r="H4406" s="119" t="s">
        <v>188</v>
      </c>
      <c r="I4406" s="119" t="s">
        <v>190</v>
      </c>
      <c r="J4406" s="119">
        <v>1</v>
      </c>
      <c r="K4406" s="119">
        <v>0</v>
      </c>
      <c r="L4406" s="119">
        <v>1</v>
      </c>
      <c r="M4406" s="119">
        <v>23</v>
      </c>
      <c r="N4406" s="120"/>
    </row>
    <row r="4407" spans="1:14" x14ac:dyDescent="0.25">
      <c r="A4407" s="119">
        <v>606</v>
      </c>
      <c r="B4407" s="119">
        <v>161</v>
      </c>
      <c r="C4407" s="119">
        <v>3</v>
      </c>
      <c r="D4407" s="119" t="s">
        <v>245</v>
      </c>
      <c r="E4407" s="119">
        <v>9</v>
      </c>
      <c r="F4407" s="119" t="s">
        <v>412</v>
      </c>
      <c r="G4407" s="119" t="s">
        <v>414</v>
      </c>
      <c r="H4407" s="119" t="s">
        <v>188</v>
      </c>
      <c r="I4407" s="119" t="s">
        <v>190</v>
      </c>
      <c r="J4407" s="119">
        <v>2</v>
      </c>
      <c r="K4407" s="119">
        <v>1</v>
      </c>
      <c r="L4407" s="119">
        <v>101</v>
      </c>
      <c r="M4407" s="119">
        <v>27</v>
      </c>
      <c r="N4407" s="120"/>
    </row>
    <row r="4408" spans="1:14" x14ac:dyDescent="0.25">
      <c r="A4408" s="119">
        <v>606</v>
      </c>
      <c r="B4408" s="119">
        <v>161</v>
      </c>
      <c r="C4408" s="119">
        <v>3</v>
      </c>
      <c r="D4408" s="119" t="s">
        <v>245</v>
      </c>
      <c r="E4408" s="119">
        <v>9</v>
      </c>
      <c r="F4408" s="119" t="s">
        <v>412</v>
      </c>
      <c r="G4408" s="119" t="s">
        <v>414</v>
      </c>
      <c r="H4408" s="119" t="s">
        <v>188</v>
      </c>
      <c r="I4408" s="119" t="s">
        <v>190</v>
      </c>
      <c r="J4408" s="119">
        <v>2</v>
      </c>
      <c r="K4408" s="119">
        <v>2</v>
      </c>
      <c r="L4408" s="119">
        <v>201</v>
      </c>
      <c r="M4408" s="119">
        <v>31</v>
      </c>
      <c r="N4408" s="120"/>
    </row>
    <row r="4409" spans="1:14" x14ac:dyDescent="0.25">
      <c r="A4409" s="119">
        <v>606</v>
      </c>
      <c r="B4409" s="119">
        <v>161</v>
      </c>
      <c r="C4409" s="119">
        <v>3</v>
      </c>
      <c r="D4409" s="119" t="s">
        <v>245</v>
      </c>
      <c r="E4409" s="119">
        <v>9</v>
      </c>
      <c r="F4409" s="119" t="s">
        <v>412</v>
      </c>
      <c r="G4409" s="119" t="s">
        <v>414</v>
      </c>
      <c r="H4409" s="119" t="s">
        <v>188</v>
      </c>
      <c r="I4409" s="119" t="s">
        <v>190</v>
      </c>
      <c r="J4409" s="119">
        <v>2</v>
      </c>
      <c r="K4409" s="119">
        <v>3</v>
      </c>
      <c r="L4409" s="119">
        <v>301</v>
      </c>
      <c r="M4409" s="119">
        <v>34</v>
      </c>
      <c r="N4409" s="120"/>
    </row>
    <row r="4410" spans="1:14" x14ac:dyDescent="0.25">
      <c r="A4410" s="119">
        <v>606</v>
      </c>
      <c r="B4410" s="119">
        <v>161</v>
      </c>
      <c r="C4410" s="119">
        <v>3</v>
      </c>
      <c r="D4410" s="119" t="s">
        <v>245</v>
      </c>
      <c r="E4410" s="119">
        <v>9</v>
      </c>
      <c r="F4410" s="119" t="s">
        <v>412</v>
      </c>
      <c r="G4410" s="119" t="s">
        <v>414</v>
      </c>
      <c r="H4410" s="119" t="s">
        <v>188</v>
      </c>
      <c r="I4410" s="119" t="s">
        <v>190</v>
      </c>
      <c r="J4410" s="119">
        <v>2</v>
      </c>
      <c r="K4410" s="119">
        <v>4</v>
      </c>
      <c r="L4410" s="119">
        <v>401</v>
      </c>
      <c r="M4410" s="119">
        <v>30</v>
      </c>
      <c r="N4410" s="120"/>
    </row>
    <row r="4411" spans="1:14" x14ac:dyDescent="0.25">
      <c r="A4411" s="119">
        <v>606</v>
      </c>
      <c r="B4411" s="119">
        <v>161</v>
      </c>
      <c r="C4411" s="119">
        <v>3</v>
      </c>
      <c r="D4411" s="119" t="s">
        <v>245</v>
      </c>
      <c r="E4411" s="119">
        <v>9</v>
      </c>
      <c r="F4411" s="119" t="s">
        <v>412</v>
      </c>
      <c r="G4411" s="119" t="s">
        <v>414</v>
      </c>
      <c r="H4411" s="119" t="s">
        <v>188</v>
      </c>
      <c r="I4411" s="119" t="s">
        <v>190</v>
      </c>
      <c r="J4411" s="119">
        <v>2</v>
      </c>
      <c r="K4411" s="119">
        <v>5</v>
      </c>
      <c r="L4411" s="119">
        <v>501</v>
      </c>
      <c r="M4411" s="119">
        <v>30</v>
      </c>
      <c r="N4411" s="120"/>
    </row>
    <row r="4412" spans="1:14" x14ac:dyDescent="0.25">
      <c r="A4412" s="119">
        <v>606</v>
      </c>
      <c r="B4412" s="119">
        <v>606</v>
      </c>
      <c r="C4412" s="119">
        <v>3</v>
      </c>
      <c r="D4412" s="119" t="s">
        <v>245</v>
      </c>
      <c r="E4412" s="119">
        <v>9</v>
      </c>
      <c r="F4412" s="119" t="s">
        <v>412</v>
      </c>
      <c r="G4412" s="119" t="s">
        <v>415</v>
      </c>
      <c r="H4412" s="119" t="s">
        <v>188</v>
      </c>
      <c r="I4412" s="119" t="s">
        <v>189</v>
      </c>
      <c r="J4412" s="119">
        <v>3</v>
      </c>
      <c r="K4412" s="119">
        <v>9</v>
      </c>
      <c r="L4412" s="119">
        <v>901</v>
      </c>
      <c r="M4412" s="119">
        <v>36</v>
      </c>
      <c r="N4412" s="120"/>
    </row>
    <row r="4413" spans="1:14" x14ac:dyDescent="0.25">
      <c r="A4413" s="119">
        <v>606</v>
      </c>
      <c r="B4413" s="119">
        <v>606</v>
      </c>
      <c r="C4413" s="119">
        <v>3</v>
      </c>
      <c r="D4413" s="119" t="s">
        <v>245</v>
      </c>
      <c r="E4413" s="119">
        <v>9</v>
      </c>
      <c r="F4413" s="119" t="s">
        <v>412</v>
      </c>
      <c r="G4413" s="119" t="s">
        <v>415</v>
      </c>
      <c r="H4413" s="119" t="s">
        <v>188</v>
      </c>
      <c r="I4413" s="119" t="s">
        <v>189</v>
      </c>
      <c r="J4413" s="119">
        <v>3</v>
      </c>
      <c r="K4413" s="119">
        <v>9</v>
      </c>
      <c r="L4413" s="119">
        <v>902</v>
      </c>
      <c r="M4413" s="119">
        <v>35</v>
      </c>
      <c r="N4413" s="120"/>
    </row>
    <row r="4414" spans="1:14" x14ac:dyDescent="0.25">
      <c r="A4414" s="119">
        <v>606</v>
      </c>
      <c r="B4414" s="119">
        <v>606</v>
      </c>
      <c r="C4414" s="119">
        <v>3</v>
      </c>
      <c r="D4414" s="119" t="s">
        <v>245</v>
      </c>
      <c r="E4414" s="119">
        <v>9</v>
      </c>
      <c r="F4414" s="119" t="s">
        <v>412</v>
      </c>
      <c r="G4414" s="119" t="s">
        <v>415</v>
      </c>
      <c r="H4414" s="119" t="s">
        <v>188</v>
      </c>
      <c r="I4414" s="119" t="s">
        <v>189</v>
      </c>
      <c r="J4414" s="119">
        <v>4</v>
      </c>
      <c r="K4414" s="119">
        <v>10</v>
      </c>
      <c r="L4414" s="119">
        <v>1001</v>
      </c>
      <c r="M4414" s="119">
        <v>36</v>
      </c>
      <c r="N4414" s="120"/>
    </row>
    <row r="4415" spans="1:14" x14ac:dyDescent="0.25">
      <c r="A4415" s="119">
        <v>606</v>
      </c>
      <c r="B4415" s="119">
        <v>606</v>
      </c>
      <c r="C4415" s="119">
        <v>3</v>
      </c>
      <c r="D4415" s="119" t="s">
        <v>245</v>
      </c>
      <c r="E4415" s="119">
        <v>9</v>
      </c>
      <c r="F4415" s="119" t="s">
        <v>412</v>
      </c>
      <c r="G4415" s="119" t="s">
        <v>415</v>
      </c>
      <c r="H4415" s="119" t="s">
        <v>188</v>
      </c>
      <c r="I4415" s="119" t="s">
        <v>189</v>
      </c>
      <c r="J4415" s="119">
        <v>4</v>
      </c>
      <c r="K4415" s="119">
        <v>10</v>
      </c>
      <c r="L4415" s="119">
        <v>1002</v>
      </c>
      <c r="M4415" s="119">
        <v>37</v>
      </c>
      <c r="N4415" s="120"/>
    </row>
    <row r="4416" spans="1:14" x14ac:dyDescent="0.25">
      <c r="A4416" s="119">
        <v>606</v>
      </c>
      <c r="B4416" s="119">
        <v>606</v>
      </c>
      <c r="C4416" s="119">
        <v>3</v>
      </c>
      <c r="D4416" s="119" t="s">
        <v>245</v>
      </c>
      <c r="E4416" s="119">
        <v>9</v>
      </c>
      <c r="F4416" s="119" t="s">
        <v>412</v>
      </c>
      <c r="G4416" s="119" t="s">
        <v>415</v>
      </c>
      <c r="H4416" s="119" t="s">
        <v>188</v>
      </c>
      <c r="I4416" s="119" t="s">
        <v>189</v>
      </c>
      <c r="J4416" s="119">
        <v>4</v>
      </c>
      <c r="K4416" s="119">
        <v>11</v>
      </c>
      <c r="L4416" s="119">
        <v>1101</v>
      </c>
      <c r="M4416" s="119">
        <v>33</v>
      </c>
      <c r="N4416" s="120"/>
    </row>
    <row r="4417" spans="1:14" x14ac:dyDescent="0.25">
      <c r="A4417" s="119">
        <v>606</v>
      </c>
      <c r="B4417" s="119">
        <v>606</v>
      </c>
      <c r="C4417" s="119">
        <v>3</v>
      </c>
      <c r="D4417" s="119" t="s">
        <v>245</v>
      </c>
      <c r="E4417" s="119">
        <v>9</v>
      </c>
      <c r="F4417" s="119" t="s">
        <v>412</v>
      </c>
      <c r="G4417" s="119" t="s">
        <v>415</v>
      </c>
      <c r="H4417" s="119" t="s">
        <v>188</v>
      </c>
      <c r="I4417" s="119" t="s">
        <v>189</v>
      </c>
      <c r="J4417" s="119">
        <v>4</v>
      </c>
      <c r="K4417" s="119">
        <v>11</v>
      </c>
      <c r="L4417" s="119">
        <v>1102</v>
      </c>
      <c r="M4417" s="119">
        <v>34</v>
      </c>
      <c r="N4417" s="120"/>
    </row>
    <row r="4418" spans="1:14" x14ac:dyDescent="0.25">
      <c r="A4418" s="119">
        <v>606</v>
      </c>
      <c r="B4418" s="119">
        <v>606</v>
      </c>
      <c r="C4418" s="119">
        <v>3</v>
      </c>
      <c r="D4418" s="119" t="s">
        <v>245</v>
      </c>
      <c r="E4418" s="119">
        <v>9</v>
      </c>
      <c r="F4418" s="119" t="s">
        <v>412</v>
      </c>
      <c r="G4418" s="119" t="s">
        <v>415</v>
      </c>
      <c r="H4418" s="119" t="s">
        <v>188</v>
      </c>
      <c r="I4418" s="119" t="s">
        <v>190</v>
      </c>
      <c r="J4418" s="119">
        <v>3</v>
      </c>
      <c r="K4418" s="119">
        <v>6</v>
      </c>
      <c r="L4418" s="119">
        <v>601</v>
      </c>
      <c r="M4418" s="119">
        <v>37</v>
      </c>
      <c r="N4418" s="120"/>
    </row>
    <row r="4419" spans="1:14" x14ac:dyDescent="0.25">
      <c r="A4419" s="119">
        <v>606</v>
      </c>
      <c r="B4419" s="119">
        <v>606</v>
      </c>
      <c r="C4419" s="119">
        <v>3</v>
      </c>
      <c r="D4419" s="119" t="s">
        <v>245</v>
      </c>
      <c r="E4419" s="119">
        <v>9</v>
      </c>
      <c r="F4419" s="119" t="s">
        <v>412</v>
      </c>
      <c r="G4419" s="119" t="s">
        <v>415</v>
      </c>
      <c r="H4419" s="119" t="s">
        <v>188</v>
      </c>
      <c r="I4419" s="119" t="s">
        <v>190</v>
      </c>
      <c r="J4419" s="119">
        <v>3</v>
      </c>
      <c r="K4419" s="119">
        <v>6</v>
      </c>
      <c r="L4419" s="119">
        <v>602</v>
      </c>
      <c r="M4419" s="119">
        <v>38</v>
      </c>
      <c r="N4419" s="120"/>
    </row>
    <row r="4420" spans="1:14" x14ac:dyDescent="0.25">
      <c r="A4420" s="119">
        <v>606</v>
      </c>
      <c r="B4420" s="119">
        <v>606</v>
      </c>
      <c r="C4420" s="119">
        <v>3</v>
      </c>
      <c r="D4420" s="119" t="s">
        <v>245</v>
      </c>
      <c r="E4420" s="119">
        <v>9</v>
      </c>
      <c r="F4420" s="119" t="s">
        <v>412</v>
      </c>
      <c r="G4420" s="119" t="s">
        <v>415</v>
      </c>
      <c r="H4420" s="119" t="s">
        <v>188</v>
      </c>
      <c r="I4420" s="119" t="s">
        <v>190</v>
      </c>
      <c r="J4420" s="119">
        <v>3</v>
      </c>
      <c r="K4420" s="119">
        <v>7</v>
      </c>
      <c r="L4420" s="119">
        <v>701</v>
      </c>
      <c r="M4420" s="119">
        <v>36</v>
      </c>
      <c r="N4420" s="120"/>
    </row>
    <row r="4421" spans="1:14" x14ac:dyDescent="0.25">
      <c r="A4421" s="119">
        <v>606</v>
      </c>
      <c r="B4421" s="119">
        <v>606</v>
      </c>
      <c r="C4421" s="119">
        <v>3</v>
      </c>
      <c r="D4421" s="119" t="s">
        <v>245</v>
      </c>
      <c r="E4421" s="119">
        <v>9</v>
      </c>
      <c r="F4421" s="119" t="s">
        <v>412</v>
      </c>
      <c r="G4421" s="119" t="s">
        <v>415</v>
      </c>
      <c r="H4421" s="119" t="s">
        <v>188</v>
      </c>
      <c r="I4421" s="119" t="s">
        <v>190</v>
      </c>
      <c r="J4421" s="119">
        <v>3</v>
      </c>
      <c r="K4421" s="119">
        <v>7</v>
      </c>
      <c r="L4421" s="119">
        <v>702</v>
      </c>
      <c r="M4421" s="119">
        <v>37</v>
      </c>
      <c r="N4421" s="120"/>
    </row>
    <row r="4422" spans="1:14" x14ac:dyDescent="0.25">
      <c r="A4422" s="119">
        <v>606</v>
      </c>
      <c r="B4422" s="119">
        <v>606</v>
      </c>
      <c r="C4422" s="119">
        <v>3</v>
      </c>
      <c r="D4422" s="119" t="s">
        <v>245</v>
      </c>
      <c r="E4422" s="119">
        <v>9</v>
      </c>
      <c r="F4422" s="119" t="s">
        <v>412</v>
      </c>
      <c r="G4422" s="119" t="s">
        <v>415</v>
      </c>
      <c r="H4422" s="119" t="s">
        <v>188</v>
      </c>
      <c r="I4422" s="119" t="s">
        <v>190</v>
      </c>
      <c r="J4422" s="119">
        <v>3</v>
      </c>
      <c r="K4422" s="119">
        <v>8</v>
      </c>
      <c r="L4422" s="119">
        <v>801</v>
      </c>
      <c r="M4422" s="119">
        <v>35</v>
      </c>
      <c r="N4422" s="120"/>
    </row>
    <row r="4423" spans="1:14" x14ac:dyDescent="0.25">
      <c r="A4423" s="119">
        <v>606</v>
      </c>
      <c r="B4423" s="119">
        <v>606</v>
      </c>
      <c r="C4423" s="119">
        <v>3</v>
      </c>
      <c r="D4423" s="119" t="s">
        <v>245</v>
      </c>
      <c r="E4423" s="119">
        <v>9</v>
      </c>
      <c r="F4423" s="119" t="s">
        <v>412</v>
      </c>
      <c r="G4423" s="119" t="s">
        <v>415</v>
      </c>
      <c r="H4423" s="119" t="s">
        <v>188</v>
      </c>
      <c r="I4423" s="119" t="s">
        <v>190</v>
      </c>
      <c r="J4423" s="119">
        <v>3</v>
      </c>
      <c r="K4423" s="119">
        <v>8</v>
      </c>
      <c r="L4423" s="119">
        <v>802</v>
      </c>
      <c r="M4423" s="119">
        <v>36</v>
      </c>
      <c r="N4423" s="120"/>
    </row>
    <row r="4424" spans="1:14" x14ac:dyDescent="0.25">
      <c r="A4424" s="119">
        <v>633</v>
      </c>
      <c r="B4424" s="119">
        <v>20</v>
      </c>
      <c r="C4424" s="119">
        <v>3</v>
      </c>
      <c r="D4424" s="119" t="s">
        <v>245</v>
      </c>
      <c r="E4424" s="119">
        <v>10</v>
      </c>
      <c r="F4424" s="119" t="s">
        <v>416</v>
      </c>
      <c r="G4424" s="119" t="s">
        <v>417</v>
      </c>
      <c r="H4424" s="119" t="s">
        <v>188</v>
      </c>
      <c r="I4424" s="119" t="s">
        <v>189</v>
      </c>
      <c r="J4424" s="119">
        <v>1</v>
      </c>
      <c r="K4424" s="119">
        <v>0</v>
      </c>
      <c r="L4424" s="119">
        <v>1</v>
      </c>
      <c r="M4424" s="119">
        <v>25</v>
      </c>
      <c r="N4424" s="120"/>
    </row>
    <row r="4425" spans="1:14" x14ac:dyDescent="0.25">
      <c r="A4425" s="119">
        <v>633</v>
      </c>
      <c r="B4425" s="119">
        <v>20</v>
      </c>
      <c r="C4425" s="119">
        <v>3</v>
      </c>
      <c r="D4425" s="119" t="s">
        <v>245</v>
      </c>
      <c r="E4425" s="119">
        <v>10</v>
      </c>
      <c r="F4425" s="119" t="s">
        <v>416</v>
      </c>
      <c r="G4425" s="119" t="s">
        <v>417</v>
      </c>
      <c r="H4425" s="119" t="s">
        <v>188</v>
      </c>
      <c r="I4425" s="119" t="s">
        <v>189</v>
      </c>
      <c r="J4425" s="119">
        <v>1</v>
      </c>
      <c r="K4425" s="119">
        <v>0</v>
      </c>
      <c r="L4425" s="119">
        <v>2</v>
      </c>
      <c r="M4425" s="119">
        <v>24</v>
      </c>
      <c r="N4425" s="120"/>
    </row>
    <row r="4426" spans="1:14" x14ac:dyDescent="0.25">
      <c r="A4426" s="119">
        <v>633</v>
      </c>
      <c r="B4426" s="119">
        <v>20</v>
      </c>
      <c r="C4426" s="119">
        <v>3</v>
      </c>
      <c r="D4426" s="119" t="s">
        <v>245</v>
      </c>
      <c r="E4426" s="119">
        <v>10</v>
      </c>
      <c r="F4426" s="119" t="s">
        <v>416</v>
      </c>
      <c r="G4426" s="119" t="s">
        <v>417</v>
      </c>
      <c r="H4426" s="119" t="s">
        <v>188</v>
      </c>
      <c r="I4426" s="119" t="s">
        <v>189</v>
      </c>
      <c r="J4426" s="119">
        <v>2</v>
      </c>
      <c r="K4426" s="119">
        <v>1</v>
      </c>
      <c r="L4426" s="119">
        <v>101</v>
      </c>
      <c r="M4426" s="119">
        <v>35</v>
      </c>
      <c r="N4426" s="120"/>
    </row>
    <row r="4427" spans="1:14" x14ac:dyDescent="0.25">
      <c r="A4427" s="119">
        <v>633</v>
      </c>
      <c r="B4427" s="119">
        <v>20</v>
      </c>
      <c r="C4427" s="119">
        <v>3</v>
      </c>
      <c r="D4427" s="119" t="s">
        <v>245</v>
      </c>
      <c r="E4427" s="119">
        <v>10</v>
      </c>
      <c r="F4427" s="119" t="s">
        <v>416</v>
      </c>
      <c r="G4427" s="119" t="s">
        <v>417</v>
      </c>
      <c r="H4427" s="119" t="s">
        <v>188</v>
      </c>
      <c r="I4427" s="119" t="s">
        <v>189</v>
      </c>
      <c r="J4427" s="119">
        <v>2</v>
      </c>
      <c r="K4427" s="119">
        <v>1</v>
      </c>
      <c r="L4427" s="119">
        <v>102</v>
      </c>
      <c r="M4427" s="119">
        <v>35</v>
      </c>
      <c r="N4427" s="120"/>
    </row>
    <row r="4428" spans="1:14" x14ac:dyDescent="0.25">
      <c r="A4428" s="119">
        <v>633</v>
      </c>
      <c r="B4428" s="119">
        <v>20</v>
      </c>
      <c r="C4428" s="119">
        <v>3</v>
      </c>
      <c r="D4428" s="119" t="s">
        <v>245</v>
      </c>
      <c r="E4428" s="119">
        <v>10</v>
      </c>
      <c r="F4428" s="119" t="s">
        <v>416</v>
      </c>
      <c r="G4428" s="119" t="s">
        <v>417</v>
      </c>
      <c r="H4428" s="119" t="s">
        <v>188</v>
      </c>
      <c r="I4428" s="119" t="s">
        <v>189</v>
      </c>
      <c r="J4428" s="119">
        <v>2</v>
      </c>
      <c r="K4428" s="119">
        <v>2</v>
      </c>
      <c r="L4428" s="119">
        <v>201</v>
      </c>
      <c r="M4428" s="119">
        <v>34</v>
      </c>
      <c r="N4428" s="120"/>
    </row>
    <row r="4429" spans="1:14" x14ac:dyDescent="0.25">
      <c r="A4429" s="119">
        <v>633</v>
      </c>
      <c r="B4429" s="119">
        <v>20</v>
      </c>
      <c r="C4429" s="119">
        <v>3</v>
      </c>
      <c r="D4429" s="119" t="s">
        <v>245</v>
      </c>
      <c r="E4429" s="119">
        <v>10</v>
      </c>
      <c r="F4429" s="119" t="s">
        <v>416</v>
      </c>
      <c r="G4429" s="119" t="s">
        <v>417</v>
      </c>
      <c r="H4429" s="119" t="s">
        <v>188</v>
      </c>
      <c r="I4429" s="119" t="s">
        <v>189</v>
      </c>
      <c r="J4429" s="119">
        <v>2</v>
      </c>
      <c r="K4429" s="119">
        <v>2</v>
      </c>
      <c r="L4429" s="119">
        <v>202</v>
      </c>
      <c r="M4429" s="119">
        <v>35</v>
      </c>
      <c r="N4429" s="120"/>
    </row>
    <row r="4430" spans="1:14" x14ac:dyDescent="0.25">
      <c r="A4430" s="119">
        <v>633</v>
      </c>
      <c r="B4430" s="119">
        <v>20</v>
      </c>
      <c r="C4430" s="119">
        <v>3</v>
      </c>
      <c r="D4430" s="119" t="s">
        <v>245</v>
      </c>
      <c r="E4430" s="119">
        <v>10</v>
      </c>
      <c r="F4430" s="119" t="s">
        <v>416</v>
      </c>
      <c r="G4430" s="119" t="s">
        <v>417</v>
      </c>
      <c r="H4430" s="119" t="s">
        <v>188</v>
      </c>
      <c r="I4430" s="119" t="s">
        <v>189</v>
      </c>
      <c r="J4430" s="119">
        <v>2</v>
      </c>
      <c r="K4430" s="119">
        <v>3</v>
      </c>
      <c r="L4430" s="119">
        <v>301</v>
      </c>
      <c r="M4430" s="119">
        <v>30</v>
      </c>
      <c r="N4430" s="120"/>
    </row>
    <row r="4431" spans="1:14" x14ac:dyDescent="0.25">
      <c r="A4431" s="119">
        <v>633</v>
      </c>
      <c r="B4431" s="119">
        <v>20</v>
      </c>
      <c r="C4431" s="119">
        <v>3</v>
      </c>
      <c r="D4431" s="119" t="s">
        <v>245</v>
      </c>
      <c r="E4431" s="119">
        <v>10</v>
      </c>
      <c r="F4431" s="119" t="s">
        <v>416</v>
      </c>
      <c r="G4431" s="119" t="s">
        <v>417</v>
      </c>
      <c r="H4431" s="119" t="s">
        <v>188</v>
      </c>
      <c r="I4431" s="119" t="s">
        <v>189</v>
      </c>
      <c r="J4431" s="119">
        <v>2</v>
      </c>
      <c r="K4431" s="119">
        <v>3</v>
      </c>
      <c r="L4431" s="119">
        <v>302</v>
      </c>
      <c r="M4431" s="119">
        <v>34</v>
      </c>
      <c r="N4431" s="120"/>
    </row>
    <row r="4432" spans="1:14" x14ac:dyDescent="0.25">
      <c r="A4432" s="119">
        <v>633</v>
      </c>
      <c r="B4432" s="119">
        <v>20</v>
      </c>
      <c r="C4432" s="119">
        <v>3</v>
      </c>
      <c r="D4432" s="119" t="s">
        <v>245</v>
      </c>
      <c r="E4432" s="119">
        <v>10</v>
      </c>
      <c r="F4432" s="119" t="s">
        <v>416</v>
      </c>
      <c r="G4432" s="119" t="s">
        <v>417</v>
      </c>
      <c r="H4432" s="119" t="s">
        <v>188</v>
      </c>
      <c r="I4432" s="119" t="s">
        <v>189</v>
      </c>
      <c r="J4432" s="119">
        <v>2</v>
      </c>
      <c r="K4432" s="119">
        <v>4</v>
      </c>
      <c r="L4432" s="119">
        <v>401</v>
      </c>
      <c r="M4432" s="119">
        <v>31</v>
      </c>
      <c r="N4432" s="120"/>
    </row>
    <row r="4433" spans="1:14" x14ac:dyDescent="0.25">
      <c r="A4433" s="119">
        <v>633</v>
      </c>
      <c r="B4433" s="119">
        <v>20</v>
      </c>
      <c r="C4433" s="119">
        <v>3</v>
      </c>
      <c r="D4433" s="119" t="s">
        <v>245</v>
      </c>
      <c r="E4433" s="119">
        <v>10</v>
      </c>
      <c r="F4433" s="119" t="s">
        <v>416</v>
      </c>
      <c r="G4433" s="119" t="s">
        <v>417</v>
      </c>
      <c r="H4433" s="119" t="s">
        <v>188</v>
      </c>
      <c r="I4433" s="119" t="s">
        <v>189</v>
      </c>
      <c r="J4433" s="119">
        <v>2</v>
      </c>
      <c r="K4433" s="119">
        <v>4</v>
      </c>
      <c r="L4433" s="119">
        <v>402</v>
      </c>
      <c r="M4433" s="119">
        <v>26</v>
      </c>
      <c r="N4433" s="120"/>
    </row>
    <row r="4434" spans="1:14" x14ac:dyDescent="0.25">
      <c r="A4434" s="119">
        <v>633</v>
      </c>
      <c r="B4434" s="119">
        <v>20</v>
      </c>
      <c r="C4434" s="119">
        <v>3</v>
      </c>
      <c r="D4434" s="119" t="s">
        <v>245</v>
      </c>
      <c r="E4434" s="119">
        <v>10</v>
      </c>
      <c r="F4434" s="119" t="s">
        <v>416</v>
      </c>
      <c r="G4434" s="119" t="s">
        <v>417</v>
      </c>
      <c r="H4434" s="119" t="s">
        <v>188</v>
      </c>
      <c r="I4434" s="119" t="s">
        <v>189</v>
      </c>
      <c r="J4434" s="119">
        <v>2</v>
      </c>
      <c r="K4434" s="119">
        <v>5</v>
      </c>
      <c r="L4434" s="119">
        <v>501</v>
      </c>
      <c r="M4434" s="119">
        <v>30</v>
      </c>
      <c r="N4434" s="120"/>
    </row>
    <row r="4435" spans="1:14" x14ac:dyDescent="0.25">
      <c r="A4435" s="119">
        <v>633</v>
      </c>
      <c r="B4435" s="119">
        <v>20</v>
      </c>
      <c r="C4435" s="119">
        <v>3</v>
      </c>
      <c r="D4435" s="119" t="s">
        <v>245</v>
      </c>
      <c r="E4435" s="119">
        <v>10</v>
      </c>
      <c r="F4435" s="119" t="s">
        <v>416</v>
      </c>
      <c r="G4435" s="119" t="s">
        <v>417</v>
      </c>
      <c r="H4435" s="119" t="s">
        <v>188</v>
      </c>
      <c r="I4435" s="119" t="s">
        <v>189</v>
      </c>
      <c r="J4435" s="119">
        <v>2</v>
      </c>
      <c r="K4435" s="119">
        <v>5</v>
      </c>
      <c r="L4435" s="119">
        <v>502</v>
      </c>
      <c r="M4435" s="119">
        <v>30</v>
      </c>
      <c r="N4435" s="120"/>
    </row>
    <row r="4436" spans="1:14" x14ac:dyDescent="0.25">
      <c r="A4436" s="119">
        <v>633</v>
      </c>
      <c r="B4436" s="119">
        <v>20</v>
      </c>
      <c r="C4436" s="119">
        <v>3</v>
      </c>
      <c r="D4436" s="119" t="s">
        <v>245</v>
      </c>
      <c r="E4436" s="119">
        <v>10</v>
      </c>
      <c r="F4436" s="119" t="s">
        <v>416</v>
      </c>
      <c r="G4436" s="119" t="s">
        <v>417</v>
      </c>
      <c r="H4436" s="119" t="s">
        <v>188</v>
      </c>
      <c r="I4436" s="119" t="s">
        <v>190</v>
      </c>
      <c r="J4436" s="119">
        <v>1</v>
      </c>
      <c r="K4436" s="119">
        <v>0</v>
      </c>
      <c r="L4436" s="119">
        <v>1</v>
      </c>
      <c r="M4436" s="119">
        <v>26</v>
      </c>
      <c r="N4436" s="120"/>
    </row>
    <row r="4437" spans="1:14" x14ac:dyDescent="0.25">
      <c r="A4437" s="119">
        <v>633</v>
      </c>
      <c r="B4437" s="119">
        <v>20</v>
      </c>
      <c r="C4437" s="119">
        <v>3</v>
      </c>
      <c r="D4437" s="119" t="s">
        <v>245</v>
      </c>
      <c r="E4437" s="119">
        <v>10</v>
      </c>
      <c r="F4437" s="119" t="s">
        <v>416</v>
      </c>
      <c r="G4437" s="119" t="s">
        <v>417</v>
      </c>
      <c r="H4437" s="119" t="s">
        <v>188</v>
      </c>
      <c r="I4437" s="119" t="s">
        <v>190</v>
      </c>
      <c r="J4437" s="119">
        <v>2</v>
      </c>
      <c r="K4437" s="119">
        <v>1</v>
      </c>
      <c r="L4437" s="119">
        <v>101</v>
      </c>
      <c r="M4437" s="119">
        <v>31</v>
      </c>
      <c r="N4437" s="120"/>
    </row>
    <row r="4438" spans="1:14" x14ac:dyDescent="0.25">
      <c r="A4438" s="119">
        <v>633</v>
      </c>
      <c r="B4438" s="119">
        <v>20</v>
      </c>
      <c r="C4438" s="119">
        <v>3</v>
      </c>
      <c r="D4438" s="119" t="s">
        <v>245</v>
      </c>
      <c r="E4438" s="119">
        <v>10</v>
      </c>
      <c r="F4438" s="119" t="s">
        <v>416</v>
      </c>
      <c r="G4438" s="119" t="s">
        <v>417</v>
      </c>
      <c r="H4438" s="119" t="s">
        <v>188</v>
      </c>
      <c r="I4438" s="119" t="s">
        <v>190</v>
      </c>
      <c r="J4438" s="119">
        <v>2</v>
      </c>
      <c r="K4438" s="119">
        <v>2</v>
      </c>
      <c r="L4438" s="119">
        <v>201</v>
      </c>
      <c r="M4438" s="119">
        <v>35</v>
      </c>
      <c r="N4438" s="120"/>
    </row>
    <row r="4439" spans="1:14" x14ac:dyDescent="0.25">
      <c r="A4439" s="119">
        <v>633</v>
      </c>
      <c r="B4439" s="119">
        <v>20</v>
      </c>
      <c r="C4439" s="119">
        <v>3</v>
      </c>
      <c r="D4439" s="119" t="s">
        <v>245</v>
      </c>
      <c r="E4439" s="119">
        <v>10</v>
      </c>
      <c r="F4439" s="119" t="s">
        <v>416</v>
      </c>
      <c r="G4439" s="119" t="s">
        <v>417</v>
      </c>
      <c r="H4439" s="119" t="s">
        <v>188</v>
      </c>
      <c r="I4439" s="119" t="s">
        <v>190</v>
      </c>
      <c r="J4439" s="119">
        <v>2</v>
      </c>
      <c r="K4439" s="119">
        <v>3</v>
      </c>
      <c r="L4439" s="119">
        <v>301</v>
      </c>
      <c r="M4439" s="119">
        <v>31</v>
      </c>
      <c r="N4439" s="120"/>
    </row>
    <row r="4440" spans="1:14" x14ac:dyDescent="0.25">
      <c r="A4440" s="119">
        <v>633</v>
      </c>
      <c r="B4440" s="119">
        <v>20</v>
      </c>
      <c r="C4440" s="119">
        <v>3</v>
      </c>
      <c r="D4440" s="119" t="s">
        <v>245</v>
      </c>
      <c r="E4440" s="119">
        <v>10</v>
      </c>
      <c r="F4440" s="119" t="s">
        <v>416</v>
      </c>
      <c r="G4440" s="119" t="s">
        <v>417</v>
      </c>
      <c r="H4440" s="119" t="s">
        <v>188</v>
      </c>
      <c r="I4440" s="119" t="s">
        <v>190</v>
      </c>
      <c r="J4440" s="119">
        <v>2</v>
      </c>
      <c r="K4440" s="119">
        <v>3</v>
      </c>
      <c r="L4440" s="119">
        <v>302</v>
      </c>
      <c r="M4440" s="119">
        <v>29</v>
      </c>
      <c r="N4440" s="120"/>
    </row>
    <row r="4441" spans="1:14" x14ac:dyDescent="0.25">
      <c r="A4441" s="119">
        <v>633</v>
      </c>
      <c r="B4441" s="119">
        <v>20</v>
      </c>
      <c r="C4441" s="119">
        <v>3</v>
      </c>
      <c r="D4441" s="119" t="s">
        <v>245</v>
      </c>
      <c r="E4441" s="119">
        <v>10</v>
      </c>
      <c r="F4441" s="119" t="s">
        <v>416</v>
      </c>
      <c r="G4441" s="119" t="s">
        <v>417</v>
      </c>
      <c r="H4441" s="119" t="s">
        <v>188</v>
      </c>
      <c r="I4441" s="119" t="s">
        <v>190</v>
      </c>
      <c r="J4441" s="119">
        <v>2</v>
      </c>
      <c r="K4441" s="119">
        <v>4</v>
      </c>
      <c r="L4441" s="119">
        <v>401</v>
      </c>
      <c r="M4441" s="119">
        <v>30</v>
      </c>
      <c r="N4441" s="120"/>
    </row>
    <row r="4442" spans="1:14" x14ac:dyDescent="0.25">
      <c r="A4442" s="119">
        <v>633</v>
      </c>
      <c r="B4442" s="119">
        <v>20</v>
      </c>
      <c r="C4442" s="119">
        <v>3</v>
      </c>
      <c r="D4442" s="119" t="s">
        <v>245</v>
      </c>
      <c r="E4442" s="119">
        <v>10</v>
      </c>
      <c r="F4442" s="119" t="s">
        <v>416</v>
      </c>
      <c r="G4442" s="119" t="s">
        <v>417</v>
      </c>
      <c r="H4442" s="119" t="s">
        <v>188</v>
      </c>
      <c r="I4442" s="119" t="s">
        <v>190</v>
      </c>
      <c r="J4442" s="119">
        <v>2</v>
      </c>
      <c r="K4442" s="119">
        <v>4</v>
      </c>
      <c r="L4442" s="119">
        <v>402</v>
      </c>
      <c r="M4442" s="119">
        <v>28</v>
      </c>
      <c r="N4442" s="120"/>
    </row>
    <row r="4443" spans="1:14" x14ac:dyDescent="0.25">
      <c r="A4443" s="119">
        <v>633</v>
      </c>
      <c r="B4443" s="119">
        <v>20</v>
      </c>
      <c r="C4443" s="119">
        <v>3</v>
      </c>
      <c r="D4443" s="119" t="s">
        <v>245</v>
      </c>
      <c r="E4443" s="119">
        <v>10</v>
      </c>
      <c r="F4443" s="119" t="s">
        <v>416</v>
      </c>
      <c r="G4443" s="119" t="s">
        <v>417</v>
      </c>
      <c r="H4443" s="119" t="s">
        <v>188</v>
      </c>
      <c r="I4443" s="119" t="s">
        <v>190</v>
      </c>
      <c r="J4443" s="119">
        <v>2</v>
      </c>
      <c r="K4443" s="119">
        <v>4</v>
      </c>
      <c r="L4443" s="119">
        <v>403</v>
      </c>
      <c r="M4443" s="119">
        <v>27</v>
      </c>
      <c r="N4443" s="120"/>
    </row>
    <row r="4444" spans="1:14" x14ac:dyDescent="0.25">
      <c r="A4444" s="119">
        <v>633</v>
      </c>
      <c r="B4444" s="119">
        <v>20</v>
      </c>
      <c r="C4444" s="119">
        <v>3</v>
      </c>
      <c r="D4444" s="119" t="s">
        <v>245</v>
      </c>
      <c r="E4444" s="119">
        <v>10</v>
      </c>
      <c r="F4444" s="119" t="s">
        <v>416</v>
      </c>
      <c r="G4444" s="119" t="s">
        <v>417</v>
      </c>
      <c r="H4444" s="119" t="s">
        <v>188</v>
      </c>
      <c r="I4444" s="119" t="s">
        <v>190</v>
      </c>
      <c r="J4444" s="119">
        <v>2</v>
      </c>
      <c r="K4444" s="119">
        <v>5</v>
      </c>
      <c r="L4444" s="119">
        <v>501</v>
      </c>
      <c r="M4444" s="119">
        <v>30</v>
      </c>
      <c r="N4444" s="120"/>
    </row>
    <row r="4445" spans="1:14" x14ac:dyDescent="0.25">
      <c r="A4445" s="119">
        <v>633</v>
      </c>
      <c r="B4445" s="119">
        <v>20</v>
      </c>
      <c r="C4445" s="119">
        <v>3</v>
      </c>
      <c r="D4445" s="119" t="s">
        <v>245</v>
      </c>
      <c r="E4445" s="119">
        <v>10</v>
      </c>
      <c r="F4445" s="119" t="s">
        <v>416</v>
      </c>
      <c r="G4445" s="119" t="s">
        <v>417</v>
      </c>
      <c r="H4445" s="119" t="s">
        <v>188</v>
      </c>
      <c r="I4445" s="119" t="s">
        <v>190</v>
      </c>
      <c r="J4445" s="119">
        <v>2</v>
      </c>
      <c r="K4445" s="119">
        <v>5</v>
      </c>
      <c r="L4445" s="119">
        <v>502</v>
      </c>
      <c r="M4445" s="119">
        <v>30</v>
      </c>
      <c r="N4445" s="120"/>
    </row>
    <row r="4446" spans="1:14" x14ac:dyDescent="0.25">
      <c r="A4446" s="119">
        <v>633</v>
      </c>
      <c r="B4446" s="119">
        <v>136</v>
      </c>
      <c r="C4446" s="119">
        <v>3</v>
      </c>
      <c r="D4446" s="119" t="s">
        <v>245</v>
      </c>
      <c r="E4446" s="119">
        <v>8</v>
      </c>
      <c r="F4446" s="119" t="s">
        <v>416</v>
      </c>
      <c r="G4446" s="119" t="s">
        <v>418</v>
      </c>
      <c r="H4446" s="119" t="s">
        <v>188</v>
      </c>
      <c r="I4446" s="119" t="s">
        <v>189</v>
      </c>
      <c r="J4446" s="119">
        <v>1</v>
      </c>
      <c r="K4446" s="119">
        <v>0</v>
      </c>
      <c r="L4446" s="119">
        <v>1</v>
      </c>
      <c r="M4446" s="119">
        <v>27</v>
      </c>
      <c r="N4446" s="120"/>
    </row>
    <row r="4447" spans="1:14" x14ac:dyDescent="0.25">
      <c r="A4447" s="119">
        <v>633</v>
      </c>
      <c r="B4447" s="119">
        <v>136</v>
      </c>
      <c r="C4447" s="119">
        <v>3</v>
      </c>
      <c r="D4447" s="119" t="s">
        <v>245</v>
      </c>
      <c r="E4447" s="119">
        <v>8</v>
      </c>
      <c r="F4447" s="119" t="s">
        <v>416</v>
      </c>
      <c r="G4447" s="119" t="s">
        <v>418</v>
      </c>
      <c r="H4447" s="119" t="s">
        <v>188</v>
      </c>
      <c r="I4447" s="119" t="s">
        <v>189</v>
      </c>
      <c r="J4447" s="119">
        <v>1</v>
      </c>
      <c r="K4447" s="119">
        <v>0</v>
      </c>
      <c r="L4447" s="119">
        <v>2</v>
      </c>
      <c r="M4447" s="119">
        <v>27</v>
      </c>
      <c r="N4447" s="120"/>
    </row>
    <row r="4448" spans="1:14" x14ac:dyDescent="0.25">
      <c r="A4448" s="119">
        <v>633</v>
      </c>
      <c r="B4448" s="119">
        <v>136</v>
      </c>
      <c r="C4448" s="119">
        <v>3</v>
      </c>
      <c r="D4448" s="119" t="s">
        <v>245</v>
      </c>
      <c r="E4448" s="119">
        <v>8</v>
      </c>
      <c r="F4448" s="119" t="s">
        <v>416</v>
      </c>
      <c r="G4448" s="119" t="s">
        <v>418</v>
      </c>
      <c r="H4448" s="119" t="s">
        <v>188</v>
      </c>
      <c r="I4448" s="119" t="s">
        <v>189</v>
      </c>
      <c r="J4448" s="119">
        <v>2</v>
      </c>
      <c r="K4448" s="119">
        <v>1</v>
      </c>
      <c r="L4448" s="119">
        <v>101</v>
      </c>
      <c r="M4448" s="119">
        <v>35</v>
      </c>
      <c r="N4448" s="120"/>
    </row>
    <row r="4449" spans="1:14" x14ac:dyDescent="0.25">
      <c r="A4449" s="119">
        <v>633</v>
      </c>
      <c r="B4449" s="119">
        <v>136</v>
      </c>
      <c r="C4449" s="119">
        <v>3</v>
      </c>
      <c r="D4449" s="119" t="s">
        <v>245</v>
      </c>
      <c r="E4449" s="119">
        <v>8</v>
      </c>
      <c r="F4449" s="119" t="s">
        <v>416</v>
      </c>
      <c r="G4449" s="119" t="s">
        <v>418</v>
      </c>
      <c r="H4449" s="119" t="s">
        <v>188</v>
      </c>
      <c r="I4449" s="119" t="s">
        <v>189</v>
      </c>
      <c r="J4449" s="119">
        <v>2</v>
      </c>
      <c r="K4449" s="119">
        <v>1</v>
      </c>
      <c r="L4449" s="119">
        <v>102</v>
      </c>
      <c r="M4449" s="119">
        <v>35</v>
      </c>
      <c r="N4449" s="120"/>
    </row>
    <row r="4450" spans="1:14" x14ac:dyDescent="0.25">
      <c r="A4450" s="119">
        <v>633</v>
      </c>
      <c r="B4450" s="119">
        <v>136</v>
      </c>
      <c r="C4450" s="119">
        <v>3</v>
      </c>
      <c r="D4450" s="119" t="s">
        <v>245</v>
      </c>
      <c r="E4450" s="119">
        <v>8</v>
      </c>
      <c r="F4450" s="119" t="s">
        <v>416</v>
      </c>
      <c r="G4450" s="119" t="s">
        <v>418</v>
      </c>
      <c r="H4450" s="119" t="s">
        <v>188</v>
      </c>
      <c r="I4450" s="119" t="s">
        <v>189</v>
      </c>
      <c r="J4450" s="119">
        <v>2</v>
      </c>
      <c r="K4450" s="119">
        <v>2</v>
      </c>
      <c r="L4450" s="119">
        <v>201</v>
      </c>
      <c r="M4450" s="119">
        <v>35</v>
      </c>
      <c r="N4450" s="120"/>
    </row>
    <row r="4451" spans="1:14" x14ac:dyDescent="0.25">
      <c r="A4451" s="119">
        <v>633</v>
      </c>
      <c r="B4451" s="119">
        <v>136</v>
      </c>
      <c r="C4451" s="119">
        <v>3</v>
      </c>
      <c r="D4451" s="119" t="s">
        <v>245</v>
      </c>
      <c r="E4451" s="119">
        <v>8</v>
      </c>
      <c r="F4451" s="119" t="s">
        <v>416</v>
      </c>
      <c r="G4451" s="119" t="s">
        <v>418</v>
      </c>
      <c r="H4451" s="119" t="s">
        <v>188</v>
      </c>
      <c r="I4451" s="119" t="s">
        <v>189</v>
      </c>
      <c r="J4451" s="119">
        <v>2</v>
      </c>
      <c r="K4451" s="119">
        <v>2</v>
      </c>
      <c r="L4451" s="119">
        <v>202</v>
      </c>
      <c r="M4451" s="119">
        <v>37</v>
      </c>
      <c r="N4451" s="120"/>
    </row>
    <row r="4452" spans="1:14" x14ac:dyDescent="0.25">
      <c r="A4452" s="119">
        <v>633</v>
      </c>
      <c r="B4452" s="119">
        <v>136</v>
      </c>
      <c r="C4452" s="119">
        <v>3</v>
      </c>
      <c r="D4452" s="119" t="s">
        <v>245</v>
      </c>
      <c r="E4452" s="119">
        <v>8</v>
      </c>
      <c r="F4452" s="119" t="s">
        <v>416</v>
      </c>
      <c r="G4452" s="119" t="s">
        <v>418</v>
      </c>
      <c r="H4452" s="119" t="s">
        <v>188</v>
      </c>
      <c r="I4452" s="119" t="s">
        <v>189</v>
      </c>
      <c r="J4452" s="119">
        <v>2</v>
      </c>
      <c r="K4452" s="119">
        <v>3</v>
      </c>
      <c r="L4452" s="119">
        <v>301</v>
      </c>
      <c r="M4452" s="119">
        <v>35</v>
      </c>
      <c r="N4452" s="120"/>
    </row>
    <row r="4453" spans="1:14" x14ac:dyDescent="0.25">
      <c r="A4453" s="119">
        <v>633</v>
      </c>
      <c r="B4453" s="119">
        <v>136</v>
      </c>
      <c r="C4453" s="119">
        <v>3</v>
      </c>
      <c r="D4453" s="119" t="s">
        <v>245</v>
      </c>
      <c r="E4453" s="119">
        <v>8</v>
      </c>
      <c r="F4453" s="119" t="s">
        <v>416</v>
      </c>
      <c r="G4453" s="119" t="s">
        <v>418</v>
      </c>
      <c r="H4453" s="119" t="s">
        <v>188</v>
      </c>
      <c r="I4453" s="119" t="s">
        <v>189</v>
      </c>
      <c r="J4453" s="119">
        <v>2</v>
      </c>
      <c r="K4453" s="119">
        <v>4</v>
      </c>
      <c r="L4453" s="119">
        <v>401</v>
      </c>
      <c r="M4453" s="119">
        <v>37</v>
      </c>
      <c r="N4453" s="120"/>
    </row>
    <row r="4454" spans="1:14" x14ac:dyDescent="0.25">
      <c r="A4454" s="119">
        <v>633</v>
      </c>
      <c r="B4454" s="119">
        <v>136</v>
      </c>
      <c r="C4454" s="119">
        <v>3</v>
      </c>
      <c r="D4454" s="119" t="s">
        <v>245</v>
      </c>
      <c r="E4454" s="119">
        <v>8</v>
      </c>
      <c r="F4454" s="119" t="s">
        <v>416</v>
      </c>
      <c r="G4454" s="119" t="s">
        <v>418</v>
      </c>
      <c r="H4454" s="119" t="s">
        <v>188</v>
      </c>
      <c r="I4454" s="119" t="s">
        <v>189</v>
      </c>
      <c r="J4454" s="119">
        <v>2</v>
      </c>
      <c r="K4454" s="119">
        <v>5</v>
      </c>
      <c r="L4454" s="119">
        <v>501</v>
      </c>
      <c r="M4454" s="119">
        <v>35</v>
      </c>
      <c r="N4454" s="120"/>
    </row>
    <row r="4455" spans="1:14" x14ac:dyDescent="0.25">
      <c r="A4455" s="119">
        <v>633</v>
      </c>
      <c r="B4455" s="119">
        <v>136</v>
      </c>
      <c r="C4455" s="119">
        <v>3</v>
      </c>
      <c r="D4455" s="119" t="s">
        <v>245</v>
      </c>
      <c r="E4455" s="119">
        <v>8</v>
      </c>
      <c r="F4455" s="119" t="s">
        <v>416</v>
      </c>
      <c r="G4455" s="119" t="s">
        <v>418</v>
      </c>
      <c r="H4455" s="119" t="s">
        <v>188</v>
      </c>
      <c r="I4455" s="119" t="s">
        <v>189</v>
      </c>
      <c r="J4455" s="119">
        <v>2</v>
      </c>
      <c r="K4455" s="119">
        <v>5</v>
      </c>
      <c r="L4455" s="119">
        <v>502</v>
      </c>
      <c r="M4455" s="119">
        <v>34</v>
      </c>
      <c r="N4455" s="120"/>
    </row>
    <row r="4456" spans="1:14" x14ac:dyDescent="0.25">
      <c r="A4456" s="119">
        <v>633</v>
      </c>
      <c r="B4456" s="119">
        <v>136</v>
      </c>
      <c r="C4456" s="119">
        <v>3</v>
      </c>
      <c r="D4456" s="119" t="s">
        <v>245</v>
      </c>
      <c r="E4456" s="119">
        <v>8</v>
      </c>
      <c r="F4456" s="119" t="s">
        <v>416</v>
      </c>
      <c r="G4456" s="119" t="s">
        <v>418</v>
      </c>
      <c r="H4456" s="119" t="s">
        <v>188</v>
      </c>
      <c r="I4456" s="119" t="s">
        <v>190</v>
      </c>
      <c r="J4456" s="119">
        <v>1</v>
      </c>
      <c r="K4456" s="119">
        <v>0</v>
      </c>
      <c r="L4456" s="119">
        <v>1</v>
      </c>
      <c r="M4456" s="119">
        <v>26</v>
      </c>
      <c r="N4456" s="120"/>
    </row>
    <row r="4457" spans="1:14" x14ac:dyDescent="0.25">
      <c r="A4457" s="119">
        <v>633</v>
      </c>
      <c r="B4457" s="119">
        <v>136</v>
      </c>
      <c r="C4457" s="119">
        <v>3</v>
      </c>
      <c r="D4457" s="119" t="s">
        <v>245</v>
      </c>
      <c r="E4457" s="119">
        <v>8</v>
      </c>
      <c r="F4457" s="119" t="s">
        <v>416</v>
      </c>
      <c r="G4457" s="119" t="s">
        <v>418</v>
      </c>
      <c r="H4457" s="119" t="s">
        <v>188</v>
      </c>
      <c r="I4457" s="119" t="s">
        <v>190</v>
      </c>
      <c r="J4457" s="119">
        <v>1</v>
      </c>
      <c r="K4457" s="119">
        <v>0</v>
      </c>
      <c r="L4457" s="119">
        <v>2</v>
      </c>
      <c r="M4457" s="119">
        <v>25</v>
      </c>
      <c r="N4457" s="120"/>
    </row>
    <row r="4458" spans="1:14" x14ac:dyDescent="0.25">
      <c r="A4458" s="119">
        <v>633</v>
      </c>
      <c r="B4458" s="119">
        <v>136</v>
      </c>
      <c r="C4458" s="119">
        <v>3</v>
      </c>
      <c r="D4458" s="119" t="s">
        <v>245</v>
      </c>
      <c r="E4458" s="119">
        <v>8</v>
      </c>
      <c r="F4458" s="119" t="s">
        <v>416</v>
      </c>
      <c r="G4458" s="119" t="s">
        <v>418</v>
      </c>
      <c r="H4458" s="119" t="s">
        <v>188</v>
      </c>
      <c r="I4458" s="119" t="s">
        <v>190</v>
      </c>
      <c r="J4458" s="119">
        <v>2</v>
      </c>
      <c r="K4458" s="119">
        <v>1</v>
      </c>
      <c r="L4458" s="119">
        <v>101</v>
      </c>
      <c r="M4458" s="119">
        <v>33</v>
      </c>
      <c r="N4458" s="120"/>
    </row>
    <row r="4459" spans="1:14" x14ac:dyDescent="0.25">
      <c r="A4459" s="119">
        <v>633</v>
      </c>
      <c r="B4459" s="119">
        <v>136</v>
      </c>
      <c r="C4459" s="119">
        <v>3</v>
      </c>
      <c r="D4459" s="119" t="s">
        <v>245</v>
      </c>
      <c r="E4459" s="119">
        <v>8</v>
      </c>
      <c r="F4459" s="119" t="s">
        <v>416</v>
      </c>
      <c r="G4459" s="119" t="s">
        <v>418</v>
      </c>
      <c r="H4459" s="119" t="s">
        <v>188</v>
      </c>
      <c r="I4459" s="119" t="s">
        <v>190</v>
      </c>
      <c r="J4459" s="119">
        <v>2</v>
      </c>
      <c r="K4459" s="119">
        <v>1</v>
      </c>
      <c r="L4459" s="119">
        <v>102</v>
      </c>
      <c r="M4459" s="119">
        <v>30</v>
      </c>
      <c r="N4459" s="120"/>
    </row>
    <row r="4460" spans="1:14" x14ac:dyDescent="0.25">
      <c r="A4460" s="119">
        <v>633</v>
      </c>
      <c r="B4460" s="119">
        <v>136</v>
      </c>
      <c r="C4460" s="119">
        <v>3</v>
      </c>
      <c r="D4460" s="119" t="s">
        <v>245</v>
      </c>
      <c r="E4460" s="119">
        <v>8</v>
      </c>
      <c r="F4460" s="119" t="s">
        <v>416</v>
      </c>
      <c r="G4460" s="119" t="s">
        <v>418</v>
      </c>
      <c r="H4460" s="119" t="s">
        <v>188</v>
      </c>
      <c r="I4460" s="119" t="s">
        <v>190</v>
      </c>
      <c r="J4460" s="119">
        <v>2</v>
      </c>
      <c r="K4460" s="119">
        <v>2</v>
      </c>
      <c r="L4460" s="119">
        <v>201</v>
      </c>
      <c r="M4460" s="119">
        <v>34</v>
      </c>
      <c r="N4460" s="120"/>
    </row>
    <row r="4461" spans="1:14" x14ac:dyDescent="0.25">
      <c r="A4461" s="119">
        <v>633</v>
      </c>
      <c r="B4461" s="119">
        <v>136</v>
      </c>
      <c r="C4461" s="119">
        <v>3</v>
      </c>
      <c r="D4461" s="119" t="s">
        <v>245</v>
      </c>
      <c r="E4461" s="119">
        <v>8</v>
      </c>
      <c r="F4461" s="119" t="s">
        <v>416</v>
      </c>
      <c r="G4461" s="119" t="s">
        <v>418</v>
      </c>
      <c r="H4461" s="119" t="s">
        <v>188</v>
      </c>
      <c r="I4461" s="119" t="s">
        <v>190</v>
      </c>
      <c r="J4461" s="119">
        <v>2</v>
      </c>
      <c r="K4461" s="119">
        <v>3</v>
      </c>
      <c r="L4461" s="119">
        <v>301</v>
      </c>
      <c r="M4461" s="119">
        <v>35</v>
      </c>
      <c r="N4461" s="120"/>
    </row>
    <row r="4462" spans="1:14" x14ac:dyDescent="0.25">
      <c r="A4462" s="119">
        <v>633</v>
      </c>
      <c r="B4462" s="119">
        <v>136</v>
      </c>
      <c r="C4462" s="119">
        <v>3</v>
      </c>
      <c r="D4462" s="119" t="s">
        <v>245</v>
      </c>
      <c r="E4462" s="119">
        <v>8</v>
      </c>
      <c r="F4462" s="119" t="s">
        <v>416</v>
      </c>
      <c r="G4462" s="119" t="s">
        <v>418</v>
      </c>
      <c r="H4462" s="119" t="s">
        <v>188</v>
      </c>
      <c r="I4462" s="119" t="s">
        <v>190</v>
      </c>
      <c r="J4462" s="119">
        <v>2</v>
      </c>
      <c r="K4462" s="119">
        <v>3</v>
      </c>
      <c r="L4462" s="119">
        <v>302</v>
      </c>
      <c r="M4462" s="119">
        <v>35</v>
      </c>
      <c r="N4462" s="120"/>
    </row>
    <row r="4463" spans="1:14" x14ac:dyDescent="0.25">
      <c r="A4463" s="119">
        <v>633</v>
      </c>
      <c r="B4463" s="119">
        <v>136</v>
      </c>
      <c r="C4463" s="119">
        <v>3</v>
      </c>
      <c r="D4463" s="119" t="s">
        <v>245</v>
      </c>
      <c r="E4463" s="119">
        <v>8</v>
      </c>
      <c r="F4463" s="119" t="s">
        <v>416</v>
      </c>
      <c r="G4463" s="119" t="s">
        <v>418</v>
      </c>
      <c r="H4463" s="119" t="s">
        <v>188</v>
      </c>
      <c r="I4463" s="119" t="s">
        <v>190</v>
      </c>
      <c r="J4463" s="119">
        <v>2</v>
      </c>
      <c r="K4463" s="119">
        <v>4</v>
      </c>
      <c r="L4463" s="119">
        <v>401</v>
      </c>
      <c r="M4463" s="119">
        <v>37</v>
      </c>
      <c r="N4463" s="120"/>
    </row>
    <row r="4464" spans="1:14" x14ac:dyDescent="0.25">
      <c r="A4464" s="119">
        <v>633</v>
      </c>
      <c r="B4464" s="119">
        <v>633</v>
      </c>
      <c r="C4464" s="119">
        <v>3</v>
      </c>
      <c r="D4464" s="119" t="s">
        <v>245</v>
      </c>
      <c r="E4464" s="119">
        <v>8</v>
      </c>
      <c r="F4464" s="119" t="s">
        <v>416</v>
      </c>
      <c r="G4464" s="119" t="s">
        <v>416</v>
      </c>
      <c r="H4464" s="119" t="s">
        <v>205</v>
      </c>
      <c r="I4464" s="119" t="s">
        <v>288</v>
      </c>
      <c r="J4464" s="119">
        <v>2</v>
      </c>
      <c r="K4464" s="119">
        <v>99</v>
      </c>
      <c r="L4464" s="119">
        <v>9901</v>
      </c>
      <c r="M4464" s="119">
        <v>25</v>
      </c>
      <c r="N4464" s="120"/>
    </row>
    <row r="4465" spans="1:14" x14ac:dyDescent="0.25">
      <c r="A4465" s="119">
        <v>633</v>
      </c>
      <c r="B4465" s="119">
        <v>633</v>
      </c>
      <c r="C4465" s="119">
        <v>3</v>
      </c>
      <c r="D4465" s="119" t="s">
        <v>245</v>
      </c>
      <c r="E4465" s="119">
        <v>8</v>
      </c>
      <c r="F4465" s="119" t="s">
        <v>416</v>
      </c>
      <c r="G4465" s="119" t="s">
        <v>416</v>
      </c>
      <c r="H4465" s="119" t="s">
        <v>188</v>
      </c>
      <c r="I4465" s="119" t="s">
        <v>288</v>
      </c>
      <c r="J4465" s="119">
        <v>1</v>
      </c>
      <c r="K4465" s="119">
        <v>0</v>
      </c>
      <c r="L4465" s="119">
        <v>1</v>
      </c>
      <c r="M4465" s="119">
        <v>25</v>
      </c>
      <c r="N4465" s="120"/>
    </row>
    <row r="4466" spans="1:14" x14ac:dyDescent="0.25">
      <c r="A4466" s="119">
        <v>633</v>
      </c>
      <c r="B4466" s="119">
        <v>633</v>
      </c>
      <c r="C4466" s="119">
        <v>3</v>
      </c>
      <c r="D4466" s="119" t="s">
        <v>245</v>
      </c>
      <c r="E4466" s="119">
        <v>8</v>
      </c>
      <c r="F4466" s="119" t="s">
        <v>416</v>
      </c>
      <c r="G4466" s="119" t="s">
        <v>416</v>
      </c>
      <c r="H4466" s="119" t="s">
        <v>188</v>
      </c>
      <c r="I4466" s="119" t="s">
        <v>288</v>
      </c>
      <c r="J4466" s="119">
        <v>2</v>
      </c>
      <c r="K4466" s="119">
        <v>1</v>
      </c>
      <c r="L4466" s="119">
        <v>101</v>
      </c>
      <c r="M4466" s="119">
        <v>35</v>
      </c>
      <c r="N4466" s="120"/>
    </row>
    <row r="4467" spans="1:14" x14ac:dyDescent="0.25">
      <c r="A4467" s="119">
        <v>633</v>
      </c>
      <c r="B4467" s="119">
        <v>633</v>
      </c>
      <c r="C4467" s="119">
        <v>3</v>
      </c>
      <c r="D4467" s="119" t="s">
        <v>245</v>
      </c>
      <c r="E4467" s="119">
        <v>8</v>
      </c>
      <c r="F4467" s="119" t="s">
        <v>416</v>
      </c>
      <c r="G4467" s="119" t="s">
        <v>416</v>
      </c>
      <c r="H4467" s="119" t="s">
        <v>188</v>
      </c>
      <c r="I4467" s="119" t="s">
        <v>288</v>
      </c>
      <c r="J4467" s="119">
        <v>2</v>
      </c>
      <c r="K4467" s="119">
        <v>1</v>
      </c>
      <c r="L4467" s="119">
        <v>102</v>
      </c>
      <c r="M4467" s="119">
        <v>34</v>
      </c>
      <c r="N4467" s="120"/>
    </row>
    <row r="4468" spans="1:14" x14ac:dyDescent="0.25">
      <c r="A4468" s="119">
        <v>633</v>
      </c>
      <c r="B4468" s="119">
        <v>633</v>
      </c>
      <c r="C4468" s="119">
        <v>3</v>
      </c>
      <c r="D4468" s="119" t="s">
        <v>245</v>
      </c>
      <c r="E4468" s="119">
        <v>8</v>
      </c>
      <c r="F4468" s="119" t="s">
        <v>416</v>
      </c>
      <c r="G4468" s="119" t="s">
        <v>416</v>
      </c>
      <c r="H4468" s="119" t="s">
        <v>188</v>
      </c>
      <c r="I4468" s="119" t="s">
        <v>288</v>
      </c>
      <c r="J4468" s="119">
        <v>2</v>
      </c>
      <c r="K4468" s="119">
        <v>2</v>
      </c>
      <c r="L4468" s="119">
        <v>201</v>
      </c>
      <c r="M4468" s="119">
        <v>38</v>
      </c>
      <c r="N4468" s="120"/>
    </row>
    <row r="4469" spans="1:14" x14ac:dyDescent="0.25">
      <c r="A4469" s="119">
        <v>633</v>
      </c>
      <c r="B4469" s="119">
        <v>633</v>
      </c>
      <c r="C4469" s="119">
        <v>3</v>
      </c>
      <c r="D4469" s="119" t="s">
        <v>245</v>
      </c>
      <c r="E4469" s="119">
        <v>8</v>
      </c>
      <c r="F4469" s="119" t="s">
        <v>416</v>
      </c>
      <c r="G4469" s="119" t="s">
        <v>416</v>
      </c>
      <c r="H4469" s="119" t="s">
        <v>188</v>
      </c>
      <c r="I4469" s="119" t="s">
        <v>288</v>
      </c>
      <c r="J4469" s="119">
        <v>2</v>
      </c>
      <c r="K4469" s="119">
        <v>2</v>
      </c>
      <c r="L4469" s="119">
        <v>202</v>
      </c>
      <c r="M4469" s="119">
        <v>34</v>
      </c>
      <c r="N4469" s="120"/>
    </row>
    <row r="4470" spans="1:14" x14ac:dyDescent="0.25">
      <c r="A4470" s="119">
        <v>633</v>
      </c>
      <c r="B4470" s="119">
        <v>633</v>
      </c>
      <c r="C4470" s="119">
        <v>3</v>
      </c>
      <c r="D4470" s="119" t="s">
        <v>245</v>
      </c>
      <c r="E4470" s="119">
        <v>8</v>
      </c>
      <c r="F4470" s="119" t="s">
        <v>416</v>
      </c>
      <c r="G4470" s="119" t="s">
        <v>416</v>
      </c>
      <c r="H4470" s="119" t="s">
        <v>188</v>
      </c>
      <c r="I4470" s="119" t="s">
        <v>288</v>
      </c>
      <c r="J4470" s="119">
        <v>2</v>
      </c>
      <c r="K4470" s="119">
        <v>3</v>
      </c>
      <c r="L4470" s="119">
        <v>301</v>
      </c>
      <c r="M4470" s="119">
        <v>37</v>
      </c>
      <c r="N4470" s="120"/>
    </row>
    <row r="4471" spans="1:14" x14ac:dyDescent="0.25">
      <c r="A4471" s="119">
        <v>633</v>
      </c>
      <c r="B4471" s="119">
        <v>633</v>
      </c>
      <c r="C4471" s="119">
        <v>3</v>
      </c>
      <c r="D4471" s="119" t="s">
        <v>245</v>
      </c>
      <c r="E4471" s="119">
        <v>8</v>
      </c>
      <c r="F4471" s="119" t="s">
        <v>416</v>
      </c>
      <c r="G4471" s="119" t="s">
        <v>416</v>
      </c>
      <c r="H4471" s="119" t="s">
        <v>188</v>
      </c>
      <c r="I4471" s="119" t="s">
        <v>288</v>
      </c>
      <c r="J4471" s="119">
        <v>2</v>
      </c>
      <c r="K4471" s="119">
        <v>4</v>
      </c>
      <c r="L4471" s="119">
        <v>401</v>
      </c>
      <c r="M4471" s="119">
        <v>34</v>
      </c>
      <c r="N4471" s="120"/>
    </row>
    <row r="4472" spans="1:14" x14ac:dyDescent="0.25">
      <c r="A4472" s="119">
        <v>633</v>
      </c>
      <c r="B4472" s="119">
        <v>633</v>
      </c>
      <c r="C4472" s="119">
        <v>3</v>
      </c>
      <c r="D4472" s="119" t="s">
        <v>245</v>
      </c>
      <c r="E4472" s="119">
        <v>8</v>
      </c>
      <c r="F4472" s="119" t="s">
        <v>416</v>
      </c>
      <c r="G4472" s="119" t="s">
        <v>416</v>
      </c>
      <c r="H4472" s="119" t="s">
        <v>188</v>
      </c>
      <c r="I4472" s="119" t="s">
        <v>288</v>
      </c>
      <c r="J4472" s="119">
        <v>2</v>
      </c>
      <c r="K4472" s="119">
        <v>4</v>
      </c>
      <c r="L4472" s="119">
        <v>402</v>
      </c>
      <c r="M4472" s="119">
        <v>34</v>
      </c>
      <c r="N4472" s="120"/>
    </row>
    <row r="4473" spans="1:14" x14ac:dyDescent="0.25">
      <c r="A4473" s="119">
        <v>633</v>
      </c>
      <c r="B4473" s="119">
        <v>633</v>
      </c>
      <c r="C4473" s="119">
        <v>3</v>
      </c>
      <c r="D4473" s="119" t="s">
        <v>245</v>
      </c>
      <c r="E4473" s="119">
        <v>8</v>
      </c>
      <c r="F4473" s="119" t="s">
        <v>416</v>
      </c>
      <c r="G4473" s="119" t="s">
        <v>416</v>
      </c>
      <c r="H4473" s="119" t="s">
        <v>188</v>
      </c>
      <c r="I4473" s="119" t="s">
        <v>288</v>
      </c>
      <c r="J4473" s="119">
        <v>2</v>
      </c>
      <c r="K4473" s="119">
        <v>5</v>
      </c>
      <c r="L4473" s="119">
        <v>501</v>
      </c>
      <c r="M4473" s="119">
        <v>35</v>
      </c>
      <c r="N4473" s="120"/>
    </row>
    <row r="4474" spans="1:14" x14ac:dyDescent="0.25">
      <c r="A4474" s="119">
        <v>633</v>
      </c>
      <c r="B4474" s="119">
        <v>633</v>
      </c>
      <c r="C4474" s="119">
        <v>3</v>
      </c>
      <c r="D4474" s="119" t="s">
        <v>245</v>
      </c>
      <c r="E4474" s="119">
        <v>8</v>
      </c>
      <c r="F4474" s="119" t="s">
        <v>416</v>
      </c>
      <c r="G4474" s="119" t="s">
        <v>416</v>
      </c>
      <c r="H4474" s="119" t="s">
        <v>188</v>
      </c>
      <c r="I4474" s="119" t="s">
        <v>288</v>
      </c>
      <c r="J4474" s="119">
        <v>2</v>
      </c>
      <c r="K4474" s="119">
        <v>5</v>
      </c>
      <c r="L4474" s="119">
        <v>502</v>
      </c>
      <c r="M4474" s="119">
        <v>35</v>
      </c>
      <c r="N4474" s="120"/>
    </row>
    <row r="4475" spans="1:14" x14ac:dyDescent="0.25">
      <c r="A4475" s="119">
        <v>633</v>
      </c>
      <c r="B4475" s="119">
        <v>633</v>
      </c>
      <c r="C4475" s="119">
        <v>3</v>
      </c>
      <c r="D4475" s="119" t="s">
        <v>245</v>
      </c>
      <c r="E4475" s="119">
        <v>8</v>
      </c>
      <c r="F4475" s="119" t="s">
        <v>416</v>
      </c>
      <c r="G4475" s="119" t="s">
        <v>416</v>
      </c>
      <c r="H4475" s="119" t="s">
        <v>188</v>
      </c>
      <c r="I4475" s="119" t="s">
        <v>288</v>
      </c>
      <c r="J4475" s="119">
        <v>3</v>
      </c>
      <c r="K4475" s="119">
        <v>6</v>
      </c>
      <c r="L4475" s="119">
        <v>601</v>
      </c>
      <c r="M4475" s="119">
        <v>37</v>
      </c>
      <c r="N4475" s="120"/>
    </row>
    <row r="4476" spans="1:14" x14ac:dyDescent="0.25">
      <c r="A4476" s="119">
        <v>633</v>
      </c>
      <c r="B4476" s="119">
        <v>633</v>
      </c>
      <c r="C4476" s="119">
        <v>3</v>
      </c>
      <c r="D4476" s="119" t="s">
        <v>245</v>
      </c>
      <c r="E4476" s="119">
        <v>8</v>
      </c>
      <c r="F4476" s="119" t="s">
        <v>416</v>
      </c>
      <c r="G4476" s="119" t="s">
        <v>416</v>
      </c>
      <c r="H4476" s="119" t="s">
        <v>188</v>
      </c>
      <c r="I4476" s="119" t="s">
        <v>288</v>
      </c>
      <c r="J4476" s="119">
        <v>3</v>
      </c>
      <c r="K4476" s="119">
        <v>6</v>
      </c>
      <c r="L4476" s="119">
        <v>602</v>
      </c>
      <c r="M4476" s="119">
        <v>36</v>
      </c>
      <c r="N4476" s="120"/>
    </row>
    <row r="4477" spans="1:14" x14ac:dyDescent="0.25">
      <c r="A4477" s="119">
        <v>633</v>
      </c>
      <c r="B4477" s="119">
        <v>633</v>
      </c>
      <c r="C4477" s="119">
        <v>3</v>
      </c>
      <c r="D4477" s="119" t="s">
        <v>245</v>
      </c>
      <c r="E4477" s="119">
        <v>8</v>
      </c>
      <c r="F4477" s="119" t="s">
        <v>416</v>
      </c>
      <c r="G4477" s="119" t="s">
        <v>416</v>
      </c>
      <c r="H4477" s="119" t="s">
        <v>188</v>
      </c>
      <c r="I4477" s="119" t="s">
        <v>288</v>
      </c>
      <c r="J4477" s="119">
        <v>3</v>
      </c>
      <c r="K4477" s="119">
        <v>6</v>
      </c>
      <c r="L4477" s="119">
        <v>603</v>
      </c>
      <c r="M4477" s="119">
        <v>36</v>
      </c>
      <c r="N4477" s="120"/>
    </row>
    <row r="4478" spans="1:14" x14ac:dyDescent="0.25">
      <c r="A4478" s="119">
        <v>633</v>
      </c>
      <c r="B4478" s="119">
        <v>633</v>
      </c>
      <c r="C4478" s="119">
        <v>3</v>
      </c>
      <c r="D4478" s="119" t="s">
        <v>245</v>
      </c>
      <c r="E4478" s="119">
        <v>8</v>
      </c>
      <c r="F4478" s="119" t="s">
        <v>416</v>
      </c>
      <c r="G4478" s="119" t="s">
        <v>416</v>
      </c>
      <c r="H4478" s="119" t="s">
        <v>188</v>
      </c>
      <c r="I4478" s="119" t="s">
        <v>288</v>
      </c>
      <c r="J4478" s="119">
        <v>3</v>
      </c>
      <c r="K4478" s="119">
        <v>6</v>
      </c>
      <c r="L4478" s="119">
        <v>604</v>
      </c>
      <c r="M4478" s="119">
        <v>37</v>
      </c>
      <c r="N4478" s="120"/>
    </row>
    <row r="4479" spans="1:14" x14ac:dyDescent="0.25">
      <c r="A4479" s="119">
        <v>633</v>
      </c>
      <c r="B4479" s="119">
        <v>633</v>
      </c>
      <c r="C4479" s="119">
        <v>3</v>
      </c>
      <c r="D4479" s="119" t="s">
        <v>245</v>
      </c>
      <c r="E4479" s="119">
        <v>8</v>
      </c>
      <c r="F4479" s="119" t="s">
        <v>416</v>
      </c>
      <c r="G4479" s="119" t="s">
        <v>416</v>
      </c>
      <c r="H4479" s="119" t="s">
        <v>188</v>
      </c>
      <c r="I4479" s="119" t="s">
        <v>288</v>
      </c>
      <c r="J4479" s="119">
        <v>3</v>
      </c>
      <c r="K4479" s="119">
        <v>6</v>
      </c>
      <c r="L4479" s="119">
        <v>605</v>
      </c>
      <c r="M4479" s="119">
        <v>37</v>
      </c>
      <c r="N4479" s="120"/>
    </row>
    <row r="4480" spans="1:14" x14ac:dyDescent="0.25">
      <c r="A4480" s="119">
        <v>633</v>
      </c>
      <c r="B4480" s="119">
        <v>633</v>
      </c>
      <c r="C4480" s="119">
        <v>3</v>
      </c>
      <c r="D4480" s="119" t="s">
        <v>245</v>
      </c>
      <c r="E4480" s="119">
        <v>8</v>
      </c>
      <c r="F4480" s="119" t="s">
        <v>416</v>
      </c>
      <c r="G4480" s="119" t="s">
        <v>416</v>
      </c>
      <c r="H4480" s="119" t="s">
        <v>188</v>
      </c>
      <c r="I4480" s="119" t="s">
        <v>288</v>
      </c>
      <c r="J4480" s="119">
        <v>3</v>
      </c>
      <c r="K4480" s="119">
        <v>6</v>
      </c>
      <c r="L4480" s="119">
        <v>606</v>
      </c>
      <c r="M4480" s="119">
        <v>37</v>
      </c>
      <c r="N4480" s="120"/>
    </row>
    <row r="4481" spans="1:14" x14ac:dyDescent="0.25">
      <c r="A4481" s="119">
        <v>633</v>
      </c>
      <c r="B4481" s="119">
        <v>633</v>
      </c>
      <c r="C4481" s="119">
        <v>3</v>
      </c>
      <c r="D4481" s="119" t="s">
        <v>245</v>
      </c>
      <c r="E4481" s="119">
        <v>8</v>
      </c>
      <c r="F4481" s="119" t="s">
        <v>416</v>
      </c>
      <c r="G4481" s="119" t="s">
        <v>416</v>
      </c>
      <c r="H4481" s="119" t="s">
        <v>188</v>
      </c>
      <c r="I4481" s="119" t="s">
        <v>288</v>
      </c>
      <c r="J4481" s="119">
        <v>3</v>
      </c>
      <c r="K4481" s="119">
        <v>7</v>
      </c>
      <c r="L4481" s="119">
        <v>701</v>
      </c>
      <c r="M4481" s="119">
        <v>35</v>
      </c>
      <c r="N4481" s="120"/>
    </row>
    <row r="4482" spans="1:14" x14ac:dyDescent="0.25">
      <c r="A4482" s="119">
        <v>633</v>
      </c>
      <c r="B4482" s="119">
        <v>633</v>
      </c>
      <c r="C4482" s="119">
        <v>3</v>
      </c>
      <c r="D4482" s="119" t="s">
        <v>245</v>
      </c>
      <c r="E4482" s="119">
        <v>8</v>
      </c>
      <c r="F4482" s="119" t="s">
        <v>416</v>
      </c>
      <c r="G4482" s="119" t="s">
        <v>416</v>
      </c>
      <c r="H4482" s="119" t="s">
        <v>188</v>
      </c>
      <c r="I4482" s="119" t="s">
        <v>288</v>
      </c>
      <c r="J4482" s="119">
        <v>3</v>
      </c>
      <c r="K4482" s="119">
        <v>7</v>
      </c>
      <c r="L4482" s="119">
        <v>702</v>
      </c>
      <c r="M4482" s="119">
        <v>37</v>
      </c>
      <c r="N4482" s="120"/>
    </row>
    <row r="4483" spans="1:14" x14ac:dyDescent="0.25">
      <c r="A4483" s="119">
        <v>633</v>
      </c>
      <c r="B4483" s="119">
        <v>633</v>
      </c>
      <c r="C4483" s="119">
        <v>3</v>
      </c>
      <c r="D4483" s="119" t="s">
        <v>245</v>
      </c>
      <c r="E4483" s="119">
        <v>8</v>
      </c>
      <c r="F4483" s="119" t="s">
        <v>416</v>
      </c>
      <c r="G4483" s="119" t="s">
        <v>416</v>
      </c>
      <c r="H4483" s="119" t="s">
        <v>188</v>
      </c>
      <c r="I4483" s="119" t="s">
        <v>288</v>
      </c>
      <c r="J4483" s="119">
        <v>3</v>
      </c>
      <c r="K4483" s="119">
        <v>7</v>
      </c>
      <c r="L4483" s="119">
        <v>703</v>
      </c>
      <c r="M4483" s="119">
        <v>36</v>
      </c>
      <c r="N4483" s="120"/>
    </row>
    <row r="4484" spans="1:14" x14ac:dyDescent="0.25">
      <c r="A4484" s="119">
        <v>633</v>
      </c>
      <c r="B4484" s="119">
        <v>633</v>
      </c>
      <c r="C4484" s="119">
        <v>3</v>
      </c>
      <c r="D4484" s="119" t="s">
        <v>245</v>
      </c>
      <c r="E4484" s="119">
        <v>8</v>
      </c>
      <c r="F4484" s="119" t="s">
        <v>416</v>
      </c>
      <c r="G4484" s="119" t="s">
        <v>416</v>
      </c>
      <c r="H4484" s="119" t="s">
        <v>188</v>
      </c>
      <c r="I4484" s="119" t="s">
        <v>288</v>
      </c>
      <c r="J4484" s="119">
        <v>3</v>
      </c>
      <c r="K4484" s="119">
        <v>7</v>
      </c>
      <c r="L4484" s="119">
        <v>704</v>
      </c>
      <c r="M4484" s="119">
        <v>37</v>
      </c>
      <c r="N4484" s="120"/>
    </row>
    <row r="4485" spans="1:14" x14ac:dyDescent="0.25">
      <c r="A4485" s="119">
        <v>633</v>
      </c>
      <c r="B4485" s="119">
        <v>633</v>
      </c>
      <c r="C4485" s="119">
        <v>3</v>
      </c>
      <c r="D4485" s="119" t="s">
        <v>245</v>
      </c>
      <c r="E4485" s="119">
        <v>8</v>
      </c>
      <c r="F4485" s="119" t="s">
        <v>416</v>
      </c>
      <c r="G4485" s="119" t="s">
        <v>416</v>
      </c>
      <c r="H4485" s="119" t="s">
        <v>188</v>
      </c>
      <c r="I4485" s="119" t="s">
        <v>288</v>
      </c>
      <c r="J4485" s="119">
        <v>3</v>
      </c>
      <c r="K4485" s="119">
        <v>7</v>
      </c>
      <c r="L4485" s="119">
        <v>705</v>
      </c>
      <c r="M4485" s="119">
        <v>35</v>
      </c>
      <c r="N4485" s="120"/>
    </row>
    <row r="4486" spans="1:14" x14ac:dyDescent="0.25">
      <c r="A4486" s="119">
        <v>633</v>
      </c>
      <c r="B4486" s="119">
        <v>633</v>
      </c>
      <c r="C4486" s="119">
        <v>3</v>
      </c>
      <c r="D4486" s="119" t="s">
        <v>245</v>
      </c>
      <c r="E4486" s="119">
        <v>8</v>
      </c>
      <c r="F4486" s="119" t="s">
        <v>416</v>
      </c>
      <c r="G4486" s="119" t="s">
        <v>416</v>
      </c>
      <c r="H4486" s="119" t="s">
        <v>188</v>
      </c>
      <c r="I4486" s="119" t="s">
        <v>288</v>
      </c>
      <c r="J4486" s="119">
        <v>3</v>
      </c>
      <c r="K4486" s="119">
        <v>7</v>
      </c>
      <c r="L4486" s="119">
        <v>706</v>
      </c>
      <c r="M4486" s="119">
        <v>35</v>
      </c>
      <c r="N4486" s="120"/>
    </row>
    <row r="4487" spans="1:14" x14ac:dyDescent="0.25">
      <c r="A4487" s="119">
        <v>633</v>
      </c>
      <c r="B4487" s="119">
        <v>633</v>
      </c>
      <c r="C4487" s="119">
        <v>3</v>
      </c>
      <c r="D4487" s="119" t="s">
        <v>245</v>
      </c>
      <c r="E4487" s="119">
        <v>8</v>
      </c>
      <c r="F4487" s="119" t="s">
        <v>416</v>
      </c>
      <c r="G4487" s="119" t="s">
        <v>416</v>
      </c>
      <c r="H4487" s="119" t="s">
        <v>188</v>
      </c>
      <c r="I4487" s="119" t="s">
        <v>288</v>
      </c>
      <c r="J4487" s="119">
        <v>3</v>
      </c>
      <c r="K4487" s="119">
        <v>8</v>
      </c>
      <c r="L4487" s="119">
        <v>801</v>
      </c>
      <c r="M4487" s="119">
        <v>33</v>
      </c>
      <c r="N4487" s="120"/>
    </row>
    <row r="4488" spans="1:14" x14ac:dyDescent="0.25">
      <c r="A4488" s="119">
        <v>633</v>
      </c>
      <c r="B4488" s="119">
        <v>633</v>
      </c>
      <c r="C4488" s="119">
        <v>3</v>
      </c>
      <c r="D4488" s="119" t="s">
        <v>245</v>
      </c>
      <c r="E4488" s="119">
        <v>8</v>
      </c>
      <c r="F4488" s="119" t="s">
        <v>416</v>
      </c>
      <c r="G4488" s="119" t="s">
        <v>416</v>
      </c>
      <c r="H4488" s="119" t="s">
        <v>188</v>
      </c>
      <c r="I4488" s="119" t="s">
        <v>288</v>
      </c>
      <c r="J4488" s="119">
        <v>3</v>
      </c>
      <c r="K4488" s="119">
        <v>8</v>
      </c>
      <c r="L4488" s="119">
        <v>802</v>
      </c>
      <c r="M4488" s="119">
        <v>34</v>
      </c>
      <c r="N4488" s="120"/>
    </row>
    <row r="4489" spans="1:14" x14ac:dyDescent="0.25">
      <c r="A4489" s="119">
        <v>633</v>
      </c>
      <c r="B4489" s="119">
        <v>633</v>
      </c>
      <c r="C4489" s="119">
        <v>3</v>
      </c>
      <c r="D4489" s="119" t="s">
        <v>245</v>
      </c>
      <c r="E4489" s="119">
        <v>8</v>
      </c>
      <c r="F4489" s="119" t="s">
        <v>416</v>
      </c>
      <c r="G4489" s="119" t="s">
        <v>416</v>
      </c>
      <c r="H4489" s="119" t="s">
        <v>188</v>
      </c>
      <c r="I4489" s="119" t="s">
        <v>288</v>
      </c>
      <c r="J4489" s="119">
        <v>3</v>
      </c>
      <c r="K4489" s="119">
        <v>8</v>
      </c>
      <c r="L4489" s="119">
        <v>803</v>
      </c>
      <c r="M4489" s="119">
        <v>34</v>
      </c>
      <c r="N4489" s="120"/>
    </row>
    <row r="4490" spans="1:14" x14ac:dyDescent="0.25">
      <c r="A4490" s="119">
        <v>633</v>
      </c>
      <c r="B4490" s="119">
        <v>633</v>
      </c>
      <c r="C4490" s="119">
        <v>3</v>
      </c>
      <c r="D4490" s="119" t="s">
        <v>245</v>
      </c>
      <c r="E4490" s="119">
        <v>8</v>
      </c>
      <c r="F4490" s="119" t="s">
        <v>416</v>
      </c>
      <c r="G4490" s="119" t="s">
        <v>416</v>
      </c>
      <c r="H4490" s="119" t="s">
        <v>188</v>
      </c>
      <c r="I4490" s="119" t="s">
        <v>288</v>
      </c>
      <c r="J4490" s="119">
        <v>3</v>
      </c>
      <c r="K4490" s="119">
        <v>8</v>
      </c>
      <c r="L4490" s="119">
        <v>804</v>
      </c>
      <c r="M4490" s="119">
        <v>34</v>
      </c>
    </row>
    <row r="4491" spans="1:14" x14ac:dyDescent="0.25">
      <c r="A4491" s="119">
        <v>633</v>
      </c>
      <c r="B4491" s="119">
        <v>633</v>
      </c>
      <c r="C4491" s="119">
        <v>3</v>
      </c>
      <c r="D4491" s="119" t="s">
        <v>245</v>
      </c>
      <c r="E4491" s="119">
        <v>8</v>
      </c>
      <c r="F4491" s="119" t="s">
        <v>416</v>
      </c>
      <c r="G4491" s="119" t="s">
        <v>416</v>
      </c>
      <c r="H4491" s="119" t="s">
        <v>188</v>
      </c>
      <c r="I4491" s="119" t="s">
        <v>288</v>
      </c>
      <c r="J4491" s="119">
        <v>3</v>
      </c>
      <c r="K4491" s="119">
        <v>8</v>
      </c>
      <c r="L4491" s="119">
        <v>805</v>
      </c>
      <c r="M4491" s="119">
        <v>33</v>
      </c>
    </row>
    <row r="4492" spans="1:14" x14ac:dyDescent="0.25">
      <c r="A4492" s="119">
        <v>633</v>
      </c>
      <c r="B4492" s="119">
        <v>633</v>
      </c>
      <c r="C4492" s="119">
        <v>3</v>
      </c>
      <c r="D4492" s="119" t="s">
        <v>245</v>
      </c>
      <c r="E4492" s="119">
        <v>8</v>
      </c>
      <c r="F4492" s="119" t="s">
        <v>416</v>
      </c>
      <c r="G4492" s="119" t="s">
        <v>416</v>
      </c>
      <c r="H4492" s="119" t="s">
        <v>188</v>
      </c>
      <c r="I4492" s="119" t="s">
        <v>288</v>
      </c>
      <c r="J4492" s="119">
        <v>3</v>
      </c>
      <c r="K4492" s="119">
        <v>8</v>
      </c>
      <c r="L4492" s="119">
        <v>806</v>
      </c>
      <c r="M4492" s="119">
        <v>27</v>
      </c>
    </row>
    <row r="4493" spans="1:14" x14ac:dyDescent="0.25">
      <c r="A4493" s="119">
        <v>633</v>
      </c>
      <c r="B4493" s="119">
        <v>633</v>
      </c>
      <c r="C4493" s="119">
        <v>3</v>
      </c>
      <c r="D4493" s="119" t="s">
        <v>245</v>
      </c>
      <c r="E4493" s="119">
        <v>8</v>
      </c>
      <c r="F4493" s="119" t="s">
        <v>416</v>
      </c>
      <c r="G4493" s="119" t="s">
        <v>416</v>
      </c>
      <c r="H4493" s="119" t="s">
        <v>188</v>
      </c>
      <c r="I4493" s="119" t="s">
        <v>288</v>
      </c>
      <c r="J4493" s="119">
        <v>3</v>
      </c>
      <c r="K4493" s="119">
        <v>9</v>
      </c>
      <c r="L4493" s="119">
        <v>901</v>
      </c>
      <c r="M4493" s="119">
        <v>36</v>
      </c>
    </row>
    <row r="4494" spans="1:14" x14ac:dyDescent="0.25">
      <c r="A4494" s="119">
        <v>633</v>
      </c>
      <c r="B4494" s="119">
        <v>633</v>
      </c>
      <c r="C4494" s="119">
        <v>3</v>
      </c>
      <c r="D4494" s="119" t="s">
        <v>245</v>
      </c>
      <c r="E4494" s="119">
        <v>8</v>
      </c>
      <c r="F4494" s="119" t="s">
        <v>416</v>
      </c>
      <c r="G4494" s="119" t="s">
        <v>416</v>
      </c>
      <c r="H4494" s="119" t="s">
        <v>188</v>
      </c>
      <c r="I4494" s="119" t="s">
        <v>288</v>
      </c>
      <c r="J4494" s="119">
        <v>3</v>
      </c>
      <c r="K4494" s="119">
        <v>9</v>
      </c>
      <c r="L4494" s="119">
        <v>902</v>
      </c>
      <c r="M4494" s="119">
        <v>36</v>
      </c>
    </row>
    <row r="4495" spans="1:14" x14ac:dyDescent="0.25">
      <c r="A4495" s="119">
        <v>633</v>
      </c>
      <c r="B4495" s="119">
        <v>633</v>
      </c>
      <c r="C4495" s="119">
        <v>3</v>
      </c>
      <c r="D4495" s="119" t="s">
        <v>245</v>
      </c>
      <c r="E4495" s="119">
        <v>8</v>
      </c>
      <c r="F4495" s="119" t="s">
        <v>416</v>
      </c>
      <c r="G4495" s="119" t="s">
        <v>416</v>
      </c>
      <c r="H4495" s="119" t="s">
        <v>188</v>
      </c>
      <c r="I4495" s="119" t="s">
        <v>288</v>
      </c>
      <c r="J4495" s="119">
        <v>3</v>
      </c>
      <c r="K4495" s="119">
        <v>9</v>
      </c>
      <c r="L4495" s="119">
        <v>903</v>
      </c>
      <c r="M4495" s="119">
        <v>36</v>
      </c>
    </row>
    <row r="4496" spans="1:14" x14ac:dyDescent="0.25">
      <c r="A4496" s="119">
        <v>633</v>
      </c>
      <c r="B4496" s="119">
        <v>633</v>
      </c>
      <c r="C4496" s="119">
        <v>3</v>
      </c>
      <c r="D4496" s="119" t="s">
        <v>245</v>
      </c>
      <c r="E4496" s="119">
        <v>8</v>
      </c>
      <c r="F4496" s="119" t="s">
        <v>416</v>
      </c>
      <c r="G4496" s="119" t="s">
        <v>416</v>
      </c>
      <c r="H4496" s="119" t="s">
        <v>188</v>
      </c>
      <c r="I4496" s="119" t="s">
        <v>288</v>
      </c>
      <c r="J4496" s="119">
        <v>3</v>
      </c>
      <c r="K4496" s="119">
        <v>9</v>
      </c>
      <c r="L4496" s="119">
        <v>904</v>
      </c>
      <c r="M4496" s="119">
        <v>35</v>
      </c>
    </row>
    <row r="4497" spans="1:14" x14ac:dyDescent="0.25">
      <c r="A4497" s="119">
        <v>633</v>
      </c>
      <c r="B4497" s="119">
        <v>633</v>
      </c>
      <c r="C4497" s="119">
        <v>3</v>
      </c>
      <c r="D4497" s="119" t="s">
        <v>245</v>
      </c>
      <c r="E4497" s="119">
        <v>8</v>
      </c>
      <c r="F4497" s="119" t="s">
        <v>416</v>
      </c>
      <c r="G4497" s="119" t="s">
        <v>416</v>
      </c>
      <c r="H4497" s="119" t="s">
        <v>188</v>
      </c>
      <c r="I4497" s="119" t="s">
        <v>288</v>
      </c>
      <c r="J4497" s="119">
        <v>3</v>
      </c>
      <c r="K4497" s="119">
        <v>9</v>
      </c>
      <c r="L4497" s="119">
        <v>905</v>
      </c>
      <c r="M4497" s="119">
        <v>35</v>
      </c>
      <c r="N4497" s="120"/>
    </row>
    <row r="4498" spans="1:14" x14ac:dyDescent="0.25">
      <c r="A4498" s="119">
        <v>633</v>
      </c>
      <c r="B4498" s="119">
        <v>633</v>
      </c>
      <c r="C4498" s="119">
        <v>3</v>
      </c>
      <c r="D4498" s="119" t="s">
        <v>245</v>
      </c>
      <c r="E4498" s="119">
        <v>8</v>
      </c>
      <c r="F4498" s="119" t="s">
        <v>416</v>
      </c>
      <c r="G4498" s="119" t="s">
        <v>416</v>
      </c>
      <c r="H4498" s="119" t="s">
        <v>188</v>
      </c>
      <c r="I4498" s="119" t="s">
        <v>288</v>
      </c>
      <c r="J4498" s="119">
        <v>4</v>
      </c>
      <c r="K4498" s="119">
        <v>10</v>
      </c>
      <c r="L4498" s="119">
        <v>1001</v>
      </c>
      <c r="M4498" s="119">
        <v>32</v>
      </c>
      <c r="N4498" s="120"/>
    </row>
    <row r="4499" spans="1:14" x14ac:dyDescent="0.25">
      <c r="A4499" s="119">
        <v>633</v>
      </c>
      <c r="B4499" s="119">
        <v>633</v>
      </c>
      <c r="C4499" s="119">
        <v>3</v>
      </c>
      <c r="D4499" s="119" t="s">
        <v>245</v>
      </c>
      <c r="E4499" s="119">
        <v>8</v>
      </c>
      <c r="F4499" s="119" t="s">
        <v>416</v>
      </c>
      <c r="G4499" s="119" t="s">
        <v>416</v>
      </c>
      <c r="H4499" s="119" t="s">
        <v>188</v>
      </c>
      <c r="I4499" s="119" t="s">
        <v>288</v>
      </c>
      <c r="J4499" s="119">
        <v>4</v>
      </c>
      <c r="K4499" s="119">
        <v>10</v>
      </c>
      <c r="L4499" s="119">
        <v>1002</v>
      </c>
      <c r="M4499" s="119">
        <v>34</v>
      </c>
      <c r="N4499" s="120"/>
    </row>
    <row r="4500" spans="1:14" x14ac:dyDescent="0.25">
      <c r="A4500" s="119">
        <v>633</v>
      </c>
      <c r="B4500" s="119">
        <v>633</v>
      </c>
      <c r="C4500" s="119">
        <v>3</v>
      </c>
      <c r="D4500" s="119" t="s">
        <v>245</v>
      </c>
      <c r="E4500" s="119">
        <v>8</v>
      </c>
      <c r="F4500" s="119" t="s">
        <v>416</v>
      </c>
      <c r="G4500" s="119" t="s">
        <v>416</v>
      </c>
      <c r="H4500" s="119" t="s">
        <v>188</v>
      </c>
      <c r="I4500" s="119" t="s">
        <v>288</v>
      </c>
      <c r="J4500" s="119">
        <v>4</v>
      </c>
      <c r="K4500" s="119">
        <v>10</v>
      </c>
      <c r="L4500" s="119">
        <v>1003</v>
      </c>
      <c r="M4500" s="119">
        <v>32</v>
      </c>
      <c r="N4500" s="120"/>
    </row>
    <row r="4501" spans="1:14" x14ac:dyDescent="0.25">
      <c r="A4501" s="119">
        <v>633</v>
      </c>
      <c r="B4501" s="119">
        <v>633</v>
      </c>
      <c r="C4501" s="119">
        <v>3</v>
      </c>
      <c r="D4501" s="119" t="s">
        <v>245</v>
      </c>
      <c r="E4501" s="119">
        <v>8</v>
      </c>
      <c r="F4501" s="119" t="s">
        <v>416</v>
      </c>
      <c r="G4501" s="119" t="s">
        <v>416</v>
      </c>
      <c r="H4501" s="119" t="s">
        <v>188</v>
      </c>
      <c r="I4501" s="119" t="s">
        <v>288</v>
      </c>
      <c r="J4501" s="119">
        <v>4</v>
      </c>
      <c r="K4501" s="119">
        <v>10</v>
      </c>
      <c r="L4501" s="119">
        <v>1004</v>
      </c>
      <c r="M4501" s="119">
        <v>30</v>
      </c>
      <c r="N4501" s="120"/>
    </row>
    <row r="4502" spans="1:14" x14ac:dyDescent="0.25">
      <c r="A4502" s="119">
        <v>633</v>
      </c>
      <c r="B4502" s="119">
        <v>633</v>
      </c>
      <c r="C4502" s="119">
        <v>3</v>
      </c>
      <c r="D4502" s="119" t="s">
        <v>245</v>
      </c>
      <c r="E4502" s="119">
        <v>8</v>
      </c>
      <c r="F4502" s="119" t="s">
        <v>416</v>
      </c>
      <c r="G4502" s="119" t="s">
        <v>416</v>
      </c>
      <c r="H4502" s="119" t="s">
        <v>188</v>
      </c>
      <c r="I4502" s="119" t="s">
        <v>288</v>
      </c>
      <c r="J4502" s="119">
        <v>4</v>
      </c>
      <c r="K4502" s="119">
        <v>11</v>
      </c>
      <c r="L4502" s="119">
        <v>1101</v>
      </c>
      <c r="M4502" s="119">
        <v>32</v>
      </c>
      <c r="N4502" s="120"/>
    </row>
    <row r="4503" spans="1:14" x14ac:dyDescent="0.25">
      <c r="A4503" s="119">
        <v>633</v>
      </c>
      <c r="B4503" s="119">
        <v>633</v>
      </c>
      <c r="C4503" s="119">
        <v>3</v>
      </c>
      <c r="D4503" s="119" t="s">
        <v>245</v>
      </c>
      <c r="E4503" s="119">
        <v>8</v>
      </c>
      <c r="F4503" s="119" t="s">
        <v>416</v>
      </c>
      <c r="G4503" s="119" t="s">
        <v>416</v>
      </c>
      <c r="H4503" s="119" t="s">
        <v>188</v>
      </c>
      <c r="I4503" s="119" t="s">
        <v>288</v>
      </c>
      <c r="J4503" s="119">
        <v>4</v>
      </c>
      <c r="K4503" s="119">
        <v>11</v>
      </c>
      <c r="L4503" s="119">
        <v>1102</v>
      </c>
      <c r="M4503" s="119">
        <v>32</v>
      </c>
      <c r="N4503" s="120"/>
    </row>
    <row r="4504" spans="1:14" x14ac:dyDescent="0.25">
      <c r="A4504" s="119">
        <v>633</v>
      </c>
      <c r="B4504" s="119">
        <v>633</v>
      </c>
      <c r="C4504" s="119">
        <v>3</v>
      </c>
      <c r="D4504" s="119" t="s">
        <v>245</v>
      </c>
      <c r="E4504" s="119">
        <v>8</v>
      </c>
      <c r="F4504" s="119" t="s">
        <v>416</v>
      </c>
      <c r="G4504" s="119" t="s">
        <v>416</v>
      </c>
      <c r="H4504" s="119" t="s">
        <v>188</v>
      </c>
      <c r="I4504" s="119" t="s">
        <v>288</v>
      </c>
      <c r="J4504" s="119">
        <v>4</v>
      </c>
      <c r="K4504" s="119">
        <v>11</v>
      </c>
      <c r="L4504" s="119">
        <v>1103</v>
      </c>
      <c r="M4504" s="119">
        <v>27</v>
      </c>
      <c r="N4504" s="120"/>
    </row>
    <row r="4505" spans="1:14" x14ac:dyDescent="0.25">
      <c r="A4505" s="119">
        <v>633</v>
      </c>
      <c r="B4505" s="119">
        <v>633</v>
      </c>
      <c r="C4505" s="119">
        <v>3</v>
      </c>
      <c r="D4505" s="119" t="s">
        <v>245</v>
      </c>
      <c r="E4505" s="119">
        <v>8</v>
      </c>
      <c r="F4505" s="119" t="s">
        <v>416</v>
      </c>
      <c r="G4505" s="119" t="s">
        <v>416</v>
      </c>
      <c r="H4505" s="119" t="s">
        <v>188</v>
      </c>
      <c r="I4505" s="119" t="s">
        <v>288</v>
      </c>
      <c r="J4505" s="119">
        <v>4</v>
      </c>
      <c r="K4505" s="119">
        <v>11</v>
      </c>
      <c r="L4505" s="119">
        <v>1104</v>
      </c>
      <c r="M4505" s="119">
        <v>27</v>
      </c>
      <c r="N4505" s="120"/>
    </row>
    <row r="4506" spans="1:14" x14ac:dyDescent="0.25">
      <c r="A4506" s="119">
        <v>633</v>
      </c>
      <c r="B4506" s="119">
        <v>633</v>
      </c>
      <c r="C4506" s="119">
        <v>3</v>
      </c>
      <c r="D4506" s="119" t="s">
        <v>245</v>
      </c>
      <c r="E4506" s="119">
        <v>8</v>
      </c>
      <c r="F4506" s="119" t="s">
        <v>416</v>
      </c>
      <c r="G4506" s="119" t="s">
        <v>416</v>
      </c>
      <c r="H4506" s="119" t="s">
        <v>191</v>
      </c>
      <c r="I4506" s="119" t="s">
        <v>192</v>
      </c>
      <c r="J4506" s="119">
        <v>3</v>
      </c>
      <c r="K4506" s="119">
        <v>23</v>
      </c>
      <c r="L4506" s="119">
        <v>2301</v>
      </c>
      <c r="M4506" s="119">
        <v>30</v>
      </c>
      <c r="N4506" s="120"/>
    </row>
    <row r="4507" spans="1:14" x14ac:dyDescent="0.25">
      <c r="A4507" s="119">
        <v>633</v>
      </c>
      <c r="B4507" s="119">
        <v>633</v>
      </c>
      <c r="C4507" s="119">
        <v>3</v>
      </c>
      <c r="D4507" s="119" t="s">
        <v>245</v>
      </c>
      <c r="E4507" s="119">
        <v>8</v>
      </c>
      <c r="F4507" s="119" t="s">
        <v>416</v>
      </c>
      <c r="G4507" s="119" t="s">
        <v>416</v>
      </c>
      <c r="H4507" s="119" t="s">
        <v>191</v>
      </c>
      <c r="I4507" s="119" t="s">
        <v>192</v>
      </c>
      <c r="J4507" s="119">
        <v>3</v>
      </c>
      <c r="K4507" s="119">
        <v>23</v>
      </c>
      <c r="L4507" s="119">
        <v>2302</v>
      </c>
      <c r="M4507" s="119">
        <v>6</v>
      </c>
      <c r="N4507" s="120"/>
    </row>
    <row r="4508" spans="1:14" x14ac:dyDescent="0.25">
      <c r="A4508" s="119">
        <v>633</v>
      </c>
      <c r="B4508" s="119">
        <v>633</v>
      </c>
      <c r="C4508" s="119">
        <v>3</v>
      </c>
      <c r="D4508" s="119" t="s">
        <v>245</v>
      </c>
      <c r="E4508" s="119">
        <v>8</v>
      </c>
      <c r="F4508" s="119" t="s">
        <v>416</v>
      </c>
      <c r="G4508" s="119" t="s">
        <v>416</v>
      </c>
      <c r="H4508" s="119" t="s">
        <v>191</v>
      </c>
      <c r="I4508" s="119" t="s">
        <v>192</v>
      </c>
      <c r="J4508" s="119">
        <v>3</v>
      </c>
      <c r="K4508" s="119">
        <v>24</v>
      </c>
      <c r="L4508" s="119">
        <v>2401</v>
      </c>
      <c r="M4508" s="119">
        <v>33</v>
      </c>
      <c r="N4508" s="120"/>
    </row>
    <row r="4509" spans="1:14" x14ac:dyDescent="0.25">
      <c r="A4509" s="119">
        <v>633</v>
      </c>
      <c r="B4509" s="119">
        <v>633</v>
      </c>
      <c r="C4509" s="119">
        <v>3</v>
      </c>
      <c r="D4509" s="119" t="s">
        <v>245</v>
      </c>
      <c r="E4509" s="119">
        <v>8</v>
      </c>
      <c r="F4509" s="119" t="s">
        <v>416</v>
      </c>
      <c r="G4509" s="119" t="s">
        <v>416</v>
      </c>
      <c r="H4509" s="119" t="s">
        <v>191</v>
      </c>
      <c r="I4509" s="119" t="s">
        <v>192</v>
      </c>
      <c r="J4509" s="119">
        <v>3</v>
      </c>
      <c r="K4509" s="119">
        <v>24</v>
      </c>
      <c r="L4509" s="119">
        <v>2402</v>
      </c>
      <c r="M4509" s="119">
        <v>33</v>
      </c>
      <c r="N4509" s="120"/>
    </row>
    <row r="4510" spans="1:14" x14ac:dyDescent="0.25">
      <c r="A4510" s="119">
        <v>633</v>
      </c>
      <c r="B4510" s="119">
        <v>633</v>
      </c>
      <c r="C4510" s="119">
        <v>3</v>
      </c>
      <c r="D4510" s="119" t="s">
        <v>245</v>
      </c>
      <c r="E4510" s="119">
        <v>8</v>
      </c>
      <c r="F4510" s="119" t="s">
        <v>416</v>
      </c>
      <c r="G4510" s="119" t="s">
        <v>416</v>
      </c>
      <c r="H4510" s="119" t="s">
        <v>191</v>
      </c>
      <c r="I4510" s="119" t="s">
        <v>192</v>
      </c>
      <c r="J4510" s="119">
        <v>4</v>
      </c>
      <c r="K4510" s="119">
        <v>25</v>
      </c>
      <c r="L4510" s="119">
        <v>2501</v>
      </c>
      <c r="M4510" s="119">
        <v>24</v>
      </c>
      <c r="N4510" s="120"/>
    </row>
    <row r="4511" spans="1:14" x14ac:dyDescent="0.25">
      <c r="A4511" s="119">
        <v>633</v>
      </c>
      <c r="B4511" s="119">
        <v>633</v>
      </c>
      <c r="C4511" s="119">
        <v>3</v>
      </c>
      <c r="D4511" s="119" t="s">
        <v>245</v>
      </c>
      <c r="E4511" s="119">
        <v>8</v>
      </c>
      <c r="F4511" s="119" t="s">
        <v>416</v>
      </c>
      <c r="G4511" s="119" t="s">
        <v>416</v>
      </c>
      <c r="H4511" s="119" t="s">
        <v>191</v>
      </c>
      <c r="I4511" s="119" t="s">
        <v>192</v>
      </c>
      <c r="J4511" s="119">
        <v>4</v>
      </c>
      <c r="K4511" s="119">
        <v>25</v>
      </c>
      <c r="L4511" s="119">
        <v>2502</v>
      </c>
      <c r="M4511" s="119">
        <v>25</v>
      </c>
      <c r="N4511" s="120"/>
    </row>
    <row r="4512" spans="1:14" x14ac:dyDescent="0.25">
      <c r="A4512" s="119">
        <v>633</v>
      </c>
      <c r="B4512" s="119">
        <v>633</v>
      </c>
      <c r="C4512" s="119">
        <v>3</v>
      </c>
      <c r="D4512" s="119" t="s">
        <v>245</v>
      </c>
      <c r="E4512" s="119">
        <v>8</v>
      </c>
      <c r="F4512" s="119" t="s">
        <v>416</v>
      </c>
      <c r="G4512" s="119" t="s">
        <v>416</v>
      </c>
      <c r="H4512" s="119" t="s">
        <v>191</v>
      </c>
      <c r="I4512" s="119" t="s">
        <v>192</v>
      </c>
      <c r="J4512" s="119">
        <v>4</v>
      </c>
      <c r="K4512" s="119">
        <v>25</v>
      </c>
      <c r="L4512" s="119">
        <v>2503</v>
      </c>
      <c r="M4512" s="119">
        <v>25</v>
      </c>
      <c r="N4512" s="120"/>
    </row>
    <row r="4513" spans="1:14" x14ac:dyDescent="0.25">
      <c r="A4513" s="119">
        <v>636</v>
      </c>
      <c r="B4513" s="119">
        <v>636</v>
      </c>
      <c r="C4513" s="119">
        <v>6</v>
      </c>
      <c r="D4513" s="119" t="s">
        <v>186</v>
      </c>
      <c r="E4513" s="119">
        <v>6</v>
      </c>
      <c r="F4513" s="119" t="s">
        <v>419</v>
      </c>
      <c r="G4513" s="119" t="s">
        <v>419</v>
      </c>
      <c r="H4513" s="119" t="s">
        <v>188</v>
      </c>
      <c r="I4513" s="119" t="s">
        <v>189</v>
      </c>
      <c r="J4513" s="119">
        <v>1</v>
      </c>
      <c r="K4513" s="119">
        <v>0</v>
      </c>
      <c r="L4513" s="119">
        <v>1</v>
      </c>
      <c r="M4513" s="119">
        <v>30</v>
      </c>
      <c r="N4513" s="120"/>
    </row>
    <row r="4514" spans="1:14" x14ac:dyDescent="0.25">
      <c r="A4514" s="119">
        <v>636</v>
      </c>
      <c r="B4514" s="119">
        <v>636</v>
      </c>
      <c r="C4514" s="119">
        <v>6</v>
      </c>
      <c r="D4514" s="119" t="s">
        <v>186</v>
      </c>
      <c r="E4514" s="119">
        <v>6</v>
      </c>
      <c r="F4514" s="119" t="s">
        <v>419</v>
      </c>
      <c r="G4514" s="119" t="s">
        <v>419</v>
      </c>
      <c r="H4514" s="119" t="s">
        <v>188</v>
      </c>
      <c r="I4514" s="119" t="s">
        <v>189</v>
      </c>
      <c r="J4514" s="119">
        <v>3</v>
      </c>
      <c r="K4514" s="119">
        <v>6</v>
      </c>
      <c r="L4514" s="119">
        <v>601</v>
      </c>
      <c r="M4514" s="119">
        <v>46</v>
      </c>
      <c r="N4514" s="120"/>
    </row>
    <row r="4515" spans="1:14" x14ac:dyDescent="0.25">
      <c r="A4515" s="119">
        <v>636</v>
      </c>
      <c r="B4515" s="119">
        <v>636</v>
      </c>
      <c r="C4515" s="119">
        <v>6</v>
      </c>
      <c r="D4515" s="119" t="s">
        <v>186</v>
      </c>
      <c r="E4515" s="119">
        <v>6</v>
      </c>
      <c r="F4515" s="119" t="s">
        <v>419</v>
      </c>
      <c r="G4515" s="119" t="s">
        <v>419</v>
      </c>
      <c r="H4515" s="119" t="s">
        <v>188</v>
      </c>
      <c r="I4515" s="119" t="s">
        <v>189</v>
      </c>
      <c r="J4515" s="119">
        <v>3</v>
      </c>
      <c r="K4515" s="119">
        <v>6</v>
      </c>
      <c r="L4515" s="119">
        <v>602</v>
      </c>
      <c r="M4515" s="119">
        <v>46</v>
      </c>
      <c r="N4515" s="120"/>
    </row>
    <row r="4516" spans="1:14" x14ac:dyDescent="0.25">
      <c r="A4516" s="119">
        <v>636</v>
      </c>
      <c r="B4516" s="119">
        <v>636</v>
      </c>
      <c r="C4516" s="119">
        <v>6</v>
      </c>
      <c r="D4516" s="119" t="s">
        <v>186</v>
      </c>
      <c r="E4516" s="119">
        <v>6</v>
      </c>
      <c r="F4516" s="119" t="s">
        <v>419</v>
      </c>
      <c r="G4516" s="119" t="s">
        <v>419</v>
      </c>
      <c r="H4516" s="119" t="s">
        <v>188</v>
      </c>
      <c r="I4516" s="119" t="s">
        <v>189</v>
      </c>
      <c r="J4516" s="119">
        <v>3</v>
      </c>
      <c r="K4516" s="119">
        <v>7</v>
      </c>
      <c r="L4516" s="119">
        <v>701</v>
      </c>
      <c r="M4516" s="119">
        <v>45</v>
      </c>
      <c r="N4516" s="120"/>
    </row>
    <row r="4517" spans="1:14" x14ac:dyDescent="0.25">
      <c r="A4517" s="119">
        <v>636</v>
      </c>
      <c r="B4517" s="119">
        <v>636</v>
      </c>
      <c r="C4517" s="119">
        <v>6</v>
      </c>
      <c r="D4517" s="119" t="s">
        <v>186</v>
      </c>
      <c r="E4517" s="119">
        <v>6</v>
      </c>
      <c r="F4517" s="119" t="s">
        <v>419</v>
      </c>
      <c r="G4517" s="119" t="s">
        <v>419</v>
      </c>
      <c r="H4517" s="119" t="s">
        <v>188</v>
      </c>
      <c r="I4517" s="119" t="s">
        <v>189</v>
      </c>
      <c r="J4517" s="119">
        <v>3</v>
      </c>
      <c r="K4517" s="119">
        <v>7</v>
      </c>
      <c r="L4517" s="119">
        <v>702</v>
      </c>
      <c r="M4517" s="119">
        <v>44</v>
      </c>
      <c r="N4517" s="120"/>
    </row>
    <row r="4518" spans="1:14" x14ac:dyDescent="0.25">
      <c r="A4518" s="119">
        <v>636</v>
      </c>
      <c r="B4518" s="119">
        <v>636</v>
      </c>
      <c r="C4518" s="119">
        <v>6</v>
      </c>
      <c r="D4518" s="119" t="s">
        <v>186</v>
      </c>
      <c r="E4518" s="119">
        <v>6</v>
      </c>
      <c r="F4518" s="119" t="s">
        <v>419</v>
      </c>
      <c r="G4518" s="119" t="s">
        <v>419</v>
      </c>
      <c r="H4518" s="119" t="s">
        <v>188</v>
      </c>
      <c r="I4518" s="119" t="s">
        <v>189</v>
      </c>
      <c r="J4518" s="119">
        <v>3</v>
      </c>
      <c r="K4518" s="119">
        <v>7</v>
      </c>
      <c r="L4518" s="119">
        <v>703</v>
      </c>
      <c r="M4518" s="119">
        <v>45</v>
      </c>
      <c r="N4518" s="120"/>
    </row>
    <row r="4519" spans="1:14" x14ac:dyDescent="0.25">
      <c r="A4519" s="119">
        <v>636</v>
      </c>
      <c r="B4519" s="119">
        <v>636</v>
      </c>
      <c r="C4519" s="119">
        <v>6</v>
      </c>
      <c r="D4519" s="119" t="s">
        <v>186</v>
      </c>
      <c r="E4519" s="119">
        <v>6</v>
      </c>
      <c r="F4519" s="119" t="s">
        <v>419</v>
      </c>
      <c r="G4519" s="119" t="s">
        <v>419</v>
      </c>
      <c r="H4519" s="119" t="s">
        <v>188</v>
      </c>
      <c r="I4519" s="119" t="s">
        <v>189</v>
      </c>
      <c r="J4519" s="119">
        <v>3</v>
      </c>
      <c r="K4519" s="119">
        <v>8</v>
      </c>
      <c r="L4519" s="119">
        <v>801</v>
      </c>
      <c r="M4519" s="119">
        <v>39</v>
      </c>
      <c r="N4519" s="120"/>
    </row>
    <row r="4520" spans="1:14" x14ac:dyDescent="0.25">
      <c r="A4520" s="119">
        <v>636</v>
      </c>
      <c r="B4520" s="119">
        <v>636</v>
      </c>
      <c r="C4520" s="119">
        <v>6</v>
      </c>
      <c r="D4520" s="119" t="s">
        <v>186</v>
      </c>
      <c r="E4520" s="119">
        <v>6</v>
      </c>
      <c r="F4520" s="119" t="s">
        <v>419</v>
      </c>
      <c r="G4520" s="119" t="s">
        <v>419</v>
      </c>
      <c r="H4520" s="119" t="s">
        <v>188</v>
      </c>
      <c r="I4520" s="119" t="s">
        <v>189</v>
      </c>
      <c r="J4520" s="119">
        <v>3</v>
      </c>
      <c r="K4520" s="119">
        <v>8</v>
      </c>
      <c r="L4520" s="119">
        <v>802</v>
      </c>
      <c r="M4520" s="119">
        <v>40</v>
      </c>
      <c r="N4520" s="120"/>
    </row>
    <row r="4521" spans="1:14" x14ac:dyDescent="0.25">
      <c r="A4521" s="119">
        <v>636</v>
      </c>
      <c r="B4521" s="119">
        <v>636</v>
      </c>
      <c r="C4521" s="119">
        <v>6</v>
      </c>
      <c r="D4521" s="119" t="s">
        <v>186</v>
      </c>
      <c r="E4521" s="119">
        <v>6</v>
      </c>
      <c r="F4521" s="119" t="s">
        <v>419</v>
      </c>
      <c r="G4521" s="119" t="s">
        <v>419</v>
      </c>
      <c r="H4521" s="119" t="s">
        <v>188</v>
      </c>
      <c r="I4521" s="119" t="s">
        <v>189</v>
      </c>
      <c r="J4521" s="119">
        <v>3</v>
      </c>
      <c r="K4521" s="119">
        <v>8</v>
      </c>
      <c r="L4521" s="119">
        <v>803</v>
      </c>
      <c r="M4521" s="119">
        <v>40</v>
      </c>
      <c r="N4521" s="120"/>
    </row>
    <row r="4522" spans="1:14" x14ac:dyDescent="0.25">
      <c r="A4522" s="119">
        <v>636</v>
      </c>
      <c r="B4522" s="119">
        <v>636</v>
      </c>
      <c r="C4522" s="119">
        <v>6</v>
      </c>
      <c r="D4522" s="119" t="s">
        <v>186</v>
      </c>
      <c r="E4522" s="119">
        <v>6</v>
      </c>
      <c r="F4522" s="119" t="s">
        <v>419</v>
      </c>
      <c r="G4522" s="119" t="s">
        <v>419</v>
      </c>
      <c r="H4522" s="119" t="s">
        <v>188</v>
      </c>
      <c r="I4522" s="119" t="s">
        <v>189</v>
      </c>
      <c r="J4522" s="119">
        <v>3</v>
      </c>
      <c r="K4522" s="119">
        <v>9</v>
      </c>
      <c r="L4522" s="119">
        <v>901</v>
      </c>
      <c r="M4522" s="119">
        <v>41</v>
      </c>
      <c r="N4522" s="120"/>
    </row>
    <row r="4523" spans="1:14" x14ac:dyDescent="0.25">
      <c r="A4523" s="119">
        <v>636</v>
      </c>
      <c r="B4523" s="119">
        <v>636</v>
      </c>
      <c r="C4523" s="119">
        <v>6</v>
      </c>
      <c r="D4523" s="119" t="s">
        <v>186</v>
      </c>
      <c r="E4523" s="119">
        <v>6</v>
      </c>
      <c r="F4523" s="119" t="s">
        <v>419</v>
      </c>
      <c r="G4523" s="119" t="s">
        <v>419</v>
      </c>
      <c r="H4523" s="119" t="s">
        <v>188</v>
      </c>
      <c r="I4523" s="119" t="s">
        <v>189</v>
      </c>
      <c r="J4523" s="119">
        <v>3</v>
      </c>
      <c r="K4523" s="119">
        <v>9</v>
      </c>
      <c r="L4523" s="119">
        <v>902</v>
      </c>
      <c r="M4523" s="119">
        <v>44</v>
      </c>
      <c r="N4523" s="120"/>
    </row>
    <row r="4524" spans="1:14" x14ac:dyDescent="0.25">
      <c r="A4524" s="119">
        <v>636</v>
      </c>
      <c r="B4524" s="119">
        <v>636</v>
      </c>
      <c r="C4524" s="119">
        <v>6</v>
      </c>
      <c r="D4524" s="119" t="s">
        <v>186</v>
      </c>
      <c r="E4524" s="119">
        <v>6</v>
      </c>
      <c r="F4524" s="119" t="s">
        <v>419</v>
      </c>
      <c r="G4524" s="119" t="s">
        <v>419</v>
      </c>
      <c r="H4524" s="119" t="s">
        <v>188</v>
      </c>
      <c r="I4524" s="119" t="s">
        <v>189</v>
      </c>
      <c r="J4524" s="119">
        <v>3</v>
      </c>
      <c r="K4524" s="119">
        <v>9</v>
      </c>
      <c r="L4524" s="119">
        <v>903</v>
      </c>
      <c r="M4524" s="119">
        <v>39</v>
      </c>
      <c r="N4524" s="120"/>
    </row>
    <row r="4525" spans="1:14" x14ac:dyDescent="0.25">
      <c r="A4525" s="119">
        <v>636</v>
      </c>
      <c r="B4525" s="119">
        <v>636</v>
      </c>
      <c r="C4525" s="119">
        <v>6</v>
      </c>
      <c r="D4525" s="119" t="s">
        <v>186</v>
      </c>
      <c r="E4525" s="119">
        <v>6</v>
      </c>
      <c r="F4525" s="119" t="s">
        <v>419</v>
      </c>
      <c r="G4525" s="119" t="s">
        <v>419</v>
      </c>
      <c r="H4525" s="119" t="s">
        <v>188</v>
      </c>
      <c r="I4525" s="119" t="s">
        <v>189</v>
      </c>
      <c r="J4525" s="119">
        <v>4</v>
      </c>
      <c r="K4525" s="119">
        <v>10</v>
      </c>
      <c r="L4525" s="119">
        <v>1001</v>
      </c>
      <c r="M4525" s="119">
        <v>44</v>
      </c>
      <c r="N4525" s="120"/>
    </row>
    <row r="4526" spans="1:14" x14ac:dyDescent="0.25">
      <c r="A4526" s="119">
        <v>636</v>
      </c>
      <c r="B4526" s="119">
        <v>636</v>
      </c>
      <c r="C4526" s="119">
        <v>6</v>
      </c>
      <c r="D4526" s="119" t="s">
        <v>186</v>
      </c>
      <c r="E4526" s="119">
        <v>6</v>
      </c>
      <c r="F4526" s="119" t="s">
        <v>419</v>
      </c>
      <c r="G4526" s="119" t="s">
        <v>419</v>
      </c>
      <c r="H4526" s="119" t="s">
        <v>188</v>
      </c>
      <c r="I4526" s="119" t="s">
        <v>189</v>
      </c>
      <c r="J4526" s="119">
        <v>4</v>
      </c>
      <c r="K4526" s="119">
        <v>10</v>
      </c>
      <c r="L4526" s="119">
        <v>1002</v>
      </c>
      <c r="M4526" s="119">
        <v>44</v>
      </c>
      <c r="N4526" s="120"/>
    </row>
    <row r="4527" spans="1:14" x14ac:dyDescent="0.25">
      <c r="A4527" s="119">
        <v>636</v>
      </c>
      <c r="B4527" s="119">
        <v>636</v>
      </c>
      <c r="C4527" s="119">
        <v>6</v>
      </c>
      <c r="D4527" s="119" t="s">
        <v>186</v>
      </c>
      <c r="E4527" s="119">
        <v>6</v>
      </c>
      <c r="F4527" s="119" t="s">
        <v>419</v>
      </c>
      <c r="G4527" s="119" t="s">
        <v>419</v>
      </c>
      <c r="H4527" s="119" t="s">
        <v>188</v>
      </c>
      <c r="I4527" s="119" t="s">
        <v>189</v>
      </c>
      <c r="J4527" s="119">
        <v>4</v>
      </c>
      <c r="K4527" s="119">
        <v>11</v>
      </c>
      <c r="L4527" s="119">
        <v>1101</v>
      </c>
      <c r="M4527" s="119">
        <v>33</v>
      </c>
      <c r="N4527" s="120"/>
    </row>
    <row r="4528" spans="1:14" x14ac:dyDescent="0.25">
      <c r="A4528" s="119">
        <v>636</v>
      </c>
      <c r="B4528" s="119">
        <v>636</v>
      </c>
      <c r="C4528" s="119">
        <v>6</v>
      </c>
      <c r="D4528" s="119" t="s">
        <v>186</v>
      </c>
      <c r="E4528" s="119">
        <v>6</v>
      </c>
      <c r="F4528" s="119" t="s">
        <v>419</v>
      </c>
      <c r="G4528" s="119" t="s">
        <v>419</v>
      </c>
      <c r="H4528" s="119" t="s">
        <v>188</v>
      </c>
      <c r="I4528" s="119" t="s">
        <v>189</v>
      </c>
      <c r="J4528" s="119">
        <v>4</v>
      </c>
      <c r="K4528" s="119">
        <v>11</v>
      </c>
      <c r="L4528" s="119">
        <v>1102</v>
      </c>
      <c r="M4528" s="119">
        <v>33</v>
      </c>
      <c r="N4528" s="120"/>
    </row>
    <row r="4529" spans="1:14" x14ac:dyDescent="0.25">
      <c r="A4529" s="119">
        <v>636</v>
      </c>
      <c r="B4529" s="119">
        <v>636</v>
      </c>
      <c r="C4529" s="119">
        <v>6</v>
      </c>
      <c r="D4529" s="119" t="s">
        <v>186</v>
      </c>
      <c r="E4529" s="119">
        <v>6</v>
      </c>
      <c r="F4529" s="119" t="s">
        <v>419</v>
      </c>
      <c r="G4529" s="119" t="s">
        <v>419</v>
      </c>
      <c r="H4529" s="119" t="s">
        <v>188</v>
      </c>
      <c r="I4529" s="119" t="s">
        <v>190</v>
      </c>
      <c r="J4529" s="119">
        <v>1</v>
      </c>
      <c r="K4529" s="119">
        <v>0</v>
      </c>
      <c r="L4529" s="119">
        <v>1</v>
      </c>
      <c r="M4529" s="119">
        <v>30</v>
      </c>
      <c r="N4529" s="120"/>
    </row>
    <row r="4530" spans="1:14" x14ac:dyDescent="0.25">
      <c r="A4530" s="119">
        <v>636</v>
      </c>
      <c r="B4530" s="119">
        <v>636</v>
      </c>
      <c r="C4530" s="119">
        <v>6</v>
      </c>
      <c r="D4530" s="119" t="s">
        <v>186</v>
      </c>
      <c r="E4530" s="119">
        <v>6</v>
      </c>
      <c r="F4530" s="119" t="s">
        <v>419</v>
      </c>
      <c r="G4530" s="119" t="s">
        <v>419</v>
      </c>
      <c r="H4530" s="119" t="s">
        <v>188</v>
      </c>
      <c r="I4530" s="119" t="s">
        <v>190</v>
      </c>
      <c r="J4530" s="119">
        <v>2</v>
      </c>
      <c r="K4530" s="119">
        <v>1</v>
      </c>
      <c r="L4530" s="119">
        <v>101</v>
      </c>
      <c r="M4530" s="119">
        <v>37</v>
      </c>
      <c r="N4530" s="120"/>
    </row>
    <row r="4531" spans="1:14" x14ac:dyDescent="0.25">
      <c r="A4531" s="119">
        <v>636</v>
      </c>
      <c r="B4531" s="119">
        <v>636</v>
      </c>
      <c r="C4531" s="119">
        <v>6</v>
      </c>
      <c r="D4531" s="119" t="s">
        <v>186</v>
      </c>
      <c r="E4531" s="119">
        <v>6</v>
      </c>
      <c r="F4531" s="119" t="s">
        <v>419</v>
      </c>
      <c r="G4531" s="119" t="s">
        <v>419</v>
      </c>
      <c r="H4531" s="119" t="s">
        <v>188</v>
      </c>
      <c r="I4531" s="119" t="s">
        <v>190</v>
      </c>
      <c r="J4531" s="119">
        <v>2</v>
      </c>
      <c r="K4531" s="119">
        <v>1</v>
      </c>
      <c r="L4531" s="119">
        <v>102</v>
      </c>
      <c r="M4531" s="119">
        <v>38</v>
      </c>
      <c r="N4531" s="120"/>
    </row>
    <row r="4532" spans="1:14" x14ac:dyDescent="0.25">
      <c r="A4532" s="119">
        <v>636</v>
      </c>
      <c r="B4532" s="119">
        <v>636</v>
      </c>
      <c r="C4532" s="119">
        <v>6</v>
      </c>
      <c r="D4532" s="119" t="s">
        <v>186</v>
      </c>
      <c r="E4532" s="119">
        <v>6</v>
      </c>
      <c r="F4532" s="119" t="s">
        <v>419</v>
      </c>
      <c r="G4532" s="119" t="s">
        <v>419</v>
      </c>
      <c r="H4532" s="119" t="s">
        <v>188</v>
      </c>
      <c r="I4532" s="119" t="s">
        <v>190</v>
      </c>
      <c r="J4532" s="119">
        <v>2</v>
      </c>
      <c r="K4532" s="119">
        <v>2</v>
      </c>
      <c r="L4532" s="119">
        <v>201</v>
      </c>
      <c r="M4532" s="119">
        <v>39</v>
      </c>
      <c r="N4532" s="120"/>
    </row>
    <row r="4533" spans="1:14" x14ac:dyDescent="0.25">
      <c r="A4533" s="119">
        <v>636</v>
      </c>
      <c r="B4533" s="119">
        <v>636</v>
      </c>
      <c r="C4533" s="119">
        <v>6</v>
      </c>
      <c r="D4533" s="119" t="s">
        <v>186</v>
      </c>
      <c r="E4533" s="119">
        <v>6</v>
      </c>
      <c r="F4533" s="119" t="s">
        <v>419</v>
      </c>
      <c r="G4533" s="119" t="s">
        <v>419</v>
      </c>
      <c r="H4533" s="119" t="s">
        <v>188</v>
      </c>
      <c r="I4533" s="119" t="s">
        <v>190</v>
      </c>
      <c r="J4533" s="119">
        <v>2</v>
      </c>
      <c r="K4533" s="119">
        <v>2</v>
      </c>
      <c r="L4533" s="119">
        <v>202</v>
      </c>
      <c r="M4533" s="119">
        <v>39</v>
      </c>
      <c r="N4533" s="120"/>
    </row>
    <row r="4534" spans="1:14" x14ac:dyDescent="0.25">
      <c r="A4534" s="119">
        <v>636</v>
      </c>
      <c r="B4534" s="119">
        <v>636</v>
      </c>
      <c r="C4534" s="119">
        <v>6</v>
      </c>
      <c r="D4534" s="119" t="s">
        <v>186</v>
      </c>
      <c r="E4534" s="119">
        <v>6</v>
      </c>
      <c r="F4534" s="119" t="s">
        <v>419</v>
      </c>
      <c r="G4534" s="119" t="s">
        <v>419</v>
      </c>
      <c r="H4534" s="119" t="s">
        <v>188</v>
      </c>
      <c r="I4534" s="119" t="s">
        <v>190</v>
      </c>
      <c r="J4534" s="119">
        <v>2</v>
      </c>
      <c r="K4534" s="119">
        <v>3</v>
      </c>
      <c r="L4534" s="119">
        <v>301</v>
      </c>
      <c r="M4534" s="119">
        <v>45</v>
      </c>
      <c r="N4534" s="120"/>
    </row>
    <row r="4535" spans="1:14" x14ac:dyDescent="0.25">
      <c r="A4535" s="119">
        <v>636</v>
      </c>
      <c r="B4535" s="119">
        <v>636</v>
      </c>
      <c r="C4535" s="119">
        <v>6</v>
      </c>
      <c r="D4535" s="119" t="s">
        <v>186</v>
      </c>
      <c r="E4535" s="119">
        <v>6</v>
      </c>
      <c r="F4535" s="119" t="s">
        <v>419</v>
      </c>
      <c r="G4535" s="119" t="s">
        <v>419</v>
      </c>
      <c r="H4535" s="119" t="s">
        <v>188</v>
      </c>
      <c r="I4535" s="119" t="s">
        <v>190</v>
      </c>
      <c r="J4535" s="119">
        <v>2</v>
      </c>
      <c r="K4535" s="119">
        <v>3</v>
      </c>
      <c r="L4535" s="119">
        <v>302</v>
      </c>
      <c r="M4535" s="119">
        <v>43</v>
      </c>
      <c r="N4535" s="120"/>
    </row>
    <row r="4536" spans="1:14" x14ac:dyDescent="0.25">
      <c r="A4536" s="119">
        <v>636</v>
      </c>
      <c r="B4536" s="119">
        <v>636</v>
      </c>
      <c r="C4536" s="119">
        <v>6</v>
      </c>
      <c r="D4536" s="119" t="s">
        <v>186</v>
      </c>
      <c r="E4536" s="119">
        <v>6</v>
      </c>
      <c r="F4536" s="119" t="s">
        <v>419</v>
      </c>
      <c r="G4536" s="119" t="s">
        <v>419</v>
      </c>
      <c r="H4536" s="119" t="s">
        <v>188</v>
      </c>
      <c r="I4536" s="119" t="s">
        <v>190</v>
      </c>
      <c r="J4536" s="119">
        <v>2</v>
      </c>
      <c r="K4536" s="119">
        <v>4</v>
      </c>
      <c r="L4536" s="119">
        <v>401</v>
      </c>
      <c r="M4536" s="119">
        <v>41</v>
      </c>
      <c r="N4536" s="120"/>
    </row>
    <row r="4537" spans="1:14" x14ac:dyDescent="0.25">
      <c r="A4537" s="119">
        <v>636</v>
      </c>
      <c r="B4537" s="119">
        <v>636</v>
      </c>
      <c r="C4537" s="119">
        <v>6</v>
      </c>
      <c r="D4537" s="119" t="s">
        <v>186</v>
      </c>
      <c r="E4537" s="119">
        <v>6</v>
      </c>
      <c r="F4537" s="119" t="s">
        <v>419</v>
      </c>
      <c r="G4537" s="119" t="s">
        <v>419</v>
      </c>
      <c r="H4537" s="119" t="s">
        <v>188</v>
      </c>
      <c r="I4537" s="119" t="s">
        <v>190</v>
      </c>
      <c r="J4537" s="119">
        <v>2</v>
      </c>
      <c r="K4537" s="119">
        <v>4</v>
      </c>
      <c r="L4537" s="119">
        <v>402</v>
      </c>
      <c r="M4537" s="119">
        <v>42</v>
      </c>
      <c r="N4537" s="120"/>
    </row>
    <row r="4538" spans="1:14" x14ac:dyDescent="0.25">
      <c r="A4538" s="119">
        <v>636</v>
      </c>
      <c r="B4538" s="119">
        <v>636</v>
      </c>
      <c r="C4538" s="119">
        <v>6</v>
      </c>
      <c r="D4538" s="119" t="s">
        <v>186</v>
      </c>
      <c r="E4538" s="119">
        <v>6</v>
      </c>
      <c r="F4538" s="119" t="s">
        <v>419</v>
      </c>
      <c r="G4538" s="119" t="s">
        <v>419</v>
      </c>
      <c r="H4538" s="119" t="s">
        <v>188</v>
      </c>
      <c r="I4538" s="119" t="s">
        <v>190</v>
      </c>
      <c r="J4538" s="119">
        <v>2</v>
      </c>
      <c r="K4538" s="119">
        <v>5</v>
      </c>
      <c r="L4538" s="119">
        <v>501</v>
      </c>
      <c r="M4538" s="119">
        <v>29</v>
      </c>
      <c r="N4538" s="120"/>
    </row>
    <row r="4539" spans="1:14" x14ac:dyDescent="0.25">
      <c r="A4539" s="119">
        <v>636</v>
      </c>
      <c r="B4539" s="119">
        <v>636</v>
      </c>
      <c r="C4539" s="119">
        <v>6</v>
      </c>
      <c r="D4539" s="119" t="s">
        <v>186</v>
      </c>
      <c r="E4539" s="119">
        <v>6</v>
      </c>
      <c r="F4539" s="119" t="s">
        <v>419</v>
      </c>
      <c r="G4539" s="119" t="s">
        <v>419</v>
      </c>
      <c r="H4539" s="119" t="s">
        <v>188</v>
      </c>
      <c r="I4539" s="119" t="s">
        <v>190</v>
      </c>
      <c r="J4539" s="119">
        <v>2</v>
      </c>
      <c r="K4539" s="119">
        <v>5</v>
      </c>
      <c r="L4539" s="119">
        <v>502</v>
      </c>
      <c r="M4539" s="119">
        <v>30</v>
      </c>
      <c r="N4539" s="120"/>
    </row>
    <row r="4540" spans="1:14" x14ac:dyDescent="0.25">
      <c r="A4540" s="119">
        <v>636</v>
      </c>
      <c r="B4540" s="119">
        <v>636</v>
      </c>
      <c r="C4540" s="119">
        <v>6</v>
      </c>
      <c r="D4540" s="119" t="s">
        <v>186</v>
      </c>
      <c r="E4540" s="119">
        <v>6</v>
      </c>
      <c r="F4540" s="119" t="s">
        <v>419</v>
      </c>
      <c r="G4540" s="119" t="s">
        <v>419</v>
      </c>
      <c r="H4540" s="119" t="s">
        <v>188</v>
      </c>
      <c r="I4540" s="119" t="s">
        <v>190</v>
      </c>
      <c r="J4540" s="119">
        <v>2</v>
      </c>
      <c r="K4540" s="119">
        <v>5</v>
      </c>
      <c r="L4540" s="119">
        <v>503</v>
      </c>
      <c r="M4540" s="119">
        <v>29</v>
      </c>
      <c r="N4540" s="120"/>
    </row>
    <row r="4541" spans="1:14" x14ac:dyDescent="0.25">
      <c r="A4541" s="119">
        <v>663</v>
      </c>
      <c r="B4541" s="119">
        <v>663</v>
      </c>
      <c r="C4541" s="119">
        <v>6</v>
      </c>
      <c r="D4541" s="119" t="s">
        <v>208</v>
      </c>
      <c r="E4541" s="119">
        <v>14</v>
      </c>
      <c r="F4541" s="119" t="s">
        <v>420</v>
      </c>
      <c r="G4541" s="119" t="s">
        <v>420</v>
      </c>
      <c r="H4541" s="119" t="s">
        <v>188</v>
      </c>
      <c r="I4541" s="119" t="s">
        <v>189</v>
      </c>
      <c r="J4541" s="119">
        <v>3</v>
      </c>
      <c r="K4541" s="119">
        <v>6</v>
      </c>
      <c r="L4541" s="119">
        <v>601</v>
      </c>
      <c r="M4541" s="119">
        <v>43</v>
      </c>
      <c r="N4541" s="120"/>
    </row>
    <row r="4542" spans="1:14" x14ac:dyDescent="0.25">
      <c r="A4542" s="119">
        <v>663</v>
      </c>
      <c r="B4542" s="119">
        <v>663</v>
      </c>
      <c r="C4542" s="119">
        <v>6</v>
      </c>
      <c r="D4542" s="119" t="s">
        <v>208</v>
      </c>
      <c r="E4542" s="119">
        <v>14</v>
      </c>
      <c r="F4542" s="119" t="s">
        <v>420</v>
      </c>
      <c r="G4542" s="119" t="s">
        <v>420</v>
      </c>
      <c r="H4542" s="119" t="s">
        <v>188</v>
      </c>
      <c r="I4542" s="119" t="s">
        <v>189</v>
      </c>
      <c r="J4542" s="119">
        <v>3</v>
      </c>
      <c r="K4542" s="119">
        <v>6</v>
      </c>
      <c r="L4542" s="119">
        <v>602</v>
      </c>
      <c r="M4542" s="119">
        <v>42</v>
      </c>
      <c r="N4542" s="120"/>
    </row>
    <row r="4543" spans="1:14" x14ac:dyDescent="0.25">
      <c r="A4543" s="119">
        <v>663</v>
      </c>
      <c r="B4543" s="119">
        <v>663</v>
      </c>
      <c r="C4543" s="119">
        <v>6</v>
      </c>
      <c r="D4543" s="119" t="s">
        <v>208</v>
      </c>
      <c r="E4543" s="119">
        <v>14</v>
      </c>
      <c r="F4543" s="119" t="s">
        <v>420</v>
      </c>
      <c r="G4543" s="119" t="s">
        <v>420</v>
      </c>
      <c r="H4543" s="119" t="s">
        <v>188</v>
      </c>
      <c r="I4543" s="119" t="s">
        <v>189</v>
      </c>
      <c r="J4543" s="119">
        <v>3</v>
      </c>
      <c r="K4543" s="119">
        <v>6</v>
      </c>
      <c r="L4543" s="119">
        <v>603</v>
      </c>
      <c r="M4543" s="119">
        <v>43</v>
      </c>
      <c r="N4543" s="120"/>
    </row>
    <row r="4544" spans="1:14" x14ac:dyDescent="0.25">
      <c r="A4544" s="119">
        <v>663</v>
      </c>
      <c r="B4544" s="119">
        <v>663</v>
      </c>
      <c r="C4544" s="119">
        <v>6</v>
      </c>
      <c r="D4544" s="119" t="s">
        <v>208</v>
      </c>
      <c r="E4544" s="119">
        <v>14</v>
      </c>
      <c r="F4544" s="119" t="s">
        <v>420</v>
      </c>
      <c r="G4544" s="119" t="s">
        <v>420</v>
      </c>
      <c r="H4544" s="119" t="s">
        <v>188</v>
      </c>
      <c r="I4544" s="119" t="s">
        <v>189</v>
      </c>
      <c r="J4544" s="119">
        <v>3</v>
      </c>
      <c r="K4544" s="119">
        <v>6</v>
      </c>
      <c r="L4544" s="119">
        <v>604</v>
      </c>
      <c r="M4544" s="119">
        <v>43</v>
      </c>
      <c r="N4544" s="120"/>
    </row>
    <row r="4545" spans="1:14" x14ac:dyDescent="0.25">
      <c r="A4545" s="119">
        <v>663</v>
      </c>
      <c r="B4545" s="119">
        <v>663</v>
      </c>
      <c r="C4545" s="119">
        <v>6</v>
      </c>
      <c r="D4545" s="119" t="s">
        <v>208</v>
      </c>
      <c r="E4545" s="119">
        <v>14</v>
      </c>
      <c r="F4545" s="119" t="s">
        <v>420</v>
      </c>
      <c r="G4545" s="119" t="s">
        <v>420</v>
      </c>
      <c r="H4545" s="119" t="s">
        <v>188</v>
      </c>
      <c r="I4545" s="119" t="s">
        <v>189</v>
      </c>
      <c r="J4545" s="119">
        <v>3</v>
      </c>
      <c r="K4545" s="119">
        <v>7</v>
      </c>
      <c r="L4545" s="119">
        <v>701</v>
      </c>
      <c r="M4545" s="119">
        <v>45</v>
      </c>
      <c r="N4545" s="120"/>
    </row>
    <row r="4546" spans="1:14" x14ac:dyDescent="0.25">
      <c r="A4546" s="119">
        <v>663</v>
      </c>
      <c r="B4546" s="119">
        <v>663</v>
      </c>
      <c r="C4546" s="119">
        <v>6</v>
      </c>
      <c r="D4546" s="119" t="s">
        <v>208</v>
      </c>
      <c r="E4546" s="119">
        <v>14</v>
      </c>
      <c r="F4546" s="119" t="s">
        <v>420</v>
      </c>
      <c r="G4546" s="119" t="s">
        <v>420</v>
      </c>
      <c r="H4546" s="119" t="s">
        <v>188</v>
      </c>
      <c r="I4546" s="119" t="s">
        <v>189</v>
      </c>
      <c r="J4546" s="119">
        <v>3</v>
      </c>
      <c r="K4546" s="119">
        <v>7</v>
      </c>
      <c r="L4546" s="119">
        <v>702</v>
      </c>
      <c r="M4546" s="119">
        <v>45</v>
      </c>
      <c r="N4546" s="120"/>
    </row>
    <row r="4547" spans="1:14" x14ac:dyDescent="0.25">
      <c r="A4547" s="119">
        <v>663</v>
      </c>
      <c r="B4547" s="119">
        <v>663</v>
      </c>
      <c r="C4547" s="119">
        <v>6</v>
      </c>
      <c r="D4547" s="119" t="s">
        <v>208</v>
      </c>
      <c r="E4547" s="119">
        <v>14</v>
      </c>
      <c r="F4547" s="119" t="s">
        <v>420</v>
      </c>
      <c r="G4547" s="119" t="s">
        <v>420</v>
      </c>
      <c r="H4547" s="119" t="s">
        <v>188</v>
      </c>
      <c r="I4547" s="119" t="s">
        <v>189</v>
      </c>
      <c r="J4547" s="119">
        <v>3</v>
      </c>
      <c r="K4547" s="119">
        <v>7</v>
      </c>
      <c r="L4547" s="119">
        <v>703</v>
      </c>
      <c r="M4547" s="119">
        <v>44</v>
      </c>
      <c r="N4547" s="120"/>
    </row>
    <row r="4548" spans="1:14" x14ac:dyDescent="0.25">
      <c r="A4548" s="119">
        <v>663</v>
      </c>
      <c r="B4548" s="119">
        <v>663</v>
      </c>
      <c r="C4548" s="119">
        <v>6</v>
      </c>
      <c r="D4548" s="119" t="s">
        <v>208</v>
      </c>
      <c r="E4548" s="119">
        <v>14</v>
      </c>
      <c r="F4548" s="119" t="s">
        <v>420</v>
      </c>
      <c r="G4548" s="119" t="s">
        <v>420</v>
      </c>
      <c r="H4548" s="119" t="s">
        <v>188</v>
      </c>
      <c r="I4548" s="119" t="s">
        <v>189</v>
      </c>
      <c r="J4548" s="119">
        <v>3</v>
      </c>
      <c r="K4548" s="119">
        <v>7</v>
      </c>
      <c r="L4548" s="119">
        <v>704</v>
      </c>
      <c r="M4548" s="119">
        <v>45</v>
      </c>
      <c r="N4548" s="120"/>
    </row>
    <row r="4549" spans="1:14" x14ac:dyDescent="0.25">
      <c r="A4549" s="119">
        <v>663</v>
      </c>
      <c r="B4549" s="119">
        <v>663</v>
      </c>
      <c r="C4549" s="119">
        <v>6</v>
      </c>
      <c r="D4549" s="119" t="s">
        <v>208</v>
      </c>
      <c r="E4549" s="119">
        <v>14</v>
      </c>
      <c r="F4549" s="119" t="s">
        <v>420</v>
      </c>
      <c r="G4549" s="119" t="s">
        <v>420</v>
      </c>
      <c r="H4549" s="119" t="s">
        <v>188</v>
      </c>
      <c r="I4549" s="119" t="s">
        <v>189</v>
      </c>
      <c r="J4549" s="119">
        <v>3</v>
      </c>
      <c r="K4549" s="119">
        <v>8</v>
      </c>
      <c r="L4549" s="119">
        <v>801</v>
      </c>
      <c r="M4549" s="119">
        <v>43</v>
      </c>
      <c r="N4549" s="120"/>
    </row>
    <row r="4550" spans="1:14" x14ac:dyDescent="0.25">
      <c r="A4550" s="119">
        <v>663</v>
      </c>
      <c r="B4550" s="119">
        <v>663</v>
      </c>
      <c r="C4550" s="119">
        <v>6</v>
      </c>
      <c r="D4550" s="119" t="s">
        <v>208</v>
      </c>
      <c r="E4550" s="119">
        <v>14</v>
      </c>
      <c r="F4550" s="119" t="s">
        <v>420</v>
      </c>
      <c r="G4550" s="119" t="s">
        <v>420</v>
      </c>
      <c r="H4550" s="119" t="s">
        <v>188</v>
      </c>
      <c r="I4550" s="119" t="s">
        <v>189</v>
      </c>
      <c r="J4550" s="119">
        <v>3</v>
      </c>
      <c r="K4550" s="119">
        <v>8</v>
      </c>
      <c r="L4550" s="119">
        <v>802</v>
      </c>
      <c r="M4550" s="119">
        <v>41</v>
      </c>
      <c r="N4550" s="120"/>
    </row>
    <row r="4551" spans="1:14" x14ac:dyDescent="0.25">
      <c r="A4551" s="119">
        <v>663</v>
      </c>
      <c r="B4551" s="119">
        <v>663</v>
      </c>
      <c r="C4551" s="119">
        <v>6</v>
      </c>
      <c r="D4551" s="119" t="s">
        <v>208</v>
      </c>
      <c r="E4551" s="119">
        <v>14</v>
      </c>
      <c r="F4551" s="119" t="s">
        <v>420</v>
      </c>
      <c r="G4551" s="119" t="s">
        <v>420</v>
      </c>
      <c r="H4551" s="119" t="s">
        <v>188</v>
      </c>
      <c r="I4551" s="119" t="s">
        <v>189</v>
      </c>
      <c r="J4551" s="119">
        <v>3</v>
      </c>
      <c r="K4551" s="119">
        <v>8</v>
      </c>
      <c r="L4551" s="119">
        <v>803</v>
      </c>
      <c r="M4551" s="119">
        <v>42</v>
      </c>
      <c r="N4551" s="120"/>
    </row>
    <row r="4552" spans="1:14" x14ac:dyDescent="0.25">
      <c r="A4552" s="119">
        <v>663</v>
      </c>
      <c r="B4552" s="119">
        <v>663</v>
      </c>
      <c r="C4552" s="119">
        <v>6</v>
      </c>
      <c r="D4552" s="119" t="s">
        <v>208</v>
      </c>
      <c r="E4552" s="119">
        <v>14</v>
      </c>
      <c r="F4552" s="119" t="s">
        <v>420</v>
      </c>
      <c r="G4552" s="119" t="s">
        <v>420</v>
      </c>
      <c r="H4552" s="119" t="s">
        <v>188</v>
      </c>
      <c r="I4552" s="119" t="s">
        <v>189</v>
      </c>
      <c r="J4552" s="119">
        <v>3</v>
      </c>
      <c r="K4552" s="119">
        <v>8</v>
      </c>
      <c r="L4552" s="119">
        <v>804</v>
      </c>
      <c r="M4552" s="119">
        <v>44</v>
      </c>
      <c r="N4552" s="120"/>
    </row>
    <row r="4553" spans="1:14" x14ac:dyDescent="0.25">
      <c r="A4553" s="119">
        <v>663</v>
      </c>
      <c r="B4553" s="119">
        <v>663</v>
      </c>
      <c r="C4553" s="119">
        <v>6</v>
      </c>
      <c r="D4553" s="119" t="s">
        <v>208</v>
      </c>
      <c r="E4553" s="119">
        <v>14</v>
      </c>
      <c r="F4553" s="119" t="s">
        <v>420</v>
      </c>
      <c r="G4553" s="119" t="s">
        <v>420</v>
      </c>
      <c r="H4553" s="119" t="s">
        <v>188</v>
      </c>
      <c r="I4553" s="119" t="s">
        <v>189</v>
      </c>
      <c r="J4553" s="119">
        <v>3</v>
      </c>
      <c r="K4553" s="119">
        <v>9</v>
      </c>
      <c r="L4553" s="119">
        <v>901</v>
      </c>
      <c r="M4553" s="119">
        <v>40</v>
      </c>
      <c r="N4553" s="120"/>
    </row>
    <row r="4554" spans="1:14" x14ac:dyDescent="0.25">
      <c r="A4554" s="119">
        <v>663</v>
      </c>
      <c r="B4554" s="119">
        <v>663</v>
      </c>
      <c r="C4554" s="119">
        <v>6</v>
      </c>
      <c r="D4554" s="119" t="s">
        <v>208</v>
      </c>
      <c r="E4554" s="119">
        <v>14</v>
      </c>
      <c r="F4554" s="119" t="s">
        <v>420</v>
      </c>
      <c r="G4554" s="119" t="s">
        <v>420</v>
      </c>
      <c r="H4554" s="119" t="s">
        <v>188</v>
      </c>
      <c r="I4554" s="119" t="s">
        <v>189</v>
      </c>
      <c r="J4554" s="119">
        <v>3</v>
      </c>
      <c r="K4554" s="119">
        <v>9</v>
      </c>
      <c r="L4554" s="119">
        <v>902</v>
      </c>
      <c r="M4554" s="119">
        <v>39</v>
      </c>
      <c r="N4554" s="120"/>
    </row>
    <row r="4555" spans="1:14" x14ac:dyDescent="0.25">
      <c r="A4555" s="119">
        <v>663</v>
      </c>
      <c r="B4555" s="119">
        <v>663</v>
      </c>
      <c r="C4555" s="119">
        <v>6</v>
      </c>
      <c r="D4555" s="119" t="s">
        <v>208</v>
      </c>
      <c r="E4555" s="119">
        <v>14</v>
      </c>
      <c r="F4555" s="119" t="s">
        <v>420</v>
      </c>
      <c r="G4555" s="119" t="s">
        <v>420</v>
      </c>
      <c r="H4555" s="119" t="s">
        <v>188</v>
      </c>
      <c r="I4555" s="119" t="s">
        <v>189</v>
      </c>
      <c r="J4555" s="119">
        <v>3</v>
      </c>
      <c r="K4555" s="119">
        <v>9</v>
      </c>
      <c r="L4555" s="119">
        <v>903</v>
      </c>
      <c r="M4555" s="119">
        <v>40</v>
      </c>
      <c r="N4555" s="120"/>
    </row>
    <row r="4556" spans="1:14" x14ac:dyDescent="0.25">
      <c r="A4556" s="119">
        <v>663</v>
      </c>
      <c r="B4556" s="119">
        <v>663</v>
      </c>
      <c r="C4556" s="119">
        <v>6</v>
      </c>
      <c r="D4556" s="119" t="s">
        <v>208</v>
      </c>
      <c r="E4556" s="119">
        <v>14</v>
      </c>
      <c r="F4556" s="119" t="s">
        <v>420</v>
      </c>
      <c r="G4556" s="119" t="s">
        <v>420</v>
      </c>
      <c r="H4556" s="119" t="s">
        <v>188</v>
      </c>
      <c r="I4556" s="119" t="s">
        <v>189</v>
      </c>
      <c r="J4556" s="119">
        <v>3</v>
      </c>
      <c r="K4556" s="119">
        <v>9</v>
      </c>
      <c r="L4556" s="119">
        <v>904</v>
      </c>
      <c r="M4556" s="119">
        <v>41</v>
      </c>
      <c r="N4556" s="120"/>
    </row>
    <row r="4557" spans="1:14" x14ac:dyDescent="0.25">
      <c r="A4557" s="119">
        <v>663</v>
      </c>
      <c r="B4557" s="119">
        <v>663</v>
      </c>
      <c r="C4557" s="119">
        <v>6</v>
      </c>
      <c r="D4557" s="119" t="s">
        <v>208</v>
      </c>
      <c r="E4557" s="119">
        <v>14</v>
      </c>
      <c r="F4557" s="119" t="s">
        <v>420</v>
      </c>
      <c r="G4557" s="119" t="s">
        <v>420</v>
      </c>
      <c r="H4557" s="119" t="s">
        <v>188</v>
      </c>
      <c r="I4557" s="119" t="s">
        <v>189</v>
      </c>
      <c r="J4557" s="119">
        <v>4</v>
      </c>
      <c r="K4557" s="119">
        <v>10</v>
      </c>
      <c r="L4557" s="119">
        <v>1001</v>
      </c>
      <c r="M4557" s="119">
        <v>30</v>
      </c>
      <c r="N4557" s="120"/>
    </row>
    <row r="4558" spans="1:14" x14ac:dyDescent="0.25">
      <c r="A4558" s="119">
        <v>663</v>
      </c>
      <c r="B4558" s="119">
        <v>663</v>
      </c>
      <c r="C4558" s="119">
        <v>6</v>
      </c>
      <c r="D4558" s="119" t="s">
        <v>208</v>
      </c>
      <c r="E4558" s="119">
        <v>14</v>
      </c>
      <c r="F4558" s="119" t="s">
        <v>420</v>
      </c>
      <c r="G4558" s="119" t="s">
        <v>420</v>
      </c>
      <c r="H4558" s="119" t="s">
        <v>188</v>
      </c>
      <c r="I4558" s="119" t="s">
        <v>189</v>
      </c>
      <c r="J4558" s="119">
        <v>4</v>
      </c>
      <c r="K4558" s="119">
        <v>10</v>
      </c>
      <c r="L4558" s="119">
        <v>1002</v>
      </c>
      <c r="M4558" s="119">
        <v>36</v>
      </c>
      <c r="N4558" s="120"/>
    </row>
    <row r="4559" spans="1:14" x14ac:dyDescent="0.25">
      <c r="A4559" s="119">
        <v>663</v>
      </c>
      <c r="B4559" s="119">
        <v>663</v>
      </c>
      <c r="C4559" s="119">
        <v>6</v>
      </c>
      <c r="D4559" s="119" t="s">
        <v>208</v>
      </c>
      <c r="E4559" s="119">
        <v>14</v>
      </c>
      <c r="F4559" s="119" t="s">
        <v>420</v>
      </c>
      <c r="G4559" s="119" t="s">
        <v>420</v>
      </c>
      <c r="H4559" s="119" t="s">
        <v>188</v>
      </c>
      <c r="I4559" s="119" t="s">
        <v>189</v>
      </c>
      <c r="J4559" s="119">
        <v>4</v>
      </c>
      <c r="K4559" s="119">
        <v>10</v>
      </c>
      <c r="L4559" s="119">
        <v>1003</v>
      </c>
      <c r="M4559" s="119">
        <v>36</v>
      </c>
      <c r="N4559" s="120"/>
    </row>
    <row r="4560" spans="1:14" x14ac:dyDescent="0.25">
      <c r="A4560" s="119">
        <v>663</v>
      </c>
      <c r="B4560" s="119">
        <v>663</v>
      </c>
      <c r="C4560" s="119">
        <v>6</v>
      </c>
      <c r="D4560" s="119" t="s">
        <v>208</v>
      </c>
      <c r="E4560" s="119">
        <v>14</v>
      </c>
      <c r="F4560" s="119" t="s">
        <v>420</v>
      </c>
      <c r="G4560" s="119" t="s">
        <v>420</v>
      </c>
      <c r="H4560" s="119" t="s">
        <v>188</v>
      </c>
      <c r="I4560" s="119" t="s">
        <v>189</v>
      </c>
      <c r="J4560" s="119">
        <v>4</v>
      </c>
      <c r="K4560" s="119">
        <v>10</v>
      </c>
      <c r="L4560" s="119">
        <v>1004</v>
      </c>
      <c r="M4560" s="119">
        <v>36</v>
      </c>
      <c r="N4560" s="120"/>
    </row>
    <row r="4561" spans="1:14" x14ac:dyDescent="0.25">
      <c r="A4561" s="119">
        <v>663</v>
      </c>
      <c r="B4561" s="119">
        <v>663</v>
      </c>
      <c r="C4561" s="119">
        <v>6</v>
      </c>
      <c r="D4561" s="119" t="s">
        <v>208</v>
      </c>
      <c r="E4561" s="119">
        <v>14</v>
      </c>
      <c r="F4561" s="119" t="s">
        <v>420</v>
      </c>
      <c r="G4561" s="119" t="s">
        <v>420</v>
      </c>
      <c r="H4561" s="119" t="s">
        <v>188</v>
      </c>
      <c r="I4561" s="119" t="s">
        <v>189</v>
      </c>
      <c r="J4561" s="119">
        <v>4</v>
      </c>
      <c r="K4561" s="119">
        <v>11</v>
      </c>
      <c r="L4561" s="119">
        <v>1101</v>
      </c>
      <c r="M4561" s="119">
        <v>42</v>
      </c>
      <c r="N4561" s="120"/>
    </row>
    <row r="4562" spans="1:14" x14ac:dyDescent="0.25">
      <c r="A4562" s="119">
        <v>663</v>
      </c>
      <c r="B4562" s="119">
        <v>663</v>
      </c>
      <c r="C4562" s="119">
        <v>6</v>
      </c>
      <c r="D4562" s="119" t="s">
        <v>208</v>
      </c>
      <c r="E4562" s="119">
        <v>14</v>
      </c>
      <c r="F4562" s="119" t="s">
        <v>420</v>
      </c>
      <c r="G4562" s="119" t="s">
        <v>420</v>
      </c>
      <c r="H4562" s="119" t="s">
        <v>188</v>
      </c>
      <c r="I4562" s="119" t="s">
        <v>189</v>
      </c>
      <c r="J4562" s="119">
        <v>4</v>
      </c>
      <c r="K4562" s="119">
        <v>11</v>
      </c>
      <c r="L4562" s="119">
        <v>1102</v>
      </c>
      <c r="M4562" s="119">
        <v>43</v>
      </c>
      <c r="N4562" s="120"/>
    </row>
    <row r="4563" spans="1:14" x14ac:dyDescent="0.25">
      <c r="A4563" s="119">
        <v>663</v>
      </c>
      <c r="B4563" s="119">
        <v>663</v>
      </c>
      <c r="C4563" s="119">
        <v>6</v>
      </c>
      <c r="D4563" s="119" t="s">
        <v>208</v>
      </c>
      <c r="E4563" s="119">
        <v>14</v>
      </c>
      <c r="F4563" s="119" t="s">
        <v>420</v>
      </c>
      <c r="G4563" s="119" t="s">
        <v>420</v>
      </c>
      <c r="H4563" s="119" t="s">
        <v>188</v>
      </c>
      <c r="I4563" s="119" t="s">
        <v>189</v>
      </c>
      <c r="J4563" s="119">
        <v>4</v>
      </c>
      <c r="K4563" s="119">
        <v>11</v>
      </c>
      <c r="L4563" s="119">
        <v>1103</v>
      </c>
      <c r="M4563" s="119">
        <v>43</v>
      </c>
      <c r="N4563" s="120"/>
    </row>
    <row r="4564" spans="1:14" x14ac:dyDescent="0.25">
      <c r="A4564" s="119">
        <v>663</v>
      </c>
      <c r="B4564" s="119">
        <v>663</v>
      </c>
      <c r="C4564" s="119">
        <v>6</v>
      </c>
      <c r="D4564" s="119" t="s">
        <v>208</v>
      </c>
      <c r="E4564" s="119">
        <v>14</v>
      </c>
      <c r="F4564" s="119" t="s">
        <v>420</v>
      </c>
      <c r="G4564" s="119" t="s">
        <v>420</v>
      </c>
      <c r="H4564" s="119" t="s">
        <v>188</v>
      </c>
      <c r="I4564" s="119" t="s">
        <v>190</v>
      </c>
      <c r="J4564" s="119">
        <v>1</v>
      </c>
      <c r="K4564" s="119">
        <v>0</v>
      </c>
      <c r="L4564" s="119">
        <v>1</v>
      </c>
      <c r="M4564" s="119">
        <v>26</v>
      </c>
      <c r="N4564" s="120"/>
    </row>
    <row r="4565" spans="1:14" x14ac:dyDescent="0.25">
      <c r="A4565" s="119">
        <v>663</v>
      </c>
      <c r="B4565" s="119">
        <v>663</v>
      </c>
      <c r="C4565" s="119">
        <v>6</v>
      </c>
      <c r="D4565" s="119" t="s">
        <v>208</v>
      </c>
      <c r="E4565" s="119">
        <v>14</v>
      </c>
      <c r="F4565" s="119" t="s">
        <v>420</v>
      </c>
      <c r="G4565" s="119" t="s">
        <v>420</v>
      </c>
      <c r="H4565" s="119" t="s">
        <v>188</v>
      </c>
      <c r="I4565" s="119" t="s">
        <v>190</v>
      </c>
      <c r="J4565" s="119">
        <v>1</v>
      </c>
      <c r="K4565" s="119">
        <v>0</v>
      </c>
      <c r="L4565" s="119">
        <v>2</v>
      </c>
      <c r="M4565" s="119">
        <v>26</v>
      </c>
      <c r="N4565" s="120"/>
    </row>
    <row r="4566" spans="1:14" x14ac:dyDescent="0.25">
      <c r="A4566" s="119">
        <v>663</v>
      </c>
      <c r="B4566" s="119">
        <v>663</v>
      </c>
      <c r="C4566" s="119">
        <v>6</v>
      </c>
      <c r="D4566" s="119" t="s">
        <v>208</v>
      </c>
      <c r="E4566" s="119">
        <v>14</v>
      </c>
      <c r="F4566" s="119" t="s">
        <v>420</v>
      </c>
      <c r="G4566" s="119" t="s">
        <v>420</v>
      </c>
      <c r="H4566" s="119" t="s">
        <v>188</v>
      </c>
      <c r="I4566" s="119" t="s">
        <v>190</v>
      </c>
      <c r="J4566" s="119">
        <v>1</v>
      </c>
      <c r="K4566" s="119">
        <v>0</v>
      </c>
      <c r="L4566" s="119">
        <v>3</v>
      </c>
      <c r="M4566" s="119">
        <v>26</v>
      </c>
      <c r="N4566" s="120"/>
    </row>
    <row r="4567" spans="1:14" x14ac:dyDescent="0.25">
      <c r="A4567" s="119">
        <v>663</v>
      </c>
      <c r="B4567" s="119">
        <v>663</v>
      </c>
      <c r="C4567" s="119">
        <v>6</v>
      </c>
      <c r="D4567" s="119" t="s">
        <v>208</v>
      </c>
      <c r="E4567" s="119">
        <v>14</v>
      </c>
      <c r="F4567" s="119" t="s">
        <v>420</v>
      </c>
      <c r="G4567" s="119" t="s">
        <v>420</v>
      </c>
      <c r="H4567" s="119" t="s">
        <v>188</v>
      </c>
      <c r="I4567" s="119" t="s">
        <v>190</v>
      </c>
      <c r="J4567" s="119">
        <v>1</v>
      </c>
      <c r="K4567" s="119">
        <v>0</v>
      </c>
      <c r="L4567" s="119">
        <v>4</v>
      </c>
      <c r="M4567" s="119">
        <v>26</v>
      </c>
      <c r="N4567" s="120"/>
    </row>
    <row r="4568" spans="1:14" x14ac:dyDescent="0.25">
      <c r="A4568" s="119">
        <v>663</v>
      </c>
      <c r="B4568" s="119">
        <v>663</v>
      </c>
      <c r="C4568" s="119">
        <v>6</v>
      </c>
      <c r="D4568" s="119" t="s">
        <v>208</v>
      </c>
      <c r="E4568" s="119">
        <v>14</v>
      </c>
      <c r="F4568" s="119" t="s">
        <v>420</v>
      </c>
      <c r="G4568" s="119" t="s">
        <v>420</v>
      </c>
      <c r="H4568" s="119" t="s">
        <v>188</v>
      </c>
      <c r="I4568" s="119" t="s">
        <v>190</v>
      </c>
      <c r="J4568" s="119">
        <v>1</v>
      </c>
      <c r="K4568" s="119">
        <v>0</v>
      </c>
      <c r="L4568" s="119">
        <v>5</v>
      </c>
      <c r="M4568" s="119">
        <v>26</v>
      </c>
      <c r="N4568" s="120"/>
    </row>
    <row r="4569" spans="1:14" x14ac:dyDescent="0.25">
      <c r="A4569" s="119">
        <v>663</v>
      </c>
      <c r="B4569" s="119">
        <v>663</v>
      </c>
      <c r="C4569" s="119">
        <v>6</v>
      </c>
      <c r="D4569" s="119" t="s">
        <v>208</v>
      </c>
      <c r="E4569" s="119">
        <v>14</v>
      </c>
      <c r="F4569" s="119" t="s">
        <v>420</v>
      </c>
      <c r="G4569" s="119" t="s">
        <v>420</v>
      </c>
      <c r="H4569" s="119" t="s">
        <v>188</v>
      </c>
      <c r="I4569" s="119" t="s">
        <v>190</v>
      </c>
      <c r="J4569" s="119">
        <v>2</v>
      </c>
      <c r="K4569" s="119">
        <v>1</v>
      </c>
      <c r="L4569" s="119">
        <v>101</v>
      </c>
      <c r="M4569" s="119">
        <v>36</v>
      </c>
      <c r="N4569" s="120"/>
    </row>
    <row r="4570" spans="1:14" x14ac:dyDescent="0.25">
      <c r="A4570" s="119">
        <v>663</v>
      </c>
      <c r="B4570" s="119">
        <v>663</v>
      </c>
      <c r="C4570" s="119">
        <v>6</v>
      </c>
      <c r="D4570" s="119" t="s">
        <v>208</v>
      </c>
      <c r="E4570" s="119">
        <v>14</v>
      </c>
      <c r="F4570" s="119" t="s">
        <v>420</v>
      </c>
      <c r="G4570" s="119" t="s">
        <v>420</v>
      </c>
      <c r="H4570" s="119" t="s">
        <v>188</v>
      </c>
      <c r="I4570" s="119" t="s">
        <v>190</v>
      </c>
      <c r="J4570" s="119">
        <v>2</v>
      </c>
      <c r="K4570" s="119">
        <v>1</v>
      </c>
      <c r="L4570" s="119">
        <v>102</v>
      </c>
      <c r="M4570" s="119">
        <v>35</v>
      </c>
      <c r="N4570" s="120"/>
    </row>
    <row r="4571" spans="1:14" x14ac:dyDescent="0.25">
      <c r="A4571" s="119">
        <v>663</v>
      </c>
      <c r="B4571" s="119">
        <v>663</v>
      </c>
      <c r="C4571" s="119">
        <v>6</v>
      </c>
      <c r="D4571" s="119" t="s">
        <v>208</v>
      </c>
      <c r="E4571" s="119">
        <v>14</v>
      </c>
      <c r="F4571" s="119" t="s">
        <v>420</v>
      </c>
      <c r="G4571" s="119" t="s">
        <v>420</v>
      </c>
      <c r="H4571" s="119" t="s">
        <v>188</v>
      </c>
      <c r="I4571" s="119" t="s">
        <v>190</v>
      </c>
      <c r="J4571" s="119">
        <v>2</v>
      </c>
      <c r="K4571" s="119">
        <v>1</v>
      </c>
      <c r="L4571" s="119">
        <v>103</v>
      </c>
      <c r="M4571" s="119">
        <v>35</v>
      </c>
      <c r="N4571" s="120"/>
    </row>
    <row r="4572" spans="1:14" x14ac:dyDescent="0.25">
      <c r="A4572" s="119">
        <v>663</v>
      </c>
      <c r="B4572" s="119">
        <v>663</v>
      </c>
      <c r="C4572" s="119">
        <v>6</v>
      </c>
      <c r="D4572" s="119" t="s">
        <v>208</v>
      </c>
      <c r="E4572" s="119">
        <v>14</v>
      </c>
      <c r="F4572" s="119" t="s">
        <v>420</v>
      </c>
      <c r="G4572" s="119" t="s">
        <v>420</v>
      </c>
      <c r="H4572" s="119" t="s">
        <v>188</v>
      </c>
      <c r="I4572" s="119" t="s">
        <v>190</v>
      </c>
      <c r="J4572" s="119">
        <v>2</v>
      </c>
      <c r="K4572" s="119">
        <v>1</v>
      </c>
      <c r="L4572" s="119">
        <v>104</v>
      </c>
      <c r="M4572" s="119">
        <v>35</v>
      </c>
      <c r="N4572" s="120"/>
    </row>
    <row r="4573" spans="1:14" x14ac:dyDescent="0.25">
      <c r="A4573" s="119">
        <v>663</v>
      </c>
      <c r="B4573" s="119">
        <v>663</v>
      </c>
      <c r="C4573" s="119">
        <v>6</v>
      </c>
      <c r="D4573" s="119" t="s">
        <v>208</v>
      </c>
      <c r="E4573" s="119">
        <v>14</v>
      </c>
      <c r="F4573" s="119" t="s">
        <v>420</v>
      </c>
      <c r="G4573" s="119" t="s">
        <v>420</v>
      </c>
      <c r="H4573" s="119" t="s">
        <v>188</v>
      </c>
      <c r="I4573" s="119" t="s">
        <v>190</v>
      </c>
      <c r="J4573" s="119">
        <v>2</v>
      </c>
      <c r="K4573" s="119">
        <v>2</v>
      </c>
      <c r="L4573" s="119">
        <v>201</v>
      </c>
      <c r="M4573" s="119">
        <v>34</v>
      </c>
      <c r="N4573" s="120"/>
    </row>
    <row r="4574" spans="1:14" x14ac:dyDescent="0.25">
      <c r="A4574" s="119">
        <v>663</v>
      </c>
      <c r="B4574" s="119">
        <v>663</v>
      </c>
      <c r="C4574" s="119">
        <v>6</v>
      </c>
      <c r="D4574" s="119" t="s">
        <v>208</v>
      </c>
      <c r="E4574" s="119">
        <v>14</v>
      </c>
      <c r="F4574" s="119" t="s">
        <v>420</v>
      </c>
      <c r="G4574" s="119" t="s">
        <v>420</v>
      </c>
      <c r="H4574" s="119" t="s">
        <v>188</v>
      </c>
      <c r="I4574" s="119" t="s">
        <v>190</v>
      </c>
      <c r="J4574" s="119">
        <v>2</v>
      </c>
      <c r="K4574" s="119">
        <v>2</v>
      </c>
      <c r="L4574" s="119">
        <v>202</v>
      </c>
      <c r="M4574" s="119">
        <v>34</v>
      </c>
      <c r="N4574" s="120"/>
    </row>
    <row r="4575" spans="1:14" x14ac:dyDescent="0.25">
      <c r="A4575" s="119">
        <v>663</v>
      </c>
      <c r="B4575" s="119">
        <v>663</v>
      </c>
      <c r="C4575" s="119">
        <v>6</v>
      </c>
      <c r="D4575" s="119" t="s">
        <v>208</v>
      </c>
      <c r="E4575" s="119">
        <v>14</v>
      </c>
      <c r="F4575" s="119" t="s">
        <v>420</v>
      </c>
      <c r="G4575" s="119" t="s">
        <v>420</v>
      </c>
      <c r="H4575" s="119" t="s">
        <v>188</v>
      </c>
      <c r="I4575" s="119" t="s">
        <v>190</v>
      </c>
      <c r="J4575" s="119">
        <v>2</v>
      </c>
      <c r="K4575" s="119">
        <v>2</v>
      </c>
      <c r="L4575" s="119">
        <v>203</v>
      </c>
      <c r="M4575" s="119">
        <v>32</v>
      </c>
      <c r="N4575" s="120"/>
    </row>
    <row r="4576" spans="1:14" x14ac:dyDescent="0.25">
      <c r="A4576" s="119">
        <v>663</v>
      </c>
      <c r="B4576" s="119">
        <v>663</v>
      </c>
      <c r="C4576" s="119">
        <v>6</v>
      </c>
      <c r="D4576" s="119" t="s">
        <v>208</v>
      </c>
      <c r="E4576" s="119">
        <v>14</v>
      </c>
      <c r="F4576" s="119" t="s">
        <v>420</v>
      </c>
      <c r="G4576" s="119" t="s">
        <v>420</v>
      </c>
      <c r="H4576" s="119" t="s">
        <v>188</v>
      </c>
      <c r="I4576" s="119" t="s">
        <v>190</v>
      </c>
      <c r="J4576" s="119">
        <v>2</v>
      </c>
      <c r="K4576" s="119">
        <v>2</v>
      </c>
      <c r="L4576" s="119">
        <v>204</v>
      </c>
      <c r="M4576" s="119">
        <v>34</v>
      </c>
      <c r="N4576" s="120"/>
    </row>
    <row r="4577" spans="1:14" x14ac:dyDescent="0.25">
      <c r="A4577" s="119">
        <v>663</v>
      </c>
      <c r="B4577" s="119">
        <v>663</v>
      </c>
      <c r="C4577" s="119">
        <v>6</v>
      </c>
      <c r="D4577" s="119" t="s">
        <v>208</v>
      </c>
      <c r="E4577" s="119">
        <v>14</v>
      </c>
      <c r="F4577" s="119" t="s">
        <v>420</v>
      </c>
      <c r="G4577" s="119" t="s">
        <v>420</v>
      </c>
      <c r="H4577" s="119" t="s">
        <v>188</v>
      </c>
      <c r="I4577" s="119" t="s">
        <v>190</v>
      </c>
      <c r="J4577" s="119">
        <v>2</v>
      </c>
      <c r="K4577" s="119">
        <v>2</v>
      </c>
      <c r="L4577" s="119">
        <v>205</v>
      </c>
      <c r="M4577" s="119">
        <v>33</v>
      </c>
      <c r="N4577" s="120"/>
    </row>
    <row r="4578" spans="1:14" x14ac:dyDescent="0.25">
      <c r="A4578" s="119">
        <v>663</v>
      </c>
      <c r="B4578" s="119">
        <v>663</v>
      </c>
      <c r="C4578" s="119">
        <v>6</v>
      </c>
      <c r="D4578" s="119" t="s">
        <v>208</v>
      </c>
      <c r="E4578" s="119">
        <v>14</v>
      </c>
      <c r="F4578" s="119" t="s">
        <v>420</v>
      </c>
      <c r="G4578" s="119" t="s">
        <v>420</v>
      </c>
      <c r="H4578" s="119" t="s">
        <v>188</v>
      </c>
      <c r="I4578" s="119" t="s">
        <v>190</v>
      </c>
      <c r="J4578" s="119">
        <v>2</v>
      </c>
      <c r="K4578" s="119">
        <v>3</v>
      </c>
      <c r="L4578" s="119">
        <v>301</v>
      </c>
      <c r="M4578" s="119">
        <v>36</v>
      </c>
      <c r="N4578" s="120"/>
    </row>
    <row r="4579" spans="1:14" x14ac:dyDescent="0.25">
      <c r="A4579" s="119">
        <v>663</v>
      </c>
      <c r="B4579" s="119">
        <v>663</v>
      </c>
      <c r="C4579" s="119">
        <v>6</v>
      </c>
      <c r="D4579" s="119" t="s">
        <v>208</v>
      </c>
      <c r="E4579" s="119">
        <v>14</v>
      </c>
      <c r="F4579" s="119" t="s">
        <v>420</v>
      </c>
      <c r="G4579" s="119" t="s">
        <v>420</v>
      </c>
      <c r="H4579" s="119" t="s">
        <v>188</v>
      </c>
      <c r="I4579" s="119" t="s">
        <v>190</v>
      </c>
      <c r="J4579" s="119">
        <v>2</v>
      </c>
      <c r="K4579" s="119">
        <v>3</v>
      </c>
      <c r="L4579" s="119">
        <v>302</v>
      </c>
      <c r="M4579" s="119">
        <v>36</v>
      </c>
      <c r="N4579" s="120"/>
    </row>
    <row r="4580" spans="1:14" x14ac:dyDescent="0.25">
      <c r="A4580" s="119">
        <v>663</v>
      </c>
      <c r="B4580" s="119">
        <v>663</v>
      </c>
      <c r="C4580" s="119">
        <v>6</v>
      </c>
      <c r="D4580" s="119" t="s">
        <v>208</v>
      </c>
      <c r="E4580" s="119">
        <v>14</v>
      </c>
      <c r="F4580" s="119" t="s">
        <v>420</v>
      </c>
      <c r="G4580" s="119" t="s">
        <v>420</v>
      </c>
      <c r="H4580" s="119" t="s">
        <v>188</v>
      </c>
      <c r="I4580" s="119" t="s">
        <v>190</v>
      </c>
      <c r="J4580" s="119">
        <v>2</v>
      </c>
      <c r="K4580" s="119">
        <v>3</v>
      </c>
      <c r="L4580" s="119">
        <v>303</v>
      </c>
      <c r="M4580" s="119">
        <v>35</v>
      </c>
      <c r="N4580" s="120"/>
    </row>
    <row r="4581" spans="1:14" x14ac:dyDescent="0.25">
      <c r="A4581" s="119">
        <v>663</v>
      </c>
      <c r="B4581" s="119">
        <v>663</v>
      </c>
      <c r="C4581" s="119">
        <v>6</v>
      </c>
      <c r="D4581" s="119" t="s">
        <v>208</v>
      </c>
      <c r="E4581" s="119">
        <v>14</v>
      </c>
      <c r="F4581" s="119" t="s">
        <v>420</v>
      </c>
      <c r="G4581" s="119" t="s">
        <v>420</v>
      </c>
      <c r="H4581" s="119" t="s">
        <v>188</v>
      </c>
      <c r="I4581" s="119" t="s">
        <v>190</v>
      </c>
      <c r="J4581" s="119">
        <v>2</v>
      </c>
      <c r="K4581" s="119">
        <v>3</v>
      </c>
      <c r="L4581" s="119">
        <v>304</v>
      </c>
      <c r="M4581" s="119">
        <v>36</v>
      </c>
      <c r="N4581" s="120"/>
    </row>
    <row r="4582" spans="1:14" x14ac:dyDescent="0.25">
      <c r="A4582" s="119">
        <v>663</v>
      </c>
      <c r="B4582" s="119">
        <v>663</v>
      </c>
      <c r="C4582" s="119">
        <v>6</v>
      </c>
      <c r="D4582" s="119" t="s">
        <v>208</v>
      </c>
      <c r="E4582" s="119">
        <v>14</v>
      </c>
      <c r="F4582" s="119" t="s">
        <v>420</v>
      </c>
      <c r="G4582" s="119" t="s">
        <v>420</v>
      </c>
      <c r="H4582" s="119" t="s">
        <v>188</v>
      </c>
      <c r="I4582" s="119" t="s">
        <v>190</v>
      </c>
      <c r="J4582" s="119">
        <v>2</v>
      </c>
      <c r="K4582" s="119">
        <v>3</v>
      </c>
      <c r="L4582" s="119">
        <v>305</v>
      </c>
      <c r="M4582" s="119">
        <v>36</v>
      </c>
      <c r="N4582" s="120"/>
    </row>
    <row r="4583" spans="1:14" x14ac:dyDescent="0.25">
      <c r="A4583" s="119">
        <v>663</v>
      </c>
      <c r="B4583" s="119">
        <v>663</v>
      </c>
      <c r="C4583" s="119">
        <v>6</v>
      </c>
      <c r="D4583" s="119" t="s">
        <v>208</v>
      </c>
      <c r="E4583" s="119">
        <v>14</v>
      </c>
      <c r="F4583" s="119" t="s">
        <v>420</v>
      </c>
      <c r="G4583" s="119" t="s">
        <v>420</v>
      </c>
      <c r="H4583" s="119" t="s">
        <v>188</v>
      </c>
      <c r="I4583" s="119" t="s">
        <v>190</v>
      </c>
      <c r="J4583" s="119">
        <v>2</v>
      </c>
      <c r="K4583" s="119">
        <v>4</v>
      </c>
      <c r="L4583" s="119">
        <v>401</v>
      </c>
      <c r="M4583" s="119">
        <v>34</v>
      </c>
      <c r="N4583" s="120"/>
    </row>
    <row r="4584" spans="1:14" x14ac:dyDescent="0.25">
      <c r="A4584" s="119">
        <v>663</v>
      </c>
      <c r="B4584" s="119">
        <v>663</v>
      </c>
      <c r="C4584" s="119">
        <v>6</v>
      </c>
      <c r="D4584" s="119" t="s">
        <v>208</v>
      </c>
      <c r="E4584" s="119">
        <v>14</v>
      </c>
      <c r="F4584" s="119" t="s">
        <v>420</v>
      </c>
      <c r="G4584" s="119" t="s">
        <v>420</v>
      </c>
      <c r="H4584" s="119" t="s">
        <v>188</v>
      </c>
      <c r="I4584" s="119" t="s">
        <v>190</v>
      </c>
      <c r="J4584" s="119">
        <v>2</v>
      </c>
      <c r="K4584" s="119">
        <v>4</v>
      </c>
      <c r="L4584" s="119">
        <v>402</v>
      </c>
      <c r="M4584" s="119">
        <v>32</v>
      </c>
      <c r="N4584" s="120"/>
    </row>
    <row r="4585" spans="1:14" x14ac:dyDescent="0.25">
      <c r="A4585" s="119">
        <v>663</v>
      </c>
      <c r="B4585" s="119">
        <v>663</v>
      </c>
      <c r="C4585" s="119">
        <v>6</v>
      </c>
      <c r="D4585" s="119" t="s">
        <v>208</v>
      </c>
      <c r="E4585" s="119">
        <v>14</v>
      </c>
      <c r="F4585" s="119" t="s">
        <v>420</v>
      </c>
      <c r="G4585" s="119" t="s">
        <v>420</v>
      </c>
      <c r="H4585" s="119" t="s">
        <v>188</v>
      </c>
      <c r="I4585" s="119" t="s">
        <v>190</v>
      </c>
      <c r="J4585" s="119">
        <v>2</v>
      </c>
      <c r="K4585" s="119">
        <v>4</v>
      </c>
      <c r="L4585" s="119">
        <v>403</v>
      </c>
      <c r="M4585" s="119">
        <v>35</v>
      </c>
      <c r="N4585" s="120"/>
    </row>
    <row r="4586" spans="1:14" x14ac:dyDescent="0.25">
      <c r="A4586" s="119">
        <v>663</v>
      </c>
      <c r="B4586" s="119">
        <v>663</v>
      </c>
      <c r="C4586" s="119">
        <v>6</v>
      </c>
      <c r="D4586" s="119" t="s">
        <v>208</v>
      </c>
      <c r="E4586" s="119">
        <v>14</v>
      </c>
      <c r="F4586" s="119" t="s">
        <v>420</v>
      </c>
      <c r="G4586" s="119" t="s">
        <v>420</v>
      </c>
      <c r="H4586" s="119" t="s">
        <v>188</v>
      </c>
      <c r="I4586" s="119" t="s">
        <v>190</v>
      </c>
      <c r="J4586" s="119">
        <v>2</v>
      </c>
      <c r="K4586" s="119">
        <v>4</v>
      </c>
      <c r="L4586" s="119">
        <v>404</v>
      </c>
      <c r="M4586" s="119">
        <v>33</v>
      </c>
      <c r="N4586" s="120"/>
    </row>
    <row r="4587" spans="1:14" x14ac:dyDescent="0.25">
      <c r="A4587" s="119">
        <v>663</v>
      </c>
      <c r="B4587" s="119">
        <v>663</v>
      </c>
      <c r="C4587" s="119">
        <v>6</v>
      </c>
      <c r="D4587" s="119" t="s">
        <v>208</v>
      </c>
      <c r="E4587" s="119">
        <v>14</v>
      </c>
      <c r="F4587" s="119" t="s">
        <v>420</v>
      </c>
      <c r="G4587" s="119" t="s">
        <v>420</v>
      </c>
      <c r="H4587" s="119" t="s">
        <v>188</v>
      </c>
      <c r="I4587" s="119" t="s">
        <v>190</v>
      </c>
      <c r="J4587" s="119">
        <v>2</v>
      </c>
      <c r="K4587" s="119">
        <v>4</v>
      </c>
      <c r="L4587" s="119">
        <v>405</v>
      </c>
      <c r="M4587" s="119">
        <v>35</v>
      </c>
      <c r="N4587" s="120"/>
    </row>
    <row r="4588" spans="1:14" x14ac:dyDescent="0.25">
      <c r="A4588" s="119">
        <v>663</v>
      </c>
      <c r="B4588" s="119">
        <v>663</v>
      </c>
      <c r="C4588" s="119">
        <v>6</v>
      </c>
      <c r="D4588" s="119" t="s">
        <v>208</v>
      </c>
      <c r="E4588" s="119">
        <v>14</v>
      </c>
      <c r="F4588" s="119" t="s">
        <v>420</v>
      </c>
      <c r="G4588" s="119" t="s">
        <v>420</v>
      </c>
      <c r="H4588" s="119" t="s">
        <v>188</v>
      </c>
      <c r="I4588" s="119" t="s">
        <v>190</v>
      </c>
      <c r="J4588" s="119">
        <v>2</v>
      </c>
      <c r="K4588" s="119">
        <v>5</v>
      </c>
      <c r="L4588" s="119">
        <v>501</v>
      </c>
      <c r="M4588" s="119">
        <v>42</v>
      </c>
      <c r="N4588" s="120"/>
    </row>
    <row r="4589" spans="1:14" x14ac:dyDescent="0.25">
      <c r="A4589" s="119">
        <v>663</v>
      </c>
      <c r="B4589" s="119">
        <v>663</v>
      </c>
      <c r="C4589" s="119">
        <v>6</v>
      </c>
      <c r="D4589" s="119" t="s">
        <v>208</v>
      </c>
      <c r="E4589" s="119">
        <v>14</v>
      </c>
      <c r="F4589" s="119" t="s">
        <v>420</v>
      </c>
      <c r="G4589" s="119" t="s">
        <v>420</v>
      </c>
      <c r="H4589" s="119" t="s">
        <v>188</v>
      </c>
      <c r="I4589" s="119" t="s">
        <v>190</v>
      </c>
      <c r="J4589" s="119">
        <v>2</v>
      </c>
      <c r="K4589" s="119">
        <v>5</v>
      </c>
      <c r="L4589" s="119">
        <v>502</v>
      </c>
      <c r="M4589" s="119">
        <v>43</v>
      </c>
      <c r="N4589" s="120"/>
    </row>
    <row r="4590" spans="1:14" x14ac:dyDescent="0.25">
      <c r="A4590" s="119">
        <v>663</v>
      </c>
      <c r="B4590" s="119">
        <v>663</v>
      </c>
      <c r="C4590" s="119">
        <v>6</v>
      </c>
      <c r="D4590" s="119" t="s">
        <v>208</v>
      </c>
      <c r="E4590" s="119">
        <v>14</v>
      </c>
      <c r="F4590" s="119" t="s">
        <v>420</v>
      </c>
      <c r="G4590" s="119" t="s">
        <v>420</v>
      </c>
      <c r="H4590" s="119" t="s">
        <v>188</v>
      </c>
      <c r="I4590" s="119" t="s">
        <v>190</v>
      </c>
      <c r="J4590" s="119">
        <v>2</v>
      </c>
      <c r="K4590" s="119">
        <v>5</v>
      </c>
      <c r="L4590" s="119">
        <v>503</v>
      </c>
      <c r="M4590" s="119">
        <v>44</v>
      </c>
      <c r="N4590" s="120"/>
    </row>
    <row r="4591" spans="1:14" x14ac:dyDescent="0.25">
      <c r="A4591" s="119">
        <v>663</v>
      </c>
      <c r="B4591" s="119">
        <v>663</v>
      </c>
      <c r="C4591" s="119">
        <v>6</v>
      </c>
      <c r="D4591" s="119" t="s">
        <v>208</v>
      </c>
      <c r="E4591" s="119">
        <v>14</v>
      </c>
      <c r="F4591" s="119" t="s">
        <v>420</v>
      </c>
      <c r="G4591" s="119" t="s">
        <v>420</v>
      </c>
      <c r="H4591" s="119" t="s">
        <v>188</v>
      </c>
      <c r="I4591" s="119" t="s">
        <v>190</v>
      </c>
      <c r="J4591" s="119">
        <v>2</v>
      </c>
      <c r="K4591" s="119">
        <v>5</v>
      </c>
      <c r="L4591" s="119">
        <v>504</v>
      </c>
      <c r="M4591" s="119">
        <v>43</v>
      </c>
      <c r="N4591" s="120"/>
    </row>
    <row r="4592" spans="1:14" x14ac:dyDescent="0.25">
      <c r="A4592" s="119">
        <v>717</v>
      </c>
      <c r="B4592" s="119">
        <v>717</v>
      </c>
      <c r="C4592" s="119">
        <v>3</v>
      </c>
      <c r="D4592" s="119" t="s">
        <v>186</v>
      </c>
      <c r="E4592" s="119">
        <v>5</v>
      </c>
      <c r="F4592" s="119" t="s">
        <v>421</v>
      </c>
      <c r="G4592" s="119" t="s">
        <v>422</v>
      </c>
      <c r="H4592" s="119" t="s">
        <v>188</v>
      </c>
      <c r="I4592" s="119" t="s">
        <v>189</v>
      </c>
      <c r="J4592" s="119">
        <v>1</v>
      </c>
      <c r="K4592" s="119">
        <v>0</v>
      </c>
      <c r="L4592" s="119">
        <v>1</v>
      </c>
      <c r="M4592" s="119">
        <v>23</v>
      </c>
      <c r="N4592" s="120"/>
    </row>
    <row r="4593" spans="1:14" x14ac:dyDescent="0.25">
      <c r="A4593" s="119">
        <v>717</v>
      </c>
      <c r="B4593" s="119">
        <v>717</v>
      </c>
      <c r="C4593" s="119">
        <v>3</v>
      </c>
      <c r="D4593" s="119" t="s">
        <v>186</v>
      </c>
      <c r="E4593" s="119">
        <v>5</v>
      </c>
      <c r="F4593" s="119" t="s">
        <v>421</v>
      </c>
      <c r="G4593" s="119" t="s">
        <v>422</v>
      </c>
      <c r="H4593" s="119" t="s">
        <v>188</v>
      </c>
      <c r="I4593" s="119" t="s">
        <v>189</v>
      </c>
      <c r="J4593" s="119">
        <v>1</v>
      </c>
      <c r="K4593" s="119">
        <v>0</v>
      </c>
      <c r="L4593" s="119">
        <v>2</v>
      </c>
      <c r="M4593" s="119">
        <v>22</v>
      </c>
      <c r="N4593" s="120"/>
    </row>
    <row r="4594" spans="1:14" x14ac:dyDescent="0.25">
      <c r="A4594" s="119">
        <v>717</v>
      </c>
      <c r="B4594" s="119">
        <v>717</v>
      </c>
      <c r="C4594" s="119">
        <v>3</v>
      </c>
      <c r="D4594" s="119" t="s">
        <v>186</v>
      </c>
      <c r="E4594" s="119">
        <v>5</v>
      </c>
      <c r="F4594" s="119" t="s">
        <v>421</v>
      </c>
      <c r="G4594" s="119" t="s">
        <v>422</v>
      </c>
      <c r="H4594" s="119" t="s">
        <v>188</v>
      </c>
      <c r="I4594" s="119" t="s">
        <v>189</v>
      </c>
      <c r="J4594" s="119">
        <v>1</v>
      </c>
      <c r="K4594" s="119">
        <v>0</v>
      </c>
      <c r="L4594" s="119">
        <v>3</v>
      </c>
      <c r="M4594" s="119">
        <v>20</v>
      </c>
      <c r="N4594" s="120"/>
    </row>
    <row r="4595" spans="1:14" x14ac:dyDescent="0.25">
      <c r="A4595" s="119">
        <v>717</v>
      </c>
      <c r="B4595" s="119">
        <v>717</v>
      </c>
      <c r="C4595" s="119">
        <v>3</v>
      </c>
      <c r="D4595" s="119" t="s">
        <v>186</v>
      </c>
      <c r="E4595" s="119">
        <v>5</v>
      </c>
      <c r="F4595" s="119" t="s">
        <v>421</v>
      </c>
      <c r="G4595" s="119" t="s">
        <v>422</v>
      </c>
      <c r="H4595" s="119" t="s">
        <v>188</v>
      </c>
      <c r="I4595" s="119" t="s">
        <v>189</v>
      </c>
      <c r="J4595" s="119">
        <v>2</v>
      </c>
      <c r="K4595" s="119">
        <v>1</v>
      </c>
      <c r="L4595" s="119">
        <v>101</v>
      </c>
      <c r="M4595" s="119">
        <v>31</v>
      </c>
      <c r="N4595" s="120"/>
    </row>
    <row r="4596" spans="1:14" x14ac:dyDescent="0.25">
      <c r="A4596" s="119">
        <v>717</v>
      </c>
      <c r="B4596" s="119">
        <v>717</v>
      </c>
      <c r="C4596" s="119">
        <v>3</v>
      </c>
      <c r="D4596" s="119" t="s">
        <v>186</v>
      </c>
      <c r="E4596" s="119">
        <v>5</v>
      </c>
      <c r="F4596" s="119" t="s">
        <v>421</v>
      </c>
      <c r="G4596" s="119" t="s">
        <v>422</v>
      </c>
      <c r="H4596" s="119" t="s">
        <v>188</v>
      </c>
      <c r="I4596" s="119" t="s">
        <v>189</v>
      </c>
      <c r="J4596" s="119">
        <v>2</v>
      </c>
      <c r="K4596" s="119">
        <v>1</v>
      </c>
      <c r="L4596" s="119">
        <v>102</v>
      </c>
      <c r="M4596" s="119">
        <v>38</v>
      </c>
      <c r="N4596" s="120"/>
    </row>
    <row r="4597" spans="1:14" x14ac:dyDescent="0.25">
      <c r="A4597" s="119">
        <v>717</v>
      </c>
      <c r="B4597" s="119">
        <v>717</v>
      </c>
      <c r="C4597" s="119">
        <v>3</v>
      </c>
      <c r="D4597" s="119" t="s">
        <v>186</v>
      </c>
      <c r="E4597" s="119">
        <v>5</v>
      </c>
      <c r="F4597" s="119" t="s">
        <v>421</v>
      </c>
      <c r="G4597" s="119" t="s">
        <v>422</v>
      </c>
      <c r="H4597" s="119" t="s">
        <v>188</v>
      </c>
      <c r="I4597" s="119" t="s">
        <v>189</v>
      </c>
      <c r="J4597" s="119">
        <v>2</v>
      </c>
      <c r="K4597" s="119">
        <v>2</v>
      </c>
      <c r="L4597" s="119">
        <v>201</v>
      </c>
      <c r="M4597" s="119">
        <v>36</v>
      </c>
      <c r="N4597" s="120"/>
    </row>
    <row r="4598" spans="1:14" x14ac:dyDescent="0.25">
      <c r="A4598" s="119">
        <v>717</v>
      </c>
      <c r="B4598" s="119">
        <v>717</v>
      </c>
      <c r="C4598" s="119">
        <v>3</v>
      </c>
      <c r="D4598" s="119" t="s">
        <v>186</v>
      </c>
      <c r="E4598" s="119">
        <v>5</v>
      </c>
      <c r="F4598" s="119" t="s">
        <v>421</v>
      </c>
      <c r="G4598" s="119" t="s">
        <v>422</v>
      </c>
      <c r="H4598" s="119" t="s">
        <v>188</v>
      </c>
      <c r="I4598" s="119" t="s">
        <v>189</v>
      </c>
      <c r="J4598" s="119">
        <v>2</v>
      </c>
      <c r="K4598" s="119">
        <v>2</v>
      </c>
      <c r="L4598" s="119">
        <v>202</v>
      </c>
      <c r="M4598" s="119">
        <v>32</v>
      </c>
      <c r="N4598" s="120"/>
    </row>
    <row r="4599" spans="1:14" x14ac:dyDescent="0.25">
      <c r="A4599" s="119">
        <v>717</v>
      </c>
      <c r="B4599" s="119">
        <v>717</v>
      </c>
      <c r="C4599" s="119">
        <v>3</v>
      </c>
      <c r="D4599" s="119" t="s">
        <v>186</v>
      </c>
      <c r="E4599" s="119">
        <v>5</v>
      </c>
      <c r="F4599" s="119" t="s">
        <v>421</v>
      </c>
      <c r="G4599" s="119" t="s">
        <v>422</v>
      </c>
      <c r="H4599" s="119" t="s">
        <v>188</v>
      </c>
      <c r="I4599" s="119" t="s">
        <v>189</v>
      </c>
      <c r="J4599" s="119">
        <v>2</v>
      </c>
      <c r="K4599" s="119">
        <v>3</v>
      </c>
      <c r="L4599" s="119">
        <v>301</v>
      </c>
      <c r="M4599" s="119">
        <v>33</v>
      </c>
      <c r="N4599" s="120"/>
    </row>
    <row r="4600" spans="1:14" x14ac:dyDescent="0.25">
      <c r="A4600" s="119">
        <v>717</v>
      </c>
      <c r="B4600" s="119">
        <v>717</v>
      </c>
      <c r="C4600" s="119">
        <v>3</v>
      </c>
      <c r="D4600" s="119" t="s">
        <v>186</v>
      </c>
      <c r="E4600" s="119">
        <v>5</v>
      </c>
      <c r="F4600" s="119" t="s">
        <v>421</v>
      </c>
      <c r="G4600" s="119" t="s">
        <v>422</v>
      </c>
      <c r="H4600" s="119" t="s">
        <v>188</v>
      </c>
      <c r="I4600" s="119" t="s">
        <v>189</v>
      </c>
      <c r="J4600" s="119">
        <v>2</v>
      </c>
      <c r="K4600" s="119">
        <v>3</v>
      </c>
      <c r="L4600" s="119">
        <v>302</v>
      </c>
      <c r="M4600" s="119">
        <v>32</v>
      </c>
      <c r="N4600" s="120"/>
    </row>
    <row r="4601" spans="1:14" x14ac:dyDescent="0.25">
      <c r="A4601" s="119">
        <v>717</v>
      </c>
      <c r="B4601" s="119">
        <v>717</v>
      </c>
      <c r="C4601" s="119">
        <v>3</v>
      </c>
      <c r="D4601" s="119" t="s">
        <v>186</v>
      </c>
      <c r="E4601" s="119">
        <v>5</v>
      </c>
      <c r="F4601" s="119" t="s">
        <v>421</v>
      </c>
      <c r="G4601" s="119" t="s">
        <v>422</v>
      </c>
      <c r="H4601" s="119" t="s">
        <v>188</v>
      </c>
      <c r="I4601" s="119" t="s">
        <v>189</v>
      </c>
      <c r="J4601" s="119">
        <v>2</v>
      </c>
      <c r="K4601" s="119">
        <v>4</v>
      </c>
      <c r="L4601" s="119">
        <v>401</v>
      </c>
      <c r="M4601" s="119">
        <v>34</v>
      </c>
      <c r="N4601" s="120"/>
    </row>
    <row r="4602" spans="1:14" x14ac:dyDescent="0.25">
      <c r="A4602" s="119">
        <v>717</v>
      </c>
      <c r="B4602" s="119">
        <v>717</v>
      </c>
      <c r="C4602" s="119">
        <v>3</v>
      </c>
      <c r="D4602" s="119" t="s">
        <v>186</v>
      </c>
      <c r="E4602" s="119">
        <v>5</v>
      </c>
      <c r="F4602" s="119" t="s">
        <v>421</v>
      </c>
      <c r="G4602" s="119" t="s">
        <v>422</v>
      </c>
      <c r="H4602" s="119" t="s">
        <v>188</v>
      </c>
      <c r="I4602" s="119" t="s">
        <v>189</v>
      </c>
      <c r="J4602" s="119">
        <v>2</v>
      </c>
      <c r="K4602" s="119">
        <v>4</v>
      </c>
      <c r="L4602" s="119">
        <v>402</v>
      </c>
      <c r="M4602" s="119">
        <v>34</v>
      </c>
      <c r="N4602" s="120"/>
    </row>
    <row r="4603" spans="1:14" x14ac:dyDescent="0.25">
      <c r="A4603" s="119">
        <v>717</v>
      </c>
      <c r="B4603" s="119">
        <v>717</v>
      </c>
      <c r="C4603" s="119">
        <v>3</v>
      </c>
      <c r="D4603" s="119" t="s">
        <v>186</v>
      </c>
      <c r="E4603" s="119">
        <v>5</v>
      </c>
      <c r="F4603" s="119" t="s">
        <v>421</v>
      </c>
      <c r="G4603" s="119" t="s">
        <v>422</v>
      </c>
      <c r="H4603" s="119" t="s">
        <v>188</v>
      </c>
      <c r="I4603" s="119" t="s">
        <v>189</v>
      </c>
      <c r="J4603" s="119">
        <v>2</v>
      </c>
      <c r="K4603" s="119">
        <v>5</v>
      </c>
      <c r="L4603" s="119">
        <v>501</v>
      </c>
      <c r="M4603" s="119">
        <v>33</v>
      </c>
      <c r="N4603" s="120"/>
    </row>
    <row r="4604" spans="1:14" x14ac:dyDescent="0.25">
      <c r="A4604" s="119">
        <v>717</v>
      </c>
      <c r="B4604" s="119">
        <v>717</v>
      </c>
      <c r="C4604" s="119">
        <v>3</v>
      </c>
      <c r="D4604" s="119" t="s">
        <v>186</v>
      </c>
      <c r="E4604" s="119">
        <v>5</v>
      </c>
      <c r="F4604" s="119" t="s">
        <v>421</v>
      </c>
      <c r="G4604" s="119" t="s">
        <v>422</v>
      </c>
      <c r="H4604" s="119" t="s">
        <v>188</v>
      </c>
      <c r="I4604" s="119" t="s">
        <v>189</v>
      </c>
      <c r="J4604" s="119">
        <v>2</v>
      </c>
      <c r="K4604" s="119">
        <v>5</v>
      </c>
      <c r="L4604" s="119">
        <v>502</v>
      </c>
      <c r="M4604" s="119">
        <v>28</v>
      </c>
      <c r="N4604" s="120"/>
    </row>
    <row r="4605" spans="1:14" x14ac:dyDescent="0.25">
      <c r="A4605" s="119">
        <v>717</v>
      </c>
      <c r="B4605" s="119">
        <v>717</v>
      </c>
      <c r="C4605" s="119">
        <v>3</v>
      </c>
      <c r="D4605" s="119" t="s">
        <v>186</v>
      </c>
      <c r="E4605" s="119">
        <v>5</v>
      </c>
      <c r="F4605" s="119" t="s">
        <v>421</v>
      </c>
      <c r="G4605" s="119" t="s">
        <v>422</v>
      </c>
      <c r="H4605" s="119" t="s">
        <v>188</v>
      </c>
      <c r="I4605" s="119" t="s">
        <v>189</v>
      </c>
      <c r="J4605" s="119">
        <v>3</v>
      </c>
      <c r="K4605" s="119">
        <v>6</v>
      </c>
      <c r="L4605" s="119">
        <v>601</v>
      </c>
      <c r="M4605" s="119">
        <v>34</v>
      </c>
      <c r="N4605" s="120"/>
    </row>
    <row r="4606" spans="1:14" x14ac:dyDescent="0.25">
      <c r="A4606" s="119">
        <v>717</v>
      </c>
      <c r="B4606" s="119">
        <v>717</v>
      </c>
      <c r="C4606" s="119">
        <v>3</v>
      </c>
      <c r="D4606" s="119" t="s">
        <v>186</v>
      </c>
      <c r="E4606" s="119">
        <v>5</v>
      </c>
      <c r="F4606" s="119" t="s">
        <v>421</v>
      </c>
      <c r="G4606" s="119" t="s">
        <v>422</v>
      </c>
      <c r="H4606" s="119" t="s">
        <v>188</v>
      </c>
      <c r="I4606" s="119" t="s">
        <v>189</v>
      </c>
      <c r="J4606" s="119">
        <v>3</v>
      </c>
      <c r="K4606" s="119">
        <v>6</v>
      </c>
      <c r="L4606" s="119">
        <v>602</v>
      </c>
      <c r="M4606" s="119">
        <v>35</v>
      </c>
      <c r="N4606" s="120"/>
    </row>
    <row r="4607" spans="1:14" x14ac:dyDescent="0.25">
      <c r="A4607" s="119">
        <v>717</v>
      </c>
      <c r="B4607" s="119">
        <v>717</v>
      </c>
      <c r="C4607" s="119">
        <v>3</v>
      </c>
      <c r="D4607" s="119" t="s">
        <v>186</v>
      </c>
      <c r="E4607" s="119">
        <v>5</v>
      </c>
      <c r="F4607" s="119" t="s">
        <v>421</v>
      </c>
      <c r="G4607" s="119" t="s">
        <v>422</v>
      </c>
      <c r="H4607" s="119" t="s">
        <v>188</v>
      </c>
      <c r="I4607" s="119" t="s">
        <v>189</v>
      </c>
      <c r="J4607" s="119">
        <v>3</v>
      </c>
      <c r="K4607" s="119">
        <v>7</v>
      </c>
      <c r="L4607" s="119">
        <v>701</v>
      </c>
      <c r="M4607" s="119">
        <v>40</v>
      </c>
      <c r="N4607" s="120"/>
    </row>
    <row r="4608" spans="1:14" x14ac:dyDescent="0.25">
      <c r="A4608" s="119">
        <v>717</v>
      </c>
      <c r="B4608" s="119">
        <v>717</v>
      </c>
      <c r="C4608" s="119">
        <v>3</v>
      </c>
      <c r="D4608" s="119" t="s">
        <v>186</v>
      </c>
      <c r="E4608" s="119">
        <v>5</v>
      </c>
      <c r="F4608" s="119" t="s">
        <v>421</v>
      </c>
      <c r="G4608" s="119" t="s">
        <v>422</v>
      </c>
      <c r="H4608" s="119" t="s">
        <v>188</v>
      </c>
      <c r="I4608" s="119" t="s">
        <v>189</v>
      </c>
      <c r="J4608" s="119">
        <v>3</v>
      </c>
      <c r="K4608" s="119">
        <v>7</v>
      </c>
      <c r="L4608" s="119">
        <v>702</v>
      </c>
      <c r="M4608" s="119">
        <v>33</v>
      </c>
      <c r="N4608" s="120"/>
    </row>
    <row r="4609" spans="1:14" x14ac:dyDescent="0.25">
      <c r="A4609" s="119">
        <v>717</v>
      </c>
      <c r="B4609" s="119">
        <v>717</v>
      </c>
      <c r="C4609" s="119">
        <v>3</v>
      </c>
      <c r="D4609" s="119" t="s">
        <v>186</v>
      </c>
      <c r="E4609" s="119">
        <v>5</v>
      </c>
      <c r="F4609" s="119" t="s">
        <v>421</v>
      </c>
      <c r="G4609" s="119" t="s">
        <v>422</v>
      </c>
      <c r="H4609" s="119" t="s">
        <v>188</v>
      </c>
      <c r="I4609" s="119" t="s">
        <v>189</v>
      </c>
      <c r="J4609" s="119">
        <v>3</v>
      </c>
      <c r="K4609" s="119">
        <v>8</v>
      </c>
      <c r="L4609" s="119">
        <v>801</v>
      </c>
      <c r="M4609" s="119">
        <v>34</v>
      </c>
      <c r="N4609" s="120"/>
    </row>
    <row r="4610" spans="1:14" x14ac:dyDescent="0.25">
      <c r="A4610" s="119">
        <v>717</v>
      </c>
      <c r="B4610" s="119">
        <v>717</v>
      </c>
      <c r="C4610" s="119">
        <v>3</v>
      </c>
      <c r="D4610" s="119" t="s">
        <v>186</v>
      </c>
      <c r="E4610" s="119">
        <v>5</v>
      </c>
      <c r="F4610" s="119" t="s">
        <v>421</v>
      </c>
      <c r="G4610" s="119" t="s">
        <v>422</v>
      </c>
      <c r="H4610" s="119" t="s">
        <v>188</v>
      </c>
      <c r="I4610" s="119" t="s">
        <v>189</v>
      </c>
      <c r="J4610" s="119">
        <v>3</v>
      </c>
      <c r="K4610" s="119">
        <v>8</v>
      </c>
      <c r="L4610" s="119">
        <v>802</v>
      </c>
      <c r="M4610" s="119">
        <v>35</v>
      </c>
      <c r="N4610" s="120"/>
    </row>
    <row r="4611" spans="1:14" x14ac:dyDescent="0.25">
      <c r="A4611" s="119">
        <v>717</v>
      </c>
      <c r="B4611" s="119">
        <v>717</v>
      </c>
      <c r="C4611" s="119">
        <v>3</v>
      </c>
      <c r="D4611" s="119" t="s">
        <v>186</v>
      </c>
      <c r="E4611" s="119">
        <v>5</v>
      </c>
      <c r="F4611" s="119" t="s">
        <v>421</v>
      </c>
      <c r="G4611" s="119" t="s">
        <v>422</v>
      </c>
      <c r="H4611" s="119" t="s">
        <v>188</v>
      </c>
      <c r="I4611" s="119" t="s">
        <v>189</v>
      </c>
      <c r="J4611" s="119">
        <v>3</v>
      </c>
      <c r="K4611" s="119">
        <v>9</v>
      </c>
      <c r="L4611" s="119">
        <v>901</v>
      </c>
      <c r="M4611" s="119">
        <v>26</v>
      </c>
      <c r="N4611" s="120"/>
    </row>
    <row r="4612" spans="1:14" x14ac:dyDescent="0.25">
      <c r="A4612" s="119">
        <v>717</v>
      </c>
      <c r="B4612" s="119">
        <v>717</v>
      </c>
      <c r="C4612" s="119">
        <v>3</v>
      </c>
      <c r="D4612" s="119" t="s">
        <v>186</v>
      </c>
      <c r="E4612" s="119">
        <v>5</v>
      </c>
      <c r="F4612" s="119" t="s">
        <v>421</v>
      </c>
      <c r="G4612" s="119" t="s">
        <v>422</v>
      </c>
      <c r="H4612" s="119" t="s">
        <v>188</v>
      </c>
      <c r="I4612" s="119" t="s">
        <v>189</v>
      </c>
      <c r="J4612" s="119">
        <v>3</v>
      </c>
      <c r="K4612" s="119">
        <v>9</v>
      </c>
      <c r="L4612" s="119">
        <v>902</v>
      </c>
      <c r="M4612" s="119">
        <v>33</v>
      </c>
      <c r="N4612" s="120"/>
    </row>
    <row r="4613" spans="1:14" x14ac:dyDescent="0.25">
      <c r="A4613" s="119">
        <v>717</v>
      </c>
      <c r="B4613" s="119">
        <v>717</v>
      </c>
      <c r="C4613" s="119">
        <v>3</v>
      </c>
      <c r="D4613" s="119" t="s">
        <v>186</v>
      </c>
      <c r="E4613" s="119">
        <v>5</v>
      </c>
      <c r="F4613" s="119" t="s">
        <v>421</v>
      </c>
      <c r="G4613" s="119" t="s">
        <v>422</v>
      </c>
      <c r="H4613" s="119" t="s">
        <v>188</v>
      </c>
      <c r="I4613" s="119" t="s">
        <v>189</v>
      </c>
      <c r="J4613" s="119">
        <v>4</v>
      </c>
      <c r="K4613" s="119">
        <v>10</v>
      </c>
      <c r="L4613" s="119">
        <v>1001</v>
      </c>
      <c r="M4613" s="119">
        <v>29</v>
      </c>
      <c r="N4613" s="120"/>
    </row>
    <row r="4614" spans="1:14" x14ac:dyDescent="0.25">
      <c r="A4614" s="119">
        <v>717</v>
      </c>
      <c r="B4614" s="119">
        <v>717</v>
      </c>
      <c r="C4614" s="119">
        <v>3</v>
      </c>
      <c r="D4614" s="119" t="s">
        <v>186</v>
      </c>
      <c r="E4614" s="119">
        <v>5</v>
      </c>
      <c r="F4614" s="119" t="s">
        <v>421</v>
      </c>
      <c r="G4614" s="119" t="s">
        <v>422</v>
      </c>
      <c r="H4614" s="119" t="s">
        <v>188</v>
      </c>
      <c r="I4614" s="119" t="s">
        <v>189</v>
      </c>
      <c r="J4614" s="119">
        <v>4</v>
      </c>
      <c r="K4614" s="119">
        <v>10</v>
      </c>
      <c r="L4614" s="119">
        <v>1002</v>
      </c>
      <c r="M4614" s="119">
        <v>34</v>
      </c>
      <c r="N4614" s="120"/>
    </row>
    <row r="4615" spans="1:14" x14ac:dyDescent="0.25">
      <c r="A4615" s="119">
        <v>717</v>
      </c>
      <c r="B4615" s="119">
        <v>717</v>
      </c>
      <c r="C4615" s="119">
        <v>3</v>
      </c>
      <c r="D4615" s="119" t="s">
        <v>186</v>
      </c>
      <c r="E4615" s="119">
        <v>5</v>
      </c>
      <c r="F4615" s="119" t="s">
        <v>421</v>
      </c>
      <c r="G4615" s="119" t="s">
        <v>422</v>
      </c>
      <c r="H4615" s="119" t="s">
        <v>188</v>
      </c>
      <c r="I4615" s="119" t="s">
        <v>189</v>
      </c>
      <c r="J4615" s="119">
        <v>4</v>
      </c>
      <c r="K4615" s="119">
        <v>11</v>
      </c>
      <c r="L4615" s="119">
        <v>1101</v>
      </c>
      <c r="M4615" s="119">
        <v>29</v>
      </c>
      <c r="N4615" s="120"/>
    </row>
    <row r="4616" spans="1:14" x14ac:dyDescent="0.25">
      <c r="A4616" s="119">
        <v>717</v>
      </c>
      <c r="B4616" s="119">
        <v>717</v>
      </c>
      <c r="C4616" s="119">
        <v>3</v>
      </c>
      <c r="D4616" s="119" t="s">
        <v>186</v>
      </c>
      <c r="E4616" s="119">
        <v>5</v>
      </c>
      <c r="F4616" s="119" t="s">
        <v>421</v>
      </c>
      <c r="G4616" s="119" t="s">
        <v>422</v>
      </c>
      <c r="H4616" s="119" t="s">
        <v>188</v>
      </c>
      <c r="I4616" s="119" t="s">
        <v>189</v>
      </c>
      <c r="J4616" s="119">
        <v>4</v>
      </c>
      <c r="K4616" s="119">
        <v>11</v>
      </c>
      <c r="L4616" s="119">
        <v>1102</v>
      </c>
      <c r="M4616" s="119">
        <v>25</v>
      </c>
      <c r="N4616" s="120"/>
    </row>
    <row r="4617" spans="1:14" x14ac:dyDescent="0.25">
      <c r="A4617" s="119">
        <v>717</v>
      </c>
      <c r="B4617" s="119">
        <v>717</v>
      </c>
      <c r="C4617" s="119">
        <v>3</v>
      </c>
      <c r="D4617" s="119" t="s">
        <v>186</v>
      </c>
      <c r="E4617" s="119">
        <v>5</v>
      </c>
      <c r="F4617" s="119" t="s">
        <v>421</v>
      </c>
      <c r="G4617" s="119" t="s">
        <v>422</v>
      </c>
      <c r="H4617" s="119" t="s">
        <v>188</v>
      </c>
      <c r="I4617" s="119" t="s">
        <v>190</v>
      </c>
      <c r="J4617" s="119">
        <v>1</v>
      </c>
      <c r="K4617" s="119">
        <v>0</v>
      </c>
      <c r="L4617" s="119">
        <v>1</v>
      </c>
      <c r="M4617" s="119">
        <v>25</v>
      </c>
      <c r="N4617" s="120"/>
    </row>
    <row r="4618" spans="1:14" x14ac:dyDescent="0.25">
      <c r="A4618" s="119">
        <v>717</v>
      </c>
      <c r="B4618" s="119">
        <v>717</v>
      </c>
      <c r="C4618" s="119">
        <v>3</v>
      </c>
      <c r="D4618" s="119" t="s">
        <v>186</v>
      </c>
      <c r="E4618" s="119">
        <v>5</v>
      </c>
      <c r="F4618" s="119" t="s">
        <v>421</v>
      </c>
      <c r="G4618" s="119" t="s">
        <v>422</v>
      </c>
      <c r="H4618" s="119" t="s">
        <v>188</v>
      </c>
      <c r="I4618" s="119" t="s">
        <v>190</v>
      </c>
      <c r="J4618" s="119">
        <v>1</v>
      </c>
      <c r="K4618" s="119">
        <v>0</v>
      </c>
      <c r="L4618" s="119">
        <v>2</v>
      </c>
      <c r="M4618" s="119">
        <v>24</v>
      </c>
      <c r="N4618" s="120"/>
    </row>
    <row r="4619" spans="1:14" x14ac:dyDescent="0.25">
      <c r="A4619" s="119">
        <v>717</v>
      </c>
      <c r="B4619" s="119">
        <v>717</v>
      </c>
      <c r="C4619" s="119">
        <v>3</v>
      </c>
      <c r="D4619" s="119" t="s">
        <v>186</v>
      </c>
      <c r="E4619" s="119">
        <v>5</v>
      </c>
      <c r="F4619" s="119" t="s">
        <v>421</v>
      </c>
      <c r="G4619" s="119" t="s">
        <v>422</v>
      </c>
      <c r="H4619" s="119" t="s">
        <v>188</v>
      </c>
      <c r="I4619" s="119" t="s">
        <v>190</v>
      </c>
      <c r="J4619" s="119">
        <v>1</v>
      </c>
      <c r="K4619" s="119">
        <v>0</v>
      </c>
      <c r="L4619" s="119">
        <v>3</v>
      </c>
      <c r="M4619" s="119">
        <v>22</v>
      </c>
      <c r="N4619" s="120"/>
    </row>
    <row r="4620" spans="1:14" x14ac:dyDescent="0.25">
      <c r="A4620" s="119">
        <v>717</v>
      </c>
      <c r="B4620" s="119">
        <v>717</v>
      </c>
      <c r="C4620" s="119">
        <v>3</v>
      </c>
      <c r="D4620" s="119" t="s">
        <v>186</v>
      </c>
      <c r="E4620" s="119">
        <v>5</v>
      </c>
      <c r="F4620" s="119" t="s">
        <v>421</v>
      </c>
      <c r="G4620" s="119" t="s">
        <v>422</v>
      </c>
      <c r="H4620" s="119" t="s">
        <v>188</v>
      </c>
      <c r="I4620" s="119" t="s">
        <v>190</v>
      </c>
      <c r="J4620" s="119">
        <v>2</v>
      </c>
      <c r="K4620" s="119">
        <v>1</v>
      </c>
      <c r="L4620" s="119">
        <v>101</v>
      </c>
      <c r="M4620" s="119">
        <v>31</v>
      </c>
      <c r="N4620" s="120"/>
    </row>
    <row r="4621" spans="1:14" x14ac:dyDescent="0.25">
      <c r="A4621" s="119">
        <v>717</v>
      </c>
      <c r="B4621" s="119">
        <v>717</v>
      </c>
      <c r="C4621" s="119">
        <v>3</v>
      </c>
      <c r="D4621" s="119" t="s">
        <v>186</v>
      </c>
      <c r="E4621" s="119">
        <v>5</v>
      </c>
      <c r="F4621" s="119" t="s">
        <v>421</v>
      </c>
      <c r="G4621" s="119" t="s">
        <v>422</v>
      </c>
      <c r="H4621" s="119" t="s">
        <v>188</v>
      </c>
      <c r="I4621" s="119" t="s">
        <v>190</v>
      </c>
      <c r="J4621" s="119">
        <v>2</v>
      </c>
      <c r="K4621" s="119">
        <v>1</v>
      </c>
      <c r="L4621" s="119">
        <v>102</v>
      </c>
      <c r="M4621" s="119">
        <v>33</v>
      </c>
      <c r="N4621" s="120"/>
    </row>
    <row r="4622" spans="1:14" x14ac:dyDescent="0.25">
      <c r="A4622" s="119">
        <v>717</v>
      </c>
      <c r="B4622" s="119">
        <v>717</v>
      </c>
      <c r="C4622" s="119">
        <v>3</v>
      </c>
      <c r="D4622" s="119" t="s">
        <v>186</v>
      </c>
      <c r="E4622" s="119">
        <v>5</v>
      </c>
      <c r="F4622" s="119" t="s">
        <v>421</v>
      </c>
      <c r="G4622" s="119" t="s">
        <v>422</v>
      </c>
      <c r="H4622" s="119" t="s">
        <v>188</v>
      </c>
      <c r="I4622" s="119" t="s">
        <v>190</v>
      </c>
      <c r="J4622" s="119">
        <v>2</v>
      </c>
      <c r="K4622" s="119">
        <v>2</v>
      </c>
      <c r="L4622" s="119">
        <v>201</v>
      </c>
      <c r="M4622" s="119">
        <v>40</v>
      </c>
      <c r="N4622" s="120"/>
    </row>
    <row r="4623" spans="1:14" x14ac:dyDescent="0.25">
      <c r="A4623" s="119">
        <v>717</v>
      </c>
      <c r="B4623" s="119">
        <v>717</v>
      </c>
      <c r="C4623" s="119">
        <v>3</v>
      </c>
      <c r="D4623" s="119" t="s">
        <v>186</v>
      </c>
      <c r="E4623" s="119">
        <v>5</v>
      </c>
      <c r="F4623" s="119" t="s">
        <v>421</v>
      </c>
      <c r="G4623" s="119" t="s">
        <v>422</v>
      </c>
      <c r="H4623" s="119" t="s">
        <v>188</v>
      </c>
      <c r="I4623" s="119" t="s">
        <v>190</v>
      </c>
      <c r="J4623" s="119">
        <v>2</v>
      </c>
      <c r="K4623" s="119">
        <v>2</v>
      </c>
      <c r="L4623" s="119">
        <v>202</v>
      </c>
      <c r="M4623" s="119">
        <v>33</v>
      </c>
      <c r="N4623" s="120"/>
    </row>
    <row r="4624" spans="1:14" x14ac:dyDescent="0.25">
      <c r="A4624" s="119">
        <v>717</v>
      </c>
      <c r="B4624" s="119">
        <v>717</v>
      </c>
      <c r="C4624" s="119">
        <v>3</v>
      </c>
      <c r="D4624" s="119" t="s">
        <v>186</v>
      </c>
      <c r="E4624" s="119">
        <v>5</v>
      </c>
      <c r="F4624" s="119" t="s">
        <v>421</v>
      </c>
      <c r="G4624" s="119" t="s">
        <v>422</v>
      </c>
      <c r="H4624" s="119" t="s">
        <v>188</v>
      </c>
      <c r="I4624" s="119" t="s">
        <v>190</v>
      </c>
      <c r="J4624" s="119">
        <v>2</v>
      </c>
      <c r="K4624" s="119">
        <v>3</v>
      </c>
      <c r="L4624" s="119">
        <v>301</v>
      </c>
      <c r="M4624" s="119">
        <v>31</v>
      </c>
      <c r="N4624" s="120"/>
    </row>
    <row r="4625" spans="1:14" x14ac:dyDescent="0.25">
      <c r="A4625" s="119">
        <v>717</v>
      </c>
      <c r="B4625" s="119">
        <v>717</v>
      </c>
      <c r="C4625" s="119">
        <v>3</v>
      </c>
      <c r="D4625" s="119" t="s">
        <v>186</v>
      </c>
      <c r="E4625" s="119">
        <v>5</v>
      </c>
      <c r="F4625" s="119" t="s">
        <v>421</v>
      </c>
      <c r="G4625" s="119" t="s">
        <v>422</v>
      </c>
      <c r="H4625" s="119" t="s">
        <v>188</v>
      </c>
      <c r="I4625" s="119" t="s">
        <v>190</v>
      </c>
      <c r="J4625" s="119">
        <v>2</v>
      </c>
      <c r="K4625" s="119">
        <v>3</v>
      </c>
      <c r="L4625" s="119">
        <v>302</v>
      </c>
      <c r="M4625" s="119">
        <v>32</v>
      </c>
      <c r="N4625" s="120"/>
    </row>
    <row r="4626" spans="1:14" x14ac:dyDescent="0.25">
      <c r="A4626" s="119">
        <v>717</v>
      </c>
      <c r="B4626" s="119">
        <v>717</v>
      </c>
      <c r="C4626" s="119">
        <v>3</v>
      </c>
      <c r="D4626" s="119" t="s">
        <v>186</v>
      </c>
      <c r="E4626" s="119">
        <v>5</v>
      </c>
      <c r="F4626" s="119" t="s">
        <v>421</v>
      </c>
      <c r="G4626" s="119" t="s">
        <v>422</v>
      </c>
      <c r="H4626" s="119" t="s">
        <v>188</v>
      </c>
      <c r="I4626" s="119" t="s">
        <v>190</v>
      </c>
      <c r="J4626" s="119">
        <v>2</v>
      </c>
      <c r="K4626" s="119">
        <v>4</v>
      </c>
      <c r="L4626" s="119">
        <v>401</v>
      </c>
      <c r="M4626" s="119">
        <v>39</v>
      </c>
    </row>
    <row r="4627" spans="1:14" x14ac:dyDescent="0.25">
      <c r="A4627" s="119">
        <v>717</v>
      </c>
      <c r="B4627" s="119">
        <v>717</v>
      </c>
      <c r="C4627" s="119">
        <v>3</v>
      </c>
      <c r="D4627" s="119" t="s">
        <v>186</v>
      </c>
      <c r="E4627" s="119">
        <v>5</v>
      </c>
      <c r="F4627" s="119" t="s">
        <v>421</v>
      </c>
      <c r="G4627" s="119" t="s">
        <v>422</v>
      </c>
      <c r="H4627" s="119" t="s">
        <v>188</v>
      </c>
      <c r="I4627" s="119" t="s">
        <v>190</v>
      </c>
      <c r="J4627" s="119">
        <v>2</v>
      </c>
      <c r="K4627" s="119">
        <v>4</v>
      </c>
      <c r="L4627" s="119">
        <v>402</v>
      </c>
      <c r="M4627" s="119">
        <v>40</v>
      </c>
    </row>
    <row r="4628" spans="1:14" x14ac:dyDescent="0.25">
      <c r="A4628" s="119">
        <v>717</v>
      </c>
      <c r="B4628" s="119">
        <v>717</v>
      </c>
      <c r="C4628" s="119">
        <v>3</v>
      </c>
      <c r="D4628" s="119" t="s">
        <v>186</v>
      </c>
      <c r="E4628" s="119">
        <v>5</v>
      </c>
      <c r="F4628" s="119" t="s">
        <v>421</v>
      </c>
      <c r="G4628" s="119" t="s">
        <v>422</v>
      </c>
      <c r="H4628" s="119" t="s">
        <v>188</v>
      </c>
      <c r="I4628" s="119" t="s">
        <v>190</v>
      </c>
      <c r="J4628" s="119">
        <v>2</v>
      </c>
      <c r="K4628" s="119">
        <v>5</v>
      </c>
      <c r="L4628" s="119">
        <v>501</v>
      </c>
      <c r="M4628" s="119">
        <v>31</v>
      </c>
    </row>
    <row r="4629" spans="1:14" x14ac:dyDescent="0.25">
      <c r="A4629" s="119">
        <v>717</v>
      </c>
      <c r="B4629" s="119">
        <v>717</v>
      </c>
      <c r="C4629" s="119">
        <v>3</v>
      </c>
      <c r="D4629" s="119" t="s">
        <v>186</v>
      </c>
      <c r="E4629" s="119">
        <v>5</v>
      </c>
      <c r="F4629" s="119" t="s">
        <v>421</v>
      </c>
      <c r="G4629" s="119" t="s">
        <v>422</v>
      </c>
      <c r="H4629" s="119" t="s">
        <v>188</v>
      </c>
      <c r="I4629" s="119" t="s">
        <v>190</v>
      </c>
      <c r="J4629" s="119">
        <v>2</v>
      </c>
      <c r="K4629" s="119">
        <v>5</v>
      </c>
      <c r="L4629" s="119">
        <v>502</v>
      </c>
      <c r="M4629" s="119">
        <v>37</v>
      </c>
      <c r="N4629" s="120"/>
    </row>
    <row r="4630" spans="1:14" x14ac:dyDescent="0.25">
      <c r="A4630" s="119">
        <v>717</v>
      </c>
      <c r="B4630" s="119">
        <v>717</v>
      </c>
      <c r="C4630" s="119">
        <v>3</v>
      </c>
      <c r="D4630" s="119" t="s">
        <v>186</v>
      </c>
      <c r="E4630" s="119">
        <v>5</v>
      </c>
      <c r="F4630" s="119" t="s">
        <v>421</v>
      </c>
      <c r="G4630" s="119" t="s">
        <v>422</v>
      </c>
      <c r="H4630" s="119" t="s">
        <v>188</v>
      </c>
      <c r="I4630" s="119" t="s">
        <v>190</v>
      </c>
      <c r="J4630" s="119">
        <v>3</v>
      </c>
      <c r="K4630" s="119">
        <v>6</v>
      </c>
      <c r="L4630" s="119">
        <v>601</v>
      </c>
      <c r="M4630" s="119">
        <v>34</v>
      </c>
      <c r="N4630" s="120"/>
    </row>
    <row r="4631" spans="1:14" x14ac:dyDescent="0.25">
      <c r="A4631" s="119">
        <v>717</v>
      </c>
      <c r="B4631" s="119">
        <v>717</v>
      </c>
      <c r="C4631" s="119">
        <v>3</v>
      </c>
      <c r="D4631" s="119" t="s">
        <v>186</v>
      </c>
      <c r="E4631" s="119">
        <v>5</v>
      </c>
      <c r="F4631" s="119" t="s">
        <v>421</v>
      </c>
      <c r="G4631" s="119" t="s">
        <v>422</v>
      </c>
      <c r="H4631" s="119" t="s">
        <v>188</v>
      </c>
      <c r="I4631" s="119" t="s">
        <v>190</v>
      </c>
      <c r="J4631" s="119">
        <v>3</v>
      </c>
      <c r="K4631" s="119">
        <v>6</v>
      </c>
      <c r="L4631" s="119">
        <v>602</v>
      </c>
      <c r="M4631" s="119">
        <v>37</v>
      </c>
      <c r="N4631" s="120"/>
    </row>
    <row r="4632" spans="1:14" x14ac:dyDescent="0.25">
      <c r="A4632" s="119">
        <v>717</v>
      </c>
      <c r="B4632" s="119">
        <v>717</v>
      </c>
      <c r="C4632" s="119">
        <v>3</v>
      </c>
      <c r="D4632" s="119" t="s">
        <v>186</v>
      </c>
      <c r="E4632" s="119">
        <v>5</v>
      </c>
      <c r="F4632" s="119" t="s">
        <v>421</v>
      </c>
      <c r="G4632" s="119" t="s">
        <v>422</v>
      </c>
      <c r="H4632" s="119" t="s">
        <v>188</v>
      </c>
      <c r="I4632" s="119" t="s">
        <v>190</v>
      </c>
      <c r="J4632" s="119">
        <v>3</v>
      </c>
      <c r="K4632" s="119">
        <v>7</v>
      </c>
      <c r="L4632" s="119">
        <v>701</v>
      </c>
      <c r="M4632" s="119">
        <v>25</v>
      </c>
      <c r="N4632" s="120"/>
    </row>
    <row r="4633" spans="1:14" x14ac:dyDescent="0.25">
      <c r="A4633" s="119">
        <v>717</v>
      </c>
      <c r="B4633" s="119">
        <v>717</v>
      </c>
      <c r="C4633" s="119">
        <v>3</v>
      </c>
      <c r="D4633" s="119" t="s">
        <v>186</v>
      </c>
      <c r="E4633" s="119">
        <v>5</v>
      </c>
      <c r="F4633" s="119" t="s">
        <v>421</v>
      </c>
      <c r="G4633" s="119" t="s">
        <v>422</v>
      </c>
      <c r="H4633" s="119" t="s">
        <v>188</v>
      </c>
      <c r="I4633" s="119" t="s">
        <v>190</v>
      </c>
      <c r="J4633" s="119">
        <v>3</v>
      </c>
      <c r="K4633" s="119">
        <v>7</v>
      </c>
      <c r="L4633" s="119">
        <v>702</v>
      </c>
      <c r="M4633" s="119">
        <v>34</v>
      </c>
      <c r="N4633" s="120"/>
    </row>
    <row r="4634" spans="1:14" x14ac:dyDescent="0.25">
      <c r="A4634" s="119">
        <v>717</v>
      </c>
      <c r="B4634" s="119">
        <v>717</v>
      </c>
      <c r="C4634" s="119">
        <v>3</v>
      </c>
      <c r="D4634" s="119" t="s">
        <v>186</v>
      </c>
      <c r="E4634" s="119">
        <v>5</v>
      </c>
      <c r="F4634" s="119" t="s">
        <v>421</v>
      </c>
      <c r="G4634" s="119" t="s">
        <v>422</v>
      </c>
      <c r="H4634" s="119" t="s">
        <v>188</v>
      </c>
      <c r="I4634" s="119" t="s">
        <v>190</v>
      </c>
      <c r="J4634" s="119">
        <v>3</v>
      </c>
      <c r="K4634" s="119">
        <v>8</v>
      </c>
      <c r="L4634" s="119">
        <v>801</v>
      </c>
      <c r="M4634" s="119">
        <v>39</v>
      </c>
      <c r="N4634" s="120"/>
    </row>
    <row r="4635" spans="1:14" x14ac:dyDescent="0.25">
      <c r="A4635" s="119">
        <v>717</v>
      </c>
      <c r="B4635" s="119">
        <v>717</v>
      </c>
      <c r="C4635" s="119">
        <v>3</v>
      </c>
      <c r="D4635" s="119" t="s">
        <v>186</v>
      </c>
      <c r="E4635" s="119">
        <v>5</v>
      </c>
      <c r="F4635" s="119" t="s">
        <v>421</v>
      </c>
      <c r="G4635" s="119" t="s">
        <v>422</v>
      </c>
      <c r="H4635" s="119" t="s">
        <v>188</v>
      </c>
      <c r="I4635" s="119" t="s">
        <v>190</v>
      </c>
      <c r="J4635" s="119">
        <v>3</v>
      </c>
      <c r="K4635" s="119">
        <v>8</v>
      </c>
      <c r="L4635" s="119">
        <v>802</v>
      </c>
      <c r="M4635" s="119">
        <v>39</v>
      </c>
      <c r="N4635" s="120"/>
    </row>
    <row r="4636" spans="1:14" x14ac:dyDescent="0.25">
      <c r="A4636" s="119">
        <v>717</v>
      </c>
      <c r="B4636" s="119">
        <v>717</v>
      </c>
      <c r="C4636" s="119">
        <v>3</v>
      </c>
      <c r="D4636" s="119" t="s">
        <v>186</v>
      </c>
      <c r="E4636" s="119">
        <v>5</v>
      </c>
      <c r="F4636" s="119" t="s">
        <v>421</v>
      </c>
      <c r="G4636" s="119" t="s">
        <v>422</v>
      </c>
      <c r="H4636" s="119" t="s">
        <v>188</v>
      </c>
      <c r="I4636" s="119" t="s">
        <v>190</v>
      </c>
      <c r="J4636" s="119">
        <v>3</v>
      </c>
      <c r="K4636" s="119">
        <v>9</v>
      </c>
      <c r="L4636" s="119">
        <v>901</v>
      </c>
      <c r="M4636" s="119">
        <v>28</v>
      </c>
      <c r="N4636" s="120"/>
    </row>
    <row r="4637" spans="1:14" x14ac:dyDescent="0.25">
      <c r="A4637" s="119">
        <v>717</v>
      </c>
      <c r="B4637" s="119">
        <v>717</v>
      </c>
      <c r="C4637" s="119">
        <v>3</v>
      </c>
      <c r="D4637" s="119" t="s">
        <v>186</v>
      </c>
      <c r="E4637" s="119">
        <v>5</v>
      </c>
      <c r="F4637" s="119" t="s">
        <v>421</v>
      </c>
      <c r="G4637" s="119" t="s">
        <v>422</v>
      </c>
      <c r="H4637" s="119" t="s">
        <v>188</v>
      </c>
      <c r="I4637" s="119" t="s">
        <v>190</v>
      </c>
      <c r="J4637" s="119">
        <v>3</v>
      </c>
      <c r="K4637" s="119">
        <v>9</v>
      </c>
      <c r="L4637" s="119">
        <v>902</v>
      </c>
      <c r="M4637" s="119">
        <v>35</v>
      </c>
      <c r="N4637" s="120"/>
    </row>
    <row r="4638" spans="1:14" x14ac:dyDescent="0.25">
      <c r="A4638" s="119">
        <v>717</v>
      </c>
      <c r="B4638" s="119">
        <v>717</v>
      </c>
      <c r="C4638" s="119">
        <v>3</v>
      </c>
      <c r="D4638" s="119" t="s">
        <v>186</v>
      </c>
      <c r="E4638" s="119">
        <v>5</v>
      </c>
      <c r="F4638" s="119" t="s">
        <v>421</v>
      </c>
      <c r="G4638" s="119" t="s">
        <v>422</v>
      </c>
      <c r="H4638" s="119" t="s">
        <v>188</v>
      </c>
      <c r="I4638" s="119" t="s">
        <v>190</v>
      </c>
      <c r="J4638" s="119">
        <v>4</v>
      </c>
      <c r="K4638" s="119">
        <v>10</v>
      </c>
      <c r="L4638" s="119">
        <v>1001</v>
      </c>
      <c r="M4638" s="119">
        <v>32</v>
      </c>
      <c r="N4638" s="120"/>
    </row>
    <row r="4639" spans="1:14" x14ac:dyDescent="0.25">
      <c r="A4639" s="119">
        <v>717</v>
      </c>
      <c r="B4639" s="119">
        <v>717</v>
      </c>
      <c r="C4639" s="119">
        <v>3</v>
      </c>
      <c r="D4639" s="119" t="s">
        <v>186</v>
      </c>
      <c r="E4639" s="119">
        <v>5</v>
      </c>
      <c r="F4639" s="119" t="s">
        <v>421</v>
      </c>
      <c r="G4639" s="119" t="s">
        <v>422</v>
      </c>
      <c r="H4639" s="119" t="s">
        <v>188</v>
      </c>
      <c r="I4639" s="119" t="s">
        <v>190</v>
      </c>
      <c r="J4639" s="119">
        <v>4</v>
      </c>
      <c r="K4639" s="119">
        <v>10</v>
      </c>
      <c r="L4639" s="119">
        <v>1002</v>
      </c>
      <c r="M4639" s="119">
        <v>24</v>
      </c>
      <c r="N4639" s="120"/>
    </row>
    <row r="4640" spans="1:14" x14ac:dyDescent="0.25">
      <c r="A4640" s="119">
        <v>717</v>
      </c>
      <c r="B4640" s="119">
        <v>717</v>
      </c>
      <c r="C4640" s="119">
        <v>3</v>
      </c>
      <c r="D4640" s="119" t="s">
        <v>186</v>
      </c>
      <c r="E4640" s="119">
        <v>5</v>
      </c>
      <c r="F4640" s="119" t="s">
        <v>421</v>
      </c>
      <c r="G4640" s="119" t="s">
        <v>422</v>
      </c>
      <c r="H4640" s="119" t="s">
        <v>188</v>
      </c>
      <c r="I4640" s="119" t="s">
        <v>190</v>
      </c>
      <c r="J4640" s="119">
        <v>4</v>
      </c>
      <c r="K4640" s="119">
        <v>11</v>
      </c>
      <c r="L4640" s="119">
        <v>1101</v>
      </c>
      <c r="M4640" s="119">
        <v>18</v>
      </c>
      <c r="N4640" s="120"/>
    </row>
    <row r="4641" spans="1:14" x14ac:dyDescent="0.25">
      <c r="A4641" s="119">
        <v>717</v>
      </c>
      <c r="B4641" s="119">
        <v>717</v>
      </c>
      <c r="C4641" s="119">
        <v>3</v>
      </c>
      <c r="D4641" s="119" t="s">
        <v>186</v>
      </c>
      <c r="E4641" s="119">
        <v>5</v>
      </c>
      <c r="F4641" s="119" t="s">
        <v>421</v>
      </c>
      <c r="G4641" s="119" t="s">
        <v>422</v>
      </c>
      <c r="H4641" s="119" t="s">
        <v>188</v>
      </c>
      <c r="I4641" s="119" t="s">
        <v>190</v>
      </c>
      <c r="J4641" s="119">
        <v>4</v>
      </c>
      <c r="K4641" s="119">
        <v>11</v>
      </c>
      <c r="L4641" s="119">
        <v>1102</v>
      </c>
      <c r="M4641" s="119">
        <v>25</v>
      </c>
      <c r="N4641" s="120"/>
    </row>
    <row r="4642" spans="1:14" x14ac:dyDescent="0.25">
      <c r="A4642" s="119">
        <v>788</v>
      </c>
      <c r="B4642" s="119">
        <v>788</v>
      </c>
      <c r="C4642" s="119">
        <v>3</v>
      </c>
      <c r="D4642" s="119" t="s">
        <v>186</v>
      </c>
      <c r="E4642" s="119">
        <v>6</v>
      </c>
      <c r="F4642" s="119" t="s">
        <v>423</v>
      </c>
      <c r="G4642" s="119" t="s">
        <v>424</v>
      </c>
      <c r="H4642" s="119" t="s">
        <v>205</v>
      </c>
      <c r="I4642" s="119" t="s">
        <v>190</v>
      </c>
      <c r="J4642" s="119">
        <v>2</v>
      </c>
      <c r="K4642" s="119">
        <v>99</v>
      </c>
      <c r="L4642" s="119">
        <v>9901</v>
      </c>
      <c r="M4642" s="119">
        <v>23</v>
      </c>
      <c r="N4642" s="120"/>
    </row>
    <row r="4643" spans="1:14" x14ac:dyDescent="0.25">
      <c r="A4643" s="119">
        <v>788</v>
      </c>
      <c r="B4643" s="119">
        <v>788</v>
      </c>
      <c r="C4643" s="119">
        <v>3</v>
      </c>
      <c r="D4643" s="119" t="s">
        <v>186</v>
      </c>
      <c r="E4643" s="119">
        <v>6</v>
      </c>
      <c r="F4643" s="119" t="s">
        <v>423</v>
      </c>
      <c r="G4643" s="119" t="s">
        <v>424</v>
      </c>
      <c r="H4643" s="119" t="s">
        <v>205</v>
      </c>
      <c r="I4643" s="119" t="s">
        <v>190</v>
      </c>
      <c r="J4643" s="119">
        <v>2</v>
      </c>
      <c r="K4643" s="119">
        <v>99</v>
      </c>
      <c r="L4643" s="119">
        <v>9902</v>
      </c>
      <c r="M4643" s="119">
        <v>24</v>
      </c>
      <c r="N4643" s="120"/>
    </row>
    <row r="4644" spans="1:14" x14ac:dyDescent="0.25">
      <c r="A4644" s="119">
        <v>788</v>
      </c>
      <c r="B4644" s="119">
        <v>788</v>
      </c>
      <c r="C4644" s="119">
        <v>3</v>
      </c>
      <c r="D4644" s="119" t="s">
        <v>186</v>
      </c>
      <c r="E4644" s="119">
        <v>6</v>
      </c>
      <c r="F4644" s="119" t="s">
        <v>423</v>
      </c>
      <c r="G4644" s="119" t="s">
        <v>424</v>
      </c>
      <c r="H4644" s="119" t="s">
        <v>205</v>
      </c>
      <c r="I4644" s="119" t="s">
        <v>190</v>
      </c>
      <c r="J4644" s="119">
        <v>2</v>
      </c>
      <c r="K4644" s="119">
        <v>99</v>
      </c>
      <c r="L4644" s="119">
        <v>9903</v>
      </c>
      <c r="M4644" s="119">
        <v>22</v>
      </c>
      <c r="N4644" s="120"/>
    </row>
    <row r="4645" spans="1:14" x14ac:dyDescent="0.25">
      <c r="A4645" s="119">
        <v>788</v>
      </c>
      <c r="B4645" s="119">
        <v>788</v>
      </c>
      <c r="C4645" s="119">
        <v>3</v>
      </c>
      <c r="D4645" s="119" t="s">
        <v>186</v>
      </c>
      <c r="E4645" s="119">
        <v>6</v>
      </c>
      <c r="F4645" s="119" t="s">
        <v>423</v>
      </c>
      <c r="G4645" s="119" t="s">
        <v>424</v>
      </c>
      <c r="H4645" s="119" t="s">
        <v>188</v>
      </c>
      <c r="I4645" s="119" t="s">
        <v>189</v>
      </c>
      <c r="J4645" s="119">
        <v>1</v>
      </c>
      <c r="K4645" s="119">
        <v>0</v>
      </c>
      <c r="L4645" s="119">
        <v>1</v>
      </c>
      <c r="M4645" s="119">
        <v>31</v>
      </c>
      <c r="N4645" s="120"/>
    </row>
    <row r="4646" spans="1:14" x14ac:dyDescent="0.25">
      <c r="A4646" s="119">
        <v>788</v>
      </c>
      <c r="B4646" s="119">
        <v>788</v>
      </c>
      <c r="C4646" s="119">
        <v>3</v>
      </c>
      <c r="D4646" s="119" t="s">
        <v>186</v>
      </c>
      <c r="E4646" s="119">
        <v>6</v>
      </c>
      <c r="F4646" s="119" t="s">
        <v>423</v>
      </c>
      <c r="G4646" s="119" t="s">
        <v>424</v>
      </c>
      <c r="H4646" s="119" t="s">
        <v>188</v>
      </c>
      <c r="I4646" s="119" t="s">
        <v>189</v>
      </c>
      <c r="J4646" s="119">
        <v>1</v>
      </c>
      <c r="K4646" s="119">
        <v>0</v>
      </c>
      <c r="L4646" s="119">
        <v>2</v>
      </c>
      <c r="M4646" s="119">
        <v>29</v>
      </c>
      <c r="N4646" s="120"/>
    </row>
    <row r="4647" spans="1:14" x14ac:dyDescent="0.25">
      <c r="A4647" s="119">
        <v>788</v>
      </c>
      <c r="B4647" s="119">
        <v>788</v>
      </c>
      <c r="C4647" s="119">
        <v>3</v>
      </c>
      <c r="D4647" s="119" t="s">
        <v>186</v>
      </c>
      <c r="E4647" s="119">
        <v>6</v>
      </c>
      <c r="F4647" s="119" t="s">
        <v>423</v>
      </c>
      <c r="G4647" s="119" t="s">
        <v>424</v>
      </c>
      <c r="H4647" s="119" t="s">
        <v>188</v>
      </c>
      <c r="I4647" s="119" t="s">
        <v>189</v>
      </c>
      <c r="J4647" s="119">
        <v>1</v>
      </c>
      <c r="K4647" s="119">
        <v>0</v>
      </c>
      <c r="L4647" s="119">
        <v>3</v>
      </c>
      <c r="M4647" s="119">
        <v>30</v>
      </c>
      <c r="N4647" s="120"/>
    </row>
    <row r="4648" spans="1:14" x14ac:dyDescent="0.25">
      <c r="A4648" s="119">
        <v>788</v>
      </c>
      <c r="B4648" s="119">
        <v>788</v>
      </c>
      <c r="C4648" s="119">
        <v>3</v>
      </c>
      <c r="D4648" s="119" t="s">
        <v>186</v>
      </c>
      <c r="E4648" s="119">
        <v>6</v>
      </c>
      <c r="F4648" s="119" t="s">
        <v>423</v>
      </c>
      <c r="G4648" s="119" t="s">
        <v>424</v>
      </c>
      <c r="H4648" s="119" t="s">
        <v>188</v>
      </c>
      <c r="I4648" s="119" t="s">
        <v>189</v>
      </c>
      <c r="J4648" s="119">
        <v>2</v>
      </c>
      <c r="K4648" s="119">
        <v>1</v>
      </c>
      <c r="L4648" s="119">
        <v>101</v>
      </c>
      <c r="M4648" s="119">
        <v>35</v>
      </c>
      <c r="N4648" s="120"/>
    </row>
    <row r="4649" spans="1:14" x14ac:dyDescent="0.25">
      <c r="A4649" s="119">
        <v>788</v>
      </c>
      <c r="B4649" s="119">
        <v>788</v>
      </c>
      <c r="C4649" s="119">
        <v>3</v>
      </c>
      <c r="D4649" s="119" t="s">
        <v>186</v>
      </c>
      <c r="E4649" s="119">
        <v>6</v>
      </c>
      <c r="F4649" s="119" t="s">
        <v>423</v>
      </c>
      <c r="G4649" s="119" t="s">
        <v>424</v>
      </c>
      <c r="H4649" s="119" t="s">
        <v>188</v>
      </c>
      <c r="I4649" s="119" t="s">
        <v>189</v>
      </c>
      <c r="J4649" s="119">
        <v>2</v>
      </c>
      <c r="K4649" s="119">
        <v>1</v>
      </c>
      <c r="L4649" s="119">
        <v>102</v>
      </c>
      <c r="M4649" s="119">
        <v>36</v>
      </c>
      <c r="N4649" s="120"/>
    </row>
    <row r="4650" spans="1:14" x14ac:dyDescent="0.25">
      <c r="A4650" s="119">
        <v>788</v>
      </c>
      <c r="B4650" s="119">
        <v>788</v>
      </c>
      <c r="C4650" s="119">
        <v>3</v>
      </c>
      <c r="D4650" s="119" t="s">
        <v>186</v>
      </c>
      <c r="E4650" s="119">
        <v>6</v>
      </c>
      <c r="F4650" s="119" t="s">
        <v>423</v>
      </c>
      <c r="G4650" s="119" t="s">
        <v>424</v>
      </c>
      <c r="H4650" s="119" t="s">
        <v>188</v>
      </c>
      <c r="I4650" s="119" t="s">
        <v>189</v>
      </c>
      <c r="J4650" s="119">
        <v>2</v>
      </c>
      <c r="K4650" s="119">
        <v>1</v>
      </c>
      <c r="L4650" s="119">
        <v>103</v>
      </c>
      <c r="M4650" s="119">
        <v>36</v>
      </c>
      <c r="N4650" s="120"/>
    </row>
    <row r="4651" spans="1:14" x14ac:dyDescent="0.25">
      <c r="A4651" s="119">
        <v>788</v>
      </c>
      <c r="B4651" s="119">
        <v>788</v>
      </c>
      <c r="C4651" s="119">
        <v>3</v>
      </c>
      <c r="D4651" s="119" t="s">
        <v>186</v>
      </c>
      <c r="E4651" s="119">
        <v>6</v>
      </c>
      <c r="F4651" s="119" t="s">
        <v>423</v>
      </c>
      <c r="G4651" s="119" t="s">
        <v>424</v>
      </c>
      <c r="H4651" s="119" t="s">
        <v>188</v>
      </c>
      <c r="I4651" s="119" t="s">
        <v>189</v>
      </c>
      <c r="J4651" s="119">
        <v>2</v>
      </c>
      <c r="K4651" s="119">
        <v>2</v>
      </c>
      <c r="L4651" s="119">
        <v>201</v>
      </c>
      <c r="M4651" s="119">
        <v>41</v>
      </c>
      <c r="N4651" s="120"/>
    </row>
    <row r="4652" spans="1:14" x14ac:dyDescent="0.25">
      <c r="A4652" s="119">
        <v>788</v>
      </c>
      <c r="B4652" s="119">
        <v>788</v>
      </c>
      <c r="C4652" s="119">
        <v>3</v>
      </c>
      <c r="D4652" s="119" t="s">
        <v>186</v>
      </c>
      <c r="E4652" s="119">
        <v>6</v>
      </c>
      <c r="F4652" s="119" t="s">
        <v>423</v>
      </c>
      <c r="G4652" s="119" t="s">
        <v>424</v>
      </c>
      <c r="H4652" s="119" t="s">
        <v>188</v>
      </c>
      <c r="I4652" s="119" t="s">
        <v>189</v>
      </c>
      <c r="J4652" s="119">
        <v>2</v>
      </c>
      <c r="K4652" s="119">
        <v>2</v>
      </c>
      <c r="L4652" s="119">
        <v>202</v>
      </c>
      <c r="M4652" s="119">
        <v>41</v>
      </c>
      <c r="N4652" s="120"/>
    </row>
    <row r="4653" spans="1:14" x14ac:dyDescent="0.25">
      <c r="A4653" s="119">
        <v>788</v>
      </c>
      <c r="B4653" s="119">
        <v>788</v>
      </c>
      <c r="C4653" s="119">
        <v>3</v>
      </c>
      <c r="D4653" s="119" t="s">
        <v>186</v>
      </c>
      <c r="E4653" s="119">
        <v>6</v>
      </c>
      <c r="F4653" s="119" t="s">
        <v>423</v>
      </c>
      <c r="G4653" s="119" t="s">
        <v>424</v>
      </c>
      <c r="H4653" s="119" t="s">
        <v>188</v>
      </c>
      <c r="I4653" s="119" t="s">
        <v>189</v>
      </c>
      <c r="J4653" s="119">
        <v>2</v>
      </c>
      <c r="K4653" s="119">
        <v>2</v>
      </c>
      <c r="L4653" s="119">
        <v>203</v>
      </c>
      <c r="M4653" s="119">
        <v>41</v>
      </c>
      <c r="N4653" s="120"/>
    </row>
    <row r="4654" spans="1:14" x14ac:dyDescent="0.25">
      <c r="A4654" s="119">
        <v>788</v>
      </c>
      <c r="B4654" s="119">
        <v>788</v>
      </c>
      <c r="C4654" s="119">
        <v>3</v>
      </c>
      <c r="D4654" s="119" t="s">
        <v>186</v>
      </c>
      <c r="E4654" s="119">
        <v>6</v>
      </c>
      <c r="F4654" s="119" t="s">
        <v>423</v>
      </c>
      <c r="G4654" s="119" t="s">
        <v>424</v>
      </c>
      <c r="H4654" s="119" t="s">
        <v>188</v>
      </c>
      <c r="I4654" s="119" t="s">
        <v>189</v>
      </c>
      <c r="J4654" s="119">
        <v>2</v>
      </c>
      <c r="K4654" s="119">
        <v>3</v>
      </c>
      <c r="L4654" s="119">
        <v>301</v>
      </c>
      <c r="M4654" s="119">
        <v>41</v>
      </c>
      <c r="N4654" s="120"/>
    </row>
    <row r="4655" spans="1:14" x14ac:dyDescent="0.25">
      <c r="A4655" s="119">
        <v>788</v>
      </c>
      <c r="B4655" s="119">
        <v>788</v>
      </c>
      <c r="C4655" s="119">
        <v>3</v>
      </c>
      <c r="D4655" s="119" t="s">
        <v>186</v>
      </c>
      <c r="E4655" s="119">
        <v>6</v>
      </c>
      <c r="F4655" s="119" t="s">
        <v>423</v>
      </c>
      <c r="G4655" s="119" t="s">
        <v>424</v>
      </c>
      <c r="H4655" s="119" t="s">
        <v>188</v>
      </c>
      <c r="I4655" s="119" t="s">
        <v>189</v>
      </c>
      <c r="J4655" s="119">
        <v>2</v>
      </c>
      <c r="K4655" s="119">
        <v>3</v>
      </c>
      <c r="L4655" s="119">
        <v>302</v>
      </c>
      <c r="M4655" s="119">
        <v>42</v>
      </c>
      <c r="N4655" s="120"/>
    </row>
    <row r="4656" spans="1:14" x14ac:dyDescent="0.25">
      <c r="A4656" s="119">
        <v>788</v>
      </c>
      <c r="B4656" s="119">
        <v>788</v>
      </c>
      <c r="C4656" s="119">
        <v>3</v>
      </c>
      <c r="D4656" s="119" t="s">
        <v>186</v>
      </c>
      <c r="E4656" s="119">
        <v>6</v>
      </c>
      <c r="F4656" s="119" t="s">
        <v>423</v>
      </c>
      <c r="G4656" s="119" t="s">
        <v>424</v>
      </c>
      <c r="H4656" s="119" t="s">
        <v>188</v>
      </c>
      <c r="I4656" s="119" t="s">
        <v>189</v>
      </c>
      <c r="J4656" s="119">
        <v>2</v>
      </c>
      <c r="K4656" s="119">
        <v>3</v>
      </c>
      <c r="L4656" s="119">
        <v>303</v>
      </c>
      <c r="M4656" s="119">
        <v>41</v>
      </c>
      <c r="N4656" s="120"/>
    </row>
    <row r="4657" spans="1:14" x14ac:dyDescent="0.25">
      <c r="A4657" s="119">
        <v>788</v>
      </c>
      <c r="B4657" s="119">
        <v>788</v>
      </c>
      <c r="C4657" s="119">
        <v>3</v>
      </c>
      <c r="D4657" s="119" t="s">
        <v>186</v>
      </c>
      <c r="E4657" s="119">
        <v>6</v>
      </c>
      <c r="F4657" s="119" t="s">
        <v>423</v>
      </c>
      <c r="G4657" s="119" t="s">
        <v>424</v>
      </c>
      <c r="H4657" s="119" t="s">
        <v>188</v>
      </c>
      <c r="I4657" s="119" t="s">
        <v>189</v>
      </c>
      <c r="J4657" s="119">
        <v>2</v>
      </c>
      <c r="K4657" s="119">
        <v>4</v>
      </c>
      <c r="L4657" s="119">
        <v>401</v>
      </c>
      <c r="M4657" s="119">
        <v>39</v>
      </c>
      <c r="N4657" s="120"/>
    </row>
    <row r="4658" spans="1:14" x14ac:dyDescent="0.25">
      <c r="A4658" s="119">
        <v>788</v>
      </c>
      <c r="B4658" s="119">
        <v>788</v>
      </c>
      <c r="C4658" s="119">
        <v>3</v>
      </c>
      <c r="D4658" s="119" t="s">
        <v>186</v>
      </c>
      <c r="E4658" s="119">
        <v>6</v>
      </c>
      <c r="F4658" s="119" t="s">
        <v>423</v>
      </c>
      <c r="G4658" s="119" t="s">
        <v>424</v>
      </c>
      <c r="H4658" s="119" t="s">
        <v>188</v>
      </c>
      <c r="I4658" s="119" t="s">
        <v>189</v>
      </c>
      <c r="J4658" s="119">
        <v>2</v>
      </c>
      <c r="K4658" s="119">
        <v>4</v>
      </c>
      <c r="L4658" s="119">
        <v>402</v>
      </c>
      <c r="M4658" s="119">
        <v>40</v>
      </c>
      <c r="N4658" s="120"/>
    </row>
    <row r="4659" spans="1:14" x14ac:dyDescent="0.25">
      <c r="A4659" s="119">
        <v>788</v>
      </c>
      <c r="B4659" s="119">
        <v>788</v>
      </c>
      <c r="C4659" s="119">
        <v>3</v>
      </c>
      <c r="D4659" s="119" t="s">
        <v>186</v>
      </c>
      <c r="E4659" s="119">
        <v>6</v>
      </c>
      <c r="F4659" s="119" t="s">
        <v>423</v>
      </c>
      <c r="G4659" s="119" t="s">
        <v>424</v>
      </c>
      <c r="H4659" s="119" t="s">
        <v>188</v>
      </c>
      <c r="I4659" s="119" t="s">
        <v>189</v>
      </c>
      <c r="J4659" s="119">
        <v>2</v>
      </c>
      <c r="K4659" s="119">
        <v>4</v>
      </c>
      <c r="L4659" s="119">
        <v>403</v>
      </c>
      <c r="M4659" s="119">
        <v>41</v>
      </c>
      <c r="N4659" s="120"/>
    </row>
    <row r="4660" spans="1:14" x14ac:dyDescent="0.25">
      <c r="A4660" s="119">
        <v>788</v>
      </c>
      <c r="B4660" s="119">
        <v>788</v>
      </c>
      <c r="C4660" s="119">
        <v>3</v>
      </c>
      <c r="D4660" s="119" t="s">
        <v>186</v>
      </c>
      <c r="E4660" s="119">
        <v>6</v>
      </c>
      <c r="F4660" s="119" t="s">
        <v>423</v>
      </c>
      <c r="G4660" s="119" t="s">
        <v>424</v>
      </c>
      <c r="H4660" s="119" t="s">
        <v>188</v>
      </c>
      <c r="I4660" s="119" t="s">
        <v>189</v>
      </c>
      <c r="J4660" s="119">
        <v>2</v>
      </c>
      <c r="K4660" s="119">
        <v>5</v>
      </c>
      <c r="L4660" s="119">
        <v>501</v>
      </c>
      <c r="M4660" s="119">
        <v>38</v>
      </c>
      <c r="N4660" s="120"/>
    </row>
    <row r="4661" spans="1:14" x14ac:dyDescent="0.25">
      <c r="A4661" s="119">
        <v>788</v>
      </c>
      <c r="B4661" s="119">
        <v>788</v>
      </c>
      <c r="C4661" s="119">
        <v>3</v>
      </c>
      <c r="D4661" s="119" t="s">
        <v>186</v>
      </c>
      <c r="E4661" s="119">
        <v>6</v>
      </c>
      <c r="F4661" s="119" t="s">
        <v>423</v>
      </c>
      <c r="G4661" s="119" t="s">
        <v>424</v>
      </c>
      <c r="H4661" s="119" t="s">
        <v>188</v>
      </c>
      <c r="I4661" s="119" t="s">
        <v>189</v>
      </c>
      <c r="J4661" s="119">
        <v>2</v>
      </c>
      <c r="K4661" s="119">
        <v>5</v>
      </c>
      <c r="L4661" s="119">
        <v>502</v>
      </c>
      <c r="M4661" s="119">
        <v>40</v>
      </c>
      <c r="N4661" s="120"/>
    </row>
    <row r="4662" spans="1:14" x14ac:dyDescent="0.25">
      <c r="A4662" s="119">
        <v>788</v>
      </c>
      <c r="B4662" s="119">
        <v>788</v>
      </c>
      <c r="C4662" s="119">
        <v>3</v>
      </c>
      <c r="D4662" s="119" t="s">
        <v>186</v>
      </c>
      <c r="E4662" s="119">
        <v>6</v>
      </c>
      <c r="F4662" s="119" t="s">
        <v>423</v>
      </c>
      <c r="G4662" s="119" t="s">
        <v>424</v>
      </c>
      <c r="H4662" s="119" t="s">
        <v>188</v>
      </c>
      <c r="I4662" s="119" t="s">
        <v>189</v>
      </c>
      <c r="J4662" s="119">
        <v>2</v>
      </c>
      <c r="K4662" s="119">
        <v>5</v>
      </c>
      <c r="L4662" s="119">
        <v>503</v>
      </c>
      <c r="M4662" s="119">
        <v>39</v>
      </c>
      <c r="N4662" s="120"/>
    </row>
    <row r="4663" spans="1:14" x14ac:dyDescent="0.25">
      <c r="A4663" s="119">
        <v>788</v>
      </c>
      <c r="B4663" s="119">
        <v>788</v>
      </c>
      <c r="C4663" s="119">
        <v>3</v>
      </c>
      <c r="D4663" s="119" t="s">
        <v>186</v>
      </c>
      <c r="E4663" s="119">
        <v>6</v>
      </c>
      <c r="F4663" s="119" t="s">
        <v>423</v>
      </c>
      <c r="G4663" s="119" t="s">
        <v>424</v>
      </c>
      <c r="H4663" s="119" t="s">
        <v>188</v>
      </c>
      <c r="I4663" s="119" t="s">
        <v>189</v>
      </c>
      <c r="J4663" s="119">
        <v>3</v>
      </c>
      <c r="K4663" s="119">
        <v>6</v>
      </c>
      <c r="L4663" s="119">
        <v>601</v>
      </c>
      <c r="M4663" s="119">
        <v>41</v>
      </c>
      <c r="N4663" s="120"/>
    </row>
    <row r="4664" spans="1:14" x14ac:dyDescent="0.25">
      <c r="A4664" s="119">
        <v>788</v>
      </c>
      <c r="B4664" s="119">
        <v>788</v>
      </c>
      <c r="C4664" s="119">
        <v>3</v>
      </c>
      <c r="D4664" s="119" t="s">
        <v>186</v>
      </c>
      <c r="E4664" s="119">
        <v>6</v>
      </c>
      <c r="F4664" s="119" t="s">
        <v>423</v>
      </c>
      <c r="G4664" s="119" t="s">
        <v>424</v>
      </c>
      <c r="H4664" s="119" t="s">
        <v>188</v>
      </c>
      <c r="I4664" s="119" t="s">
        <v>189</v>
      </c>
      <c r="J4664" s="119">
        <v>3</v>
      </c>
      <c r="K4664" s="119">
        <v>6</v>
      </c>
      <c r="L4664" s="119">
        <v>602</v>
      </c>
      <c r="M4664" s="119">
        <v>42</v>
      </c>
      <c r="N4664" s="120"/>
    </row>
    <row r="4665" spans="1:14" x14ac:dyDescent="0.25">
      <c r="A4665" s="119">
        <v>788</v>
      </c>
      <c r="B4665" s="119">
        <v>788</v>
      </c>
      <c r="C4665" s="119">
        <v>3</v>
      </c>
      <c r="D4665" s="119" t="s">
        <v>186</v>
      </c>
      <c r="E4665" s="119">
        <v>6</v>
      </c>
      <c r="F4665" s="119" t="s">
        <v>423</v>
      </c>
      <c r="G4665" s="119" t="s">
        <v>424</v>
      </c>
      <c r="H4665" s="119" t="s">
        <v>188</v>
      </c>
      <c r="I4665" s="119" t="s">
        <v>189</v>
      </c>
      <c r="J4665" s="119">
        <v>3</v>
      </c>
      <c r="K4665" s="119">
        <v>6</v>
      </c>
      <c r="L4665" s="119">
        <v>603</v>
      </c>
      <c r="M4665" s="119">
        <v>40</v>
      </c>
      <c r="N4665" s="120"/>
    </row>
    <row r="4666" spans="1:14" x14ac:dyDescent="0.25">
      <c r="A4666" s="119">
        <v>788</v>
      </c>
      <c r="B4666" s="119">
        <v>788</v>
      </c>
      <c r="C4666" s="119">
        <v>3</v>
      </c>
      <c r="D4666" s="119" t="s">
        <v>186</v>
      </c>
      <c r="E4666" s="119">
        <v>6</v>
      </c>
      <c r="F4666" s="119" t="s">
        <v>423</v>
      </c>
      <c r="G4666" s="119" t="s">
        <v>424</v>
      </c>
      <c r="H4666" s="119" t="s">
        <v>188</v>
      </c>
      <c r="I4666" s="119" t="s">
        <v>189</v>
      </c>
      <c r="J4666" s="119">
        <v>3</v>
      </c>
      <c r="K4666" s="119">
        <v>7</v>
      </c>
      <c r="L4666" s="119">
        <v>701</v>
      </c>
      <c r="M4666" s="119">
        <v>41</v>
      </c>
      <c r="N4666" s="120"/>
    </row>
    <row r="4667" spans="1:14" x14ac:dyDescent="0.25">
      <c r="A4667" s="119">
        <v>788</v>
      </c>
      <c r="B4667" s="119">
        <v>788</v>
      </c>
      <c r="C4667" s="119">
        <v>3</v>
      </c>
      <c r="D4667" s="119" t="s">
        <v>186</v>
      </c>
      <c r="E4667" s="119">
        <v>6</v>
      </c>
      <c r="F4667" s="119" t="s">
        <v>423</v>
      </c>
      <c r="G4667" s="119" t="s">
        <v>424</v>
      </c>
      <c r="H4667" s="119" t="s">
        <v>188</v>
      </c>
      <c r="I4667" s="119" t="s">
        <v>189</v>
      </c>
      <c r="J4667" s="119">
        <v>3</v>
      </c>
      <c r="K4667" s="119">
        <v>7</v>
      </c>
      <c r="L4667" s="119">
        <v>702</v>
      </c>
      <c r="M4667" s="119">
        <v>42</v>
      </c>
      <c r="N4667" s="120"/>
    </row>
    <row r="4668" spans="1:14" x14ac:dyDescent="0.25">
      <c r="A4668" s="119">
        <v>788</v>
      </c>
      <c r="B4668" s="119">
        <v>788</v>
      </c>
      <c r="C4668" s="119">
        <v>3</v>
      </c>
      <c r="D4668" s="119" t="s">
        <v>186</v>
      </c>
      <c r="E4668" s="119">
        <v>6</v>
      </c>
      <c r="F4668" s="119" t="s">
        <v>423</v>
      </c>
      <c r="G4668" s="119" t="s">
        <v>424</v>
      </c>
      <c r="H4668" s="119" t="s">
        <v>188</v>
      </c>
      <c r="I4668" s="119" t="s">
        <v>189</v>
      </c>
      <c r="J4668" s="119">
        <v>3</v>
      </c>
      <c r="K4668" s="119">
        <v>7</v>
      </c>
      <c r="L4668" s="119">
        <v>703</v>
      </c>
      <c r="M4668" s="119">
        <v>42</v>
      </c>
      <c r="N4668" s="120"/>
    </row>
    <row r="4669" spans="1:14" x14ac:dyDescent="0.25">
      <c r="A4669" s="119">
        <v>788</v>
      </c>
      <c r="B4669" s="119">
        <v>788</v>
      </c>
      <c r="C4669" s="119">
        <v>3</v>
      </c>
      <c r="D4669" s="119" t="s">
        <v>186</v>
      </c>
      <c r="E4669" s="119">
        <v>6</v>
      </c>
      <c r="F4669" s="119" t="s">
        <v>423</v>
      </c>
      <c r="G4669" s="119" t="s">
        <v>424</v>
      </c>
      <c r="H4669" s="119" t="s">
        <v>188</v>
      </c>
      <c r="I4669" s="119" t="s">
        <v>189</v>
      </c>
      <c r="J4669" s="119">
        <v>3</v>
      </c>
      <c r="K4669" s="119">
        <v>8</v>
      </c>
      <c r="L4669" s="119">
        <v>801</v>
      </c>
      <c r="M4669" s="119">
        <v>40</v>
      </c>
      <c r="N4669" s="120"/>
    </row>
    <row r="4670" spans="1:14" x14ac:dyDescent="0.25">
      <c r="A4670" s="119">
        <v>788</v>
      </c>
      <c r="B4670" s="119">
        <v>788</v>
      </c>
      <c r="C4670" s="119">
        <v>3</v>
      </c>
      <c r="D4670" s="119" t="s">
        <v>186</v>
      </c>
      <c r="E4670" s="119">
        <v>6</v>
      </c>
      <c r="F4670" s="119" t="s">
        <v>423</v>
      </c>
      <c r="G4670" s="119" t="s">
        <v>424</v>
      </c>
      <c r="H4670" s="119" t="s">
        <v>188</v>
      </c>
      <c r="I4670" s="119" t="s">
        <v>189</v>
      </c>
      <c r="J4670" s="119">
        <v>3</v>
      </c>
      <c r="K4670" s="119">
        <v>8</v>
      </c>
      <c r="L4670" s="119">
        <v>802</v>
      </c>
      <c r="M4670" s="119">
        <v>40</v>
      </c>
      <c r="N4670" s="120"/>
    </row>
    <row r="4671" spans="1:14" x14ac:dyDescent="0.25">
      <c r="A4671" s="119">
        <v>788</v>
      </c>
      <c r="B4671" s="119">
        <v>788</v>
      </c>
      <c r="C4671" s="119">
        <v>3</v>
      </c>
      <c r="D4671" s="119" t="s">
        <v>186</v>
      </c>
      <c r="E4671" s="119">
        <v>6</v>
      </c>
      <c r="F4671" s="119" t="s">
        <v>423</v>
      </c>
      <c r="G4671" s="119" t="s">
        <v>424</v>
      </c>
      <c r="H4671" s="119" t="s">
        <v>188</v>
      </c>
      <c r="I4671" s="119" t="s">
        <v>189</v>
      </c>
      <c r="J4671" s="119">
        <v>3</v>
      </c>
      <c r="K4671" s="119">
        <v>8</v>
      </c>
      <c r="L4671" s="119">
        <v>803</v>
      </c>
      <c r="M4671" s="119">
        <v>39</v>
      </c>
      <c r="N4671" s="120"/>
    </row>
    <row r="4672" spans="1:14" x14ac:dyDescent="0.25">
      <c r="A4672" s="119">
        <v>788</v>
      </c>
      <c r="B4672" s="119">
        <v>788</v>
      </c>
      <c r="C4672" s="119">
        <v>3</v>
      </c>
      <c r="D4672" s="119" t="s">
        <v>186</v>
      </c>
      <c r="E4672" s="119">
        <v>6</v>
      </c>
      <c r="F4672" s="119" t="s">
        <v>423</v>
      </c>
      <c r="G4672" s="119" t="s">
        <v>424</v>
      </c>
      <c r="H4672" s="119" t="s">
        <v>188</v>
      </c>
      <c r="I4672" s="119" t="s">
        <v>189</v>
      </c>
      <c r="J4672" s="119">
        <v>3</v>
      </c>
      <c r="K4672" s="119">
        <v>9</v>
      </c>
      <c r="L4672" s="119">
        <v>901</v>
      </c>
      <c r="M4672" s="119">
        <v>40</v>
      </c>
      <c r="N4672" s="120"/>
    </row>
    <row r="4673" spans="1:14" x14ac:dyDescent="0.25">
      <c r="A4673" s="119">
        <v>788</v>
      </c>
      <c r="B4673" s="119">
        <v>788</v>
      </c>
      <c r="C4673" s="119">
        <v>3</v>
      </c>
      <c r="D4673" s="119" t="s">
        <v>186</v>
      </c>
      <c r="E4673" s="119">
        <v>6</v>
      </c>
      <c r="F4673" s="119" t="s">
        <v>423</v>
      </c>
      <c r="G4673" s="119" t="s">
        <v>424</v>
      </c>
      <c r="H4673" s="119" t="s">
        <v>188</v>
      </c>
      <c r="I4673" s="119" t="s">
        <v>189</v>
      </c>
      <c r="J4673" s="119">
        <v>3</v>
      </c>
      <c r="K4673" s="119">
        <v>9</v>
      </c>
      <c r="L4673" s="119">
        <v>902</v>
      </c>
      <c r="M4673" s="119">
        <v>40</v>
      </c>
      <c r="N4673" s="120"/>
    </row>
    <row r="4674" spans="1:14" x14ac:dyDescent="0.25">
      <c r="A4674" s="119">
        <v>788</v>
      </c>
      <c r="B4674" s="119">
        <v>788</v>
      </c>
      <c r="C4674" s="119">
        <v>3</v>
      </c>
      <c r="D4674" s="119" t="s">
        <v>186</v>
      </c>
      <c r="E4674" s="119">
        <v>6</v>
      </c>
      <c r="F4674" s="119" t="s">
        <v>423</v>
      </c>
      <c r="G4674" s="119" t="s">
        <v>424</v>
      </c>
      <c r="H4674" s="119" t="s">
        <v>188</v>
      </c>
      <c r="I4674" s="119" t="s">
        <v>189</v>
      </c>
      <c r="J4674" s="119">
        <v>3</v>
      </c>
      <c r="K4674" s="119">
        <v>9</v>
      </c>
      <c r="L4674" s="119">
        <v>903</v>
      </c>
      <c r="M4674" s="119">
        <v>40</v>
      </c>
      <c r="N4674" s="120"/>
    </row>
    <row r="4675" spans="1:14" x14ac:dyDescent="0.25">
      <c r="A4675" s="119">
        <v>788</v>
      </c>
      <c r="B4675" s="119">
        <v>788</v>
      </c>
      <c r="C4675" s="119">
        <v>3</v>
      </c>
      <c r="D4675" s="119" t="s">
        <v>186</v>
      </c>
      <c r="E4675" s="119">
        <v>6</v>
      </c>
      <c r="F4675" s="119" t="s">
        <v>423</v>
      </c>
      <c r="G4675" s="119" t="s">
        <v>424</v>
      </c>
      <c r="H4675" s="119" t="s">
        <v>188</v>
      </c>
      <c r="I4675" s="119" t="s">
        <v>189</v>
      </c>
      <c r="J4675" s="119">
        <v>4</v>
      </c>
      <c r="K4675" s="119">
        <v>10</v>
      </c>
      <c r="L4675" s="119">
        <v>1001</v>
      </c>
      <c r="M4675" s="119">
        <v>40</v>
      </c>
      <c r="N4675" s="120"/>
    </row>
    <row r="4676" spans="1:14" x14ac:dyDescent="0.25">
      <c r="A4676" s="119">
        <v>788</v>
      </c>
      <c r="B4676" s="119">
        <v>788</v>
      </c>
      <c r="C4676" s="119">
        <v>3</v>
      </c>
      <c r="D4676" s="119" t="s">
        <v>186</v>
      </c>
      <c r="E4676" s="119">
        <v>6</v>
      </c>
      <c r="F4676" s="119" t="s">
        <v>423</v>
      </c>
      <c r="G4676" s="119" t="s">
        <v>424</v>
      </c>
      <c r="H4676" s="119" t="s">
        <v>188</v>
      </c>
      <c r="I4676" s="119" t="s">
        <v>189</v>
      </c>
      <c r="J4676" s="119">
        <v>4</v>
      </c>
      <c r="K4676" s="119">
        <v>10</v>
      </c>
      <c r="L4676" s="119">
        <v>1002</v>
      </c>
      <c r="M4676" s="119">
        <v>39</v>
      </c>
      <c r="N4676" s="120"/>
    </row>
    <row r="4677" spans="1:14" x14ac:dyDescent="0.25">
      <c r="A4677" s="119">
        <v>788</v>
      </c>
      <c r="B4677" s="119">
        <v>788</v>
      </c>
      <c r="C4677" s="119">
        <v>3</v>
      </c>
      <c r="D4677" s="119" t="s">
        <v>186</v>
      </c>
      <c r="E4677" s="119">
        <v>6</v>
      </c>
      <c r="F4677" s="119" t="s">
        <v>423</v>
      </c>
      <c r="G4677" s="119" t="s">
        <v>424</v>
      </c>
      <c r="H4677" s="119" t="s">
        <v>188</v>
      </c>
      <c r="I4677" s="119" t="s">
        <v>189</v>
      </c>
      <c r="J4677" s="119">
        <v>4</v>
      </c>
      <c r="K4677" s="119">
        <v>10</v>
      </c>
      <c r="L4677" s="119">
        <v>1003</v>
      </c>
      <c r="M4677" s="119">
        <v>39</v>
      </c>
      <c r="N4677" s="120"/>
    </row>
    <row r="4678" spans="1:14" x14ac:dyDescent="0.25">
      <c r="A4678" s="119">
        <v>788</v>
      </c>
      <c r="B4678" s="119">
        <v>788</v>
      </c>
      <c r="C4678" s="119">
        <v>3</v>
      </c>
      <c r="D4678" s="119" t="s">
        <v>186</v>
      </c>
      <c r="E4678" s="119">
        <v>6</v>
      </c>
      <c r="F4678" s="119" t="s">
        <v>423</v>
      </c>
      <c r="G4678" s="119" t="s">
        <v>424</v>
      </c>
      <c r="H4678" s="119" t="s">
        <v>188</v>
      </c>
      <c r="I4678" s="119" t="s">
        <v>189</v>
      </c>
      <c r="J4678" s="119">
        <v>4</v>
      </c>
      <c r="K4678" s="119">
        <v>11</v>
      </c>
      <c r="L4678" s="119">
        <v>1101</v>
      </c>
      <c r="M4678" s="119">
        <v>38</v>
      </c>
      <c r="N4678" s="120"/>
    </row>
    <row r="4679" spans="1:14" x14ac:dyDescent="0.25">
      <c r="A4679" s="119">
        <v>788</v>
      </c>
      <c r="B4679" s="119">
        <v>788</v>
      </c>
      <c r="C4679" s="119">
        <v>3</v>
      </c>
      <c r="D4679" s="119" t="s">
        <v>186</v>
      </c>
      <c r="E4679" s="119">
        <v>6</v>
      </c>
      <c r="F4679" s="119" t="s">
        <v>423</v>
      </c>
      <c r="G4679" s="119" t="s">
        <v>424</v>
      </c>
      <c r="H4679" s="119" t="s">
        <v>188</v>
      </c>
      <c r="I4679" s="119" t="s">
        <v>189</v>
      </c>
      <c r="J4679" s="119">
        <v>4</v>
      </c>
      <c r="K4679" s="119">
        <v>11</v>
      </c>
      <c r="L4679" s="119">
        <v>1102</v>
      </c>
      <c r="M4679" s="119">
        <v>39</v>
      </c>
      <c r="N4679" s="120"/>
    </row>
    <row r="4680" spans="1:14" x14ac:dyDescent="0.25">
      <c r="A4680" s="119">
        <v>788</v>
      </c>
      <c r="B4680" s="119">
        <v>788</v>
      </c>
      <c r="C4680" s="119">
        <v>3</v>
      </c>
      <c r="D4680" s="119" t="s">
        <v>186</v>
      </c>
      <c r="E4680" s="119">
        <v>6</v>
      </c>
      <c r="F4680" s="119" t="s">
        <v>423</v>
      </c>
      <c r="G4680" s="119" t="s">
        <v>424</v>
      </c>
      <c r="H4680" s="119" t="s">
        <v>188</v>
      </c>
      <c r="I4680" s="119" t="s">
        <v>189</v>
      </c>
      <c r="J4680" s="119">
        <v>4</v>
      </c>
      <c r="K4680" s="119">
        <v>11</v>
      </c>
      <c r="L4680" s="119">
        <v>1103</v>
      </c>
      <c r="M4680" s="119">
        <v>39</v>
      </c>
      <c r="N4680" s="120"/>
    </row>
    <row r="4681" spans="1:14" x14ac:dyDescent="0.25">
      <c r="A4681" s="119">
        <v>788</v>
      </c>
      <c r="B4681" s="119">
        <v>788</v>
      </c>
      <c r="C4681" s="119">
        <v>3</v>
      </c>
      <c r="D4681" s="119" t="s">
        <v>186</v>
      </c>
      <c r="E4681" s="119">
        <v>6</v>
      </c>
      <c r="F4681" s="119" t="s">
        <v>423</v>
      </c>
      <c r="G4681" s="119" t="s">
        <v>424</v>
      </c>
      <c r="H4681" s="119" t="s">
        <v>188</v>
      </c>
      <c r="I4681" s="119" t="s">
        <v>190</v>
      </c>
      <c r="J4681" s="119">
        <v>3</v>
      </c>
      <c r="K4681" s="119">
        <v>6</v>
      </c>
      <c r="L4681" s="119">
        <v>601</v>
      </c>
      <c r="M4681" s="119">
        <v>44</v>
      </c>
      <c r="N4681" s="120"/>
    </row>
    <row r="4682" spans="1:14" x14ac:dyDescent="0.25">
      <c r="A4682" s="119">
        <v>788</v>
      </c>
      <c r="B4682" s="119">
        <v>788</v>
      </c>
      <c r="C4682" s="119">
        <v>3</v>
      </c>
      <c r="D4682" s="119" t="s">
        <v>186</v>
      </c>
      <c r="E4682" s="119">
        <v>6</v>
      </c>
      <c r="F4682" s="119" t="s">
        <v>423</v>
      </c>
      <c r="G4682" s="119" t="s">
        <v>424</v>
      </c>
      <c r="H4682" s="119" t="s">
        <v>188</v>
      </c>
      <c r="I4682" s="119" t="s">
        <v>190</v>
      </c>
      <c r="J4682" s="119">
        <v>3</v>
      </c>
      <c r="K4682" s="119">
        <v>6</v>
      </c>
      <c r="L4682" s="119">
        <v>602</v>
      </c>
      <c r="M4682" s="119">
        <v>44</v>
      </c>
      <c r="N4682" s="120"/>
    </row>
    <row r="4683" spans="1:14" x14ac:dyDescent="0.25">
      <c r="A4683" s="119">
        <v>788</v>
      </c>
      <c r="B4683" s="119">
        <v>788</v>
      </c>
      <c r="C4683" s="119">
        <v>3</v>
      </c>
      <c r="D4683" s="119" t="s">
        <v>186</v>
      </c>
      <c r="E4683" s="119">
        <v>6</v>
      </c>
      <c r="F4683" s="119" t="s">
        <v>423</v>
      </c>
      <c r="G4683" s="119" t="s">
        <v>424</v>
      </c>
      <c r="H4683" s="119" t="s">
        <v>188</v>
      </c>
      <c r="I4683" s="119" t="s">
        <v>190</v>
      </c>
      <c r="J4683" s="119">
        <v>3</v>
      </c>
      <c r="K4683" s="119">
        <v>7</v>
      </c>
      <c r="L4683" s="119">
        <v>701</v>
      </c>
      <c r="M4683" s="119">
        <v>45</v>
      </c>
      <c r="N4683" s="120"/>
    </row>
    <row r="4684" spans="1:14" x14ac:dyDescent="0.25">
      <c r="A4684" s="119">
        <v>788</v>
      </c>
      <c r="B4684" s="119">
        <v>788</v>
      </c>
      <c r="C4684" s="119">
        <v>3</v>
      </c>
      <c r="D4684" s="119" t="s">
        <v>186</v>
      </c>
      <c r="E4684" s="119">
        <v>6</v>
      </c>
      <c r="F4684" s="119" t="s">
        <v>423</v>
      </c>
      <c r="G4684" s="119" t="s">
        <v>424</v>
      </c>
      <c r="H4684" s="119" t="s">
        <v>188</v>
      </c>
      <c r="I4684" s="119" t="s">
        <v>190</v>
      </c>
      <c r="J4684" s="119">
        <v>3</v>
      </c>
      <c r="K4684" s="119">
        <v>7</v>
      </c>
      <c r="L4684" s="119">
        <v>702</v>
      </c>
      <c r="M4684" s="119">
        <v>45</v>
      </c>
      <c r="N4684" s="120"/>
    </row>
    <row r="4685" spans="1:14" x14ac:dyDescent="0.25">
      <c r="A4685" s="119">
        <v>788</v>
      </c>
      <c r="B4685" s="119">
        <v>788</v>
      </c>
      <c r="C4685" s="119">
        <v>3</v>
      </c>
      <c r="D4685" s="119" t="s">
        <v>186</v>
      </c>
      <c r="E4685" s="119">
        <v>6</v>
      </c>
      <c r="F4685" s="119" t="s">
        <v>423</v>
      </c>
      <c r="G4685" s="119" t="s">
        <v>424</v>
      </c>
      <c r="H4685" s="119" t="s">
        <v>188</v>
      </c>
      <c r="I4685" s="119" t="s">
        <v>190</v>
      </c>
      <c r="J4685" s="119">
        <v>3</v>
      </c>
      <c r="K4685" s="119">
        <v>8</v>
      </c>
      <c r="L4685" s="119">
        <v>801</v>
      </c>
      <c r="M4685" s="119">
        <v>37</v>
      </c>
      <c r="N4685" s="120"/>
    </row>
    <row r="4686" spans="1:14" x14ac:dyDescent="0.25">
      <c r="A4686" s="119">
        <v>788</v>
      </c>
      <c r="B4686" s="119">
        <v>788</v>
      </c>
      <c r="C4686" s="119">
        <v>3</v>
      </c>
      <c r="D4686" s="119" t="s">
        <v>186</v>
      </c>
      <c r="E4686" s="119">
        <v>6</v>
      </c>
      <c r="F4686" s="119" t="s">
        <v>423</v>
      </c>
      <c r="G4686" s="119" t="s">
        <v>424</v>
      </c>
      <c r="H4686" s="119" t="s">
        <v>188</v>
      </c>
      <c r="I4686" s="119" t="s">
        <v>190</v>
      </c>
      <c r="J4686" s="119">
        <v>3</v>
      </c>
      <c r="K4686" s="119">
        <v>8</v>
      </c>
      <c r="L4686" s="119">
        <v>802</v>
      </c>
      <c r="M4686" s="119">
        <v>37</v>
      </c>
      <c r="N4686" s="120"/>
    </row>
    <row r="4687" spans="1:14" x14ac:dyDescent="0.25">
      <c r="A4687" s="119">
        <v>788</v>
      </c>
      <c r="B4687" s="119">
        <v>788</v>
      </c>
      <c r="C4687" s="119">
        <v>3</v>
      </c>
      <c r="D4687" s="119" t="s">
        <v>186</v>
      </c>
      <c r="E4687" s="119">
        <v>6</v>
      </c>
      <c r="F4687" s="119" t="s">
        <v>423</v>
      </c>
      <c r="G4687" s="119" t="s">
        <v>424</v>
      </c>
      <c r="H4687" s="119" t="s">
        <v>188</v>
      </c>
      <c r="I4687" s="119" t="s">
        <v>190</v>
      </c>
      <c r="J4687" s="119">
        <v>3</v>
      </c>
      <c r="K4687" s="119">
        <v>9</v>
      </c>
      <c r="L4687" s="119">
        <v>901</v>
      </c>
      <c r="M4687" s="119">
        <v>38</v>
      </c>
      <c r="N4687" s="120"/>
    </row>
    <row r="4688" spans="1:14" x14ac:dyDescent="0.25">
      <c r="A4688" s="119">
        <v>788</v>
      </c>
      <c r="B4688" s="119">
        <v>788</v>
      </c>
      <c r="C4688" s="119">
        <v>3</v>
      </c>
      <c r="D4688" s="119" t="s">
        <v>186</v>
      </c>
      <c r="E4688" s="119">
        <v>6</v>
      </c>
      <c r="F4688" s="119" t="s">
        <v>423</v>
      </c>
      <c r="G4688" s="119" t="s">
        <v>424</v>
      </c>
      <c r="H4688" s="119" t="s">
        <v>188</v>
      </c>
      <c r="I4688" s="119" t="s">
        <v>190</v>
      </c>
      <c r="J4688" s="119">
        <v>3</v>
      </c>
      <c r="K4688" s="119">
        <v>9</v>
      </c>
      <c r="L4688" s="119">
        <v>902</v>
      </c>
      <c r="M4688" s="119">
        <v>41</v>
      </c>
      <c r="N4688" s="120"/>
    </row>
    <row r="4689" spans="1:14" x14ac:dyDescent="0.25">
      <c r="A4689" s="119">
        <v>788</v>
      </c>
      <c r="B4689" s="119">
        <v>788</v>
      </c>
      <c r="C4689" s="119">
        <v>3</v>
      </c>
      <c r="D4689" s="119" t="s">
        <v>186</v>
      </c>
      <c r="E4689" s="119">
        <v>6</v>
      </c>
      <c r="F4689" s="119" t="s">
        <v>423</v>
      </c>
      <c r="G4689" s="119" t="s">
        <v>424</v>
      </c>
      <c r="H4689" s="119" t="s">
        <v>188</v>
      </c>
      <c r="I4689" s="119" t="s">
        <v>190</v>
      </c>
      <c r="J4689" s="119">
        <v>4</v>
      </c>
      <c r="K4689" s="119">
        <v>10</v>
      </c>
      <c r="L4689" s="119">
        <v>1001</v>
      </c>
      <c r="M4689" s="119">
        <v>40</v>
      </c>
      <c r="N4689" s="120"/>
    </row>
    <row r="4690" spans="1:14" x14ac:dyDescent="0.25">
      <c r="A4690" s="119">
        <v>788</v>
      </c>
      <c r="B4690" s="119">
        <v>788</v>
      </c>
      <c r="C4690" s="119">
        <v>3</v>
      </c>
      <c r="D4690" s="119" t="s">
        <v>186</v>
      </c>
      <c r="E4690" s="119">
        <v>6</v>
      </c>
      <c r="F4690" s="119" t="s">
        <v>423</v>
      </c>
      <c r="G4690" s="119" t="s">
        <v>424</v>
      </c>
      <c r="H4690" s="119" t="s">
        <v>188</v>
      </c>
      <c r="I4690" s="119" t="s">
        <v>190</v>
      </c>
      <c r="J4690" s="119">
        <v>4</v>
      </c>
      <c r="K4690" s="119">
        <v>11</v>
      </c>
      <c r="L4690" s="119">
        <v>1101</v>
      </c>
      <c r="M4690" s="119">
        <v>25</v>
      </c>
      <c r="N4690" s="120"/>
    </row>
    <row r="4691" spans="1:14" x14ac:dyDescent="0.25">
      <c r="A4691" s="119">
        <v>828</v>
      </c>
      <c r="B4691" s="119">
        <v>828</v>
      </c>
      <c r="C4691" s="119">
        <v>6</v>
      </c>
      <c r="D4691" s="119" t="s">
        <v>186</v>
      </c>
      <c r="E4691" s="119">
        <v>6</v>
      </c>
      <c r="F4691" s="119" t="s">
        <v>425</v>
      </c>
      <c r="G4691" s="119" t="s">
        <v>426</v>
      </c>
      <c r="H4691" s="119" t="s">
        <v>188</v>
      </c>
      <c r="I4691" s="119" t="s">
        <v>189</v>
      </c>
      <c r="J4691" s="119">
        <v>1</v>
      </c>
      <c r="K4691" s="119">
        <v>0</v>
      </c>
      <c r="L4691" s="119">
        <v>1</v>
      </c>
      <c r="M4691" s="119">
        <v>32</v>
      </c>
      <c r="N4691" s="120"/>
    </row>
    <row r="4692" spans="1:14" x14ac:dyDescent="0.25">
      <c r="A4692" s="119">
        <v>828</v>
      </c>
      <c r="B4692" s="119">
        <v>828</v>
      </c>
      <c r="C4692" s="119">
        <v>6</v>
      </c>
      <c r="D4692" s="119" t="s">
        <v>186</v>
      </c>
      <c r="E4692" s="119">
        <v>6</v>
      </c>
      <c r="F4692" s="119" t="s">
        <v>425</v>
      </c>
      <c r="G4692" s="119" t="s">
        <v>426</v>
      </c>
      <c r="H4692" s="119" t="s">
        <v>188</v>
      </c>
      <c r="I4692" s="119" t="s">
        <v>189</v>
      </c>
      <c r="J4692" s="119">
        <v>1</v>
      </c>
      <c r="K4692" s="119">
        <v>0</v>
      </c>
      <c r="L4692" s="119">
        <v>2</v>
      </c>
      <c r="M4692" s="119">
        <v>31</v>
      </c>
      <c r="N4692" s="120"/>
    </row>
    <row r="4693" spans="1:14" x14ac:dyDescent="0.25">
      <c r="A4693" s="119">
        <v>828</v>
      </c>
      <c r="B4693" s="119">
        <v>828</v>
      </c>
      <c r="C4693" s="119">
        <v>6</v>
      </c>
      <c r="D4693" s="119" t="s">
        <v>186</v>
      </c>
      <c r="E4693" s="119">
        <v>6</v>
      </c>
      <c r="F4693" s="119" t="s">
        <v>425</v>
      </c>
      <c r="G4693" s="119" t="s">
        <v>426</v>
      </c>
      <c r="H4693" s="119" t="s">
        <v>188</v>
      </c>
      <c r="I4693" s="119" t="s">
        <v>189</v>
      </c>
      <c r="J4693" s="119">
        <v>2</v>
      </c>
      <c r="K4693" s="119">
        <v>1</v>
      </c>
      <c r="L4693" s="119">
        <v>101</v>
      </c>
      <c r="M4693" s="119">
        <v>38</v>
      </c>
      <c r="N4693" s="120"/>
    </row>
    <row r="4694" spans="1:14" x14ac:dyDescent="0.25">
      <c r="A4694" s="119">
        <v>828</v>
      </c>
      <c r="B4694" s="119">
        <v>828</v>
      </c>
      <c r="C4694" s="119">
        <v>6</v>
      </c>
      <c r="D4694" s="119" t="s">
        <v>186</v>
      </c>
      <c r="E4694" s="119">
        <v>6</v>
      </c>
      <c r="F4694" s="119" t="s">
        <v>425</v>
      </c>
      <c r="G4694" s="119" t="s">
        <v>426</v>
      </c>
      <c r="H4694" s="119" t="s">
        <v>188</v>
      </c>
      <c r="I4694" s="119" t="s">
        <v>189</v>
      </c>
      <c r="J4694" s="119">
        <v>2</v>
      </c>
      <c r="K4694" s="119">
        <v>1</v>
      </c>
      <c r="L4694" s="119">
        <v>102</v>
      </c>
      <c r="M4694" s="119">
        <v>38</v>
      </c>
      <c r="N4694" s="120"/>
    </row>
    <row r="4695" spans="1:14" x14ac:dyDescent="0.25">
      <c r="A4695" s="119">
        <v>828</v>
      </c>
      <c r="B4695" s="119">
        <v>828</v>
      </c>
      <c r="C4695" s="119">
        <v>6</v>
      </c>
      <c r="D4695" s="119" t="s">
        <v>186</v>
      </c>
      <c r="E4695" s="119">
        <v>6</v>
      </c>
      <c r="F4695" s="119" t="s">
        <v>425</v>
      </c>
      <c r="G4695" s="119" t="s">
        <v>426</v>
      </c>
      <c r="H4695" s="119" t="s">
        <v>188</v>
      </c>
      <c r="I4695" s="119" t="s">
        <v>189</v>
      </c>
      <c r="J4695" s="119">
        <v>2</v>
      </c>
      <c r="K4695" s="119">
        <v>2</v>
      </c>
      <c r="L4695" s="119">
        <v>201</v>
      </c>
      <c r="M4695" s="119">
        <v>41</v>
      </c>
      <c r="N4695" s="120"/>
    </row>
    <row r="4696" spans="1:14" x14ac:dyDescent="0.25">
      <c r="A4696" s="119">
        <v>828</v>
      </c>
      <c r="B4696" s="119">
        <v>828</v>
      </c>
      <c r="C4696" s="119">
        <v>6</v>
      </c>
      <c r="D4696" s="119" t="s">
        <v>186</v>
      </c>
      <c r="E4696" s="119">
        <v>6</v>
      </c>
      <c r="F4696" s="119" t="s">
        <v>425</v>
      </c>
      <c r="G4696" s="119" t="s">
        <v>426</v>
      </c>
      <c r="H4696" s="119" t="s">
        <v>188</v>
      </c>
      <c r="I4696" s="119" t="s">
        <v>189</v>
      </c>
      <c r="J4696" s="119">
        <v>2</v>
      </c>
      <c r="K4696" s="119">
        <v>2</v>
      </c>
      <c r="L4696" s="119">
        <v>202</v>
      </c>
      <c r="M4696" s="119">
        <v>40</v>
      </c>
      <c r="N4696" s="120"/>
    </row>
    <row r="4697" spans="1:14" x14ac:dyDescent="0.25">
      <c r="A4697" s="119">
        <v>828</v>
      </c>
      <c r="B4697" s="119">
        <v>828</v>
      </c>
      <c r="C4697" s="119">
        <v>6</v>
      </c>
      <c r="D4697" s="119" t="s">
        <v>186</v>
      </c>
      <c r="E4697" s="119">
        <v>6</v>
      </c>
      <c r="F4697" s="119" t="s">
        <v>425</v>
      </c>
      <c r="G4697" s="119" t="s">
        <v>426</v>
      </c>
      <c r="H4697" s="119" t="s">
        <v>188</v>
      </c>
      <c r="I4697" s="119" t="s">
        <v>189</v>
      </c>
      <c r="J4697" s="119">
        <v>2</v>
      </c>
      <c r="K4697" s="119">
        <v>3</v>
      </c>
      <c r="L4697" s="119">
        <v>301</v>
      </c>
      <c r="M4697" s="119">
        <v>42</v>
      </c>
      <c r="N4697" s="120"/>
    </row>
    <row r="4698" spans="1:14" x14ac:dyDescent="0.25">
      <c r="A4698" s="119">
        <v>828</v>
      </c>
      <c r="B4698" s="119">
        <v>828</v>
      </c>
      <c r="C4698" s="119">
        <v>6</v>
      </c>
      <c r="D4698" s="119" t="s">
        <v>186</v>
      </c>
      <c r="E4698" s="119">
        <v>6</v>
      </c>
      <c r="F4698" s="119" t="s">
        <v>425</v>
      </c>
      <c r="G4698" s="119" t="s">
        <v>426</v>
      </c>
      <c r="H4698" s="119" t="s">
        <v>188</v>
      </c>
      <c r="I4698" s="119" t="s">
        <v>189</v>
      </c>
      <c r="J4698" s="119">
        <v>2</v>
      </c>
      <c r="K4698" s="119">
        <v>3</v>
      </c>
      <c r="L4698" s="119">
        <v>302</v>
      </c>
      <c r="M4698" s="119">
        <v>41</v>
      </c>
      <c r="N4698" s="120"/>
    </row>
    <row r="4699" spans="1:14" x14ac:dyDescent="0.25">
      <c r="A4699" s="119">
        <v>828</v>
      </c>
      <c r="B4699" s="119">
        <v>828</v>
      </c>
      <c r="C4699" s="119">
        <v>6</v>
      </c>
      <c r="D4699" s="119" t="s">
        <v>186</v>
      </c>
      <c r="E4699" s="119">
        <v>6</v>
      </c>
      <c r="F4699" s="119" t="s">
        <v>425</v>
      </c>
      <c r="G4699" s="119" t="s">
        <v>426</v>
      </c>
      <c r="H4699" s="119" t="s">
        <v>188</v>
      </c>
      <c r="I4699" s="119" t="s">
        <v>189</v>
      </c>
      <c r="J4699" s="119">
        <v>2</v>
      </c>
      <c r="K4699" s="119">
        <v>4</v>
      </c>
      <c r="L4699" s="119">
        <v>401</v>
      </c>
      <c r="M4699" s="119">
        <v>42</v>
      </c>
    </row>
    <row r="4700" spans="1:14" x14ac:dyDescent="0.25">
      <c r="A4700" s="119">
        <v>828</v>
      </c>
      <c r="B4700" s="119">
        <v>828</v>
      </c>
      <c r="C4700" s="119">
        <v>6</v>
      </c>
      <c r="D4700" s="119" t="s">
        <v>186</v>
      </c>
      <c r="E4700" s="119">
        <v>6</v>
      </c>
      <c r="F4700" s="119" t="s">
        <v>425</v>
      </c>
      <c r="G4700" s="119" t="s">
        <v>426</v>
      </c>
      <c r="H4700" s="119" t="s">
        <v>188</v>
      </c>
      <c r="I4700" s="119" t="s">
        <v>189</v>
      </c>
      <c r="J4700" s="119">
        <v>2</v>
      </c>
      <c r="K4700" s="119">
        <v>4</v>
      </c>
      <c r="L4700" s="119">
        <v>402</v>
      </c>
      <c r="M4700" s="119">
        <v>41</v>
      </c>
    </row>
    <row r="4701" spans="1:14" x14ac:dyDescent="0.25">
      <c r="A4701" s="119">
        <v>828</v>
      </c>
      <c r="B4701" s="119">
        <v>828</v>
      </c>
      <c r="C4701" s="119">
        <v>6</v>
      </c>
      <c r="D4701" s="119" t="s">
        <v>186</v>
      </c>
      <c r="E4701" s="119">
        <v>6</v>
      </c>
      <c r="F4701" s="119" t="s">
        <v>425</v>
      </c>
      <c r="G4701" s="119" t="s">
        <v>426</v>
      </c>
      <c r="H4701" s="119" t="s">
        <v>188</v>
      </c>
      <c r="I4701" s="119" t="s">
        <v>189</v>
      </c>
      <c r="J4701" s="119">
        <v>2</v>
      </c>
      <c r="K4701" s="119">
        <v>5</v>
      </c>
      <c r="L4701" s="119">
        <v>501</v>
      </c>
      <c r="M4701" s="119">
        <v>36</v>
      </c>
    </row>
    <row r="4702" spans="1:14" x14ac:dyDescent="0.25">
      <c r="A4702" s="119">
        <v>828</v>
      </c>
      <c r="B4702" s="119">
        <v>828</v>
      </c>
      <c r="C4702" s="119">
        <v>6</v>
      </c>
      <c r="D4702" s="119" t="s">
        <v>186</v>
      </c>
      <c r="E4702" s="119">
        <v>6</v>
      </c>
      <c r="F4702" s="119" t="s">
        <v>425</v>
      </c>
      <c r="G4702" s="119" t="s">
        <v>426</v>
      </c>
      <c r="H4702" s="119" t="s">
        <v>188</v>
      </c>
      <c r="I4702" s="119" t="s">
        <v>189</v>
      </c>
      <c r="J4702" s="119">
        <v>2</v>
      </c>
      <c r="K4702" s="119">
        <v>5</v>
      </c>
      <c r="L4702" s="119">
        <v>502</v>
      </c>
      <c r="M4702" s="119">
        <v>37</v>
      </c>
      <c r="N4702" s="120"/>
    </row>
    <row r="4703" spans="1:14" x14ac:dyDescent="0.25">
      <c r="A4703" s="119">
        <v>828</v>
      </c>
      <c r="B4703" s="119">
        <v>828</v>
      </c>
      <c r="C4703" s="119">
        <v>6</v>
      </c>
      <c r="D4703" s="119" t="s">
        <v>186</v>
      </c>
      <c r="E4703" s="119">
        <v>6</v>
      </c>
      <c r="F4703" s="119" t="s">
        <v>425</v>
      </c>
      <c r="G4703" s="119" t="s">
        <v>426</v>
      </c>
      <c r="H4703" s="119" t="s">
        <v>188</v>
      </c>
      <c r="I4703" s="119" t="s">
        <v>190</v>
      </c>
      <c r="J4703" s="119">
        <v>1</v>
      </c>
      <c r="K4703" s="119">
        <v>0</v>
      </c>
      <c r="L4703" s="119">
        <v>1</v>
      </c>
      <c r="M4703" s="119">
        <v>32</v>
      </c>
      <c r="N4703" s="120"/>
    </row>
    <row r="4704" spans="1:14" x14ac:dyDescent="0.25">
      <c r="A4704" s="119">
        <v>828</v>
      </c>
      <c r="B4704" s="119">
        <v>828</v>
      </c>
      <c r="C4704" s="119">
        <v>6</v>
      </c>
      <c r="D4704" s="119" t="s">
        <v>186</v>
      </c>
      <c r="E4704" s="119">
        <v>6</v>
      </c>
      <c r="F4704" s="119" t="s">
        <v>425</v>
      </c>
      <c r="G4704" s="119" t="s">
        <v>426</v>
      </c>
      <c r="H4704" s="119" t="s">
        <v>188</v>
      </c>
      <c r="I4704" s="119" t="s">
        <v>190</v>
      </c>
      <c r="J4704" s="119">
        <v>1</v>
      </c>
      <c r="K4704" s="119">
        <v>0</v>
      </c>
      <c r="L4704" s="119">
        <v>2</v>
      </c>
      <c r="M4704" s="119">
        <v>32</v>
      </c>
      <c r="N4704" s="120"/>
    </row>
    <row r="4705" spans="1:14" x14ac:dyDescent="0.25">
      <c r="A4705" s="119">
        <v>828</v>
      </c>
      <c r="B4705" s="119">
        <v>828</v>
      </c>
      <c r="C4705" s="119">
        <v>6</v>
      </c>
      <c r="D4705" s="119" t="s">
        <v>186</v>
      </c>
      <c r="E4705" s="119">
        <v>6</v>
      </c>
      <c r="F4705" s="119" t="s">
        <v>425</v>
      </c>
      <c r="G4705" s="119" t="s">
        <v>426</v>
      </c>
      <c r="H4705" s="119" t="s">
        <v>188</v>
      </c>
      <c r="I4705" s="119" t="s">
        <v>190</v>
      </c>
      <c r="J4705" s="119">
        <v>2</v>
      </c>
      <c r="K4705" s="119">
        <v>1</v>
      </c>
      <c r="L4705" s="119">
        <v>101</v>
      </c>
      <c r="M4705" s="119">
        <v>38</v>
      </c>
      <c r="N4705" s="120"/>
    </row>
    <row r="4706" spans="1:14" x14ac:dyDescent="0.25">
      <c r="A4706" s="119">
        <v>828</v>
      </c>
      <c r="B4706" s="119">
        <v>828</v>
      </c>
      <c r="C4706" s="119">
        <v>6</v>
      </c>
      <c r="D4706" s="119" t="s">
        <v>186</v>
      </c>
      <c r="E4706" s="119">
        <v>6</v>
      </c>
      <c r="F4706" s="119" t="s">
        <v>425</v>
      </c>
      <c r="G4706" s="119" t="s">
        <v>426</v>
      </c>
      <c r="H4706" s="119" t="s">
        <v>188</v>
      </c>
      <c r="I4706" s="119" t="s">
        <v>190</v>
      </c>
      <c r="J4706" s="119">
        <v>2</v>
      </c>
      <c r="K4706" s="119">
        <v>1</v>
      </c>
      <c r="L4706" s="119">
        <v>102</v>
      </c>
      <c r="M4706" s="119">
        <v>37</v>
      </c>
      <c r="N4706" s="120"/>
    </row>
    <row r="4707" spans="1:14" x14ac:dyDescent="0.25">
      <c r="A4707" s="119">
        <v>828</v>
      </c>
      <c r="B4707" s="119">
        <v>828</v>
      </c>
      <c r="C4707" s="119">
        <v>6</v>
      </c>
      <c r="D4707" s="119" t="s">
        <v>186</v>
      </c>
      <c r="E4707" s="119">
        <v>6</v>
      </c>
      <c r="F4707" s="119" t="s">
        <v>425</v>
      </c>
      <c r="G4707" s="119" t="s">
        <v>426</v>
      </c>
      <c r="H4707" s="119" t="s">
        <v>188</v>
      </c>
      <c r="I4707" s="119" t="s">
        <v>190</v>
      </c>
      <c r="J4707" s="119">
        <v>2</v>
      </c>
      <c r="K4707" s="119">
        <v>2</v>
      </c>
      <c r="L4707" s="119">
        <v>201</v>
      </c>
      <c r="M4707" s="119">
        <v>40</v>
      </c>
      <c r="N4707" s="120"/>
    </row>
    <row r="4708" spans="1:14" x14ac:dyDescent="0.25">
      <c r="A4708" s="119">
        <v>828</v>
      </c>
      <c r="B4708" s="119">
        <v>828</v>
      </c>
      <c r="C4708" s="119">
        <v>6</v>
      </c>
      <c r="D4708" s="119" t="s">
        <v>186</v>
      </c>
      <c r="E4708" s="119">
        <v>6</v>
      </c>
      <c r="F4708" s="119" t="s">
        <v>425</v>
      </c>
      <c r="G4708" s="119" t="s">
        <v>426</v>
      </c>
      <c r="H4708" s="119" t="s">
        <v>188</v>
      </c>
      <c r="I4708" s="119" t="s">
        <v>190</v>
      </c>
      <c r="J4708" s="119">
        <v>2</v>
      </c>
      <c r="K4708" s="119">
        <v>2</v>
      </c>
      <c r="L4708" s="119">
        <v>202</v>
      </c>
      <c r="M4708" s="119">
        <v>42</v>
      </c>
      <c r="N4708" s="120"/>
    </row>
    <row r="4709" spans="1:14" x14ac:dyDescent="0.25">
      <c r="A4709" s="119">
        <v>828</v>
      </c>
      <c r="B4709" s="119">
        <v>828</v>
      </c>
      <c r="C4709" s="119">
        <v>6</v>
      </c>
      <c r="D4709" s="119" t="s">
        <v>186</v>
      </c>
      <c r="E4709" s="119">
        <v>6</v>
      </c>
      <c r="F4709" s="119" t="s">
        <v>425</v>
      </c>
      <c r="G4709" s="119" t="s">
        <v>426</v>
      </c>
      <c r="H4709" s="119" t="s">
        <v>188</v>
      </c>
      <c r="I4709" s="119" t="s">
        <v>190</v>
      </c>
      <c r="J4709" s="119">
        <v>2</v>
      </c>
      <c r="K4709" s="119">
        <v>3</v>
      </c>
      <c r="L4709" s="119">
        <v>301</v>
      </c>
      <c r="M4709" s="119">
        <v>38</v>
      </c>
      <c r="N4709" s="120"/>
    </row>
    <row r="4710" spans="1:14" x14ac:dyDescent="0.25">
      <c r="A4710" s="119">
        <v>828</v>
      </c>
      <c r="B4710" s="119">
        <v>828</v>
      </c>
      <c r="C4710" s="119">
        <v>6</v>
      </c>
      <c r="D4710" s="119" t="s">
        <v>186</v>
      </c>
      <c r="E4710" s="119">
        <v>6</v>
      </c>
      <c r="F4710" s="119" t="s">
        <v>425</v>
      </c>
      <c r="G4710" s="119" t="s">
        <v>426</v>
      </c>
      <c r="H4710" s="119" t="s">
        <v>188</v>
      </c>
      <c r="I4710" s="119" t="s">
        <v>190</v>
      </c>
      <c r="J4710" s="119">
        <v>2</v>
      </c>
      <c r="K4710" s="119">
        <v>3</v>
      </c>
      <c r="L4710" s="119">
        <v>302</v>
      </c>
      <c r="M4710" s="119">
        <v>37</v>
      </c>
      <c r="N4710" s="120"/>
    </row>
    <row r="4711" spans="1:14" x14ac:dyDescent="0.25">
      <c r="A4711" s="119">
        <v>828</v>
      </c>
      <c r="B4711" s="119">
        <v>828</v>
      </c>
      <c r="C4711" s="119">
        <v>6</v>
      </c>
      <c r="D4711" s="119" t="s">
        <v>186</v>
      </c>
      <c r="E4711" s="119">
        <v>6</v>
      </c>
      <c r="F4711" s="119" t="s">
        <v>425</v>
      </c>
      <c r="G4711" s="119" t="s">
        <v>426</v>
      </c>
      <c r="H4711" s="119" t="s">
        <v>188</v>
      </c>
      <c r="I4711" s="119" t="s">
        <v>190</v>
      </c>
      <c r="J4711" s="119">
        <v>2</v>
      </c>
      <c r="K4711" s="119">
        <v>4</v>
      </c>
      <c r="L4711" s="119">
        <v>401</v>
      </c>
      <c r="M4711" s="119">
        <v>39</v>
      </c>
      <c r="N4711" s="120"/>
    </row>
    <row r="4712" spans="1:14" x14ac:dyDescent="0.25">
      <c r="A4712" s="119">
        <v>828</v>
      </c>
      <c r="B4712" s="119">
        <v>828</v>
      </c>
      <c r="C4712" s="119">
        <v>6</v>
      </c>
      <c r="D4712" s="119" t="s">
        <v>186</v>
      </c>
      <c r="E4712" s="119">
        <v>6</v>
      </c>
      <c r="F4712" s="119" t="s">
        <v>425</v>
      </c>
      <c r="G4712" s="119" t="s">
        <v>426</v>
      </c>
      <c r="H4712" s="119" t="s">
        <v>188</v>
      </c>
      <c r="I4712" s="119" t="s">
        <v>190</v>
      </c>
      <c r="J4712" s="119">
        <v>2</v>
      </c>
      <c r="K4712" s="119">
        <v>4</v>
      </c>
      <c r="L4712" s="119">
        <v>402</v>
      </c>
      <c r="M4712" s="119">
        <v>37</v>
      </c>
      <c r="N4712" s="120"/>
    </row>
    <row r="4713" spans="1:14" x14ac:dyDescent="0.25">
      <c r="A4713" s="119">
        <v>828</v>
      </c>
      <c r="B4713" s="119">
        <v>828</v>
      </c>
      <c r="C4713" s="119">
        <v>6</v>
      </c>
      <c r="D4713" s="119" t="s">
        <v>186</v>
      </c>
      <c r="E4713" s="119">
        <v>6</v>
      </c>
      <c r="F4713" s="119" t="s">
        <v>425</v>
      </c>
      <c r="G4713" s="119" t="s">
        <v>426</v>
      </c>
      <c r="H4713" s="119" t="s">
        <v>188</v>
      </c>
      <c r="I4713" s="119" t="s">
        <v>190</v>
      </c>
      <c r="J4713" s="119">
        <v>2</v>
      </c>
      <c r="K4713" s="119">
        <v>5</v>
      </c>
      <c r="L4713" s="119">
        <v>501</v>
      </c>
      <c r="M4713" s="119">
        <v>36</v>
      </c>
      <c r="N4713" s="120"/>
    </row>
    <row r="4714" spans="1:14" x14ac:dyDescent="0.25">
      <c r="A4714" s="119">
        <v>828</v>
      </c>
      <c r="B4714" s="119">
        <v>828</v>
      </c>
      <c r="C4714" s="119">
        <v>6</v>
      </c>
      <c r="D4714" s="119" t="s">
        <v>186</v>
      </c>
      <c r="E4714" s="119">
        <v>6</v>
      </c>
      <c r="F4714" s="119" t="s">
        <v>425</v>
      </c>
      <c r="G4714" s="119" t="s">
        <v>426</v>
      </c>
      <c r="H4714" s="119" t="s">
        <v>188</v>
      </c>
      <c r="I4714" s="119" t="s">
        <v>190</v>
      </c>
      <c r="J4714" s="119">
        <v>2</v>
      </c>
      <c r="K4714" s="119">
        <v>5</v>
      </c>
      <c r="L4714" s="119">
        <v>502</v>
      </c>
      <c r="M4714" s="119">
        <v>33</v>
      </c>
      <c r="N4714" s="120"/>
    </row>
    <row r="4715" spans="1:14" x14ac:dyDescent="0.25">
      <c r="A4715" s="119">
        <v>839</v>
      </c>
      <c r="B4715" s="119">
        <v>839</v>
      </c>
      <c r="C4715" s="119">
        <v>3</v>
      </c>
      <c r="D4715" s="119" t="s">
        <v>186</v>
      </c>
      <c r="E4715" s="119">
        <v>4</v>
      </c>
      <c r="F4715" s="119" t="s">
        <v>427</v>
      </c>
      <c r="G4715" s="119" t="s">
        <v>428</v>
      </c>
      <c r="H4715" s="119" t="s">
        <v>205</v>
      </c>
      <c r="I4715" s="119" t="s">
        <v>189</v>
      </c>
      <c r="J4715" s="119">
        <v>2</v>
      </c>
      <c r="K4715" s="119">
        <v>99</v>
      </c>
      <c r="L4715" s="119">
        <v>9901</v>
      </c>
      <c r="M4715" s="119">
        <v>29</v>
      </c>
      <c r="N4715" s="120"/>
    </row>
    <row r="4716" spans="1:14" x14ac:dyDescent="0.25">
      <c r="A4716" s="119">
        <v>839</v>
      </c>
      <c r="B4716" s="119">
        <v>839</v>
      </c>
      <c r="C4716" s="119">
        <v>3</v>
      </c>
      <c r="D4716" s="119" t="s">
        <v>186</v>
      </c>
      <c r="E4716" s="119">
        <v>4</v>
      </c>
      <c r="F4716" s="119" t="s">
        <v>427</v>
      </c>
      <c r="G4716" s="119" t="s">
        <v>428</v>
      </c>
      <c r="H4716" s="119" t="s">
        <v>205</v>
      </c>
      <c r="I4716" s="119" t="s">
        <v>189</v>
      </c>
      <c r="J4716" s="119">
        <v>2</v>
      </c>
      <c r="K4716" s="119">
        <v>99</v>
      </c>
      <c r="L4716" s="119">
        <v>9902</v>
      </c>
      <c r="M4716" s="119">
        <v>28</v>
      </c>
      <c r="N4716" s="120"/>
    </row>
    <row r="4717" spans="1:14" x14ac:dyDescent="0.25">
      <c r="A4717" s="119">
        <v>839</v>
      </c>
      <c r="B4717" s="119">
        <v>839</v>
      </c>
      <c r="C4717" s="119">
        <v>3</v>
      </c>
      <c r="D4717" s="119" t="s">
        <v>186</v>
      </c>
      <c r="E4717" s="119">
        <v>4</v>
      </c>
      <c r="F4717" s="119" t="s">
        <v>427</v>
      </c>
      <c r="G4717" s="119" t="s">
        <v>428</v>
      </c>
      <c r="H4717" s="119" t="s">
        <v>205</v>
      </c>
      <c r="I4717" s="119" t="s">
        <v>189</v>
      </c>
      <c r="J4717" s="119">
        <v>2</v>
      </c>
      <c r="K4717" s="119">
        <v>99</v>
      </c>
      <c r="L4717" s="119">
        <v>9903</v>
      </c>
      <c r="M4717" s="119">
        <v>27</v>
      </c>
      <c r="N4717" s="120"/>
    </row>
    <row r="4718" spans="1:14" x14ac:dyDescent="0.25">
      <c r="A4718" s="119">
        <v>839</v>
      </c>
      <c r="B4718" s="119">
        <v>839</v>
      </c>
      <c r="C4718" s="119">
        <v>3</v>
      </c>
      <c r="D4718" s="119" t="s">
        <v>186</v>
      </c>
      <c r="E4718" s="119">
        <v>4</v>
      </c>
      <c r="F4718" s="119" t="s">
        <v>427</v>
      </c>
      <c r="G4718" s="119" t="s">
        <v>428</v>
      </c>
      <c r="H4718" s="119" t="s">
        <v>188</v>
      </c>
      <c r="I4718" s="119" t="s">
        <v>189</v>
      </c>
      <c r="J4718" s="119">
        <v>1</v>
      </c>
      <c r="K4718" s="119">
        <v>0</v>
      </c>
      <c r="L4718" s="119">
        <v>1</v>
      </c>
      <c r="M4718" s="119">
        <v>27</v>
      </c>
      <c r="N4718" s="120"/>
    </row>
    <row r="4719" spans="1:14" x14ac:dyDescent="0.25">
      <c r="A4719" s="119">
        <v>839</v>
      </c>
      <c r="B4719" s="119">
        <v>839</v>
      </c>
      <c r="C4719" s="119">
        <v>3</v>
      </c>
      <c r="D4719" s="119" t="s">
        <v>186</v>
      </c>
      <c r="E4719" s="119">
        <v>4</v>
      </c>
      <c r="F4719" s="119" t="s">
        <v>427</v>
      </c>
      <c r="G4719" s="119" t="s">
        <v>428</v>
      </c>
      <c r="H4719" s="119" t="s">
        <v>188</v>
      </c>
      <c r="I4719" s="119" t="s">
        <v>189</v>
      </c>
      <c r="J4719" s="119">
        <v>1</v>
      </c>
      <c r="K4719" s="119">
        <v>0</v>
      </c>
      <c r="L4719" s="119">
        <v>2</v>
      </c>
      <c r="M4719" s="119">
        <v>28</v>
      </c>
      <c r="N4719" s="120"/>
    </row>
    <row r="4720" spans="1:14" x14ac:dyDescent="0.25">
      <c r="A4720" s="119">
        <v>839</v>
      </c>
      <c r="B4720" s="119">
        <v>839</v>
      </c>
      <c r="C4720" s="119">
        <v>3</v>
      </c>
      <c r="D4720" s="119" t="s">
        <v>186</v>
      </c>
      <c r="E4720" s="119">
        <v>4</v>
      </c>
      <c r="F4720" s="119" t="s">
        <v>427</v>
      </c>
      <c r="G4720" s="119" t="s">
        <v>428</v>
      </c>
      <c r="H4720" s="119" t="s">
        <v>188</v>
      </c>
      <c r="I4720" s="119" t="s">
        <v>189</v>
      </c>
      <c r="J4720" s="119">
        <v>3</v>
      </c>
      <c r="K4720" s="119">
        <v>6</v>
      </c>
      <c r="L4720" s="119">
        <v>601</v>
      </c>
      <c r="M4720" s="119">
        <v>38</v>
      </c>
      <c r="N4720" s="120"/>
    </row>
    <row r="4721" spans="1:14" x14ac:dyDescent="0.25">
      <c r="A4721" s="119">
        <v>839</v>
      </c>
      <c r="B4721" s="119">
        <v>839</v>
      </c>
      <c r="C4721" s="119">
        <v>3</v>
      </c>
      <c r="D4721" s="119" t="s">
        <v>186</v>
      </c>
      <c r="E4721" s="119">
        <v>4</v>
      </c>
      <c r="F4721" s="119" t="s">
        <v>427</v>
      </c>
      <c r="G4721" s="119" t="s">
        <v>428</v>
      </c>
      <c r="H4721" s="119" t="s">
        <v>188</v>
      </c>
      <c r="I4721" s="119" t="s">
        <v>189</v>
      </c>
      <c r="J4721" s="119">
        <v>3</v>
      </c>
      <c r="K4721" s="119">
        <v>6</v>
      </c>
      <c r="L4721" s="119">
        <v>602</v>
      </c>
      <c r="M4721" s="119">
        <v>38</v>
      </c>
      <c r="N4721" s="120"/>
    </row>
    <row r="4722" spans="1:14" x14ac:dyDescent="0.25">
      <c r="A4722" s="119">
        <v>839</v>
      </c>
      <c r="B4722" s="119">
        <v>839</v>
      </c>
      <c r="C4722" s="119">
        <v>3</v>
      </c>
      <c r="D4722" s="119" t="s">
        <v>186</v>
      </c>
      <c r="E4722" s="119">
        <v>4</v>
      </c>
      <c r="F4722" s="119" t="s">
        <v>427</v>
      </c>
      <c r="G4722" s="119" t="s">
        <v>428</v>
      </c>
      <c r="H4722" s="119" t="s">
        <v>188</v>
      </c>
      <c r="I4722" s="119" t="s">
        <v>189</v>
      </c>
      <c r="J4722" s="119">
        <v>3</v>
      </c>
      <c r="K4722" s="119">
        <v>6</v>
      </c>
      <c r="L4722" s="119">
        <v>603</v>
      </c>
      <c r="M4722" s="119">
        <v>40</v>
      </c>
      <c r="N4722" s="120"/>
    </row>
    <row r="4723" spans="1:14" x14ac:dyDescent="0.25">
      <c r="A4723" s="119">
        <v>839</v>
      </c>
      <c r="B4723" s="119">
        <v>839</v>
      </c>
      <c r="C4723" s="119">
        <v>3</v>
      </c>
      <c r="D4723" s="119" t="s">
        <v>186</v>
      </c>
      <c r="E4723" s="119">
        <v>4</v>
      </c>
      <c r="F4723" s="119" t="s">
        <v>427</v>
      </c>
      <c r="G4723" s="119" t="s">
        <v>428</v>
      </c>
      <c r="H4723" s="119" t="s">
        <v>188</v>
      </c>
      <c r="I4723" s="119" t="s">
        <v>189</v>
      </c>
      <c r="J4723" s="119">
        <v>3</v>
      </c>
      <c r="K4723" s="119">
        <v>6</v>
      </c>
      <c r="L4723" s="119">
        <v>604</v>
      </c>
      <c r="M4723" s="119">
        <v>38</v>
      </c>
      <c r="N4723" s="120"/>
    </row>
    <row r="4724" spans="1:14" x14ac:dyDescent="0.25">
      <c r="A4724" s="119">
        <v>839</v>
      </c>
      <c r="B4724" s="119">
        <v>839</v>
      </c>
      <c r="C4724" s="119">
        <v>3</v>
      </c>
      <c r="D4724" s="119" t="s">
        <v>186</v>
      </c>
      <c r="E4724" s="119">
        <v>4</v>
      </c>
      <c r="F4724" s="119" t="s">
        <v>427</v>
      </c>
      <c r="G4724" s="119" t="s">
        <v>428</v>
      </c>
      <c r="H4724" s="119" t="s">
        <v>188</v>
      </c>
      <c r="I4724" s="119" t="s">
        <v>189</v>
      </c>
      <c r="J4724" s="119">
        <v>3</v>
      </c>
      <c r="K4724" s="119">
        <v>7</v>
      </c>
      <c r="L4724" s="119">
        <v>701</v>
      </c>
      <c r="M4724" s="119">
        <v>37</v>
      </c>
      <c r="N4724" s="120"/>
    </row>
    <row r="4725" spans="1:14" x14ac:dyDescent="0.25">
      <c r="A4725" s="119">
        <v>839</v>
      </c>
      <c r="B4725" s="119">
        <v>839</v>
      </c>
      <c r="C4725" s="119">
        <v>3</v>
      </c>
      <c r="D4725" s="119" t="s">
        <v>186</v>
      </c>
      <c r="E4725" s="119">
        <v>4</v>
      </c>
      <c r="F4725" s="119" t="s">
        <v>427</v>
      </c>
      <c r="G4725" s="119" t="s">
        <v>428</v>
      </c>
      <c r="H4725" s="119" t="s">
        <v>188</v>
      </c>
      <c r="I4725" s="119" t="s">
        <v>189</v>
      </c>
      <c r="J4725" s="119">
        <v>3</v>
      </c>
      <c r="K4725" s="119">
        <v>7</v>
      </c>
      <c r="L4725" s="119">
        <v>702</v>
      </c>
      <c r="M4725" s="119">
        <v>37</v>
      </c>
      <c r="N4725" s="120"/>
    </row>
    <row r="4726" spans="1:14" x14ac:dyDescent="0.25">
      <c r="A4726" s="119">
        <v>839</v>
      </c>
      <c r="B4726" s="119">
        <v>839</v>
      </c>
      <c r="C4726" s="119">
        <v>3</v>
      </c>
      <c r="D4726" s="119" t="s">
        <v>186</v>
      </c>
      <c r="E4726" s="119">
        <v>4</v>
      </c>
      <c r="F4726" s="119" t="s">
        <v>427</v>
      </c>
      <c r="G4726" s="119" t="s">
        <v>428</v>
      </c>
      <c r="H4726" s="119" t="s">
        <v>188</v>
      </c>
      <c r="I4726" s="119" t="s">
        <v>189</v>
      </c>
      <c r="J4726" s="119">
        <v>3</v>
      </c>
      <c r="K4726" s="119">
        <v>7</v>
      </c>
      <c r="L4726" s="119">
        <v>703</v>
      </c>
      <c r="M4726" s="119">
        <v>35</v>
      </c>
      <c r="N4726" s="120"/>
    </row>
    <row r="4727" spans="1:14" x14ac:dyDescent="0.25">
      <c r="A4727" s="119">
        <v>839</v>
      </c>
      <c r="B4727" s="119">
        <v>839</v>
      </c>
      <c r="C4727" s="119">
        <v>3</v>
      </c>
      <c r="D4727" s="119" t="s">
        <v>186</v>
      </c>
      <c r="E4727" s="119">
        <v>4</v>
      </c>
      <c r="F4727" s="119" t="s">
        <v>427</v>
      </c>
      <c r="G4727" s="119" t="s">
        <v>428</v>
      </c>
      <c r="H4727" s="119" t="s">
        <v>188</v>
      </c>
      <c r="I4727" s="119" t="s">
        <v>189</v>
      </c>
      <c r="J4727" s="119">
        <v>3</v>
      </c>
      <c r="K4727" s="119">
        <v>7</v>
      </c>
      <c r="L4727" s="119">
        <v>704</v>
      </c>
      <c r="M4727" s="119">
        <v>37</v>
      </c>
      <c r="N4727" s="120"/>
    </row>
    <row r="4728" spans="1:14" x14ac:dyDescent="0.25">
      <c r="A4728" s="119">
        <v>839</v>
      </c>
      <c r="B4728" s="119">
        <v>839</v>
      </c>
      <c r="C4728" s="119">
        <v>3</v>
      </c>
      <c r="D4728" s="119" t="s">
        <v>186</v>
      </c>
      <c r="E4728" s="119">
        <v>4</v>
      </c>
      <c r="F4728" s="119" t="s">
        <v>427</v>
      </c>
      <c r="G4728" s="119" t="s">
        <v>428</v>
      </c>
      <c r="H4728" s="119" t="s">
        <v>188</v>
      </c>
      <c r="I4728" s="119" t="s">
        <v>189</v>
      </c>
      <c r="J4728" s="119">
        <v>3</v>
      </c>
      <c r="K4728" s="119">
        <v>8</v>
      </c>
      <c r="L4728" s="119">
        <v>801</v>
      </c>
      <c r="M4728" s="119">
        <v>37</v>
      </c>
      <c r="N4728" s="120"/>
    </row>
    <row r="4729" spans="1:14" x14ac:dyDescent="0.25">
      <c r="A4729" s="119">
        <v>839</v>
      </c>
      <c r="B4729" s="119">
        <v>839</v>
      </c>
      <c r="C4729" s="119">
        <v>3</v>
      </c>
      <c r="D4729" s="119" t="s">
        <v>186</v>
      </c>
      <c r="E4729" s="119">
        <v>4</v>
      </c>
      <c r="F4729" s="119" t="s">
        <v>427</v>
      </c>
      <c r="G4729" s="119" t="s">
        <v>428</v>
      </c>
      <c r="H4729" s="119" t="s">
        <v>188</v>
      </c>
      <c r="I4729" s="119" t="s">
        <v>189</v>
      </c>
      <c r="J4729" s="119">
        <v>3</v>
      </c>
      <c r="K4729" s="119">
        <v>8</v>
      </c>
      <c r="L4729" s="119">
        <v>802</v>
      </c>
      <c r="M4729" s="119">
        <v>37</v>
      </c>
      <c r="N4729" s="120"/>
    </row>
    <row r="4730" spans="1:14" x14ac:dyDescent="0.25">
      <c r="A4730" s="119">
        <v>839</v>
      </c>
      <c r="B4730" s="119">
        <v>839</v>
      </c>
      <c r="C4730" s="119">
        <v>3</v>
      </c>
      <c r="D4730" s="119" t="s">
        <v>186</v>
      </c>
      <c r="E4730" s="119">
        <v>4</v>
      </c>
      <c r="F4730" s="119" t="s">
        <v>427</v>
      </c>
      <c r="G4730" s="119" t="s">
        <v>428</v>
      </c>
      <c r="H4730" s="119" t="s">
        <v>188</v>
      </c>
      <c r="I4730" s="119" t="s">
        <v>189</v>
      </c>
      <c r="J4730" s="119">
        <v>3</v>
      </c>
      <c r="K4730" s="119">
        <v>8</v>
      </c>
      <c r="L4730" s="119">
        <v>803</v>
      </c>
      <c r="M4730" s="119">
        <v>38</v>
      </c>
      <c r="N4730" s="120"/>
    </row>
    <row r="4731" spans="1:14" x14ac:dyDescent="0.25">
      <c r="A4731" s="119">
        <v>839</v>
      </c>
      <c r="B4731" s="119">
        <v>839</v>
      </c>
      <c r="C4731" s="119">
        <v>3</v>
      </c>
      <c r="D4731" s="119" t="s">
        <v>186</v>
      </c>
      <c r="E4731" s="119">
        <v>4</v>
      </c>
      <c r="F4731" s="119" t="s">
        <v>427</v>
      </c>
      <c r="G4731" s="119" t="s">
        <v>428</v>
      </c>
      <c r="H4731" s="119" t="s">
        <v>188</v>
      </c>
      <c r="I4731" s="119" t="s">
        <v>189</v>
      </c>
      <c r="J4731" s="119">
        <v>3</v>
      </c>
      <c r="K4731" s="119">
        <v>8</v>
      </c>
      <c r="L4731" s="119">
        <v>804</v>
      </c>
      <c r="M4731" s="119">
        <v>38</v>
      </c>
      <c r="N4731" s="120"/>
    </row>
    <row r="4732" spans="1:14" x14ac:dyDescent="0.25">
      <c r="A4732" s="119">
        <v>839</v>
      </c>
      <c r="B4732" s="119">
        <v>839</v>
      </c>
      <c r="C4732" s="119">
        <v>3</v>
      </c>
      <c r="D4732" s="119" t="s">
        <v>186</v>
      </c>
      <c r="E4732" s="119">
        <v>4</v>
      </c>
      <c r="F4732" s="119" t="s">
        <v>427</v>
      </c>
      <c r="G4732" s="119" t="s">
        <v>428</v>
      </c>
      <c r="H4732" s="119" t="s">
        <v>188</v>
      </c>
      <c r="I4732" s="119" t="s">
        <v>189</v>
      </c>
      <c r="J4732" s="119">
        <v>3</v>
      </c>
      <c r="K4732" s="119">
        <v>9</v>
      </c>
      <c r="L4732" s="119">
        <v>901</v>
      </c>
      <c r="M4732" s="119">
        <v>38</v>
      </c>
      <c r="N4732" s="120"/>
    </row>
    <row r="4733" spans="1:14" x14ac:dyDescent="0.25">
      <c r="A4733" s="119">
        <v>839</v>
      </c>
      <c r="B4733" s="119">
        <v>839</v>
      </c>
      <c r="C4733" s="119">
        <v>3</v>
      </c>
      <c r="D4733" s="119" t="s">
        <v>186</v>
      </c>
      <c r="E4733" s="119">
        <v>4</v>
      </c>
      <c r="F4733" s="119" t="s">
        <v>427</v>
      </c>
      <c r="G4733" s="119" t="s">
        <v>428</v>
      </c>
      <c r="H4733" s="119" t="s">
        <v>188</v>
      </c>
      <c r="I4733" s="119" t="s">
        <v>189</v>
      </c>
      <c r="J4733" s="119">
        <v>3</v>
      </c>
      <c r="K4733" s="119">
        <v>9</v>
      </c>
      <c r="L4733" s="119">
        <v>902</v>
      </c>
      <c r="M4733" s="119">
        <v>39</v>
      </c>
      <c r="N4733" s="120"/>
    </row>
    <row r="4734" spans="1:14" x14ac:dyDescent="0.25">
      <c r="A4734" s="119">
        <v>839</v>
      </c>
      <c r="B4734" s="119">
        <v>839</v>
      </c>
      <c r="C4734" s="119">
        <v>3</v>
      </c>
      <c r="D4734" s="119" t="s">
        <v>186</v>
      </c>
      <c r="E4734" s="119">
        <v>4</v>
      </c>
      <c r="F4734" s="119" t="s">
        <v>427</v>
      </c>
      <c r="G4734" s="119" t="s">
        <v>428</v>
      </c>
      <c r="H4734" s="119" t="s">
        <v>188</v>
      </c>
      <c r="I4734" s="119" t="s">
        <v>189</v>
      </c>
      <c r="J4734" s="119">
        <v>3</v>
      </c>
      <c r="K4734" s="119">
        <v>9</v>
      </c>
      <c r="L4734" s="119">
        <v>903</v>
      </c>
      <c r="M4734" s="119">
        <v>39</v>
      </c>
      <c r="N4734" s="120"/>
    </row>
    <row r="4735" spans="1:14" x14ac:dyDescent="0.25">
      <c r="A4735" s="119">
        <v>839</v>
      </c>
      <c r="B4735" s="119">
        <v>839</v>
      </c>
      <c r="C4735" s="119">
        <v>3</v>
      </c>
      <c r="D4735" s="119" t="s">
        <v>186</v>
      </c>
      <c r="E4735" s="119">
        <v>4</v>
      </c>
      <c r="F4735" s="119" t="s">
        <v>427</v>
      </c>
      <c r="G4735" s="119" t="s">
        <v>428</v>
      </c>
      <c r="H4735" s="119" t="s">
        <v>188</v>
      </c>
      <c r="I4735" s="119" t="s">
        <v>189</v>
      </c>
      <c r="J4735" s="119">
        <v>4</v>
      </c>
      <c r="K4735" s="119">
        <v>10</v>
      </c>
      <c r="L4735" s="119">
        <v>1001</v>
      </c>
      <c r="M4735" s="119">
        <v>34</v>
      </c>
      <c r="N4735" s="120"/>
    </row>
    <row r="4736" spans="1:14" x14ac:dyDescent="0.25">
      <c r="A4736" s="119">
        <v>839</v>
      </c>
      <c r="B4736" s="119">
        <v>839</v>
      </c>
      <c r="C4736" s="119">
        <v>3</v>
      </c>
      <c r="D4736" s="119" t="s">
        <v>186</v>
      </c>
      <c r="E4736" s="119">
        <v>4</v>
      </c>
      <c r="F4736" s="119" t="s">
        <v>427</v>
      </c>
      <c r="G4736" s="119" t="s">
        <v>428</v>
      </c>
      <c r="H4736" s="119" t="s">
        <v>188</v>
      </c>
      <c r="I4736" s="119" t="s">
        <v>189</v>
      </c>
      <c r="J4736" s="119">
        <v>4</v>
      </c>
      <c r="K4736" s="119">
        <v>10</v>
      </c>
      <c r="L4736" s="119">
        <v>1002</v>
      </c>
      <c r="M4736" s="119">
        <v>34</v>
      </c>
      <c r="N4736" s="120"/>
    </row>
    <row r="4737" spans="1:14" x14ac:dyDescent="0.25">
      <c r="A4737" s="119">
        <v>839</v>
      </c>
      <c r="B4737" s="119">
        <v>839</v>
      </c>
      <c r="C4737" s="119">
        <v>3</v>
      </c>
      <c r="D4737" s="119" t="s">
        <v>186</v>
      </c>
      <c r="E4737" s="119">
        <v>4</v>
      </c>
      <c r="F4737" s="119" t="s">
        <v>427</v>
      </c>
      <c r="G4737" s="119" t="s">
        <v>428</v>
      </c>
      <c r="H4737" s="119" t="s">
        <v>188</v>
      </c>
      <c r="I4737" s="119" t="s">
        <v>189</v>
      </c>
      <c r="J4737" s="119">
        <v>4</v>
      </c>
      <c r="K4737" s="119">
        <v>10</v>
      </c>
      <c r="L4737" s="119">
        <v>1003</v>
      </c>
      <c r="M4737" s="119">
        <v>34</v>
      </c>
      <c r="N4737" s="120"/>
    </row>
    <row r="4738" spans="1:14" x14ac:dyDescent="0.25">
      <c r="A4738" s="119">
        <v>839</v>
      </c>
      <c r="B4738" s="119">
        <v>839</v>
      </c>
      <c r="C4738" s="119">
        <v>3</v>
      </c>
      <c r="D4738" s="119" t="s">
        <v>186</v>
      </c>
      <c r="E4738" s="119">
        <v>4</v>
      </c>
      <c r="F4738" s="119" t="s">
        <v>427</v>
      </c>
      <c r="G4738" s="119" t="s">
        <v>428</v>
      </c>
      <c r="H4738" s="119" t="s">
        <v>188</v>
      </c>
      <c r="I4738" s="119" t="s">
        <v>189</v>
      </c>
      <c r="J4738" s="119">
        <v>4</v>
      </c>
      <c r="K4738" s="119">
        <v>10</v>
      </c>
      <c r="L4738" s="119">
        <v>1004</v>
      </c>
      <c r="M4738" s="119">
        <v>35</v>
      </c>
      <c r="N4738" s="120"/>
    </row>
    <row r="4739" spans="1:14" x14ac:dyDescent="0.25">
      <c r="A4739" s="119">
        <v>839</v>
      </c>
      <c r="B4739" s="119">
        <v>839</v>
      </c>
      <c r="C4739" s="119">
        <v>3</v>
      </c>
      <c r="D4739" s="119" t="s">
        <v>186</v>
      </c>
      <c r="E4739" s="119">
        <v>4</v>
      </c>
      <c r="F4739" s="119" t="s">
        <v>427</v>
      </c>
      <c r="G4739" s="119" t="s">
        <v>428</v>
      </c>
      <c r="H4739" s="119" t="s">
        <v>188</v>
      </c>
      <c r="I4739" s="119" t="s">
        <v>189</v>
      </c>
      <c r="J4739" s="119">
        <v>4</v>
      </c>
      <c r="K4739" s="119">
        <v>11</v>
      </c>
      <c r="L4739" s="119">
        <v>1101</v>
      </c>
      <c r="M4739" s="119">
        <v>36</v>
      </c>
      <c r="N4739" s="120"/>
    </row>
    <row r="4740" spans="1:14" x14ac:dyDescent="0.25">
      <c r="A4740" s="119">
        <v>839</v>
      </c>
      <c r="B4740" s="119">
        <v>839</v>
      </c>
      <c r="C4740" s="119">
        <v>3</v>
      </c>
      <c r="D4740" s="119" t="s">
        <v>186</v>
      </c>
      <c r="E4740" s="119">
        <v>4</v>
      </c>
      <c r="F4740" s="119" t="s">
        <v>427</v>
      </c>
      <c r="G4740" s="119" t="s">
        <v>428</v>
      </c>
      <c r="H4740" s="119" t="s">
        <v>188</v>
      </c>
      <c r="I4740" s="119" t="s">
        <v>189</v>
      </c>
      <c r="J4740" s="119">
        <v>4</v>
      </c>
      <c r="K4740" s="119">
        <v>11</v>
      </c>
      <c r="L4740" s="119">
        <v>1102</v>
      </c>
      <c r="M4740" s="119">
        <v>37</v>
      </c>
      <c r="N4740" s="120"/>
    </row>
    <row r="4741" spans="1:14" x14ac:dyDescent="0.25">
      <c r="A4741" s="119">
        <v>839</v>
      </c>
      <c r="B4741" s="119">
        <v>839</v>
      </c>
      <c r="C4741" s="119">
        <v>3</v>
      </c>
      <c r="D4741" s="119" t="s">
        <v>186</v>
      </c>
      <c r="E4741" s="119">
        <v>4</v>
      </c>
      <c r="F4741" s="119" t="s">
        <v>427</v>
      </c>
      <c r="G4741" s="119" t="s">
        <v>428</v>
      </c>
      <c r="H4741" s="119" t="s">
        <v>188</v>
      </c>
      <c r="I4741" s="119" t="s">
        <v>189</v>
      </c>
      <c r="J4741" s="119">
        <v>4</v>
      </c>
      <c r="K4741" s="119">
        <v>11</v>
      </c>
      <c r="L4741" s="119">
        <v>1103</v>
      </c>
      <c r="M4741" s="119">
        <v>37</v>
      </c>
      <c r="N4741" s="120"/>
    </row>
    <row r="4742" spans="1:14" x14ac:dyDescent="0.25">
      <c r="A4742" s="119">
        <v>839</v>
      </c>
      <c r="B4742" s="119">
        <v>839</v>
      </c>
      <c r="C4742" s="119">
        <v>3</v>
      </c>
      <c r="D4742" s="119" t="s">
        <v>186</v>
      </c>
      <c r="E4742" s="119">
        <v>4</v>
      </c>
      <c r="F4742" s="119" t="s">
        <v>427</v>
      </c>
      <c r="G4742" s="119" t="s">
        <v>428</v>
      </c>
      <c r="H4742" s="119" t="s">
        <v>188</v>
      </c>
      <c r="I4742" s="119" t="s">
        <v>190</v>
      </c>
      <c r="J4742" s="119">
        <v>2</v>
      </c>
      <c r="K4742" s="119">
        <v>1</v>
      </c>
      <c r="L4742" s="119">
        <v>101</v>
      </c>
      <c r="M4742" s="119">
        <v>38</v>
      </c>
      <c r="N4742" s="120"/>
    </row>
    <row r="4743" spans="1:14" x14ac:dyDescent="0.25">
      <c r="A4743" s="119">
        <v>839</v>
      </c>
      <c r="B4743" s="119">
        <v>839</v>
      </c>
      <c r="C4743" s="119">
        <v>3</v>
      </c>
      <c r="D4743" s="119" t="s">
        <v>186</v>
      </c>
      <c r="E4743" s="119">
        <v>4</v>
      </c>
      <c r="F4743" s="119" t="s">
        <v>427</v>
      </c>
      <c r="G4743" s="119" t="s">
        <v>428</v>
      </c>
      <c r="H4743" s="119" t="s">
        <v>188</v>
      </c>
      <c r="I4743" s="119" t="s">
        <v>190</v>
      </c>
      <c r="J4743" s="119">
        <v>2</v>
      </c>
      <c r="K4743" s="119">
        <v>1</v>
      </c>
      <c r="L4743" s="119">
        <v>102</v>
      </c>
      <c r="M4743" s="119">
        <v>39</v>
      </c>
      <c r="N4743" s="120"/>
    </row>
    <row r="4744" spans="1:14" x14ac:dyDescent="0.25">
      <c r="A4744" s="119">
        <v>839</v>
      </c>
      <c r="B4744" s="119">
        <v>839</v>
      </c>
      <c r="C4744" s="119">
        <v>3</v>
      </c>
      <c r="D4744" s="119" t="s">
        <v>186</v>
      </c>
      <c r="E4744" s="119">
        <v>4</v>
      </c>
      <c r="F4744" s="119" t="s">
        <v>427</v>
      </c>
      <c r="G4744" s="119" t="s">
        <v>428</v>
      </c>
      <c r="H4744" s="119" t="s">
        <v>188</v>
      </c>
      <c r="I4744" s="119" t="s">
        <v>190</v>
      </c>
      <c r="J4744" s="119">
        <v>2</v>
      </c>
      <c r="K4744" s="119">
        <v>2</v>
      </c>
      <c r="L4744" s="119">
        <v>201</v>
      </c>
      <c r="M4744" s="119">
        <v>37</v>
      </c>
      <c r="N4744" s="120"/>
    </row>
    <row r="4745" spans="1:14" x14ac:dyDescent="0.25">
      <c r="A4745" s="119">
        <v>839</v>
      </c>
      <c r="B4745" s="119">
        <v>839</v>
      </c>
      <c r="C4745" s="119">
        <v>3</v>
      </c>
      <c r="D4745" s="119" t="s">
        <v>186</v>
      </c>
      <c r="E4745" s="119">
        <v>4</v>
      </c>
      <c r="F4745" s="119" t="s">
        <v>427</v>
      </c>
      <c r="G4745" s="119" t="s">
        <v>428</v>
      </c>
      <c r="H4745" s="119" t="s">
        <v>188</v>
      </c>
      <c r="I4745" s="119" t="s">
        <v>190</v>
      </c>
      <c r="J4745" s="119">
        <v>2</v>
      </c>
      <c r="K4745" s="119">
        <v>2</v>
      </c>
      <c r="L4745" s="119">
        <v>202</v>
      </c>
      <c r="M4745" s="119">
        <v>36</v>
      </c>
      <c r="N4745" s="120"/>
    </row>
    <row r="4746" spans="1:14" x14ac:dyDescent="0.25">
      <c r="A4746" s="119">
        <v>839</v>
      </c>
      <c r="B4746" s="119">
        <v>839</v>
      </c>
      <c r="C4746" s="119">
        <v>3</v>
      </c>
      <c r="D4746" s="119" t="s">
        <v>186</v>
      </c>
      <c r="E4746" s="119">
        <v>4</v>
      </c>
      <c r="F4746" s="119" t="s">
        <v>427</v>
      </c>
      <c r="G4746" s="119" t="s">
        <v>428</v>
      </c>
      <c r="H4746" s="119" t="s">
        <v>188</v>
      </c>
      <c r="I4746" s="119" t="s">
        <v>190</v>
      </c>
      <c r="J4746" s="119">
        <v>2</v>
      </c>
      <c r="K4746" s="119">
        <v>2</v>
      </c>
      <c r="L4746" s="119">
        <v>203</v>
      </c>
      <c r="M4746" s="119">
        <v>35</v>
      </c>
      <c r="N4746" s="120"/>
    </row>
    <row r="4747" spans="1:14" x14ac:dyDescent="0.25">
      <c r="A4747" s="119">
        <v>839</v>
      </c>
      <c r="B4747" s="119">
        <v>839</v>
      </c>
      <c r="C4747" s="119">
        <v>3</v>
      </c>
      <c r="D4747" s="119" t="s">
        <v>186</v>
      </c>
      <c r="E4747" s="119">
        <v>4</v>
      </c>
      <c r="F4747" s="119" t="s">
        <v>427</v>
      </c>
      <c r="G4747" s="119" t="s">
        <v>428</v>
      </c>
      <c r="H4747" s="119" t="s">
        <v>188</v>
      </c>
      <c r="I4747" s="119" t="s">
        <v>190</v>
      </c>
      <c r="J4747" s="119">
        <v>2</v>
      </c>
      <c r="K4747" s="119">
        <v>3</v>
      </c>
      <c r="L4747" s="119">
        <v>301</v>
      </c>
      <c r="M4747" s="119">
        <v>36</v>
      </c>
      <c r="N4747" s="120"/>
    </row>
    <row r="4748" spans="1:14" x14ac:dyDescent="0.25">
      <c r="A4748" s="119">
        <v>839</v>
      </c>
      <c r="B4748" s="119">
        <v>839</v>
      </c>
      <c r="C4748" s="119">
        <v>3</v>
      </c>
      <c r="D4748" s="119" t="s">
        <v>186</v>
      </c>
      <c r="E4748" s="119">
        <v>4</v>
      </c>
      <c r="F4748" s="119" t="s">
        <v>427</v>
      </c>
      <c r="G4748" s="119" t="s">
        <v>428</v>
      </c>
      <c r="H4748" s="119" t="s">
        <v>188</v>
      </c>
      <c r="I4748" s="119" t="s">
        <v>190</v>
      </c>
      <c r="J4748" s="119">
        <v>2</v>
      </c>
      <c r="K4748" s="119">
        <v>3</v>
      </c>
      <c r="L4748" s="119">
        <v>302</v>
      </c>
      <c r="M4748" s="119">
        <v>34</v>
      </c>
      <c r="N4748" s="120"/>
    </row>
    <row r="4749" spans="1:14" x14ac:dyDescent="0.25">
      <c r="A4749" s="119">
        <v>839</v>
      </c>
      <c r="B4749" s="119">
        <v>839</v>
      </c>
      <c r="C4749" s="119">
        <v>3</v>
      </c>
      <c r="D4749" s="119" t="s">
        <v>186</v>
      </c>
      <c r="E4749" s="119">
        <v>4</v>
      </c>
      <c r="F4749" s="119" t="s">
        <v>427</v>
      </c>
      <c r="G4749" s="119" t="s">
        <v>428</v>
      </c>
      <c r="H4749" s="119" t="s">
        <v>188</v>
      </c>
      <c r="I4749" s="119" t="s">
        <v>190</v>
      </c>
      <c r="J4749" s="119">
        <v>2</v>
      </c>
      <c r="K4749" s="119">
        <v>3</v>
      </c>
      <c r="L4749" s="119">
        <v>303</v>
      </c>
      <c r="M4749" s="119">
        <v>36</v>
      </c>
      <c r="N4749" s="120"/>
    </row>
    <row r="4750" spans="1:14" x14ac:dyDescent="0.25">
      <c r="A4750" s="119">
        <v>839</v>
      </c>
      <c r="B4750" s="119">
        <v>839</v>
      </c>
      <c r="C4750" s="119">
        <v>3</v>
      </c>
      <c r="D4750" s="119" t="s">
        <v>186</v>
      </c>
      <c r="E4750" s="119">
        <v>4</v>
      </c>
      <c r="F4750" s="119" t="s">
        <v>427</v>
      </c>
      <c r="G4750" s="119" t="s">
        <v>428</v>
      </c>
      <c r="H4750" s="119" t="s">
        <v>188</v>
      </c>
      <c r="I4750" s="119" t="s">
        <v>190</v>
      </c>
      <c r="J4750" s="119">
        <v>2</v>
      </c>
      <c r="K4750" s="119">
        <v>3</v>
      </c>
      <c r="L4750" s="119">
        <v>304</v>
      </c>
      <c r="M4750" s="119">
        <v>35</v>
      </c>
      <c r="N4750" s="120"/>
    </row>
    <row r="4751" spans="1:14" x14ac:dyDescent="0.25">
      <c r="A4751" s="119">
        <v>839</v>
      </c>
      <c r="B4751" s="119">
        <v>839</v>
      </c>
      <c r="C4751" s="119">
        <v>3</v>
      </c>
      <c r="D4751" s="119" t="s">
        <v>186</v>
      </c>
      <c r="E4751" s="119">
        <v>4</v>
      </c>
      <c r="F4751" s="119" t="s">
        <v>427</v>
      </c>
      <c r="G4751" s="119" t="s">
        <v>428</v>
      </c>
      <c r="H4751" s="119" t="s">
        <v>188</v>
      </c>
      <c r="I4751" s="119" t="s">
        <v>190</v>
      </c>
      <c r="J4751" s="119">
        <v>2</v>
      </c>
      <c r="K4751" s="119">
        <v>4</v>
      </c>
      <c r="L4751" s="119">
        <v>401</v>
      </c>
      <c r="M4751" s="119">
        <v>35</v>
      </c>
      <c r="N4751" s="120"/>
    </row>
    <row r="4752" spans="1:14" x14ac:dyDescent="0.25">
      <c r="A4752" s="119">
        <v>839</v>
      </c>
      <c r="B4752" s="119">
        <v>839</v>
      </c>
      <c r="C4752" s="119">
        <v>3</v>
      </c>
      <c r="D4752" s="119" t="s">
        <v>186</v>
      </c>
      <c r="E4752" s="119">
        <v>4</v>
      </c>
      <c r="F4752" s="119" t="s">
        <v>427</v>
      </c>
      <c r="G4752" s="119" t="s">
        <v>428</v>
      </c>
      <c r="H4752" s="119" t="s">
        <v>188</v>
      </c>
      <c r="I4752" s="119" t="s">
        <v>190</v>
      </c>
      <c r="J4752" s="119">
        <v>2</v>
      </c>
      <c r="K4752" s="119">
        <v>4</v>
      </c>
      <c r="L4752" s="119">
        <v>402</v>
      </c>
      <c r="M4752" s="119">
        <v>35</v>
      </c>
      <c r="N4752" s="120"/>
    </row>
    <row r="4753" spans="1:14" x14ac:dyDescent="0.25">
      <c r="A4753" s="119">
        <v>839</v>
      </c>
      <c r="B4753" s="119">
        <v>839</v>
      </c>
      <c r="C4753" s="119">
        <v>3</v>
      </c>
      <c r="D4753" s="119" t="s">
        <v>186</v>
      </c>
      <c r="E4753" s="119">
        <v>4</v>
      </c>
      <c r="F4753" s="119" t="s">
        <v>427</v>
      </c>
      <c r="G4753" s="119" t="s">
        <v>428</v>
      </c>
      <c r="H4753" s="119" t="s">
        <v>188</v>
      </c>
      <c r="I4753" s="119" t="s">
        <v>190</v>
      </c>
      <c r="J4753" s="119">
        <v>2</v>
      </c>
      <c r="K4753" s="119">
        <v>4</v>
      </c>
      <c r="L4753" s="119">
        <v>403</v>
      </c>
      <c r="M4753" s="119">
        <v>35</v>
      </c>
      <c r="N4753" s="120"/>
    </row>
    <row r="4754" spans="1:14" x14ac:dyDescent="0.25">
      <c r="A4754" s="119">
        <v>839</v>
      </c>
      <c r="B4754" s="119">
        <v>839</v>
      </c>
      <c r="C4754" s="119">
        <v>3</v>
      </c>
      <c r="D4754" s="119" t="s">
        <v>186</v>
      </c>
      <c r="E4754" s="119">
        <v>4</v>
      </c>
      <c r="F4754" s="119" t="s">
        <v>427</v>
      </c>
      <c r="G4754" s="119" t="s">
        <v>428</v>
      </c>
      <c r="H4754" s="119" t="s">
        <v>188</v>
      </c>
      <c r="I4754" s="119" t="s">
        <v>190</v>
      </c>
      <c r="J4754" s="119">
        <v>2</v>
      </c>
      <c r="K4754" s="119">
        <v>4</v>
      </c>
      <c r="L4754" s="119">
        <v>404</v>
      </c>
      <c r="M4754" s="119">
        <v>35</v>
      </c>
      <c r="N4754" s="120"/>
    </row>
    <row r="4755" spans="1:14" x14ac:dyDescent="0.25">
      <c r="A4755" s="119">
        <v>839</v>
      </c>
      <c r="B4755" s="119">
        <v>839</v>
      </c>
      <c r="C4755" s="119">
        <v>3</v>
      </c>
      <c r="D4755" s="119" t="s">
        <v>186</v>
      </c>
      <c r="E4755" s="119">
        <v>4</v>
      </c>
      <c r="F4755" s="119" t="s">
        <v>427</v>
      </c>
      <c r="G4755" s="119" t="s">
        <v>428</v>
      </c>
      <c r="H4755" s="119" t="s">
        <v>188</v>
      </c>
      <c r="I4755" s="119" t="s">
        <v>190</v>
      </c>
      <c r="J4755" s="119">
        <v>2</v>
      </c>
      <c r="K4755" s="119">
        <v>5</v>
      </c>
      <c r="L4755" s="119">
        <v>501</v>
      </c>
      <c r="M4755" s="119">
        <v>34</v>
      </c>
      <c r="N4755" s="120"/>
    </row>
    <row r="4756" spans="1:14" x14ac:dyDescent="0.25">
      <c r="A4756" s="119">
        <v>839</v>
      </c>
      <c r="B4756" s="119">
        <v>839</v>
      </c>
      <c r="C4756" s="119">
        <v>3</v>
      </c>
      <c r="D4756" s="119" t="s">
        <v>186</v>
      </c>
      <c r="E4756" s="119">
        <v>4</v>
      </c>
      <c r="F4756" s="119" t="s">
        <v>427</v>
      </c>
      <c r="G4756" s="119" t="s">
        <v>428</v>
      </c>
      <c r="H4756" s="119" t="s">
        <v>188</v>
      </c>
      <c r="I4756" s="119" t="s">
        <v>190</v>
      </c>
      <c r="J4756" s="119">
        <v>2</v>
      </c>
      <c r="K4756" s="119">
        <v>5</v>
      </c>
      <c r="L4756" s="119">
        <v>502</v>
      </c>
      <c r="M4756" s="119">
        <v>33</v>
      </c>
      <c r="N4756" s="120"/>
    </row>
    <row r="4757" spans="1:14" x14ac:dyDescent="0.25">
      <c r="A4757" s="119">
        <v>839</v>
      </c>
      <c r="B4757" s="119">
        <v>839</v>
      </c>
      <c r="C4757" s="119">
        <v>3</v>
      </c>
      <c r="D4757" s="119" t="s">
        <v>186</v>
      </c>
      <c r="E4757" s="119">
        <v>4</v>
      </c>
      <c r="F4757" s="119" t="s">
        <v>427</v>
      </c>
      <c r="G4757" s="119" t="s">
        <v>428</v>
      </c>
      <c r="H4757" s="119" t="s">
        <v>188</v>
      </c>
      <c r="I4757" s="119" t="s">
        <v>190</v>
      </c>
      <c r="J4757" s="119">
        <v>2</v>
      </c>
      <c r="K4757" s="119">
        <v>5</v>
      </c>
      <c r="L4757" s="119">
        <v>503</v>
      </c>
      <c r="M4757" s="119">
        <v>34</v>
      </c>
      <c r="N4757" s="120"/>
    </row>
    <row r="4758" spans="1:14" x14ac:dyDescent="0.25">
      <c r="A4758" s="119">
        <v>839</v>
      </c>
      <c r="B4758" s="119">
        <v>839</v>
      </c>
      <c r="C4758" s="119">
        <v>3</v>
      </c>
      <c r="D4758" s="119" t="s">
        <v>186</v>
      </c>
      <c r="E4758" s="119">
        <v>4</v>
      </c>
      <c r="F4758" s="119" t="s">
        <v>427</v>
      </c>
      <c r="G4758" s="119" t="s">
        <v>428</v>
      </c>
      <c r="H4758" s="119" t="s">
        <v>188</v>
      </c>
      <c r="I4758" s="119" t="s">
        <v>190</v>
      </c>
      <c r="J4758" s="119">
        <v>2</v>
      </c>
      <c r="K4758" s="119">
        <v>5</v>
      </c>
      <c r="L4758" s="119">
        <v>504</v>
      </c>
      <c r="M4758" s="119">
        <v>35</v>
      </c>
      <c r="N4758" s="120"/>
    </row>
    <row r="4759" spans="1:14" x14ac:dyDescent="0.25">
      <c r="A4759" s="119">
        <v>839</v>
      </c>
      <c r="B4759" s="119">
        <v>839</v>
      </c>
      <c r="C4759" s="119">
        <v>3</v>
      </c>
      <c r="D4759" s="119" t="s">
        <v>186</v>
      </c>
      <c r="E4759" s="119">
        <v>4</v>
      </c>
      <c r="F4759" s="119" t="s">
        <v>427</v>
      </c>
      <c r="G4759" s="119" t="s">
        <v>428</v>
      </c>
      <c r="H4759" s="119" t="s">
        <v>429</v>
      </c>
      <c r="I4759" s="119" t="s">
        <v>189</v>
      </c>
      <c r="J4759" s="119">
        <v>3</v>
      </c>
      <c r="K4759" s="119">
        <v>7</v>
      </c>
      <c r="L4759" s="119">
        <v>705</v>
      </c>
      <c r="M4759" s="119">
        <v>29</v>
      </c>
      <c r="N4759" s="120"/>
    </row>
    <row r="4760" spans="1:14" x14ac:dyDescent="0.25">
      <c r="A4760" s="119">
        <v>839</v>
      </c>
      <c r="B4760" s="119">
        <v>839</v>
      </c>
      <c r="C4760" s="119">
        <v>3</v>
      </c>
      <c r="D4760" s="119" t="s">
        <v>186</v>
      </c>
      <c r="E4760" s="119">
        <v>4</v>
      </c>
      <c r="F4760" s="119" t="s">
        <v>427</v>
      </c>
      <c r="G4760" s="119" t="s">
        <v>428</v>
      </c>
      <c r="H4760" s="119" t="s">
        <v>429</v>
      </c>
      <c r="I4760" s="119" t="s">
        <v>189</v>
      </c>
      <c r="J4760" s="119">
        <v>3</v>
      </c>
      <c r="K4760" s="119">
        <v>7</v>
      </c>
      <c r="L4760" s="119">
        <v>706</v>
      </c>
      <c r="M4760" s="119">
        <v>30</v>
      </c>
      <c r="N4760" s="120"/>
    </row>
    <row r="4761" spans="1:14" x14ac:dyDescent="0.25">
      <c r="A4761" s="119">
        <v>839</v>
      </c>
      <c r="B4761" s="119">
        <v>839</v>
      </c>
      <c r="C4761" s="119">
        <v>3</v>
      </c>
      <c r="D4761" s="119" t="s">
        <v>186</v>
      </c>
      <c r="E4761" s="119">
        <v>4</v>
      </c>
      <c r="F4761" s="119" t="s">
        <v>427</v>
      </c>
      <c r="G4761" s="119" t="s">
        <v>428</v>
      </c>
      <c r="H4761" s="119" t="s">
        <v>429</v>
      </c>
      <c r="I4761" s="119" t="s">
        <v>189</v>
      </c>
      <c r="J4761" s="119">
        <v>3</v>
      </c>
      <c r="K4761" s="119">
        <v>9</v>
      </c>
      <c r="L4761" s="119">
        <v>904</v>
      </c>
      <c r="M4761" s="119">
        <v>23</v>
      </c>
      <c r="N4761" s="120"/>
    </row>
    <row r="4762" spans="1:14" x14ac:dyDescent="0.25">
      <c r="A4762" s="119">
        <v>839</v>
      </c>
      <c r="B4762" s="119">
        <v>839</v>
      </c>
      <c r="C4762" s="119">
        <v>3</v>
      </c>
      <c r="D4762" s="119" t="s">
        <v>186</v>
      </c>
      <c r="E4762" s="119">
        <v>4</v>
      </c>
      <c r="F4762" s="119" t="s">
        <v>427</v>
      </c>
      <c r="G4762" s="119" t="s">
        <v>428</v>
      </c>
      <c r="H4762" s="119" t="s">
        <v>429</v>
      </c>
      <c r="I4762" s="119" t="s">
        <v>189</v>
      </c>
      <c r="J4762" s="119">
        <v>3</v>
      </c>
      <c r="K4762" s="119">
        <v>9</v>
      </c>
      <c r="L4762" s="119">
        <v>905</v>
      </c>
      <c r="M4762" s="119">
        <v>20</v>
      </c>
      <c r="N4762" s="120"/>
    </row>
    <row r="4763" spans="1:14" x14ac:dyDescent="0.25">
      <c r="A4763" s="119">
        <v>842</v>
      </c>
      <c r="B4763" s="119">
        <v>842</v>
      </c>
      <c r="C4763" s="119">
        <v>11</v>
      </c>
      <c r="D4763" s="119" t="s">
        <v>208</v>
      </c>
      <c r="E4763" s="119">
        <v>14</v>
      </c>
      <c r="F4763" s="119" t="s">
        <v>430</v>
      </c>
      <c r="G4763" s="119" t="s">
        <v>431</v>
      </c>
      <c r="H4763" s="119" t="s">
        <v>188</v>
      </c>
      <c r="I4763" s="119" t="s">
        <v>288</v>
      </c>
      <c r="J4763" s="119">
        <v>1</v>
      </c>
      <c r="K4763" s="119">
        <v>0</v>
      </c>
      <c r="L4763" s="119">
        <v>1</v>
      </c>
      <c r="M4763" s="119">
        <v>40</v>
      </c>
      <c r="N4763" s="120"/>
    </row>
    <row r="4764" spans="1:14" x14ac:dyDescent="0.25">
      <c r="A4764" s="119">
        <v>842</v>
      </c>
      <c r="B4764" s="119">
        <v>842</v>
      </c>
      <c r="C4764" s="119">
        <v>11</v>
      </c>
      <c r="D4764" s="119" t="s">
        <v>208</v>
      </c>
      <c r="E4764" s="119">
        <v>14</v>
      </c>
      <c r="F4764" s="119" t="s">
        <v>430</v>
      </c>
      <c r="G4764" s="119" t="s">
        <v>431</v>
      </c>
      <c r="H4764" s="119" t="s">
        <v>188</v>
      </c>
      <c r="I4764" s="119" t="s">
        <v>288</v>
      </c>
      <c r="J4764" s="119">
        <v>1</v>
      </c>
      <c r="K4764" s="119">
        <v>0</v>
      </c>
      <c r="L4764" s="119">
        <v>2</v>
      </c>
      <c r="M4764" s="119">
        <v>41</v>
      </c>
      <c r="N4764" s="120"/>
    </row>
    <row r="4765" spans="1:14" x14ac:dyDescent="0.25">
      <c r="A4765" s="119">
        <v>842</v>
      </c>
      <c r="B4765" s="119">
        <v>842</v>
      </c>
      <c r="C4765" s="119">
        <v>11</v>
      </c>
      <c r="D4765" s="119" t="s">
        <v>208</v>
      </c>
      <c r="E4765" s="119">
        <v>14</v>
      </c>
      <c r="F4765" s="119" t="s">
        <v>430</v>
      </c>
      <c r="G4765" s="119" t="s">
        <v>431</v>
      </c>
      <c r="H4765" s="119" t="s">
        <v>188</v>
      </c>
      <c r="I4765" s="119" t="s">
        <v>288</v>
      </c>
      <c r="J4765" s="119">
        <v>1</v>
      </c>
      <c r="K4765" s="119">
        <v>0</v>
      </c>
      <c r="L4765" s="119">
        <v>3</v>
      </c>
      <c r="M4765" s="119">
        <v>40</v>
      </c>
      <c r="N4765" s="120"/>
    </row>
    <row r="4766" spans="1:14" x14ac:dyDescent="0.25">
      <c r="A4766" s="119">
        <v>842</v>
      </c>
      <c r="B4766" s="119">
        <v>842</v>
      </c>
      <c r="C4766" s="119">
        <v>11</v>
      </c>
      <c r="D4766" s="119" t="s">
        <v>208</v>
      </c>
      <c r="E4766" s="119">
        <v>14</v>
      </c>
      <c r="F4766" s="119" t="s">
        <v>430</v>
      </c>
      <c r="G4766" s="119" t="s">
        <v>431</v>
      </c>
      <c r="H4766" s="119" t="s">
        <v>188</v>
      </c>
      <c r="I4766" s="119" t="s">
        <v>288</v>
      </c>
      <c r="J4766" s="119">
        <v>2</v>
      </c>
      <c r="K4766" s="119">
        <v>1</v>
      </c>
      <c r="L4766" s="119">
        <v>101</v>
      </c>
      <c r="M4766" s="119">
        <v>42</v>
      </c>
      <c r="N4766" s="120"/>
    </row>
    <row r="4767" spans="1:14" x14ac:dyDescent="0.25">
      <c r="A4767" s="119">
        <v>842</v>
      </c>
      <c r="B4767" s="119">
        <v>842</v>
      </c>
      <c r="C4767" s="119">
        <v>11</v>
      </c>
      <c r="D4767" s="119" t="s">
        <v>208</v>
      </c>
      <c r="E4767" s="119">
        <v>14</v>
      </c>
      <c r="F4767" s="119" t="s">
        <v>430</v>
      </c>
      <c r="G4767" s="119" t="s">
        <v>431</v>
      </c>
      <c r="H4767" s="119" t="s">
        <v>188</v>
      </c>
      <c r="I4767" s="119" t="s">
        <v>288</v>
      </c>
      <c r="J4767" s="119">
        <v>2</v>
      </c>
      <c r="K4767" s="119">
        <v>1</v>
      </c>
      <c r="L4767" s="119">
        <v>102</v>
      </c>
      <c r="M4767" s="119">
        <v>36</v>
      </c>
      <c r="N4767" s="120"/>
    </row>
    <row r="4768" spans="1:14" x14ac:dyDescent="0.25">
      <c r="A4768" s="119">
        <v>842</v>
      </c>
      <c r="B4768" s="119">
        <v>842</v>
      </c>
      <c r="C4768" s="119">
        <v>11</v>
      </c>
      <c r="D4768" s="119" t="s">
        <v>208</v>
      </c>
      <c r="E4768" s="119">
        <v>14</v>
      </c>
      <c r="F4768" s="119" t="s">
        <v>430</v>
      </c>
      <c r="G4768" s="119" t="s">
        <v>431</v>
      </c>
      <c r="H4768" s="119" t="s">
        <v>188</v>
      </c>
      <c r="I4768" s="119" t="s">
        <v>288</v>
      </c>
      <c r="J4768" s="119">
        <v>2</v>
      </c>
      <c r="K4768" s="119">
        <v>1</v>
      </c>
      <c r="L4768" s="119">
        <v>103</v>
      </c>
      <c r="M4768" s="119">
        <v>42</v>
      </c>
      <c r="N4768" s="120"/>
    </row>
    <row r="4769" spans="1:14" x14ac:dyDescent="0.25">
      <c r="A4769" s="119">
        <v>842</v>
      </c>
      <c r="B4769" s="119">
        <v>842</v>
      </c>
      <c r="C4769" s="119">
        <v>11</v>
      </c>
      <c r="D4769" s="119" t="s">
        <v>208</v>
      </c>
      <c r="E4769" s="119">
        <v>14</v>
      </c>
      <c r="F4769" s="119" t="s">
        <v>430</v>
      </c>
      <c r="G4769" s="119" t="s">
        <v>431</v>
      </c>
      <c r="H4769" s="119" t="s">
        <v>188</v>
      </c>
      <c r="I4769" s="119" t="s">
        <v>288</v>
      </c>
      <c r="J4769" s="119">
        <v>2</v>
      </c>
      <c r="K4769" s="119">
        <v>2</v>
      </c>
      <c r="L4769" s="119">
        <v>201</v>
      </c>
      <c r="M4769" s="119">
        <v>44</v>
      </c>
      <c r="N4769" s="120"/>
    </row>
    <row r="4770" spans="1:14" x14ac:dyDescent="0.25">
      <c r="A4770" s="119">
        <v>842</v>
      </c>
      <c r="B4770" s="119">
        <v>842</v>
      </c>
      <c r="C4770" s="119">
        <v>11</v>
      </c>
      <c r="D4770" s="119" t="s">
        <v>208</v>
      </c>
      <c r="E4770" s="119">
        <v>14</v>
      </c>
      <c r="F4770" s="119" t="s">
        <v>430</v>
      </c>
      <c r="G4770" s="119" t="s">
        <v>431</v>
      </c>
      <c r="H4770" s="119" t="s">
        <v>188</v>
      </c>
      <c r="I4770" s="119" t="s">
        <v>288</v>
      </c>
      <c r="J4770" s="119">
        <v>2</v>
      </c>
      <c r="K4770" s="119">
        <v>2</v>
      </c>
      <c r="L4770" s="119">
        <v>202</v>
      </c>
      <c r="M4770" s="119">
        <v>43</v>
      </c>
      <c r="N4770" s="120"/>
    </row>
    <row r="4771" spans="1:14" x14ac:dyDescent="0.25">
      <c r="A4771" s="119">
        <v>842</v>
      </c>
      <c r="B4771" s="119">
        <v>842</v>
      </c>
      <c r="C4771" s="119">
        <v>11</v>
      </c>
      <c r="D4771" s="119" t="s">
        <v>208</v>
      </c>
      <c r="E4771" s="119">
        <v>14</v>
      </c>
      <c r="F4771" s="119" t="s">
        <v>430</v>
      </c>
      <c r="G4771" s="119" t="s">
        <v>431</v>
      </c>
      <c r="H4771" s="119" t="s">
        <v>188</v>
      </c>
      <c r="I4771" s="119" t="s">
        <v>288</v>
      </c>
      <c r="J4771" s="119">
        <v>2</v>
      </c>
      <c r="K4771" s="119">
        <v>2</v>
      </c>
      <c r="L4771" s="119">
        <v>203</v>
      </c>
      <c r="M4771" s="119">
        <v>41</v>
      </c>
      <c r="N4771" s="120"/>
    </row>
    <row r="4772" spans="1:14" x14ac:dyDescent="0.25">
      <c r="A4772" s="119">
        <v>842</v>
      </c>
      <c r="B4772" s="119">
        <v>842</v>
      </c>
      <c r="C4772" s="119">
        <v>11</v>
      </c>
      <c r="D4772" s="119" t="s">
        <v>208</v>
      </c>
      <c r="E4772" s="119">
        <v>14</v>
      </c>
      <c r="F4772" s="119" t="s">
        <v>430</v>
      </c>
      <c r="G4772" s="119" t="s">
        <v>431</v>
      </c>
      <c r="H4772" s="119" t="s">
        <v>188</v>
      </c>
      <c r="I4772" s="119" t="s">
        <v>288</v>
      </c>
      <c r="J4772" s="119">
        <v>2</v>
      </c>
      <c r="K4772" s="119">
        <v>3</v>
      </c>
      <c r="L4772" s="119">
        <v>301</v>
      </c>
      <c r="M4772" s="119">
        <v>43</v>
      </c>
      <c r="N4772" s="120"/>
    </row>
    <row r="4773" spans="1:14" x14ac:dyDescent="0.25">
      <c r="A4773" s="119">
        <v>842</v>
      </c>
      <c r="B4773" s="119">
        <v>842</v>
      </c>
      <c r="C4773" s="119">
        <v>11</v>
      </c>
      <c r="D4773" s="119" t="s">
        <v>208</v>
      </c>
      <c r="E4773" s="119">
        <v>14</v>
      </c>
      <c r="F4773" s="119" t="s">
        <v>430</v>
      </c>
      <c r="G4773" s="119" t="s">
        <v>431</v>
      </c>
      <c r="H4773" s="119" t="s">
        <v>188</v>
      </c>
      <c r="I4773" s="119" t="s">
        <v>288</v>
      </c>
      <c r="J4773" s="119">
        <v>2</v>
      </c>
      <c r="K4773" s="119">
        <v>3</v>
      </c>
      <c r="L4773" s="119">
        <v>302</v>
      </c>
      <c r="M4773" s="119">
        <v>41</v>
      </c>
      <c r="N4773" s="120"/>
    </row>
    <row r="4774" spans="1:14" x14ac:dyDescent="0.25">
      <c r="A4774" s="119">
        <v>842</v>
      </c>
      <c r="B4774" s="119">
        <v>842</v>
      </c>
      <c r="C4774" s="119">
        <v>11</v>
      </c>
      <c r="D4774" s="119" t="s">
        <v>208</v>
      </c>
      <c r="E4774" s="119">
        <v>14</v>
      </c>
      <c r="F4774" s="119" t="s">
        <v>430</v>
      </c>
      <c r="G4774" s="119" t="s">
        <v>431</v>
      </c>
      <c r="H4774" s="119" t="s">
        <v>188</v>
      </c>
      <c r="I4774" s="119" t="s">
        <v>288</v>
      </c>
      <c r="J4774" s="119">
        <v>2</v>
      </c>
      <c r="K4774" s="119">
        <v>3</v>
      </c>
      <c r="L4774" s="119">
        <v>303</v>
      </c>
      <c r="M4774" s="119">
        <v>42</v>
      </c>
      <c r="N4774" s="120"/>
    </row>
    <row r="4775" spans="1:14" x14ac:dyDescent="0.25">
      <c r="A4775" s="119">
        <v>842</v>
      </c>
      <c r="B4775" s="119">
        <v>842</v>
      </c>
      <c r="C4775" s="119">
        <v>11</v>
      </c>
      <c r="D4775" s="119" t="s">
        <v>208</v>
      </c>
      <c r="E4775" s="119">
        <v>14</v>
      </c>
      <c r="F4775" s="119" t="s">
        <v>430</v>
      </c>
      <c r="G4775" s="119" t="s">
        <v>431</v>
      </c>
      <c r="H4775" s="119" t="s">
        <v>188</v>
      </c>
      <c r="I4775" s="119" t="s">
        <v>288</v>
      </c>
      <c r="J4775" s="119">
        <v>2</v>
      </c>
      <c r="K4775" s="119">
        <v>4</v>
      </c>
      <c r="L4775" s="119">
        <v>401</v>
      </c>
      <c r="M4775" s="119">
        <v>40</v>
      </c>
      <c r="N4775" s="120"/>
    </row>
    <row r="4776" spans="1:14" x14ac:dyDescent="0.25">
      <c r="A4776" s="119">
        <v>842</v>
      </c>
      <c r="B4776" s="119">
        <v>842</v>
      </c>
      <c r="C4776" s="119">
        <v>11</v>
      </c>
      <c r="D4776" s="119" t="s">
        <v>208</v>
      </c>
      <c r="E4776" s="119">
        <v>14</v>
      </c>
      <c r="F4776" s="119" t="s">
        <v>430</v>
      </c>
      <c r="G4776" s="119" t="s">
        <v>431</v>
      </c>
      <c r="H4776" s="119" t="s">
        <v>188</v>
      </c>
      <c r="I4776" s="119" t="s">
        <v>288</v>
      </c>
      <c r="J4776" s="119">
        <v>2</v>
      </c>
      <c r="K4776" s="119">
        <v>4</v>
      </c>
      <c r="L4776" s="119">
        <v>402</v>
      </c>
      <c r="M4776" s="119">
        <v>42</v>
      </c>
      <c r="N4776" s="120"/>
    </row>
    <row r="4777" spans="1:14" x14ac:dyDescent="0.25">
      <c r="A4777" s="119">
        <v>842</v>
      </c>
      <c r="B4777" s="119">
        <v>842</v>
      </c>
      <c r="C4777" s="119">
        <v>11</v>
      </c>
      <c r="D4777" s="119" t="s">
        <v>208</v>
      </c>
      <c r="E4777" s="119">
        <v>14</v>
      </c>
      <c r="F4777" s="119" t="s">
        <v>430</v>
      </c>
      <c r="G4777" s="119" t="s">
        <v>431</v>
      </c>
      <c r="H4777" s="119" t="s">
        <v>188</v>
      </c>
      <c r="I4777" s="119" t="s">
        <v>288</v>
      </c>
      <c r="J4777" s="119">
        <v>2</v>
      </c>
      <c r="K4777" s="119">
        <v>4</v>
      </c>
      <c r="L4777" s="119">
        <v>403</v>
      </c>
      <c r="M4777" s="119">
        <v>39</v>
      </c>
      <c r="N4777" s="120"/>
    </row>
    <row r="4778" spans="1:14" x14ac:dyDescent="0.25">
      <c r="A4778" s="119">
        <v>842</v>
      </c>
      <c r="B4778" s="119">
        <v>842</v>
      </c>
      <c r="C4778" s="119">
        <v>11</v>
      </c>
      <c r="D4778" s="119" t="s">
        <v>208</v>
      </c>
      <c r="E4778" s="119">
        <v>14</v>
      </c>
      <c r="F4778" s="119" t="s">
        <v>430</v>
      </c>
      <c r="G4778" s="119" t="s">
        <v>431</v>
      </c>
      <c r="H4778" s="119" t="s">
        <v>188</v>
      </c>
      <c r="I4778" s="119" t="s">
        <v>288</v>
      </c>
      <c r="J4778" s="119">
        <v>2</v>
      </c>
      <c r="K4778" s="119">
        <v>5</v>
      </c>
      <c r="L4778" s="119">
        <v>501</v>
      </c>
      <c r="M4778" s="119">
        <v>41</v>
      </c>
      <c r="N4778" s="120"/>
    </row>
    <row r="4779" spans="1:14" x14ac:dyDescent="0.25">
      <c r="A4779" s="119">
        <v>842</v>
      </c>
      <c r="B4779" s="119">
        <v>842</v>
      </c>
      <c r="C4779" s="119">
        <v>11</v>
      </c>
      <c r="D4779" s="119" t="s">
        <v>208</v>
      </c>
      <c r="E4779" s="119">
        <v>14</v>
      </c>
      <c r="F4779" s="119" t="s">
        <v>430</v>
      </c>
      <c r="G4779" s="119" t="s">
        <v>431</v>
      </c>
      <c r="H4779" s="119" t="s">
        <v>188</v>
      </c>
      <c r="I4779" s="119" t="s">
        <v>288</v>
      </c>
      <c r="J4779" s="119">
        <v>2</v>
      </c>
      <c r="K4779" s="119">
        <v>5</v>
      </c>
      <c r="L4779" s="119">
        <v>502</v>
      </c>
      <c r="M4779" s="119">
        <v>43</v>
      </c>
      <c r="N4779" s="120"/>
    </row>
    <row r="4780" spans="1:14" x14ac:dyDescent="0.25">
      <c r="A4780" s="119">
        <v>842</v>
      </c>
      <c r="B4780" s="119">
        <v>842</v>
      </c>
      <c r="C4780" s="119">
        <v>11</v>
      </c>
      <c r="D4780" s="119" t="s">
        <v>208</v>
      </c>
      <c r="E4780" s="119">
        <v>14</v>
      </c>
      <c r="F4780" s="119" t="s">
        <v>430</v>
      </c>
      <c r="G4780" s="119" t="s">
        <v>431</v>
      </c>
      <c r="H4780" s="119" t="s">
        <v>188</v>
      </c>
      <c r="I4780" s="119" t="s">
        <v>288</v>
      </c>
      <c r="J4780" s="119">
        <v>2</v>
      </c>
      <c r="K4780" s="119">
        <v>5</v>
      </c>
      <c r="L4780" s="119">
        <v>503</v>
      </c>
      <c r="M4780" s="119">
        <v>40</v>
      </c>
      <c r="N4780" s="120"/>
    </row>
    <row r="4781" spans="1:14" x14ac:dyDescent="0.25">
      <c r="A4781" s="119">
        <v>842</v>
      </c>
      <c r="B4781" s="119">
        <v>842</v>
      </c>
      <c r="C4781" s="119">
        <v>11</v>
      </c>
      <c r="D4781" s="119" t="s">
        <v>208</v>
      </c>
      <c r="E4781" s="119">
        <v>14</v>
      </c>
      <c r="F4781" s="119" t="s">
        <v>430</v>
      </c>
      <c r="G4781" s="119" t="s">
        <v>431</v>
      </c>
      <c r="H4781" s="119" t="s">
        <v>188</v>
      </c>
      <c r="I4781" s="119" t="s">
        <v>288</v>
      </c>
      <c r="J4781" s="119">
        <v>3</v>
      </c>
      <c r="K4781" s="119">
        <v>6</v>
      </c>
      <c r="L4781" s="119">
        <v>601</v>
      </c>
      <c r="M4781" s="119">
        <v>42</v>
      </c>
      <c r="N4781" s="120"/>
    </row>
    <row r="4782" spans="1:14" x14ac:dyDescent="0.25">
      <c r="A4782" s="119">
        <v>842</v>
      </c>
      <c r="B4782" s="119">
        <v>842</v>
      </c>
      <c r="C4782" s="119">
        <v>11</v>
      </c>
      <c r="D4782" s="119" t="s">
        <v>208</v>
      </c>
      <c r="E4782" s="119">
        <v>14</v>
      </c>
      <c r="F4782" s="119" t="s">
        <v>430</v>
      </c>
      <c r="G4782" s="119" t="s">
        <v>431</v>
      </c>
      <c r="H4782" s="119" t="s">
        <v>188</v>
      </c>
      <c r="I4782" s="119" t="s">
        <v>288</v>
      </c>
      <c r="J4782" s="119">
        <v>3</v>
      </c>
      <c r="K4782" s="119">
        <v>6</v>
      </c>
      <c r="L4782" s="119">
        <v>602</v>
      </c>
      <c r="M4782" s="119">
        <v>46</v>
      </c>
      <c r="N4782" s="120"/>
    </row>
    <row r="4783" spans="1:14" x14ac:dyDescent="0.25">
      <c r="A4783" s="119">
        <v>842</v>
      </c>
      <c r="B4783" s="119">
        <v>842</v>
      </c>
      <c r="C4783" s="119">
        <v>11</v>
      </c>
      <c r="D4783" s="119" t="s">
        <v>208</v>
      </c>
      <c r="E4783" s="119">
        <v>14</v>
      </c>
      <c r="F4783" s="119" t="s">
        <v>430</v>
      </c>
      <c r="G4783" s="119" t="s">
        <v>431</v>
      </c>
      <c r="H4783" s="119" t="s">
        <v>188</v>
      </c>
      <c r="I4783" s="119" t="s">
        <v>288</v>
      </c>
      <c r="J4783" s="119">
        <v>3</v>
      </c>
      <c r="K4783" s="119">
        <v>6</v>
      </c>
      <c r="L4783" s="119">
        <v>603</v>
      </c>
      <c r="M4783" s="119">
        <v>40</v>
      </c>
      <c r="N4783" s="120"/>
    </row>
    <row r="4784" spans="1:14" x14ac:dyDescent="0.25">
      <c r="A4784" s="119">
        <v>842</v>
      </c>
      <c r="B4784" s="119">
        <v>842</v>
      </c>
      <c r="C4784" s="119">
        <v>11</v>
      </c>
      <c r="D4784" s="119" t="s">
        <v>208</v>
      </c>
      <c r="E4784" s="119">
        <v>14</v>
      </c>
      <c r="F4784" s="119" t="s">
        <v>430</v>
      </c>
      <c r="G4784" s="119" t="s">
        <v>431</v>
      </c>
      <c r="H4784" s="119" t="s">
        <v>188</v>
      </c>
      <c r="I4784" s="119" t="s">
        <v>288</v>
      </c>
      <c r="J4784" s="119">
        <v>3</v>
      </c>
      <c r="K4784" s="119">
        <v>7</v>
      </c>
      <c r="L4784" s="119">
        <v>701</v>
      </c>
      <c r="M4784" s="119">
        <v>42</v>
      </c>
      <c r="N4784" s="120"/>
    </row>
    <row r="4785" spans="1:14" x14ac:dyDescent="0.25">
      <c r="A4785" s="119">
        <v>842</v>
      </c>
      <c r="B4785" s="119">
        <v>842</v>
      </c>
      <c r="C4785" s="119">
        <v>11</v>
      </c>
      <c r="D4785" s="119" t="s">
        <v>208</v>
      </c>
      <c r="E4785" s="119">
        <v>14</v>
      </c>
      <c r="F4785" s="119" t="s">
        <v>430</v>
      </c>
      <c r="G4785" s="119" t="s">
        <v>431</v>
      </c>
      <c r="H4785" s="119" t="s">
        <v>188</v>
      </c>
      <c r="I4785" s="119" t="s">
        <v>288</v>
      </c>
      <c r="J4785" s="119">
        <v>3</v>
      </c>
      <c r="K4785" s="119">
        <v>7</v>
      </c>
      <c r="L4785" s="119">
        <v>702</v>
      </c>
      <c r="M4785" s="119">
        <v>42</v>
      </c>
      <c r="N4785" s="120"/>
    </row>
    <row r="4786" spans="1:14" x14ac:dyDescent="0.25">
      <c r="A4786" s="119">
        <v>842</v>
      </c>
      <c r="B4786" s="119">
        <v>842</v>
      </c>
      <c r="C4786" s="119">
        <v>11</v>
      </c>
      <c r="D4786" s="119" t="s">
        <v>208</v>
      </c>
      <c r="E4786" s="119">
        <v>14</v>
      </c>
      <c r="F4786" s="119" t="s">
        <v>430</v>
      </c>
      <c r="G4786" s="119" t="s">
        <v>431</v>
      </c>
      <c r="H4786" s="119" t="s">
        <v>188</v>
      </c>
      <c r="I4786" s="119" t="s">
        <v>288</v>
      </c>
      <c r="J4786" s="119">
        <v>3</v>
      </c>
      <c r="K4786" s="119">
        <v>7</v>
      </c>
      <c r="L4786" s="119">
        <v>703</v>
      </c>
      <c r="M4786" s="119">
        <v>40</v>
      </c>
      <c r="N4786" s="120"/>
    </row>
    <row r="4787" spans="1:14" x14ac:dyDescent="0.25">
      <c r="A4787" s="119">
        <v>842</v>
      </c>
      <c r="B4787" s="119">
        <v>842</v>
      </c>
      <c r="C4787" s="119">
        <v>11</v>
      </c>
      <c r="D4787" s="119" t="s">
        <v>208</v>
      </c>
      <c r="E4787" s="119">
        <v>14</v>
      </c>
      <c r="F4787" s="119" t="s">
        <v>430</v>
      </c>
      <c r="G4787" s="119" t="s">
        <v>431</v>
      </c>
      <c r="H4787" s="119" t="s">
        <v>188</v>
      </c>
      <c r="I4787" s="119" t="s">
        <v>288</v>
      </c>
      <c r="J4787" s="119">
        <v>3</v>
      </c>
      <c r="K4787" s="119">
        <v>8</v>
      </c>
      <c r="L4787" s="119">
        <v>801</v>
      </c>
      <c r="M4787" s="119">
        <v>44</v>
      </c>
      <c r="N4787" s="120"/>
    </row>
    <row r="4788" spans="1:14" x14ac:dyDescent="0.25">
      <c r="A4788" s="119">
        <v>842</v>
      </c>
      <c r="B4788" s="119">
        <v>842</v>
      </c>
      <c r="C4788" s="119">
        <v>11</v>
      </c>
      <c r="D4788" s="119" t="s">
        <v>208</v>
      </c>
      <c r="E4788" s="119">
        <v>14</v>
      </c>
      <c r="F4788" s="119" t="s">
        <v>430</v>
      </c>
      <c r="G4788" s="119" t="s">
        <v>431</v>
      </c>
      <c r="H4788" s="119" t="s">
        <v>188</v>
      </c>
      <c r="I4788" s="119" t="s">
        <v>288</v>
      </c>
      <c r="J4788" s="119">
        <v>3</v>
      </c>
      <c r="K4788" s="119">
        <v>8</v>
      </c>
      <c r="L4788" s="119">
        <v>802</v>
      </c>
      <c r="M4788" s="119">
        <v>44</v>
      </c>
      <c r="N4788" s="120"/>
    </row>
    <row r="4789" spans="1:14" x14ac:dyDescent="0.25">
      <c r="A4789" s="119">
        <v>842</v>
      </c>
      <c r="B4789" s="119">
        <v>842</v>
      </c>
      <c r="C4789" s="119">
        <v>11</v>
      </c>
      <c r="D4789" s="119" t="s">
        <v>208</v>
      </c>
      <c r="E4789" s="119">
        <v>14</v>
      </c>
      <c r="F4789" s="119" t="s">
        <v>430</v>
      </c>
      <c r="G4789" s="119" t="s">
        <v>431</v>
      </c>
      <c r="H4789" s="119" t="s">
        <v>188</v>
      </c>
      <c r="I4789" s="119" t="s">
        <v>288</v>
      </c>
      <c r="J4789" s="119">
        <v>3</v>
      </c>
      <c r="K4789" s="119">
        <v>8</v>
      </c>
      <c r="L4789" s="119">
        <v>803</v>
      </c>
      <c r="M4789" s="119">
        <v>45</v>
      </c>
      <c r="N4789" s="120"/>
    </row>
    <row r="4790" spans="1:14" x14ac:dyDescent="0.25">
      <c r="A4790" s="119">
        <v>842</v>
      </c>
      <c r="B4790" s="119">
        <v>842</v>
      </c>
      <c r="C4790" s="119">
        <v>11</v>
      </c>
      <c r="D4790" s="119" t="s">
        <v>208</v>
      </c>
      <c r="E4790" s="119">
        <v>14</v>
      </c>
      <c r="F4790" s="119" t="s">
        <v>430</v>
      </c>
      <c r="G4790" s="119" t="s">
        <v>431</v>
      </c>
      <c r="H4790" s="119" t="s">
        <v>188</v>
      </c>
      <c r="I4790" s="119" t="s">
        <v>288</v>
      </c>
      <c r="J4790" s="119">
        <v>3</v>
      </c>
      <c r="K4790" s="119">
        <v>9</v>
      </c>
      <c r="L4790" s="119">
        <v>901</v>
      </c>
      <c r="M4790" s="119">
        <v>42</v>
      </c>
      <c r="N4790" s="120"/>
    </row>
    <row r="4791" spans="1:14" x14ac:dyDescent="0.25">
      <c r="A4791" s="119">
        <v>842</v>
      </c>
      <c r="B4791" s="119">
        <v>842</v>
      </c>
      <c r="C4791" s="119">
        <v>11</v>
      </c>
      <c r="D4791" s="119" t="s">
        <v>208</v>
      </c>
      <c r="E4791" s="119">
        <v>14</v>
      </c>
      <c r="F4791" s="119" t="s">
        <v>430</v>
      </c>
      <c r="G4791" s="119" t="s">
        <v>431</v>
      </c>
      <c r="H4791" s="119" t="s">
        <v>188</v>
      </c>
      <c r="I4791" s="119" t="s">
        <v>288</v>
      </c>
      <c r="J4791" s="119">
        <v>3</v>
      </c>
      <c r="K4791" s="119">
        <v>9</v>
      </c>
      <c r="L4791" s="119">
        <v>902</v>
      </c>
      <c r="M4791" s="119">
        <v>43</v>
      </c>
      <c r="N4791" s="120"/>
    </row>
    <row r="4792" spans="1:14" x14ac:dyDescent="0.25">
      <c r="A4792" s="119">
        <v>842</v>
      </c>
      <c r="B4792" s="119">
        <v>842</v>
      </c>
      <c r="C4792" s="119">
        <v>11</v>
      </c>
      <c r="D4792" s="119" t="s">
        <v>208</v>
      </c>
      <c r="E4792" s="119">
        <v>14</v>
      </c>
      <c r="F4792" s="119" t="s">
        <v>430</v>
      </c>
      <c r="G4792" s="119" t="s">
        <v>431</v>
      </c>
      <c r="H4792" s="119" t="s">
        <v>188</v>
      </c>
      <c r="I4792" s="119" t="s">
        <v>288</v>
      </c>
      <c r="J4792" s="119">
        <v>3</v>
      </c>
      <c r="K4792" s="119">
        <v>9</v>
      </c>
      <c r="L4792" s="119">
        <v>903</v>
      </c>
      <c r="M4792" s="119">
        <v>43</v>
      </c>
      <c r="N4792" s="120"/>
    </row>
    <row r="4793" spans="1:14" x14ac:dyDescent="0.25">
      <c r="A4793" s="119">
        <v>842</v>
      </c>
      <c r="B4793" s="119">
        <v>842</v>
      </c>
      <c r="C4793" s="119">
        <v>11</v>
      </c>
      <c r="D4793" s="119" t="s">
        <v>208</v>
      </c>
      <c r="E4793" s="119">
        <v>14</v>
      </c>
      <c r="F4793" s="119" t="s">
        <v>430</v>
      </c>
      <c r="G4793" s="119" t="s">
        <v>431</v>
      </c>
      <c r="H4793" s="119" t="s">
        <v>188</v>
      </c>
      <c r="I4793" s="119" t="s">
        <v>288</v>
      </c>
      <c r="J4793" s="119">
        <v>4</v>
      </c>
      <c r="K4793" s="119">
        <v>10</v>
      </c>
      <c r="L4793" s="119">
        <v>1001</v>
      </c>
      <c r="M4793" s="119">
        <v>38</v>
      </c>
      <c r="N4793" s="120"/>
    </row>
    <row r="4794" spans="1:14" x14ac:dyDescent="0.25">
      <c r="A4794" s="119">
        <v>842</v>
      </c>
      <c r="B4794" s="119">
        <v>842</v>
      </c>
      <c r="C4794" s="119">
        <v>11</v>
      </c>
      <c r="D4794" s="119" t="s">
        <v>208</v>
      </c>
      <c r="E4794" s="119">
        <v>14</v>
      </c>
      <c r="F4794" s="119" t="s">
        <v>430</v>
      </c>
      <c r="G4794" s="119" t="s">
        <v>431</v>
      </c>
      <c r="H4794" s="119" t="s">
        <v>188</v>
      </c>
      <c r="I4794" s="119" t="s">
        <v>288</v>
      </c>
      <c r="J4794" s="119">
        <v>4</v>
      </c>
      <c r="K4794" s="119">
        <v>10</v>
      </c>
      <c r="L4794" s="119">
        <v>1002</v>
      </c>
      <c r="M4794" s="119">
        <v>39</v>
      </c>
      <c r="N4794" s="120"/>
    </row>
    <row r="4795" spans="1:14" x14ac:dyDescent="0.25">
      <c r="A4795" s="119">
        <v>842</v>
      </c>
      <c r="B4795" s="119">
        <v>842</v>
      </c>
      <c r="C4795" s="119">
        <v>11</v>
      </c>
      <c r="D4795" s="119" t="s">
        <v>208</v>
      </c>
      <c r="E4795" s="119">
        <v>14</v>
      </c>
      <c r="F4795" s="119" t="s">
        <v>430</v>
      </c>
      <c r="G4795" s="119" t="s">
        <v>431</v>
      </c>
      <c r="H4795" s="119" t="s">
        <v>188</v>
      </c>
      <c r="I4795" s="119" t="s">
        <v>288</v>
      </c>
      <c r="J4795" s="119">
        <v>4</v>
      </c>
      <c r="K4795" s="119">
        <v>10</v>
      </c>
      <c r="L4795" s="119">
        <v>1003</v>
      </c>
      <c r="M4795" s="119">
        <v>40</v>
      </c>
      <c r="N4795" s="120"/>
    </row>
    <row r="4796" spans="1:14" x14ac:dyDescent="0.25">
      <c r="A4796" s="119">
        <v>842</v>
      </c>
      <c r="B4796" s="119">
        <v>842</v>
      </c>
      <c r="C4796" s="119">
        <v>11</v>
      </c>
      <c r="D4796" s="119" t="s">
        <v>208</v>
      </c>
      <c r="E4796" s="119">
        <v>14</v>
      </c>
      <c r="F4796" s="119" t="s">
        <v>430</v>
      </c>
      <c r="G4796" s="119" t="s">
        <v>431</v>
      </c>
      <c r="H4796" s="119" t="s">
        <v>188</v>
      </c>
      <c r="I4796" s="119" t="s">
        <v>288</v>
      </c>
      <c r="J4796" s="119">
        <v>4</v>
      </c>
      <c r="K4796" s="119">
        <v>11</v>
      </c>
      <c r="L4796" s="119">
        <v>1101</v>
      </c>
      <c r="M4796" s="119">
        <v>33</v>
      </c>
      <c r="N4796" s="120"/>
    </row>
    <row r="4797" spans="1:14" x14ac:dyDescent="0.25">
      <c r="A4797" s="119">
        <v>842</v>
      </c>
      <c r="B4797" s="119">
        <v>842</v>
      </c>
      <c r="C4797" s="119">
        <v>11</v>
      </c>
      <c r="D4797" s="119" t="s">
        <v>208</v>
      </c>
      <c r="E4797" s="119">
        <v>14</v>
      </c>
      <c r="F4797" s="119" t="s">
        <v>430</v>
      </c>
      <c r="G4797" s="119" t="s">
        <v>431</v>
      </c>
      <c r="H4797" s="119" t="s">
        <v>188</v>
      </c>
      <c r="I4797" s="119" t="s">
        <v>288</v>
      </c>
      <c r="J4797" s="119">
        <v>4</v>
      </c>
      <c r="K4797" s="119">
        <v>11</v>
      </c>
      <c r="L4797" s="119">
        <v>1102</v>
      </c>
      <c r="M4797" s="119">
        <v>29</v>
      </c>
      <c r="N4797" s="120"/>
    </row>
    <row r="4798" spans="1:14" x14ac:dyDescent="0.25">
      <c r="A4798" s="119">
        <v>842</v>
      </c>
      <c r="B4798" s="119">
        <v>842</v>
      </c>
      <c r="C4798" s="119">
        <v>11</v>
      </c>
      <c r="D4798" s="119" t="s">
        <v>208</v>
      </c>
      <c r="E4798" s="119">
        <v>14</v>
      </c>
      <c r="F4798" s="119" t="s">
        <v>430</v>
      </c>
      <c r="G4798" s="119" t="s">
        <v>431</v>
      </c>
      <c r="H4798" s="119" t="s">
        <v>188</v>
      </c>
      <c r="I4798" s="119" t="s">
        <v>288</v>
      </c>
      <c r="J4798" s="119">
        <v>4</v>
      </c>
      <c r="K4798" s="119">
        <v>11</v>
      </c>
      <c r="L4798" s="119">
        <v>1103</v>
      </c>
      <c r="M4798" s="119">
        <v>33</v>
      </c>
      <c r="N4798" s="120"/>
    </row>
    <row r="4799" spans="1:14" x14ac:dyDescent="0.25">
      <c r="A4799" s="119">
        <v>857</v>
      </c>
      <c r="B4799" s="119">
        <v>857</v>
      </c>
      <c r="C4799" s="119">
        <v>3</v>
      </c>
      <c r="D4799" s="119" t="s">
        <v>202</v>
      </c>
      <c r="E4799" s="119">
        <v>3</v>
      </c>
      <c r="F4799" s="119" t="s">
        <v>432</v>
      </c>
      <c r="G4799" s="119" t="s">
        <v>433</v>
      </c>
      <c r="H4799" s="119" t="s">
        <v>188</v>
      </c>
      <c r="I4799" s="119" t="s">
        <v>288</v>
      </c>
      <c r="J4799" s="119">
        <v>1</v>
      </c>
      <c r="K4799" s="119">
        <v>0</v>
      </c>
      <c r="L4799" s="119">
        <v>1</v>
      </c>
      <c r="M4799" s="119">
        <v>27</v>
      </c>
      <c r="N4799" s="120"/>
    </row>
    <row r="4800" spans="1:14" x14ac:dyDescent="0.25">
      <c r="A4800" s="119">
        <v>857</v>
      </c>
      <c r="B4800" s="119">
        <v>857</v>
      </c>
      <c r="C4800" s="119">
        <v>3</v>
      </c>
      <c r="D4800" s="119" t="s">
        <v>202</v>
      </c>
      <c r="E4800" s="119">
        <v>3</v>
      </c>
      <c r="F4800" s="119" t="s">
        <v>432</v>
      </c>
      <c r="G4800" s="119" t="s">
        <v>433</v>
      </c>
      <c r="H4800" s="119" t="s">
        <v>188</v>
      </c>
      <c r="I4800" s="119" t="s">
        <v>288</v>
      </c>
      <c r="J4800" s="119">
        <v>1</v>
      </c>
      <c r="K4800" s="119">
        <v>0</v>
      </c>
      <c r="L4800" s="119">
        <v>2</v>
      </c>
      <c r="M4800" s="119">
        <v>27</v>
      </c>
      <c r="N4800" s="120"/>
    </row>
    <row r="4801" spans="1:14" x14ac:dyDescent="0.25">
      <c r="A4801" s="119">
        <v>857</v>
      </c>
      <c r="B4801" s="119">
        <v>857</v>
      </c>
      <c r="C4801" s="119">
        <v>3</v>
      </c>
      <c r="D4801" s="119" t="s">
        <v>202</v>
      </c>
      <c r="E4801" s="119">
        <v>3</v>
      </c>
      <c r="F4801" s="119" t="s">
        <v>432</v>
      </c>
      <c r="G4801" s="119" t="s">
        <v>433</v>
      </c>
      <c r="H4801" s="119" t="s">
        <v>188</v>
      </c>
      <c r="I4801" s="119" t="s">
        <v>288</v>
      </c>
      <c r="J4801" s="119">
        <v>1</v>
      </c>
      <c r="K4801" s="119">
        <v>0</v>
      </c>
      <c r="L4801" s="119">
        <v>3</v>
      </c>
      <c r="M4801" s="119">
        <v>26</v>
      </c>
      <c r="N4801" s="120"/>
    </row>
    <row r="4802" spans="1:14" x14ac:dyDescent="0.25">
      <c r="A4802" s="119">
        <v>857</v>
      </c>
      <c r="B4802" s="119">
        <v>857</v>
      </c>
      <c r="C4802" s="119">
        <v>3</v>
      </c>
      <c r="D4802" s="119" t="s">
        <v>202</v>
      </c>
      <c r="E4802" s="119">
        <v>3</v>
      </c>
      <c r="F4802" s="119" t="s">
        <v>432</v>
      </c>
      <c r="G4802" s="119" t="s">
        <v>433</v>
      </c>
      <c r="H4802" s="119" t="s">
        <v>188</v>
      </c>
      <c r="I4802" s="119" t="s">
        <v>288</v>
      </c>
      <c r="J4802" s="119">
        <v>2</v>
      </c>
      <c r="K4802" s="119">
        <v>1</v>
      </c>
      <c r="L4802" s="119">
        <v>101</v>
      </c>
      <c r="M4802" s="119">
        <v>32</v>
      </c>
      <c r="N4802" s="120"/>
    </row>
    <row r="4803" spans="1:14" x14ac:dyDescent="0.25">
      <c r="A4803" s="119">
        <v>857</v>
      </c>
      <c r="B4803" s="119">
        <v>857</v>
      </c>
      <c r="C4803" s="119">
        <v>3</v>
      </c>
      <c r="D4803" s="119" t="s">
        <v>202</v>
      </c>
      <c r="E4803" s="119">
        <v>3</v>
      </c>
      <c r="F4803" s="119" t="s">
        <v>432</v>
      </c>
      <c r="G4803" s="119" t="s">
        <v>433</v>
      </c>
      <c r="H4803" s="119" t="s">
        <v>188</v>
      </c>
      <c r="I4803" s="119" t="s">
        <v>288</v>
      </c>
      <c r="J4803" s="119">
        <v>2</v>
      </c>
      <c r="K4803" s="119">
        <v>1</v>
      </c>
      <c r="L4803" s="119">
        <v>102</v>
      </c>
      <c r="M4803" s="119">
        <v>34</v>
      </c>
      <c r="N4803" s="120"/>
    </row>
    <row r="4804" spans="1:14" x14ac:dyDescent="0.25">
      <c r="A4804" s="119">
        <v>857</v>
      </c>
      <c r="B4804" s="119">
        <v>857</v>
      </c>
      <c r="C4804" s="119">
        <v>3</v>
      </c>
      <c r="D4804" s="119" t="s">
        <v>202</v>
      </c>
      <c r="E4804" s="119">
        <v>3</v>
      </c>
      <c r="F4804" s="119" t="s">
        <v>432</v>
      </c>
      <c r="G4804" s="119" t="s">
        <v>433</v>
      </c>
      <c r="H4804" s="119" t="s">
        <v>188</v>
      </c>
      <c r="I4804" s="119" t="s">
        <v>288</v>
      </c>
      <c r="J4804" s="119">
        <v>2</v>
      </c>
      <c r="K4804" s="119">
        <v>1</v>
      </c>
      <c r="L4804" s="119">
        <v>103</v>
      </c>
      <c r="M4804" s="119">
        <v>34</v>
      </c>
      <c r="N4804" s="120"/>
    </row>
    <row r="4805" spans="1:14" x14ac:dyDescent="0.25">
      <c r="A4805" s="119">
        <v>857</v>
      </c>
      <c r="B4805" s="119">
        <v>857</v>
      </c>
      <c r="C4805" s="119">
        <v>3</v>
      </c>
      <c r="D4805" s="119" t="s">
        <v>202</v>
      </c>
      <c r="E4805" s="119">
        <v>3</v>
      </c>
      <c r="F4805" s="119" t="s">
        <v>432</v>
      </c>
      <c r="G4805" s="119" t="s">
        <v>433</v>
      </c>
      <c r="H4805" s="119" t="s">
        <v>188</v>
      </c>
      <c r="I4805" s="119" t="s">
        <v>288</v>
      </c>
      <c r="J4805" s="119">
        <v>2</v>
      </c>
      <c r="K4805" s="119">
        <v>2</v>
      </c>
      <c r="L4805" s="119">
        <v>201</v>
      </c>
      <c r="M4805" s="119">
        <v>31</v>
      </c>
      <c r="N4805" s="120"/>
    </row>
    <row r="4806" spans="1:14" x14ac:dyDescent="0.25">
      <c r="A4806" s="119">
        <v>857</v>
      </c>
      <c r="B4806" s="119">
        <v>857</v>
      </c>
      <c r="C4806" s="119">
        <v>3</v>
      </c>
      <c r="D4806" s="119" t="s">
        <v>202</v>
      </c>
      <c r="E4806" s="119">
        <v>3</v>
      </c>
      <c r="F4806" s="119" t="s">
        <v>432</v>
      </c>
      <c r="G4806" s="119" t="s">
        <v>433</v>
      </c>
      <c r="H4806" s="119" t="s">
        <v>188</v>
      </c>
      <c r="I4806" s="119" t="s">
        <v>288</v>
      </c>
      <c r="J4806" s="119">
        <v>2</v>
      </c>
      <c r="K4806" s="119">
        <v>2</v>
      </c>
      <c r="L4806" s="119">
        <v>202</v>
      </c>
      <c r="M4806" s="119">
        <v>32</v>
      </c>
      <c r="N4806" s="120"/>
    </row>
    <row r="4807" spans="1:14" x14ac:dyDescent="0.25">
      <c r="A4807" s="119">
        <v>857</v>
      </c>
      <c r="B4807" s="119">
        <v>857</v>
      </c>
      <c r="C4807" s="119">
        <v>3</v>
      </c>
      <c r="D4807" s="119" t="s">
        <v>202</v>
      </c>
      <c r="E4807" s="119">
        <v>3</v>
      </c>
      <c r="F4807" s="119" t="s">
        <v>432</v>
      </c>
      <c r="G4807" s="119" t="s">
        <v>433</v>
      </c>
      <c r="H4807" s="119" t="s">
        <v>188</v>
      </c>
      <c r="I4807" s="119" t="s">
        <v>288</v>
      </c>
      <c r="J4807" s="119">
        <v>2</v>
      </c>
      <c r="K4807" s="119">
        <v>2</v>
      </c>
      <c r="L4807" s="119">
        <v>203</v>
      </c>
      <c r="M4807" s="119">
        <v>32</v>
      </c>
      <c r="N4807" s="120"/>
    </row>
    <row r="4808" spans="1:14" x14ac:dyDescent="0.25">
      <c r="A4808" s="119">
        <v>857</v>
      </c>
      <c r="B4808" s="119">
        <v>857</v>
      </c>
      <c r="C4808" s="119">
        <v>3</v>
      </c>
      <c r="D4808" s="119" t="s">
        <v>202</v>
      </c>
      <c r="E4808" s="119">
        <v>3</v>
      </c>
      <c r="F4808" s="119" t="s">
        <v>432</v>
      </c>
      <c r="G4808" s="119" t="s">
        <v>433</v>
      </c>
      <c r="H4808" s="119" t="s">
        <v>188</v>
      </c>
      <c r="I4808" s="119" t="s">
        <v>288</v>
      </c>
      <c r="J4808" s="119">
        <v>2</v>
      </c>
      <c r="K4808" s="119">
        <v>3</v>
      </c>
      <c r="L4808" s="119">
        <v>301</v>
      </c>
      <c r="M4808" s="119">
        <v>28</v>
      </c>
      <c r="N4808" s="120"/>
    </row>
    <row r="4809" spans="1:14" x14ac:dyDescent="0.25">
      <c r="A4809" s="119">
        <v>857</v>
      </c>
      <c r="B4809" s="119">
        <v>857</v>
      </c>
      <c r="C4809" s="119">
        <v>3</v>
      </c>
      <c r="D4809" s="119" t="s">
        <v>202</v>
      </c>
      <c r="E4809" s="119">
        <v>3</v>
      </c>
      <c r="F4809" s="119" t="s">
        <v>432</v>
      </c>
      <c r="G4809" s="119" t="s">
        <v>433</v>
      </c>
      <c r="H4809" s="119" t="s">
        <v>188</v>
      </c>
      <c r="I4809" s="119" t="s">
        <v>288</v>
      </c>
      <c r="J4809" s="119">
        <v>2</v>
      </c>
      <c r="K4809" s="119">
        <v>3</v>
      </c>
      <c r="L4809" s="119">
        <v>302</v>
      </c>
      <c r="M4809" s="119">
        <v>28</v>
      </c>
      <c r="N4809" s="120"/>
    </row>
    <row r="4810" spans="1:14" x14ac:dyDescent="0.25">
      <c r="A4810" s="119">
        <v>857</v>
      </c>
      <c r="B4810" s="119">
        <v>857</v>
      </c>
      <c r="C4810" s="119">
        <v>3</v>
      </c>
      <c r="D4810" s="119" t="s">
        <v>202</v>
      </c>
      <c r="E4810" s="119">
        <v>3</v>
      </c>
      <c r="F4810" s="119" t="s">
        <v>432</v>
      </c>
      <c r="G4810" s="119" t="s">
        <v>433</v>
      </c>
      <c r="H4810" s="119" t="s">
        <v>188</v>
      </c>
      <c r="I4810" s="119" t="s">
        <v>288</v>
      </c>
      <c r="J4810" s="119">
        <v>2</v>
      </c>
      <c r="K4810" s="119">
        <v>3</v>
      </c>
      <c r="L4810" s="119">
        <v>303</v>
      </c>
      <c r="M4810" s="119">
        <v>28</v>
      </c>
      <c r="N4810" s="120"/>
    </row>
    <row r="4811" spans="1:14" x14ac:dyDescent="0.25">
      <c r="A4811" s="119">
        <v>857</v>
      </c>
      <c r="B4811" s="119">
        <v>857</v>
      </c>
      <c r="C4811" s="119">
        <v>3</v>
      </c>
      <c r="D4811" s="119" t="s">
        <v>202</v>
      </c>
      <c r="E4811" s="119">
        <v>3</v>
      </c>
      <c r="F4811" s="119" t="s">
        <v>432</v>
      </c>
      <c r="G4811" s="119" t="s">
        <v>433</v>
      </c>
      <c r="H4811" s="119" t="s">
        <v>188</v>
      </c>
      <c r="I4811" s="119" t="s">
        <v>288</v>
      </c>
      <c r="J4811" s="119">
        <v>2</v>
      </c>
      <c r="K4811" s="119">
        <v>4</v>
      </c>
      <c r="L4811" s="119">
        <v>401</v>
      </c>
      <c r="M4811" s="119">
        <v>34</v>
      </c>
      <c r="N4811" s="120"/>
    </row>
    <row r="4812" spans="1:14" x14ac:dyDescent="0.25">
      <c r="A4812" s="119">
        <v>857</v>
      </c>
      <c r="B4812" s="119">
        <v>857</v>
      </c>
      <c r="C4812" s="119">
        <v>3</v>
      </c>
      <c r="D4812" s="119" t="s">
        <v>202</v>
      </c>
      <c r="E4812" s="119">
        <v>3</v>
      </c>
      <c r="F4812" s="119" t="s">
        <v>432</v>
      </c>
      <c r="G4812" s="119" t="s">
        <v>433</v>
      </c>
      <c r="H4812" s="119" t="s">
        <v>188</v>
      </c>
      <c r="I4812" s="119" t="s">
        <v>288</v>
      </c>
      <c r="J4812" s="119">
        <v>2</v>
      </c>
      <c r="K4812" s="119">
        <v>4</v>
      </c>
      <c r="L4812" s="119">
        <v>402</v>
      </c>
      <c r="M4812" s="119">
        <v>33</v>
      </c>
      <c r="N4812" s="120"/>
    </row>
    <row r="4813" spans="1:14" x14ac:dyDescent="0.25">
      <c r="A4813" s="119">
        <v>857</v>
      </c>
      <c r="B4813" s="119">
        <v>857</v>
      </c>
      <c r="C4813" s="119">
        <v>3</v>
      </c>
      <c r="D4813" s="119" t="s">
        <v>202</v>
      </c>
      <c r="E4813" s="119">
        <v>3</v>
      </c>
      <c r="F4813" s="119" t="s">
        <v>432</v>
      </c>
      <c r="G4813" s="119" t="s">
        <v>433</v>
      </c>
      <c r="H4813" s="119" t="s">
        <v>188</v>
      </c>
      <c r="I4813" s="119" t="s">
        <v>288</v>
      </c>
      <c r="J4813" s="119">
        <v>2</v>
      </c>
      <c r="K4813" s="119">
        <v>4</v>
      </c>
      <c r="L4813" s="119">
        <v>403</v>
      </c>
      <c r="M4813" s="119">
        <v>34</v>
      </c>
      <c r="N4813" s="120"/>
    </row>
    <row r="4814" spans="1:14" x14ac:dyDescent="0.25">
      <c r="A4814" s="119">
        <v>857</v>
      </c>
      <c r="B4814" s="119">
        <v>857</v>
      </c>
      <c r="C4814" s="119">
        <v>3</v>
      </c>
      <c r="D4814" s="119" t="s">
        <v>202</v>
      </c>
      <c r="E4814" s="119">
        <v>3</v>
      </c>
      <c r="F4814" s="119" t="s">
        <v>432</v>
      </c>
      <c r="G4814" s="119" t="s">
        <v>433</v>
      </c>
      <c r="H4814" s="119" t="s">
        <v>188</v>
      </c>
      <c r="I4814" s="119" t="s">
        <v>288</v>
      </c>
      <c r="J4814" s="119">
        <v>2</v>
      </c>
      <c r="K4814" s="119">
        <v>5</v>
      </c>
      <c r="L4814" s="119">
        <v>501</v>
      </c>
      <c r="M4814" s="119">
        <v>29</v>
      </c>
      <c r="N4814" s="120"/>
    </row>
    <row r="4815" spans="1:14" x14ac:dyDescent="0.25">
      <c r="A4815" s="119">
        <v>857</v>
      </c>
      <c r="B4815" s="119">
        <v>857</v>
      </c>
      <c r="C4815" s="119">
        <v>3</v>
      </c>
      <c r="D4815" s="119" t="s">
        <v>202</v>
      </c>
      <c r="E4815" s="119">
        <v>3</v>
      </c>
      <c r="F4815" s="119" t="s">
        <v>432</v>
      </c>
      <c r="G4815" s="119" t="s">
        <v>433</v>
      </c>
      <c r="H4815" s="119" t="s">
        <v>188</v>
      </c>
      <c r="I4815" s="119" t="s">
        <v>288</v>
      </c>
      <c r="J4815" s="119">
        <v>2</v>
      </c>
      <c r="K4815" s="119">
        <v>5</v>
      </c>
      <c r="L4815" s="119">
        <v>502</v>
      </c>
      <c r="M4815" s="119">
        <v>29</v>
      </c>
      <c r="N4815" s="120"/>
    </row>
    <row r="4816" spans="1:14" x14ac:dyDescent="0.25">
      <c r="A4816" s="119">
        <v>857</v>
      </c>
      <c r="B4816" s="119">
        <v>857</v>
      </c>
      <c r="C4816" s="119">
        <v>3</v>
      </c>
      <c r="D4816" s="119" t="s">
        <v>202</v>
      </c>
      <c r="E4816" s="119">
        <v>3</v>
      </c>
      <c r="F4816" s="119" t="s">
        <v>432</v>
      </c>
      <c r="G4816" s="119" t="s">
        <v>433</v>
      </c>
      <c r="H4816" s="119" t="s">
        <v>188</v>
      </c>
      <c r="I4816" s="119" t="s">
        <v>288</v>
      </c>
      <c r="J4816" s="119">
        <v>2</v>
      </c>
      <c r="K4816" s="119">
        <v>5</v>
      </c>
      <c r="L4816" s="119">
        <v>503</v>
      </c>
      <c r="M4816" s="119">
        <v>26</v>
      </c>
      <c r="N4816" s="120"/>
    </row>
    <row r="4817" spans="1:14" x14ac:dyDescent="0.25">
      <c r="A4817" s="119">
        <v>857</v>
      </c>
      <c r="B4817" s="119">
        <v>857</v>
      </c>
      <c r="C4817" s="119">
        <v>3</v>
      </c>
      <c r="D4817" s="119" t="s">
        <v>202</v>
      </c>
      <c r="E4817" s="119">
        <v>3</v>
      </c>
      <c r="F4817" s="119" t="s">
        <v>432</v>
      </c>
      <c r="G4817" s="119" t="s">
        <v>433</v>
      </c>
      <c r="H4817" s="119" t="s">
        <v>188</v>
      </c>
      <c r="I4817" s="119" t="s">
        <v>288</v>
      </c>
      <c r="J4817" s="119">
        <v>3</v>
      </c>
      <c r="K4817" s="119">
        <v>6</v>
      </c>
      <c r="L4817" s="119">
        <v>601</v>
      </c>
      <c r="M4817" s="119">
        <v>30</v>
      </c>
      <c r="N4817" s="120"/>
    </row>
    <row r="4818" spans="1:14" x14ac:dyDescent="0.25">
      <c r="A4818" s="119">
        <v>857</v>
      </c>
      <c r="B4818" s="119">
        <v>857</v>
      </c>
      <c r="C4818" s="119">
        <v>3</v>
      </c>
      <c r="D4818" s="119" t="s">
        <v>202</v>
      </c>
      <c r="E4818" s="119">
        <v>3</v>
      </c>
      <c r="F4818" s="119" t="s">
        <v>432</v>
      </c>
      <c r="G4818" s="119" t="s">
        <v>433</v>
      </c>
      <c r="H4818" s="119" t="s">
        <v>188</v>
      </c>
      <c r="I4818" s="119" t="s">
        <v>288</v>
      </c>
      <c r="J4818" s="119">
        <v>3</v>
      </c>
      <c r="K4818" s="119">
        <v>6</v>
      </c>
      <c r="L4818" s="119">
        <v>602</v>
      </c>
      <c r="M4818" s="119">
        <v>30</v>
      </c>
      <c r="N4818" s="120"/>
    </row>
    <row r="4819" spans="1:14" x14ac:dyDescent="0.25">
      <c r="A4819" s="119">
        <v>857</v>
      </c>
      <c r="B4819" s="119">
        <v>857</v>
      </c>
      <c r="C4819" s="119">
        <v>3</v>
      </c>
      <c r="D4819" s="119" t="s">
        <v>202</v>
      </c>
      <c r="E4819" s="119">
        <v>3</v>
      </c>
      <c r="F4819" s="119" t="s">
        <v>432</v>
      </c>
      <c r="G4819" s="119" t="s">
        <v>433</v>
      </c>
      <c r="H4819" s="119" t="s">
        <v>188</v>
      </c>
      <c r="I4819" s="119" t="s">
        <v>288</v>
      </c>
      <c r="J4819" s="119">
        <v>3</v>
      </c>
      <c r="K4819" s="119">
        <v>6</v>
      </c>
      <c r="L4819" s="119">
        <v>603</v>
      </c>
      <c r="M4819" s="119">
        <v>30</v>
      </c>
      <c r="N4819" s="120"/>
    </row>
    <row r="4820" spans="1:14" x14ac:dyDescent="0.25">
      <c r="A4820" s="119">
        <v>857</v>
      </c>
      <c r="B4820" s="119">
        <v>857</v>
      </c>
      <c r="C4820" s="119">
        <v>3</v>
      </c>
      <c r="D4820" s="119" t="s">
        <v>202</v>
      </c>
      <c r="E4820" s="119">
        <v>3</v>
      </c>
      <c r="F4820" s="119" t="s">
        <v>432</v>
      </c>
      <c r="G4820" s="119" t="s">
        <v>433</v>
      </c>
      <c r="H4820" s="119" t="s">
        <v>188</v>
      </c>
      <c r="I4820" s="119" t="s">
        <v>288</v>
      </c>
      <c r="J4820" s="119">
        <v>3</v>
      </c>
      <c r="K4820" s="119">
        <v>7</v>
      </c>
      <c r="L4820" s="119">
        <v>701</v>
      </c>
      <c r="M4820" s="119">
        <v>40</v>
      </c>
      <c r="N4820" s="120"/>
    </row>
    <row r="4821" spans="1:14" x14ac:dyDescent="0.25">
      <c r="A4821" s="119">
        <v>857</v>
      </c>
      <c r="B4821" s="119">
        <v>857</v>
      </c>
      <c r="C4821" s="119">
        <v>3</v>
      </c>
      <c r="D4821" s="119" t="s">
        <v>202</v>
      </c>
      <c r="E4821" s="119">
        <v>3</v>
      </c>
      <c r="F4821" s="119" t="s">
        <v>432</v>
      </c>
      <c r="G4821" s="119" t="s">
        <v>433</v>
      </c>
      <c r="H4821" s="119" t="s">
        <v>188</v>
      </c>
      <c r="I4821" s="119" t="s">
        <v>288</v>
      </c>
      <c r="J4821" s="119">
        <v>3</v>
      </c>
      <c r="K4821" s="119">
        <v>7</v>
      </c>
      <c r="L4821" s="119">
        <v>702</v>
      </c>
      <c r="M4821" s="119">
        <v>39</v>
      </c>
      <c r="N4821" s="120"/>
    </row>
    <row r="4822" spans="1:14" x14ac:dyDescent="0.25">
      <c r="A4822" s="119">
        <v>857</v>
      </c>
      <c r="B4822" s="119">
        <v>857</v>
      </c>
      <c r="C4822" s="119">
        <v>3</v>
      </c>
      <c r="D4822" s="119" t="s">
        <v>202</v>
      </c>
      <c r="E4822" s="119">
        <v>3</v>
      </c>
      <c r="F4822" s="119" t="s">
        <v>432</v>
      </c>
      <c r="G4822" s="119" t="s">
        <v>433</v>
      </c>
      <c r="H4822" s="119" t="s">
        <v>188</v>
      </c>
      <c r="I4822" s="119" t="s">
        <v>288</v>
      </c>
      <c r="J4822" s="119">
        <v>3</v>
      </c>
      <c r="K4822" s="119">
        <v>7</v>
      </c>
      <c r="L4822" s="119">
        <v>703</v>
      </c>
      <c r="M4822" s="119">
        <v>40</v>
      </c>
      <c r="N4822" s="120"/>
    </row>
    <row r="4823" spans="1:14" x14ac:dyDescent="0.25">
      <c r="A4823" s="119">
        <v>857</v>
      </c>
      <c r="B4823" s="119">
        <v>857</v>
      </c>
      <c r="C4823" s="119">
        <v>3</v>
      </c>
      <c r="D4823" s="119" t="s">
        <v>202</v>
      </c>
      <c r="E4823" s="119">
        <v>3</v>
      </c>
      <c r="F4823" s="119" t="s">
        <v>432</v>
      </c>
      <c r="G4823" s="119" t="s">
        <v>433</v>
      </c>
      <c r="H4823" s="119" t="s">
        <v>188</v>
      </c>
      <c r="I4823" s="119" t="s">
        <v>288</v>
      </c>
      <c r="J4823" s="119">
        <v>3</v>
      </c>
      <c r="K4823" s="119">
        <v>8</v>
      </c>
      <c r="L4823" s="119">
        <v>801</v>
      </c>
      <c r="M4823" s="119">
        <v>42</v>
      </c>
      <c r="N4823" s="120"/>
    </row>
    <row r="4824" spans="1:14" x14ac:dyDescent="0.25">
      <c r="A4824" s="119">
        <v>857</v>
      </c>
      <c r="B4824" s="119">
        <v>857</v>
      </c>
      <c r="C4824" s="119">
        <v>3</v>
      </c>
      <c r="D4824" s="119" t="s">
        <v>202</v>
      </c>
      <c r="E4824" s="119">
        <v>3</v>
      </c>
      <c r="F4824" s="119" t="s">
        <v>432</v>
      </c>
      <c r="G4824" s="119" t="s">
        <v>433</v>
      </c>
      <c r="H4824" s="119" t="s">
        <v>188</v>
      </c>
      <c r="I4824" s="119" t="s">
        <v>288</v>
      </c>
      <c r="J4824" s="119">
        <v>3</v>
      </c>
      <c r="K4824" s="119">
        <v>8</v>
      </c>
      <c r="L4824" s="119">
        <v>802</v>
      </c>
      <c r="M4824" s="119">
        <v>42</v>
      </c>
      <c r="N4824" s="120"/>
    </row>
    <row r="4825" spans="1:14" x14ac:dyDescent="0.25">
      <c r="A4825" s="119">
        <v>857</v>
      </c>
      <c r="B4825" s="119">
        <v>857</v>
      </c>
      <c r="C4825" s="119">
        <v>3</v>
      </c>
      <c r="D4825" s="119" t="s">
        <v>202</v>
      </c>
      <c r="E4825" s="119">
        <v>3</v>
      </c>
      <c r="F4825" s="119" t="s">
        <v>432</v>
      </c>
      <c r="G4825" s="119" t="s">
        <v>433</v>
      </c>
      <c r="H4825" s="119" t="s">
        <v>188</v>
      </c>
      <c r="I4825" s="119" t="s">
        <v>288</v>
      </c>
      <c r="J4825" s="119">
        <v>3</v>
      </c>
      <c r="K4825" s="119">
        <v>9</v>
      </c>
      <c r="L4825" s="119">
        <v>901</v>
      </c>
      <c r="M4825" s="119">
        <v>30</v>
      </c>
      <c r="N4825" s="120"/>
    </row>
    <row r="4826" spans="1:14" x14ac:dyDescent="0.25">
      <c r="A4826" s="119">
        <v>857</v>
      </c>
      <c r="B4826" s="119">
        <v>857</v>
      </c>
      <c r="C4826" s="119">
        <v>3</v>
      </c>
      <c r="D4826" s="119" t="s">
        <v>202</v>
      </c>
      <c r="E4826" s="119">
        <v>3</v>
      </c>
      <c r="F4826" s="119" t="s">
        <v>432</v>
      </c>
      <c r="G4826" s="119" t="s">
        <v>433</v>
      </c>
      <c r="H4826" s="119" t="s">
        <v>188</v>
      </c>
      <c r="I4826" s="119" t="s">
        <v>288</v>
      </c>
      <c r="J4826" s="119">
        <v>3</v>
      </c>
      <c r="K4826" s="119">
        <v>9</v>
      </c>
      <c r="L4826" s="119">
        <v>902</v>
      </c>
      <c r="M4826" s="119">
        <v>33</v>
      </c>
      <c r="N4826" s="120"/>
    </row>
    <row r="4827" spans="1:14" x14ac:dyDescent="0.25">
      <c r="A4827" s="119">
        <v>857</v>
      </c>
      <c r="B4827" s="119">
        <v>857</v>
      </c>
      <c r="C4827" s="119">
        <v>3</v>
      </c>
      <c r="D4827" s="119" t="s">
        <v>202</v>
      </c>
      <c r="E4827" s="119">
        <v>3</v>
      </c>
      <c r="F4827" s="119" t="s">
        <v>432</v>
      </c>
      <c r="G4827" s="119" t="s">
        <v>433</v>
      </c>
      <c r="H4827" s="119" t="s">
        <v>188</v>
      </c>
      <c r="I4827" s="119" t="s">
        <v>288</v>
      </c>
      <c r="J4827" s="119">
        <v>4</v>
      </c>
      <c r="K4827" s="119">
        <v>10</v>
      </c>
      <c r="L4827" s="119">
        <v>1001</v>
      </c>
      <c r="M4827" s="119">
        <v>32</v>
      </c>
      <c r="N4827" s="120"/>
    </row>
    <row r="4828" spans="1:14" x14ac:dyDescent="0.25">
      <c r="A4828" s="119">
        <v>857</v>
      </c>
      <c r="B4828" s="119">
        <v>857</v>
      </c>
      <c r="C4828" s="119">
        <v>3</v>
      </c>
      <c r="D4828" s="119" t="s">
        <v>202</v>
      </c>
      <c r="E4828" s="119">
        <v>3</v>
      </c>
      <c r="F4828" s="119" t="s">
        <v>432</v>
      </c>
      <c r="G4828" s="119" t="s">
        <v>433</v>
      </c>
      <c r="H4828" s="119" t="s">
        <v>188</v>
      </c>
      <c r="I4828" s="119" t="s">
        <v>288</v>
      </c>
      <c r="J4828" s="119">
        <v>4</v>
      </c>
      <c r="K4828" s="119">
        <v>10</v>
      </c>
      <c r="L4828" s="119">
        <v>1002</v>
      </c>
      <c r="M4828" s="119">
        <v>31</v>
      </c>
      <c r="N4828" s="120"/>
    </row>
    <row r="4829" spans="1:14" x14ac:dyDescent="0.25">
      <c r="A4829" s="119">
        <v>857</v>
      </c>
      <c r="B4829" s="119">
        <v>857</v>
      </c>
      <c r="C4829" s="119">
        <v>3</v>
      </c>
      <c r="D4829" s="119" t="s">
        <v>202</v>
      </c>
      <c r="E4829" s="119">
        <v>3</v>
      </c>
      <c r="F4829" s="119" t="s">
        <v>432</v>
      </c>
      <c r="G4829" s="119" t="s">
        <v>433</v>
      </c>
      <c r="H4829" s="119" t="s">
        <v>188</v>
      </c>
      <c r="I4829" s="119" t="s">
        <v>288</v>
      </c>
      <c r="J4829" s="119">
        <v>4</v>
      </c>
      <c r="K4829" s="119">
        <v>11</v>
      </c>
      <c r="L4829" s="119">
        <v>1101</v>
      </c>
      <c r="M4829" s="119">
        <v>28</v>
      </c>
      <c r="N4829" s="120"/>
    </row>
    <row r="4830" spans="1:14" x14ac:dyDescent="0.25">
      <c r="A4830" s="119">
        <v>857</v>
      </c>
      <c r="B4830" s="119">
        <v>857</v>
      </c>
      <c r="C4830" s="119">
        <v>3</v>
      </c>
      <c r="D4830" s="119" t="s">
        <v>202</v>
      </c>
      <c r="E4830" s="119">
        <v>3</v>
      </c>
      <c r="F4830" s="119" t="s">
        <v>432</v>
      </c>
      <c r="G4830" s="119" t="s">
        <v>433</v>
      </c>
      <c r="H4830" s="119" t="s">
        <v>188</v>
      </c>
      <c r="I4830" s="119" t="s">
        <v>288</v>
      </c>
      <c r="J4830" s="119">
        <v>4</v>
      </c>
      <c r="K4830" s="119">
        <v>11</v>
      </c>
      <c r="L4830" s="119">
        <v>1102</v>
      </c>
      <c r="M4830" s="119">
        <v>28</v>
      </c>
      <c r="N4830" s="120"/>
    </row>
    <row r="4831" spans="1:14" x14ac:dyDescent="0.25">
      <c r="A4831" s="119">
        <v>858</v>
      </c>
      <c r="B4831" s="119">
        <v>858</v>
      </c>
      <c r="C4831" s="119">
        <v>9</v>
      </c>
      <c r="D4831" s="119" t="s">
        <v>208</v>
      </c>
      <c r="E4831" s="119">
        <v>14</v>
      </c>
      <c r="F4831" s="119" t="s">
        <v>434</v>
      </c>
      <c r="G4831" s="119" t="s">
        <v>435</v>
      </c>
      <c r="H4831" s="119" t="s">
        <v>188</v>
      </c>
      <c r="I4831" s="119" t="s">
        <v>288</v>
      </c>
      <c r="J4831" s="119">
        <v>1</v>
      </c>
      <c r="K4831" s="119">
        <v>0</v>
      </c>
      <c r="L4831" s="119">
        <v>1</v>
      </c>
      <c r="M4831" s="119">
        <v>40</v>
      </c>
      <c r="N4831" s="120"/>
    </row>
    <row r="4832" spans="1:14" x14ac:dyDescent="0.25">
      <c r="A4832" s="119">
        <v>858</v>
      </c>
      <c r="B4832" s="119">
        <v>858</v>
      </c>
      <c r="C4832" s="119">
        <v>9</v>
      </c>
      <c r="D4832" s="119" t="s">
        <v>208</v>
      </c>
      <c r="E4832" s="119">
        <v>14</v>
      </c>
      <c r="F4832" s="119" t="s">
        <v>434</v>
      </c>
      <c r="G4832" s="119" t="s">
        <v>435</v>
      </c>
      <c r="H4832" s="119" t="s">
        <v>188</v>
      </c>
      <c r="I4832" s="119" t="s">
        <v>288</v>
      </c>
      <c r="J4832" s="119">
        <v>1</v>
      </c>
      <c r="K4832" s="119">
        <v>0</v>
      </c>
      <c r="L4832" s="119">
        <v>2</v>
      </c>
      <c r="M4832" s="119">
        <v>40</v>
      </c>
      <c r="N4832" s="120"/>
    </row>
    <row r="4833" spans="1:14" x14ac:dyDescent="0.25">
      <c r="A4833" s="119">
        <v>858</v>
      </c>
      <c r="B4833" s="119">
        <v>858</v>
      </c>
      <c r="C4833" s="119">
        <v>9</v>
      </c>
      <c r="D4833" s="119" t="s">
        <v>208</v>
      </c>
      <c r="E4833" s="119">
        <v>14</v>
      </c>
      <c r="F4833" s="119" t="s">
        <v>434</v>
      </c>
      <c r="G4833" s="119" t="s">
        <v>435</v>
      </c>
      <c r="H4833" s="119" t="s">
        <v>188</v>
      </c>
      <c r="I4833" s="119" t="s">
        <v>288</v>
      </c>
      <c r="J4833" s="119">
        <v>1</v>
      </c>
      <c r="K4833" s="119">
        <v>0</v>
      </c>
      <c r="L4833" s="119">
        <v>3</v>
      </c>
      <c r="M4833" s="119">
        <v>37</v>
      </c>
      <c r="N4833" s="120"/>
    </row>
    <row r="4834" spans="1:14" x14ac:dyDescent="0.25">
      <c r="A4834" s="119">
        <v>858</v>
      </c>
      <c r="B4834" s="119">
        <v>858</v>
      </c>
      <c r="C4834" s="119">
        <v>9</v>
      </c>
      <c r="D4834" s="119" t="s">
        <v>208</v>
      </c>
      <c r="E4834" s="119">
        <v>14</v>
      </c>
      <c r="F4834" s="119" t="s">
        <v>434</v>
      </c>
      <c r="G4834" s="119" t="s">
        <v>435</v>
      </c>
      <c r="H4834" s="119" t="s">
        <v>188</v>
      </c>
      <c r="I4834" s="119" t="s">
        <v>288</v>
      </c>
      <c r="J4834" s="119">
        <v>2</v>
      </c>
      <c r="K4834" s="119">
        <v>1</v>
      </c>
      <c r="L4834" s="119">
        <v>101</v>
      </c>
      <c r="M4834" s="119">
        <v>42</v>
      </c>
      <c r="N4834" s="120"/>
    </row>
    <row r="4835" spans="1:14" x14ac:dyDescent="0.25">
      <c r="A4835" s="119">
        <v>858</v>
      </c>
      <c r="B4835" s="119">
        <v>858</v>
      </c>
      <c r="C4835" s="119">
        <v>9</v>
      </c>
      <c r="D4835" s="119" t="s">
        <v>208</v>
      </c>
      <c r="E4835" s="119">
        <v>14</v>
      </c>
      <c r="F4835" s="119" t="s">
        <v>434</v>
      </c>
      <c r="G4835" s="119" t="s">
        <v>435</v>
      </c>
      <c r="H4835" s="119" t="s">
        <v>188</v>
      </c>
      <c r="I4835" s="119" t="s">
        <v>288</v>
      </c>
      <c r="J4835" s="119">
        <v>2</v>
      </c>
      <c r="K4835" s="119">
        <v>1</v>
      </c>
      <c r="L4835" s="119">
        <v>102</v>
      </c>
      <c r="M4835" s="119">
        <v>41</v>
      </c>
      <c r="N4835" s="120"/>
    </row>
    <row r="4836" spans="1:14" x14ac:dyDescent="0.25">
      <c r="A4836" s="119">
        <v>858</v>
      </c>
      <c r="B4836" s="119">
        <v>858</v>
      </c>
      <c r="C4836" s="119">
        <v>9</v>
      </c>
      <c r="D4836" s="119" t="s">
        <v>208</v>
      </c>
      <c r="E4836" s="119">
        <v>14</v>
      </c>
      <c r="F4836" s="119" t="s">
        <v>434</v>
      </c>
      <c r="G4836" s="119" t="s">
        <v>435</v>
      </c>
      <c r="H4836" s="119" t="s">
        <v>188</v>
      </c>
      <c r="I4836" s="119" t="s">
        <v>288</v>
      </c>
      <c r="J4836" s="119">
        <v>2</v>
      </c>
      <c r="K4836" s="119">
        <v>1</v>
      </c>
      <c r="L4836" s="119">
        <v>103</v>
      </c>
      <c r="M4836" s="119">
        <v>42</v>
      </c>
      <c r="N4836" s="120"/>
    </row>
    <row r="4837" spans="1:14" x14ac:dyDescent="0.25">
      <c r="A4837" s="119">
        <v>858</v>
      </c>
      <c r="B4837" s="119">
        <v>858</v>
      </c>
      <c r="C4837" s="119">
        <v>9</v>
      </c>
      <c r="D4837" s="119" t="s">
        <v>208</v>
      </c>
      <c r="E4837" s="119">
        <v>14</v>
      </c>
      <c r="F4837" s="119" t="s">
        <v>434</v>
      </c>
      <c r="G4837" s="119" t="s">
        <v>435</v>
      </c>
      <c r="H4837" s="119" t="s">
        <v>188</v>
      </c>
      <c r="I4837" s="119" t="s">
        <v>288</v>
      </c>
      <c r="J4837" s="119">
        <v>2</v>
      </c>
      <c r="K4837" s="119">
        <v>2</v>
      </c>
      <c r="L4837" s="119">
        <v>201</v>
      </c>
      <c r="M4837" s="119">
        <v>41</v>
      </c>
      <c r="N4837" s="120"/>
    </row>
    <row r="4838" spans="1:14" x14ac:dyDescent="0.25">
      <c r="A4838" s="119">
        <v>858</v>
      </c>
      <c r="B4838" s="119">
        <v>858</v>
      </c>
      <c r="C4838" s="119">
        <v>9</v>
      </c>
      <c r="D4838" s="119" t="s">
        <v>208</v>
      </c>
      <c r="E4838" s="119">
        <v>14</v>
      </c>
      <c r="F4838" s="119" t="s">
        <v>434</v>
      </c>
      <c r="G4838" s="119" t="s">
        <v>435</v>
      </c>
      <c r="H4838" s="119" t="s">
        <v>188</v>
      </c>
      <c r="I4838" s="119" t="s">
        <v>288</v>
      </c>
      <c r="J4838" s="119">
        <v>2</v>
      </c>
      <c r="K4838" s="119">
        <v>2</v>
      </c>
      <c r="L4838" s="119">
        <v>202</v>
      </c>
      <c r="M4838" s="119">
        <v>41</v>
      </c>
      <c r="N4838" s="120"/>
    </row>
    <row r="4839" spans="1:14" x14ac:dyDescent="0.25">
      <c r="A4839" s="119">
        <v>858</v>
      </c>
      <c r="B4839" s="119">
        <v>858</v>
      </c>
      <c r="C4839" s="119">
        <v>9</v>
      </c>
      <c r="D4839" s="119" t="s">
        <v>208</v>
      </c>
      <c r="E4839" s="119">
        <v>14</v>
      </c>
      <c r="F4839" s="119" t="s">
        <v>434</v>
      </c>
      <c r="G4839" s="119" t="s">
        <v>435</v>
      </c>
      <c r="H4839" s="119" t="s">
        <v>188</v>
      </c>
      <c r="I4839" s="119" t="s">
        <v>288</v>
      </c>
      <c r="J4839" s="119">
        <v>2</v>
      </c>
      <c r="K4839" s="119">
        <v>2</v>
      </c>
      <c r="L4839" s="119">
        <v>203</v>
      </c>
      <c r="M4839" s="119">
        <v>41</v>
      </c>
      <c r="N4839" s="120"/>
    </row>
    <row r="4840" spans="1:14" x14ac:dyDescent="0.25">
      <c r="A4840" s="119">
        <v>858</v>
      </c>
      <c r="B4840" s="119">
        <v>858</v>
      </c>
      <c r="C4840" s="119">
        <v>9</v>
      </c>
      <c r="D4840" s="119" t="s">
        <v>208</v>
      </c>
      <c r="E4840" s="119">
        <v>14</v>
      </c>
      <c r="F4840" s="119" t="s">
        <v>434</v>
      </c>
      <c r="G4840" s="119" t="s">
        <v>435</v>
      </c>
      <c r="H4840" s="119" t="s">
        <v>188</v>
      </c>
      <c r="I4840" s="119" t="s">
        <v>288</v>
      </c>
      <c r="J4840" s="119">
        <v>2</v>
      </c>
      <c r="K4840" s="119">
        <v>3</v>
      </c>
      <c r="L4840" s="119">
        <v>301</v>
      </c>
      <c r="M4840" s="119">
        <v>42</v>
      </c>
      <c r="N4840" s="120"/>
    </row>
    <row r="4841" spans="1:14" x14ac:dyDescent="0.25">
      <c r="A4841" s="119">
        <v>858</v>
      </c>
      <c r="B4841" s="119">
        <v>858</v>
      </c>
      <c r="C4841" s="119">
        <v>9</v>
      </c>
      <c r="D4841" s="119" t="s">
        <v>208</v>
      </c>
      <c r="E4841" s="119">
        <v>14</v>
      </c>
      <c r="F4841" s="119" t="s">
        <v>434</v>
      </c>
      <c r="G4841" s="119" t="s">
        <v>435</v>
      </c>
      <c r="H4841" s="119" t="s">
        <v>188</v>
      </c>
      <c r="I4841" s="119" t="s">
        <v>288</v>
      </c>
      <c r="J4841" s="119">
        <v>2</v>
      </c>
      <c r="K4841" s="119">
        <v>3</v>
      </c>
      <c r="L4841" s="119">
        <v>302</v>
      </c>
      <c r="M4841" s="119">
        <v>41</v>
      </c>
      <c r="N4841" s="120"/>
    </row>
    <row r="4842" spans="1:14" x14ac:dyDescent="0.25">
      <c r="A4842" s="119">
        <v>858</v>
      </c>
      <c r="B4842" s="119">
        <v>858</v>
      </c>
      <c r="C4842" s="119">
        <v>9</v>
      </c>
      <c r="D4842" s="119" t="s">
        <v>208</v>
      </c>
      <c r="E4842" s="119">
        <v>14</v>
      </c>
      <c r="F4842" s="119" t="s">
        <v>434</v>
      </c>
      <c r="G4842" s="119" t="s">
        <v>435</v>
      </c>
      <c r="H4842" s="119" t="s">
        <v>188</v>
      </c>
      <c r="I4842" s="119" t="s">
        <v>288</v>
      </c>
      <c r="J4842" s="119">
        <v>2</v>
      </c>
      <c r="K4842" s="119">
        <v>3</v>
      </c>
      <c r="L4842" s="119">
        <v>303</v>
      </c>
      <c r="M4842" s="119">
        <v>41</v>
      </c>
      <c r="N4842" s="120"/>
    </row>
    <row r="4843" spans="1:14" x14ac:dyDescent="0.25">
      <c r="A4843" s="119">
        <v>858</v>
      </c>
      <c r="B4843" s="119">
        <v>858</v>
      </c>
      <c r="C4843" s="119">
        <v>9</v>
      </c>
      <c r="D4843" s="119" t="s">
        <v>208</v>
      </c>
      <c r="E4843" s="119">
        <v>14</v>
      </c>
      <c r="F4843" s="119" t="s">
        <v>434</v>
      </c>
      <c r="G4843" s="119" t="s">
        <v>435</v>
      </c>
      <c r="H4843" s="119" t="s">
        <v>188</v>
      </c>
      <c r="I4843" s="119" t="s">
        <v>288</v>
      </c>
      <c r="J4843" s="119">
        <v>2</v>
      </c>
      <c r="K4843" s="119">
        <v>4</v>
      </c>
      <c r="L4843" s="119">
        <v>401</v>
      </c>
      <c r="M4843" s="119">
        <v>41</v>
      </c>
      <c r="N4843" s="120"/>
    </row>
    <row r="4844" spans="1:14" x14ac:dyDescent="0.25">
      <c r="A4844" s="119">
        <v>858</v>
      </c>
      <c r="B4844" s="119">
        <v>858</v>
      </c>
      <c r="C4844" s="119">
        <v>9</v>
      </c>
      <c r="D4844" s="119" t="s">
        <v>208</v>
      </c>
      <c r="E4844" s="119">
        <v>14</v>
      </c>
      <c r="F4844" s="119" t="s">
        <v>434</v>
      </c>
      <c r="G4844" s="119" t="s">
        <v>435</v>
      </c>
      <c r="H4844" s="119" t="s">
        <v>188</v>
      </c>
      <c r="I4844" s="119" t="s">
        <v>288</v>
      </c>
      <c r="J4844" s="119">
        <v>2</v>
      </c>
      <c r="K4844" s="119">
        <v>4</v>
      </c>
      <c r="L4844" s="119">
        <v>402</v>
      </c>
      <c r="M4844" s="119">
        <v>41</v>
      </c>
      <c r="N4844" s="120"/>
    </row>
    <row r="4845" spans="1:14" x14ac:dyDescent="0.25">
      <c r="A4845" s="119">
        <v>858</v>
      </c>
      <c r="B4845" s="119">
        <v>858</v>
      </c>
      <c r="C4845" s="119">
        <v>9</v>
      </c>
      <c r="D4845" s="119" t="s">
        <v>208</v>
      </c>
      <c r="E4845" s="119">
        <v>14</v>
      </c>
      <c r="F4845" s="119" t="s">
        <v>434</v>
      </c>
      <c r="G4845" s="119" t="s">
        <v>435</v>
      </c>
      <c r="H4845" s="119" t="s">
        <v>188</v>
      </c>
      <c r="I4845" s="119" t="s">
        <v>288</v>
      </c>
      <c r="J4845" s="119">
        <v>2</v>
      </c>
      <c r="K4845" s="119">
        <v>4</v>
      </c>
      <c r="L4845" s="119">
        <v>403</v>
      </c>
      <c r="M4845" s="119">
        <v>40</v>
      </c>
      <c r="N4845" s="120"/>
    </row>
    <row r="4846" spans="1:14" x14ac:dyDescent="0.25">
      <c r="A4846" s="119">
        <v>858</v>
      </c>
      <c r="B4846" s="119">
        <v>858</v>
      </c>
      <c r="C4846" s="119">
        <v>9</v>
      </c>
      <c r="D4846" s="119" t="s">
        <v>208</v>
      </c>
      <c r="E4846" s="119">
        <v>14</v>
      </c>
      <c r="F4846" s="119" t="s">
        <v>434</v>
      </c>
      <c r="G4846" s="119" t="s">
        <v>435</v>
      </c>
      <c r="H4846" s="119" t="s">
        <v>188</v>
      </c>
      <c r="I4846" s="119" t="s">
        <v>288</v>
      </c>
      <c r="J4846" s="119">
        <v>2</v>
      </c>
      <c r="K4846" s="119">
        <v>5</v>
      </c>
      <c r="L4846" s="119">
        <v>501</v>
      </c>
      <c r="M4846" s="119">
        <v>41</v>
      </c>
      <c r="N4846" s="120"/>
    </row>
    <row r="4847" spans="1:14" x14ac:dyDescent="0.25">
      <c r="A4847" s="119">
        <v>858</v>
      </c>
      <c r="B4847" s="119">
        <v>858</v>
      </c>
      <c r="C4847" s="119">
        <v>9</v>
      </c>
      <c r="D4847" s="119" t="s">
        <v>208</v>
      </c>
      <c r="E4847" s="119">
        <v>14</v>
      </c>
      <c r="F4847" s="119" t="s">
        <v>434</v>
      </c>
      <c r="G4847" s="119" t="s">
        <v>435</v>
      </c>
      <c r="H4847" s="119" t="s">
        <v>188</v>
      </c>
      <c r="I4847" s="119" t="s">
        <v>288</v>
      </c>
      <c r="J4847" s="119">
        <v>2</v>
      </c>
      <c r="K4847" s="119">
        <v>5</v>
      </c>
      <c r="L4847" s="119">
        <v>502</v>
      </c>
      <c r="M4847" s="119">
        <v>41</v>
      </c>
      <c r="N4847" s="120"/>
    </row>
    <row r="4848" spans="1:14" x14ac:dyDescent="0.25">
      <c r="A4848" s="119">
        <v>858</v>
      </c>
      <c r="B4848" s="119">
        <v>858</v>
      </c>
      <c r="C4848" s="119">
        <v>9</v>
      </c>
      <c r="D4848" s="119" t="s">
        <v>208</v>
      </c>
      <c r="E4848" s="119">
        <v>14</v>
      </c>
      <c r="F4848" s="119" t="s">
        <v>434</v>
      </c>
      <c r="G4848" s="119" t="s">
        <v>435</v>
      </c>
      <c r="H4848" s="119" t="s">
        <v>188</v>
      </c>
      <c r="I4848" s="119" t="s">
        <v>288</v>
      </c>
      <c r="J4848" s="119">
        <v>2</v>
      </c>
      <c r="K4848" s="119">
        <v>5</v>
      </c>
      <c r="L4848" s="119">
        <v>503</v>
      </c>
      <c r="M4848" s="119">
        <v>42</v>
      </c>
      <c r="N4848" s="120"/>
    </row>
    <row r="4849" spans="1:14" x14ac:dyDescent="0.25">
      <c r="A4849" s="119">
        <v>858</v>
      </c>
      <c r="B4849" s="119">
        <v>858</v>
      </c>
      <c r="C4849" s="119">
        <v>9</v>
      </c>
      <c r="D4849" s="119" t="s">
        <v>208</v>
      </c>
      <c r="E4849" s="119">
        <v>14</v>
      </c>
      <c r="F4849" s="119" t="s">
        <v>434</v>
      </c>
      <c r="G4849" s="119" t="s">
        <v>435</v>
      </c>
      <c r="H4849" s="119" t="s">
        <v>188</v>
      </c>
      <c r="I4849" s="119" t="s">
        <v>288</v>
      </c>
      <c r="J4849" s="119">
        <v>3</v>
      </c>
      <c r="K4849" s="119">
        <v>6</v>
      </c>
      <c r="L4849" s="119">
        <v>601</v>
      </c>
      <c r="M4849" s="119">
        <v>43</v>
      </c>
      <c r="N4849" s="120"/>
    </row>
    <row r="4850" spans="1:14" x14ac:dyDescent="0.25">
      <c r="A4850" s="119">
        <v>858</v>
      </c>
      <c r="B4850" s="119">
        <v>858</v>
      </c>
      <c r="C4850" s="119">
        <v>9</v>
      </c>
      <c r="D4850" s="119" t="s">
        <v>208</v>
      </c>
      <c r="E4850" s="119">
        <v>14</v>
      </c>
      <c r="F4850" s="119" t="s">
        <v>434</v>
      </c>
      <c r="G4850" s="119" t="s">
        <v>435</v>
      </c>
      <c r="H4850" s="119" t="s">
        <v>188</v>
      </c>
      <c r="I4850" s="119" t="s">
        <v>288</v>
      </c>
      <c r="J4850" s="119">
        <v>3</v>
      </c>
      <c r="K4850" s="119">
        <v>6</v>
      </c>
      <c r="L4850" s="119">
        <v>602</v>
      </c>
      <c r="M4850" s="119">
        <v>43</v>
      </c>
      <c r="N4850" s="120"/>
    </row>
    <row r="4851" spans="1:14" x14ac:dyDescent="0.25">
      <c r="A4851" s="119">
        <v>858</v>
      </c>
      <c r="B4851" s="119">
        <v>858</v>
      </c>
      <c r="C4851" s="119">
        <v>9</v>
      </c>
      <c r="D4851" s="119" t="s">
        <v>208</v>
      </c>
      <c r="E4851" s="119">
        <v>14</v>
      </c>
      <c r="F4851" s="119" t="s">
        <v>434</v>
      </c>
      <c r="G4851" s="119" t="s">
        <v>435</v>
      </c>
      <c r="H4851" s="119" t="s">
        <v>188</v>
      </c>
      <c r="I4851" s="119" t="s">
        <v>288</v>
      </c>
      <c r="J4851" s="119">
        <v>3</v>
      </c>
      <c r="K4851" s="119">
        <v>6</v>
      </c>
      <c r="L4851" s="119">
        <v>603</v>
      </c>
      <c r="M4851" s="119">
        <v>44</v>
      </c>
      <c r="N4851" s="120"/>
    </row>
    <row r="4852" spans="1:14" x14ac:dyDescent="0.25">
      <c r="A4852" s="119">
        <v>858</v>
      </c>
      <c r="B4852" s="119">
        <v>858</v>
      </c>
      <c r="C4852" s="119">
        <v>9</v>
      </c>
      <c r="D4852" s="119" t="s">
        <v>208</v>
      </c>
      <c r="E4852" s="119">
        <v>14</v>
      </c>
      <c r="F4852" s="119" t="s">
        <v>434</v>
      </c>
      <c r="G4852" s="119" t="s">
        <v>435</v>
      </c>
      <c r="H4852" s="119" t="s">
        <v>188</v>
      </c>
      <c r="I4852" s="119" t="s">
        <v>288</v>
      </c>
      <c r="J4852" s="119">
        <v>3</v>
      </c>
      <c r="K4852" s="119">
        <v>7</v>
      </c>
      <c r="L4852" s="119">
        <v>701</v>
      </c>
      <c r="M4852" s="119">
        <v>42</v>
      </c>
      <c r="N4852" s="120"/>
    </row>
    <row r="4853" spans="1:14" x14ac:dyDescent="0.25">
      <c r="A4853" s="119">
        <v>858</v>
      </c>
      <c r="B4853" s="119">
        <v>858</v>
      </c>
      <c r="C4853" s="119">
        <v>9</v>
      </c>
      <c r="D4853" s="119" t="s">
        <v>208</v>
      </c>
      <c r="E4853" s="119">
        <v>14</v>
      </c>
      <c r="F4853" s="119" t="s">
        <v>434</v>
      </c>
      <c r="G4853" s="119" t="s">
        <v>435</v>
      </c>
      <c r="H4853" s="119" t="s">
        <v>188</v>
      </c>
      <c r="I4853" s="119" t="s">
        <v>288</v>
      </c>
      <c r="J4853" s="119">
        <v>3</v>
      </c>
      <c r="K4853" s="119">
        <v>7</v>
      </c>
      <c r="L4853" s="119">
        <v>702</v>
      </c>
      <c r="M4853" s="119">
        <v>41</v>
      </c>
      <c r="N4853" s="120"/>
    </row>
    <row r="4854" spans="1:14" x14ac:dyDescent="0.25">
      <c r="A4854" s="119">
        <v>858</v>
      </c>
      <c r="B4854" s="119">
        <v>858</v>
      </c>
      <c r="C4854" s="119">
        <v>9</v>
      </c>
      <c r="D4854" s="119" t="s">
        <v>208</v>
      </c>
      <c r="E4854" s="119">
        <v>14</v>
      </c>
      <c r="F4854" s="119" t="s">
        <v>434</v>
      </c>
      <c r="G4854" s="119" t="s">
        <v>435</v>
      </c>
      <c r="H4854" s="119" t="s">
        <v>188</v>
      </c>
      <c r="I4854" s="119" t="s">
        <v>288</v>
      </c>
      <c r="J4854" s="119">
        <v>3</v>
      </c>
      <c r="K4854" s="119">
        <v>7</v>
      </c>
      <c r="L4854" s="119">
        <v>703</v>
      </c>
      <c r="M4854" s="119">
        <v>42</v>
      </c>
      <c r="N4854" s="120"/>
    </row>
    <row r="4855" spans="1:14" x14ac:dyDescent="0.25">
      <c r="A4855" s="119">
        <v>858</v>
      </c>
      <c r="B4855" s="119">
        <v>858</v>
      </c>
      <c r="C4855" s="119">
        <v>9</v>
      </c>
      <c r="D4855" s="119" t="s">
        <v>208</v>
      </c>
      <c r="E4855" s="119">
        <v>14</v>
      </c>
      <c r="F4855" s="119" t="s">
        <v>434</v>
      </c>
      <c r="G4855" s="119" t="s">
        <v>435</v>
      </c>
      <c r="H4855" s="119" t="s">
        <v>188</v>
      </c>
      <c r="I4855" s="119" t="s">
        <v>288</v>
      </c>
      <c r="J4855" s="119">
        <v>3</v>
      </c>
      <c r="K4855" s="119">
        <v>8</v>
      </c>
      <c r="L4855" s="119">
        <v>801</v>
      </c>
      <c r="M4855" s="119">
        <v>40</v>
      </c>
      <c r="N4855" s="120"/>
    </row>
    <row r="4856" spans="1:14" x14ac:dyDescent="0.25">
      <c r="A4856" s="119">
        <v>858</v>
      </c>
      <c r="B4856" s="119">
        <v>858</v>
      </c>
      <c r="C4856" s="119">
        <v>9</v>
      </c>
      <c r="D4856" s="119" t="s">
        <v>208</v>
      </c>
      <c r="E4856" s="119">
        <v>14</v>
      </c>
      <c r="F4856" s="119" t="s">
        <v>434</v>
      </c>
      <c r="G4856" s="119" t="s">
        <v>435</v>
      </c>
      <c r="H4856" s="119" t="s">
        <v>188</v>
      </c>
      <c r="I4856" s="119" t="s">
        <v>288</v>
      </c>
      <c r="J4856" s="119">
        <v>3</v>
      </c>
      <c r="K4856" s="119">
        <v>8</v>
      </c>
      <c r="L4856" s="119">
        <v>802</v>
      </c>
      <c r="M4856" s="119">
        <v>41</v>
      </c>
      <c r="N4856" s="120"/>
    </row>
    <row r="4857" spans="1:14" x14ac:dyDescent="0.25">
      <c r="A4857" s="119">
        <v>858</v>
      </c>
      <c r="B4857" s="119">
        <v>858</v>
      </c>
      <c r="C4857" s="119">
        <v>9</v>
      </c>
      <c r="D4857" s="119" t="s">
        <v>208</v>
      </c>
      <c r="E4857" s="119">
        <v>14</v>
      </c>
      <c r="F4857" s="119" t="s">
        <v>434</v>
      </c>
      <c r="G4857" s="119" t="s">
        <v>435</v>
      </c>
      <c r="H4857" s="119" t="s">
        <v>188</v>
      </c>
      <c r="I4857" s="119" t="s">
        <v>288</v>
      </c>
      <c r="J4857" s="119">
        <v>3</v>
      </c>
      <c r="K4857" s="119">
        <v>8</v>
      </c>
      <c r="L4857" s="119">
        <v>803</v>
      </c>
      <c r="M4857" s="119">
        <v>41</v>
      </c>
      <c r="N4857" s="120"/>
    </row>
    <row r="4858" spans="1:14" x14ac:dyDescent="0.25">
      <c r="A4858" s="119">
        <v>858</v>
      </c>
      <c r="B4858" s="119">
        <v>858</v>
      </c>
      <c r="C4858" s="119">
        <v>9</v>
      </c>
      <c r="D4858" s="119" t="s">
        <v>208</v>
      </c>
      <c r="E4858" s="119">
        <v>14</v>
      </c>
      <c r="F4858" s="119" t="s">
        <v>434</v>
      </c>
      <c r="G4858" s="119" t="s">
        <v>435</v>
      </c>
      <c r="H4858" s="119" t="s">
        <v>188</v>
      </c>
      <c r="I4858" s="119" t="s">
        <v>288</v>
      </c>
      <c r="J4858" s="119">
        <v>3</v>
      </c>
      <c r="K4858" s="119">
        <v>9</v>
      </c>
      <c r="L4858" s="119">
        <v>901</v>
      </c>
      <c r="M4858" s="119">
        <v>41</v>
      </c>
      <c r="N4858" s="120"/>
    </row>
    <row r="4859" spans="1:14" x14ac:dyDescent="0.25">
      <c r="A4859" s="119">
        <v>858</v>
      </c>
      <c r="B4859" s="119">
        <v>858</v>
      </c>
      <c r="C4859" s="119">
        <v>9</v>
      </c>
      <c r="D4859" s="119" t="s">
        <v>208</v>
      </c>
      <c r="E4859" s="119">
        <v>14</v>
      </c>
      <c r="F4859" s="119" t="s">
        <v>434</v>
      </c>
      <c r="G4859" s="119" t="s">
        <v>435</v>
      </c>
      <c r="H4859" s="119" t="s">
        <v>188</v>
      </c>
      <c r="I4859" s="119" t="s">
        <v>288</v>
      </c>
      <c r="J4859" s="119">
        <v>3</v>
      </c>
      <c r="K4859" s="119">
        <v>9</v>
      </c>
      <c r="L4859" s="119">
        <v>902</v>
      </c>
      <c r="M4859" s="119">
        <v>41</v>
      </c>
      <c r="N4859" s="120"/>
    </row>
    <row r="4860" spans="1:14" x14ac:dyDescent="0.25">
      <c r="A4860" s="119">
        <v>858</v>
      </c>
      <c r="B4860" s="119">
        <v>858</v>
      </c>
      <c r="C4860" s="119">
        <v>9</v>
      </c>
      <c r="D4860" s="119" t="s">
        <v>208</v>
      </c>
      <c r="E4860" s="119">
        <v>14</v>
      </c>
      <c r="F4860" s="119" t="s">
        <v>434</v>
      </c>
      <c r="G4860" s="119" t="s">
        <v>435</v>
      </c>
      <c r="H4860" s="119" t="s">
        <v>188</v>
      </c>
      <c r="I4860" s="119" t="s">
        <v>288</v>
      </c>
      <c r="J4860" s="119">
        <v>3</v>
      </c>
      <c r="K4860" s="119">
        <v>9</v>
      </c>
      <c r="L4860" s="119">
        <v>903</v>
      </c>
      <c r="M4860" s="119">
        <v>40</v>
      </c>
      <c r="N4860" s="120"/>
    </row>
    <row r="4861" spans="1:14" x14ac:dyDescent="0.25">
      <c r="A4861" s="119">
        <v>858</v>
      </c>
      <c r="B4861" s="119">
        <v>858</v>
      </c>
      <c r="C4861" s="119">
        <v>9</v>
      </c>
      <c r="D4861" s="119" t="s">
        <v>208</v>
      </c>
      <c r="E4861" s="119">
        <v>14</v>
      </c>
      <c r="F4861" s="119" t="s">
        <v>434</v>
      </c>
      <c r="G4861" s="119" t="s">
        <v>435</v>
      </c>
      <c r="H4861" s="119" t="s">
        <v>188</v>
      </c>
      <c r="I4861" s="119" t="s">
        <v>288</v>
      </c>
      <c r="J4861" s="119">
        <v>4</v>
      </c>
      <c r="K4861" s="119">
        <v>10</v>
      </c>
      <c r="L4861" s="119">
        <v>1001</v>
      </c>
      <c r="M4861" s="119">
        <v>36</v>
      </c>
      <c r="N4861" s="120"/>
    </row>
    <row r="4862" spans="1:14" x14ac:dyDescent="0.25">
      <c r="A4862" s="119">
        <v>858</v>
      </c>
      <c r="B4862" s="119">
        <v>858</v>
      </c>
      <c r="C4862" s="119">
        <v>9</v>
      </c>
      <c r="D4862" s="119" t="s">
        <v>208</v>
      </c>
      <c r="E4862" s="119">
        <v>14</v>
      </c>
      <c r="F4862" s="119" t="s">
        <v>434</v>
      </c>
      <c r="G4862" s="119" t="s">
        <v>435</v>
      </c>
      <c r="H4862" s="119" t="s">
        <v>188</v>
      </c>
      <c r="I4862" s="119" t="s">
        <v>288</v>
      </c>
      <c r="J4862" s="119">
        <v>4</v>
      </c>
      <c r="K4862" s="119">
        <v>10</v>
      </c>
      <c r="L4862" s="119">
        <v>1002</v>
      </c>
      <c r="M4862" s="119">
        <v>36</v>
      </c>
      <c r="N4862" s="120"/>
    </row>
    <row r="4863" spans="1:14" x14ac:dyDescent="0.25">
      <c r="A4863" s="119">
        <v>858</v>
      </c>
      <c r="B4863" s="119">
        <v>858</v>
      </c>
      <c r="C4863" s="119">
        <v>9</v>
      </c>
      <c r="D4863" s="119" t="s">
        <v>208</v>
      </c>
      <c r="E4863" s="119">
        <v>14</v>
      </c>
      <c r="F4863" s="119" t="s">
        <v>434</v>
      </c>
      <c r="G4863" s="119" t="s">
        <v>435</v>
      </c>
      <c r="H4863" s="119" t="s">
        <v>188</v>
      </c>
      <c r="I4863" s="119" t="s">
        <v>288</v>
      </c>
      <c r="J4863" s="119">
        <v>4</v>
      </c>
      <c r="K4863" s="119">
        <v>10</v>
      </c>
      <c r="L4863" s="119">
        <v>1003</v>
      </c>
      <c r="M4863" s="119">
        <v>37</v>
      </c>
      <c r="N4863" s="120"/>
    </row>
    <row r="4864" spans="1:14" x14ac:dyDescent="0.25">
      <c r="A4864" s="119">
        <v>858</v>
      </c>
      <c r="B4864" s="119">
        <v>858</v>
      </c>
      <c r="C4864" s="119">
        <v>9</v>
      </c>
      <c r="D4864" s="119" t="s">
        <v>208</v>
      </c>
      <c r="E4864" s="119">
        <v>14</v>
      </c>
      <c r="F4864" s="119" t="s">
        <v>434</v>
      </c>
      <c r="G4864" s="119" t="s">
        <v>435</v>
      </c>
      <c r="H4864" s="119" t="s">
        <v>188</v>
      </c>
      <c r="I4864" s="119" t="s">
        <v>288</v>
      </c>
      <c r="J4864" s="119">
        <v>4</v>
      </c>
      <c r="K4864" s="119">
        <v>11</v>
      </c>
      <c r="L4864" s="119">
        <v>1101</v>
      </c>
      <c r="M4864" s="119">
        <v>29</v>
      </c>
      <c r="N4864" s="120"/>
    </row>
    <row r="4865" spans="1:14" x14ac:dyDescent="0.25">
      <c r="A4865" s="119">
        <v>858</v>
      </c>
      <c r="B4865" s="119">
        <v>858</v>
      </c>
      <c r="C4865" s="119">
        <v>9</v>
      </c>
      <c r="D4865" s="119" t="s">
        <v>208</v>
      </c>
      <c r="E4865" s="119">
        <v>14</v>
      </c>
      <c r="F4865" s="119" t="s">
        <v>434</v>
      </c>
      <c r="G4865" s="119" t="s">
        <v>435</v>
      </c>
      <c r="H4865" s="119" t="s">
        <v>188</v>
      </c>
      <c r="I4865" s="119" t="s">
        <v>288</v>
      </c>
      <c r="J4865" s="119">
        <v>4</v>
      </c>
      <c r="K4865" s="119">
        <v>11</v>
      </c>
      <c r="L4865" s="119">
        <v>1102</v>
      </c>
      <c r="M4865" s="119">
        <v>29</v>
      </c>
      <c r="N4865" s="120"/>
    </row>
    <row r="4866" spans="1:14" x14ac:dyDescent="0.25">
      <c r="A4866" s="119">
        <v>858</v>
      </c>
      <c r="B4866" s="119">
        <v>858</v>
      </c>
      <c r="C4866" s="119">
        <v>9</v>
      </c>
      <c r="D4866" s="119" t="s">
        <v>208</v>
      </c>
      <c r="E4866" s="119">
        <v>14</v>
      </c>
      <c r="F4866" s="119" t="s">
        <v>434</v>
      </c>
      <c r="G4866" s="119" t="s">
        <v>435</v>
      </c>
      <c r="H4866" s="119" t="s">
        <v>188</v>
      </c>
      <c r="I4866" s="119" t="s">
        <v>288</v>
      </c>
      <c r="J4866" s="119">
        <v>4</v>
      </c>
      <c r="K4866" s="119">
        <v>11</v>
      </c>
      <c r="L4866" s="119">
        <v>1103</v>
      </c>
      <c r="M4866" s="119">
        <v>30</v>
      </c>
      <c r="N4866" s="120"/>
    </row>
    <row r="4867" spans="1:14" x14ac:dyDescent="0.25">
      <c r="A4867" s="119">
        <v>873</v>
      </c>
      <c r="B4867" s="119">
        <v>873</v>
      </c>
      <c r="C4867" s="119">
        <v>6</v>
      </c>
      <c r="D4867" s="119" t="s">
        <v>186</v>
      </c>
      <c r="E4867" s="119">
        <v>6</v>
      </c>
      <c r="F4867" s="119" t="s">
        <v>436</v>
      </c>
      <c r="G4867" s="119" t="s">
        <v>437</v>
      </c>
      <c r="H4867" s="119" t="s">
        <v>188</v>
      </c>
      <c r="I4867" s="119" t="s">
        <v>288</v>
      </c>
      <c r="J4867" s="119">
        <v>1</v>
      </c>
      <c r="K4867" s="119">
        <v>0</v>
      </c>
      <c r="L4867" s="119">
        <v>1</v>
      </c>
      <c r="M4867" s="119">
        <v>25</v>
      </c>
      <c r="N4867" s="120"/>
    </row>
    <row r="4868" spans="1:14" x14ac:dyDescent="0.25">
      <c r="A4868" s="119">
        <v>873</v>
      </c>
      <c r="B4868" s="119">
        <v>873</v>
      </c>
      <c r="C4868" s="119">
        <v>6</v>
      </c>
      <c r="D4868" s="119" t="s">
        <v>186</v>
      </c>
      <c r="E4868" s="119">
        <v>6</v>
      </c>
      <c r="F4868" s="119" t="s">
        <v>436</v>
      </c>
      <c r="G4868" s="119" t="s">
        <v>437</v>
      </c>
      <c r="H4868" s="119" t="s">
        <v>188</v>
      </c>
      <c r="I4868" s="119" t="s">
        <v>288</v>
      </c>
      <c r="J4868" s="119">
        <v>1</v>
      </c>
      <c r="K4868" s="119">
        <v>0</v>
      </c>
      <c r="L4868" s="119">
        <v>2</v>
      </c>
      <c r="M4868" s="119">
        <v>25</v>
      </c>
      <c r="N4868" s="120"/>
    </row>
    <row r="4869" spans="1:14" x14ac:dyDescent="0.25">
      <c r="A4869" s="119">
        <v>873</v>
      </c>
      <c r="B4869" s="119">
        <v>873</v>
      </c>
      <c r="C4869" s="119">
        <v>6</v>
      </c>
      <c r="D4869" s="119" t="s">
        <v>186</v>
      </c>
      <c r="E4869" s="119">
        <v>6</v>
      </c>
      <c r="F4869" s="119" t="s">
        <v>436</v>
      </c>
      <c r="G4869" s="119" t="s">
        <v>437</v>
      </c>
      <c r="H4869" s="119" t="s">
        <v>188</v>
      </c>
      <c r="I4869" s="119" t="s">
        <v>288</v>
      </c>
      <c r="J4869" s="119">
        <v>1</v>
      </c>
      <c r="K4869" s="119">
        <v>0</v>
      </c>
      <c r="L4869" s="119">
        <v>3</v>
      </c>
      <c r="M4869" s="119">
        <v>25</v>
      </c>
      <c r="N4869" s="120"/>
    </row>
    <row r="4870" spans="1:14" x14ac:dyDescent="0.25">
      <c r="A4870" s="119">
        <v>873</v>
      </c>
      <c r="B4870" s="119">
        <v>873</v>
      </c>
      <c r="C4870" s="119">
        <v>6</v>
      </c>
      <c r="D4870" s="119" t="s">
        <v>186</v>
      </c>
      <c r="E4870" s="119">
        <v>6</v>
      </c>
      <c r="F4870" s="119" t="s">
        <v>436</v>
      </c>
      <c r="G4870" s="119" t="s">
        <v>437</v>
      </c>
      <c r="H4870" s="119" t="s">
        <v>188</v>
      </c>
      <c r="I4870" s="119" t="s">
        <v>288</v>
      </c>
      <c r="J4870" s="119">
        <v>1</v>
      </c>
      <c r="K4870" s="119">
        <v>0</v>
      </c>
      <c r="L4870" s="119">
        <v>4</v>
      </c>
      <c r="M4870" s="119">
        <v>25</v>
      </c>
      <c r="N4870" s="120"/>
    </row>
    <row r="4871" spans="1:14" x14ac:dyDescent="0.25">
      <c r="A4871" s="119">
        <v>873</v>
      </c>
      <c r="B4871" s="119">
        <v>873</v>
      </c>
      <c r="C4871" s="119">
        <v>6</v>
      </c>
      <c r="D4871" s="119" t="s">
        <v>186</v>
      </c>
      <c r="E4871" s="119">
        <v>6</v>
      </c>
      <c r="F4871" s="119" t="s">
        <v>436</v>
      </c>
      <c r="G4871" s="119" t="s">
        <v>437</v>
      </c>
      <c r="H4871" s="119" t="s">
        <v>188</v>
      </c>
      <c r="I4871" s="119" t="s">
        <v>288</v>
      </c>
      <c r="J4871" s="119">
        <v>2</v>
      </c>
      <c r="K4871" s="119">
        <v>1</v>
      </c>
      <c r="L4871" s="119">
        <v>101</v>
      </c>
      <c r="M4871" s="119">
        <v>37</v>
      </c>
      <c r="N4871" s="120"/>
    </row>
    <row r="4872" spans="1:14" x14ac:dyDescent="0.25">
      <c r="A4872" s="119">
        <v>873</v>
      </c>
      <c r="B4872" s="119">
        <v>873</v>
      </c>
      <c r="C4872" s="119">
        <v>6</v>
      </c>
      <c r="D4872" s="119" t="s">
        <v>186</v>
      </c>
      <c r="E4872" s="119">
        <v>6</v>
      </c>
      <c r="F4872" s="119" t="s">
        <v>436</v>
      </c>
      <c r="G4872" s="119" t="s">
        <v>437</v>
      </c>
      <c r="H4872" s="119" t="s">
        <v>188</v>
      </c>
      <c r="I4872" s="119" t="s">
        <v>288</v>
      </c>
      <c r="J4872" s="119">
        <v>2</v>
      </c>
      <c r="K4872" s="119">
        <v>1</v>
      </c>
      <c r="L4872" s="119">
        <v>102</v>
      </c>
      <c r="M4872" s="119">
        <v>36</v>
      </c>
      <c r="N4872" s="120"/>
    </row>
    <row r="4873" spans="1:14" x14ac:dyDescent="0.25">
      <c r="A4873" s="119">
        <v>873</v>
      </c>
      <c r="B4873" s="119">
        <v>873</v>
      </c>
      <c r="C4873" s="119">
        <v>6</v>
      </c>
      <c r="D4873" s="119" t="s">
        <v>186</v>
      </c>
      <c r="E4873" s="119">
        <v>6</v>
      </c>
      <c r="F4873" s="119" t="s">
        <v>436</v>
      </c>
      <c r="G4873" s="119" t="s">
        <v>437</v>
      </c>
      <c r="H4873" s="119" t="s">
        <v>188</v>
      </c>
      <c r="I4873" s="119" t="s">
        <v>288</v>
      </c>
      <c r="J4873" s="119">
        <v>2</v>
      </c>
      <c r="K4873" s="119">
        <v>1</v>
      </c>
      <c r="L4873" s="119">
        <v>103</v>
      </c>
      <c r="M4873" s="119">
        <v>36</v>
      </c>
      <c r="N4873" s="120"/>
    </row>
    <row r="4874" spans="1:14" x14ac:dyDescent="0.25">
      <c r="A4874" s="119">
        <v>873</v>
      </c>
      <c r="B4874" s="119">
        <v>873</v>
      </c>
      <c r="C4874" s="119">
        <v>6</v>
      </c>
      <c r="D4874" s="119" t="s">
        <v>186</v>
      </c>
      <c r="E4874" s="119">
        <v>6</v>
      </c>
      <c r="F4874" s="119" t="s">
        <v>436</v>
      </c>
      <c r="G4874" s="119" t="s">
        <v>437</v>
      </c>
      <c r="H4874" s="119" t="s">
        <v>188</v>
      </c>
      <c r="I4874" s="119" t="s">
        <v>288</v>
      </c>
      <c r="J4874" s="119">
        <v>2</v>
      </c>
      <c r="K4874" s="119">
        <v>2</v>
      </c>
      <c r="L4874" s="119">
        <v>201</v>
      </c>
      <c r="M4874" s="119">
        <v>40</v>
      </c>
      <c r="N4874" s="120"/>
    </row>
    <row r="4875" spans="1:14" x14ac:dyDescent="0.25">
      <c r="A4875" s="119">
        <v>873</v>
      </c>
      <c r="B4875" s="119">
        <v>873</v>
      </c>
      <c r="C4875" s="119">
        <v>6</v>
      </c>
      <c r="D4875" s="119" t="s">
        <v>186</v>
      </c>
      <c r="E4875" s="119">
        <v>6</v>
      </c>
      <c r="F4875" s="119" t="s">
        <v>436</v>
      </c>
      <c r="G4875" s="119" t="s">
        <v>437</v>
      </c>
      <c r="H4875" s="119" t="s">
        <v>188</v>
      </c>
      <c r="I4875" s="119" t="s">
        <v>288</v>
      </c>
      <c r="J4875" s="119">
        <v>2</v>
      </c>
      <c r="K4875" s="119">
        <v>2</v>
      </c>
      <c r="L4875" s="119">
        <v>202</v>
      </c>
      <c r="M4875" s="119">
        <v>40</v>
      </c>
      <c r="N4875" s="120"/>
    </row>
    <row r="4876" spans="1:14" x14ac:dyDescent="0.25">
      <c r="A4876" s="119">
        <v>873</v>
      </c>
      <c r="B4876" s="119">
        <v>873</v>
      </c>
      <c r="C4876" s="119">
        <v>6</v>
      </c>
      <c r="D4876" s="119" t="s">
        <v>186</v>
      </c>
      <c r="E4876" s="119">
        <v>6</v>
      </c>
      <c r="F4876" s="119" t="s">
        <v>436</v>
      </c>
      <c r="G4876" s="119" t="s">
        <v>437</v>
      </c>
      <c r="H4876" s="119" t="s">
        <v>188</v>
      </c>
      <c r="I4876" s="119" t="s">
        <v>288</v>
      </c>
      <c r="J4876" s="119">
        <v>2</v>
      </c>
      <c r="K4876" s="119">
        <v>2</v>
      </c>
      <c r="L4876" s="119">
        <v>203</v>
      </c>
      <c r="M4876" s="119">
        <v>40</v>
      </c>
      <c r="N4876" s="120"/>
    </row>
    <row r="4877" spans="1:14" x14ac:dyDescent="0.25">
      <c r="A4877" s="119">
        <v>873</v>
      </c>
      <c r="B4877" s="119">
        <v>873</v>
      </c>
      <c r="C4877" s="119">
        <v>6</v>
      </c>
      <c r="D4877" s="119" t="s">
        <v>186</v>
      </c>
      <c r="E4877" s="119">
        <v>6</v>
      </c>
      <c r="F4877" s="119" t="s">
        <v>436</v>
      </c>
      <c r="G4877" s="119" t="s">
        <v>437</v>
      </c>
      <c r="H4877" s="119" t="s">
        <v>188</v>
      </c>
      <c r="I4877" s="119" t="s">
        <v>288</v>
      </c>
      <c r="J4877" s="119">
        <v>2</v>
      </c>
      <c r="K4877" s="119">
        <v>3</v>
      </c>
      <c r="L4877" s="119">
        <v>301</v>
      </c>
      <c r="M4877" s="119">
        <v>42</v>
      </c>
      <c r="N4877" s="120"/>
    </row>
    <row r="4878" spans="1:14" x14ac:dyDescent="0.25">
      <c r="A4878" s="119">
        <v>873</v>
      </c>
      <c r="B4878" s="119">
        <v>873</v>
      </c>
      <c r="C4878" s="119">
        <v>6</v>
      </c>
      <c r="D4878" s="119" t="s">
        <v>186</v>
      </c>
      <c r="E4878" s="119">
        <v>6</v>
      </c>
      <c r="F4878" s="119" t="s">
        <v>436</v>
      </c>
      <c r="G4878" s="119" t="s">
        <v>437</v>
      </c>
      <c r="H4878" s="119" t="s">
        <v>188</v>
      </c>
      <c r="I4878" s="119" t="s">
        <v>288</v>
      </c>
      <c r="J4878" s="119">
        <v>2</v>
      </c>
      <c r="K4878" s="119">
        <v>3</v>
      </c>
      <c r="L4878" s="119">
        <v>302</v>
      </c>
      <c r="M4878" s="119">
        <v>42</v>
      </c>
      <c r="N4878" s="120"/>
    </row>
    <row r="4879" spans="1:14" x14ac:dyDescent="0.25">
      <c r="A4879" s="119">
        <v>873</v>
      </c>
      <c r="B4879" s="119">
        <v>873</v>
      </c>
      <c r="C4879" s="119">
        <v>6</v>
      </c>
      <c r="D4879" s="119" t="s">
        <v>186</v>
      </c>
      <c r="E4879" s="119">
        <v>6</v>
      </c>
      <c r="F4879" s="119" t="s">
        <v>436</v>
      </c>
      <c r="G4879" s="119" t="s">
        <v>437</v>
      </c>
      <c r="H4879" s="119" t="s">
        <v>188</v>
      </c>
      <c r="I4879" s="119" t="s">
        <v>288</v>
      </c>
      <c r="J4879" s="119">
        <v>2</v>
      </c>
      <c r="K4879" s="119">
        <v>3</v>
      </c>
      <c r="L4879" s="119">
        <v>303</v>
      </c>
      <c r="M4879" s="119">
        <v>42</v>
      </c>
      <c r="N4879" s="120"/>
    </row>
    <row r="4880" spans="1:14" x14ac:dyDescent="0.25">
      <c r="A4880" s="119">
        <v>873</v>
      </c>
      <c r="B4880" s="119">
        <v>873</v>
      </c>
      <c r="C4880" s="119">
        <v>6</v>
      </c>
      <c r="D4880" s="119" t="s">
        <v>186</v>
      </c>
      <c r="E4880" s="119">
        <v>6</v>
      </c>
      <c r="F4880" s="119" t="s">
        <v>436</v>
      </c>
      <c r="G4880" s="119" t="s">
        <v>437</v>
      </c>
      <c r="H4880" s="119" t="s">
        <v>188</v>
      </c>
      <c r="I4880" s="119" t="s">
        <v>288</v>
      </c>
      <c r="J4880" s="119">
        <v>2</v>
      </c>
      <c r="K4880" s="119">
        <v>4</v>
      </c>
      <c r="L4880" s="119">
        <v>401</v>
      </c>
      <c r="M4880" s="119">
        <v>40</v>
      </c>
      <c r="N4880" s="120"/>
    </row>
    <row r="4881" spans="1:14" x14ac:dyDescent="0.25">
      <c r="A4881" s="119">
        <v>873</v>
      </c>
      <c r="B4881" s="119">
        <v>873</v>
      </c>
      <c r="C4881" s="119">
        <v>6</v>
      </c>
      <c r="D4881" s="119" t="s">
        <v>186</v>
      </c>
      <c r="E4881" s="119">
        <v>6</v>
      </c>
      <c r="F4881" s="119" t="s">
        <v>436</v>
      </c>
      <c r="G4881" s="119" t="s">
        <v>437</v>
      </c>
      <c r="H4881" s="119" t="s">
        <v>188</v>
      </c>
      <c r="I4881" s="119" t="s">
        <v>288</v>
      </c>
      <c r="J4881" s="119">
        <v>2</v>
      </c>
      <c r="K4881" s="119">
        <v>4</v>
      </c>
      <c r="L4881" s="119">
        <v>402</v>
      </c>
      <c r="M4881" s="119">
        <v>41</v>
      </c>
      <c r="N4881" s="120"/>
    </row>
    <row r="4882" spans="1:14" x14ac:dyDescent="0.25">
      <c r="A4882" s="119">
        <v>873</v>
      </c>
      <c r="B4882" s="119">
        <v>873</v>
      </c>
      <c r="C4882" s="119">
        <v>6</v>
      </c>
      <c r="D4882" s="119" t="s">
        <v>186</v>
      </c>
      <c r="E4882" s="119">
        <v>6</v>
      </c>
      <c r="F4882" s="119" t="s">
        <v>436</v>
      </c>
      <c r="G4882" s="119" t="s">
        <v>437</v>
      </c>
      <c r="H4882" s="119" t="s">
        <v>188</v>
      </c>
      <c r="I4882" s="119" t="s">
        <v>288</v>
      </c>
      <c r="J4882" s="119">
        <v>2</v>
      </c>
      <c r="K4882" s="119">
        <v>4</v>
      </c>
      <c r="L4882" s="119">
        <v>403</v>
      </c>
      <c r="M4882" s="119">
        <v>41</v>
      </c>
      <c r="N4882" s="120"/>
    </row>
    <row r="4883" spans="1:14" x14ac:dyDescent="0.25">
      <c r="A4883" s="119">
        <v>873</v>
      </c>
      <c r="B4883" s="119">
        <v>873</v>
      </c>
      <c r="C4883" s="119">
        <v>6</v>
      </c>
      <c r="D4883" s="119" t="s">
        <v>186</v>
      </c>
      <c r="E4883" s="119">
        <v>6</v>
      </c>
      <c r="F4883" s="119" t="s">
        <v>436</v>
      </c>
      <c r="G4883" s="119" t="s">
        <v>437</v>
      </c>
      <c r="H4883" s="119" t="s">
        <v>188</v>
      </c>
      <c r="I4883" s="119" t="s">
        <v>288</v>
      </c>
      <c r="J4883" s="119">
        <v>2</v>
      </c>
      <c r="K4883" s="119">
        <v>5</v>
      </c>
      <c r="L4883" s="119">
        <v>501</v>
      </c>
      <c r="M4883" s="119">
        <v>44</v>
      </c>
      <c r="N4883" s="120"/>
    </row>
    <row r="4884" spans="1:14" x14ac:dyDescent="0.25">
      <c r="A4884" s="119">
        <v>873</v>
      </c>
      <c r="B4884" s="119">
        <v>873</v>
      </c>
      <c r="C4884" s="119">
        <v>6</v>
      </c>
      <c r="D4884" s="119" t="s">
        <v>186</v>
      </c>
      <c r="E4884" s="119">
        <v>6</v>
      </c>
      <c r="F4884" s="119" t="s">
        <v>436</v>
      </c>
      <c r="G4884" s="119" t="s">
        <v>437</v>
      </c>
      <c r="H4884" s="119" t="s">
        <v>188</v>
      </c>
      <c r="I4884" s="119" t="s">
        <v>288</v>
      </c>
      <c r="J4884" s="119">
        <v>2</v>
      </c>
      <c r="K4884" s="119">
        <v>5</v>
      </c>
      <c r="L4884" s="119">
        <v>502</v>
      </c>
      <c r="M4884" s="119">
        <v>44</v>
      </c>
      <c r="N4884" s="120"/>
    </row>
    <row r="4885" spans="1:14" x14ac:dyDescent="0.25">
      <c r="A4885" s="119">
        <v>873</v>
      </c>
      <c r="B4885" s="119">
        <v>873</v>
      </c>
      <c r="C4885" s="119">
        <v>6</v>
      </c>
      <c r="D4885" s="119" t="s">
        <v>186</v>
      </c>
      <c r="E4885" s="119">
        <v>6</v>
      </c>
      <c r="F4885" s="119" t="s">
        <v>436</v>
      </c>
      <c r="G4885" s="119" t="s">
        <v>437</v>
      </c>
      <c r="H4885" s="119" t="s">
        <v>188</v>
      </c>
      <c r="I4885" s="119" t="s">
        <v>288</v>
      </c>
      <c r="J4885" s="119">
        <v>2</v>
      </c>
      <c r="K4885" s="119">
        <v>5</v>
      </c>
      <c r="L4885" s="119">
        <v>503</v>
      </c>
      <c r="M4885" s="119">
        <v>41</v>
      </c>
      <c r="N4885" s="120"/>
    </row>
    <row r="4886" spans="1:14" x14ac:dyDescent="0.25">
      <c r="A4886" s="119">
        <v>873</v>
      </c>
      <c r="B4886" s="119">
        <v>873</v>
      </c>
      <c r="C4886" s="119">
        <v>6</v>
      </c>
      <c r="D4886" s="119" t="s">
        <v>186</v>
      </c>
      <c r="E4886" s="119">
        <v>6</v>
      </c>
      <c r="F4886" s="119" t="s">
        <v>436</v>
      </c>
      <c r="G4886" s="119" t="s">
        <v>437</v>
      </c>
      <c r="H4886" s="119" t="s">
        <v>188</v>
      </c>
      <c r="I4886" s="119" t="s">
        <v>288</v>
      </c>
      <c r="J4886" s="119">
        <v>3</v>
      </c>
      <c r="K4886" s="119">
        <v>6</v>
      </c>
      <c r="L4886" s="119">
        <v>601</v>
      </c>
      <c r="M4886" s="119">
        <v>44</v>
      </c>
      <c r="N4886" s="120"/>
    </row>
    <row r="4887" spans="1:14" x14ac:dyDescent="0.25">
      <c r="A4887" s="119">
        <v>873</v>
      </c>
      <c r="B4887" s="119">
        <v>873</v>
      </c>
      <c r="C4887" s="119">
        <v>6</v>
      </c>
      <c r="D4887" s="119" t="s">
        <v>186</v>
      </c>
      <c r="E4887" s="119">
        <v>6</v>
      </c>
      <c r="F4887" s="119" t="s">
        <v>436</v>
      </c>
      <c r="G4887" s="119" t="s">
        <v>437</v>
      </c>
      <c r="H4887" s="119" t="s">
        <v>188</v>
      </c>
      <c r="I4887" s="119" t="s">
        <v>288</v>
      </c>
      <c r="J4887" s="119">
        <v>3</v>
      </c>
      <c r="K4887" s="119">
        <v>6</v>
      </c>
      <c r="L4887" s="119">
        <v>602</v>
      </c>
      <c r="M4887" s="119">
        <v>42</v>
      </c>
      <c r="N4887" s="120"/>
    </row>
    <row r="4888" spans="1:14" x14ac:dyDescent="0.25">
      <c r="A4888" s="119">
        <v>873</v>
      </c>
      <c r="B4888" s="119">
        <v>873</v>
      </c>
      <c r="C4888" s="119">
        <v>6</v>
      </c>
      <c r="D4888" s="119" t="s">
        <v>186</v>
      </c>
      <c r="E4888" s="119">
        <v>6</v>
      </c>
      <c r="F4888" s="119" t="s">
        <v>436</v>
      </c>
      <c r="G4888" s="119" t="s">
        <v>437</v>
      </c>
      <c r="H4888" s="119" t="s">
        <v>188</v>
      </c>
      <c r="I4888" s="119" t="s">
        <v>288</v>
      </c>
      <c r="J4888" s="119">
        <v>3</v>
      </c>
      <c r="K4888" s="119">
        <v>6</v>
      </c>
      <c r="L4888" s="119">
        <v>603</v>
      </c>
      <c r="M4888" s="119">
        <v>43</v>
      </c>
      <c r="N4888" s="120"/>
    </row>
    <row r="4889" spans="1:14" x14ac:dyDescent="0.25">
      <c r="A4889" s="119">
        <v>873</v>
      </c>
      <c r="B4889" s="119">
        <v>873</v>
      </c>
      <c r="C4889" s="119">
        <v>6</v>
      </c>
      <c r="D4889" s="119" t="s">
        <v>186</v>
      </c>
      <c r="E4889" s="119">
        <v>6</v>
      </c>
      <c r="F4889" s="119" t="s">
        <v>436</v>
      </c>
      <c r="G4889" s="119" t="s">
        <v>437</v>
      </c>
      <c r="H4889" s="119" t="s">
        <v>188</v>
      </c>
      <c r="I4889" s="119" t="s">
        <v>288</v>
      </c>
      <c r="J4889" s="119">
        <v>3</v>
      </c>
      <c r="K4889" s="119">
        <v>7</v>
      </c>
      <c r="L4889" s="119">
        <v>701</v>
      </c>
      <c r="M4889" s="119">
        <v>43</v>
      </c>
      <c r="N4889" s="120"/>
    </row>
    <row r="4890" spans="1:14" x14ac:dyDescent="0.25">
      <c r="A4890" s="119">
        <v>873</v>
      </c>
      <c r="B4890" s="119">
        <v>873</v>
      </c>
      <c r="C4890" s="119">
        <v>6</v>
      </c>
      <c r="D4890" s="119" t="s">
        <v>186</v>
      </c>
      <c r="E4890" s="119">
        <v>6</v>
      </c>
      <c r="F4890" s="119" t="s">
        <v>436</v>
      </c>
      <c r="G4890" s="119" t="s">
        <v>437</v>
      </c>
      <c r="H4890" s="119" t="s">
        <v>188</v>
      </c>
      <c r="I4890" s="119" t="s">
        <v>288</v>
      </c>
      <c r="J4890" s="119">
        <v>3</v>
      </c>
      <c r="K4890" s="119">
        <v>7</v>
      </c>
      <c r="L4890" s="119">
        <v>702</v>
      </c>
      <c r="M4890" s="119">
        <v>43</v>
      </c>
      <c r="N4890" s="120"/>
    </row>
    <row r="4891" spans="1:14" x14ac:dyDescent="0.25">
      <c r="A4891" s="119">
        <v>873</v>
      </c>
      <c r="B4891" s="119">
        <v>873</v>
      </c>
      <c r="C4891" s="119">
        <v>6</v>
      </c>
      <c r="D4891" s="119" t="s">
        <v>186</v>
      </c>
      <c r="E4891" s="119">
        <v>6</v>
      </c>
      <c r="F4891" s="119" t="s">
        <v>436</v>
      </c>
      <c r="G4891" s="119" t="s">
        <v>437</v>
      </c>
      <c r="H4891" s="119" t="s">
        <v>188</v>
      </c>
      <c r="I4891" s="119" t="s">
        <v>288</v>
      </c>
      <c r="J4891" s="119">
        <v>3</v>
      </c>
      <c r="K4891" s="119">
        <v>7</v>
      </c>
      <c r="L4891" s="119">
        <v>703</v>
      </c>
      <c r="M4891" s="119">
        <v>44</v>
      </c>
      <c r="N4891" s="120"/>
    </row>
    <row r="4892" spans="1:14" x14ac:dyDescent="0.25">
      <c r="A4892" s="119">
        <v>873</v>
      </c>
      <c r="B4892" s="119">
        <v>873</v>
      </c>
      <c r="C4892" s="119">
        <v>6</v>
      </c>
      <c r="D4892" s="119" t="s">
        <v>186</v>
      </c>
      <c r="E4892" s="119">
        <v>6</v>
      </c>
      <c r="F4892" s="119" t="s">
        <v>436</v>
      </c>
      <c r="G4892" s="119" t="s">
        <v>437</v>
      </c>
      <c r="H4892" s="119" t="s">
        <v>188</v>
      </c>
      <c r="I4892" s="119" t="s">
        <v>288</v>
      </c>
      <c r="J4892" s="119">
        <v>3</v>
      </c>
      <c r="K4892" s="119">
        <v>8</v>
      </c>
      <c r="L4892" s="119">
        <v>801</v>
      </c>
      <c r="M4892" s="119">
        <v>44</v>
      </c>
      <c r="N4892" s="120"/>
    </row>
    <row r="4893" spans="1:14" x14ac:dyDescent="0.25">
      <c r="A4893" s="119">
        <v>873</v>
      </c>
      <c r="B4893" s="119">
        <v>873</v>
      </c>
      <c r="C4893" s="119">
        <v>6</v>
      </c>
      <c r="D4893" s="119" t="s">
        <v>186</v>
      </c>
      <c r="E4893" s="119">
        <v>6</v>
      </c>
      <c r="F4893" s="119" t="s">
        <v>436</v>
      </c>
      <c r="G4893" s="119" t="s">
        <v>437</v>
      </c>
      <c r="H4893" s="119" t="s">
        <v>188</v>
      </c>
      <c r="I4893" s="119" t="s">
        <v>288</v>
      </c>
      <c r="J4893" s="119">
        <v>3</v>
      </c>
      <c r="K4893" s="119">
        <v>8</v>
      </c>
      <c r="L4893" s="119">
        <v>802</v>
      </c>
      <c r="M4893" s="119">
        <v>42</v>
      </c>
      <c r="N4893" s="120"/>
    </row>
    <row r="4894" spans="1:14" x14ac:dyDescent="0.25">
      <c r="A4894" s="119">
        <v>873</v>
      </c>
      <c r="B4894" s="119">
        <v>873</v>
      </c>
      <c r="C4894" s="119">
        <v>6</v>
      </c>
      <c r="D4894" s="119" t="s">
        <v>186</v>
      </c>
      <c r="E4894" s="119">
        <v>6</v>
      </c>
      <c r="F4894" s="119" t="s">
        <v>436</v>
      </c>
      <c r="G4894" s="119" t="s">
        <v>437</v>
      </c>
      <c r="H4894" s="119" t="s">
        <v>188</v>
      </c>
      <c r="I4894" s="119" t="s">
        <v>288</v>
      </c>
      <c r="J4894" s="119">
        <v>3</v>
      </c>
      <c r="K4894" s="119">
        <v>8</v>
      </c>
      <c r="L4894" s="119">
        <v>803</v>
      </c>
      <c r="M4894" s="119">
        <v>41</v>
      </c>
      <c r="N4894" s="120"/>
    </row>
    <row r="4895" spans="1:14" x14ac:dyDescent="0.25">
      <c r="A4895" s="119">
        <v>873</v>
      </c>
      <c r="B4895" s="119">
        <v>873</v>
      </c>
      <c r="C4895" s="119">
        <v>6</v>
      </c>
      <c r="D4895" s="119" t="s">
        <v>186</v>
      </c>
      <c r="E4895" s="119">
        <v>6</v>
      </c>
      <c r="F4895" s="119" t="s">
        <v>436</v>
      </c>
      <c r="G4895" s="119" t="s">
        <v>437</v>
      </c>
      <c r="H4895" s="119" t="s">
        <v>188</v>
      </c>
      <c r="I4895" s="119" t="s">
        <v>288</v>
      </c>
      <c r="J4895" s="119">
        <v>3</v>
      </c>
      <c r="K4895" s="119">
        <v>9</v>
      </c>
      <c r="L4895" s="119">
        <v>901</v>
      </c>
      <c r="M4895" s="119">
        <v>42</v>
      </c>
      <c r="N4895" s="120"/>
    </row>
    <row r="4896" spans="1:14" x14ac:dyDescent="0.25">
      <c r="A4896" s="119">
        <v>873</v>
      </c>
      <c r="B4896" s="119">
        <v>873</v>
      </c>
      <c r="C4896" s="119">
        <v>6</v>
      </c>
      <c r="D4896" s="119" t="s">
        <v>186</v>
      </c>
      <c r="E4896" s="119">
        <v>6</v>
      </c>
      <c r="F4896" s="119" t="s">
        <v>436</v>
      </c>
      <c r="G4896" s="119" t="s">
        <v>437</v>
      </c>
      <c r="H4896" s="119" t="s">
        <v>188</v>
      </c>
      <c r="I4896" s="119" t="s">
        <v>288</v>
      </c>
      <c r="J4896" s="119">
        <v>3</v>
      </c>
      <c r="K4896" s="119">
        <v>9</v>
      </c>
      <c r="L4896" s="119">
        <v>902</v>
      </c>
      <c r="M4896" s="119">
        <v>43</v>
      </c>
      <c r="N4896" s="120"/>
    </row>
    <row r="4897" spans="1:14" x14ac:dyDescent="0.25">
      <c r="A4897" s="119">
        <v>873</v>
      </c>
      <c r="B4897" s="119">
        <v>873</v>
      </c>
      <c r="C4897" s="119">
        <v>6</v>
      </c>
      <c r="D4897" s="119" t="s">
        <v>186</v>
      </c>
      <c r="E4897" s="119">
        <v>6</v>
      </c>
      <c r="F4897" s="119" t="s">
        <v>436</v>
      </c>
      <c r="G4897" s="119" t="s">
        <v>437</v>
      </c>
      <c r="H4897" s="119" t="s">
        <v>188</v>
      </c>
      <c r="I4897" s="119" t="s">
        <v>288</v>
      </c>
      <c r="J4897" s="119">
        <v>3</v>
      </c>
      <c r="K4897" s="119">
        <v>9</v>
      </c>
      <c r="L4897" s="119">
        <v>903</v>
      </c>
      <c r="M4897" s="119">
        <v>45</v>
      </c>
      <c r="N4897" s="120"/>
    </row>
    <row r="4898" spans="1:14" x14ac:dyDescent="0.25">
      <c r="A4898" s="119">
        <v>873</v>
      </c>
      <c r="B4898" s="119">
        <v>873</v>
      </c>
      <c r="C4898" s="119">
        <v>6</v>
      </c>
      <c r="D4898" s="119" t="s">
        <v>186</v>
      </c>
      <c r="E4898" s="119">
        <v>6</v>
      </c>
      <c r="F4898" s="119" t="s">
        <v>436</v>
      </c>
      <c r="G4898" s="119" t="s">
        <v>437</v>
      </c>
      <c r="H4898" s="119" t="s">
        <v>188</v>
      </c>
      <c r="I4898" s="119" t="s">
        <v>288</v>
      </c>
      <c r="J4898" s="119">
        <v>4</v>
      </c>
      <c r="K4898" s="119">
        <v>10</v>
      </c>
      <c r="L4898" s="119">
        <v>1001</v>
      </c>
      <c r="M4898" s="119">
        <v>37</v>
      </c>
      <c r="N4898" s="120"/>
    </row>
    <row r="4899" spans="1:14" x14ac:dyDescent="0.25">
      <c r="A4899" s="119">
        <v>873</v>
      </c>
      <c r="B4899" s="119">
        <v>873</v>
      </c>
      <c r="C4899" s="119">
        <v>6</v>
      </c>
      <c r="D4899" s="119" t="s">
        <v>186</v>
      </c>
      <c r="E4899" s="119">
        <v>6</v>
      </c>
      <c r="F4899" s="119" t="s">
        <v>436</v>
      </c>
      <c r="G4899" s="119" t="s">
        <v>437</v>
      </c>
      <c r="H4899" s="119" t="s">
        <v>188</v>
      </c>
      <c r="I4899" s="119" t="s">
        <v>288</v>
      </c>
      <c r="J4899" s="119">
        <v>4</v>
      </c>
      <c r="K4899" s="119">
        <v>10</v>
      </c>
      <c r="L4899" s="119">
        <v>1002</v>
      </c>
      <c r="M4899" s="119">
        <v>37</v>
      </c>
      <c r="N4899" s="120"/>
    </row>
    <row r="4900" spans="1:14" x14ac:dyDescent="0.25">
      <c r="A4900" s="119">
        <v>873</v>
      </c>
      <c r="B4900" s="119">
        <v>873</v>
      </c>
      <c r="C4900" s="119">
        <v>6</v>
      </c>
      <c r="D4900" s="119" t="s">
        <v>186</v>
      </c>
      <c r="E4900" s="119">
        <v>6</v>
      </c>
      <c r="F4900" s="119" t="s">
        <v>436</v>
      </c>
      <c r="G4900" s="119" t="s">
        <v>437</v>
      </c>
      <c r="H4900" s="119" t="s">
        <v>188</v>
      </c>
      <c r="I4900" s="119" t="s">
        <v>288</v>
      </c>
      <c r="J4900" s="119">
        <v>4</v>
      </c>
      <c r="K4900" s="119">
        <v>10</v>
      </c>
      <c r="L4900" s="119">
        <v>1003</v>
      </c>
      <c r="M4900" s="119">
        <v>41</v>
      </c>
      <c r="N4900" s="120"/>
    </row>
    <row r="4901" spans="1:14" x14ac:dyDescent="0.25">
      <c r="A4901" s="119">
        <v>873</v>
      </c>
      <c r="B4901" s="119">
        <v>873</v>
      </c>
      <c r="C4901" s="119">
        <v>6</v>
      </c>
      <c r="D4901" s="119" t="s">
        <v>186</v>
      </c>
      <c r="E4901" s="119">
        <v>6</v>
      </c>
      <c r="F4901" s="119" t="s">
        <v>436</v>
      </c>
      <c r="G4901" s="119" t="s">
        <v>437</v>
      </c>
      <c r="H4901" s="119" t="s">
        <v>188</v>
      </c>
      <c r="I4901" s="119" t="s">
        <v>288</v>
      </c>
      <c r="J4901" s="119">
        <v>4</v>
      </c>
      <c r="K4901" s="119">
        <v>11</v>
      </c>
      <c r="L4901" s="119">
        <v>1101</v>
      </c>
      <c r="M4901" s="119">
        <v>34</v>
      </c>
      <c r="N4901" s="120"/>
    </row>
    <row r="4902" spans="1:14" x14ac:dyDescent="0.25">
      <c r="A4902" s="119">
        <v>873</v>
      </c>
      <c r="B4902" s="119">
        <v>873</v>
      </c>
      <c r="C4902" s="119">
        <v>6</v>
      </c>
      <c r="D4902" s="119" t="s">
        <v>186</v>
      </c>
      <c r="E4902" s="119">
        <v>6</v>
      </c>
      <c r="F4902" s="119" t="s">
        <v>436</v>
      </c>
      <c r="G4902" s="119" t="s">
        <v>437</v>
      </c>
      <c r="H4902" s="119" t="s">
        <v>188</v>
      </c>
      <c r="I4902" s="119" t="s">
        <v>288</v>
      </c>
      <c r="J4902" s="119">
        <v>4</v>
      </c>
      <c r="K4902" s="119">
        <v>11</v>
      </c>
      <c r="L4902" s="119">
        <v>1102</v>
      </c>
      <c r="M4902" s="119">
        <v>36</v>
      </c>
      <c r="N4902" s="120"/>
    </row>
    <row r="4903" spans="1:14" x14ac:dyDescent="0.25">
      <c r="A4903" s="119">
        <v>873</v>
      </c>
      <c r="B4903" s="119">
        <v>873</v>
      </c>
      <c r="C4903" s="119">
        <v>6</v>
      </c>
      <c r="D4903" s="119" t="s">
        <v>186</v>
      </c>
      <c r="E4903" s="119">
        <v>6</v>
      </c>
      <c r="F4903" s="119" t="s">
        <v>436</v>
      </c>
      <c r="G4903" s="119" t="s">
        <v>437</v>
      </c>
      <c r="H4903" s="119" t="s">
        <v>188</v>
      </c>
      <c r="I4903" s="119" t="s">
        <v>288</v>
      </c>
      <c r="J4903" s="119">
        <v>4</v>
      </c>
      <c r="K4903" s="119">
        <v>11</v>
      </c>
      <c r="L4903" s="119">
        <v>1103</v>
      </c>
      <c r="M4903" s="119">
        <v>37</v>
      </c>
      <c r="N4903" s="120"/>
    </row>
    <row r="4904" spans="1:14" x14ac:dyDescent="0.25">
      <c r="A4904" s="119">
        <v>887</v>
      </c>
      <c r="B4904" s="119">
        <v>887</v>
      </c>
      <c r="C4904" s="119">
        <v>6</v>
      </c>
      <c r="D4904" s="119" t="s">
        <v>186</v>
      </c>
      <c r="E4904" s="119">
        <v>6</v>
      </c>
      <c r="F4904" s="119" t="s">
        <v>438</v>
      </c>
      <c r="G4904" s="119" t="s">
        <v>439</v>
      </c>
      <c r="H4904" s="119" t="s">
        <v>188</v>
      </c>
      <c r="I4904" s="119" t="s">
        <v>288</v>
      </c>
      <c r="J4904" s="119">
        <v>1</v>
      </c>
      <c r="K4904" s="119">
        <v>0</v>
      </c>
      <c r="L4904" s="119">
        <v>1</v>
      </c>
      <c r="M4904" s="119">
        <v>28</v>
      </c>
      <c r="N4904" s="120"/>
    </row>
    <row r="4905" spans="1:14" x14ac:dyDescent="0.25">
      <c r="A4905" s="119">
        <v>887</v>
      </c>
      <c r="B4905" s="119">
        <v>887</v>
      </c>
      <c r="C4905" s="119">
        <v>6</v>
      </c>
      <c r="D4905" s="119" t="s">
        <v>186</v>
      </c>
      <c r="E4905" s="119">
        <v>6</v>
      </c>
      <c r="F4905" s="119" t="s">
        <v>438</v>
      </c>
      <c r="G4905" s="119" t="s">
        <v>439</v>
      </c>
      <c r="H4905" s="119" t="s">
        <v>188</v>
      </c>
      <c r="I4905" s="119" t="s">
        <v>288</v>
      </c>
      <c r="J4905" s="119">
        <v>1</v>
      </c>
      <c r="K4905" s="119">
        <v>0</v>
      </c>
      <c r="L4905" s="119">
        <v>2</v>
      </c>
      <c r="M4905" s="119">
        <v>30</v>
      </c>
      <c r="N4905" s="120"/>
    </row>
    <row r="4906" spans="1:14" x14ac:dyDescent="0.25">
      <c r="A4906" s="119">
        <v>887</v>
      </c>
      <c r="B4906" s="119">
        <v>887</v>
      </c>
      <c r="C4906" s="119">
        <v>6</v>
      </c>
      <c r="D4906" s="119" t="s">
        <v>186</v>
      </c>
      <c r="E4906" s="119">
        <v>6</v>
      </c>
      <c r="F4906" s="119" t="s">
        <v>438</v>
      </c>
      <c r="G4906" s="119" t="s">
        <v>439</v>
      </c>
      <c r="H4906" s="119" t="s">
        <v>188</v>
      </c>
      <c r="I4906" s="119" t="s">
        <v>288</v>
      </c>
      <c r="J4906" s="119">
        <v>1</v>
      </c>
      <c r="K4906" s="119">
        <v>0</v>
      </c>
      <c r="L4906" s="119">
        <v>3</v>
      </c>
      <c r="M4906" s="119">
        <v>28</v>
      </c>
      <c r="N4906" s="120"/>
    </row>
    <row r="4907" spans="1:14" x14ac:dyDescent="0.25">
      <c r="A4907" s="119">
        <v>887</v>
      </c>
      <c r="B4907" s="119">
        <v>887</v>
      </c>
      <c r="C4907" s="119">
        <v>6</v>
      </c>
      <c r="D4907" s="119" t="s">
        <v>186</v>
      </c>
      <c r="E4907" s="119">
        <v>6</v>
      </c>
      <c r="F4907" s="119" t="s">
        <v>438</v>
      </c>
      <c r="G4907" s="119" t="s">
        <v>439</v>
      </c>
      <c r="H4907" s="119" t="s">
        <v>188</v>
      </c>
      <c r="I4907" s="119" t="s">
        <v>288</v>
      </c>
      <c r="J4907" s="119">
        <v>1</v>
      </c>
      <c r="K4907" s="119">
        <v>0</v>
      </c>
      <c r="L4907" s="119">
        <v>4</v>
      </c>
      <c r="M4907" s="119">
        <v>28</v>
      </c>
      <c r="N4907" s="120"/>
    </row>
    <row r="4908" spans="1:14" x14ac:dyDescent="0.25">
      <c r="A4908" s="119">
        <v>887</v>
      </c>
      <c r="B4908" s="119">
        <v>887</v>
      </c>
      <c r="C4908" s="119">
        <v>6</v>
      </c>
      <c r="D4908" s="119" t="s">
        <v>186</v>
      </c>
      <c r="E4908" s="119">
        <v>6</v>
      </c>
      <c r="F4908" s="119" t="s">
        <v>438</v>
      </c>
      <c r="G4908" s="119" t="s">
        <v>439</v>
      </c>
      <c r="H4908" s="119" t="s">
        <v>188</v>
      </c>
      <c r="I4908" s="119" t="s">
        <v>288</v>
      </c>
      <c r="J4908" s="119">
        <v>2</v>
      </c>
      <c r="K4908" s="119">
        <v>1</v>
      </c>
      <c r="L4908" s="119">
        <v>101</v>
      </c>
      <c r="M4908" s="119">
        <v>37</v>
      </c>
      <c r="N4908" s="120"/>
    </row>
    <row r="4909" spans="1:14" x14ac:dyDescent="0.25">
      <c r="A4909" s="119">
        <v>887</v>
      </c>
      <c r="B4909" s="119">
        <v>887</v>
      </c>
      <c r="C4909" s="119">
        <v>6</v>
      </c>
      <c r="D4909" s="119" t="s">
        <v>186</v>
      </c>
      <c r="E4909" s="119">
        <v>6</v>
      </c>
      <c r="F4909" s="119" t="s">
        <v>438</v>
      </c>
      <c r="G4909" s="119" t="s">
        <v>439</v>
      </c>
      <c r="H4909" s="119" t="s">
        <v>188</v>
      </c>
      <c r="I4909" s="119" t="s">
        <v>288</v>
      </c>
      <c r="J4909" s="119">
        <v>2</v>
      </c>
      <c r="K4909" s="119">
        <v>1</v>
      </c>
      <c r="L4909" s="119">
        <v>102</v>
      </c>
      <c r="M4909" s="119">
        <v>37</v>
      </c>
      <c r="N4909" s="120"/>
    </row>
    <row r="4910" spans="1:14" x14ac:dyDescent="0.25">
      <c r="A4910" s="119">
        <v>887</v>
      </c>
      <c r="B4910" s="119">
        <v>887</v>
      </c>
      <c r="C4910" s="119">
        <v>6</v>
      </c>
      <c r="D4910" s="119" t="s">
        <v>186</v>
      </c>
      <c r="E4910" s="119">
        <v>6</v>
      </c>
      <c r="F4910" s="119" t="s">
        <v>438</v>
      </c>
      <c r="G4910" s="119" t="s">
        <v>439</v>
      </c>
      <c r="H4910" s="119" t="s">
        <v>188</v>
      </c>
      <c r="I4910" s="119" t="s">
        <v>288</v>
      </c>
      <c r="J4910" s="119">
        <v>2</v>
      </c>
      <c r="K4910" s="119">
        <v>1</v>
      </c>
      <c r="L4910" s="119">
        <v>103</v>
      </c>
      <c r="M4910" s="119">
        <v>36</v>
      </c>
      <c r="N4910" s="120"/>
    </row>
    <row r="4911" spans="1:14" x14ac:dyDescent="0.25">
      <c r="A4911" s="119">
        <v>887</v>
      </c>
      <c r="B4911" s="119">
        <v>887</v>
      </c>
      <c r="C4911" s="119">
        <v>6</v>
      </c>
      <c r="D4911" s="119" t="s">
        <v>186</v>
      </c>
      <c r="E4911" s="119">
        <v>6</v>
      </c>
      <c r="F4911" s="119" t="s">
        <v>438</v>
      </c>
      <c r="G4911" s="119" t="s">
        <v>439</v>
      </c>
      <c r="H4911" s="119" t="s">
        <v>188</v>
      </c>
      <c r="I4911" s="119" t="s">
        <v>288</v>
      </c>
      <c r="J4911" s="119">
        <v>2</v>
      </c>
      <c r="K4911" s="119">
        <v>2</v>
      </c>
      <c r="L4911" s="119">
        <v>201</v>
      </c>
      <c r="M4911" s="119">
        <v>40</v>
      </c>
      <c r="N4911" s="120"/>
    </row>
    <row r="4912" spans="1:14" x14ac:dyDescent="0.25">
      <c r="A4912" s="119">
        <v>887</v>
      </c>
      <c r="B4912" s="119">
        <v>887</v>
      </c>
      <c r="C4912" s="119">
        <v>6</v>
      </c>
      <c r="D4912" s="119" t="s">
        <v>186</v>
      </c>
      <c r="E4912" s="119">
        <v>6</v>
      </c>
      <c r="F4912" s="119" t="s">
        <v>438</v>
      </c>
      <c r="G4912" s="119" t="s">
        <v>439</v>
      </c>
      <c r="H4912" s="119" t="s">
        <v>188</v>
      </c>
      <c r="I4912" s="119" t="s">
        <v>288</v>
      </c>
      <c r="J4912" s="119">
        <v>2</v>
      </c>
      <c r="K4912" s="119">
        <v>2</v>
      </c>
      <c r="L4912" s="119">
        <v>202</v>
      </c>
      <c r="M4912" s="119">
        <v>39</v>
      </c>
      <c r="N4912" s="120"/>
    </row>
    <row r="4913" spans="1:14" x14ac:dyDescent="0.25">
      <c r="A4913" s="119">
        <v>887</v>
      </c>
      <c r="B4913" s="119">
        <v>887</v>
      </c>
      <c r="C4913" s="119">
        <v>6</v>
      </c>
      <c r="D4913" s="119" t="s">
        <v>186</v>
      </c>
      <c r="E4913" s="119">
        <v>6</v>
      </c>
      <c r="F4913" s="119" t="s">
        <v>438</v>
      </c>
      <c r="G4913" s="119" t="s">
        <v>439</v>
      </c>
      <c r="H4913" s="119" t="s">
        <v>188</v>
      </c>
      <c r="I4913" s="119" t="s">
        <v>288</v>
      </c>
      <c r="J4913" s="119">
        <v>2</v>
      </c>
      <c r="K4913" s="119">
        <v>3</v>
      </c>
      <c r="L4913" s="119">
        <v>301</v>
      </c>
      <c r="M4913" s="119">
        <v>42</v>
      </c>
      <c r="N4913" s="120"/>
    </row>
    <row r="4914" spans="1:14" x14ac:dyDescent="0.25">
      <c r="A4914" s="119">
        <v>887</v>
      </c>
      <c r="B4914" s="119">
        <v>887</v>
      </c>
      <c r="C4914" s="119">
        <v>6</v>
      </c>
      <c r="D4914" s="119" t="s">
        <v>186</v>
      </c>
      <c r="E4914" s="119">
        <v>6</v>
      </c>
      <c r="F4914" s="119" t="s">
        <v>438</v>
      </c>
      <c r="G4914" s="119" t="s">
        <v>439</v>
      </c>
      <c r="H4914" s="119" t="s">
        <v>188</v>
      </c>
      <c r="I4914" s="119" t="s">
        <v>288</v>
      </c>
      <c r="J4914" s="119">
        <v>2</v>
      </c>
      <c r="K4914" s="119">
        <v>3</v>
      </c>
      <c r="L4914" s="119">
        <v>302</v>
      </c>
      <c r="M4914" s="119">
        <v>41</v>
      </c>
      <c r="N4914" s="120"/>
    </row>
    <row r="4915" spans="1:14" x14ac:dyDescent="0.25">
      <c r="A4915" s="119">
        <v>887</v>
      </c>
      <c r="B4915" s="119">
        <v>887</v>
      </c>
      <c r="C4915" s="119">
        <v>6</v>
      </c>
      <c r="D4915" s="119" t="s">
        <v>186</v>
      </c>
      <c r="E4915" s="119">
        <v>6</v>
      </c>
      <c r="F4915" s="119" t="s">
        <v>438</v>
      </c>
      <c r="G4915" s="119" t="s">
        <v>439</v>
      </c>
      <c r="H4915" s="119" t="s">
        <v>188</v>
      </c>
      <c r="I4915" s="119" t="s">
        <v>288</v>
      </c>
      <c r="J4915" s="119">
        <v>2</v>
      </c>
      <c r="K4915" s="119">
        <v>4</v>
      </c>
      <c r="L4915" s="119">
        <v>401</v>
      </c>
      <c r="M4915" s="119">
        <v>39</v>
      </c>
      <c r="N4915" s="120"/>
    </row>
    <row r="4916" spans="1:14" x14ac:dyDescent="0.25">
      <c r="A4916" s="119">
        <v>887</v>
      </c>
      <c r="B4916" s="119">
        <v>887</v>
      </c>
      <c r="C4916" s="119">
        <v>6</v>
      </c>
      <c r="D4916" s="119" t="s">
        <v>186</v>
      </c>
      <c r="E4916" s="119">
        <v>6</v>
      </c>
      <c r="F4916" s="119" t="s">
        <v>438</v>
      </c>
      <c r="G4916" s="119" t="s">
        <v>439</v>
      </c>
      <c r="H4916" s="119" t="s">
        <v>188</v>
      </c>
      <c r="I4916" s="119" t="s">
        <v>288</v>
      </c>
      <c r="J4916" s="119">
        <v>2</v>
      </c>
      <c r="K4916" s="119">
        <v>4</v>
      </c>
      <c r="L4916" s="119">
        <v>402</v>
      </c>
      <c r="M4916" s="119">
        <v>40</v>
      </c>
      <c r="N4916" s="120"/>
    </row>
    <row r="4917" spans="1:14" x14ac:dyDescent="0.25">
      <c r="A4917" s="119">
        <v>887</v>
      </c>
      <c r="B4917" s="119">
        <v>887</v>
      </c>
      <c r="C4917" s="119">
        <v>6</v>
      </c>
      <c r="D4917" s="119" t="s">
        <v>186</v>
      </c>
      <c r="E4917" s="119">
        <v>6</v>
      </c>
      <c r="F4917" s="119" t="s">
        <v>438</v>
      </c>
      <c r="G4917" s="119" t="s">
        <v>439</v>
      </c>
      <c r="H4917" s="119" t="s">
        <v>188</v>
      </c>
      <c r="I4917" s="119" t="s">
        <v>288</v>
      </c>
      <c r="J4917" s="119">
        <v>2</v>
      </c>
      <c r="K4917" s="119">
        <v>4</v>
      </c>
      <c r="L4917" s="119">
        <v>403</v>
      </c>
      <c r="M4917" s="119">
        <v>40</v>
      </c>
      <c r="N4917" s="120"/>
    </row>
    <row r="4918" spans="1:14" x14ac:dyDescent="0.25">
      <c r="A4918" s="119">
        <v>887</v>
      </c>
      <c r="B4918" s="119">
        <v>887</v>
      </c>
      <c r="C4918" s="119">
        <v>6</v>
      </c>
      <c r="D4918" s="119" t="s">
        <v>186</v>
      </c>
      <c r="E4918" s="119">
        <v>6</v>
      </c>
      <c r="F4918" s="119" t="s">
        <v>438</v>
      </c>
      <c r="G4918" s="119" t="s">
        <v>439</v>
      </c>
      <c r="H4918" s="119" t="s">
        <v>188</v>
      </c>
      <c r="I4918" s="119" t="s">
        <v>288</v>
      </c>
      <c r="J4918" s="119">
        <v>2</v>
      </c>
      <c r="K4918" s="119">
        <v>5</v>
      </c>
      <c r="L4918" s="119">
        <v>501</v>
      </c>
      <c r="M4918" s="119">
        <v>37</v>
      </c>
      <c r="N4918" s="120"/>
    </row>
    <row r="4919" spans="1:14" x14ac:dyDescent="0.25">
      <c r="A4919" s="119">
        <v>887</v>
      </c>
      <c r="B4919" s="119">
        <v>887</v>
      </c>
      <c r="C4919" s="119">
        <v>6</v>
      </c>
      <c r="D4919" s="119" t="s">
        <v>186</v>
      </c>
      <c r="E4919" s="119">
        <v>6</v>
      </c>
      <c r="F4919" s="119" t="s">
        <v>438</v>
      </c>
      <c r="G4919" s="119" t="s">
        <v>439</v>
      </c>
      <c r="H4919" s="119" t="s">
        <v>188</v>
      </c>
      <c r="I4919" s="119" t="s">
        <v>288</v>
      </c>
      <c r="J4919" s="119">
        <v>2</v>
      </c>
      <c r="K4919" s="119">
        <v>5</v>
      </c>
      <c r="L4919" s="119">
        <v>502</v>
      </c>
      <c r="M4919" s="119">
        <v>37</v>
      </c>
      <c r="N4919" s="120"/>
    </row>
    <row r="4920" spans="1:14" x14ac:dyDescent="0.25">
      <c r="A4920" s="119">
        <v>887</v>
      </c>
      <c r="B4920" s="119">
        <v>887</v>
      </c>
      <c r="C4920" s="119">
        <v>6</v>
      </c>
      <c r="D4920" s="119" t="s">
        <v>186</v>
      </c>
      <c r="E4920" s="119">
        <v>6</v>
      </c>
      <c r="F4920" s="119" t="s">
        <v>438</v>
      </c>
      <c r="G4920" s="119" t="s">
        <v>439</v>
      </c>
      <c r="H4920" s="119" t="s">
        <v>188</v>
      </c>
      <c r="I4920" s="119" t="s">
        <v>288</v>
      </c>
      <c r="J4920" s="119">
        <v>2</v>
      </c>
      <c r="K4920" s="119">
        <v>5</v>
      </c>
      <c r="L4920" s="119">
        <v>503</v>
      </c>
      <c r="M4920" s="119">
        <v>36</v>
      </c>
      <c r="N4920" s="120"/>
    </row>
    <row r="4921" spans="1:14" x14ac:dyDescent="0.25">
      <c r="A4921" s="119">
        <v>887</v>
      </c>
      <c r="B4921" s="119">
        <v>887</v>
      </c>
      <c r="C4921" s="119">
        <v>6</v>
      </c>
      <c r="D4921" s="119" t="s">
        <v>186</v>
      </c>
      <c r="E4921" s="119">
        <v>6</v>
      </c>
      <c r="F4921" s="119" t="s">
        <v>438</v>
      </c>
      <c r="G4921" s="119" t="s">
        <v>439</v>
      </c>
      <c r="H4921" s="119" t="s">
        <v>188</v>
      </c>
      <c r="I4921" s="119" t="s">
        <v>288</v>
      </c>
      <c r="J4921" s="119">
        <v>3</v>
      </c>
      <c r="K4921" s="119">
        <v>6</v>
      </c>
      <c r="L4921" s="119">
        <v>601</v>
      </c>
      <c r="M4921" s="119">
        <v>46</v>
      </c>
      <c r="N4921" s="120"/>
    </row>
    <row r="4922" spans="1:14" x14ac:dyDescent="0.25">
      <c r="A4922" s="119">
        <v>887</v>
      </c>
      <c r="B4922" s="119">
        <v>887</v>
      </c>
      <c r="C4922" s="119">
        <v>6</v>
      </c>
      <c r="D4922" s="119" t="s">
        <v>186</v>
      </c>
      <c r="E4922" s="119">
        <v>6</v>
      </c>
      <c r="F4922" s="119" t="s">
        <v>438</v>
      </c>
      <c r="G4922" s="119" t="s">
        <v>439</v>
      </c>
      <c r="H4922" s="119" t="s">
        <v>188</v>
      </c>
      <c r="I4922" s="119" t="s">
        <v>288</v>
      </c>
      <c r="J4922" s="119">
        <v>3</v>
      </c>
      <c r="K4922" s="119">
        <v>6</v>
      </c>
      <c r="L4922" s="119">
        <v>602</v>
      </c>
      <c r="M4922" s="119">
        <v>45</v>
      </c>
      <c r="N4922" s="120"/>
    </row>
    <row r="4923" spans="1:14" x14ac:dyDescent="0.25">
      <c r="A4923" s="119">
        <v>887</v>
      </c>
      <c r="B4923" s="119">
        <v>887</v>
      </c>
      <c r="C4923" s="119">
        <v>6</v>
      </c>
      <c r="D4923" s="119" t="s">
        <v>186</v>
      </c>
      <c r="E4923" s="119">
        <v>6</v>
      </c>
      <c r="F4923" s="119" t="s">
        <v>438</v>
      </c>
      <c r="G4923" s="119" t="s">
        <v>439</v>
      </c>
      <c r="H4923" s="119" t="s">
        <v>188</v>
      </c>
      <c r="I4923" s="119" t="s">
        <v>288</v>
      </c>
      <c r="J4923" s="119">
        <v>3</v>
      </c>
      <c r="K4923" s="119">
        <v>6</v>
      </c>
      <c r="L4923" s="119">
        <v>603</v>
      </c>
      <c r="M4923" s="119">
        <v>45</v>
      </c>
      <c r="N4923" s="120"/>
    </row>
    <row r="4924" spans="1:14" x14ac:dyDescent="0.25">
      <c r="A4924" s="119">
        <v>887</v>
      </c>
      <c r="B4924" s="119">
        <v>887</v>
      </c>
      <c r="C4924" s="119">
        <v>6</v>
      </c>
      <c r="D4924" s="119" t="s">
        <v>186</v>
      </c>
      <c r="E4924" s="119">
        <v>6</v>
      </c>
      <c r="F4924" s="119" t="s">
        <v>438</v>
      </c>
      <c r="G4924" s="119" t="s">
        <v>439</v>
      </c>
      <c r="H4924" s="119" t="s">
        <v>188</v>
      </c>
      <c r="I4924" s="119" t="s">
        <v>288</v>
      </c>
      <c r="J4924" s="119">
        <v>3</v>
      </c>
      <c r="K4924" s="119">
        <v>6</v>
      </c>
      <c r="L4924" s="119">
        <v>604</v>
      </c>
      <c r="M4924" s="119">
        <v>45</v>
      </c>
      <c r="N4924" s="120"/>
    </row>
    <row r="4925" spans="1:14" x14ac:dyDescent="0.25">
      <c r="A4925" s="119">
        <v>887</v>
      </c>
      <c r="B4925" s="119">
        <v>887</v>
      </c>
      <c r="C4925" s="119">
        <v>6</v>
      </c>
      <c r="D4925" s="119" t="s">
        <v>186</v>
      </c>
      <c r="E4925" s="119">
        <v>6</v>
      </c>
      <c r="F4925" s="119" t="s">
        <v>438</v>
      </c>
      <c r="G4925" s="119" t="s">
        <v>439</v>
      </c>
      <c r="H4925" s="119" t="s">
        <v>188</v>
      </c>
      <c r="I4925" s="119" t="s">
        <v>288</v>
      </c>
      <c r="J4925" s="119">
        <v>3</v>
      </c>
      <c r="K4925" s="119">
        <v>7</v>
      </c>
      <c r="L4925" s="119">
        <v>701</v>
      </c>
      <c r="M4925" s="119">
        <v>46</v>
      </c>
      <c r="N4925" s="120"/>
    </row>
    <row r="4926" spans="1:14" x14ac:dyDescent="0.25">
      <c r="A4926" s="119">
        <v>887</v>
      </c>
      <c r="B4926" s="119">
        <v>887</v>
      </c>
      <c r="C4926" s="119">
        <v>6</v>
      </c>
      <c r="D4926" s="119" t="s">
        <v>186</v>
      </c>
      <c r="E4926" s="119">
        <v>6</v>
      </c>
      <c r="F4926" s="119" t="s">
        <v>438</v>
      </c>
      <c r="G4926" s="119" t="s">
        <v>439</v>
      </c>
      <c r="H4926" s="119" t="s">
        <v>188</v>
      </c>
      <c r="I4926" s="119" t="s">
        <v>288</v>
      </c>
      <c r="J4926" s="119">
        <v>3</v>
      </c>
      <c r="K4926" s="119">
        <v>7</v>
      </c>
      <c r="L4926" s="119">
        <v>702</v>
      </c>
      <c r="M4926" s="119">
        <v>45</v>
      </c>
      <c r="N4926" s="120"/>
    </row>
    <row r="4927" spans="1:14" x14ac:dyDescent="0.25">
      <c r="A4927" s="119">
        <v>887</v>
      </c>
      <c r="B4927" s="119">
        <v>887</v>
      </c>
      <c r="C4927" s="119">
        <v>6</v>
      </c>
      <c r="D4927" s="119" t="s">
        <v>186</v>
      </c>
      <c r="E4927" s="119">
        <v>6</v>
      </c>
      <c r="F4927" s="119" t="s">
        <v>438</v>
      </c>
      <c r="G4927" s="119" t="s">
        <v>439</v>
      </c>
      <c r="H4927" s="119" t="s">
        <v>188</v>
      </c>
      <c r="I4927" s="119" t="s">
        <v>288</v>
      </c>
      <c r="J4927" s="119">
        <v>3</v>
      </c>
      <c r="K4927" s="119">
        <v>7</v>
      </c>
      <c r="L4927" s="119">
        <v>703</v>
      </c>
      <c r="M4927" s="119">
        <v>45</v>
      </c>
      <c r="N4927" s="120"/>
    </row>
    <row r="4928" spans="1:14" x14ac:dyDescent="0.25">
      <c r="A4928" s="119">
        <v>887</v>
      </c>
      <c r="B4928" s="119">
        <v>887</v>
      </c>
      <c r="C4928" s="119">
        <v>6</v>
      </c>
      <c r="D4928" s="119" t="s">
        <v>186</v>
      </c>
      <c r="E4928" s="119">
        <v>6</v>
      </c>
      <c r="F4928" s="119" t="s">
        <v>438</v>
      </c>
      <c r="G4928" s="119" t="s">
        <v>439</v>
      </c>
      <c r="H4928" s="119" t="s">
        <v>188</v>
      </c>
      <c r="I4928" s="119" t="s">
        <v>288</v>
      </c>
      <c r="J4928" s="119">
        <v>3</v>
      </c>
      <c r="K4928" s="119">
        <v>8</v>
      </c>
      <c r="L4928" s="119">
        <v>801</v>
      </c>
      <c r="M4928" s="119">
        <v>44</v>
      </c>
      <c r="N4928" s="120"/>
    </row>
    <row r="4929" spans="1:14" x14ac:dyDescent="0.25">
      <c r="A4929" s="119">
        <v>887</v>
      </c>
      <c r="B4929" s="119">
        <v>887</v>
      </c>
      <c r="C4929" s="119">
        <v>6</v>
      </c>
      <c r="D4929" s="119" t="s">
        <v>186</v>
      </c>
      <c r="E4929" s="119">
        <v>6</v>
      </c>
      <c r="F4929" s="119" t="s">
        <v>438</v>
      </c>
      <c r="G4929" s="119" t="s">
        <v>439</v>
      </c>
      <c r="H4929" s="119" t="s">
        <v>188</v>
      </c>
      <c r="I4929" s="119" t="s">
        <v>288</v>
      </c>
      <c r="J4929" s="119">
        <v>3</v>
      </c>
      <c r="K4929" s="119">
        <v>8</v>
      </c>
      <c r="L4929" s="119">
        <v>802</v>
      </c>
      <c r="M4929" s="119">
        <v>44</v>
      </c>
      <c r="N4929" s="120"/>
    </row>
    <row r="4930" spans="1:14" x14ac:dyDescent="0.25">
      <c r="A4930" s="119">
        <v>887</v>
      </c>
      <c r="B4930" s="119">
        <v>887</v>
      </c>
      <c r="C4930" s="119">
        <v>6</v>
      </c>
      <c r="D4930" s="119" t="s">
        <v>186</v>
      </c>
      <c r="E4930" s="119">
        <v>6</v>
      </c>
      <c r="F4930" s="119" t="s">
        <v>438</v>
      </c>
      <c r="G4930" s="119" t="s">
        <v>439</v>
      </c>
      <c r="H4930" s="119" t="s">
        <v>188</v>
      </c>
      <c r="I4930" s="119" t="s">
        <v>288</v>
      </c>
      <c r="J4930" s="119">
        <v>3</v>
      </c>
      <c r="K4930" s="119">
        <v>8</v>
      </c>
      <c r="L4930" s="119">
        <v>803</v>
      </c>
      <c r="M4930" s="119">
        <v>41</v>
      </c>
      <c r="N4930" s="120"/>
    </row>
    <row r="4931" spans="1:14" x14ac:dyDescent="0.25">
      <c r="A4931" s="119">
        <v>887</v>
      </c>
      <c r="B4931" s="119">
        <v>887</v>
      </c>
      <c r="C4931" s="119">
        <v>6</v>
      </c>
      <c r="D4931" s="119" t="s">
        <v>186</v>
      </c>
      <c r="E4931" s="119">
        <v>6</v>
      </c>
      <c r="F4931" s="119" t="s">
        <v>438</v>
      </c>
      <c r="G4931" s="119" t="s">
        <v>439</v>
      </c>
      <c r="H4931" s="119" t="s">
        <v>188</v>
      </c>
      <c r="I4931" s="119" t="s">
        <v>288</v>
      </c>
      <c r="J4931" s="119">
        <v>3</v>
      </c>
      <c r="K4931" s="119">
        <v>9</v>
      </c>
      <c r="L4931" s="119">
        <v>901</v>
      </c>
      <c r="M4931" s="119">
        <v>45</v>
      </c>
      <c r="N4931" s="120"/>
    </row>
    <row r="4932" spans="1:14" x14ac:dyDescent="0.25">
      <c r="A4932" s="119">
        <v>887</v>
      </c>
      <c r="B4932" s="119">
        <v>887</v>
      </c>
      <c r="C4932" s="119">
        <v>6</v>
      </c>
      <c r="D4932" s="119" t="s">
        <v>186</v>
      </c>
      <c r="E4932" s="119">
        <v>6</v>
      </c>
      <c r="F4932" s="119" t="s">
        <v>438</v>
      </c>
      <c r="G4932" s="119" t="s">
        <v>439</v>
      </c>
      <c r="H4932" s="119" t="s">
        <v>188</v>
      </c>
      <c r="I4932" s="119" t="s">
        <v>288</v>
      </c>
      <c r="J4932" s="119">
        <v>3</v>
      </c>
      <c r="K4932" s="119">
        <v>9</v>
      </c>
      <c r="L4932" s="119">
        <v>902</v>
      </c>
      <c r="M4932" s="119">
        <v>45</v>
      </c>
      <c r="N4932" s="120"/>
    </row>
    <row r="4933" spans="1:14" x14ac:dyDescent="0.25">
      <c r="A4933" s="119">
        <v>887</v>
      </c>
      <c r="B4933" s="119">
        <v>887</v>
      </c>
      <c r="C4933" s="119">
        <v>6</v>
      </c>
      <c r="D4933" s="119" t="s">
        <v>186</v>
      </c>
      <c r="E4933" s="119">
        <v>6</v>
      </c>
      <c r="F4933" s="119" t="s">
        <v>438</v>
      </c>
      <c r="G4933" s="119" t="s">
        <v>439</v>
      </c>
      <c r="H4933" s="119" t="s">
        <v>188</v>
      </c>
      <c r="I4933" s="119" t="s">
        <v>288</v>
      </c>
      <c r="J4933" s="119">
        <v>3</v>
      </c>
      <c r="K4933" s="119">
        <v>9</v>
      </c>
      <c r="L4933" s="119">
        <v>903</v>
      </c>
      <c r="M4933" s="119">
        <v>45</v>
      </c>
      <c r="N4933" s="120"/>
    </row>
    <row r="4934" spans="1:14" x14ac:dyDescent="0.25">
      <c r="A4934" s="119">
        <v>887</v>
      </c>
      <c r="B4934" s="119">
        <v>887</v>
      </c>
      <c r="C4934" s="119">
        <v>6</v>
      </c>
      <c r="D4934" s="119" t="s">
        <v>186</v>
      </c>
      <c r="E4934" s="119">
        <v>6</v>
      </c>
      <c r="F4934" s="119" t="s">
        <v>438</v>
      </c>
      <c r="G4934" s="119" t="s">
        <v>439</v>
      </c>
      <c r="H4934" s="119" t="s">
        <v>188</v>
      </c>
      <c r="I4934" s="119" t="s">
        <v>288</v>
      </c>
      <c r="J4934" s="119">
        <v>4</v>
      </c>
      <c r="K4934" s="119">
        <v>10</v>
      </c>
      <c r="L4934" s="119">
        <v>1001</v>
      </c>
      <c r="M4934" s="119">
        <v>45</v>
      </c>
      <c r="N4934" s="120"/>
    </row>
    <row r="4935" spans="1:14" x14ac:dyDescent="0.25">
      <c r="A4935" s="119">
        <v>887</v>
      </c>
      <c r="B4935" s="119">
        <v>887</v>
      </c>
      <c r="C4935" s="119">
        <v>6</v>
      </c>
      <c r="D4935" s="119" t="s">
        <v>186</v>
      </c>
      <c r="E4935" s="119">
        <v>6</v>
      </c>
      <c r="F4935" s="119" t="s">
        <v>438</v>
      </c>
      <c r="G4935" s="119" t="s">
        <v>439</v>
      </c>
      <c r="H4935" s="119" t="s">
        <v>188</v>
      </c>
      <c r="I4935" s="119" t="s">
        <v>288</v>
      </c>
      <c r="J4935" s="119">
        <v>4</v>
      </c>
      <c r="K4935" s="119">
        <v>10</v>
      </c>
      <c r="L4935" s="119">
        <v>1002</v>
      </c>
      <c r="M4935" s="119">
        <v>45</v>
      </c>
      <c r="N4935" s="120"/>
    </row>
    <row r="4936" spans="1:14" x14ac:dyDescent="0.25">
      <c r="A4936" s="119">
        <v>887</v>
      </c>
      <c r="B4936" s="119">
        <v>887</v>
      </c>
      <c r="C4936" s="119">
        <v>6</v>
      </c>
      <c r="D4936" s="119" t="s">
        <v>186</v>
      </c>
      <c r="E4936" s="119">
        <v>6</v>
      </c>
      <c r="F4936" s="119" t="s">
        <v>438</v>
      </c>
      <c r="G4936" s="119" t="s">
        <v>439</v>
      </c>
      <c r="H4936" s="119" t="s">
        <v>188</v>
      </c>
      <c r="I4936" s="119" t="s">
        <v>288</v>
      </c>
      <c r="J4936" s="119">
        <v>4</v>
      </c>
      <c r="K4936" s="119">
        <v>10</v>
      </c>
      <c r="L4936" s="119">
        <v>1003</v>
      </c>
      <c r="M4936" s="119">
        <v>44</v>
      </c>
      <c r="N4936" s="120"/>
    </row>
    <row r="4937" spans="1:14" x14ac:dyDescent="0.25">
      <c r="A4937" s="119">
        <v>887</v>
      </c>
      <c r="B4937" s="119">
        <v>887</v>
      </c>
      <c r="C4937" s="119">
        <v>6</v>
      </c>
      <c r="D4937" s="119" t="s">
        <v>186</v>
      </c>
      <c r="E4937" s="119">
        <v>6</v>
      </c>
      <c r="F4937" s="119" t="s">
        <v>438</v>
      </c>
      <c r="G4937" s="119" t="s">
        <v>439</v>
      </c>
      <c r="H4937" s="119" t="s">
        <v>188</v>
      </c>
      <c r="I4937" s="119" t="s">
        <v>288</v>
      </c>
      <c r="J4937" s="119">
        <v>4</v>
      </c>
      <c r="K4937" s="119">
        <v>11</v>
      </c>
      <c r="L4937" s="119">
        <v>1101</v>
      </c>
      <c r="M4937" s="119">
        <v>40</v>
      </c>
      <c r="N4937" s="120"/>
    </row>
    <row r="4938" spans="1:14" x14ac:dyDescent="0.25">
      <c r="A4938" s="119">
        <v>887</v>
      </c>
      <c r="B4938" s="119">
        <v>887</v>
      </c>
      <c r="C4938" s="119">
        <v>6</v>
      </c>
      <c r="D4938" s="119" t="s">
        <v>186</v>
      </c>
      <c r="E4938" s="119">
        <v>6</v>
      </c>
      <c r="F4938" s="119" t="s">
        <v>438</v>
      </c>
      <c r="G4938" s="119" t="s">
        <v>439</v>
      </c>
      <c r="H4938" s="119" t="s">
        <v>188</v>
      </c>
      <c r="I4938" s="119" t="s">
        <v>288</v>
      </c>
      <c r="J4938" s="119">
        <v>4</v>
      </c>
      <c r="K4938" s="119">
        <v>11</v>
      </c>
      <c r="L4938" s="119">
        <v>1102</v>
      </c>
      <c r="M4938" s="119">
        <v>39</v>
      </c>
      <c r="N4938" s="120"/>
    </row>
    <row r="4939" spans="1:14" x14ac:dyDescent="0.25">
      <c r="A4939" s="119">
        <v>887</v>
      </c>
      <c r="B4939" s="119">
        <v>887</v>
      </c>
      <c r="C4939" s="119">
        <v>6</v>
      </c>
      <c r="D4939" s="119" t="s">
        <v>186</v>
      </c>
      <c r="E4939" s="119">
        <v>6</v>
      </c>
      <c r="F4939" s="119" t="s">
        <v>438</v>
      </c>
      <c r="G4939" s="119" t="s">
        <v>439</v>
      </c>
      <c r="H4939" s="119" t="s">
        <v>188</v>
      </c>
      <c r="I4939" s="119" t="s">
        <v>288</v>
      </c>
      <c r="J4939" s="119">
        <v>4</v>
      </c>
      <c r="K4939" s="119">
        <v>11</v>
      </c>
      <c r="L4939" s="119">
        <v>1103</v>
      </c>
      <c r="M4939" s="119">
        <v>40</v>
      </c>
      <c r="N4939" s="120"/>
    </row>
    <row r="4940" spans="1:14" x14ac:dyDescent="0.25">
      <c r="A4940" s="119">
        <v>892</v>
      </c>
      <c r="B4940" s="119">
        <v>892</v>
      </c>
      <c r="C4940" s="119">
        <v>6</v>
      </c>
      <c r="D4940" s="119" t="s">
        <v>208</v>
      </c>
      <c r="E4940" s="119">
        <v>14</v>
      </c>
      <c r="F4940" s="119" t="s">
        <v>440</v>
      </c>
      <c r="G4940" s="119" t="s">
        <v>441</v>
      </c>
      <c r="H4940" s="119" t="s">
        <v>188</v>
      </c>
      <c r="I4940" s="119" t="s">
        <v>189</v>
      </c>
      <c r="J4940" s="119">
        <v>3</v>
      </c>
      <c r="K4940" s="119">
        <v>6</v>
      </c>
      <c r="L4940" s="119">
        <v>601</v>
      </c>
      <c r="M4940" s="119">
        <v>40</v>
      </c>
      <c r="N4940" s="120"/>
    </row>
    <row r="4941" spans="1:14" x14ac:dyDescent="0.25">
      <c r="A4941" s="119">
        <v>892</v>
      </c>
      <c r="B4941" s="119">
        <v>892</v>
      </c>
      <c r="C4941" s="119">
        <v>6</v>
      </c>
      <c r="D4941" s="119" t="s">
        <v>208</v>
      </c>
      <c r="E4941" s="119">
        <v>14</v>
      </c>
      <c r="F4941" s="119" t="s">
        <v>440</v>
      </c>
      <c r="G4941" s="119" t="s">
        <v>441</v>
      </c>
      <c r="H4941" s="119" t="s">
        <v>188</v>
      </c>
      <c r="I4941" s="119" t="s">
        <v>189</v>
      </c>
      <c r="J4941" s="119">
        <v>3</v>
      </c>
      <c r="K4941" s="119">
        <v>6</v>
      </c>
      <c r="L4941" s="119">
        <v>602</v>
      </c>
      <c r="M4941" s="119">
        <v>40</v>
      </c>
      <c r="N4941" s="120"/>
    </row>
    <row r="4942" spans="1:14" x14ac:dyDescent="0.25">
      <c r="A4942" s="119">
        <v>892</v>
      </c>
      <c r="B4942" s="119">
        <v>892</v>
      </c>
      <c r="C4942" s="119">
        <v>6</v>
      </c>
      <c r="D4942" s="119" t="s">
        <v>208</v>
      </c>
      <c r="E4942" s="119">
        <v>14</v>
      </c>
      <c r="F4942" s="119" t="s">
        <v>440</v>
      </c>
      <c r="G4942" s="119" t="s">
        <v>441</v>
      </c>
      <c r="H4942" s="119" t="s">
        <v>188</v>
      </c>
      <c r="I4942" s="119" t="s">
        <v>189</v>
      </c>
      <c r="J4942" s="119">
        <v>3</v>
      </c>
      <c r="K4942" s="119">
        <v>7</v>
      </c>
      <c r="L4942" s="119">
        <v>701</v>
      </c>
      <c r="M4942" s="119">
        <v>41</v>
      </c>
      <c r="N4942" s="120"/>
    </row>
    <row r="4943" spans="1:14" x14ac:dyDescent="0.25">
      <c r="A4943" s="119">
        <v>892</v>
      </c>
      <c r="B4943" s="119">
        <v>892</v>
      </c>
      <c r="C4943" s="119">
        <v>6</v>
      </c>
      <c r="D4943" s="119" t="s">
        <v>208</v>
      </c>
      <c r="E4943" s="119">
        <v>14</v>
      </c>
      <c r="F4943" s="119" t="s">
        <v>440</v>
      </c>
      <c r="G4943" s="119" t="s">
        <v>441</v>
      </c>
      <c r="H4943" s="119" t="s">
        <v>188</v>
      </c>
      <c r="I4943" s="119" t="s">
        <v>189</v>
      </c>
      <c r="J4943" s="119">
        <v>3</v>
      </c>
      <c r="K4943" s="119">
        <v>7</v>
      </c>
      <c r="L4943" s="119">
        <v>702</v>
      </c>
      <c r="M4943" s="119">
        <v>40</v>
      </c>
      <c r="N4943" s="120"/>
    </row>
    <row r="4944" spans="1:14" x14ac:dyDescent="0.25">
      <c r="A4944" s="119">
        <v>892</v>
      </c>
      <c r="B4944" s="119">
        <v>892</v>
      </c>
      <c r="C4944" s="119">
        <v>6</v>
      </c>
      <c r="D4944" s="119" t="s">
        <v>208</v>
      </c>
      <c r="E4944" s="119">
        <v>14</v>
      </c>
      <c r="F4944" s="119" t="s">
        <v>440</v>
      </c>
      <c r="G4944" s="119" t="s">
        <v>441</v>
      </c>
      <c r="H4944" s="119" t="s">
        <v>188</v>
      </c>
      <c r="I4944" s="119" t="s">
        <v>189</v>
      </c>
      <c r="J4944" s="119">
        <v>3</v>
      </c>
      <c r="K4944" s="119">
        <v>8</v>
      </c>
      <c r="L4944" s="119">
        <v>801</v>
      </c>
      <c r="M4944" s="119">
        <v>45</v>
      </c>
      <c r="N4944" s="120"/>
    </row>
    <row r="4945" spans="1:14" x14ac:dyDescent="0.25">
      <c r="A4945" s="119">
        <v>892</v>
      </c>
      <c r="B4945" s="119">
        <v>892</v>
      </c>
      <c r="C4945" s="119">
        <v>6</v>
      </c>
      <c r="D4945" s="119" t="s">
        <v>208</v>
      </c>
      <c r="E4945" s="119">
        <v>14</v>
      </c>
      <c r="F4945" s="119" t="s">
        <v>440</v>
      </c>
      <c r="G4945" s="119" t="s">
        <v>441</v>
      </c>
      <c r="H4945" s="119" t="s">
        <v>188</v>
      </c>
      <c r="I4945" s="119" t="s">
        <v>189</v>
      </c>
      <c r="J4945" s="119">
        <v>3</v>
      </c>
      <c r="K4945" s="119">
        <v>8</v>
      </c>
      <c r="L4945" s="119">
        <v>802</v>
      </c>
      <c r="M4945" s="119">
        <v>45</v>
      </c>
      <c r="N4945" s="120"/>
    </row>
    <row r="4946" spans="1:14" x14ac:dyDescent="0.25">
      <c r="A4946" s="119">
        <v>892</v>
      </c>
      <c r="B4946" s="119">
        <v>892</v>
      </c>
      <c r="C4946" s="119">
        <v>6</v>
      </c>
      <c r="D4946" s="119" t="s">
        <v>208</v>
      </c>
      <c r="E4946" s="119">
        <v>14</v>
      </c>
      <c r="F4946" s="119" t="s">
        <v>440</v>
      </c>
      <c r="G4946" s="119" t="s">
        <v>441</v>
      </c>
      <c r="H4946" s="119" t="s">
        <v>188</v>
      </c>
      <c r="I4946" s="119" t="s">
        <v>189</v>
      </c>
      <c r="J4946" s="119">
        <v>3</v>
      </c>
      <c r="K4946" s="119">
        <v>9</v>
      </c>
      <c r="L4946" s="119">
        <v>901</v>
      </c>
      <c r="M4946" s="119">
        <v>40</v>
      </c>
      <c r="N4946" s="120"/>
    </row>
    <row r="4947" spans="1:14" x14ac:dyDescent="0.25">
      <c r="A4947" s="119">
        <v>892</v>
      </c>
      <c r="B4947" s="119">
        <v>892</v>
      </c>
      <c r="C4947" s="119">
        <v>6</v>
      </c>
      <c r="D4947" s="119" t="s">
        <v>208</v>
      </c>
      <c r="E4947" s="119">
        <v>14</v>
      </c>
      <c r="F4947" s="119" t="s">
        <v>440</v>
      </c>
      <c r="G4947" s="119" t="s">
        <v>441</v>
      </c>
      <c r="H4947" s="119" t="s">
        <v>188</v>
      </c>
      <c r="I4947" s="119" t="s">
        <v>189</v>
      </c>
      <c r="J4947" s="119">
        <v>3</v>
      </c>
      <c r="K4947" s="119">
        <v>9</v>
      </c>
      <c r="L4947" s="119">
        <v>902</v>
      </c>
      <c r="M4947" s="119">
        <v>40</v>
      </c>
      <c r="N4947" s="120"/>
    </row>
    <row r="4948" spans="1:14" x14ac:dyDescent="0.25">
      <c r="A4948" s="119">
        <v>892</v>
      </c>
      <c r="B4948" s="119">
        <v>892</v>
      </c>
      <c r="C4948" s="119">
        <v>6</v>
      </c>
      <c r="D4948" s="119" t="s">
        <v>208</v>
      </c>
      <c r="E4948" s="119">
        <v>14</v>
      </c>
      <c r="F4948" s="119" t="s">
        <v>440</v>
      </c>
      <c r="G4948" s="119" t="s">
        <v>441</v>
      </c>
      <c r="H4948" s="119" t="s">
        <v>188</v>
      </c>
      <c r="I4948" s="119" t="s">
        <v>189</v>
      </c>
      <c r="J4948" s="119">
        <v>4</v>
      </c>
      <c r="K4948" s="119">
        <v>10</v>
      </c>
      <c r="L4948" s="119">
        <v>1001</v>
      </c>
      <c r="M4948" s="119">
        <v>41</v>
      </c>
      <c r="N4948" s="120"/>
    </row>
    <row r="4949" spans="1:14" x14ac:dyDescent="0.25">
      <c r="A4949" s="119">
        <v>892</v>
      </c>
      <c r="B4949" s="119">
        <v>892</v>
      </c>
      <c r="C4949" s="119">
        <v>6</v>
      </c>
      <c r="D4949" s="119" t="s">
        <v>208</v>
      </c>
      <c r="E4949" s="119">
        <v>14</v>
      </c>
      <c r="F4949" s="119" t="s">
        <v>440</v>
      </c>
      <c r="G4949" s="119" t="s">
        <v>441</v>
      </c>
      <c r="H4949" s="119" t="s">
        <v>188</v>
      </c>
      <c r="I4949" s="119" t="s">
        <v>189</v>
      </c>
      <c r="J4949" s="119">
        <v>4</v>
      </c>
      <c r="K4949" s="119">
        <v>10</v>
      </c>
      <c r="L4949" s="119">
        <v>1002</v>
      </c>
      <c r="M4949" s="119">
        <v>39</v>
      </c>
      <c r="N4949" s="120"/>
    </row>
    <row r="4950" spans="1:14" x14ac:dyDescent="0.25">
      <c r="A4950" s="119">
        <v>892</v>
      </c>
      <c r="B4950" s="119">
        <v>892</v>
      </c>
      <c r="C4950" s="119">
        <v>6</v>
      </c>
      <c r="D4950" s="119" t="s">
        <v>208</v>
      </c>
      <c r="E4950" s="119">
        <v>14</v>
      </c>
      <c r="F4950" s="119" t="s">
        <v>440</v>
      </c>
      <c r="G4950" s="119" t="s">
        <v>441</v>
      </c>
      <c r="H4950" s="119" t="s">
        <v>188</v>
      </c>
      <c r="I4950" s="119" t="s">
        <v>189</v>
      </c>
      <c r="J4950" s="119">
        <v>4</v>
      </c>
      <c r="K4950" s="119">
        <v>11</v>
      </c>
      <c r="L4950" s="119">
        <v>1101</v>
      </c>
      <c r="M4950" s="119">
        <v>38</v>
      </c>
      <c r="N4950" s="120"/>
    </row>
    <row r="4951" spans="1:14" x14ac:dyDescent="0.25">
      <c r="A4951" s="119">
        <v>892</v>
      </c>
      <c r="B4951" s="119">
        <v>892</v>
      </c>
      <c r="C4951" s="119">
        <v>6</v>
      </c>
      <c r="D4951" s="119" t="s">
        <v>208</v>
      </c>
      <c r="E4951" s="119">
        <v>14</v>
      </c>
      <c r="F4951" s="119" t="s">
        <v>440</v>
      </c>
      <c r="G4951" s="119" t="s">
        <v>441</v>
      </c>
      <c r="H4951" s="119" t="s">
        <v>188</v>
      </c>
      <c r="I4951" s="119" t="s">
        <v>189</v>
      </c>
      <c r="J4951" s="119">
        <v>4</v>
      </c>
      <c r="K4951" s="119">
        <v>11</v>
      </c>
      <c r="L4951" s="119">
        <v>1102</v>
      </c>
      <c r="M4951" s="119">
        <v>36</v>
      </c>
      <c r="N4951" s="120"/>
    </row>
    <row r="4952" spans="1:14" x14ac:dyDescent="0.25">
      <c r="A4952" s="119">
        <v>892</v>
      </c>
      <c r="B4952" s="119">
        <v>892</v>
      </c>
      <c r="C4952" s="119">
        <v>6</v>
      </c>
      <c r="D4952" s="119" t="s">
        <v>208</v>
      </c>
      <c r="E4952" s="119">
        <v>14</v>
      </c>
      <c r="F4952" s="119" t="s">
        <v>440</v>
      </c>
      <c r="G4952" s="119" t="s">
        <v>441</v>
      </c>
      <c r="H4952" s="119" t="s">
        <v>188</v>
      </c>
      <c r="I4952" s="119" t="s">
        <v>190</v>
      </c>
      <c r="J4952" s="119">
        <v>1</v>
      </c>
      <c r="K4952" s="119">
        <v>0</v>
      </c>
      <c r="L4952" s="119">
        <v>1</v>
      </c>
      <c r="M4952" s="119">
        <v>22</v>
      </c>
      <c r="N4952" s="120"/>
    </row>
    <row r="4953" spans="1:14" x14ac:dyDescent="0.25">
      <c r="A4953" s="119">
        <v>892</v>
      </c>
      <c r="B4953" s="119">
        <v>892</v>
      </c>
      <c r="C4953" s="119">
        <v>6</v>
      </c>
      <c r="D4953" s="119" t="s">
        <v>208</v>
      </c>
      <c r="E4953" s="119">
        <v>14</v>
      </c>
      <c r="F4953" s="119" t="s">
        <v>440</v>
      </c>
      <c r="G4953" s="119" t="s">
        <v>441</v>
      </c>
      <c r="H4953" s="119" t="s">
        <v>188</v>
      </c>
      <c r="I4953" s="119" t="s">
        <v>190</v>
      </c>
      <c r="J4953" s="119">
        <v>1</v>
      </c>
      <c r="K4953" s="119">
        <v>0</v>
      </c>
      <c r="L4953" s="119">
        <v>2</v>
      </c>
      <c r="M4953" s="119">
        <v>21</v>
      </c>
      <c r="N4953" s="120"/>
    </row>
    <row r="4954" spans="1:14" x14ac:dyDescent="0.25">
      <c r="A4954" s="119">
        <v>892</v>
      </c>
      <c r="B4954" s="119">
        <v>892</v>
      </c>
      <c r="C4954" s="119">
        <v>6</v>
      </c>
      <c r="D4954" s="119" t="s">
        <v>208</v>
      </c>
      <c r="E4954" s="119">
        <v>14</v>
      </c>
      <c r="F4954" s="119" t="s">
        <v>440</v>
      </c>
      <c r="G4954" s="119" t="s">
        <v>441</v>
      </c>
      <c r="H4954" s="119" t="s">
        <v>188</v>
      </c>
      <c r="I4954" s="119" t="s">
        <v>190</v>
      </c>
      <c r="J4954" s="119">
        <v>2</v>
      </c>
      <c r="K4954" s="119">
        <v>1</v>
      </c>
      <c r="L4954" s="119">
        <v>101</v>
      </c>
      <c r="M4954" s="119">
        <v>30</v>
      </c>
      <c r="N4954" s="120"/>
    </row>
    <row r="4955" spans="1:14" x14ac:dyDescent="0.25">
      <c r="A4955" s="119">
        <v>892</v>
      </c>
      <c r="B4955" s="119">
        <v>892</v>
      </c>
      <c r="C4955" s="119">
        <v>6</v>
      </c>
      <c r="D4955" s="119" t="s">
        <v>208</v>
      </c>
      <c r="E4955" s="119">
        <v>14</v>
      </c>
      <c r="F4955" s="119" t="s">
        <v>440</v>
      </c>
      <c r="G4955" s="119" t="s">
        <v>441</v>
      </c>
      <c r="H4955" s="119" t="s">
        <v>188</v>
      </c>
      <c r="I4955" s="119" t="s">
        <v>190</v>
      </c>
      <c r="J4955" s="119">
        <v>2</v>
      </c>
      <c r="K4955" s="119">
        <v>1</v>
      </c>
      <c r="L4955" s="119">
        <v>102</v>
      </c>
      <c r="M4955" s="119">
        <v>29</v>
      </c>
      <c r="N4955" s="120"/>
    </row>
    <row r="4956" spans="1:14" x14ac:dyDescent="0.25">
      <c r="A4956" s="119">
        <v>892</v>
      </c>
      <c r="B4956" s="119">
        <v>892</v>
      </c>
      <c r="C4956" s="119">
        <v>6</v>
      </c>
      <c r="D4956" s="119" t="s">
        <v>208</v>
      </c>
      <c r="E4956" s="119">
        <v>14</v>
      </c>
      <c r="F4956" s="119" t="s">
        <v>440</v>
      </c>
      <c r="G4956" s="119" t="s">
        <v>441</v>
      </c>
      <c r="H4956" s="119" t="s">
        <v>188</v>
      </c>
      <c r="I4956" s="119" t="s">
        <v>190</v>
      </c>
      <c r="J4956" s="119">
        <v>2</v>
      </c>
      <c r="K4956" s="119">
        <v>2</v>
      </c>
      <c r="L4956" s="119">
        <v>201</v>
      </c>
      <c r="M4956" s="119">
        <v>34</v>
      </c>
      <c r="N4956" s="120"/>
    </row>
    <row r="4957" spans="1:14" x14ac:dyDescent="0.25">
      <c r="A4957" s="119">
        <v>892</v>
      </c>
      <c r="B4957" s="119">
        <v>892</v>
      </c>
      <c r="C4957" s="119">
        <v>6</v>
      </c>
      <c r="D4957" s="119" t="s">
        <v>208</v>
      </c>
      <c r="E4957" s="119">
        <v>14</v>
      </c>
      <c r="F4957" s="119" t="s">
        <v>440</v>
      </c>
      <c r="G4957" s="119" t="s">
        <v>441</v>
      </c>
      <c r="H4957" s="119" t="s">
        <v>188</v>
      </c>
      <c r="I4957" s="119" t="s">
        <v>190</v>
      </c>
      <c r="J4957" s="119">
        <v>2</v>
      </c>
      <c r="K4957" s="119">
        <v>2</v>
      </c>
      <c r="L4957" s="119">
        <v>202</v>
      </c>
      <c r="M4957" s="119">
        <v>33</v>
      </c>
      <c r="N4957" s="120"/>
    </row>
    <row r="4958" spans="1:14" x14ac:dyDescent="0.25">
      <c r="A4958" s="119">
        <v>892</v>
      </c>
      <c r="B4958" s="119">
        <v>892</v>
      </c>
      <c r="C4958" s="119">
        <v>6</v>
      </c>
      <c r="D4958" s="119" t="s">
        <v>208</v>
      </c>
      <c r="E4958" s="119">
        <v>14</v>
      </c>
      <c r="F4958" s="119" t="s">
        <v>440</v>
      </c>
      <c r="G4958" s="119" t="s">
        <v>441</v>
      </c>
      <c r="H4958" s="119" t="s">
        <v>188</v>
      </c>
      <c r="I4958" s="119" t="s">
        <v>190</v>
      </c>
      <c r="J4958" s="119">
        <v>2</v>
      </c>
      <c r="K4958" s="119">
        <v>3</v>
      </c>
      <c r="L4958" s="119">
        <v>301</v>
      </c>
      <c r="M4958" s="119">
        <v>35</v>
      </c>
      <c r="N4958" s="120"/>
    </row>
    <row r="4959" spans="1:14" x14ac:dyDescent="0.25">
      <c r="A4959" s="119">
        <v>892</v>
      </c>
      <c r="B4959" s="119">
        <v>892</v>
      </c>
      <c r="C4959" s="119">
        <v>6</v>
      </c>
      <c r="D4959" s="119" t="s">
        <v>208</v>
      </c>
      <c r="E4959" s="119">
        <v>14</v>
      </c>
      <c r="F4959" s="119" t="s">
        <v>440</v>
      </c>
      <c r="G4959" s="119" t="s">
        <v>441</v>
      </c>
      <c r="H4959" s="119" t="s">
        <v>188</v>
      </c>
      <c r="I4959" s="119" t="s">
        <v>190</v>
      </c>
      <c r="J4959" s="119">
        <v>2</v>
      </c>
      <c r="K4959" s="119">
        <v>3</v>
      </c>
      <c r="L4959" s="119">
        <v>302</v>
      </c>
      <c r="M4959" s="119">
        <v>34</v>
      </c>
      <c r="N4959" s="120"/>
    </row>
    <row r="4960" spans="1:14" x14ac:dyDescent="0.25">
      <c r="A4960" s="119">
        <v>892</v>
      </c>
      <c r="B4960" s="119">
        <v>892</v>
      </c>
      <c r="C4960" s="119">
        <v>6</v>
      </c>
      <c r="D4960" s="119" t="s">
        <v>208</v>
      </c>
      <c r="E4960" s="119">
        <v>14</v>
      </c>
      <c r="F4960" s="119" t="s">
        <v>440</v>
      </c>
      <c r="G4960" s="119" t="s">
        <v>441</v>
      </c>
      <c r="H4960" s="119" t="s">
        <v>188</v>
      </c>
      <c r="I4960" s="119" t="s">
        <v>190</v>
      </c>
      <c r="J4960" s="119">
        <v>2</v>
      </c>
      <c r="K4960" s="119">
        <v>4</v>
      </c>
      <c r="L4960" s="119">
        <v>401</v>
      </c>
      <c r="M4960" s="119">
        <v>30</v>
      </c>
      <c r="N4960" s="120"/>
    </row>
    <row r="4961" spans="1:14" x14ac:dyDescent="0.25">
      <c r="A4961" s="119">
        <v>892</v>
      </c>
      <c r="B4961" s="119">
        <v>892</v>
      </c>
      <c r="C4961" s="119">
        <v>6</v>
      </c>
      <c r="D4961" s="119" t="s">
        <v>208</v>
      </c>
      <c r="E4961" s="119">
        <v>14</v>
      </c>
      <c r="F4961" s="119" t="s">
        <v>440</v>
      </c>
      <c r="G4961" s="119" t="s">
        <v>441</v>
      </c>
      <c r="H4961" s="119" t="s">
        <v>188</v>
      </c>
      <c r="I4961" s="119" t="s">
        <v>190</v>
      </c>
      <c r="J4961" s="119">
        <v>2</v>
      </c>
      <c r="K4961" s="119">
        <v>4</v>
      </c>
      <c r="L4961" s="119">
        <v>402</v>
      </c>
      <c r="M4961" s="119">
        <v>31</v>
      </c>
      <c r="N4961" s="120"/>
    </row>
    <row r="4962" spans="1:14" x14ac:dyDescent="0.25">
      <c r="A4962" s="119">
        <v>892</v>
      </c>
      <c r="B4962" s="119">
        <v>892</v>
      </c>
      <c r="C4962" s="119">
        <v>6</v>
      </c>
      <c r="D4962" s="119" t="s">
        <v>208</v>
      </c>
      <c r="E4962" s="119">
        <v>14</v>
      </c>
      <c r="F4962" s="119" t="s">
        <v>440</v>
      </c>
      <c r="G4962" s="119" t="s">
        <v>441</v>
      </c>
      <c r="H4962" s="119" t="s">
        <v>188</v>
      </c>
      <c r="I4962" s="119" t="s">
        <v>190</v>
      </c>
      <c r="J4962" s="119">
        <v>2</v>
      </c>
      <c r="K4962" s="119">
        <v>5</v>
      </c>
      <c r="L4962" s="119">
        <v>501</v>
      </c>
      <c r="M4962" s="119">
        <v>35</v>
      </c>
      <c r="N4962" s="120"/>
    </row>
    <row r="4963" spans="1:14" x14ac:dyDescent="0.25">
      <c r="A4963" s="119">
        <v>892</v>
      </c>
      <c r="B4963" s="119">
        <v>892</v>
      </c>
      <c r="C4963" s="119">
        <v>6</v>
      </c>
      <c r="D4963" s="119" t="s">
        <v>208</v>
      </c>
      <c r="E4963" s="119">
        <v>14</v>
      </c>
      <c r="F4963" s="119" t="s">
        <v>440</v>
      </c>
      <c r="G4963" s="119" t="s">
        <v>441</v>
      </c>
      <c r="H4963" s="119" t="s">
        <v>188</v>
      </c>
      <c r="I4963" s="119" t="s">
        <v>190</v>
      </c>
      <c r="J4963" s="119">
        <v>2</v>
      </c>
      <c r="K4963" s="119">
        <v>5</v>
      </c>
      <c r="L4963" s="119">
        <v>502</v>
      </c>
      <c r="M4963" s="119">
        <v>35</v>
      </c>
      <c r="N4963" s="120"/>
    </row>
    <row r="4964" spans="1:14" x14ac:dyDescent="0.25">
      <c r="A4964" s="119">
        <v>892</v>
      </c>
      <c r="B4964" s="119">
        <v>893</v>
      </c>
      <c r="C4964" s="119">
        <v>6</v>
      </c>
      <c r="D4964" s="119" t="s">
        <v>186</v>
      </c>
      <c r="E4964" s="119">
        <v>6</v>
      </c>
      <c r="F4964" s="119" t="s">
        <v>440</v>
      </c>
      <c r="G4964" s="119" t="s">
        <v>442</v>
      </c>
      <c r="H4964" s="119" t="s">
        <v>188</v>
      </c>
      <c r="I4964" s="119" t="s">
        <v>189</v>
      </c>
      <c r="J4964" s="119">
        <v>1</v>
      </c>
      <c r="K4964" s="119">
        <v>0</v>
      </c>
      <c r="L4964" s="119">
        <v>1</v>
      </c>
      <c r="M4964" s="119">
        <v>21</v>
      </c>
      <c r="N4964" s="120"/>
    </row>
    <row r="4965" spans="1:14" x14ac:dyDescent="0.25">
      <c r="A4965" s="119">
        <v>892</v>
      </c>
      <c r="B4965" s="119">
        <v>893</v>
      </c>
      <c r="C4965" s="119">
        <v>6</v>
      </c>
      <c r="D4965" s="119" t="s">
        <v>186</v>
      </c>
      <c r="E4965" s="119">
        <v>6</v>
      </c>
      <c r="F4965" s="119" t="s">
        <v>440</v>
      </c>
      <c r="G4965" s="119" t="s">
        <v>442</v>
      </c>
      <c r="H4965" s="119" t="s">
        <v>188</v>
      </c>
      <c r="I4965" s="119" t="s">
        <v>189</v>
      </c>
      <c r="J4965" s="119">
        <v>2</v>
      </c>
      <c r="K4965" s="119">
        <v>5</v>
      </c>
      <c r="L4965" s="119">
        <v>501</v>
      </c>
      <c r="M4965" s="119">
        <v>34</v>
      </c>
      <c r="N4965" s="120"/>
    </row>
    <row r="4966" spans="1:14" x14ac:dyDescent="0.25">
      <c r="A4966" s="119">
        <v>892</v>
      </c>
      <c r="B4966" s="119">
        <v>893</v>
      </c>
      <c r="C4966" s="119">
        <v>6</v>
      </c>
      <c r="D4966" s="119" t="s">
        <v>186</v>
      </c>
      <c r="E4966" s="119">
        <v>6</v>
      </c>
      <c r="F4966" s="119" t="s">
        <v>440</v>
      </c>
      <c r="G4966" s="119" t="s">
        <v>442</v>
      </c>
      <c r="H4966" s="119" t="s">
        <v>188</v>
      </c>
      <c r="I4966" s="119" t="s">
        <v>189</v>
      </c>
      <c r="J4966" s="119">
        <v>3</v>
      </c>
      <c r="K4966" s="119">
        <v>6</v>
      </c>
      <c r="L4966" s="119">
        <v>601</v>
      </c>
      <c r="M4966" s="119">
        <v>31</v>
      </c>
      <c r="N4966" s="120"/>
    </row>
    <row r="4967" spans="1:14" x14ac:dyDescent="0.25">
      <c r="A4967" s="119">
        <v>892</v>
      </c>
      <c r="B4967" s="119">
        <v>893</v>
      </c>
      <c r="C4967" s="119">
        <v>6</v>
      </c>
      <c r="D4967" s="119" t="s">
        <v>186</v>
      </c>
      <c r="E4967" s="119">
        <v>6</v>
      </c>
      <c r="F4967" s="119" t="s">
        <v>440</v>
      </c>
      <c r="G4967" s="119" t="s">
        <v>442</v>
      </c>
      <c r="H4967" s="119" t="s">
        <v>188</v>
      </c>
      <c r="I4967" s="119" t="s">
        <v>189</v>
      </c>
      <c r="J4967" s="119">
        <v>3</v>
      </c>
      <c r="K4967" s="119">
        <v>7</v>
      </c>
      <c r="L4967" s="119">
        <v>701</v>
      </c>
      <c r="M4967" s="119">
        <v>41</v>
      </c>
      <c r="N4967" s="120"/>
    </row>
    <row r="4968" spans="1:14" x14ac:dyDescent="0.25">
      <c r="A4968" s="119">
        <v>892</v>
      </c>
      <c r="B4968" s="119">
        <v>893</v>
      </c>
      <c r="C4968" s="119">
        <v>6</v>
      </c>
      <c r="D4968" s="119" t="s">
        <v>186</v>
      </c>
      <c r="E4968" s="119">
        <v>6</v>
      </c>
      <c r="F4968" s="119" t="s">
        <v>440</v>
      </c>
      <c r="G4968" s="119" t="s">
        <v>442</v>
      </c>
      <c r="H4968" s="119" t="s">
        <v>188</v>
      </c>
      <c r="I4968" s="119" t="s">
        <v>189</v>
      </c>
      <c r="J4968" s="119">
        <v>3</v>
      </c>
      <c r="K4968" s="119">
        <v>8</v>
      </c>
      <c r="L4968" s="119">
        <v>801</v>
      </c>
      <c r="M4968" s="119">
        <v>30</v>
      </c>
      <c r="N4968" s="120"/>
    </row>
    <row r="4969" spans="1:14" x14ac:dyDescent="0.25">
      <c r="A4969" s="119">
        <v>892</v>
      </c>
      <c r="B4969" s="119">
        <v>893</v>
      </c>
      <c r="C4969" s="119">
        <v>6</v>
      </c>
      <c r="D4969" s="119" t="s">
        <v>186</v>
      </c>
      <c r="E4969" s="119">
        <v>6</v>
      </c>
      <c r="F4969" s="119" t="s">
        <v>440</v>
      </c>
      <c r="G4969" s="119" t="s">
        <v>442</v>
      </c>
      <c r="H4969" s="119" t="s">
        <v>188</v>
      </c>
      <c r="I4969" s="119" t="s">
        <v>190</v>
      </c>
      <c r="J4969" s="119">
        <v>1</v>
      </c>
      <c r="K4969" s="119">
        <v>0</v>
      </c>
      <c r="L4969" s="119">
        <v>1</v>
      </c>
      <c r="M4969" s="119">
        <v>18</v>
      </c>
      <c r="N4969" s="120"/>
    </row>
    <row r="4970" spans="1:14" x14ac:dyDescent="0.25">
      <c r="A4970" s="119">
        <v>892</v>
      </c>
      <c r="B4970" s="119">
        <v>893</v>
      </c>
      <c r="C4970" s="119">
        <v>6</v>
      </c>
      <c r="D4970" s="119" t="s">
        <v>186</v>
      </c>
      <c r="E4970" s="119">
        <v>6</v>
      </c>
      <c r="F4970" s="119" t="s">
        <v>440</v>
      </c>
      <c r="G4970" s="119" t="s">
        <v>442</v>
      </c>
      <c r="H4970" s="119" t="s">
        <v>188</v>
      </c>
      <c r="I4970" s="119" t="s">
        <v>190</v>
      </c>
      <c r="J4970" s="119">
        <v>2</v>
      </c>
      <c r="K4970" s="119">
        <v>1</v>
      </c>
      <c r="L4970" s="119">
        <v>101</v>
      </c>
      <c r="M4970" s="119">
        <v>34</v>
      </c>
      <c r="N4970" s="120"/>
    </row>
    <row r="4971" spans="1:14" x14ac:dyDescent="0.25">
      <c r="A4971" s="119">
        <v>892</v>
      </c>
      <c r="B4971" s="119">
        <v>893</v>
      </c>
      <c r="C4971" s="119">
        <v>6</v>
      </c>
      <c r="D4971" s="119" t="s">
        <v>186</v>
      </c>
      <c r="E4971" s="119">
        <v>6</v>
      </c>
      <c r="F4971" s="119" t="s">
        <v>440</v>
      </c>
      <c r="G4971" s="119" t="s">
        <v>442</v>
      </c>
      <c r="H4971" s="119" t="s">
        <v>188</v>
      </c>
      <c r="I4971" s="119" t="s">
        <v>190</v>
      </c>
      <c r="J4971" s="119">
        <v>2</v>
      </c>
      <c r="K4971" s="119">
        <v>2</v>
      </c>
      <c r="L4971" s="119">
        <v>201</v>
      </c>
      <c r="M4971" s="119">
        <v>35</v>
      </c>
      <c r="N4971" s="120"/>
    </row>
    <row r="4972" spans="1:14" x14ac:dyDescent="0.25">
      <c r="A4972" s="119">
        <v>892</v>
      </c>
      <c r="B4972" s="119">
        <v>893</v>
      </c>
      <c r="C4972" s="119">
        <v>6</v>
      </c>
      <c r="D4972" s="119" t="s">
        <v>186</v>
      </c>
      <c r="E4972" s="119">
        <v>6</v>
      </c>
      <c r="F4972" s="119" t="s">
        <v>440</v>
      </c>
      <c r="G4972" s="119" t="s">
        <v>442</v>
      </c>
      <c r="H4972" s="119" t="s">
        <v>188</v>
      </c>
      <c r="I4972" s="119" t="s">
        <v>190</v>
      </c>
      <c r="J4972" s="119">
        <v>2</v>
      </c>
      <c r="K4972" s="119">
        <v>3</v>
      </c>
      <c r="L4972" s="119">
        <v>301</v>
      </c>
      <c r="M4972" s="119">
        <v>38</v>
      </c>
      <c r="N4972" s="120"/>
    </row>
    <row r="4973" spans="1:14" x14ac:dyDescent="0.25">
      <c r="A4973" s="119">
        <v>892</v>
      </c>
      <c r="B4973" s="119">
        <v>893</v>
      </c>
      <c r="C4973" s="119">
        <v>6</v>
      </c>
      <c r="D4973" s="119" t="s">
        <v>186</v>
      </c>
      <c r="E4973" s="119">
        <v>6</v>
      </c>
      <c r="F4973" s="119" t="s">
        <v>440</v>
      </c>
      <c r="G4973" s="119" t="s">
        <v>442</v>
      </c>
      <c r="H4973" s="119" t="s">
        <v>188</v>
      </c>
      <c r="I4973" s="119" t="s">
        <v>190</v>
      </c>
      <c r="J4973" s="119">
        <v>2</v>
      </c>
      <c r="K4973" s="119">
        <v>4</v>
      </c>
      <c r="L4973" s="119">
        <v>401</v>
      </c>
      <c r="M4973" s="119">
        <v>36</v>
      </c>
      <c r="N4973" s="120"/>
    </row>
    <row r="4974" spans="1:14" x14ac:dyDescent="0.25">
      <c r="A4974" s="119">
        <v>892</v>
      </c>
      <c r="B4974" s="119">
        <v>894</v>
      </c>
      <c r="C4974" s="119">
        <v>6</v>
      </c>
      <c r="D4974" s="119" t="s">
        <v>208</v>
      </c>
      <c r="E4974" s="119">
        <v>14</v>
      </c>
      <c r="F4974" s="119" t="s">
        <v>440</v>
      </c>
      <c r="G4974" s="119" t="s">
        <v>443</v>
      </c>
      <c r="H4974" s="119" t="s">
        <v>188</v>
      </c>
      <c r="I4974" s="119" t="s">
        <v>189</v>
      </c>
      <c r="J4974" s="119">
        <v>3</v>
      </c>
      <c r="K4974" s="119">
        <v>6</v>
      </c>
      <c r="L4974" s="119">
        <v>601</v>
      </c>
      <c r="M4974" s="119">
        <v>42</v>
      </c>
      <c r="N4974" s="120"/>
    </row>
    <row r="4975" spans="1:14" x14ac:dyDescent="0.25">
      <c r="A4975" s="119">
        <v>892</v>
      </c>
      <c r="B4975" s="119">
        <v>894</v>
      </c>
      <c r="C4975" s="119">
        <v>6</v>
      </c>
      <c r="D4975" s="119" t="s">
        <v>208</v>
      </c>
      <c r="E4975" s="119">
        <v>14</v>
      </c>
      <c r="F4975" s="119" t="s">
        <v>440</v>
      </c>
      <c r="G4975" s="119" t="s">
        <v>443</v>
      </c>
      <c r="H4975" s="119" t="s">
        <v>188</v>
      </c>
      <c r="I4975" s="119" t="s">
        <v>189</v>
      </c>
      <c r="J4975" s="119">
        <v>3</v>
      </c>
      <c r="K4975" s="119">
        <v>7</v>
      </c>
      <c r="L4975" s="119">
        <v>701</v>
      </c>
      <c r="M4975" s="119">
        <v>41</v>
      </c>
      <c r="N4975" s="120"/>
    </row>
    <row r="4976" spans="1:14" x14ac:dyDescent="0.25">
      <c r="A4976" s="119">
        <v>892</v>
      </c>
      <c r="B4976" s="119">
        <v>894</v>
      </c>
      <c r="C4976" s="119">
        <v>6</v>
      </c>
      <c r="D4976" s="119" t="s">
        <v>208</v>
      </c>
      <c r="E4976" s="119">
        <v>14</v>
      </c>
      <c r="F4976" s="119" t="s">
        <v>440</v>
      </c>
      <c r="G4976" s="119" t="s">
        <v>443</v>
      </c>
      <c r="H4976" s="119" t="s">
        <v>188</v>
      </c>
      <c r="I4976" s="119" t="s">
        <v>189</v>
      </c>
      <c r="J4976" s="119">
        <v>3</v>
      </c>
      <c r="K4976" s="119">
        <v>8</v>
      </c>
      <c r="L4976" s="119">
        <v>801</v>
      </c>
      <c r="M4976" s="119">
        <v>42</v>
      </c>
      <c r="N4976" s="120"/>
    </row>
    <row r="4977" spans="1:14" x14ac:dyDescent="0.25">
      <c r="A4977" s="119">
        <v>892</v>
      </c>
      <c r="B4977" s="119">
        <v>894</v>
      </c>
      <c r="C4977" s="119">
        <v>6</v>
      </c>
      <c r="D4977" s="119" t="s">
        <v>208</v>
      </c>
      <c r="E4977" s="119">
        <v>14</v>
      </c>
      <c r="F4977" s="119" t="s">
        <v>440</v>
      </c>
      <c r="G4977" s="119" t="s">
        <v>443</v>
      </c>
      <c r="H4977" s="119" t="s">
        <v>188</v>
      </c>
      <c r="I4977" s="119" t="s">
        <v>189</v>
      </c>
      <c r="J4977" s="119">
        <v>3</v>
      </c>
      <c r="K4977" s="119">
        <v>9</v>
      </c>
      <c r="L4977" s="119">
        <v>901</v>
      </c>
      <c r="M4977" s="119">
        <v>40</v>
      </c>
      <c r="N4977" s="120"/>
    </row>
    <row r="4978" spans="1:14" x14ac:dyDescent="0.25">
      <c r="A4978" s="119">
        <v>892</v>
      </c>
      <c r="B4978" s="119">
        <v>894</v>
      </c>
      <c r="C4978" s="119">
        <v>6</v>
      </c>
      <c r="D4978" s="119" t="s">
        <v>208</v>
      </c>
      <c r="E4978" s="119">
        <v>14</v>
      </c>
      <c r="F4978" s="119" t="s">
        <v>440</v>
      </c>
      <c r="G4978" s="119" t="s">
        <v>443</v>
      </c>
      <c r="H4978" s="119" t="s">
        <v>188</v>
      </c>
      <c r="I4978" s="119" t="s">
        <v>189</v>
      </c>
      <c r="J4978" s="119">
        <v>4</v>
      </c>
      <c r="K4978" s="119">
        <v>10</v>
      </c>
      <c r="L4978" s="119">
        <v>1001</v>
      </c>
      <c r="M4978" s="119">
        <v>30</v>
      </c>
      <c r="N4978" s="120"/>
    </row>
    <row r="4979" spans="1:14" x14ac:dyDescent="0.25">
      <c r="A4979" s="119">
        <v>892</v>
      </c>
      <c r="B4979" s="119">
        <v>894</v>
      </c>
      <c r="C4979" s="119">
        <v>6</v>
      </c>
      <c r="D4979" s="119" t="s">
        <v>208</v>
      </c>
      <c r="E4979" s="119">
        <v>14</v>
      </c>
      <c r="F4979" s="119" t="s">
        <v>440</v>
      </c>
      <c r="G4979" s="119" t="s">
        <v>443</v>
      </c>
      <c r="H4979" s="119" t="s">
        <v>188</v>
      </c>
      <c r="I4979" s="119" t="s">
        <v>190</v>
      </c>
      <c r="J4979" s="119">
        <v>1</v>
      </c>
      <c r="K4979" s="119">
        <v>0</v>
      </c>
      <c r="L4979" s="119">
        <v>1</v>
      </c>
      <c r="M4979" s="119">
        <v>31</v>
      </c>
      <c r="N4979" s="120"/>
    </row>
    <row r="4980" spans="1:14" x14ac:dyDescent="0.25">
      <c r="A4980" s="119">
        <v>892</v>
      </c>
      <c r="B4980" s="119">
        <v>894</v>
      </c>
      <c r="C4980" s="119">
        <v>6</v>
      </c>
      <c r="D4980" s="119" t="s">
        <v>208</v>
      </c>
      <c r="E4980" s="119">
        <v>14</v>
      </c>
      <c r="F4980" s="119" t="s">
        <v>440</v>
      </c>
      <c r="G4980" s="119" t="s">
        <v>443</v>
      </c>
      <c r="H4980" s="119" t="s">
        <v>188</v>
      </c>
      <c r="I4980" s="119" t="s">
        <v>190</v>
      </c>
      <c r="J4980" s="119">
        <v>2</v>
      </c>
      <c r="K4980" s="119">
        <v>1</v>
      </c>
      <c r="L4980" s="119">
        <v>101</v>
      </c>
      <c r="M4980" s="119">
        <v>38</v>
      </c>
      <c r="N4980" s="120"/>
    </row>
    <row r="4981" spans="1:14" x14ac:dyDescent="0.25">
      <c r="A4981" s="119">
        <v>892</v>
      </c>
      <c r="B4981" s="119">
        <v>894</v>
      </c>
      <c r="C4981" s="119">
        <v>6</v>
      </c>
      <c r="D4981" s="119" t="s">
        <v>208</v>
      </c>
      <c r="E4981" s="119">
        <v>14</v>
      </c>
      <c r="F4981" s="119" t="s">
        <v>440</v>
      </c>
      <c r="G4981" s="119" t="s">
        <v>443</v>
      </c>
      <c r="H4981" s="119" t="s">
        <v>188</v>
      </c>
      <c r="I4981" s="119" t="s">
        <v>190</v>
      </c>
      <c r="J4981" s="119">
        <v>2</v>
      </c>
      <c r="K4981" s="119">
        <v>2</v>
      </c>
      <c r="L4981" s="119">
        <v>201</v>
      </c>
      <c r="M4981" s="119">
        <v>37</v>
      </c>
      <c r="N4981" s="120"/>
    </row>
    <row r="4982" spans="1:14" x14ac:dyDescent="0.25">
      <c r="A4982" s="119">
        <v>892</v>
      </c>
      <c r="B4982" s="119">
        <v>894</v>
      </c>
      <c r="C4982" s="119">
        <v>6</v>
      </c>
      <c r="D4982" s="119" t="s">
        <v>208</v>
      </c>
      <c r="E4982" s="119">
        <v>14</v>
      </c>
      <c r="F4982" s="119" t="s">
        <v>440</v>
      </c>
      <c r="G4982" s="119" t="s">
        <v>443</v>
      </c>
      <c r="H4982" s="119" t="s">
        <v>188</v>
      </c>
      <c r="I4982" s="119" t="s">
        <v>190</v>
      </c>
      <c r="J4982" s="119">
        <v>2</v>
      </c>
      <c r="K4982" s="119">
        <v>3</v>
      </c>
      <c r="L4982" s="119">
        <v>301</v>
      </c>
      <c r="M4982" s="119">
        <v>43</v>
      </c>
      <c r="N4982" s="120"/>
    </row>
    <row r="4983" spans="1:14" x14ac:dyDescent="0.25">
      <c r="A4983" s="119">
        <v>892</v>
      </c>
      <c r="B4983" s="119">
        <v>894</v>
      </c>
      <c r="C4983" s="119">
        <v>6</v>
      </c>
      <c r="D4983" s="119" t="s">
        <v>208</v>
      </c>
      <c r="E4983" s="119">
        <v>14</v>
      </c>
      <c r="F4983" s="119" t="s">
        <v>440</v>
      </c>
      <c r="G4983" s="119" t="s">
        <v>443</v>
      </c>
      <c r="H4983" s="119" t="s">
        <v>188</v>
      </c>
      <c r="I4983" s="119" t="s">
        <v>190</v>
      </c>
      <c r="J4983" s="119">
        <v>2</v>
      </c>
      <c r="K4983" s="119">
        <v>4</v>
      </c>
      <c r="L4983" s="119">
        <v>401</v>
      </c>
      <c r="M4983" s="119">
        <v>40</v>
      </c>
      <c r="N4983" s="120"/>
    </row>
    <row r="4984" spans="1:14" x14ac:dyDescent="0.25">
      <c r="A4984" s="119">
        <v>892</v>
      </c>
      <c r="B4984" s="119">
        <v>894</v>
      </c>
      <c r="C4984" s="119">
        <v>6</v>
      </c>
      <c r="D4984" s="119" t="s">
        <v>208</v>
      </c>
      <c r="E4984" s="119">
        <v>14</v>
      </c>
      <c r="F4984" s="119" t="s">
        <v>440</v>
      </c>
      <c r="G4984" s="119" t="s">
        <v>443</v>
      </c>
      <c r="H4984" s="119" t="s">
        <v>188</v>
      </c>
      <c r="I4984" s="119" t="s">
        <v>190</v>
      </c>
      <c r="J4984" s="119">
        <v>2</v>
      </c>
      <c r="K4984" s="119">
        <v>5</v>
      </c>
      <c r="L4984" s="119">
        <v>501</v>
      </c>
      <c r="M4984" s="119">
        <v>27</v>
      </c>
      <c r="N4984" s="120"/>
    </row>
    <row r="4985" spans="1:14" x14ac:dyDescent="0.25">
      <c r="A4985" s="119">
        <v>892</v>
      </c>
      <c r="B4985" s="119">
        <v>895</v>
      </c>
      <c r="C4985" s="119">
        <v>6</v>
      </c>
      <c r="D4985" s="119" t="s">
        <v>208</v>
      </c>
      <c r="E4985" s="119">
        <v>13</v>
      </c>
      <c r="F4985" s="119" t="s">
        <v>440</v>
      </c>
      <c r="G4985" s="119" t="s">
        <v>444</v>
      </c>
      <c r="H4985" s="119" t="s">
        <v>188</v>
      </c>
      <c r="I4985" s="119" t="s">
        <v>189</v>
      </c>
      <c r="J4985" s="119">
        <v>1</v>
      </c>
      <c r="K4985" s="119">
        <v>0</v>
      </c>
      <c r="L4985" s="119">
        <v>1</v>
      </c>
      <c r="M4985" s="119">
        <v>25</v>
      </c>
      <c r="N4985" s="120"/>
    </row>
    <row r="4986" spans="1:14" x14ac:dyDescent="0.25">
      <c r="A4986" s="119">
        <v>892</v>
      </c>
      <c r="B4986" s="119">
        <v>895</v>
      </c>
      <c r="C4986" s="119">
        <v>6</v>
      </c>
      <c r="D4986" s="119" t="s">
        <v>208</v>
      </c>
      <c r="E4986" s="119">
        <v>13</v>
      </c>
      <c r="F4986" s="119" t="s">
        <v>440</v>
      </c>
      <c r="G4986" s="119" t="s">
        <v>444</v>
      </c>
      <c r="H4986" s="119" t="s">
        <v>188</v>
      </c>
      <c r="I4986" s="119" t="s">
        <v>189</v>
      </c>
      <c r="J4986" s="119">
        <v>1</v>
      </c>
      <c r="K4986" s="119">
        <v>0</v>
      </c>
      <c r="L4986" s="119">
        <v>2</v>
      </c>
      <c r="M4986" s="119">
        <v>25</v>
      </c>
      <c r="N4986" s="120"/>
    </row>
    <row r="4987" spans="1:14" x14ac:dyDescent="0.25">
      <c r="A4987" s="119">
        <v>892</v>
      </c>
      <c r="B4987" s="119">
        <v>895</v>
      </c>
      <c r="C4987" s="119">
        <v>6</v>
      </c>
      <c r="D4987" s="119" t="s">
        <v>208</v>
      </c>
      <c r="E4987" s="119">
        <v>13</v>
      </c>
      <c r="F4987" s="119" t="s">
        <v>440</v>
      </c>
      <c r="G4987" s="119" t="s">
        <v>444</v>
      </c>
      <c r="H4987" s="119" t="s">
        <v>188</v>
      </c>
      <c r="I4987" s="119" t="s">
        <v>189</v>
      </c>
      <c r="J4987" s="119">
        <v>3</v>
      </c>
      <c r="K4987" s="119">
        <v>6</v>
      </c>
      <c r="L4987" s="119">
        <v>601</v>
      </c>
      <c r="M4987" s="119">
        <v>39</v>
      </c>
      <c r="N4987" s="120"/>
    </row>
    <row r="4988" spans="1:14" x14ac:dyDescent="0.25">
      <c r="A4988" s="119">
        <v>892</v>
      </c>
      <c r="B4988" s="119">
        <v>895</v>
      </c>
      <c r="C4988" s="119">
        <v>6</v>
      </c>
      <c r="D4988" s="119" t="s">
        <v>208</v>
      </c>
      <c r="E4988" s="119">
        <v>13</v>
      </c>
      <c r="F4988" s="119" t="s">
        <v>440</v>
      </c>
      <c r="G4988" s="119" t="s">
        <v>444</v>
      </c>
      <c r="H4988" s="119" t="s">
        <v>188</v>
      </c>
      <c r="I4988" s="119" t="s">
        <v>189</v>
      </c>
      <c r="J4988" s="119">
        <v>3</v>
      </c>
      <c r="K4988" s="119">
        <v>6</v>
      </c>
      <c r="L4988" s="119">
        <v>602</v>
      </c>
      <c r="M4988" s="119">
        <v>37</v>
      </c>
      <c r="N4988" s="120"/>
    </row>
    <row r="4989" spans="1:14" x14ac:dyDescent="0.25">
      <c r="A4989" s="119">
        <v>892</v>
      </c>
      <c r="B4989" s="119">
        <v>895</v>
      </c>
      <c r="C4989" s="119">
        <v>6</v>
      </c>
      <c r="D4989" s="119" t="s">
        <v>208</v>
      </c>
      <c r="E4989" s="119">
        <v>13</v>
      </c>
      <c r="F4989" s="119" t="s">
        <v>440</v>
      </c>
      <c r="G4989" s="119" t="s">
        <v>444</v>
      </c>
      <c r="H4989" s="119" t="s">
        <v>188</v>
      </c>
      <c r="I4989" s="119" t="s">
        <v>189</v>
      </c>
      <c r="J4989" s="119">
        <v>3</v>
      </c>
      <c r="K4989" s="119">
        <v>6</v>
      </c>
      <c r="L4989" s="119">
        <v>603</v>
      </c>
      <c r="M4989" s="119">
        <v>37</v>
      </c>
      <c r="N4989" s="120"/>
    </row>
    <row r="4990" spans="1:14" x14ac:dyDescent="0.25">
      <c r="A4990" s="119">
        <v>892</v>
      </c>
      <c r="B4990" s="119">
        <v>895</v>
      </c>
      <c r="C4990" s="119">
        <v>6</v>
      </c>
      <c r="D4990" s="119" t="s">
        <v>208</v>
      </c>
      <c r="E4990" s="119">
        <v>13</v>
      </c>
      <c r="F4990" s="119" t="s">
        <v>440</v>
      </c>
      <c r="G4990" s="119" t="s">
        <v>444</v>
      </c>
      <c r="H4990" s="119" t="s">
        <v>188</v>
      </c>
      <c r="I4990" s="119" t="s">
        <v>189</v>
      </c>
      <c r="J4990" s="119">
        <v>3</v>
      </c>
      <c r="K4990" s="119">
        <v>7</v>
      </c>
      <c r="L4990" s="119">
        <v>701</v>
      </c>
      <c r="M4990" s="119">
        <v>40</v>
      </c>
      <c r="N4990" s="120"/>
    </row>
    <row r="4991" spans="1:14" x14ac:dyDescent="0.25">
      <c r="A4991" s="119">
        <v>892</v>
      </c>
      <c r="B4991" s="119">
        <v>895</v>
      </c>
      <c r="C4991" s="119">
        <v>6</v>
      </c>
      <c r="D4991" s="119" t="s">
        <v>208</v>
      </c>
      <c r="E4991" s="119">
        <v>13</v>
      </c>
      <c r="F4991" s="119" t="s">
        <v>440</v>
      </c>
      <c r="G4991" s="119" t="s">
        <v>444</v>
      </c>
      <c r="H4991" s="119" t="s">
        <v>188</v>
      </c>
      <c r="I4991" s="119" t="s">
        <v>189</v>
      </c>
      <c r="J4991" s="119">
        <v>3</v>
      </c>
      <c r="K4991" s="119">
        <v>7</v>
      </c>
      <c r="L4991" s="119">
        <v>702</v>
      </c>
      <c r="M4991" s="119">
        <v>40</v>
      </c>
      <c r="N4991" s="120"/>
    </row>
    <row r="4992" spans="1:14" x14ac:dyDescent="0.25">
      <c r="A4992" s="123">
        <v>892</v>
      </c>
      <c r="B4992" s="123">
        <v>895</v>
      </c>
      <c r="C4992" s="123">
        <v>6</v>
      </c>
      <c r="D4992" s="123" t="s">
        <v>208</v>
      </c>
      <c r="E4992" s="123">
        <v>13</v>
      </c>
      <c r="F4992" s="123" t="s">
        <v>440</v>
      </c>
      <c r="G4992" s="123" t="s">
        <v>444</v>
      </c>
      <c r="H4992" s="123" t="s">
        <v>188</v>
      </c>
      <c r="I4992" s="123" t="s">
        <v>189</v>
      </c>
      <c r="J4992" s="119">
        <v>3</v>
      </c>
      <c r="K4992" s="123">
        <v>7</v>
      </c>
      <c r="L4992" s="123">
        <v>703</v>
      </c>
      <c r="M4992" s="123">
        <v>40</v>
      </c>
      <c r="N4992" s="120"/>
    </row>
    <row r="4993" spans="1:14" x14ac:dyDescent="0.25">
      <c r="A4993" s="123">
        <v>892</v>
      </c>
      <c r="B4993" s="123">
        <v>895</v>
      </c>
      <c r="C4993" s="123">
        <v>6</v>
      </c>
      <c r="D4993" s="123" t="s">
        <v>208</v>
      </c>
      <c r="E4993" s="123">
        <v>13</v>
      </c>
      <c r="F4993" s="123" t="s">
        <v>440</v>
      </c>
      <c r="G4993" s="123" t="s">
        <v>444</v>
      </c>
      <c r="H4993" s="123" t="s">
        <v>188</v>
      </c>
      <c r="I4993" s="123" t="s">
        <v>189</v>
      </c>
      <c r="J4993" s="119">
        <v>3</v>
      </c>
      <c r="K4993" s="123">
        <v>7</v>
      </c>
      <c r="L4993" s="123">
        <v>704</v>
      </c>
      <c r="M4993" s="123">
        <v>24</v>
      </c>
      <c r="N4993" s="120"/>
    </row>
    <row r="4994" spans="1:14" x14ac:dyDescent="0.25">
      <c r="A4994" s="123">
        <v>892</v>
      </c>
      <c r="B4994" s="123">
        <v>895</v>
      </c>
      <c r="C4994" s="123">
        <v>6</v>
      </c>
      <c r="D4994" s="123" t="s">
        <v>208</v>
      </c>
      <c r="E4994" s="123">
        <v>13</v>
      </c>
      <c r="F4994" s="123" t="s">
        <v>440</v>
      </c>
      <c r="G4994" s="123" t="s">
        <v>444</v>
      </c>
      <c r="H4994" s="123" t="s">
        <v>188</v>
      </c>
      <c r="I4994" s="123" t="s">
        <v>189</v>
      </c>
      <c r="J4994" s="119">
        <v>3</v>
      </c>
      <c r="K4994" s="123">
        <v>8</v>
      </c>
      <c r="L4994" s="123">
        <v>801</v>
      </c>
      <c r="M4994" s="123">
        <v>38</v>
      </c>
      <c r="N4994" s="120"/>
    </row>
    <row r="4995" spans="1:14" x14ac:dyDescent="0.25">
      <c r="A4995" s="123">
        <v>892</v>
      </c>
      <c r="B4995" s="123">
        <v>895</v>
      </c>
      <c r="C4995" s="123">
        <v>6</v>
      </c>
      <c r="D4995" s="123" t="s">
        <v>208</v>
      </c>
      <c r="E4995" s="123">
        <v>13</v>
      </c>
      <c r="F4995" s="123" t="s">
        <v>440</v>
      </c>
      <c r="G4995" s="123" t="s">
        <v>444</v>
      </c>
      <c r="H4995" s="123" t="s">
        <v>188</v>
      </c>
      <c r="I4995" s="123" t="s">
        <v>189</v>
      </c>
      <c r="J4995" s="119">
        <v>3</v>
      </c>
      <c r="K4995" s="123">
        <v>8</v>
      </c>
      <c r="L4995" s="123">
        <v>802</v>
      </c>
      <c r="M4995" s="123">
        <v>38</v>
      </c>
      <c r="N4995" s="120"/>
    </row>
    <row r="4996" spans="1:14" x14ac:dyDescent="0.25">
      <c r="A4996" s="123">
        <v>892</v>
      </c>
      <c r="B4996" s="123">
        <v>895</v>
      </c>
      <c r="C4996" s="123">
        <v>6</v>
      </c>
      <c r="D4996" s="123" t="s">
        <v>208</v>
      </c>
      <c r="E4996" s="123">
        <v>13</v>
      </c>
      <c r="F4996" s="123" t="s">
        <v>440</v>
      </c>
      <c r="G4996" s="123" t="s">
        <v>444</v>
      </c>
      <c r="H4996" s="123" t="s">
        <v>188</v>
      </c>
      <c r="I4996" s="123" t="s">
        <v>189</v>
      </c>
      <c r="J4996" s="119">
        <v>3</v>
      </c>
      <c r="K4996" s="123">
        <v>8</v>
      </c>
      <c r="L4996" s="123">
        <v>803</v>
      </c>
      <c r="M4996" s="123">
        <v>38</v>
      </c>
      <c r="N4996" s="120"/>
    </row>
    <row r="4997" spans="1:14" x14ac:dyDescent="0.25">
      <c r="A4997" s="123">
        <v>892</v>
      </c>
      <c r="B4997" s="123">
        <v>895</v>
      </c>
      <c r="C4997" s="123">
        <v>6</v>
      </c>
      <c r="D4997" s="123" t="s">
        <v>208</v>
      </c>
      <c r="E4997" s="123">
        <v>13</v>
      </c>
      <c r="F4997" s="123" t="s">
        <v>440</v>
      </c>
      <c r="G4997" s="123" t="s">
        <v>444</v>
      </c>
      <c r="H4997" s="123" t="s">
        <v>188</v>
      </c>
      <c r="I4997" s="123" t="s">
        <v>189</v>
      </c>
      <c r="J4997" s="119">
        <v>3</v>
      </c>
      <c r="K4997" s="123">
        <v>9</v>
      </c>
      <c r="L4997" s="123">
        <v>901</v>
      </c>
      <c r="M4997" s="123">
        <v>32</v>
      </c>
      <c r="N4997" s="120"/>
    </row>
    <row r="4998" spans="1:14" x14ac:dyDescent="0.25">
      <c r="A4998" s="123">
        <v>892</v>
      </c>
      <c r="B4998" s="123">
        <v>895</v>
      </c>
      <c r="C4998" s="123">
        <v>6</v>
      </c>
      <c r="D4998" s="123" t="s">
        <v>208</v>
      </c>
      <c r="E4998" s="123">
        <v>13</v>
      </c>
      <c r="F4998" s="123" t="s">
        <v>440</v>
      </c>
      <c r="G4998" s="123" t="s">
        <v>444</v>
      </c>
      <c r="H4998" s="123" t="s">
        <v>188</v>
      </c>
      <c r="I4998" s="123" t="s">
        <v>189</v>
      </c>
      <c r="J4998" s="119">
        <v>3</v>
      </c>
      <c r="K4998" s="123">
        <v>9</v>
      </c>
      <c r="L4998" s="123">
        <v>902</v>
      </c>
      <c r="M4998" s="123">
        <v>32</v>
      </c>
      <c r="N4998" s="120"/>
    </row>
    <row r="4999" spans="1:14" x14ac:dyDescent="0.25">
      <c r="A4999" s="123">
        <v>892</v>
      </c>
      <c r="B4999" s="123">
        <v>895</v>
      </c>
      <c r="C4999" s="123">
        <v>6</v>
      </c>
      <c r="D4999" s="123" t="s">
        <v>208</v>
      </c>
      <c r="E4999" s="123">
        <v>13</v>
      </c>
      <c r="F4999" s="123" t="s">
        <v>440</v>
      </c>
      <c r="G4999" s="123" t="s">
        <v>444</v>
      </c>
      <c r="H4999" s="123" t="s">
        <v>188</v>
      </c>
      <c r="I4999" s="123" t="s">
        <v>189</v>
      </c>
      <c r="J4999" s="119">
        <v>3</v>
      </c>
      <c r="K4999" s="123">
        <v>9</v>
      </c>
      <c r="L4999" s="123">
        <v>903</v>
      </c>
      <c r="M4999" s="123">
        <v>32</v>
      </c>
      <c r="N4999" s="120"/>
    </row>
    <row r="5000" spans="1:14" x14ac:dyDescent="0.25">
      <c r="A5000" s="123">
        <v>892</v>
      </c>
      <c r="B5000" s="123">
        <v>895</v>
      </c>
      <c r="C5000" s="123">
        <v>6</v>
      </c>
      <c r="D5000" s="123" t="s">
        <v>208</v>
      </c>
      <c r="E5000" s="123">
        <v>13</v>
      </c>
      <c r="F5000" s="123" t="s">
        <v>440</v>
      </c>
      <c r="G5000" s="123" t="s">
        <v>444</v>
      </c>
      <c r="H5000" s="123" t="s">
        <v>188</v>
      </c>
      <c r="I5000" s="123" t="s">
        <v>189</v>
      </c>
      <c r="J5000" s="119">
        <v>4</v>
      </c>
      <c r="K5000" s="123">
        <v>10</v>
      </c>
      <c r="L5000" s="123">
        <v>1001</v>
      </c>
      <c r="M5000" s="123">
        <v>35</v>
      </c>
      <c r="N5000" s="120"/>
    </row>
    <row r="5001" spans="1:14" x14ac:dyDescent="0.25">
      <c r="A5001" s="123">
        <v>892</v>
      </c>
      <c r="B5001" s="123">
        <v>895</v>
      </c>
      <c r="C5001" s="123">
        <v>6</v>
      </c>
      <c r="D5001" s="123" t="s">
        <v>208</v>
      </c>
      <c r="E5001" s="123">
        <v>13</v>
      </c>
      <c r="F5001" s="123" t="s">
        <v>440</v>
      </c>
      <c r="G5001" s="123" t="s">
        <v>444</v>
      </c>
      <c r="H5001" s="123" t="s">
        <v>188</v>
      </c>
      <c r="I5001" s="123" t="s">
        <v>189</v>
      </c>
      <c r="J5001" s="119">
        <v>4</v>
      </c>
      <c r="K5001" s="123">
        <v>10</v>
      </c>
      <c r="L5001" s="123">
        <v>1002</v>
      </c>
      <c r="M5001" s="123">
        <v>35</v>
      </c>
      <c r="N5001" s="120"/>
    </row>
    <row r="5002" spans="1:14" x14ac:dyDescent="0.25">
      <c r="A5002" s="123">
        <v>892</v>
      </c>
      <c r="B5002" s="123">
        <v>895</v>
      </c>
      <c r="C5002" s="123">
        <v>6</v>
      </c>
      <c r="D5002" s="123" t="s">
        <v>208</v>
      </c>
      <c r="E5002" s="123">
        <v>13</v>
      </c>
      <c r="F5002" s="123" t="s">
        <v>440</v>
      </c>
      <c r="G5002" s="123" t="s">
        <v>444</v>
      </c>
      <c r="H5002" s="123" t="s">
        <v>188</v>
      </c>
      <c r="I5002" s="123" t="s">
        <v>189</v>
      </c>
      <c r="J5002" s="119">
        <v>4</v>
      </c>
      <c r="K5002" s="123">
        <v>10</v>
      </c>
      <c r="L5002" s="123">
        <v>1003</v>
      </c>
      <c r="M5002" s="123">
        <v>32</v>
      </c>
      <c r="N5002" s="120"/>
    </row>
    <row r="5003" spans="1:14" x14ac:dyDescent="0.25">
      <c r="A5003" s="123">
        <v>892</v>
      </c>
      <c r="B5003" s="123">
        <v>895</v>
      </c>
      <c r="C5003" s="123">
        <v>6</v>
      </c>
      <c r="D5003" s="123" t="s">
        <v>208</v>
      </c>
      <c r="E5003" s="123">
        <v>13</v>
      </c>
      <c r="F5003" s="123" t="s">
        <v>440</v>
      </c>
      <c r="G5003" s="123" t="s">
        <v>444</v>
      </c>
      <c r="H5003" s="123" t="s">
        <v>188</v>
      </c>
      <c r="I5003" s="123" t="s">
        <v>189</v>
      </c>
      <c r="J5003" s="119">
        <v>4</v>
      </c>
      <c r="K5003" s="123">
        <v>11</v>
      </c>
      <c r="L5003" s="123">
        <v>1101</v>
      </c>
      <c r="M5003" s="123">
        <v>30</v>
      </c>
      <c r="N5003" s="120"/>
    </row>
    <row r="5004" spans="1:14" x14ac:dyDescent="0.25">
      <c r="A5004" s="123">
        <v>892</v>
      </c>
      <c r="B5004" s="123">
        <v>895</v>
      </c>
      <c r="C5004" s="123">
        <v>6</v>
      </c>
      <c r="D5004" s="123" t="s">
        <v>208</v>
      </c>
      <c r="E5004" s="123">
        <v>13</v>
      </c>
      <c r="F5004" s="123" t="s">
        <v>440</v>
      </c>
      <c r="G5004" s="123" t="s">
        <v>444</v>
      </c>
      <c r="H5004" s="123" t="s">
        <v>188</v>
      </c>
      <c r="I5004" s="123" t="s">
        <v>189</v>
      </c>
      <c r="J5004" s="119">
        <v>4</v>
      </c>
      <c r="K5004" s="123">
        <v>11</v>
      </c>
      <c r="L5004" s="123">
        <v>1102</v>
      </c>
      <c r="M5004" s="123">
        <v>26</v>
      </c>
      <c r="N5004" s="120"/>
    </row>
    <row r="5005" spans="1:14" x14ac:dyDescent="0.25">
      <c r="A5005" s="123">
        <v>892</v>
      </c>
      <c r="B5005" s="123">
        <v>895</v>
      </c>
      <c r="C5005" s="123">
        <v>6</v>
      </c>
      <c r="D5005" s="123" t="s">
        <v>208</v>
      </c>
      <c r="E5005" s="123">
        <v>13</v>
      </c>
      <c r="F5005" s="123" t="s">
        <v>440</v>
      </c>
      <c r="G5005" s="123" t="s">
        <v>444</v>
      </c>
      <c r="H5005" s="123" t="s">
        <v>188</v>
      </c>
      <c r="I5005" s="123" t="s">
        <v>189</v>
      </c>
      <c r="J5005" s="119">
        <v>4</v>
      </c>
      <c r="K5005" s="123">
        <v>11</v>
      </c>
      <c r="L5005" s="123">
        <v>1103</v>
      </c>
      <c r="M5005" s="123">
        <v>27</v>
      </c>
      <c r="N5005" s="120"/>
    </row>
    <row r="5006" spans="1:14" x14ac:dyDescent="0.25">
      <c r="A5006" s="123">
        <v>892</v>
      </c>
      <c r="B5006" s="123">
        <v>895</v>
      </c>
      <c r="C5006" s="123">
        <v>6</v>
      </c>
      <c r="D5006" s="123" t="s">
        <v>208</v>
      </c>
      <c r="E5006" s="123">
        <v>13</v>
      </c>
      <c r="F5006" s="123" t="s">
        <v>440</v>
      </c>
      <c r="G5006" s="123" t="s">
        <v>444</v>
      </c>
      <c r="H5006" s="123" t="s">
        <v>188</v>
      </c>
      <c r="I5006" s="123" t="s">
        <v>190</v>
      </c>
      <c r="J5006" s="119">
        <v>1</v>
      </c>
      <c r="K5006" s="123">
        <v>0</v>
      </c>
      <c r="L5006" s="123">
        <v>1</v>
      </c>
      <c r="M5006" s="123">
        <v>25</v>
      </c>
      <c r="N5006" s="120"/>
    </row>
    <row r="5007" spans="1:14" x14ac:dyDescent="0.25">
      <c r="A5007" s="123">
        <v>892</v>
      </c>
      <c r="B5007" s="123">
        <v>895</v>
      </c>
      <c r="C5007" s="123">
        <v>6</v>
      </c>
      <c r="D5007" s="123" t="s">
        <v>208</v>
      </c>
      <c r="E5007" s="123">
        <v>13</v>
      </c>
      <c r="F5007" s="123" t="s">
        <v>440</v>
      </c>
      <c r="G5007" s="123" t="s">
        <v>444</v>
      </c>
      <c r="H5007" s="123" t="s">
        <v>188</v>
      </c>
      <c r="I5007" s="123" t="s">
        <v>190</v>
      </c>
      <c r="J5007" s="119">
        <v>2</v>
      </c>
      <c r="K5007" s="123">
        <v>1</v>
      </c>
      <c r="L5007" s="123">
        <v>101</v>
      </c>
      <c r="M5007" s="123">
        <v>36</v>
      </c>
      <c r="N5007" s="120"/>
    </row>
    <row r="5008" spans="1:14" x14ac:dyDescent="0.25">
      <c r="A5008" s="123">
        <v>892</v>
      </c>
      <c r="B5008" s="123">
        <v>895</v>
      </c>
      <c r="C5008" s="123">
        <v>6</v>
      </c>
      <c r="D5008" s="123" t="s">
        <v>208</v>
      </c>
      <c r="E5008" s="123">
        <v>13</v>
      </c>
      <c r="F5008" s="123" t="s">
        <v>440</v>
      </c>
      <c r="G5008" s="123" t="s">
        <v>444</v>
      </c>
      <c r="H5008" s="123" t="s">
        <v>188</v>
      </c>
      <c r="I5008" s="123" t="s">
        <v>190</v>
      </c>
      <c r="J5008" s="119">
        <v>2</v>
      </c>
      <c r="K5008" s="123">
        <v>1</v>
      </c>
      <c r="L5008" s="123">
        <v>102</v>
      </c>
      <c r="M5008" s="123">
        <v>36</v>
      </c>
      <c r="N5008" s="120"/>
    </row>
    <row r="5009" spans="1:14" x14ac:dyDescent="0.25">
      <c r="A5009" s="123">
        <v>892</v>
      </c>
      <c r="B5009" s="123">
        <v>895</v>
      </c>
      <c r="C5009" s="123">
        <v>6</v>
      </c>
      <c r="D5009" s="123" t="s">
        <v>208</v>
      </c>
      <c r="E5009" s="123">
        <v>13</v>
      </c>
      <c r="F5009" s="123" t="s">
        <v>440</v>
      </c>
      <c r="G5009" s="123" t="s">
        <v>444</v>
      </c>
      <c r="H5009" s="123" t="s">
        <v>188</v>
      </c>
      <c r="I5009" s="123" t="s">
        <v>190</v>
      </c>
      <c r="J5009" s="119">
        <v>2</v>
      </c>
      <c r="K5009" s="123">
        <v>1</v>
      </c>
      <c r="L5009" s="123">
        <v>103</v>
      </c>
      <c r="M5009" s="123">
        <v>35</v>
      </c>
      <c r="N5009" s="120"/>
    </row>
    <row r="5010" spans="1:14" x14ac:dyDescent="0.25">
      <c r="A5010" s="123">
        <v>892</v>
      </c>
      <c r="B5010" s="123">
        <v>895</v>
      </c>
      <c r="C5010" s="123">
        <v>6</v>
      </c>
      <c r="D5010" s="123" t="s">
        <v>208</v>
      </c>
      <c r="E5010" s="123">
        <v>13</v>
      </c>
      <c r="F5010" s="123" t="s">
        <v>440</v>
      </c>
      <c r="G5010" s="123" t="s">
        <v>444</v>
      </c>
      <c r="H5010" s="123" t="s">
        <v>188</v>
      </c>
      <c r="I5010" s="123" t="s">
        <v>190</v>
      </c>
      <c r="J5010" s="119">
        <v>2</v>
      </c>
      <c r="K5010" s="123">
        <v>2</v>
      </c>
      <c r="L5010" s="123">
        <v>201</v>
      </c>
      <c r="M5010" s="123">
        <v>30</v>
      </c>
      <c r="N5010" s="120"/>
    </row>
    <row r="5011" spans="1:14" x14ac:dyDescent="0.25">
      <c r="A5011" s="123">
        <v>892</v>
      </c>
      <c r="B5011" s="123">
        <v>895</v>
      </c>
      <c r="C5011" s="123">
        <v>6</v>
      </c>
      <c r="D5011" s="123" t="s">
        <v>208</v>
      </c>
      <c r="E5011" s="123">
        <v>13</v>
      </c>
      <c r="F5011" s="123" t="s">
        <v>440</v>
      </c>
      <c r="G5011" s="123" t="s">
        <v>444</v>
      </c>
      <c r="H5011" s="123" t="s">
        <v>188</v>
      </c>
      <c r="I5011" s="123" t="s">
        <v>190</v>
      </c>
      <c r="J5011" s="119">
        <v>2</v>
      </c>
      <c r="K5011" s="123">
        <v>2</v>
      </c>
      <c r="L5011" s="123">
        <v>202</v>
      </c>
      <c r="M5011" s="123">
        <v>30</v>
      </c>
      <c r="N5011" s="120"/>
    </row>
    <row r="5012" spans="1:14" x14ac:dyDescent="0.25">
      <c r="A5012" s="123">
        <v>892</v>
      </c>
      <c r="B5012" s="123">
        <v>895</v>
      </c>
      <c r="C5012" s="123">
        <v>6</v>
      </c>
      <c r="D5012" s="123" t="s">
        <v>208</v>
      </c>
      <c r="E5012" s="123">
        <v>13</v>
      </c>
      <c r="F5012" s="123" t="s">
        <v>440</v>
      </c>
      <c r="G5012" s="123" t="s">
        <v>444</v>
      </c>
      <c r="H5012" s="123" t="s">
        <v>188</v>
      </c>
      <c r="I5012" s="123" t="s">
        <v>190</v>
      </c>
      <c r="J5012" s="119">
        <v>2</v>
      </c>
      <c r="K5012" s="123">
        <v>2</v>
      </c>
      <c r="L5012" s="123">
        <v>203</v>
      </c>
      <c r="M5012" s="123">
        <v>30</v>
      </c>
      <c r="N5012" s="120"/>
    </row>
    <row r="5013" spans="1:14" x14ac:dyDescent="0.25">
      <c r="A5013" s="123">
        <v>892</v>
      </c>
      <c r="B5013" s="123">
        <v>895</v>
      </c>
      <c r="C5013" s="123">
        <v>6</v>
      </c>
      <c r="D5013" s="123" t="s">
        <v>208</v>
      </c>
      <c r="E5013" s="123">
        <v>13</v>
      </c>
      <c r="F5013" s="123" t="s">
        <v>440</v>
      </c>
      <c r="G5013" s="123" t="s">
        <v>444</v>
      </c>
      <c r="H5013" s="123" t="s">
        <v>188</v>
      </c>
      <c r="I5013" s="123" t="s">
        <v>190</v>
      </c>
      <c r="J5013" s="119">
        <v>2</v>
      </c>
      <c r="K5013" s="123">
        <v>3</v>
      </c>
      <c r="L5013" s="123">
        <v>301</v>
      </c>
      <c r="M5013" s="123">
        <v>29</v>
      </c>
      <c r="N5013" s="120"/>
    </row>
    <row r="5014" spans="1:14" x14ac:dyDescent="0.25">
      <c r="A5014" s="123">
        <v>892</v>
      </c>
      <c r="B5014" s="123">
        <v>895</v>
      </c>
      <c r="C5014" s="123">
        <v>6</v>
      </c>
      <c r="D5014" s="123" t="s">
        <v>208</v>
      </c>
      <c r="E5014" s="123">
        <v>13</v>
      </c>
      <c r="F5014" s="123" t="s">
        <v>440</v>
      </c>
      <c r="G5014" s="123" t="s">
        <v>444</v>
      </c>
      <c r="H5014" s="123" t="s">
        <v>188</v>
      </c>
      <c r="I5014" s="123" t="s">
        <v>190</v>
      </c>
      <c r="J5014" s="119">
        <v>2</v>
      </c>
      <c r="K5014" s="123">
        <v>3</v>
      </c>
      <c r="L5014" s="123">
        <v>302</v>
      </c>
      <c r="M5014" s="123">
        <v>31</v>
      </c>
      <c r="N5014" s="120"/>
    </row>
    <row r="5015" spans="1:14" x14ac:dyDescent="0.25">
      <c r="A5015" s="123">
        <v>892</v>
      </c>
      <c r="B5015" s="123">
        <v>895</v>
      </c>
      <c r="C5015" s="123">
        <v>6</v>
      </c>
      <c r="D5015" s="123" t="s">
        <v>208</v>
      </c>
      <c r="E5015" s="123">
        <v>13</v>
      </c>
      <c r="F5015" s="123" t="s">
        <v>440</v>
      </c>
      <c r="G5015" s="123" t="s">
        <v>444</v>
      </c>
      <c r="H5015" s="123" t="s">
        <v>188</v>
      </c>
      <c r="I5015" s="123" t="s">
        <v>190</v>
      </c>
      <c r="J5015" s="119">
        <v>2</v>
      </c>
      <c r="K5015" s="123">
        <v>3</v>
      </c>
      <c r="L5015" s="123">
        <v>303</v>
      </c>
      <c r="M5015" s="123">
        <v>33</v>
      </c>
      <c r="N5015" s="120"/>
    </row>
    <row r="5016" spans="1:14" x14ac:dyDescent="0.25">
      <c r="A5016" s="123">
        <v>892</v>
      </c>
      <c r="B5016" s="123">
        <v>895</v>
      </c>
      <c r="C5016" s="123">
        <v>6</v>
      </c>
      <c r="D5016" s="123" t="s">
        <v>208</v>
      </c>
      <c r="E5016" s="123">
        <v>13</v>
      </c>
      <c r="F5016" s="123" t="s">
        <v>440</v>
      </c>
      <c r="G5016" s="123" t="s">
        <v>444</v>
      </c>
      <c r="H5016" s="123" t="s">
        <v>188</v>
      </c>
      <c r="I5016" s="123" t="s">
        <v>190</v>
      </c>
      <c r="J5016" s="119">
        <v>2</v>
      </c>
      <c r="K5016" s="123">
        <v>4</v>
      </c>
      <c r="L5016" s="123">
        <v>401</v>
      </c>
      <c r="M5016" s="123">
        <v>37</v>
      </c>
      <c r="N5016" s="120"/>
    </row>
    <row r="5017" spans="1:14" x14ac:dyDescent="0.25">
      <c r="A5017" s="123">
        <v>892</v>
      </c>
      <c r="B5017" s="123">
        <v>895</v>
      </c>
      <c r="C5017" s="123">
        <v>6</v>
      </c>
      <c r="D5017" s="123" t="s">
        <v>208</v>
      </c>
      <c r="E5017" s="123">
        <v>13</v>
      </c>
      <c r="F5017" s="123" t="s">
        <v>440</v>
      </c>
      <c r="G5017" s="123" t="s">
        <v>444</v>
      </c>
      <c r="H5017" s="123" t="s">
        <v>188</v>
      </c>
      <c r="I5017" s="123" t="s">
        <v>190</v>
      </c>
      <c r="J5017" s="119">
        <v>2</v>
      </c>
      <c r="K5017" s="123">
        <v>4</v>
      </c>
      <c r="L5017" s="123">
        <v>402</v>
      </c>
      <c r="M5017" s="123">
        <v>36</v>
      </c>
      <c r="N5017" s="120"/>
    </row>
    <row r="5018" spans="1:14" x14ac:dyDescent="0.25">
      <c r="A5018" s="123">
        <v>892</v>
      </c>
      <c r="B5018" s="123">
        <v>895</v>
      </c>
      <c r="C5018" s="123">
        <v>6</v>
      </c>
      <c r="D5018" s="123" t="s">
        <v>208</v>
      </c>
      <c r="E5018" s="123">
        <v>13</v>
      </c>
      <c r="F5018" s="123" t="s">
        <v>440</v>
      </c>
      <c r="G5018" s="123" t="s">
        <v>444</v>
      </c>
      <c r="H5018" s="123" t="s">
        <v>188</v>
      </c>
      <c r="I5018" s="123" t="s">
        <v>190</v>
      </c>
      <c r="J5018" s="119">
        <v>2</v>
      </c>
      <c r="K5018" s="123">
        <v>4</v>
      </c>
      <c r="L5018" s="123">
        <v>403</v>
      </c>
      <c r="M5018" s="123">
        <v>37</v>
      </c>
      <c r="N5018" s="120"/>
    </row>
    <row r="5019" spans="1:14" x14ac:dyDescent="0.25">
      <c r="A5019" s="123">
        <v>892</v>
      </c>
      <c r="B5019" s="123">
        <v>895</v>
      </c>
      <c r="C5019" s="123">
        <v>6</v>
      </c>
      <c r="D5019" s="123" t="s">
        <v>208</v>
      </c>
      <c r="E5019" s="123">
        <v>13</v>
      </c>
      <c r="F5019" s="123" t="s">
        <v>440</v>
      </c>
      <c r="G5019" s="123" t="s">
        <v>444</v>
      </c>
      <c r="H5019" s="123" t="s">
        <v>188</v>
      </c>
      <c r="I5019" s="123" t="s">
        <v>190</v>
      </c>
      <c r="J5019" s="119">
        <v>2</v>
      </c>
      <c r="K5019" s="123">
        <v>5</v>
      </c>
      <c r="L5019" s="123">
        <v>501</v>
      </c>
      <c r="M5019" s="123">
        <v>40</v>
      </c>
      <c r="N5019" s="120"/>
    </row>
    <row r="5020" spans="1:14" x14ac:dyDescent="0.25">
      <c r="A5020" s="123">
        <v>892</v>
      </c>
      <c r="B5020" s="123">
        <v>895</v>
      </c>
      <c r="C5020" s="123">
        <v>6</v>
      </c>
      <c r="D5020" s="123" t="s">
        <v>208</v>
      </c>
      <c r="E5020" s="123">
        <v>13</v>
      </c>
      <c r="F5020" s="123" t="s">
        <v>440</v>
      </c>
      <c r="G5020" s="123" t="s">
        <v>444</v>
      </c>
      <c r="H5020" s="123" t="s">
        <v>188</v>
      </c>
      <c r="I5020" s="123" t="s">
        <v>190</v>
      </c>
      <c r="J5020" s="119">
        <v>2</v>
      </c>
      <c r="K5020" s="123">
        <v>5</v>
      </c>
      <c r="L5020" s="123">
        <v>502</v>
      </c>
      <c r="M5020" s="123">
        <v>39</v>
      </c>
      <c r="N5020" s="120"/>
    </row>
    <row r="5021" spans="1:14" x14ac:dyDescent="0.25">
      <c r="A5021" s="123">
        <v>892</v>
      </c>
      <c r="B5021" s="123">
        <v>895</v>
      </c>
      <c r="C5021" s="123">
        <v>6</v>
      </c>
      <c r="D5021" s="123" t="s">
        <v>208</v>
      </c>
      <c r="E5021" s="123">
        <v>13</v>
      </c>
      <c r="F5021" s="123" t="s">
        <v>440</v>
      </c>
      <c r="G5021" s="123" t="s">
        <v>444</v>
      </c>
      <c r="H5021" s="123" t="s">
        <v>188</v>
      </c>
      <c r="I5021" s="123" t="s">
        <v>190</v>
      </c>
      <c r="J5021" s="119">
        <v>2</v>
      </c>
      <c r="K5021" s="123">
        <v>5</v>
      </c>
      <c r="L5021" s="123">
        <v>503</v>
      </c>
      <c r="M5021" s="123">
        <v>39</v>
      </c>
      <c r="N5021" s="120"/>
    </row>
    <row r="5022" spans="1:14" x14ac:dyDescent="0.25">
      <c r="A5022" s="123">
        <v>892</v>
      </c>
      <c r="B5022" s="123">
        <v>896</v>
      </c>
      <c r="C5022" s="123">
        <v>6</v>
      </c>
      <c r="D5022" s="123" t="s">
        <v>208</v>
      </c>
      <c r="E5022" s="123">
        <v>11</v>
      </c>
      <c r="F5022" s="123" t="s">
        <v>440</v>
      </c>
      <c r="G5022" s="123" t="s">
        <v>445</v>
      </c>
      <c r="H5022" s="123" t="s">
        <v>188</v>
      </c>
      <c r="I5022" s="123" t="s">
        <v>189</v>
      </c>
      <c r="J5022" s="119">
        <v>1</v>
      </c>
      <c r="K5022" s="123">
        <v>0</v>
      </c>
      <c r="L5022" s="123">
        <v>1</v>
      </c>
      <c r="M5022" s="123">
        <v>23</v>
      </c>
      <c r="N5022" s="120"/>
    </row>
    <row r="5023" spans="1:14" x14ac:dyDescent="0.25">
      <c r="A5023" s="123">
        <v>892</v>
      </c>
      <c r="B5023" s="123">
        <v>896</v>
      </c>
      <c r="C5023" s="123">
        <v>6</v>
      </c>
      <c r="D5023" s="123" t="s">
        <v>208</v>
      </c>
      <c r="E5023" s="123">
        <v>11</v>
      </c>
      <c r="F5023" s="123" t="s">
        <v>440</v>
      </c>
      <c r="G5023" s="123" t="s">
        <v>445</v>
      </c>
      <c r="H5023" s="123" t="s">
        <v>188</v>
      </c>
      <c r="I5023" s="123" t="s">
        <v>189</v>
      </c>
      <c r="J5023" s="119">
        <v>2</v>
      </c>
      <c r="K5023" s="123">
        <v>1</v>
      </c>
      <c r="L5023" s="123">
        <v>101</v>
      </c>
      <c r="M5023" s="123">
        <v>30</v>
      </c>
      <c r="N5023" s="120"/>
    </row>
    <row r="5024" spans="1:14" x14ac:dyDescent="0.25">
      <c r="A5024" s="123">
        <v>892</v>
      </c>
      <c r="B5024" s="123">
        <v>896</v>
      </c>
      <c r="C5024" s="123">
        <v>6</v>
      </c>
      <c r="D5024" s="123" t="s">
        <v>208</v>
      </c>
      <c r="E5024" s="123">
        <v>11</v>
      </c>
      <c r="F5024" s="123" t="s">
        <v>440</v>
      </c>
      <c r="G5024" s="123" t="s">
        <v>445</v>
      </c>
      <c r="H5024" s="123" t="s">
        <v>188</v>
      </c>
      <c r="I5024" s="123" t="s">
        <v>189</v>
      </c>
      <c r="J5024" s="119">
        <v>2</v>
      </c>
      <c r="K5024" s="123">
        <v>2</v>
      </c>
      <c r="L5024" s="123">
        <v>201</v>
      </c>
      <c r="M5024" s="123">
        <v>35</v>
      </c>
      <c r="N5024" s="120"/>
    </row>
    <row r="5025" spans="1:14" x14ac:dyDescent="0.25">
      <c r="A5025" s="123">
        <v>892</v>
      </c>
      <c r="B5025" s="123">
        <v>896</v>
      </c>
      <c r="C5025" s="123">
        <v>6</v>
      </c>
      <c r="D5025" s="123" t="s">
        <v>208</v>
      </c>
      <c r="E5025" s="123">
        <v>11</v>
      </c>
      <c r="F5025" s="123" t="s">
        <v>440</v>
      </c>
      <c r="G5025" s="123" t="s">
        <v>445</v>
      </c>
      <c r="H5025" s="123" t="s">
        <v>188</v>
      </c>
      <c r="I5025" s="123" t="s">
        <v>189</v>
      </c>
      <c r="J5025" s="119">
        <v>2</v>
      </c>
      <c r="K5025" s="123">
        <v>3</v>
      </c>
      <c r="L5025" s="123">
        <v>301</v>
      </c>
      <c r="M5025" s="123">
        <v>34</v>
      </c>
      <c r="N5025" s="120"/>
    </row>
    <row r="5026" spans="1:14" x14ac:dyDescent="0.25">
      <c r="A5026" s="123">
        <v>892</v>
      </c>
      <c r="B5026" s="123">
        <v>896</v>
      </c>
      <c r="C5026" s="123">
        <v>6</v>
      </c>
      <c r="D5026" s="123" t="s">
        <v>208</v>
      </c>
      <c r="E5026" s="123">
        <v>11</v>
      </c>
      <c r="F5026" s="123" t="s">
        <v>440</v>
      </c>
      <c r="G5026" s="123" t="s">
        <v>445</v>
      </c>
      <c r="H5026" s="123" t="s">
        <v>188</v>
      </c>
      <c r="I5026" s="123" t="s">
        <v>189</v>
      </c>
      <c r="J5026" s="119">
        <v>2</v>
      </c>
      <c r="K5026" s="123">
        <v>4</v>
      </c>
      <c r="L5026" s="123">
        <v>401</v>
      </c>
      <c r="M5026" s="123">
        <v>37</v>
      </c>
      <c r="N5026" s="120"/>
    </row>
    <row r="5027" spans="1:14" x14ac:dyDescent="0.25">
      <c r="A5027" s="123">
        <v>892</v>
      </c>
      <c r="B5027" s="123">
        <v>896</v>
      </c>
      <c r="C5027" s="123">
        <v>6</v>
      </c>
      <c r="D5027" s="123" t="s">
        <v>208</v>
      </c>
      <c r="E5027" s="123">
        <v>11</v>
      </c>
      <c r="F5027" s="123" t="s">
        <v>440</v>
      </c>
      <c r="G5027" s="123" t="s">
        <v>445</v>
      </c>
      <c r="H5027" s="123" t="s">
        <v>188</v>
      </c>
      <c r="I5027" s="123" t="s">
        <v>189</v>
      </c>
      <c r="J5027" s="119">
        <v>2</v>
      </c>
      <c r="K5027" s="123">
        <v>5</v>
      </c>
      <c r="L5027" s="123">
        <v>501</v>
      </c>
      <c r="M5027" s="123">
        <v>35</v>
      </c>
      <c r="N5027" s="120"/>
    </row>
    <row r="5028" spans="1:14" x14ac:dyDescent="0.25">
      <c r="A5028" s="123">
        <v>892</v>
      </c>
      <c r="B5028" s="123">
        <v>896</v>
      </c>
      <c r="C5028" s="123">
        <v>6</v>
      </c>
      <c r="D5028" s="123" t="s">
        <v>208</v>
      </c>
      <c r="E5028" s="123">
        <v>11</v>
      </c>
      <c r="F5028" s="123" t="s">
        <v>440</v>
      </c>
      <c r="G5028" s="123" t="s">
        <v>445</v>
      </c>
      <c r="H5028" s="123" t="s">
        <v>188</v>
      </c>
      <c r="I5028" s="123" t="s">
        <v>189</v>
      </c>
      <c r="J5028" s="119">
        <v>3</v>
      </c>
      <c r="K5028" s="123">
        <v>6</v>
      </c>
      <c r="L5028" s="123">
        <v>601</v>
      </c>
      <c r="M5028" s="123">
        <v>39</v>
      </c>
      <c r="N5028" s="120"/>
    </row>
    <row r="5029" spans="1:14" x14ac:dyDescent="0.25">
      <c r="A5029" s="123">
        <v>892</v>
      </c>
      <c r="B5029" s="123">
        <v>896</v>
      </c>
      <c r="C5029" s="123">
        <v>6</v>
      </c>
      <c r="D5029" s="123" t="s">
        <v>208</v>
      </c>
      <c r="E5029" s="123">
        <v>11</v>
      </c>
      <c r="F5029" s="123" t="s">
        <v>440</v>
      </c>
      <c r="G5029" s="123" t="s">
        <v>445</v>
      </c>
      <c r="H5029" s="123" t="s">
        <v>188</v>
      </c>
      <c r="I5029" s="123" t="s">
        <v>190</v>
      </c>
      <c r="J5029" s="119">
        <v>3</v>
      </c>
      <c r="K5029" s="123">
        <v>7</v>
      </c>
      <c r="L5029" s="123">
        <v>701</v>
      </c>
      <c r="M5029" s="123">
        <v>26</v>
      </c>
      <c r="N5029" s="120"/>
    </row>
    <row r="5030" spans="1:14" x14ac:dyDescent="0.25">
      <c r="A5030" s="123">
        <v>892</v>
      </c>
      <c r="B5030" s="123">
        <v>896</v>
      </c>
      <c r="C5030" s="123">
        <v>6</v>
      </c>
      <c r="D5030" s="123" t="s">
        <v>208</v>
      </c>
      <c r="E5030" s="123">
        <v>11</v>
      </c>
      <c r="F5030" s="123" t="s">
        <v>440</v>
      </c>
      <c r="G5030" s="123" t="s">
        <v>445</v>
      </c>
      <c r="H5030" s="123" t="s">
        <v>188</v>
      </c>
      <c r="I5030" s="123" t="s">
        <v>190</v>
      </c>
      <c r="J5030" s="119">
        <v>3</v>
      </c>
      <c r="K5030" s="123">
        <v>7</v>
      </c>
      <c r="L5030" s="123">
        <v>702</v>
      </c>
      <c r="M5030" s="123">
        <v>30</v>
      </c>
      <c r="N5030" s="120"/>
    </row>
    <row r="5031" spans="1:14" x14ac:dyDescent="0.25">
      <c r="A5031" s="123">
        <v>892</v>
      </c>
      <c r="B5031" s="123">
        <v>896</v>
      </c>
      <c r="C5031" s="123">
        <v>6</v>
      </c>
      <c r="D5031" s="123" t="s">
        <v>208</v>
      </c>
      <c r="E5031" s="123">
        <v>11</v>
      </c>
      <c r="F5031" s="123" t="s">
        <v>440</v>
      </c>
      <c r="G5031" s="123" t="s">
        <v>445</v>
      </c>
      <c r="H5031" s="123" t="s">
        <v>188</v>
      </c>
      <c r="I5031" s="123" t="s">
        <v>190</v>
      </c>
      <c r="J5031" s="119">
        <v>3</v>
      </c>
      <c r="K5031" s="123">
        <v>8</v>
      </c>
      <c r="L5031" s="123">
        <v>801</v>
      </c>
      <c r="M5031" s="123">
        <v>37</v>
      </c>
      <c r="N5031" s="120"/>
    </row>
    <row r="5032" spans="1:14" x14ac:dyDescent="0.25">
      <c r="A5032" s="123">
        <v>892</v>
      </c>
      <c r="B5032" s="123">
        <v>896</v>
      </c>
      <c r="C5032" s="123">
        <v>6</v>
      </c>
      <c r="D5032" s="123" t="s">
        <v>208</v>
      </c>
      <c r="E5032" s="123">
        <v>11</v>
      </c>
      <c r="F5032" s="123" t="s">
        <v>440</v>
      </c>
      <c r="G5032" s="123" t="s">
        <v>445</v>
      </c>
      <c r="H5032" s="123" t="s">
        <v>188</v>
      </c>
      <c r="I5032" s="123" t="s">
        <v>190</v>
      </c>
      <c r="J5032" s="119">
        <v>3</v>
      </c>
      <c r="K5032" s="123">
        <v>9</v>
      </c>
      <c r="L5032" s="123">
        <v>901</v>
      </c>
      <c r="M5032" s="123">
        <v>40</v>
      </c>
      <c r="N5032" s="120"/>
    </row>
    <row r="5033" spans="1:14" x14ac:dyDescent="0.25">
      <c r="A5033" s="123">
        <v>892</v>
      </c>
      <c r="B5033" s="123">
        <v>896</v>
      </c>
      <c r="C5033" s="123">
        <v>6</v>
      </c>
      <c r="D5033" s="123" t="s">
        <v>208</v>
      </c>
      <c r="E5033" s="123">
        <v>11</v>
      </c>
      <c r="F5033" s="123" t="s">
        <v>440</v>
      </c>
      <c r="G5033" s="123" t="s">
        <v>445</v>
      </c>
      <c r="H5033" s="123" t="s">
        <v>188</v>
      </c>
      <c r="I5033" s="123" t="s">
        <v>190</v>
      </c>
      <c r="J5033" s="119">
        <v>4</v>
      </c>
      <c r="K5033" s="123">
        <v>10</v>
      </c>
      <c r="L5033" s="123">
        <v>1001</v>
      </c>
      <c r="M5033" s="123">
        <v>29</v>
      </c>
      <c r="N5033" s="120"/>
    </row>
    <row r="5034" spans="1:14" x14ac:dyDescent="0.25">
      <c r="A5034" s="123">
        <v>892</v>
      </c>
      <c r="B5034" s="123">
        <v>896</v>
      </c>
      <c r="C5034" s="123">
        <v>6</v>
      </c>
      <c r="D5034" s="123" t="s">
        <v>208</v>
      </c>
      <c r="E5034" s="123">
        <v>11</v>
      </c>
      <c r="F5034" s="123" t="s">
        <v>440</v>
      </c>
      <c r="G5034" s="123" t="s">
        <v>445</v>
      </c>
      <c r="H5034" s="123" t="s">
        <v>188</v>
      </c>
      <c r="I5034" s="123" t="s">
        <v>190</v>
      </c>
      <c r="J5034" s="119">
        <v>4</v>
      </c>
      <c r="K5034" s="123">
        <v>11</v>
      </c>
      <c r="L5034" s="123">
        <v>1101</v>
      </c>
      <c r="M5034" s="123">
        <v>18</v>
      </c>
      <c r="N5034" s="120"/>
    </row>
    <row r="5035" spans="1:14" x14ac:dyDescent="0.25">
      <c r="A5035" s="123">
        <v>892</v>
      </c>
      <c r="B5035" s="123">
        <v>897</v>
      </c>
      <c r="C5035" s="123">
        <v>6</v>
      </c>
      <c r="D5035" s="123" t="s">
        <v>208</v>
      </c>
      <c r="E5035" s="123">
        <v>14</v>
      </c>
      <c r="F5035" s="123" t="s">
        <v>440</v>
      </c>
      <c r="G5035" s="123" t="s">
        <v>446</v>
      </c>
      <c r="H5035" s="123" t="s">
        <v>188</v>
      </c>
      <c r="I5035" s="123" t="s">
        <v>189</v>
      </c>
      <c r="J5035" s="119">
        <v>1</v>
      </c>
      <c r="K5035" s="123">
        <v>0</v>
      </c>
      <c r="L5035" s="123">
        <v>1</v>
      </c>
      <c r="M5035" s="123">
        <v>21</v>
      </c>
      <c r="N5035" s="120"/>
    </row>
    <row r="5036" spans="1:14" x14ac:dyDescent="0.25">
      <c r="A5036" s="123">
        <v>892</v>
      </c>
      <c r="B5036" s="123">
        <v>897</v>
      </c>
      <c r="C5036" s="123">
        <v>6</v>
      </c>
      <c r="D5036" s="123" t="s">
        <v>208</v>
      </c>
      <c r="E5036" s="123">
        <v>14</v>
      </c>
      <c r="F5036" s="123" t="s">
        <v>440</v>
      </c>
      <c r="G5036" s="123" t="s">
        <v>446</v>
      </c>
      <c r="H5036" s="123" t="s">
        <v>188</v>
      </c>
      <c r="I5036" s="123" t="s">
        <v>189</v>
      </c>
      <c r="J5036" s="119">
        <v>2</v>
      </c>
      <c r="K5036" s="123">
        <v>1</v>
      </c>
      <c r="L5036" s="123">
        <v>101</v>
      </c>
      <c r="M5036" s="123">
        <v>25</v>
      </c>
      <c r="N5036" s="120"/>
    </row>
    <row r="5037" spans="1:14" x14ac:dyDescent="0.25">
      <c r="A5037" s="123">
        <v>892</v>
      </c>
      <c r="B5037" s="123">
        <v>897</v>
      </c>
      <c r="C5037" s="123">
        <v>6</v>
      </c>
      <c r="D5037" s="123" t="s">
        <v>208</v>
      </c>
      <c r="E5037" s="123">
        <v>14</v>
      </c>
      <c r="F5037" s="123" t="s">
        <v>440</v>
      </c>
      <c r="G5037" s="123" t="s">
        <v>446</v>
      </c>
      <c r="H5037" s="123" t="s">
        <v>188</v>
      </c>
      <c r="I5037" s="123" t="s">
        <v>189</v>
      </c>
      <c r="J5037" s="119">
        <v>3</v>
      </c>
      <c r="K5037" s="123">
        <v>6</v>
      </c>
      <c r="L5037" s="123">
        <v>601</v>
      </c>
      <c r="M5037" s="123">
        <v>40</v>
      </c>
      <c r="N5037" s="120"/>
    </row>
    <row r="5038" spans="1:14" x14ac:dyDescent="0.25">
      <c r="A5038" s="123">
        <v>892</v>
      </c>
      <c r="B5038" s="123">
        <v>897</v>
      </c>
      <c r="C5038" s="123">
        <v>6</v>
      </c>
      <c r="D5038" s="123" t="s">
        <v>208</v>
      </c>
      <c r="E5038" s="123">
        <v>14</v>
      </c>
      <c r="F5038" s="123" t="s">
        <v>440</v>
      </c>
      <c r="G5038" s="123" t="s">
        <v>446</v>
      </c>
      <c r="H5038" s="123" t="s">
        <v>188</v>
      </c>
      <c r="I5038" s="123" t="s">
        <v>189</v>
      </c>
      <c r="J5038" s="119">
        <v>3</v>
      </c>
      <c r="K5038" s="123">
        <v>7</v>
      </c>
      <c r="L5038" s="123">
        <v>701</v>
      </c>
      <c r="M5038" s="123">
        <v>37</v>
      </c>
      <c r="N5038" s="120"/>
    </row>
    <row r="5039" spans="1:14" x14ac:dyDescent="0.25">
      <c r="A5039" s="123">
        <v>892</v>
      </c>
      <c r="B5039" s="123">
        <v>897</v>
      </c>
      <c r="C5039" s="123">
        <v>6</v>
      </c>
      <c r="D5039" s="123" t="s">
        <v>208</v>
      </c>
      <c r="E5039" s="123">
        <v>14</v>
      </c>
      <c r="F5039" s="123" t="s">
        <v>440</v>
      </c>
      <c r="G5039" s="123" t="s">
        <v>446</v>
      </c>
      <c r="H5039" s="123" t="s">
        <v>188</v>
      </c>
      <c r="I5039" s="123" t="s">
        <v>189</v>
      </c>
      <c r="J5039" s="119">
        <v>3</v>
      </c>
      <c r="K5039" s="123">
        <v>8</v>
      </c>
      <c r="L5039" s="123">
        <v>801</v>
      </c>
      <c r="M5039" s="123">
        <v>39</v>
      </c>
      <c r="N5039" s="120"/>
    </row>
    <row r="5040" spans="1:14" x14ac:dyDescent="0.25">
      <c r="A5040" s="123">
        <v>892</v>
      </c>
      <c r="B5040" s="123">
        <v>897</v>
      </c>
      <c r="C5040" s="123">
        <v>6</v>
      </c>
      <c r="D5040" s="123" t="s">
        <v>208</v>
      </c>
      <c r="E5040" s="123">
        <v>14</v>
      </c>
      <c r="F5040" s="123" t="s">
        <v>440</v>
      </c>
      <c r="G5040" s="123" t="s">
        <v>446</v>
      </c>
      <c r="H5040" s="123" t="s">
        <v>188</v>
      </c>
      <c r="I5040" s="123" t="s">
        <v>189</v>
      </c>
      <c r="J5040" s="119">
        <v>3</v>
      </c>
      <c r="K5040" s="123">
        <v>9</v>
      </c>
      <c r="L5040" s="123">
        <v>901</v>
      </c>
      <c r="M5040" s="123">
        <v>42</v>
      </c>
      <c r="N5040" s="120"/>
    </row>
    <row r="5041" spans="1:14" x14ac:dyDescent="0.25">
      <c r="A5041" s="123">
        <v>892</v>
      </c>
      <c r="B5041" s="123">
        <v>897</v>
      </c>
      <c r="C5041" s="123">
        <v>6</v>
      </c>
      <c r="D5041" s="123" t="s">
        <v>208</v>
      </c>
      <c r="E5041" s="123">
        <v>14</v>
      </c>
      <c r="F5041" s="123" t="s">
        <v>440</v>
      </c>
      <c r="G5041" s="123" t="s">
        <v>446</v>
      </c>
      <c r="H5041" s="123" t="s">
        <v>188</v>
      </c>
      <c r="I5041" s="123" t="s">
        <v>189</v>
      </c>
      <c r="J5041" s="119">
        <v>4</v>
      </c>
      <c r="K5041" s="123">
        <v>10</v>
      </c>
      <c r="L5041" s="123">
        <v>1001</v>
      </c>
      <c r="M5041" s="123">
        <v>33</v>
      </c>
      <c r="N5041" s="120"/>
    </row>
    <row r="5042" spans="1:14" x14ac:dyDescent="0.25">
      <c r="A5042" s="123">
        <v>892</v>
      </c>
      <c r="B5042" s="123">
        <v>897</v>
      </c>
      <c r="C5042" s="123">
        <v>6</v>
      </c>
      <c r="D5042" s="123" t="s">
        <v>208</v>
      </c>
      <c r="E5042" s="123">
        <v>14</v>
      </c>
      <c r="F5042" s="123" t="s">
        <v>440</v>
      </c>
      <c r="G5042" s="123" t="s">
        <v>446</v>
      </c>
      <c r="H5042" s="123" t="s">
        <v>188</v>
      </c>
      <c r="I5042" s="123" t="s">
        <v>189</v>
      </c>
      <c r="J5042" s="119">
        <v>4</v>
      </c>
      <c r="K5042" s="123">
        <v>11</v>
      </c>
      <c r="L5042" s="123">
        <v>1101</v>
      </c>
      <c r="M5042" s="123">
        <v>23</v>
      </c>
      <c r="N5042" s="120"/>
    </row>
    <row r="5043" spans="1:14" x14ac:dyDescent="0.25">
      <c r="A5043" s="123">
        <v>892</v>
      </c>
      <c r="B5043" s="123">
        <v>897</v>
      </c>
      <c r="C5043" s="123">
        <v>6</v>
      </c>
      <c r="D5043" s="123" t="s">
        <v>208</v>
      </c>
      <c r="E5043" s="123">
        <v>14</v>
      </c>
      <c r="F5043" s="123" t="s">
        <v>440</v>
      </c>
      <c r="G5043" s="123" t="s">
        <v>446</v>
      </c>
      <c r="H5043" s="123" t="s">
        <v>188</v>
      </c>
      <c r="I5043" s="123" t="s">
        <v>190</v>
      </c>
      <c r="J5043" s="119">
        <v>2</v>
      </c>
      <c r="K5043" s="123">
        <v>1</v>
      </c>
      <c r="L5043" s="123">
        <v>101</v>
      </c>
      <c r="M5043" s="123">
        <v>25</v>
      </c>
      <c r="N5043" s="120"/>
    </row>
    <row r="5044" spans="1:14" x14ac:dyDescent="0.25">
      <c r="A5044" s="123">
        <v>892</v>
      </c>
      <c r="B5044" s="123">
        <v>897</v>
      </c>
      <c r="C5044" s="123">
        <v>6</v>
      </c>
      <c r="D5044" s="123" t="s">
        <v>208</v>
      </c>
      <c r="E5044" s="123">
        <v>14</v>
      </c>
      <c r="F5044" s="123" t="s">
        <v>440</v>
      </c>
      <c r="G5044" s="123" t="s">
        <v>446</v>
      </c>
      <c r="H5044" s="123" t="s">
        <v>188</v>
      </c>
      <c r="I5044" s="123" t="s">
        <v>190</v>
      </c>
      <c r="J5044" s="119">
        <v>2</v>
      </c>
      <c r="K5044" s="123">
        <v>2</v>
      </c>
      <c r="L5044" s="123">
        <v>201</v>
      </c>
      <c r="M5044" s="123">
        <v>32</v>
      </c>
      <c r="N5044" s="120"/>
    </row>
    <row r="5045" spans="1:14" x14ac:dyDescent="0.25">
      <c r="A5045" s="123">
        <v>892</v>
      </c>
      <c r="B5045" s="123">
        <v>897</v>
      </c>
      <c r="C5045" s="123">
        <v>6</v>
      </c>
      <c r="D5045" s="123" t="s">
        <v>208</v>
      </c>
      <c r="E5045" s="123">
        <v>14</v>
      </c>
      <c r="F5045" s="123" t="s">
        <v>440</v>
      </c>
      <c r="G5045" s="123" t="s">
        <v>446</v>
      </c>
      <c r="H5045" s="123" t="s">
        <v>188</v>
      </c>
      <c r="I5045" s="123" t="s">
        <v>190</v>
      </c>
      <c r="J5045" s="119">
        <v>2</v>
      </c>
      <c r="K5045" s="123">
        <v>3</v>
      </c>
      <c r="L5045" s="123">
        <v>301</v>
      </c>
      <c r="M5045" s="123">
        <v>35</v>
      </c>
      <c r="N5045" s="120"/>
    </row>
    <row r="5046" spans="1:14" x14ac:dyDescent="0.25">
      <c r="A5046" s="123">
        <v>892</v>
      </c>
      <c r="B5046" s="123">
        <v>897</v>
      </c>
      <c r="C5046" s="123">
        <v>6</v>
      </c>
      <c r="D5046" s="123" t="s">
        <v>208</v>
      </c>
      <c r="E5046" s="123">
        <v>14</v>
      </c>
      <c r="F5046" s="123" t="s">
        <v>440</v>
      </c>
      <c r="G5046" s="123" t="s">
        <v>446</v>
      </c>
      <c r="H5046" s="123" t="s">
        <v>188</v>
      </c>
      <c r="I5046" s="123" t="s">
        <v>190</v>
      </c>
      <c r="J5046" s="119">
        <v>2</v>
      </c>
      <c r="K5046" s="123">
        <v>4</v>
      </c>
      <c r="L5046" s="123">
        <v>401</v>
      </c>
      <c r="M5046" s="123">
        <v>31</v>
      </c>
      <c r="N5046" s="120"/>
    </row>
    <row r="5047" spans="1:14" x14ac:dyDescent="0.25">
      <c r="A5047" s="123">
        <v>892</v>
      </c>
      <c r="B5047" s="123">
        <v>897</v>
      </c>
      <c r="C5047" s="123">
        <v>6</v>
      </c>
      <c r="D5047" s="123" t="s">
        <v>208</v>
      </c>
      <c r="E5047" s="123">
        <v>14</v>
      </c>
      <c r="F5047" s="123" t="s">
        <v>440</v>
      </c>
      <c r="G5047" s="123" t="s">
        <v>446</v>
      </c>
      <c r="H5047" s="123" t="s">
        <v>188</v>
      </c>
      <c r="I5047" s="123" t="s">
        <v>190</v>
      </c>
      <c r="J5047" s="119">
        <v>2</v>
      </c>
      <c r="K5047" s="123">
        <v>5</v>
      </c>
      <c r="L5047" s="123">
        <v>501</v>
      </c>
      <c r="M5047" s="123">
        <v>35</v>
      </c>
      <c r="N5047" s="120"/>
    </row>
    <row r="5048" spans="1:14" x14ac:dyDescent="0.25">
      <c r="A5048" s="123">
        <v>892</v>
      </c>
      <c r="B5048" s="123">
        <v>898</v>
      </c>
      <c r="C5048" s="123">
        <v>6</v>
      </c>
      <c r="D5048" s="123" t="s">
        <v>208</v>
      </c>
      <c r="E5048" s="123">
        <v>11</v>
      </c>
      <c r="F5048" s="123" t="s">
        <v>440</v>
      </c>
      <c r="G5048" s="123" t="s">
        <v>447</v>
      </c>
      <c r="H5048" s="123" t="s">
        <v>188</v>
      </c>
      <c r="I5048" s="123" t="s">
        <v>189</v>
      </c>
      <c r="J5048" s="119">
        <v>1</v>
      </c>
      <c r="K5048" s="123">
        <v>0</v>
      </c>
      <c r="L5048" s="123">
        <v>1</v>
      </c>
      <c r="M5048" s="123">
        <v>25</v>
      </c>
      <c r="N5048" s="120"/>
    </row>
    <row r="5049" spans="1:14" x14ac:dyDescent="0.25">
      <c r="A5049" s="123">
        <v>892</v>
      </c>
      <c r="B5049" s="123">
        <v>898</v>
      </c>
      <c r="C5049" s="123">
        <v>6</v>
      </c>
      <c r="D5049" s="123" t="s">
        <v>208</v>
      </c>
      <c r="E5049" s="123">
        <v>11</v>
      </c>
      <c r="F5049" s="123" t="s">
        <v>440</v>
      </c>
      <c r="G5049" s="123" t="s">
        <v>447</v>
      </c>
      <c r="H5049" s="123" t="s">
        <v>188</v>
      </c>
      <c r="I5049" s="123" t="s">
        <v>189</v>
      </c>
      <c r="J5049" s="119">
        <v>1</v>
      </c>
      <c r="K5049" s="123">
        <v>0</v>
      </c>
      <c r="L5049" s="123">
        <v>2</v>
      </c>
      <c r="M5049" s="123">
        <v>25</v>
      </c>
      <c r="N5049" s="120"/>
    </row>
    <row r="5050" spans="1:14" x14ac:dyDescent="0.25">
      <c r="A5050" s="123">
        <v>892</v>
      </c>
      <c r="B5050" s="123">
        <v>898</v>
      </c>
      <c r="C5050" s="123">
        <v>6</v>
      </c>
      <c r="D5050" s="123" t="s">
        <v>208</v>
      </c>
      <c r="E5050" s="123">
        <v>11</v>
      </c>
      <c r="F5050" s="123" t="s">
        <v>440</v>
      </c>
      <c r="G5050" s="123" t="s">
        <v>447</v>
      </c>
      <c r="H5050" s="123" t="s">
        <v>188</v>
      </c>
      <c r="I5050" s="123" t="s">
        <v>189</v>
      </c>
      <c r="J5050" s="119">
        <v>2</v>
      </c>
      <c r="K5050" s="123">
        <v>1</v>
      </c>
      <c r="L5050" s="123">
        <v>101</v>
      </c>
      <c r="M5050" s="123">
        <v>30</v>
      </c>
      <c r="N5050" s="120"/>
    </row>
    <row r="5051" spans="1:14" x14ac:dyDescent="0.25">
      <c r="A5051" s="123">
        <v>892</v>
      </c>
      <c r="B5051" s="123">
        <v>898</v>
      </c>
      <c r="C5051" s="123">
        <v>6</v>
      </c>
      <c r="D5051" s="123" t="s">
        <v>208</v>
      </c>
      <c r="E5051" s="123">
        <v>11</v>
      </c>
      <c r="F5051" s="123" t="s">
        <v>440</v>
      </c>
      <c r="G5051" s="123" t="s">
        <v>447</v>
      </c>
      <c r="H5051" s="123" t="s">
        <v>188</v>
      </c>
      <c r="I5051" s="123" t="s">
        <v>189</v>
      </c>
      <c r="J5051" s="119">
        <v>2</v>
      </c>
      <c r="K5051" s="123">
        <v>1</v>
      </c>
      <c r="L5051" s="123">
        <v>102</v>
      </c>
      <c r="M5051" s="123">
        <v>25</v>
      </c>
      <c r="N5051" s="120"/>
    </row>
    <row r="5052" spans="1:14" x14ac:dyDescent="0.25">
      <c r="A5052" s="123">
        <v>892</v>
      </c>
      <c r="B5052" s="123">
        <v>898</v>
      </c>
      <c r="C5052" s="123">
        <v>6</v>
      </c>
      <c r="D5052" s="123" t="s">
        <v>208</v>
      </c>
      <c r="E5052" s="123">
        <v>11</v>
      </c>
      <c r="F5052" s="123" t="s">
        <v>440</v>
      </c>
      <c r="G5052" s="123" t="s">
        <v>447</v>
      </c>
      <c r="H5052" s="123" t="s">
        <v>188</v>
      </c>
      <c r="I5052" s="123" t="s">
        <v>189</v>
      </c>
      <c r="J5052" s="119">
        <v>2</v>
      </c>
      <c r="K5052" s="123">
        <v>2</v>
      </c>
      <c r="L5052" s="123">
        <v>201</v>
      </c>
      <c r="M5052" s="123">
        <v>30</v>
      </c>
      <c r="N5052" s="120"/>
    </row>
    <row r="5053" spans="1:14" x14ac:dyDescent="0.25">
      <c r="A5053" s="123">
        <v>892</v>
      </c>
      <c r="B5053" s="123">
        <v>898</v>
      </c>
      <c r="C5053" s="123">
        <v>6</v>
      </c>
      <c r="D5053" s="123" t="s">
        <v>208</v>
      </c>
      <c r="E5053" s="123">
        <v>11</v>
      </c>
      <c r="F5053" s="123" t="s">
        <v>440</v>
      </c>
      <c r="G5053" s="123" t="s">
        <v>447</v>
      </c>
      <c r="H5053" s="123" t="s">
        <v>188</v>
      </c>
      <c r="I5053" s="123" t="s">
        <v>189</v>
      </c>
      <c r="J5053" s="119">
        <v>2</v>
      </c>
      <c r="K5053" s="123">
        <v>2</v>
      </c>
      <c r="L5053" s="123">
        <v>202</v>
      </c>
      <c r="M5053" s="123">
        <v>28</v>
      </c>
      <c r="N5053" s="120"/>
    </row>
    <row r="5054" spans="1:14" x14ac:dyDescent="0.25">
      <c r="A5054" s="123">
        <v>892</v>
      </c>
      <c r="B5054" s="123">
        <v>898</v>
      </c>
      <c r="C5054" s="123">
        <v>6</v>
      </c>
      <c r="D5054" s="123" t="s">
        <v>208</v>
      </c>
      <c r="E5054" s="123">
        <v>11</v>
      </c>
      <c r="F5054" s="123" t="s">
        <v>440</v>
      </c>
      <c r="G5054" s="123" t="s">
        <v>447</v>
      </c>
      <c r="H5054" s="123" t="s">
        <v>188</v>
      </c>
      <c r="I5054" s="123" t="s">
        <v>189</v>
      </c>
      <c r="J5054" s="119">
        <v>2</v>
      </c>
      <c r="K5054" s="123">
        <v>3</v>
      </c>
      <c r="L5054" s="123">
        <v>301</v>
      </c>
      <c r="M5054" s="123">
        <v>40</v>
      </c>
      <c r="N5054" s="120"/>
    </row>
    <row r="5055" spans="1:14" x14ac:dyDescent="0.25">
      <c r="A5055" s="123">
        <v>892</v>
      </c>
      <c r="B5055" s="123">
        <v>898</v>
      </c>
      <c r="C5055" s="123">
        <v>6</v>
      </c>
      <c r="D5055" s="123" t="s">
        <v>208</v>
      </c>
      <c r="E5055" s="123">
        <v>11</v>
      </c>
      <c r="F5055" s="123" t="s">
        <v>440</v>
      </c>
      <c r="G5055" s="123" t="s">
        <v>447</v>
      </c>
      <c r="H5055" s="123" t="s">
        <v>188</v>
      </c>
      <c r="I5055" s="123" t="s">
        <v>190</v>
      </c>
      <c r="J5055" s="119">
        <v>2</v>
      </c>
      <c r="K5055" s="123">
        <v>4</v>
      </c>
      <c r="L5055" s="123">
        <v>401</v>
      </c>
      <c r="M5055" s="123">
        <v>35</v>
      </c>
      <c r="N5055" s="120"/>
    </row>
    <row r="5056" spans="1:14" x14ac:dyDescent="0.25">
      <c r="A5056" s="123">
        <v>892</v>
      </c>
      <c r="B5056" s="123">
        <v>898</v>
      </c>
      <c r="C5056" s="123">
        <v>6</v>
      </c>
      <c r="D5056" s="123" t="s">
        <v>208</v>
      </c>
      <c r="E5056" s="123">
        <v>11</v>
      </c>
      <c r="F5056" s="123" t="s">
        <v>440</v>
      </c>
      <c r="G5056" s="123" t="s">
        <v>447</v>
      </c>
      <c r="H5056" s="123" t="s">
        <v>188</v>
      </c>
      <c r="I5056" s="123" t="s">
        <v>190</v>
      </c>
      <c r="J5056" s="119">
        <v>2</v>
      </c>
      <c r="K5056" s="123">
        <v>5</v>
      </c>
      <c r="L5056" s="123">
        <v>501</v>
      </c>
      <c r="M5056" s="123">
        <v>35</v>
      </c>
      <c r="N5056" s="120"/>
    </row>
    <row r="5057" spans="1:14" x14ac:dyDescent="0.25">
      <c r="A5057" s="123">
        <v>892</v>
      </c>
      <c r="B5057" s="123">
        <v>898</v>
      </c>
      <c r="C5057" s="123">
        <v>6</v>
      </c>
      <c r="D5057" s="123" t="s">
        <v>208</v>
      </c>
      <c r="E5057" s="123">
        <v>11</v>
      </c>
      <c r="F5057" s="123" t="s">
        <v>440</v>
      </c>
      <c r="G5057" s="123" t="s">
        <v>447</v>
      </c>
      <c r="H5057" s="123" t="s">
        <v>188</v>
      </c>
      <c r="I5057" s="123" t="s">
        <v>190</v>
      </c>
      <c r="J5057" s="119">
        <v>3</v>
      </c>
      <c r="K5057" s="123">
        <v>6</v>
      </c>
      <c r="L5057" s="123">
        <v>601</v>
      </c>
      <c r="M5057" s="123">
        <v>35</v>
      </c>
      <c r="N5057" s="120"/>
    </row>
    <row r="5058" spans="1:14" x14ac:dyDescent="0.25">
      <c r="A5058" s="123">
        <v>892</v>
      </c>
      <c r="B5058" s="123">
        <v>898</v>
      </c>
      <c r="C5058" s="123">
        <v>6</v>
      </c>
      <c r="D5058" s="123" t="s">
        <v>208</v>
      </c>
      <c r="E5058" s="123">
        <v>11</v>
      </c>
      <c r="F5058" s="123" t="s">
        <v>440</v>
      </c>
      <c r="G5058" s="123" t="s">
        <v>447</v>
      </c>
      <c r="H5058" s="123" t="s">
        <v>188</v>
      </c>
      <c r="I5058" s="123" t="s">
        <v>190</v>
      </c>
      <c r="J5058" s="119">
        <v>3</v>
      </c>
      <c r="K5058" s="123">
        <v>7</v>
      </c>
      <c r="L5058" s="123">
        <v>701</v>
      </c>
      <c r="M5058" s="123">
        <v>31</v>
      </c>
      <c r="N5058" s="120"/>
    </row>
    <row r="5059" spans="1:14" x14ac:dyDescent="0.25">
      <c r="A5059" s="123">
        <v>892</v>
      </c>
      <c r="B5059" s="123">
        <v>899</v>
      </c>
      <c r="C5059" s="123">
        <v>6</v>
      </c>
      <c r="D5059" s="123" t="s">
        <v>186</v>
      </c>
      <c r="E5059" s="123">
        <v>6</v>
      </c>
      <c r="F5059" s="123" t="s">
        <v>440</v>
      </c>
      <c r="G5059" s="123" t="s">
        <v>448</v>
      </c>
      <c r="H5059" s="123" t="s">
        <v>188</v>
      </c>
      <c r="I5059" s="123" t="s">
        <v>189</v>
      </c>
      <c r="J5059" s="119">
        <v>1</v>
      </c>
      <c r="K5059" s="123">
        <v>0</v>
      </c>
      <c r="L5059" s="123">
        <v>1</v>
      </c>
      <c r="M5059" s="123">
        <v>24</v>
      </c>
      <c r="N5059" s="120"/>
    </row>
    <row r="5060" spans="1:14" x14ac:dyDescent="0.25">
      <c r="A5060" s="123">
        <v>892</v>
      </c>
      <c r="B5060" s="123">
        <v>899</v>
      </c>
      <c r="C5060" s="123">
        <v>6</v>
      </c>
      <c r="D5060" s="123" t="s">
        <v>186</v>
      </c>
      <c r="E5060" s="123">
        <v>6</v>
      </c>
      <c r="F5060" s="123" t="s">
        <v>440</v>
      </c>
      <c r="G5060" s="123" t="s">
        <v>448</v>
      </c>
      <c r="H5060" s="123" t="s">
        <v>188</v>
      </c>
      <c r="I5060" s="123" t="s">
        <v>189</v>
      </c>
      <c r="J5060" s="119">
        <v>3</v>
      </c>
      <c r="K5060" s="123">
        <v>6</v>
      </c>
      <c r="L5060" s="123">
        <v>601</v>
      </c>
      <c r="M5060" s="123">
        <v>35</v>
      </c>
      <c r="N5060" s="120"/>
    </row>
    <row r="5061" spans="1:14" x14ac:dyDescent="0.25">
      <c r="A5061" s="123">
        <v>892</v>
      </c>
      <c r="B5061" s="123">
        <v>899</v>
      </c>
      <c r="C5061" s="123">
        <v>6</v>
      </c>
      <c r="D5061" s="123" t="s">
        <v>186</v>
      </c>
      <c r="E5061" s="123">
        <v>6</v>
      </c>
      <c r="F5061" s="123" t="s">
        <v>440</v>
      </c>
      <c r="G5061" s="123" t="s">
        <v>448</v>
      </c>
      <c r="H5061" s="123" t="s">
        <v>188</v>
      </c>
      <c r="I5061" s="123" t="s">
        <v>189</v>
      </c>
      <c r="J5061" s="119">
        <v>3</v>
      </c>
      <c r="K5061" s="123">
        <v>6</v>
      </c>
      <c r="L5061" s="123">
        <v>602</v>
      </c>
      <c r="M5061" s="123">
        <v>34</v>
      </c>
      <c r="N5061" s="120"/>
    </row>
    <row r="5062" spans="1:14" x14ac:dyDescent="0.25">
      <c r="A5062" s="123">
        <v>892</v>
      </c>
      <c r="B5062" s="123">
        <v>899</v>
      </c>
      <c r="C5062" s="123">
        <v>6</v>
      </c>
      <c r="D5062" s="123" t="s">
        <v>186</v>
      </c>
      <c r="E5062" s="123">
        <v>6</v>
      </c>
      <c r="F5062" s="123" t="s">
        <v>440</v>
      </c>
      <c r="G5062" s="123" t="s">
        <v>448</v>
      </c>
      <c r="H5062" s="123" t="s">
        <v>188</v>
      </c>
      <c r="I5062" s="123" t="s">
        <v>189</v>
      </c>
      <c r="J5062" s="119">
        <v>3</v>
      </c>
      <c r="K5062" s="123">
        <v>7</v>
      </c>
      <c r="L5062" s="123">
        <v>701</v>
      </c>
      <c r="M5062" s="123">
        <v>39</v>
      </c>
      <c r="N5062" s="120"/>
    </row>
    <row r="5063" spans="1:14" x14ac:dyDescent="0.25">
      <c r="A5063" s="123">
        <v>892</v>
      </c>
      <c r="B5063" s="123">
        <v>899</v>
      </c>
      <c r="C5063" s="123">
        <v>6</v>
      </c>
      <c r="D5063" s="123" t="s">
        <v>186</v>
      </c>
      <c r="E5063" s="123">
        <v>6</v>
      </c>
      <c r="F5063" s="123" t="s">
        <v>440</v>
      </c>
      <c r="G5063" s="123" t="s">
        <v>448</v>
      </c>
      <c r="H5063" s="123" t="s">
        <v>188</v>
      </c>
      <c r="I5063" s="123" t="s">
        <v>189</v>
      </c>
      <c r="J5063" s="119">
        <v>3</v>
      </c>
      <c r="K5063" s="123">
        <v>8</v>
      </c>
      <c r="L5063" s="123">
        <v>801</v>
      </c>
      <c r="M5063" s="123">
        <v>43</v>
      </c>
      <c r="N5063" s="120"/>
    </row>
    <row r="5064" spans="1:14" x14ac:dyDescent="0.25">
      <c r="A5064" s="123">
        <v>892</v>
      </c>
      <c r="B5064" s="123">
        <v>899</v>
      </c>
      <c r="C5064" s="123">
        <v>6</v>
      </c>
      <c r="D5064" s="123" t="s">
        <v>186</v>
      </c>
      <c r="E5064" s="123">
        <v>6</v>
      </c>
      <c r="F5064" s="123" t="s">
        <v>440</v>
      </c>
      <c r="G5064" s="123" t="s">
        <v>448</v>
      </c>
      <c r="H5064" s="123" t="s">
        <v>188</v>
      </c>
      <c r="I5064" s="123" t="s">
        <v>189</v>
      </c>
      <c r="J5064" s="119">
        <v>3</v>
      </c>
      <c r="K5064" s="123">
        <v>9</v>
      </c>
      <c r="L5064" s="123">
        <v>901</v>
      </c>
      <c r="M5064" s="123">
        <v>43</v>
      </c>
      <c r="N5064" s="120"/>
    </row>
    <row r="5065" spans="1:14" x14ac:dyDescent="0.25">
      <c r="A5065" s="123">
        <v>892</v>
      </c>
      <c r="B5065" s="123">
        <v>899</v>
      </c>
      <c r="C5065" s="123">
        <v>6</v>
      </c>
      <c r="D5065" s="123" t="s">
        <v>186</v>
      </c>
      <c r="E5065" s="123">
        <v>6</v>
      </c>
      <c r="F5065" s="123" t="s">
        <v>440</v>
      </c>
      <c r="G5065" s="123" t="s">
        <v>448</v>
      </c>
      <c r="H5065" s="123" t="s">
        <v>188</v>
      </c>
      <c r="I5065" s="123" t="s">
        <v>189</v>
      </c>
      <c r="J5065" s="119">
        <v>4</v>
      </c>
      <c r="K5065" s="123">
        <v>10</v>
      </c>
      <c r="L5065" s="123">
        <v>1001</v>
      </c>
      <c r="M5065" s="123">
        <v>44</v>
      </c>
      <c r="N5065" s="120"/>
    </row>
    <row r="5066" spans="1:14" x14ac:dyDescent="0.25">
      <c r="A5066" s="123">
        <v>892</v>
      </c>
      <c r="B5066" s="123">
        <v>899</v>
      </c>
      <c r="C5066" s="123">
        <v>6</v>
      </c>
      <c r="D5066" s="123" t="s">
        <v>186</v>
      </c>
      <c r="E5066" s="123">
        <v>6</v>
      </c>
      <c r="F5066" s="123" t="s">
        <v>440</v>
      </c>
      <c r="G5066" s="123" t="s">
        <v>448</v>
      </c>
      <c r="H5066" s="123" t="s">
        <v>188</v>
      </c>
      <c r="I5066" s="123" t="s">
        <v>189</v>
      </c>
      <c r="J5066" s="119">
        <v>4</v>
      </c>
      <c r="K5066" s="123">
        <v>11</v>
      </c>
      <c r="L5066" s="123">
        <v>1101</v>
      </c>
      <c r="M5066" s="123">
        <v>38</v>
      </c>
      <c r="N5066" s="120"/>
    </row>
    <row r="5067" spans="1:14" x14ac:dyDescent="0.25">
      <c r="A5067" s="123">
        <v>892</v>
      </c>
      <c r="B5067" s="123">
        <v>899</v>
      </c>
      <c r="C5067" s="123">
        <v>6</v>
      </c>
      <c r="D5067" s="123" t="s">
        <v>186</v>
      </c>
      <c r="E5067" s="123">
        <v>6</v>
      </c>
      <c r="F5067" s="123" t="s">
        <v>440</v>
      </c>
      <c r="G5067" s="123" t="s">
        <v>448</v>
      </c>
      <c r="H5067" s="123" t="s">
        <v>188</v>
      </c>
      <c r="I5067" s="123" t="s">
        <v>190</v>
      </c>
      <c r="J5067" s="119">
        <v>1</v>
      </c>
      <c r="K5067" s="123">
        <v>0</v>
      </c>
      <c r="L5067" s="123">
        <v>1</v>
      </c>
      <c r="M5067" s="123">
        <v>23</v>
      </c>
      <c r="N5067" s="120"/>
    </row>
    <row r="5068" spans="1:14" x14ac:dyDescent="0.25">
      <c r="A5068" s="123">
        <v>892</v>
      </c>
      <c r="B5068" s="123">
        <v>899</v>
      </c>
      <c r="C5068" s="123">
        <v>6</v>
      </c>
      <c r="D5068" s="123" t="s">
        <v>186</v>
      </c>
      <c r="E5068" s="123">
        <v>6</v>
      </c>
      <c r="F5068" s="123" t="s">
        <v>440</v>
      </c>
      <c r="G5068" s="123" t="s">
        <v>448</v>
      </c>
      <c r="H5068" s="123" t="s">
        <v>188</v>
      </c>
      <c r="I5068" s="123" t="s">
        <v>190</v>
      </c>
      <c r="J5068" s="119">
        <v>2</v>
      </c>
      <c r="K5068" s="123">
        <v>1</v>
      </c>
      <c r="L5068" s="123">
        <v>101</v>
      </c>
      <c r="M5068" s="123">
        <v>26</v>
      </c>
      <c r="N5068" s="120"/>
    </row>
    <row r="5069" spans="1:14" x14ac:dyDescent="0.25">
      <c r="A5069" s="123">
        <v>892</v>
      </c>
      <c r="B5069" s="123">
        <v>899</v>
      </c>
      <c r="C5069" s="123">
        <v>6</v>
      </c>
      <c r="D5069" s="123" t="s">
        <v>186</v>
      </c>
      <c r="E5069" s="123">
        <v>6</v>
      </c>
      <c r="F5069" s="123" t="s">
        <v>440</v>
      </c>
      <c r="G5069" s="123" t="s">
        <v>448</v>
      </c>
      <c r="H5069" s="123" t="s">
        <v>188</v>
      </c>
      <c r="I5069" s="123" t="s">
        <v>190</v>
      </c>
      <c r="J5069" s="119">
        <v>2</v>
      </c>
      <c r="K5069" s="123">
        <v>1</v>
      </c>
      <c r="L5069" s="123">
        <v>102</v>
      </c>
      <c r="M5069" s="123">
        <v>25</v>
      </c>
      <c r="N5069" s="120"/>
    </row>
    <row r="5070" spans="1:14" x14ac:dyDescent="0.25">
      <c r="A5070" s="123">
        <v>892</v>
      </c>
      <c r="B5070" s="123">
        <v>899</v>
      </c>
      <c r="C5070" s="123">
        <v>6</v>
      </c>
      <c r="D5070" s="123" t="s">
        <v>186</v>
      </c>
      <c r="E5070" s="123">
        <v>6</v>
      </c>
      <c r="F5070" s="123" t="s">
        <v>440</v>
      </c>
      <c r="G5070" s="123" t="s">
        <v>448</v>
      </c>
      <c r="H5070" s="123" t="s">
        <v>188</v>
      </c>
      <c r="I5070" s="123" t="s">
        <v>190</v>
      </c>
      <c r="J5070" s="119">
        <v>2</v>
      </c>
      <c r="K5070" s="123">
        <v>2</v>
      </c>
      <c r="L5070" s="123">
        <v>201</v>
      </c>
      <c r="M5070" s="123">
        <v>30</v>
      </c>
      <c r="N5070" s="120"/>
    </row>
    <row r="5071" spans="1:14" x14ac:dyDescent="0.25">
      <c r="A5071" s="123">
        <v>892</v>
      </c>
      <c r="B5071" s="123">
        <v>899</v>
      </c>
      <c r="C5071" s="123">
        <v>6</v>
      </c>
      <c r="D5071" s="123" t="s">
        <v>186</v>
      </c>
      <c r="E5071" s="123">
        <v>6</v>
      </c>
      <c r="F5071" s="123" t="s">
        <v>440</v>
      </c>
      <c r="G5071" s="123" t="s">
        <v>448</v>
      </c>
      <c r="H5071" s="123" t="s">
        <v>188</v>
      </c>
      <c r="I5071" s="123" t="s">
        <v>190</v>
      </c>
      <c r="J5071" s="119">
        <v>2</v>
      </c>
      <c r="K5071" s="123">
        <v>2</v>
      </c>
      <c r="L5071" s="123">
        <v>202</v>
      </c>
      <c r="M5071" s="123">
        <v>33</v>
      </c>
      <c r="N5071" s="120"/>
    </row>
    <row r="5072" spans="1:14" x14ac:dyDescent="0.25">
      <c r="A5072" s="123">
        <v>892</v>
      </c>
      <c r="B5072" s="123">
        <v>899</v>
      </c>
      <c r="C5072" s="123">
        <v>6</v>
      </c>
      <c r="D5072" s="123" t="s">
        <v>186</v>
      </c>
      <c r="E5072" s="123">
        <v>6</v>
      </c>
      <c r="F5072" s="123" t="s">
        <v>440</v>
      </c>
      <c r="G5072" s="123" t="s">
        <v>448</v>
      </c>
      <c r="H5072" s="123" t="s">
        <v>188</v>
      </c>
      <c r="I5072" s="123" t="s">
        <v>190</v>
      </c>
      <c r="J5072" s="119">
        <v>2</v>
      </c>
      <c r="K5072" s="123">
        <v>3</v>
      </c>
      <c r="L5072" s="123">
        <v>301</v>
      </c>
      <c r="M5072" s="123">
        <v>34</v>
      </c>
      <c r="N5072" s="120"/>
    </row>
    <row r="5073" spans="1:14" x14ac:dyDescent="0.25">
      <c r="A5073" s="123">
        <v>892</v>
      </c>
      <c r="B5073" s="123">
        <v>899</v>
      </c>
      <c r="C5073" s="123">
        <v>6</v>
      </c>
      <c r="D5073" s="123" t="s">
        <v>186</v>
      </c>
      <c r="E5073" s="123">
        <v>6</v>
      </c>
      <c r="F5073" s="123" t="s">
        <v>440</v>
      </c>
      <c r="G5073" s="123" t="s">
        <v>448</v>
      </c>
      <c r="H5073" s="123" t="s">
        <v>188</v>
      </c>
      <c r="I5073" s="123" t="s">
        <v>190</v>
      </c>
      <c r="J5073" s="119">
        <v>2</v>
      </c>
      <c r="K5073" s="123">
        <v>3</v>
      </c>
      <c r="L5073" s="123">
        <v>302</v>
      </c>
      <c r="M5073" s="123">
        <v>35</v>
      </c>
      <c r="N5073" s="120"/>
    </row>
    <row r="5074" spans="1:14" x14ac:dyDescent="0.25">
      <c r="A5074" s="123">
        <v>892</v>
      </c>
      <c r="B5074" s="123">
        <v>899</v>
      </c>
      <c r="C5074" s="123">
        <v>6</v>
      </c>
      <c r="D5074" s="123" t="s">
        <v>186</v>
      </c>
      <c r="E5074" s="123">
        <v>6</v>
      </c>
      <c r="F5074" s="123" t="s">
        <v>440</v>
      </c>
      <c r="G5074" s="123" t="s">
        <v>448</v>
      </c>
      <c r="H5074" s="123" t="s">
        <v>188</v>
      </c>
      <c r="I5074" s="123" t="s">
        <v>190</v>
      </c>
      <c r="J5074" s="119">
        <v>2</v>
      </c>
      <c r="K5074" s="123">
        <v>4</v>
      </c>
      <c r="L5074" s="123">
        <v>401</v>
      </c>
      <c r="M5074" s="123">
        <v>35</v>
      </c>
      <c r="N5074" s="120"/>
    </row>
    <row r="5075" spans="1:14" x14ac:dyDescent="0.25">
      <c r="A5075" s="123">
        <v>892</v>
      </c>
      <c r="B5075" s="123">
        <v>899</v>
      </c>
      <c r="C5075" s="123">
        <v>6</v>
      </c>
      <c r="D5075" s="123" t="s">
        <v>186</v>
      </c>
      <c r="E5075" s="123">
        <v>6</v>
      </c>
      <c r="F5075" s="123" t="s">
        <v>440</v>
      </c>
      <c r="G5075" s="123" t="s">
        <v>448</v>
      </c>
      <c r="H5075" s="123" t="s">
        <v>188</v>
      </c>
      <c r="I5075" s="123" t="s">
        <v>190</v>
      </c>
      <c r="J5075" s="119">
        <v>2</v>
      </c>
      <c r="K5075" s="123">
        <v>4</v>
      </c>
      <c r="L5075" s="123">
        <v>402</v>
      </c>
      <c r="M5075" s="123">
        <v>34</v>
      </c>
      <c r="N5075" s="120"/>
    </row>
    <row r="5076" spans="1:14" x14ac:dyDescent="0.25">
      <c r="A5076" s="123">
        <v>892</v>
      </c>
      <c r="B5076" s="123">
        <v>899</v>
      </c>
      <c r="C5076" s="123">
        <v>6</v>
      </c>
      <c r="D5076" s="123" t="s">
        <v>186</v>
      </c>
      <c r="E5076" s="123">
        <v>6</v>
      </c>
      <c r="F5076" s="123" t="s">
        <v>440</v>
      </c>
      <c r="G5076" s="123" t="s">
        <v>448</v>
      </c>
      <c r="H5076" s="123" t="s">
        <v>188</v>
      </c>
      <c r="I5076" s="123" t="s">
        <v>190</v>
      </c>
      <c r="J5076" s="119">
        <v>2</v>
      </c>
      <c r="K5076" s="123">
        <v>5</v>
      </c>
      <c r="L5076" s="123">
        <v>501</v>
      </c>
      <c r="M5076" s="123">
        <v>33</v>
      </c>
      <c r="N5076" s="120"/>
    </row>
    <row r="5077" spans="1:14" x14ac:dyDescent="0.25">
      <c r="A5077" s="123">
        <v>892</v>
      </c>
      <c r="B5077" s="123">
        <v>899</v>
      </c>
      <c r="C5077" s="123">
        <v>6</v>
      </c>
      <c r="D5077" s="123" t="s">
        <v>186</v>
      </c>
      <c r="E5077" s="123">
        <v>6</v>
      </c>
      <c r="F5077" s="123" t="s">
        <v>440</v>
      </c>
      <c r="G5077" s="123" t="s">
        <v>448</v>
      </c>
      <c r="H5077" s="123" t="s">
        <v>188</v>
      </c>
      <c r="I5077" s="123" t="s">
        <v>190</v>
      </c>
      <c r="J5077" s="119">
        <v>2</v>
      </c>
      <c r="K5077" s="123">
        <v>5</v>
      </c>
      <c r="L5077" s="123">
        <v>502</v>
      </c>
      <c r="M5077" s="123">
        <v>31</v>
      </c>
      <c r="N5077" s="120"/>
    </row>
    <row r="5078" spans="1:14" x14ac:dyDescent="0.25">
      <c r="A5078" s="123">
        <v>892</v>
      </c>
      <c r="B5078" s="123">
        <v>900</v>
      </c>
      <c r="C5078" s="123">
        <v>6</v>
      </c>
      <c r="D5078" s="123" t="s">
        <v>208</v>
      </c>
      <c r="E5078" s="123">
        <v>15</v>
      </c>
      <c r="F5078" s="123" t="s">
        <v>440</v>
      </c>
      <c r="G5078" s="123" t="s">
        <v>449</v>
      </c>
      <c r="H5078" s="123" t="s">
        <v>188</v>
      </c>
      <c r="I5078" s="123" t="s">
        <v>189</v>
      </c>
      <c r="J5078" s="119">
        <v>1</v>
      </c>
      <c r="K5078" s="123">
        <v>0</v>
      </c>
      <c r="L5078" s="123">
        <v>1</v>
      </c>
      <c r="M5078" s="123">
        <v>25</v>
      </c>
      <c r="N5078" s="120"/>
    </row>
    <row r="5079" spans="1:14" x14ac:dyDescent="0.25">
      <c r="A5079" s="123">
        <v>892</v>
      </c>
      <c r="B5079" s="123">
        <v>900</v>
      </c>
      <c r="C5079" s="123">
        <v>6</v>
      </c>
      <c r="D5079" s="123" t="s">
        <v>208</v>
      </c>
      <c r="E5079" s="123">
        <v>15</v>
      </c>
      <c r="F5079" s="123" t="s">
        <v>440</v>
      </c>
      <c r="G5079" s="123" t="s">
        <v>449</v>
      </c>
      <c r="H5079" s="123" t="s">
        <v>188</v>
      </c>
      <c r="I5079" s="123" t="s">
        <v>189</v>
      </c>
      <c r="J5079" s="119">
        <v>2</v>
      </c>
      <c r="K5079" s="123">
        <v>1</v>
      </c>
      <c r="L5079" s="123">
        <v>101</v>
      </c>
      <c r="M5079" s="123">
        <v>29</v>
      </c>
      <c r="N5079" s="120"/>
    </row>
    <row r="5080" spans="1:14" x14ac:dyDescent="0.25">
      <c r="A5080" s="123">
        <v>892</v>
      </c>
      <c r="B5080" s="123">
        <v>900</v>
      </c>
      <c r="C5080" s="123">
        <v>6</v>
      </c>
      <c r="D5080" s="123" t="s">
        <v>208</v>
      </c>
      <c r="E5080" s="123">
        <v>15</v>
      </c>
      <c r="F5080" s="123" t="s">
        <v>440</v>
      </c>
      <c r="G5080" s="123" t="s">
        <v>449</v>
      </c>
      <c r="H5080" s="123" t="s">
        <v>188</v>
      </c>
      <c r="I5080" s="123" t="s">
        <v>189</v>
      </c>
      <c r="J5080" s="119">
        <v>2</v>
      </c>
      <c r="K5080" s="123">
        <v>2</v>
      </c>
      <c r="L5080" s="123">
        <v>201</v>
      </c>
      <c r="M5080" s="123">
        <v>40</v>
      </c>
      <c r="N5080" s="120"/>
    </row>
    <row r="5081" spans="1:14" x14ac:dyDescent="0.25">
      <c r="A5081" s="123">
        <v>892</v>
      </c>
      <c r="B5081" s="123">
        <v>900</v>
      </c>
      <c r="C5081" s="123">
        <v>6</v>
      </c>
      <c r="D5081" s="123" t="s">
        <v>208</v>
      </c>
      <c r="E5081" s="123">
        <v>15</v>
      </c>
      <c r="F5081" s="123" t="s">
        <v>440</v>
      </c>
      <c r="G5081" s="123" t="s">
        <v>449</v>
      </c>
      <c r="H5081" s="123" t="s">
        <v>188</v>
      </c>
      <c r="I5081" s="123" t="s">
        <v>189</v>
      </c>
      <c r="J5081" s="119">
        <v>2</v>
      </c>
      <c r="K5081" s="123">
        <v>3</v>
      </c>
      <c r="L5081" s="123">
        <v>301</v>
      </c>
      <c r="M5081" s="123">
        <v>31</v>
      </c>
      <c r="N5081" s="120"/>
    </row>
    <row r="5082" spans="1:14" x14ac:dyDescent="0.25">
      <c r="A5082" s="123">
        <v>892</v>
      </c>
      <c r="B5082" s="123">
        <v>900</v>
      </c>
      <c r="C5082" s="123">
        <v>6</v>
      </c>
      <c r="D5082" s="123" t="s">
        <v>208</v>
      </c>
      <c r="E5082" s="123">
        <v>15</v>
      </c>
      <c r="F5082" s="123" t="s">
        <v>440</v>
      </c>
      <c r="G5082" s="123" t="s">
        <v>449</v>
      </c>
      <c r="H5082" s="123" t="s">
        <v>188</v>
      </c>
      <c r="I5082" s="123" t="s">
        <v>189</v>
      </c>
      <c r="J5082" s="119">
        <v>2</v>
      </c>
      <c r="K5082" s="123">
        <v>4</v>
      </c>
      <c r="L5082" s="123">
        <v>401</v>
      </c>
      <c r="M5082" s="123">
        <v>25</v>
      </c>
      <c r="N5082" s="120"/>
    </row>
    <row r="5083" spans="1:14" x14ac:dyDescent="0.25">
      <c r="A5083" s="123">
        <v>892</v>
      </c>
      <c r="B5083" s="123">
        <v>900</v>
      </c>
      <c r="C5083" s="123">
        <v>6</v>
      </c>
      <c r="D5083" s="123" t="s">
        <v>208</v>
      </c>
      <c r="E5083" s="123">
        <v>15</v>
      </c>
      <c r="F5083" s="123" t="s">
        <v>440</v>
      </c>
      <c r="G5083" s="123" t="s">
        <v>449</v>
      </c>
      <c r="H5083" s="123" t="s">
        <v>188</v>
      </c>
      <c r="I5083" s="123" t="s">
        <v>189</v>
      </c>
      <c r="J5083" s="119">
        <v>2</v>
      </c>
      <c r="K5083" s="123">
        <v>5</v>
      </c>
      <c r="L5083" s="123">
        <v>501</v>
      </c>
      <c r="M5083" s="123">
        <v>27</v>
      </c>
      <c r="N5083" s="120"/>
    </row>
    <row r="5084" spans="1:14" x14ac:dyDescent="0.25">
      <c r="A5084" s="123">
        <v>892</v>
      </c>
      <c r="B5084" s="123">
        <v>900</v>
      </c>
      <c r="C5084" s="123">
        <v>6</v>
      </c>
      <c r="D5084" s="123" t="s">
        <v>208</v>
      </c>
      <c r="E5084" s="123">
        <v>15</v>
      </c>
      <c r="F5084" s="123" t="s">
        <v>440</v>
      </c>
      <c r="G5084" s="123" t="s">
        <v>449</v>
      </c>
      <c r="H5084" s="123" t="s">
        <v>188</v>
      </c>
      <c r="I5084" s="123" t="s">
        <v>189</v>
      </c>
      <c r="J5084" s="119">
        <v>3</v>
      </c>
      <c r="K5084" s="123">
        <v>6</v>
      </c>
      <c r="L5084" s="123">
        <v>601</v>
      </c>
      <c r="M5084" s="123">
        <v>28</v>
      </c>
      <c r="N5084" s="120"/>
    </row>
    <row r="5085" spans="1:14" x14ac:dyDescent="0.25">
      <c r="A5085" s="123">
        <v>892</v>
      </c>
      <c r="B5085" s="123">
        <v>900</v>
      </c>
      <c r="C5085" s="123">
        <v>6</v>
      </c>
      <c r="D5085" s="123" t="s">
        <v>208</v>
      </c>
      <c r="E5085" s="123">
        <v>15</v>
      </c>
      <c r="F5085" s="123" t="s">
        <v>440</v>
      </c>
      <c r="G5085" s="123" t="s">
        <v>449</v>
      </c>
      <c r="H5085" s="123" t="s">
        <v>188</v>
      </c>
      <c r="I5085" s="123" t="s">
        <v>189</v>
      </c>
      <c r="J5085" s="119">
        <v>3</v>
      </c>
      <c r="K5085" s="123">
        <v>6</v>
      </c>
      <c r="L5085" s="123">
        <v>602</v>
      </c>
      <c r="M5085" s="123">
        <v>22</v>
      </c>
      <c r="N5085" s="120"/>
    </row>
    <row r="5086" spans="1:14" x14ac:dyDescent="0.25">
      <c r="A5086" s="123">
        <v>892</v>
      </c>
      <c r="B5086" s="123">
        <v>900</v>
      </c>
      <c r="C5086" s="123">
        <v>6</v>
      </c>
      <c r="D5086" s="123" t="s">
        <v>208</v>
      </c>
      <c r="E5086" s="123">
        <v>15</v>
      </c>
      <c r="F5086" s="123" t="s">
        <v>440</v>
      </c>
      <c r="G5086" s="123" t="s">
        <v>449</v>
      </c>
      <c r="H5086" s="123" t="s">
        <v>188</v>
      </c>
      <c r="I5086" s="123" t="s">
        <v>189</v>
      </c>
      <c r="J5086" s="119">
        <v>3</v>
      </c>
      <c r="K5086" s="123">
        <v>7</v>
      </c>
      <c r="L5086" s="123">
        <v>701</v>
      </c>
      <c r="M5086" s="123">
        <v>33</v>
      </c>
      <c r="N5086" s="120"/>
    </row>
    <row r="5087" spans="1:14" x14ac:dyDescent="0.25">
      <c r="A5087" s="123">
        <v>892</v>
      </c>
      <c r="B5087" s="123">
        <v>900</v>
      </c>
      <c r="C5087" s="123">
        <v>6</v>
      </c>
      <c r="D5087" s="123" t="s">
        <v>208</v>
      </c>
      <c r="E5087" s="123">
        <v>15</v>
      </c>
      <c r="F5087" s="123" t="s">
        <v>440</v>
      </c>
      <c r="G5087" s="123" t="s">
        <v>449</v>
      </c>
      <c r="H5087" s="123" t="s">
        <v>188</v>
      </c>
      <c r="I5087" s="123" t="s">
        <v>189</v>
      </c>
      <c r="J5087" s="119">
        <v>3</v>
      </c>
      <c r="K5087" s="123">
        <v>8</v>
      </c>
      <c r="L5087" s="123">
        <v>801</v>
      </c>
      <c r="M5087" s="123">
        <v>25</v>
      </c>
      <c r="N5087" s="120"/>
    </row>
    <row r="5088" spans="1:14" x14ac:dyDescent="0.25">
      <c r="A5088" s="123">
        <v>892</v>
      </c>
      <c r="B5088" s="123">
        <v>900</v>
      </c>
      <c r="C5088" s="123">
        <v>6</v>
      </c>
      <c r="D5088" s="123" t="s">
        <v>208</v>
      </c>
      <c r="E5088" s="123">
        <v>15</v>
      </c>
      <c r="F5088" s="123" t="s">
        <v>440</v>
      </c>
      <c r="G5088" s="123" t="s">
        <v>449</v>
      </c>
      <c r="H5088" s="123" t="s">
        <v>188</v>
      </c>
      <c r="I5088" s="123" t="s">
        <v>189</v>
      </c>
      <c r="J5088" s="119">
        <v>3</v>
      </c>
      <c r="K5088" s="123">
        <v>9</v>
      </c>
      <c r="L5088" s="123">
        <v>901</v>
      </c>
      <c r="M5088" s="123">
        <v>22</v>
      </c>
      <c r="N5088" s="120"/>
    </row>
    <row r="5089" spans="1:14" x14ac:dyDescent="0.25">
      <c r="A5089" s="123">
        <v>892</v>
      </c>
      <c r="B5089" s="123">
        <v>900</v>
      </c>
      <c r="C5089" s="123">
        <v>6</v>
      </c>
      <c r="D5089" s="123" t="s">
        <v>208</v>
      </c>
      <c r="E5089" s="123">
        <v>15</v>
      </c>
      <c r="F5089" s="123" t="s">
        <v>440</v>
      </c>
      <c r="G5089" s="123" t="s">
        <v>449</v>
      </c>
      <c r="H5089" s="123" t="s">
        <v>188</v>
      </c>
      <c r="I5089" s="123" t="s">
        <v>189</v>
      </c>
      <c r="J5089" s="119">
        <v>4</v>
      </c>
      <c r="K5089" s="123">
        <v>10</v>
      </c>
      <c r="L5089" s="123">
        <v>1001</v>
      </c>
      <c r="M5089" s="123">
        <v>16</v>
      </c>
      <c r="N5089" s="120"/>
    </row>
    <row r="5090" spans="1:14" x14ac:dyDescent="0.25">
      <c r="A5090" s="123">
        <v>892</v>
      </c>
      <c r="B5090" s="123">
        <v>900</v>
      </c>
      <c r="C5090" s="123">
        <v>6</v>
      </c>
      <c r="D5090" s="123" t="s">
        <v>208</v>
      </c>
      <c r="E5090" s="123">
        <v>15</v>
      </c>
      <c r="F5090" s="123" t="s">
        <v>440</v>
      </c>
      <c r="G5090" s="123" t="s">
        <v>449</v>
      </c>
      <c r="H5090" s="123" t="s">
        <v>188</v>
      </c>
      <c r="I5090" s="123" t="s">
        <v>190</v>
      </c>
      <c r="J5090" s="119">
        <v>2</v>
      </c>
      <c r="K5090" s="123">
        <v>3</v>
      </c>
      <c r="L5090" s="123">
        <v>301</v>
      </c>
      <c r="M5090" s="123">
        <v>23</v>
      </c>
      <c r="N5090" s="120"/>
    </row>
    <row r="5091" spans="1:14" x14ac:dyDescent="0.25">
      <c r="A5091" s="123">
        <v>892</v>
      </c>
      <c r="B5091" s="123">
        <v>900</v>
      </c>
      <c r="C5091" s="123">
        <v>6</v>
      </c>
      <c r="D5091" s="123" t="s">
        <v>208</v>
      </c>
      <c r="E5091" s="123">
        <v>15</v>
      </c>
      <c r="F5091" s="123" t="s">
        <v>440</v>
      </c>
      <c r="G5091" s="123" t="s">
        <v>449</v>
      </c>
      <c r="H5091" s="123" t="s">
        <v>188</v>
      </c>
      <c r="I5091" s="123" t="s">
        <v>190</v>
      </c>
      <c r="J5091" s="119">
        <v>2</v>
      </c>
      <c r="K5091" s="123">
        <v>4</v>
      </c>
      <c r="L5091" s="123">
        <v>401</v>
      </c>
      <c r="M5091" s="123">
        <v>22</v>
      </c>
      <c r="N5091" s="120"/>
    </row>
    <row r="5092" spans="1:14" x14ac:dyDescent="0.25">
      <c r="A5092" s="123">
        <v>892</v>
      </c>
      <c r="B5092" s="123">
        <v>900</v>
      </c>
      <c r="C5092" s="123">
        <v>6</v>
      </c>
      <c r="D5092" s="123" t="s">
        <v>208</v>
      </c>
      <c r="E5092" s="123">
        <v>15</v>
      </c>
      <c r="F5092" s="123" t="s">
        <v>440</v>
      </c>
      <c r="G5092" s="123" t="s">
        <v>449</v>
      </c>
      <c r="H5092" s="123" t="s">
        <v>188</v>
      </c>
      <c r="I5092" s="123" t="s">
        <v>190</v>
      </c>
      <c r="J5092" s="119">
        <v>2</v>
      </c>
      <c r="K5092" s="123">
        <v>5</v>
      </c>
      <c r="L5092" s="123">
        <v>501</v>
      </c>
      <c r="M5092" s="123">
        <v>20</v>
      </c>
      <c r="N5092" s="120"/>
    </row>
    <row r="5093" spans="1:14" x14ac:dyDescent="0.25">
      <c r="A5093" s="123">
        <v>892</v>
      </c>
      <c r="B5093" s="123">
        <v>901</v>
      </c>
      <c r="C5093" s="123">
        <v>6</v>
      </c>
      <c r="D5093" s="123" t="s">
        <v>208</v>
      </c>
      <c r="E5093" s="123">
        <v>14</v>
      </c>
      <c r="F5093" s="123" t="s">
        <v>440</v>
      </c>
      <c r="G5093" s="123" t="s">
        <v>450</v>
      </c>
      <c r="H5093" s="123" t="s">
        <v>188</v>
      </c>
      <c r="I5093" s="123" t="s">
        <v>189</v>
      </c>
      <c r="J5093" s="119">
        <v>1</v>
      </c>
      <c r="K5093" s="123">
        <v>0</v>
      </c>
      <c r="L5093" s="123">
        <v>1</v>
      </c>
      <c r="M5093" s="123">
        <v>25</v>
      </c>
      <c r="N5093" s="120"/>
    </row>
    <row r="5094" spans="1:14" x14ac:dyDescent="0.25">
      <c r="A5094" s="123">
        <v>892</v>
      </c>
      <c r="B5094" s="123">
        <v>901</v>
      </c>
      <c r="C5094" s="123">
        <v>6</v>
      </c>
      <c r="D5094" s="123" t="s">
        <v>208</v>
      </c>
      <c r="E5094" s="123">
        <v>14</v>
      </c>
      <c r="F5094" s="123" t="s">
        <v>440</v>
      </c>
      <c r="G5094" s="123" t="s">
        <v>450</v>
      </c>
      <c r="H5094" s="123" t="s">
        <v>188</v>
      </c>
      <c r="I5094" s="123" t="s">
        <v>189</v>
      </c>
      <c r="J5094" s="119">
        <v>2</v>
      </c>
      <c r="K5094" s="123">
        <v>1</v>
      </c>
      <c r="L5094" s="123">
        <v>101</v>
      </c>
      <c r="M5094" s="123">
        <v>30</v>
      </c>
      <c r="N5094" s="120"/>
    </row>
    <row r="5095" spans="1:14" x14ac:dyDescent="0.25">
      <c r="A5095" s="123">
        <v>892</v>
      </c>
      <c r="B5095" s="123">
        <v>901</v>
      </c>
      <c r="C5095" s="123">
        <v>6</v>
      </c>
      <c r="D5095" s="123" t="s">
        <v>208</v>
      </c>
      <c r="E5095" s="123">
        <v>14</v>
      </c>
      <c r="F5095" s="123" t="s">
        <v>440</v>
      </c>
      <c r="G5095" s="123" t="s">
        <v>450</v>
      </c>
      <c r="H5095" s="123" t="s">
        <v>188</v>
      </c>
      <c r="I5095" s="123" t="s">
        <v>189</v>
      </c>
      <c r="J5095" s="119">
        <v>3</v>
      </c>
      <c r="K5095" s="123">
        <v>7</v>
      </c>
      <c r="L5095" s="123">
        <v>701</v>
      </c>
      <c r="M5095" s="123">
        <v>40</v>
      </c>
      <c r="N5095" s="120"/>
    </row>
    <row r="5096" spans="1:14" x14ac:dyDescent="0.25">
      <c r="A5096" s="123">
        <v>892</v>
      </c>
      <c r="B5096" s="123">
        <v>901</v>
      </c>
      <c r="C5096" s="123">
        <v>6</v>
      </c>
      <c r="D5096" s="123" t="s">
        <v>208</v>
      </c>
      <c r="E5096" s="123">
        <v>14</v>
      </c>
      <c r="F5096" s="123" t="s">
        <v>440</v>
      </c>
      <c r="G5096" s="123" t="s">
        <v>450</v>
      </c>
      <c r="H5096" s="123" t="s">
        <v>188</v>
      </c>
      <c r="I5096" s="123" t="s">
        <v>189</v>
      </c>
      <c r="J5096" s="119">
        <v>3</v>
      </c>
      <c r="K5096" s="123">
        <v>8</v>
      </c>
      <c r="L5096" s="123">
        <v>801</v>
      </c>
      <c r="M5096" s="123">
        <v>36</v>
      </c>
      <c r="N5096" s="120"/>
    </row>
    <row r="5097" spans="1:14" x14ac:dyDescent="0.25">
      <c r="A5097" s="123">
        <v>892</v>
      </c>
      <c r="B5097" s="123">
        <v>901</v>
      </c>
      <c r="C5097" s="123">
        <v>6</v>
      </c>
      <c r="D5097" s="123" t="s">
        <v>208</v>
      </c>
      <c r="E5097" s="123">
        <v>14</v>
      </c>
      <c r="F5097" s="123" t="s">
        <v>440</v>
      </c>
      <c r="G5097" s="123" t="s">
        <v>450</v>
      </c>
      <c r="H5097" s="123" t="s">
        <v>188</v>
      </c>
      <c r="I5097" s="123" t="s">
        <v>189</v>
      </c>
      <c r="J5097" s="119">
        <v>3</v>
      </c>
      <c r="K5097" s="123">
        <v>9</v>
      </c>
      <c r="L5097" s="123">
        <v>901</v>
      </c>
      <c r="M5097" s="123">
        <v>31</v>
      </c>
      <c r="N5097" s="120"/>
    </row>
    <row r="5098" spans="1:14" x14ac:dyDescent="0.25">
      <c r="A5098" s="123">
        <v>892</v>
      </c>
      <c r="B5098" s="123">
        <v>901</v>
      </c>
      <c r="C5098" s="123">
        <v>6</v>
      </c>
      <c r="D5098" s="123" t="s">
        <v>208</v>
      </c>
      <c r="E5098" s="123">
        <v>14</v>
      </c>
      <c r="F5098" s="123" t="s">
        <v>440</v>
      </c>
      <c r="G5098" s="123" t="s">
        <v>450</v>
      </c>
      <c r="H5098" s="123" t="s">
        <v>188</v>
      </c>
      <c r="I5098" s="123" t="s">
        <v>189</v>
      </c>
      <c r="J5098" s="119">
        <v>4</v>
      </c>
      <c r="K5098" s="123">
        <v>10</v>
      </c>
      <c r="L5098" s="123">
        <v>1001</v>
      </c>
      <c r="M5098" s="123">
        <v>32</v>
      </c>
      <c r="N5098" s="120"/>
    </row>
    <row r="5099" spans="1:14" x14ac:dyDescent="0.25">
      <c r="A5099" s="123">
        <v>892</v>
      </c>
      <c r="B5099" s="123">
        <v>901</v>
      </c>
      <c r="C5099" s="123">
        <v>6</v>
      </c>
      <c r="D5099" s="123" t="s">
        <v>208</v>
      </c>
      <c r="E5099" s="123">
        <v>14</v>
      </c>
      <c r="F5099" s="123" t="s">
        <v>440</v>
      </c>
      <c r="G5099" s="123" t="s">
        <v>450</v>
      </c>
      <c r="H5099" s="123" t="s">
        <v>188</v>
      </c>
      <c r="I5099" s="123" t="s">
        <v>189</v>
      </c>
      <c r="J5099" s="119">
        <v>4</v>
      </c>
      <c r="K5099" s="123">
        <v>11</v>
      </c>
      <c r="L5099" s="123">
        <v>1101</v>
      </c>
      <c r="M5099" s="123">
        <v>30</v>
      </c>
      <c r="N5099" s="120"/>
    </row>
    <row r="5100" spans="1:14" x14ac:dyDescent="0.25">
      <c r="A5100" s="123">
        <v>892</v>
      </c>
      <c r="B5100" s="123">
        <v>901</v>
      </c>
      <c r="C5100" s="123">
        <v>6</v>
      </c>
      <c r="D5100" s="123" t="s">
        <v>208</v>
      </c>
      <c r="E5100" s="123">
        <v>14</v>
      </c>
      <c r="F5100" s="123" t="s">
        <v>440</v>
      </c>
      <c r="G5100" s="123" t="s">
        <v>450</v>
      </c>
      <c r="H5100" s="123" t="s">
        <v>188</v>
      </c>
      <c r="I5100" s="123" t="s">
        <v>190</v>
      </c>
      <c r="J5100" s="119">
        <v>2</v>
      </c>
      <c r="K5100" s="123">
        <v>2</v>
      </c>
      <c r="L5100" s="123">
        <v>201</v>
      </c>
      <c r="M5100" s="123">
        <v>30</v>
      </c>
      <c r="N5100" s="120"/>
    </row>
    <row r="5101" spans="1:14" x14ac:dyDescent="0.25">
      <c r="A5101" s="123">
        <v>892</v>
      </c>
      <c r="B5101" s="123">
        <v>901</v>
      </c>
      <c r="C5101" s="123">
        <v>6</v>
      </c>
      <c r="D5101" s="123" t="s">
        <v>208</v>
      </c>
      <c r="E5101" s="123">
        <v>14</v>
      </c>
      <c r="F5101" s="123" t="s">
        <v>440</v>
      </c>
      <c r="G5101" s="123" t="s">
        <v>450</v>
      </c>
      <c r="H5101" s="123" t="s">
        <v>188</v>
      </c>
      <c r="I5101" s="123" t="s">
        <v>190</v>
      </c>
      <c r="J5101" s="119">
        <v>2</v>
      </c>
      <c r="K5101" s="123">
        <v>3</v>
      </c>
      <c r="L5101" s="123">
        <v>301</v>
      </c>
      <c r="M5101" s="123">
        <v>35</v>
      </c>
      <c r="N5101" s="120"/>
    </row>
    <row r="5102" spans="1:14" x14ac:dyDescent="0.25">
      <c r="A5102" s="123">
        <v>892</v>
      </c>
      <c r="B5102" s="123">
        <v>901</v>
      </c>
      <c r="C5102" s="123">
        <v>6</v>
      </c>
      <c r="D5102" s="123" t="s">
        <v>208</v>
      </c>
      <c r="E5102" s="123">
        <v>14</v>
      </c>
      <c r="F5102" s="123" t="s">
        <v>440</v>
      </c>
      <c r="G5102" s="123" t="s">
        <v>450</v>
      </c>
      <c r="H5102" s="123" t="s">
        <v>188</v>
      </c>
      <c r="I5102" s="123" t="s">
        <v>190</v>
      </c>
      <c r="J5102" s="119">
        <v>2</v>
      </c>
      <c r="K5102" s="123">
        <v>4</v>
      </c>
      <c r="L5102" s="123">
        <v>401</v>
      </c>
      <c r="M5102" s="123">
        <v>31</v>
      </c>
      <c r="N5102" s="120"/>
    </row>
    <row r="5103" spans="1:14" x14ac:dyDescent="0.25">
      <c r="A5103" s="123">
        <v>892</v>
      </c>
      <c r="B5103" s="123">
        <v>901</v>
      </c>
      <c r="C5103" s="123">
        <v>6</v>
      </c>
      <c r="D5103" s="123" t="s">
        <v>208</v>
      </c>
      <c r="E5103" s="123">
        <v>14</v>
      </c>
      <c r="F5103" s="123" t="s">
        <v>440</v>
      </c>
      <c r="G5103" s="123" t="s">
        <v>450</v>
      </c>
      <c r="H5103" s="123" t="s">
        <v>188</v>
      </c>
      <c r="I5103" s="123" t="s">
        <v>190</v>
      </c>
      <c r="J5103" s="119">
        <v>2</v>
      </c>
      <c r="K5103" s="123">
        <v>5</v>
      </c>
      <c r="L5103" s="123">
        <v>501</v>
      </c>
      <c r="M5103" s="123">
        <v>25</v>
      </c>
      <c r="N5103" s="120"/>
    </row>
    <row r="5104" spans="1:14" x14ac:dyDescent="0.25">
      <c r="A5104" s="123">
        <v>892</v>
      </c>
      <c r="B5104" s="123">
        <v>901</v>
      </c>
      <c r="C5104" s="123">
        <v>6</v>
      </c>
      <c r="D5104" s="123" t="s">
        <v>208</v>
      </c>
      <c r="E5104" s="123">
        <v>14</v>
      </c>
      <c r="F5104" s="123" t="s">
        <v>440</v>
      </c>
      <c r="G5104" s="123" t="s">
        <v>450</v>
      </c>
      <c r="H5104" s="123" t="s">
        <v>188</v>
      </c>
      <c r="I5104" s="123" t="s">
        <v>190</v>
      </c>
      <c r="J5104" s="119">
        <v>3</v>
      </c>
      <c r="K5104" s="123">
        <v>6</v>
      </c>
      <c r="L5104" s="123">
        <v>601</v>
      </c>
      <c r="M5104" s="123">
        <v>28</v>
      </c>
      <c r="N5104" s="120"/>
    </row>
    <row r="5105" spans="1:14" x14ac:dyDescent="0.25">
      <c r="A5105" s="123">
        <v>907</v>
      </c>
      <c r="B5105" s="123">
        <v>907</v>
      </c>
      <c r="C5105" s="123">
        <v>6</v>
      </c>
      <c r="D5105" s="123" t="s">
        <v>208</v>
      </c>
      <c r="E5105" s="123">
        <v>14</v>
      </c>
      <c r="F5105" s="123" t="s">
        <v>451</v>
      </c>
      <c r="G5105" s="123" t="s">
        <v>452</v>
      </c>
      <c r="H5105" s="123" t="s">
        <v>188</v>
      </c>
      <c r="I5105" s="123" t="s">
        <v>189</v>
      </c>
      <c r="J5105" s="119">
        <v>2</v>
      </c>
      <c r="K5105" s="123">
        <v>5</v>
      </c>
      <c r="L5105" s="123">
        <v>501</v>
      </c>
      <c r="M5105" s="123">
        <v>35</v>
      </c>
      <c r="N5105" s="120"/>
    </row>
    <row r="5106" spans="1:14" x14ac:dyDescent="0.25">
      <c r="A5106" s="123">
        <v>907</v>
      </c>
      <c r="B5106" s="123">
        <v>907</v>
      </c>
      <c r="C5106" s="123">
        <v>6</v>
      </c>
      <c r="D5106" s="123" t="s">
        <v>208</v>
      </c>
      <c r="E5106" s="123">
        <v>14</v>
      </c>
      <c r="F5106" s="123" t="s">
        <v>451</v>
      </c>
      <c r="G5106" s="123" t="s">
        <v>452</v>
      </c>
      <c r="H5106" s="123" t="s">
        <v>188</v>
      </c>
      <c r="I5106" s="123" t="s">
        <v>189</v>
      </c>
      <c r="J5106" s="119">
        <v>3</v>
      </c>
      <c r="K5106" s="123">
        <v>6</v>
      </c>
      <c r="L5106" s="123">
        <v>601</v>
      </c>
      <c r="M5106" s="123">
        <v>30</v>
      </c>
      <c r="N5106" s="120"/>
    </row>
    <row r="5107" spans="1:14" x14ac:dyDescent="0.25">
      <c r="A5107" s="123">
        <v>907</v>
      </c>
      <c r="B5107" s="123">
        <v>907</v>
      </c>
      <c r="C5107" s="123">
        <v>6</v>
      </c>
      <c r="D5107" s="123" t="s">
        <v>208</v>
      </c>
      <c r="E5107" s="123">
        <v>14</v>
      </c>
      <c r="F5107" s="123" t="s">
        <v>451</v>
      </c>
      <c r="G5107" s="123" t="s">
        <v>452</v>
      </c>
      <c r="H5107" s="123" t="s">
        <v>188</v>
      </c>
      <c r="I5107" s="123" t="s">
        <v>189</v>
      </c>
      <c r="J5107" s="119">
        <v>3</v>
      </c>
      <c r="K5107" s="123">
        <v>6</v>
      </c>
      <c r="L5107" s="123">
        <v>602</v>
      </c>
      <c r="M5107" s="123">
        <v>30</v>
      </c>
      <c r="N5107" s="120"/>
    </row>
    <row r="5108" spans="1:14" x14ac:dyDescent="0.25">
      <c r="A5108" s="123">
        <v>907</v>
      </c>
      <c r="B5108" s="123">
        <v>907</v>
      </c>
      <c r="C5108" s="123">
        <v>6</v>
      </c>
      <c r="D5108" s="123" t="s">
        <v>208</v>
      </c>
      <c r="E5108" s="123">
        <v>14</v>
      </c>
      <c r="F5108" s="123" t="s">
        <v>451</v>
      </c>
      <c r="G5108" s="123" t="s">
        <v>452</v>
      </c>
      <c r="H5108" s="123" t="s">
        <v>188</v>
      </c>
      <c r="I5108" s="123" t="s">
        <v>189</v>
      </c>
      <c r="J5108" s="119">
        <v>3</v>
      </c>
      <c r="K5108" s="123">
        <v>7</v>
      </c>
      <c r="L5108" s="123">
        <v>701</v>
      </c>
      <c r="M5108" s="123">
        <v>35</v>
      </c>
      <c r="N5108" s="120"/>
    </row>
    <row r="5109" spans="1:14" x14ac:dyDescent="0.25">
      <c r="A5109" s="123">
        <v>907</v>
      </c>
      <c r="B5109" s="123">
        <v>907</v>
      </c>
      <c r="C5109" s="123">
        <v>6</v>
      </c>
      <c r="D5109" s="123" t="s">
        <v>208</v>
      </c>
      <c r="E5109" s="123">
        <v>14</v>
      </c>
      <c r="F5109" s="123" t="s">
        <v>451</v>
      </c>
      <c r="G5109" s="123" t="s">
        <v>452</v>
      </c>
      <c r="H5109" s="123" t="s">
        <v>188</v>
      </c>
      <c r="I5109" s="123" t="s">
        <v>189</v>
      </c>
      <c r="J5109" s="119">
        <v>3</v>
      </c>
      <c r="K5109" s="123">
        <v>7</v>
      </c>
      <c r="L5109" s="123">
        <v>702</v>
      </c>
      <c r="M5109" s="123">
        <v>35</v>
      </c>
      <c r="N5109" s="120"/>
    </row>
    <row r="5110" spans="1:14" x14ac:dyDescent="0.25">
      <c r="A5110" s="123">
        <v>907</v>
      </c>
      <c r="B5110" s="123">
        <v>907</v>
      </c>
      <c r="C5110" s="123">
        <v>6</v>
      </c>
      <c r="D5110" s="123" t="s">
        <v>208</v>
      </c>
      <c r="E5110" s="123">
        <v>14</v>
      </c>
      <c r="F5110" s="123" t="s">
        <v>451</v>
      </c>
      <c r="G5110" s="123" t="s">
        <v>452</v>
      </c>
      <c r="H5110" s="123" t="s">
        <v>188</v>
      </c>
      <c r="I5110" s="123" t="s">
        <v>189</v>
      </c>
      <c r="J5110" s="119">
        <v>3</v>
      </c>
      <c r="K5110" s="123">
        <v>8</v>
      </c>
      <c r="L5110" s="123">
        <v>801</v>
      </c>
      <c r="M5110" s="123">
        <v>30</v>
      </c>
      <c r="N5110" s="120"/>
    </row>
    <row r="5111" spans="1:14" x14ac:dyDescent="0.25">
      <c r="A5111" s="123">
        <v>907</v>
      </c>
      <c r="B5111" s="123">
        <v>907</v>
      </c>
      <c r="C5111" s="123">
        <v>6</v>
      </c>
      <c r="D5111" s="123" t="s">
        <v>208</v>
      </c>
      <c r="E5111" s="123">
        <v>14</v>
      </c>
      <c r="F5111" s="123" t="s">
        <v>451</v>
      </c>
      <c r="G5111" s="123" t="s">
        <v>452</v>
      </c>
      <c r="H5111" s="123" t="s">
        <v>188</v>
      </c>
      <c r="I5111" s="123" t="s">
        <v>189</v>
      </c>
      <c r="J5111" s="119">
        <v>3</v>
      </c>
      <c r="K5111" s="123">
        <v>8</v>
      </c>
      <c r="L5111" s="123">
        <v>802</v>
      </c>
      <c r="M5111" s="123">
        <v>30</v>
      </c>
      <c r="N5111" s="120"/>
    </row>
    <row r="5112" spans="1:14" x14ac:dyDescent="0.25">
      <c r="A5112" s="123">
        <v>907</v>
      </c>
      <c r="B5112" s="123">
        <v>907</v>
      </c>
      <c r="C5112" s="123">
        <v>6</v>
      </c>
      <c r="D5112" s="123" t="s">
        <v>208</v>
      </c>
      <c r="E5112" s="123">
        <v>14</v>
      </c>
      <c r="F5112" s="123" t="s">
        <v>451</v>
      </c>
      <c r="G5112" s="123" t="s">
        <v>452</v>
      </c>
      <c r="H5112" s="123" t="s">
        <v>188</v>
      </c>
      <c r="I5112" s="123" t="s">
        <v>189</v>
      </c>
      <c r="J5112" s="119">
        <v>3</v>
      </c>
      <c r="K5112" s="123">
        <v>9</v>
      </c>
      <c r="L5112" s="123">
        <v>901</v>
      </c>
      <c r="M5112" s="123">
        <v>34</v>
      </c>
      <c r="N5112" s="120"/>
    </row>
    <row r="5113" spans="1:14" x14ac:dyDescent="0.25">
      <c r="A5113" s="123">
        <v>907</v>
      </c>
      <c r="B5113" s="123">
        <v>907</v>
      </c>
      <c r="C5113" s="123">
        <v>6</v>
      </c>
      <c r="D5113" s="123" t="s">
        <v>208</v>
      </c>
      <c r="E5113" s="123">
        <v>14</v>
      </c>
      <c r="F5113" s="123" t="s">
        <v>451</v>
      </c>
      <c r="G5113" s="123" t="s">
        <v>452</v>
      </c>
      <c r="H5113" s="123" t="s">
        <v>188</v>
      </c>
      <c r="I5113" s="123" t="s">
        <v>190</v>
      </c>
      <c r="J5113" s="119">
        <v>1</v>
      </c>
      <c r="K5113" s="123">
        <v>0</v>
      </c>
      <c r="L5113" s="123">
        <v>1</v>
      </c>
      <c r="M5113" s="123">
        <v>35</v>
      </c>
      <c r="N5113" s="120"/>
    </row>
    <row r="5114" spans="1:14" x14ac:dyDescent="0.25">
      <c r="A5114" s="123">
        <v>907</v>
      </c>
      <c r="B5114" s="123">
        <v>907</v>
      </c>
      <c r="C5114" s="123">
        <v>6</v>
      </c>
      <c r="D5114" s="123" t="s">
        <v>208</v>
      </c>
      <c r="E5114" s="123">
        <v>14</v>
      </c>
      <c r="F5114" s="123" t="s">
        <v>451</v>
      </c>
      <c r="G5114" s="123" t="s">
        <v>452</v>
      </c>
      <c r="H5114" s="123" t="s">
        <v>188</v>
      </c>
      <c r="I5114" s="123" t="s">
        <v>190</v>
      </c>
      <c r="J5114" s="119">
        <v>2</v>
      </c>
      <c r="K5114" s="123">
        <v>1</v>
      </c>
      <c r="L5114" s="123">
        <v>101</v>
      </c>
      <c r="M5114" s="123">
        <v>30</v>
      </c>
      <c r="N5114" s="120"/>
    </row>
    <row r="5115" spans="1:14" x14ac:dyDescent="0.25">
      <c r="A5115" s="123">
        <v>907</v>
      </c>
      <c r="B5115" s="123">
        <v>907</v>
      </c>
      <c r="C5115" s="123">
        <v>6</v>
      </c>
      <c r="D5115" s="123" t="s">
        <v>208</v>
      </c>
      <c r="E5115" s="123">
        <v>14</v>
      </c>
      <c r="F5115" s="123" t="s">
        <v>451</v>
      </c>
      <c r="G5115" s="123" t="s">
        <v>452</v>
      </c>
      <c r="H5115" s="123" t="s">
        <v>188</v>
      </c>
      <c r="I5115" s="123" t="s">
        <v>190</v>
      </c>
      <c r="J5115" s="123">
        <v>2</v>
      </c>
      <c r="K5115" s="123">
        <v>1</v>
      </c>
      <c r="L5115" s="123">
        <v>102</v>
      </c>
      <c r="M5115" s="123">
        <v>30</v>
      </c>
    </row>
    <row r="5116" spans="1:14" x14ac:dyDescent="0.25">
      <c r="A5116" s="123">
        <v>907</v>
      </c>
      <c r="B5116" s="123">
        <v>907</v>
      </c>
      <c r="C5116" s="123">
        <v>6</v>
      </c>
      <c r="D5116" s="123" t="s">
        <v>208</v>
      </c>
      <c r="E5116" s="123">
        <v>14</v>
      </c>
      <c r="F5116" s="123" t="s">
        <v>451</v>
      </c>
      <c r="G5116" s="123" t="s">
        <v>452</v>
      </c>
      <c r="H5116" s="123" t="s">
        <v>188</v>
      </c>
      <c r="I5116" s="123" t="s">
        <v>190</v>
      </c>
      <c r="J5116" s="123">
        <v>2</v>
      </c>
      <c r="K5116" s="123">
        <v>2</v>
      </c>
      <c r="L5116" s="123">
        <v>201</v>
      </c>
      <c r="M5116" s="123">
        <v>38</v>
      </c>
    </row>
    <row r="5117" spans="1:14" x14ac:dyDescent="0.25">
      <c r="A5117" s="123">
        <v>907</v>
      </c>
      <c r="B5117" s="123">
        <v>907</v>
      </c>
      <c r="C5117" s="123">
        <v>6</v>
      </c>
      <c r="D5117" s="123" t="s">
        <v>208</v>
      </c>
      <c r="E5117" s="123">
        <v>14</v>
      </c>
      <c r="F5117" s="123" t="s">
        <v>451</v>
      </c>
      <c r="G5117" s="123" t="s">
        <v>452</v>
      </c>
      <c r="H5117" s="123" t="s">
        <v>188</v>
      </c>
      <c r="I5117" s="123" t="s">
        <v>190</v>
      </c>
      <c r="J5117" s="123">
        <v>2</v>
      </c>
      <c r="K5117" s="123">
        <v>2</v>
      </c>
      <c r="L5117" s="123">
        <v>202</v>
      </c>
      <c r="M5117" s="123">
        <v>37</v>
      </c>
    </row>
    <row r="5118" spans="1:14" x14ac:dyDescent="0.25">
      <c r="A5118" s="123">
        <v>907</v>
      </c>
      <c r="B5118" s="123">
        <v>907</v>
      </c>
      <c r="C5118" s="123">
        <v>6</v>
      </c>
      <c r="D5118" s="123" t="s">
        <v>208</v>
      </c>
      <c r="E5118" s="123">
        <v>14</v>
      </c>
      <c r="F5118" s="123" t="s">
        <v>451</v>
      </c>
      <c r="G5118" s="123" t="s">
        <v>452</v>
      </c>
      <c r="H5118" s="123" t="s">
        <v>188</v>
      </c>
      <c r="I5118" s="123" t="s">
        <v>190</v>
      </c>
      <c r="J5118" s="123">
        <v>2</v>
      </c>
      <c r="K5118" s="123">
        <v>3</v>
      </c>
      <c r="L5118" s="123">
        <v>301</v>
      </c>
      <c r="M5118" s="123">
        <v>33</v>
      </c>
    </row>
    <row r="5119" spans="1:14" x14ac:dyDescent="0.25">
      <c r="A5119" s="123">
        <v>907</v>
      </c>
      <c r="B5119" s="123">
        <v>907</v>
      </c>
      <c r="C5119" s="123">
        <v>6</v>
      </c>
      <c r="D5119" s="123" t="s">
        <v>208</v>
      </c>
      <c r="E5119" s="123">
        <v>14</v>
      </c>
      <c r="F5119" s="123" t="s">
        <v>451</v>
      </c>
      <c r="G5119" s="123" t="s">
        <v>452</v>
      </c>
      <c r="H5119" s="123" t="s">
        <v>188</v>
      </c>
      <c r="I5119" s="123" t="s">
        <v>190</v>
      </c>
      <c r="J5119" s="123">
        <v>2</v>
      </c>
      <c r="K5119" s="123">
        <v>3</v>
      </c>
      <c r="L5119" s="123">
        <v>302</v>
      </c>
      <c r="M5119" s="123">
        <v>33</v>
      </c>
    </row>
    <row r="5120" spans="1:14" x14ac:dyDescent="0.25">
      <c r="A5120" s="123">
        <v>907</v>
      </c>
      <c r="B5120" s="123">
        <v>907</v>
      </c>
      <c r="C5120" s="123">
        <v>6</v>
      </c>
      <c r="D5120" s="123" t="s">
        <v>208</v>
      </c>
      <c r="E5120" s="123">
        <v>14</v>
      </c>
      <c r="F5120" s="123" t="s">
        <v>451</v>
      </c>
      <c r="G5120" s="123" t="s">
        <v>452</v>
      </c>
      <c r="H5120" s="123" t="s">
        <v>188</v>
      </c>
      <c r="I5120" s="123" t="s">
        <v>190</v>
      </c>
      <c r="J5120" s="123">
        <v>2</v>
      </c>
      <c r="K5120" s="123">
        <v>4</v>
      </c>
      <c r="L5120" s="123">
        <v>401</v>
      </c>
      <c r="M5120" s="123">
        <v>30</v>
      </c>
    </row>
    <row r="5121" spans="1:13" x14ac:dyDescent="0.25">
      <c r="A5121" s="123">
        <v>907</v>
      </c>
      <c r="B5121" s="123">
        <v>907</v>
      </c>
      <c r="C5121" s="123">
        <v>6</v>
      </c>
      <c r="D5121" s="123" t="s">
        <v>208</v>
      </c>
      <c r="E5121" s="123">
        <v>14</v>
      </c>
      <c r="F5121" s="123" t="s">
        <v>451</v>
      </c>
      <c r="G5121" s="123" t="s">
        <v>452</v>
      </c>
      <c r="H5121" s="123" t="s">
        <v>188</v>
      </c>
      <c r="I5121" s="123" t="s">
        <v>190</v>
      </c>
      <c r="J5121" s="123">
        <v>2</v>
      </c>
      <c r="K5121" s="123">
        <v>4</v>
      </c>
      <c r="L5121" s="123">
        <v>402</v>
      </c>
      <c r="M5121" s="123">
        <v>30</v>
      </c>
    </row>
    <row r="5122" spans="1:13" x14ac:dyDescent="0.25">
      <c r="A5122" s="123">
        <v>907</v>
      </c>
      <c r="B5122" s="123">
        <v>910</v>
      </c>
      <c r="C5122" s="123">
        <v>6</v>
      </c>
      <c r="D5122" s="123" t="s">
        <v>208</v>
      </c>
      <c r="E5122" s="123">
        <v>14</v>
      </c>
      <c r="F5122" s="123" t="s">
        <v>451</v>
      </c>
      <c r="G5122" s="123" t="s">
        <v>453</v>
      </c>
      <c r="H5122" s="123" t="s">
        <v>188</v>
      </c>
      <c r="I5122" s="123" t="s">
        <v>189</v>
      </c>
      <c r="J5122" s="123">
        <v>1</v>
      </c>
      <c r="K5122" s="123">
        <v>0</v>
      </c>
      <c r="L5122" s="123">
        <v>1</v>
      </c>
      <c r="M5122" s="123">
        <v>25</v>
      </c>
    </row>
    <row r="5123" spans="1:13" x14ac:dyDescent="0.25">
      <c r="A5123" s="123">
        <v>907</v>
      </c>
      <c r="B5123" s="123">
        <v>910</v>
      </c>
      <c r="C5123" s="123">
        <v>6</v>
      </c>
      <c r="D5123" s="123" t="s">
        <v>208</v>
      </c>
      <c r="E5123" s="123">
        <v>14</v>
      </c>
      <c r="F5123" s="123" t="s">
        <v>451</v>
      </c>
      <c r="G5123" s="123" t="s">
        <v>453</v>
      </c>
      <c r="H5123" s="123" t="s">
        <v>188</v>
      </c>
      <c r="I5123" s="123" t="s">
        <v>189</v>
      </c>
      <c r="J5123" s="123">
        <v>2</v>
      </c>
      <c r="K5123" s="123">
        <v>4</v>
      </c>
      <c r="L5123" s="123">
        <v>401</v>
      </c>
      <c r="M5123" s="123">
        <v>35</v>
      </c>
    </row>
    <row r="5124" spans="1:13" x14ac:dyDescent="0.25">
      <c r="A5124" s="123">
        <v>907</v>
      </c>
      <c r="B5124" s="123">
        <v>910</v>
      </c>
      <c r="C5124" s="123">
        <v>6</v>
      </c>
      <c r="D5124" s="123" t="s">
        <v>208</v>
      </c>
      <c r="E5124" s="123">
        <v>14</v>
      </c>
      <c r="F5124" s="123" t="s">
        <v>451</v>
      </c>
      <c r="G5124" s="123" t="s">
        <v>453</v>
      </c>
      <c r="H5124" s="123" t="s">
        <v>188</v>
      </c>
      <c r="I5124" s="123" t="s">
        <v>189</v>
      </c>
      <c r="J5124" s="123">
        <v>2</v>
      </c>
      <c r="K5124" s="123">
        <v>5</v>
      </c>
      <c r="L5124" s="123">
        <v>501</v>
      </c>
      <c r="M5124" s="123">
        <v>29</v>
      </c>
    </row>
    <row r="5125" spans="1:13" x14ac:dyDescent="0.25">
      <c r="A5125" s="123">
        <v>907</v>
      </c>
      <c r="B5125" s="123">
        <v>910</v>
      </c>
      <c r="C5125" s="123">
        <v>6</v>
      </c>
      <c r="D5125" s="123" t="s">
        <v>208</v>
      </c>
      <c r="E5125" s="123">
        <v>14</v>
      </c>
      <c r="F5125" s="123" t="s">
        <v>451</v>
      </c>
      <c r="G5125" s="123" t="s">
        <v>453</v>
      </c>
      <c r="H5125" s="123" t="s">
        <v>188</v>
      </c>
      <c r="I5125" s="123" t="s">
        <v>189</v>
      </c>
      <c r="J5125" s="123">
        <v>3</v>
      </c>
      <c r="K5125" s="123">
        <v>6</v>
      </c>
      <c r="L5125" s="123">
        <v>601</v>
      </c>
      <c r="M5125" s="123">
        <v>23</v>
      </c>
    </row>
    <row r="5126" spans="1:13" x14ac:dyDescent="0.25">
      <c r="A5126" s="123">
        <v>907</v>
      </c>
      <c r="B5126" s="123">
        <v>910</v>
      </c>
      <c r="C5126" s="123">
        <v>6</v>
      </c>
      <c r="D5126" s="123" t="s">
        <v>208</v>
      </c>
      <c r="E5126" s="123">
        <v>14</v>
      </c>
      <c r="F5126" s="123" t="s">
        <v>451</v>
      </c>
      <c r="G5126" s="123" t="s">
        <v>453</v>
      </c>
      <c r="H5126" s="123" t="s">
        <v>188</v>
      </c>
      <c r="I5126" s="123" t="s">
        <v>189</v>
      </c>
      <c r="J5126" s="123">
        <v>3</v>
      </c>
      <c r="K5126" s="123">
        <v>7</v>
      </c>
      <c r="L5126" s="123">
        <v>701</v>
      </c>
      <c r="M5126" s="123">
        <v>26</v>
      </c>
    </row>
    <row r="5127" spans="1:13" x14ac:dyDescent="0.25">
      <c r="A5127" s="123">
        <v>907</v>
      </c>
      <c r="B5127" s="123">
        <v>910</v>
      </c>
      <c r="C5127" s="123">
        <v>6</v>
      </c>
      <c r="D5127" s="123" t="s">
        <v>208</v>
      </c>
      <c r="E5127" s="123">
        <v>14</v>
      </c>
      <c r="F5127" s="123" t="s">
        <v>451</v>
      </c>
      <c r="G5127" s="123" t="s">
        <v>453</v>
      </c>
      <c r="H5127" s="123" t="s">
        <v>188</v>
      </c>
      <c r="I5127" s="123" t="s">
        <v>190</v>
      </c>
      <c r="J5127" s="123">
        <v>2</v>
      </c>
      <c r="K5127" s="123">
        <v>1</v>
      </c>
      <c r="L5127" s="123">
        <v>101</v>
      </c>
      <c r="M5127" s="123">
        <v>26</v>
      </c>
    </row>
    <row r="5128" spans="1:13" x14ac:dyDescent="0.25">
      <c r="A5128" s="123">
        <v>907</v>
      </c>
      <c r="B5128" s="123">
        <v>910</v>
      </c>
      <c r="C5128" s="123">
        <v>6</v>
      </c>
      <c r="D5128" s="123" t="s">
        <v>208</v>
      </c>
      <c r="E5128" s="123">
        <v>14</v>
      </c>
      <c r="F5128" s="123" t="s">
        <v>451</v>
      </c>
      <c r="G5128" s="123" t="s">
        <v>453</v>
      </c>
      <c r="H5128" s="123" t="s">
        <v>188</v>
      </c>
      <c r="I5128" s="123" t="s">
        <v>190</v>
      </c>
      <c r="J5128" s="123">
        <v>2</v>
      </c>
      <c r="K5128" s="123">
        <v>2</v>
      </c>
      <c r="L5128" s="123">
        <v>201</v>
      </c>
      <c r="M5128" s="123">
        <v>27</v>
      </c>
    </row>
    <row r="5129" spans="1:13" x14ac:dyDescent="0.25">
      <c r="A5129" s="123">
        <v>907</v>
      </c>
      <c r="B5129" s="123">
        <v>910</v>
      </c>
      <c r="C5129" s="123">
        <v>6</v>
      </c>
      <c r="D5129" s="123" t="s">
        <v>208</v>
      </c>
      <c r="E5129" s="123">
        <v>14</v>
      </c>
      <c r="F5129" s="123" t="s">
        <v>451</v>
      </c>
      <c r="G5129" s="123" t="s">
        <v>453</v>
      </c>
      <c r="H5129" s="123" t="s">
        <v>188</v>
      </c>
      <c r="I5129" s="123" t="s">
        <v>190</v>
      </c>
      <c r="J5129" s="123">
        <v>2</v>
      </c>
      <c r="K5129" s="123">
        <v>2</v>
      </c>
      <c r="L5129" s="123">
        <v>202</v>
      </c>
      <c r="M5129" s="123">
        <v>28</v>
      </c>
    </row>
    <row r="5130" spans="1:13" x14ac:dyDescent="0.25">
      <c r="A5130" s="123">
        <v>907</v>
      </c>
      <c r="B5130" s="123">
        <v>910</v>
      </c>
      <c r="C5130" s="123">
        <v>6</v>
      </c>
      <c r="D5130" s="123" t="s">
        <v>208</v>
      </c>
      <c r="E5130" s="123">
        <v>14</v>
      </c>
      <c r="F5130" s="123" t="s">
        <v>451</v>
      </c>
      <c r="G5130" s="123" t="s">
        <v>453</v>
      </c>
      <c r="H5130" s="123" t="s">
        <v>188</v>
      </c>
      <c r="I5130" s="123" t="s">
        <v>190</v>
      </c>
      <c r="J5130" s="123">
        <v>2</v>
      </c>
      <c r="K5130" s="123">
        <v>3</v>
      </c>
      <c r="L5130" s="123">
        <v>301</v>
      </c>
      <c r="M5130" s="123">
        <v>41</v>
      </c>
    </row>
  </sheetData>
  <mergeCells count="7">
    <mergeCell ref="A1:C4"/>
    <mergeCell ref="D1:M1"/>
    <mergeCell ref="D2:M2"/>
    <mergeCell ref="D3:M3"/>
    <mergeCell ref="D4:F4"/>
    <mergeCell ref="G4:H4"/>
    <mergeCell ref="I4:M4"/>
  </mergeCells>
  <pageMargins left="0.47244094488188981" right="0.70866141732283472" top="0.43307086614173229" bottom="0.39370078740157483" header="0.31496062992125984" footer="0.31496062992125984"/>
  <pageSetup paperSize="5"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T59"/>
  <sheetViews>
    <sheetView workbookViewId="0">
      <selection activeCell="B15" sqref="B15"/>
    </sheetView>
  </sheetViews>
  <sheetFormatPr baseColWidth="10" defaultRowHeight="15" x14ac:dyDescent="0.25"/>
  <cols>
    <col min="1" max="1" width="3.140625" customWidth="1"/>
    <col min="2" max="2" width="42.140625" customWidth="1"/>
    <col min="3" max="14" width="7.42578125" customWidth="1"/>
    <col min="15" max="15" width="7.7109375" customWidth="1"/>
    <col min="16" max="20" width="7.42578125" customWidth="1"/>
  </cols>
  <sheetData>
    <row r="1" spans="2:20" x14ac:dyDescent="0.25">
      <c r="B1" s="512" t="s">
        <v>454</v>
      </c>
      <c r="C1" s="514" t="s">
        <v>455</v>
      </c>
      <c r="D1" s="514"/>
      <c r="E1" s="514"/>
      <c r="F1" s="514"/>
      <c r="G1" s="514"/>
      <c r="H1" s="514"/>
      <c r="I1" s="514"/>
      <c r="J1" s="514"/>
      <c r="K1" s="514"/>
      <c r="L1" s="514"/>
      <c r="M1" s="514"/>
      <c r="N1" s="514"/>
      <c r="O1" s="514"/>
      <c r="P1" s="514"/>
      <c r="Q1" s="514"/>
      <c r="R1" s="514"/>
      <c r="S1" s="514"/>
      <c r="T1" s="514"/>
    </row>
    <row r="2" spans="2:20" x14ac:dyDescent="0.25">
      <c r="B2" s="512"/>
      <c r="C2" s="515" t="s">
        <v>456</v>
      </c>
      <c r="D2" s="516"/>
      <c r="E2" s="517"/>
      <c r="F2" s="515" t="s">
        <v>457</v>
      </c>
      <c r="G2" s="516"/>
      <c r="H2" s="516"/>
      <c r="I2" s="517"/>
      <c r="J2" s="515" t="s">
        <v>458</v>
      </c>
      <c r="K2" s="516"/>
      <c r="L2" s="517"/>
      <c r="M2" s="515" t="s">
        <v>459</v>
      </c>
      <c r="N2" s="516"/>
      <c r="O2" s="516"/>
      <c r="P2" s="516"/>
      <c r="Q2" s="517"/>
      <c r="R2" s="515" t="s">
        <v>460</v>
      </c>
      <c r="S2" s="516"/>
      <c r="T2" s="517"/>
    </row>
    <row r="3" spans="2:20" x14ac:dyDescent="0.25">
      <c r="B3" s="513"/>
      <c r="C3" s="124" t="s">
        <v>461</v>
      </c>
      <c r="D3" s="124" t="s">
        <v>1</v>
      </c>
      <c r="E3" s="124" t="s">
        <v>2</v>
      </c>
      <c r="F3" s="124" t="s">
        <v>3</v>
      </c>
      <c r="G3" s="124" t="s">
        <v>4</v>
      </c>
      <c r="H3" s="124" t="s">
        <v>5</v>
      </c>
      <c r="I3" s="124" t="s">
        <v>6</v>
      </c>
      <c r="J3" s="124" t="s">
        <v>7</v>
      </c>
      <c r="K3" s="124" t="s">
        <v>8</v>
      </c>
      <c r="L3" s="124" t="s">
        <v>9</v>
      </c>
      <c r="M3" s="124" t="s">
        <v>10</v>
      </c>
      <c r="N3" s="124" t="s">
        <v>11</v>
      </c>
      <c r="O3" s="124" t="s">
        <v>12</v>
      </c>
      <c r="P3" s="124" t="s">
        <v>13</v>
      </c>
      <c r="Q3" s="124" t="s">
        <v>14</v>
      </c>
      <c r="R3" s="124" t="s">
        <v>196</v>
      </c>
      <c r="S3" s="124" t="s">
        <v>333</v>
      </c>
      <c r="T3" s="124" t="s">
        <v>344</v>
      </c>
    </row>
    <row r="4" spans="2:20" x14ac:dyDescent="0.25">
      <c r="B4" s="125" t="s">
        <v>109</v>
      </c>
      <c r="C4" s="126">
        <v>1750</v>
      </c>
      <c r="D4" s="126">
        <v>7125</v>
      </c>
      <c r="E4" s="126">
        <v>7825</v>
      </c>
      <c r="F4" s="126">
        <v>9813</v>
      </c>
      <c r="G4" s="126">
        <v>12528</v>
      </c>
      <c r="H4" s="126">
        <v>14523</v>
      </c>
      <c r="I4" s="126">
        <v>5385</v>
      </c>
      <c r="J4" s="126">
        <v>4972</v>
      </c>
      <c r="K4" s="126">
        <v>5217</v>
      </c>
      <c r="L4" s="126">
        <v>6277</v>
      </c>
      <c r="M4" s="126">
        <v>6662</v>
      </c>
      <c r="N4" s="126">
        <v>17133</v>
      </c>
      <c r="O4" s="126">
        <v>5746</v>
      </c>
      <c r="P4" s="126">
        <v>5094</v>
      </c>
      <c r="Q4" s="126">
        <v>4527</v>
      </c>
      <c r="R4" s="126">
        <v>9974</v>
      </c>
      <c r="S4" s="126">
        <v>5183</v>
      </c>
      <c r="T4" s="126">
        <v>4518</v>
      </c>
    </row>
    <row r="5" spans="2:20" ht="24.75" x14ac:dyDescent="0.25">
      <c r="B5" s="125" t="s">
        <v>111</v>
      </c>
      <c r="C5" s="127">
        <v>811</v>
      </c>
      <c r="D5" s="127"/>
      <c r="E5" s="127"/>
      <c r="F5" s="127"/>
      <c r="G5" s="127"/>
      <c r="H5" s="127">
        <v>5845</v>
      </c>
      <c r="I5" s="127"/>
      <c r="J5" s="127"/>
      <c r="K5" s="127">
        <v>2462</v>
      </c>
      <c r="L5" s="127"/>
      <c r="M5" s="127">
        <v>752</v>
      </c>
      <c r="N5" s="127">
        <v>1930</v>
      </c>
      <c r="O5" s="127">
        <v>1245</v>
      </c>
      <c r="P5" s="126">
        <v>7927</v>
      </c>
      <c r="Q5" s="127">
        <v>388</v>
      </c>
      <c r="R5" s="127"/>
      <c r="S5" s="127">
        <v>788</v>
      </c>
      <c r="T5" s="127"/>
    </row>
    <row r="6" spans="2:20" x14ac:dyDescent="0.25">
      <c r="B6" s="125" t="s">
        <v>112</v>
      </c>
      <c r="C6" s="126"/>
      <c r="D6" s="127"/>
      <c r="E6" s="127"/>
      <c r="F6" s="127"/>
      <c r="G6" s="127"/>
      <c r="H6" s="126"/>
      <c r="I6" s="127"/>
      <c r="J6" s="127"/>
      <c r="K6" s="126"/>
      <c r="L6" s="127"/>
      <c r="M6" s="126"/>
      <c r="N6" s="126"/>
      <c r="O6" s="126"/>
      <c r="P6" s="126">
        <v>2896</v>
      </c>
      <c r="Q6" s="126"/>
      <c r="R6" s="127"/>
      <c r="S6" s="126"/>
      <c r="T6" s="127"/>
    </row>
    <row r="7" spans="2:20" x14ac:dyDescent="0.25">
      <c r="B7" s="125" t="s">
        <v>113</v>
      </c>
      <c r="C7" s="126">
        <v>341</v>
      </c>
      <c r="D7" s="127"/>
      <c r="E7" s="127"/>
      <c r="F7" s="127"/>
      <c r="G7" s="127"/>
      <c r="H7" s="127"/>
      <c r="I7" s="127"/>
      <c r="J7" s="127"/>
      <c r="K7" s="127"/>
      <c r="L7" s="126">
        <v>108</v>
      </c>
      <c r="M7" s="127"/>
      <c r="N7" s="126">
        <v>96</v>
      </c>
      <c r="O7" s="126">
        <v>447</v>
      </c>
      <c r="P7" s="127"/>
      <c r="Q7" s="127"/>
      <c r="R7" s="127"/>
      <c r="S7" s="127"/>
      <c r="T7" s="127"/>
    </row>
    <row r="8" spans="2:20" ht="24.75" x14ac:dyDescent="0.25">
      <c r="B8" s="125" t="s">
        <v>114</v>
      </c>
      <c r="C8" s="127">
        <v>27</v>
      </c>
      <c r="D8" s="126">
        <v>24</v>
      </c>
      <c r="E8" s="126">
        <v>42</v>
      </c>
      <c r="F8" s="127">
        <v>186</v>
      </c>
      <c r="G8" s="127">
        <v>157</v>
      </c>
      <c r="H8" s="127">
        <v>150</v>
      </c>
      <c r="I8" s="127"/>
      <c r="J8" s="126">
        <v>25</v>
      </c>
      <c r="K8" s="127">
        <v>56</v>
      </c>
      <c r="L8" s="126"/>
      <c r="M8" s="126">
        <v>86</v>
      </c>
      <c r="N8" s="127"/>
      <c r="O8" s="127">
        <v>30</v>
      </c>
      <c r="P8" s="127"/>
      <c r="Q8" s="127">
        <v>100</v>
      </c>
      <c r="R8" s="127">
        <v>28</v>
      </c>
      <c r="S8" s="127">
        <v>22</v>
      </c>
      <c r="T8" s="126">
        <v>46</v>
      </c>
    </row>
    <row r="9" spans="2:20" x14ac:dyDescent="0.25">
      <c r="B9" s="125" t="s">
        <v>116</v>
      </c>
      <c r="C9" s="126"/>
      <c r="D9" s="127"/>
      <c r="E9" s="126">
        <v>316</v>
      </c>
      <c r="F9" s="126"/>
      <c r="G9" s="126">
        <v>1292</v>
      </c>
      <c r="H9" s="126">
        <v>2980</v>
      </c>
      <c r="I9" s="126">
        <v>2614</v>
      </c>
      <c r="J9" s="126">
        <v>209</v>
      </c>
      <c r="K9" s="127">
        <v>1207</v>
      </c>
      <c r="L9" s="126">
        <v>1009</v>
      </c>
      <c r="M9" s="126">
        <v>86</v>
      </c>
      <c r="N9" s="126">
        <v>2970</v>
      </c>
      <c r="O9" s="126">
        <v>1282</v>
      </c>
      <c r="P9" s="126">
        <v>3472</v>
      </c>
      <c r="Q9" s="126">
        <v>186</v>
      </c>
      <c r="R9" s="126">
        <v>785</v>
      </c>
      <c r="S9" s="126"/>
      <c r="T9" s="126"/>
    </row>
    <row r="10" spans="2:20" ht="24.75" x14ac:dyDescent="0.25">
      <c r="B10" s="125" t="s">
        <v>118</v>
      </c>
      <c r="C10" s="126">
        <v>160</v>
      </c>
      <c r="D10" s="126">
        <v>139</v>
      </c>
      <c r="E10" s="126">
        <v>373</v>
      </c>
      <c r="F10" s="126">
        <v>626</v>
      </c>
      <c r="G10" s="126">
        <v>472</v>
      </c>
      <c r="H10" s="126">
        <v>1159</v>
      </c>
      <c r="I10" s="126">
        <v>483</v>
      </c>
      <c r="J10" s="126">
        <v>329</v>
      </c>
      <c r="K10" s="126"/>
      <c r="L10" s="126">
        <v>148</v>
      </c>
      <c r="M10" s="126">
        <v>311</v>
      </c>
      <c r="N10" s="126">
        <v>637</v>
      </c>
      <c r="O10" s="126">
        <v>404</v>
      </c>
      <c r="P10" s="126">
        <v>108</v>
      </c>
      <c r="Q10" s="126">
        <v>211</v>
      </c>
      <c r="R10" s="126">
        <v>554</v>
      </c>
      <c r="S10" s="126">
        <v>281</v>
      </c>
      <c r="T10" s="127">
        <v>160</v>
      </c>
    </row>
    <row r="11" spans="2:20" x14ac:dyDescent="0.25">
      <c r="B11" s="125" t="s">
        <v>121</v>
      </c>
      <c r="C11" s="126"/>
      <c r="D11" s="126"/>
      <c r="E11" s="126"/>
      <c r="F11" s="126">
        <v>10</v>
      </c>
      <c r="G11" s="126">
        <v>5</v>
      </c>
      <c r="H11" s="126">
        <v>38</v>
      </c>
      <c r="I11" s="126">
        <v>18</v>
      </c>
      <c r="J11" s="126"/>
      <c r="K11" s="126"/>
      <c r="L11" s="126">
        <v>19</v>
      </c>
      <c r="M11" s="126"/>
      <c r="N11" s="126"/>
      <c r="O11" s="126">
        <v>40</v>
      </c>
      <c r="P11" s="126"/>
      <c r="Q11" s="126">
        <v>24</v>
      </c>
      <c r="R11" s="126"/>
      <c r="S11" s="126"/>
      <c r="T11" s="127"/>
    </row>
    <row r="12" spans="2:20" x14ac:dyDescent="0.25">
      <c r="B12" s="128" t="s">
        <v>124</v>
      </c>
      <c r="C12" s="129">
        <v>6276</v>
      </c>
      <c r="D12" s="129">
        <v>1506</v>
      </c>
      <c r="E12" s="129">
        <v>902</v>
      </c>
      <c r="F12" s="129">
        <v>726</v>
      </c>
      <c r="G12" s="129">
        <v>1089</v>
      </c>
      <c r="H12" s="129">
        <v>1759</v>
      </c>
      <c r="I12" s="129">
        <v>3029</v>
      </c>
      <c r="J12" s="129">
        <v>3935</v>
      </c>
      <c r="K12" s="129">
        <v>3990</v>
      </c>
      <c r="L12" s="129">
        <v>2670</v>
      </c>
      <c r="M12" s="129">
        <v>549</v>
      </c>
      <c r="N12" s="129">
        <v>8881</v>
      </c>
      <c r="O12" s="129">
        <v>5143</v>
      </c>
      <c r="P12" s="129">
        <v>4437</v>
      </c>
      <c r="Q12" s="129">
        <v>1402</v>
      </c>
      <c r="R12" s="129">
        <v>3592</v>
      </c>
      <c r="S12" s="129">
        <v>524</v>
      </c>
      <c r="T12" s="129"/>
    </row>
    <row r="13" spans="2:20" x14ac:dyDescent="0.25">
      <c r="B13" s="130"/>
      <c r="C13" s="129"/>
      <c r="D13" s="129"/>
      <c r="E13" s="129"/>
      <c r="F13" s="129"/>
      <c r="G13" s="129"/>
      <c r="H13" s="129"/>
      <c r="I13" s="129"/>
      <c r="J13" s="129"/>
      <c r="K13" s="129"/>
      <c r="L13" s="129"/>
      <c r="M13" s="129"/>
      <c r="N13" s="129"/>
      <c r="O13" s="129"/>
      <c r="P13" s="129"/>
      <c r="Q13" s="129"/>
      <c r="R13" s="129"/>
      <c r="S13" s="129"/>
      <c r="T13" s="129"/>
    </row>
    <row r="14" spans="2:20" x14ac:dyDescent="0.25">
      <c r="C14" s="131">
        <f>SUM(C4:C13)</f>
        <v>9365</v>
      </c>
      <c r="D14" s="131">
        <f t="shared" ref="D14:T14" si="0">SUM(D4:D13)</f>
        <v>8794</v>
      </c>
      <c r="E14" s="131">
        <f t="shared" si="0"/>
        <v>9458</v>
      </c>
      <c r="F14" s="131">
        <f t="shared" si="0"/>
        <v>11361</v>
      </c>
      <c r="G14" s="131">
        <f t="shared" si="0"/>
        <v>15543</v>
      </c>
      <c r="H14" s="131">
        <f t="shared" si="0"/>
        <v>26454</v>
      </c>
      <c r="I14" s="131">
        <f t="shared" si="0"/>
        <v>11529</v>
      </c>
      <c r="J14" s="131">
        <f t="shared" si="0"/>
        <v>9470</v>
      </c>
      <c r="K14" s="131">
        <f t="shared" si="0"/>
        <v>12932</v>
      </c>
      <c r="L14" s="131">
        <f t="shared" si="0"/>
        <v>10231</v>
      </c>
      <c r="M14" s="131">
        <f t="shared" si="0"/>
        <v>8446</v>
      </c>
      <c r="N14" s="131">
        <f t="shared" si="0"/>
        <v>31647</v>
      </c>
      <c r="O14" s="131">
        <f t="shared" si="0"/>
        <v>14337</v>
      </c>
      <c r="P14" s="131">
        <f t="shared" si="0"/>
        <v>23934</v>
      </c>
      <c r="Q14" s="131">
        <f t="shared" si="0"/>
        <v>6838</v>
      </c>
      <c r="R14" s="131">
        <f t="shared" si="0"/>
        <v>14933</v>
      </c>
      <c r="S14" s="131">
        <f t="shared" si="0"/>
        <v>6798</v>
      </c>
      <c r="T14" s="131">
        <f t="shared" si="0"/>
        <v>4724</v>
      </c>
    </row>
    <row r="15" spans="2:20" x14ac:dyDescent="0.25">
      <c r="B15" s="132" t="s">
        <v>462</v>
      </c>
      <c r="C15" s="518">
        <f>SUM(C14:E14)</f>
        <v>27617</v>
      </c>
      <c r="D15" s="518"/>
      <c r="E15" s="518"/>
      <c r="F15" s="519">
        <f>SUM(F14:I14)</f>
        <v>64887</v>
      </c>
      <c r="G15" s="519"/>
      <c r="H15" s="519"/>
      <c r="I15" s="519"/>
      <c r="J15" s="520">
        <f>SUM(J14:L14)</f>
        <v>32633</v>
      </c>
      <c r="K15" s="520"/>
      <c r="L15" s="520"/>
      <c r="M15" s="521">
        <f>SUM(M14:Q14)</f>
        <v>85202</v>
      </c>
      <c r="N15" s="521"/>
      <c r="O15" s="521"/>
      <c r="P15" s="521"/>
      <c r="Q15" s="521"/>
      <c r="R15" s="522">
        <f>SUM(R14:T14)</f>
        <v>26455</v>
      </c>
      <c r="S15" s="522"/>
      <c r="T15" s="522"/>
    </row>
    <row r="18" spans="3:20" x14ac:dyDescent="0.25">
      <c r="C18" s="60" t="str">
        <f t="shared" ref="C18:T18" si="1">C3</f>
        <v>1</v>
      </c>
      <c r="D18" s="60" t="str">
        <f t="shared" si="1"/>
        <v>2</v>
      </c>
      <c r="E18" s="60" t="str">
        <f t="shared" si="1"/>
        <v>3</v>
      </c>
      <c r="F18" s="60" t="str">
        <f t="shared" si="1"/>
        <v>4</v>
      </c>
      <c r="G18" s="60" t="str">
        <f t="shared" si="1"/>
        <v>5</v>
      </c>
      <c r="H18" s="60" t="str">
        <f t="shared" si="1"/>
        <v>6</v>
      </c>
      <c r="I18" s="60" t="str">
        <f t="shared" si="1"/>
        <v>7</v>
      </c>
      <c r="J18" s="60" t="str">
        <f t="shared" si="1"/>
        <v>8</v>
      </c>
      <c r="K18" s="60" t="str">
        <f t="shared" si="1"/>
        <v>9</v>
      </c>
      <c r="L18" s="60" t="str">
        <f t="shared" si="1"/>
        <v>10</v>
      </c>
      <c r="M18" s="60" t="str">
        <f t="shared" si="1"/>
        <v>11</v>
      </c>
      <c r="N18" s="60" t="str">
        <f t="shared" si="1"/>
        <v>12</v>
      </c>
      <c r="O18" s="60" t="str">
        <f t="shared" si="1"/>
        <v>13</v>
      </c>
      <c r="P18" s="60" t="str">
        <f t="shared" si="1"/>
        <v>14</v>
      </c>
      <c r="Q18" s="60" t="str">
        <f t="shared" si="1"/>
        <v>15</v>
      </c>
      <c r="R18" s="60" t="str">
        <f t="shared" si="1"/>
        <v>Conti</v>
      </c>
      <c r="S18" s="60" t="str">
        <f t="shared" si="1"/>
        <v>Insu</v>
      </c>
      <c r="T18" s="60" t="str">
        <f t="shared" si="1"/>
        <v>Rive</v>
      </c>
    </row>
    <row r="19" spans="3:20" x14ac:dyDescent="0.25">
      <c r="C19" s="133">
        <f>C14</f>
        <v>9365</v>
      </c>
      <c r="D19" s="133">
        <f t="shared" ref="D19:T19" si="2">D14</f>
        <v>8794</v>
      </c>
      <c r="E19" s="133">
        <f t="shared" si="2"/>
        <v>9458</v>
      </c>
      <c r="F19" s="133">
        <f t="shared" si="2"/>
        <v>11361</v>
      </c>
      <c r="G19" s="133">
        <f t="shared" si="2"/>
        <v>15543</v>
      </c>
      <c r="H19" s="133">
        <f t="shared" si="2"/>
        <v>26454</v>
      </c>
      <c r="I19" s="133">
        <f t="shared" si="2"/>
        <v>11529</v>
      </c>
      <c r="J19" s="133">
        <f t="shared" si="2"/>
        <v>9470</v>
      </c>
      <c r="K19" s="133">
        <f t="shared" si="2"/>
        <v>12932</v>
      </c>
      <c r="L19" s="133">
        <f t="shared" si="2"/>
        <v>10231</v>
      </c>
      <c r="M19" s="133">
        <f t="shared" si="2"/>
        <v>8446</v>
      </c>
      <c r="N19" s="133">
        <f t="shared" si="2"/>
        <v>31647</v>
      </c>
      <c r="O19" s="133">
        <f t="shared" si="2"/>
        <v>14337</v>
      </c>
      <c r="P19" s="133">
        <f t="shared" si="2"/>
        <v>23934</v>
      </c>
      <c r="Q19" s="133">
        <f t="shared" si="2"/>
        <v>6838</v>
      </c>
      <c r="R19" s="133">
        <f t="shared" si="2"/>
        <v>14933</v>
      </c>
      <c r="S19" s="133">
        <f t="shared" si="2"/>
        <v>6798</v>
      </c>
      <c r="T19" s="133">
        <f t="shared" si="2"/>
        <v>4724</v>
      </c>
    </row>
    <row r="21" spans="3:20" x14ac:dyDescent="0.25">
      <c r="C21" s="133">
        <f>SUM(C4:C12)</f>
        <v>9365</v>
      </c>
      <c r="D21" s="133">
        <f t="shared" ref="D21:T21" si="3">SUM(D4:D12)</f>
        <v>8794</v>
      </c>
      <c r="E21" s="133">
        <f t="shared" si="3"/>
        <v>9458</v>
      </c>
      <c r="F21" s="133">
        <f t="shared" si="3"/>
        <v>11361</v>
      </c>
      <c r="G21" s="133">
        <f t="shared" si="3"/>
        <v>15543</v>
      </c>
      <c r="H21" s="133">
        <f t="shared" si="3"/>
        <v>26454</v>
      </c>
      <c r="I21" s="133">
        <f t="shared" si="3"/>
        <v>11529</v>
      </c>
      <c r="J21" s="133">
        <f t="shared" si="3"/>
        <v>9470</v>
      </c>
      <c r="K21" s="133">
        <f t="shared" si="3"/>
        <v>12932</v>
      </c>
      <c r="L21" s="133">
        <f t="shared" si="3"/>
        <v>10231</v>
      </c>
      <c r="M21" s="133">
        <f t="shared" si="3"/>
        <v>8446</v>
      </c>
      <c r="N21" s="133">
        <f t="shared" si="3"/>
        <v>31647</v>
      </c>
      <c r="O21" s="133">
        <f t="shared" si="3"/>
        <v>14337</v>
      </c>
      <c r="P21" s="133">
        <f t="shared" si="3"/>
        <v>23934</v>
      </c>
      <c r="Q21" s="133">
        <f t="shared" si="3"/>
        <v>6838</v>
      </c>
      <c r="R21" s="133">
        <f t="shared" si="3"/>
        <v>14933</v>
      </c>
      <c r="S21" s="133">
        <f t="shared" si="3"/>
        <v>6798</v>
      </c>
      <c r="T21" s="133">
        <f t="shared" si="3"/>
        <v>4724</v>
      </c>
    </row>
    <row r="22" spans="3:20" x14ac:dyDescent="0.25">
      <c r="C22" s="133">
        <f>SUM(C13)</f>
        <v>0</v>
      </c>
      <c r="D22" s="133">
        <f t="shared" ref="D22:T22" si="4">SUM(D13)</f>
        <v>0</v>
      </c>
      <c r="E22" s="133">
        <f t="shared" si="4"/>
        <v>0</v>
      </c>
      <c r="F22" s="133">
        <f t="shared" si="4"/>
        <v>0</v>
      </c>
      <c r="G22" s="133">
        <f t="shared" si="4"/>
        <v>0</v>
      </c>
      <c r="H22" s="133">
        <f t="shared" si="4"/>
        <v>0</v>
      </c>
      <c r="I22" s="133">
        <f t="shared" si="4"/>
        <v>0</v>
      </c>
      <c r="J22" s="133">
        <f t="shared" si="4"/>
        <v>0</v>
      </c>
      <c r="K22" s="133">
        <f t="shared" si="4"/>
        <v>0</v>
      </c>
      <c r="L22" s="133">
        <f t="shared" si="4"/>
        <v>0</v>
      </c>
      <c r="M22" s="133">
        <f t="shared" si="4"/>
        <v>0</v>
      </c>
      <c r="N22" s="133">
        <f t="shared" si="4"/>
        <v>0</v>
      </c>
      <c r="O22" s="133">
        <f t="shared" si="4"/>
        <v>0</v>
      </c>
      <c r="P22" s="133">
        <f t="shared" si="4"/>
        <v>0</v>
      </c>
      <c r="Q22" s="133">
        <f t="shared" si="4"/>
        <v>0</v>
      </c>
      <c r="R22" s="133">
        <f t="shared" si="4"/>
        <v>0</v>
      </c>
      <c r="S22" s="133">
        <f t="shared" si="4"/>
        <v>0</v>
      </c>
      <c r="T22" s="133">
        <f t="shared" si="4"/>
        <v>0</v>
      </c>
    </row>
    <row r="26" spans="3:20" x14ac:dyDescent="0.25">
      <c r="N26" t="str">
        <f>R2</f>
        <v>Rural</v>
      </c>
      <c r="O26" s="134">
        <f>R15</f>
        <v>26455</v>
      </c>
      <c r="P26">
        <f>SUM(R9:T9)</f>
        <v>785</v>
      </c>
    </row>
    <row r="27" spans="3:20" x14ac:dyDescent="0.25">
      <c r="N27" t="str">
        <f>C2</f>
        <v>Santa Rita</v>
      </c>
      <c r="O27" s="134">
        <f>C15</f>
        <v>27617</v>
      </c>
      <c r="P27">
        <f>SUM(C9:E9)</f>
        <v>316</v>
      </c>
    </row>
    <row r="28" spans="3:20" x14ac:dyDescent="0.25">
      <c r="N28" t="str">
        <f>J2</f>
        <v>Country</v>
      </c>
      <c r="O28" s="134">
        <f>J15</f>
        <v>32633</v>
      </c>
      <c r="P28">
        <f>SUM(J9:L9)</f>
        <v>2425</v>
      </c>
    </row>
    <row r="29" spans="3:20" x14ac:dyDescent="0.25">
      <c r="N29" t="str">
        <f>F2</f>
        <v>Virgen</v>
      </c>
      <c r="O29" s="134">
        <f>F15</f>
        <v>64887</v>
      </c>
      <c r="P29">
        <f>SUM(F9:I9)</f>
        <v>6886</v>
      </c>
    </row>
    <row r="30" spans="3:20" x14ac:dyDescent="0.25">
      <c r="N30" t="str">
        <f>M2</f>
        <v>Industrial</v>
      </c>
      <c r="O30" s="134">
        <f>M15</f>
        <v>85202</v>
      </c>
      <c r="P30">
        <f>SUM(M9:Q9)</f>
        <v>7996</v>
      </c>
    </row>
    <row r="39" spans="2:20" x14ac:dyDescent="0.25">
      <c r="B39" s="510" t="s">
        <v>463</v>
      </c>
      <c r="C39" s="477"/>
      <c r="D39" s="477"/>
      <c r="E39" s="477"/>
      <c r="F39" s="477"/>
      <c r="G39" s="510" t="s">
        <v>464</v>
      </c>
      <c r="H39" s="511"/>
      <c r="I39" s="511"/>
      <c r="J39" s="511"/>
      <c r="K39" s="511"/>
      <c r="L39" s="511"/>
      <c r="M39" s="511"/>
      <c r="N39" s="511"/>
      <c r="O39" s="89"/>
      <c r="P39" s="89"/>
      <c r="Q39" s="89"/>
      <c r="R39" s="89"/>
      <c r="S39" s="89"/>
      <c r="T39" s="89"/>
    </row>
    <row r="56" ht="15" customHeight="1" x14ac:dyDescent="0.25"/>
    <row r="58" ht="15" customHeight="1" x14ac:dyDescent="0.25"/>
    <row r="59" ht="15" customHeight="1" x14ac:dyDescent="0.25"/>
  </sheetData>
  <mergeCells count="14">
    <mergeCell ref="B39:F39"/>
    <mergeCell ref="G39:N39"/>
    <mergeCell ref="B1:B3"/>
    <mergeCell ref="C1:T1"/>
    <mergeCell ref="C2:E2"/>
    <mergeCell ref="F2:I2"/>
    <mergeCell ref="J2:L2"/>
    <mergeCell ref="M2:Q2"/>
    <mergeCell ref="R2:T2"/>
    <mergeCell ref="C15:E15"/>
    <mergeCell ref="F15:I15"/>
    <mergeCell ref="J15:L15"/>
    <mergeCell ref="M15:Q15"/>
    <mergeCell ref="R15:T15"/>
  </mergeCells>
  <pageMargins left="0.52" right="0.12" top="0.74803149606299213" bottom="0.74803149606299213" header="0.31496062992125984" footer="0.31496062992125984"/>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E12" sqref="E12"/>
    </sheetView>
  </sheetViews>
  <sheetFormatPr baseColWidth="10" defaultRowHeight="15" x14ac:dyDescent="0.25"/>
  <cols>
    <col min="1" max="1" width="22" bestFit="1" customWidth="1"/>
    <col min="2" max="2" width="14.140625" bestFit="1" customWidth="1"/>
    <col min="3" max="3" width="17" bestFit="1" customWidth="1"/>
    <col min="4" max="4" width="8.42578125" bestFit="1" customWidth="1"/>
    <col min="5" max="5" width="17.28515625" bestFit="1" customWidth="1"/>
  </cols>
  <sheetData>
    <row r="1" spans="1:5" x14ac:dyDescent="0.25">
      <c r="A1" s="135"/>
      <c r="B1" s="135" t="s">
        <v>465</v>
      </c>
      <c r="C1" s="135" t="s">
        <v>466</v>
      </c>
      <c r="D1" s="135" t="s">
        <v>467</v>
      </c>
      <c r="E1" s="135" t="s">
        <v>468</v>
      </c>
    </row>
    <row r="2" spans="1:5" x14ac:dyDescent="0.25">
      <c r="A2" s="135" t="s">
        <v>469</v>
      </c>
      <c r="B2" s="136">
        <v>757</v>
      </c>
      <c r="C2" s="136">
        <v>336</v>
      </c>
      <c r="D2" s="136">
        <v>4808</v>
      </c>
      <c r="E2" s="136">
        <v>5901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5"/>
  <sheetViews>
    <sheetView zoomScale="70" zoomScaleNormal="70" workbookViewId="0">
      <selection activeCell="I38" sqref="I38"/>
    </sheetView>
  </sheetViews>
  <sheetFormatPr baseColWidth="10" defaultRowHeight="15" x14ac:dyDescent="0.25"/>
  <cols>
    <col min="2" max="4" width="14.42578125" customWidth="1"/>
    <col min="6" max="6" width="12" customWidth="1"/>
    <col min="7" max="7" width="20.7109375" customWidth="1"/>
    <col min="8" max="8" width="21.42578125" customWidth="1"/>
    <col min="9" max="9" width="18.7109375" customWidth="1"/>
    <col min="10" max="10" width="19" customWidth="1"/>
    <col min="11" max="11" width="17" customWidth="1"/>
  </cols>
  <sheetData>
    <row r="1" spans="1:13" x14ac:dyDescent="0.25">
      <c r="A1" s="523" t="s">
        <v>470</v>
      </c>
      <c r="B1" s="523"/>
      <c r="C1" s="523"/>
      <c r="D1" s="523"/>
      <c r="F1" s="523" t="s">
        <v>471</v>
      </c>
      <c r="G1" s="523"/>
      <c r="H1" s="523"/>
      <c r="I1" s="523"/>
      <c r="J1" s="523"/>
      <c r="K1" s="523"/>
    </row>
    <row r="2" spans="1:13" x14ac:dyDescent="0.25">
      <c r="A2" s="138" t="s">
        <v>472</v>
      </c>
      <c r="B2" s="138" t="s">
        <v>195</v>
      </c>
      <c r="C2" s="138" t="s">
        <v>473</v>
      </c>
      <c r="D2" s="138" t="s">
        <v>153</v>
      </c>
      <c r="F2" s="138" t="s">
        <v>472</v>
      </c>
      <c r="G2" s="138" t="s">
        <v>474</v>
      </c>
      <c r="H2" s="138" t="s">
        <v>475</v>
      </c>
      <c r="I2" s="138" t="s">
        <v>476</v>
      </c>
      <c r="J2" s="138" t="s">
        <v>477</v>
      </c>
      <c r="K2" s="138" t="s">
        <v>153</v>
      </c>
    </row>
    <row r="3" spans="1:13" x14ac:dyDescent="0.25">
      <c r="A3" s="139">
        <v>2017</v>
      </c>
      <c r="B3" s="140">
        <v>0.83599999999999997</v>
      </c>
      <c r="C3" s="140">
        <v>0.87549999999999994</v>
      </c>
      <c r="D3" s="140">
        <v>0.87050000000000005</v>
      </c>
      <c r="F3" s="139">
        <v>2017</v>
      </c>
      <c r="G3" s="141">
        <v>0.9272122194726512</v>
      </c>
      <c r="H3" s="141">
        <v>0.88286297695964888</v>
      </c>
      <c r="I3" s="141">
        <v>0.83604662181370226</v>
      </c>
      <c r="J3" s="141">
        <v>0.88812984744979195</v>
      </c>
      <c r="K3" s="141">
        <v>0.87050816636247552</v>
      </c>
      <c r="M3" t="s">
        <v>478</v>
      </c>
    </row>
    <row r="4" spans="1:13" x14ac:dyDescent="0.25">
      <c r="A4" s="142">
        <v>2018</v>
      </c>
      <c r="B4" s="143">
        <v>0.83183809722511992</v>
      </c>
      <c r="C4" s="143">
        <v>0.86904414351695902</v>
      </c>
      <c r="D4" s="143">
        <v>0.8643746031330396</v>
      </c>
      <c r="F4" s="142">
        <v>2018</v>
      </c>
      <c r="G4" s="143">
        <v>0.92183266278019538</v>
      </c>
      <c r="H4" s="143">
        <v>0.87906646762345364</v>
      </c>
      <c r="I4" s="143">
        <v>0.82646712628215913</v>
      </c>
      <c r="J4" s="143">
        <v>0.8816494845360825</v>
      </c>
      <c r="K4" s="143">
        <v>0.8643746031330396</v>
      </c>
      <c r="M4" t="s">
        <v>479</v>
      </c>
    </row>
    <row r="5" spans="1:13" x14ac:dyDescent="0.25">
      <c r="A5" s="142">
        <v>2019</v>
      </c>
      <c r="B5" s="143">
        <v>0.85760000000000003</v>
      </c>
      <c r="C5" s="143">
        <v>0.8629</v>
      </c>
      <c r="D5" s="143">
        <v>0.86219999999999997</v>
      </c>
      <c r="F5" s="142">
        <v>2019</v>
      </c>
      <c r="G5" s="144">
        <v>0.92156386595434681</v>
      </c>
      <c r="H5" s="144">
        <v>0.88154983698183509</v>
      </c>
      <c r="I5" s="144">
        <v>0.81621096613399791</v>
      </c>
      <c r="J5" s="144">
        <v>0.88546436840751219</v>
      </c>
      <c r="K5" s="144">
        <v>0.86223486240898739</v>
      </c>
      <c r="M5" t="s">
        <v>480</v>
      </c>
    </row>
    <row r="6" spans="1:13" x14ac:dyDescent="0.25">
      <c r="A6" s="145">
        <v>2020</v>
      </c>
      <c r="B6" s="146">
        <v>0.93229011425732733</v>
      </c>
      <c r="C6" s="146">
        <v>0.91458011409823581</v>
      </c>
      <c r="D6" s="146">
        <v>0.91685548158974717</v>
      </c>
      <c r="E6" s="147"/>
      <c r="F6" s="145">
        <v>2020</v>
      </c>
      <c r="G6" s="146">
        <v>0.9618914931978364</v>
      </c>
      <c r="H6" s="146">
        <v>0.92825554250583608</v>
      </c>
      <c r="I6" s="146">
        <v>0.88918744625967328</v>
      </c>
      <c r="J6" s="146">
        <v>0.92746113989637302</v>
      </c>
      <c r="K6" s="146">
        <v>0.91685548158974717</v>
      </c>
      <c r="M6" t="s">
        <v>481</v>
      </c>
    </row>
    <row r="7" spans="1:13" x14ac:dyDescent="0.25">
      <c r="A7" s="148"/>
      <c r="B7" s="149"/>
      <c r="C7" s="149"/>
      <c r="D7" s="149"/>
      <c r="F7" s="148"/>
      <c r="G7" s="94"/>
      <c r="H7" s="94"/>
      <c r="I7" s="94"/>
      <c r="J7" s="94"/>
      <c r="K7" s="94"/>
    </row>
    <row r="9" spans="1:13" x14ac:dyDescent="0.25">
      <c r="A9" s="523" t="s">
        <v>482</v>
      </c>
      <c r="B9" s="523"/>
      <c r="C9" s="523"/>
      <c r="D9" s="523"/>
      <c r="F9" s="523" t="s">
        <v>483</v>
      </c>
      <c r="G9" s="523"/>
      <c r="H9" s="523"/>
      <c r="I9" s="523"/>
      <c r="J9" s="523"/>
      <c r="K9" s="523"/>
    </row>
    <row r="10" spans="1:13" x14ac:dyDescent="0.25">
      <c r="A10" s="138" t="s">
        <v>472</v>
      </c>
      <c r="B10" s="138" t="s">
        <v>195</v>
      </c>
      <c r="C10" s="138" t="s">
        <v>473</v>
      </c>
      <c r="D10" s="138" t="s">
        <v>153</v>
      </c>
      <c r="F10" s="138" t="s">
        <v>472</v>
      </c>
      <c r="G10" s="138" t="s">
        <v>474</v>
      </c>
      <c r="H10" s="138" t="s">
        <v>475</v>
      </c>
      <c r="I10" s="138" t="s">
        <v>476</v>
      </c>
      <c r="J10" s="138" t="s">
        <v>477</v>
      </c>
      <c r="K10" s="138" t="s">
        <v>153</v>
      </c>
    </row>
    <row r="11" spans="1:13" x14ac:dyDescent="0.25">
      <c r="A11" s="139">
        <v>2017</v>
      </c>
      <c r="B11" s="150">
        <v>0.10440000000000001</v>
      </c>
      <c r="C11" s="150">
        <v>7.5899999999999995E-2</v>
      </c>
      <c r="D11" s="150">
        <v>7.9500000000000001E-2</v>
      </c>
      <c r="F11" s="139">
        <v>2017</v>
      </c>
      <c r="G11" s="141">
        <v>1.3653042068435873E-3</v>
      </c>
      <c r="H11" s="141">
        <v>6.9623918078751679E-2</v>
      </c>
      <c r="I11" s="141">
        <v>0.11210082441012034</v>
      </c>
      <c r="J11" s="141">
        <v>7.1601006728645541E-2</v>
      </c>
      <c r="K11" s="141">
        <v>7.9517572888879978E-2</v>
      </c>
      <c r="L11" s="94"/>
      <c r="M11" t="s">
        <v>478</v>
      </c>
    </row>
    <row r="12" spans="1:13" x14ac:dyDescent="0.25">
      <c r="A12" s="142">
        <v>2018</v>
      </c>
      <c r="B12" s="143">
        <v>0.1064573336115168</v>
      </c>
      <c r="C12" s="143">
        <v>8.7179141682948186E-2</v>
      </c>
      <c r="D12" s="143">
        <v>8.9598648852113466E-2</v>
      </c>
      <c r="F12" s="142">
        <v>2018</v>
      </c>
      <c r="G12" s="143">
        <v>2.9559077099926101E-3</v>
      </c>
      <c r="H12" s="143">
        <v>7.7523390040941803E-2</v>
      </c>
      <c r="I12" s="143">
        <v>0.12631952618500458</v>
      </c>
      <c r="J12" s="143">
        <v>8.4793814432989695E-2</v>
      </c>
      <c r="K12" s="143">
        <v>8.9598648852113466E-2</v>
      </c>
      <c r="L12" s="94"/>
      <c r="M12" t="s">
        <v>479</v>
      </c>
    </row>
    <row r="13" spans="1:13" x14ac:dyDescent="0.25">
      <c r="A13" s="142">
        <v>2019</v>
      </c>
      <c r="B13" s="150">
        <v>8.607010143617555E-2</v>
      </c>
      <c r="C13" s="150">
        <v>9.129318445840455E-2</v>
      </c>
      <c r="D13" s="150">
        <v>9.0622400216688923E-2</v>
      </c>
      <c r="F13" s="142">
        <v>2019</v>
      </c>
      <c r="G13" s="141">
        <v>1.942690626517727E-3</v>
      </c>
      <c r="H13" s="141">
        <v>7.2484862598975311E-2</v>
      </c>
      <c r="I13" s="141">
        <v>0.13595880369447294</v>
      </c>
      <c r="J13" s="141">
        <v>8.3817854386416257E-2</v>
      </c>
      <c r="K13" s="141">
        <v>9.0622400216688923E-2</v>
      </c>
      <c r="M13" t="s">
        <v>480</v>
      </c>
    </row>
    <row r="14" spans="1:13" x14ac:dyDescent="0.25">
      <c r="A14" s="145">
        <v>2020</v>
      </c>
      <c r="B14" s="146">
        <v>4.8484848484848485E-2</v>
      </c>
      <c r="C14" s="146">
        <v>5.8162271419051038E-2</v>
      </c>
      <c r="D14" s="146">
        <v>5.6918923403902248E-2</v>
      </c>
      <c r="E14" s="151"/>
      <c r="F14" s="152">
        <v>2020</v>
      </c>
      <c r="G14" s="153">
        <v>7.8675626946402236E-3</v>
      </c>
      <c r="H14" s="153">
        <v>4.5166528919628225E-2</v>
      </c>
      <c r="I14" s="153">
        <v>8.3064631699627398E-2</v>
      </c>
      <c r="J14" s="153">
        <v>5.4353347556639238E-2</v>
      </c>
      <c r="K14" s="153">
        <v>5.6918923403902248E-2</v>
      </c>
      <c r="M14" t="s">
        <v>481</v>
      </c>
    </row>
    <row r="15" spans="1:13" x14ac:dyDescent="0.25">
      <c r="A15" s="148"/>
      <c r="B15" s="149"/>
      <c r="C15" s="149"/>
      <c r="D15" s="149"/>
      <c r="F15" s="148"/>
      <c r="G15" s="149"/>
      <c r="H15" s="149"/>
      <c r="I15" s="149"/>
      <c r="J15" s="149"/>
      <c r="K15" s="149"/>
    </row>
    <row r="17" spans="2:11" x14ac:dyDescent="0.25">
      <c r="B17" s="94"/>
    </row>
    <row r="18" spans="2:11" x14ac:dyDescent="0.25">
      <c r="B18" s="94"/>
      <c r="D18" s="154"/>
      <c r="E18" s="154"/>
      <c r="F18" s="154"/>
      <c r="G18" s="155"/>
      <c r="H18" s="94"/>
    </row>
    <row r="19" spans="2:11" x14ac:dyDescent="0.25">
      <c r="B19" s="94"/>
      <c r="D19" s="156"/>
      <c r="E19" s="156"/>
      <c r="F19" s="156"/>
      <c r="G19" s="154"/>
      <c r="H19" s="94"/>
    </row>
    <row r="20" spans="2:11" x14ac:dyDescent="0.25">
      <c r="B20" s="94"/>
      <c r="D20" s="157"/>
      <c r="E20" s="155"/>
      <c r="F20" s="155"/>
      <c r="G20" s="154"/>
      <c r="H20" s="94"/>
    </row>
    <row r="21" spans="2:11" x14ac:dyDescent="0.25">
      <c r="D21" s="157"/>
      <c r="E21" s="155"/>
      <c r="F21" s="155"/>
      <c r="G21" s="154"/>
      <c r="H21" s="94"/>
    </row>
    <row r="22" spans="2:11" x14ac:dyDescent="0.25">
      <c r="D22" s="158"/>
      <c r="E22" s="155"/>
      <c r="F22" s="155"/>
      <c r="G22" s="154"/>
      <c r="J22" s="94"/>
      <c r="K22" s="94"/>
    </row>
    <row r="23" spans="2:11" x14ac:dyDescent="0.25">
      <c r="D23" s="154"/>
      <c r="E23" s="154"/>
      <c r="F23" s="154"/>
      <c r="G23" s="154"/>
      <c r="H23" s="94"/>
      <c r="J23" s="94"/>
      <c r="K23" s="94"/>
    </row>
    <row r="24" spans="2:11" x14ac:dyDescent="0.25">
      <c r="D24" s="154"/>
      <c r="E24" s="154"/>
      <c r="F24" s="154"/>
      <c r="G24" s="154"/>
      <c r="J24" s="94"/>
      <c r="K24" s="94"/>
    </row>
    <row r="25" spans="2:11" x14ac:dyDescent="0.25">
      <c r="D25" s="154"/>
      <c r="E25" s="154"/>
      <c r="F25" s="154"/>
      <c r="G25" s="154"/>
      <c r="J25" s="94"/>
      <c r="K25" s="94"/>
    </row>
    <row r="26" spans="2:11" x14ac:dyDescent="0.25">
      <c r="D26" s="154"/>
      <c r="E26" s="154"/>
      <c r="F26" s="154"/>
      <c r="G26" s="154"/>
      <c r="J26" s="94"/>
      <c r="K26" s="94"/>
    </row>
    <row r="27" spans="2:11" x14ac:dyDescent="0.25">
      <c r="D27" s="154"/>
      <c r="E27" s="154"/>
      <c r="F27" s="154"/>
      <c r="G27" s="154"/>
    </row>
    <row r="28" spans="2:11" x14ac:dyDescent="0.25">
      <c r="D28" s="154"/>
      <c r="E28" s="154"/>
      <c r="F28" s="154"/>
      <c r="G28" s="154"/>
    </row>
    <row r="29" spans="2:11" x14ac:dyDescent="0.25">
      <c r="D29" s="156"/>
      <c r="E29" s="156"/>
      <c r="F29" s="156"/>
      <c r="G29" s="154"/>
    </row>
    <row r="30" spans="2:11" x14ac:dyDescent="0.25">
      <c r="D30" s="157"/>
      <c r="E30" s="155"/>
      <c r="F30" s="155"/>
      <c r="G30" s="154"/>
    </row>
    <row r="31" spans="2:11" x14ac:dyDescent="0.25">
      <c r="D31" s="157"/>
      <c r="E31" s="155"/>
      <c r="F31" s="155"/>
      <c r="G31" s="154"/>
    </row>
    <row r="32" spans="2:11" x14ac:dyDescent="0.25">
      <c r="D32" s="157"/>
      <c r="E32" s="155"/>
      <c r="F32" s="155"/>
      <c r="G32" s="154"/>
    </row>
    <row r="33" spans="4:12" x14ac:dyDescent="0.25">
      <c r="D33" s="157"/>
      <c r="E33" s="155"/>
      <c r="F33" s="155"/>
      <c r="G33" s="154"/>
      <c r="I33" s="159"/>
      <c r="J33" s="94"/>
      <c r="K33" s="94"/>
      <c r="L33" s="160"/>
    </row>
    <row r="34" spans="4:12" x14ac:dyDescent="0.25">
      <c r="D34" s="158"/>
      <c r="E34" s="155"/>
      <c r="F34" s="155"/>
      <c r="G34" s="154"/>
      <c r="I34" s="159"/>
      <c r="J34" s="94"/>
      <c r="K34" s="94"/>
      <c r="L34" s="160"/>
    </row>
    <row r="35" spans="4:12" x14ac:dyDescent="0.25">
      <c r="D35" s="154"/>
      <c r="E35" s="154"/>
      <c r="F35" s="154"/>
      <c r="G35" s="154"/>
      <c r="I35" s="159"/>
      <c r="J35" s="94"/>
      <c r="K35" s="94"/>
      <c r="L35" s="160"/>
    </row>
  </sheetData>
  <mergeCells count="4">
    <mergeCell ref="A1:D1"/>
    <mergeCell ref="F1:K1"/>
    <mergeCell ref="A9:D9"/>
    <mergeCell ref="F9:K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CARTAGENA</vt:lpstr>
      <vt:lpstr>TASAS DE COBERTURAS</vt:lpstr>
      <vt:lpstr>MATR_GENERO 2018-2021</vt:lpstr>
      <vt:lpstr>MATR_GENERO</vt:lpstr>
      <vt:lpstr>GEDCO02-F010- Seguimiento</vt:lpstr>
      <vt:lpstr>GEDCO01-F007 DetalladoMatrícula</vt:lpstr>
      <vt:lpstr>MatrículaXComuna</vt:lpstr>
      <vt:lpstr>planta</vt:lpstr>
      <vt:lpstr>APROBACION&amp;REPROBACION</vt:lpstr>
      <vt:lpstr>DESERCION INTRANUAL</vt:lpstr>
      <vt:lpstr>SIT COL_IEO</vt:lpstr>
      <vt:lpstr>SIT ACA X COL 2018-2020</vt:lpstr>
      <vt:lpstr>Reprobados 2012-2021</vt:lpstr>
      <vt:lpstr>SUPERVIVENCIA_2021</vt:lpstr>
      <vt:lpstr>EXTRAEDAD 2018-2021</vt:lpstr>
      <vt:lpstr>Edades</vt:lpstr>
      <vt:lpstr>Edades_1</vt:lpstr>
      <vt:lpstr>PROY. POBL DANE</vt:lpstr>
      <vt:lpstr>'GEDCO01-F007 DetalladoMatrícula'!Títulos_a_imprimir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DEL RIO</dc:creator>
  <cp:lastModifiedBy>JOSE DEL RIO</cp:lastModifiedBy>
  <dcterms:created xsi:type="dcterms:W3CDTF">2021-07-07T12:59:52Z</dcterms:created>
  <dcterms:modified xsi:type="dcterms:W3CDTF">2021-07-21T18:49:02Z</dcterms:modified>
</cp:coreProperties>
</file>